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1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omments2.xml" ContentType="application/vnd.openxmlformats-officedocument.spreadsheetml.comment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omments3.xml" ContentType="application/vnd.openxmlformats-officedocument.spreadsheetml.comments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omments4.xml" ContentType="application/vnd.openxmlformats-officedocument.spreadsheetml.comments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comments5.xml" ContentType="application/vnd.openxmlformats-officedocument.spreadsheetml.comments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comments6.xml" ContentType="application/vnd.openxmlformats-officedocument.spreadsheetml.comments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comments7.xml" ContentType="application/vnd.openxmlformats-officedocument.spreadsheetml.comments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comments8.xml" ContentType="application/vnd.openxmlformats-officedocument.spreadsheetml.comments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comments9.xml" ContentType="application/vnd.openxmlformats-officedocument.spreadsheetml.comments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comments10.xml" ContentType="application/vnd.openxmlformats-officedocument.spreadsheetml.comments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comments11.xml" ContentType="application/vnd.openxmlformats-officedocument.spreadsheetml.comments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comments12.xml" ContentType="application/vnd.openxmlformats-officedocument.spreadsheetml.comments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aleph\jungle\AMI\data\"/>
    </mc:Choice>
  </mc:AlternateContent>
  <xr:revisionPtr revIDLastSave="0" documentId="13_ncr:1_{FD20556F-965E-42DC-93D4-F53170EFF6B8}" xr6:coauthVersionLast="47" xr6:coauthVersionMax="47" xr10:uidLastSave="{00000000-0000-0000-0000-000000000000}"/>
  <bookViews>
    <workbookView xWindow="-108" yWindow="-108" windowWidth="23256" windowHeight="12456" tabRatio="623" firstSheet="96" activeTab="96" xr2:uid="{00000000-000D-0000-FFFF-FFFF00000000}"/>
  </bookViews>
  <sheets>
    <sheet name="Portada" sheetId="2" r:id="rId1"/>
    <sheet name="2013" sheetId="3" r:id="rId2"/>
    <sheet name="ICE 2013" sheetId="10" r:id="rId3"/>
    <sheet name="CNFL 2013" sheetId="18" r:id="rId4"/>
    <sheet name="JASEC 2013" sheetId="22" r:id="rId5"/>
    <sheet name="ESPH 2013" sheetId="26" r:id="rId6"/>
    <sheet name="CL 2013" sheetId="30" r:id="rId7"/>
    <sheet name="CG 2013" sheetId="34" r:id="rId8"/>
    <sheet name="CS 2013" sheetId="11" r:id="rId9"/>
    <sheet name="CAR 2013" sheetId="38" r:id="rId10"/>
    <sheet name="2014" sheetId="4" r:id="rId11"/>
    <sheet name="ICE 2014" sheetId="14" r:id="rId12"/>
    <sheet name="CNFL 2014" sheetId="19" r:id="rId13"/>
    <sheet name="JASEC 2014" sheetId="23" r:id="rId14"/>
    <sheet name="ESPH 2014" sheetId="27" r:id="rId15"/>
    <sheet name="CL 2014" sheetId="35" r:id="rId16"/>
    <sheet name="CG 2014" sheetId="31" r:id="rId17"/>
    <sheet name="CS 2014" sheetId="13" r:id="rId18"/>
    <sheet name="CAR 2014" sheetId="39" r:id="rId19"/>
    <sheet name="2015" sheetId="5" r:id="rId20"/>
    <sheet name="ICE 2015" sheetId="15" r:id="rId21"/>
    <sheet name="CNFL 2015" sheetId="20" r:id="rId22"/>
    <sheet name="JASEC 2015" sheetId="24" r:id="rId23"/>
    <sheet name="ESPH 2015" sheetId="28" r:id="rId24"/>
    <sheet name="CL 2015" sheetId="32" r:id="rId25"/>
    <sheet name="CG 2015" sheetId="36" r:id="rId26"/>
    <sheet name="CS 2015" sheetId="12" r:id="rId27"/>
    <sheet name="CAR 2015" sheetId="40" r:id="rId28"/>
    <sheet name="2016" sheetId="51" r:id="rId29"/>
    <sheet name="ICE 2016" sheetId="43" r:id="rId30"/>
    <sheet name="CNFL 2016" sheetId="44" r:id="rId31"/>
    <sheet name="JASEC 2016" sheetId="45" r:id="rId32"/>
    <sheet name="ESPH 2016" sheetId="46" r:id="rId33"/>
    <sheet name="CL 2016" sheetId="47" r:id="rId34"/>
    <sheet name="CG 2016" sheetId="48" r:id="rId35"/>
    <sheet name="CS 2016" sheetId="49" r:id="rId36"/>
    <sheet name="CAR 2016" sheetId="50" r:id="rId37"/>
    <sheet name="2017" sheetId="60" r:id="rId38"/>
    <sheet name="ICE 2017" sheetId="52" r:id="rId39"/>
    <sheet name="CNFL 2017" sheetId="53" r:id="rId40"/>
    <sheet name="JASEC 2017" sheetId="54" r:id="rId41"/>
    <sheet name="ESPH 2017" sheetId="55" r:id="rId42"/>
    <sheet name="CL 2017" sheetId="56" r:id="rId43"/>
    <sheet name="CG 2017" sheetId="57" r:id="rId44"/>
    <sheet name="CS 2017" sheetId="58" r:id="rId45"/>
    <sheet name="CAR 2017" sheetId="59" r:id="rId46"/>
    <sheet name="2018" sheetId="62" r:id="rId47"/>
    <sheet name="ICE 2018" sheetId="63" r:id="rId48"/>
    <sheet name="CNFL 2018" sheetId="64" r:id="rId49"/>
    <sheet name="JASEC 2018" sheetId="65" r:id="rId50"/>
    <sheet name="ESPH 2018" sheetId="66" r:id="rId51"/>
    <sheet name="CL 2018" sheetId="67" r:id="rId52"/>
    <sheet name="CG 2018" sheetId="68" r:id="rId53"/>
    <sheet name="CS 2018" sheetId="69" r:id="rId54"/>
    <sheet name="CAR 2018" sheetId="70" r:id="rId55"/>
    <sheet name="2019" sheetId="73" r:id="rId56"/>
    <sheet name="ICE 2019" sheetId="72" r:id="rId57"/>
    <sheet name="CNFL 2019" sheetId="74" r:id="rId58"/>
    <sheet name="JASEC 2019" sheetId="75" r:id="rId59"/>
    <sheet name="ESPH 2019" sheetId="76" r:id="rId60"/>
    <sheet name="CL 2019" sheetId="77" r:id="rId61"/>
    <sheet name="CG 2019" sheetId="78" r:id="rId62"/>
    <sheet name="CS 2019" sheetId="79" r:id="rId63"/>
    <sheet name="CAR 2019" sheetId="80" r:id="rId64"/>
    <sheet name="2020" sheetId="81" r:id="rId65"/>
    <sheet name="ICE 2020" sheetId="82" r:id="rId66"/>
    <sheet name="CNFL 2020" sheetId="83" r:id="rId67"/>
    <sheet name="JASEC 2020" sheetId="84" r:id="rId68"/>
    <sheet name="ESPH 2020" sheetId="85" r:id="rId69"/>
    <sheet name="CL 2020" sheetId="86" r:id="rId70"/>
    <sheet name="CG 2020" sheetId="87" r:id="rId71"/>
    <sheet name="CS 2020" sheetId="88" r:id="rId72"/>
    <sheet name="CAR 2020" sheetId="89" r:id="rId73"/>
    <sheet name="2021" sheetId="91" r:id="rId74"/>
    <sheet name="ICE 2021" sheetId="92" r:id="rId75"/>
    <sheet name="CNFL 2021" sheetId="93" r:id="rId76"/>
    <sheet name="JASEC 2021" sheetId="94" r:id="rId77"/>
    <sheet name="ESPH 2021" sheetId="95" r:id="rId78"/>
    <sheet name="CL 2021" sheetId="96" r:id="rId79"/>
    <sheet name="CG 2021" sheetId="97" r:id="rId80"/>
    <sheet name="CS 2021" sheetId="98" r:id="rId81"/>
    <sheet name="CAR 2021" sheetId="99" r:id="rId82"/>
    <sheet name="2022" sheetId="100" r:id="rId83"/>
    <sheet name="ICE 2022" sheetId="101" r:id="rId84"/>
    <sheet name="CNFL 2022" sheetId="102" r:id="rId85"/>
    <sheet name="JASEC 2022" sheetId="103" r:id="rId86"/>
    <sheet name="ESPH 2022" sheetId="104" r:id="rId87"/>
    <sheet name="CL 2022" sheetId="105" r:id="rId88"/>
    <sheet name="CG 2022" sheetId="106" r:id="rId89"/>
    <sheet name="CS 2022" sheetId="107" r:id="rId90"/>
    <sheet name="CAR 2022" sheetId="108" r:id="rId91"/>
    <sheet name="2023" sheetId="111" r:id="rId92"/>
    <sheet name="ICE 2023" sheetId="109" r:id="rId93"/>
    <sheet name="CNFL 2023" sheetId="110" r:id="rId94"/>
    <sheet name="JASEC 2023" sheetId="112" r:id="rId95"/>
    <sheet name="ESPH 2023" sheetId="113" r:id="rId96"/>
    <sheet name="CL 2023" sheetId="114" r:id="rId97"/>
    <sheet name="CG 2023" sheetId="115" r:id="rId98"/>
    <sheet name="CS 2023" sheetId="116" r:id="rId99"/>
    <sheet name="CAR 2023" sheetId="117" r:id="rId100"/>
    <sheet name="2024" sheetId="118" r:id="rId101"/>
    <sheet name="ICE 2024" sheetId="119" r:id="rId102"/>
    <sheet name="CNFL 2024" sheetId="120" r:id="rId103"/>
    <sheet name="JASEC 2024" sheetId="121" r:id="rId104"/>
    <sheet name="ESPH 2024" sheetId="122" r:id="rId105"/>
    <sheet name="CL 2024" sheetId="123" r:id="rId106"/>
    <sheet name="CG 2024" sheetId="124" r:id="rId107"/>
    <sheet name="CS 2024" sheetId="125" r:id="rId108"/>
    <sheet name="CAR 2024" sheetId="126" r:id="rId109"/>
    <sheet name="2025" sheetId="127" r:id="rId110"/>
    <sheet name="ICE 2025" sheetId="128" r:id="rId111"/>
    <sheet name="CNFL 2025" sheetId="129" r:id="rId112"/>
    <sheet name="JASEC 2025" sheetId="130" r:id="rId113"/>
    <sheet name="ESPH 2025" sheetId="131" r:id="rId114"/>
    <sheet name="CL 2025" sheetId="132" r:id="rId115"/>
    <sheet name="CG 2025" sheetId="133" r:id="rId116"/>
    <sheet name="CS 2025" sheetId="134" r:id="rId117"/>
    <sheet name="CAR 2025" sheetId="135" r:id="rId118"/>
    <sheet name="Vigentes" sheetId="61" r:id="rId119"/>
    <sheet name="ICE vig" sheetId="16" r:id="rId120"/>
    <sheet name="CNFL vig" sheetId="21" r:id="rId121"/>
    <sheet name="JASEC vig" sheetId="25" r:id="rId122"/>
    <sheet name="ESPH vig" sheetId="29" r:id="rId123"/>
    <sheet name="CL vig" sheetId="33" r:id="rId124"/>
    <sheet name="CG vig" sheetId="17" r:id="rId125"/>
    <sheet name="CS vig" sheetId="37" r:id="rId126"/>
    <sheet name="CAR vig" sheetId="41" r:id="rId127"/>
    <sheet name="Meses" sheetId="42" r:id="rId128"/>
  </sheets>
  <externalReferences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17" l="1"/>
  <c r="C88" i="17"/>
  <c r="C89" i="17"/>
  <c r="C143" i="29"/>
  <c r="C142" i="29"/>
  <c r="C141" i="29"/>
  <c r="C140" i="29"/>
  <c r="C139" i="29"/>
  <c r="C138" i="29"/>
  <c r="C135" i="29"/>
  <c r="M62" i="135"/>
  <c r="C63" i="41" s="1"/>
  <c r="L62" i="135"/>
  <c r="K62" i="135"/>
  <c r="J62" i="135"/>
  <c r="I62" i="135"/>
  <c r="H62" i="135"/>
  <c r="G62" i="135"/>
  <c r="F62" i="135"/>
  <c r="E62" i="135"/>
  <c r="D62" i="135"/>
  <c r="C62" i="135"/>
  <c r="B62" i="135"/>
  <c r="A62" i="135"/>
  <c r="B63" i="41" s="1"/>
  <c r="A61" i="135"/>
  <c r="B62" i="41" s="1"/>
  <c r="A60" i="135"/>
  <c r="B61" i="41"/>
  <c r="M59" i="135"/>
  <c r="C60" i="41" s="1"/>
  <c r="L59" i="135"/>
  <c r="K59" i="135"/>
  <c r="J59" i="135"/>
  <c r="I59" i="135"/>
  <c r="H59" i="135"/>
  <c r="G59" i="135"/>
  <c r="F59" i="135"/>
  <c r="E59" i="135"/>
  <c r="D59" i="135"/>
  <c r="C59" i="135"/>
  <c r="B59" i="135"/>
  <c r="A59" i="135"/>
  <c r="B60" i="41" s="1"/>
  <c r="A58" i="135"/>
  <c r="B59" i="41" s="1"/>
  <c r="A57" i="135"/>
  <c r="B58" i="41"/>
  <c r="M56" i="135"/>
  <c r="C57" i="41" s="1"/>
  <c r="L56" i="135"/>
  <c r="K56" i="135"/>
  <c r="J56" i="135"/>
  <c r="I56" i="135"/>
  <c r="H56" i="135"/>
  <c r="G56" i="135"/>
  <c r="F56" i="135"/>
  <c r="E56" i="135"/>
  <c r="D56" i="135"/>
  <c r="C56" i="135"/>
  <c r="B56" i="135"/>
  <c r="A56" i="135"/>
  <c r="B57" i="41"/>
  <c r="M55" i="135"/>
  <c r="C56" i="41"/>
  <c r="L55" i="135"/>
  <c r="K55" i="135"/>
  <c r="J55" i="135"/>
  <c r="I55" i="135"/>
  <c r="H55" i="135"/>
  <c r="G55" i="135"/>
  <c r="F55" i="135"/>
  <c r="E55" i="135"/>
  <c r="D55" i="135"/>
  <c r="C55" i="135"/>
  <c r="B55" i="135"/>
  <c r="A55" i="135"/>
  <c r="B56" i="41"/>
  <c r="M54" i="135"/>
  <c r="C55" i="41" s="1"/>
  <c r="L54" i="135"/>
  <c r="K54" i="135"/>
  <c r="J54" i="135"/>
  <c r="I54" i="135"/>
  <c r="H54" i="135"/>
  <c r="G54" i="135"/>
  <c r="F54" i="135"/>
  <c r="E54" i="135"/>
  <c r="D54" i="135"/>
  <c r="C54" i="135"/>
  <c r="B54" i="135"/>
  <c r="A54" i="135"/>
  <c r="B55" i="41" s="1"/>
  <c r="A53" i="135"/>
  <c r="B54" i="41" s="1"/>
  <c r="A52" i="135"/>
  <c r="B53" i="41"/>
  <c r="M51" i="135"/>
  <c r="C52" i="41" s="1"/>
  <c r="L51" i="135"/>
  <c r="K51" i="135"/>
  <c r="J51" i="135"/>
  <c r="I51" i="135"/>
  <c r="H51" i="135"/>
  <c r="G51" i="135"/>
  <c r="F51" i="135"/>
  <c r="E51" i="135"/>
  <c r="D51" i="135"/>
  <c r="C51" i="135"/>
  <c r="B51" i="135"/>
  <c r="A51" i="135"/>
  <c r="B52" i="41" s="1"/>
  <c r="M50" i="135"/>
  <c r="C51" i="41"/>
  <c r="L50" i="135"/>
  <c r="K50" i="135"/>
  <c r="J50" i="135"/>
  <c r="I50" i="135"/>
  <c r="H50" i="135"/>
  <c r="G50" i="135"/>
  <c r="F50" i="135"/>
  <c r="E50" i="135"/>
  <c r="D50" i="135"/>
  <c r="C50" i="135"/>
  <c r="B50" i="135"/>
  <c r="A50" i="135"/>
  <c r="B51" i="41" s="1"/>
  <c r="M49" i="135"/>
  <c r="C50" i="41"/>
  <c r="L49" i="135"/>
  <c r="K49" i="135"/>
  <c r="J49" i="135"/>
  <c r="I49" i="135"/>
  <c r="H49" i="135"/>
  <c r="G49" i="135"/>
  <c r="F49" i="135"/>
  <c r="E49" i="135"/>
  <c r="D49" i="135"/>
  <c r="C49" i="135"/>
  <c r="B49" i="135"/>
  <c r="A49" i="135"/>
  <c r="B50" i="41"/>
  <c r="M48" i="135"/>
  <c r="C49" i="41"/>
  <c r="L48" i="135"/>
  <c r="K48" i="135"/>
  <c r="J48" i="135"/>
  <c r="I48" i="135"/>
  <c r="H48" i="135"/>
  <c r="G48" i="135"/>
  <c r="F48" i="135"/>
  <c r="E48" i="135"/>
  <c r="D48" i="135"/>
  <c r="C48" i="135"/>
  <c r="B48" i="135"/>
  <c r="A48" i="135"/>
  <c r="B49" i="41"/>
  <c r="A47" i="135"/>
  <c r="B48" i="41" s="1"/>
  <c r="A46" i="135"/>
  <c r="B47" i="41"/>
  <c r="M45" i="135"/>
  <c r="C46" i="41"/>
  <c r="L45" i="135"/>
  <c r="K45" i="135"/>
  <c r="J45" i="135"/>
  <c r="I45" i="135"/>
  <c r="H45" i="135"/>
  <c r="G45" i="135"/>
  <c r="F45" i="135"/>
  <c r="E45" i="135"/>
  <c r="D45" i="135"/>
  <c r="C45" i="135"/>
  <c r="B45" i="135"/>
  <c r="A45" i="135"/>
  <c r="B46" i="41"/>
  <c r="A44" i="135"/>
  <c r="B45" i="41"/>
  <c r="A43" i="135"/>
  <c r="B44" i="41"/>
  <c r="M42" i="135"/>
  <c r="C43" i="41" s="1"/>
  <c r="L42" i="135"/>
  <c r="K42" i="135"/>
  <c r="J42" i="135"/>
  <c r="I42" i="135"/>
  <c r="H42" i="135"/>
  <c r="G42" i="135"/>
  <c r="F42" i="135"/>
  <c r="E42" i="135"/>
  <c r="D42" i="135"/>
  <c r="C42" i="135"/>
  <c r="B42" i="135"/>
  <c r="A42" i="135"/>
  <c r="B43" i="41" s="1"/>
  <c r="M41" i="135"/>
  <c r="C42" i="41"/>
  <c r="L41" i="135"/>
  <c r="K41" i="135"/>
  <c r="J41" i="135"/>
  <c r="I41" i="135"/>
  <c r="H41" i="135"/>
  <c r="G41" i="135"/>
  <c r="F41" i="135"/>
  <c r="E41" i="135"/>
  <c r="D41" i="135"/>
  <c r="C41" i="135"/>
  <c r="B41" i="135"/>
  <c r="A41" i="135"/>
  <c r="B42" i="41" s="1"/>
  <c r="M40" i="135"/>
  <c r="C41" i="41"/>
  <c r="L40" i="135"/>
  <c r="K40" i="135"/>
  <c r="J40" i="135"/>
  <c r="I40" i="135"/>
  <c r="H40" i="135"/>
  <c r="G40" i="135"/>
  <c r="F40" i="135"/>
  <c r="E40" i="135"/>
  <c r="D40" i="135"/>
  <c r="C40" i="135"/>
  <c r="B40" i="135"/>
  <c r="A40" i="135"/>
  <c r="B41" i="41"/>
  <c r="A39" i="135"/>
  <c r="B40" i="41"/>
  <c r="A38" i="135"/>
  <c r="B39" i="41"/>
  <c r="M37" i="135"/>
  <c r="C37" i="41"/>
  <c r="L37" i="135"/>
  <c r="K37" i="135"/>
  <c r="J37" i="135"/>
  <c r="I37" i="135"/>
  <c r="H37" i="135"/>
  <c r="G37" i="135"/>
  <c r="F37" i="135"/>
  <c r="E37" i="135"/>
  <c r="D37" i="135"/>
  <c r="C37" i="135"/>
  <c r="B37" i="135"/>
  <c r="A37" i="135"/>
  <c r="A36" i="135"/>
  <c r="A35" i="135"/>
  <c r="M34" i="135"/>
  <c r="C34" i="41"/>
  <c r="L34" i="135"/>
  <c r="K34" i="135"/>
  <c r="J34" i="135"/>
  <c r="I34" i="135"/>
  <c r="H34" i="135"/>
  <c r="G34" i="135"/>
  <c r="F34" i="135"/>
  <c r="E34" i="135"/>
  <c r="D34" i="135"/>
  <c r="C34" i="135"/>
  <c r="B34" i="135"/>
  <c r="A34" i="135"/>
  <c r="A33" i="135"/>
  <c r="A32" i="135"/>
  <c r="M31" i="135"/>
  <c r="C31" i="41"/>
  <c r="L31" i="135"/>
  <c r="K31" i="135"/>
  <c r="J31" i="135"/>
  <c r="I31" i="135"/>
  <c r="H31" i="135"/>
  <c r="G31" i="135"/>
  <c r="F31" i="135"/>
  <c r="E31" i="135"/>
  <c r="D31" i="135"/>
  <c r="C31" i="135"/>
  <c r="B31" i="135"/>
  <c r="A31" i="135"/>
  <c r="M30" i="135"/>
  <c r="C30" i="41"/>
  <c r="L30" i="135"/>
  <c r="K30" i="135"/>
  <c r="J30" i="135"/>
  <c r="I30" i="135"/>
  <c r="H30" i="135"/>
  <c r="G30" i="135"/>
  <c r="F30" i="135"/>
  <c r="E30" i="135"/>
  <c r="D30" i="135"/>
  <c r="C30" i="135"/>
  <c r="B30" i="135"/>
  <c r="A30" i="135"/>
  <c r="M29" i="135"/>
  <c r="C29" i="41"/>
  <c r="L29" i="135"/>
  <c r="K29" i="135"/>
  <c r="J29" i="135"/>
  <c r="I29" i="135"/>
  <c r="H29" i="135"/>
  <c r="G29" i="135"/>
  <c r="F29" i="135"/>
  <c r="E29" i="135"/>
  <c r="D29" i="135"/>
  <c r="C29" i="135"/>
  <c r="B29" i="135"/>
  <c r="A29" i="135"/>
  <c r="A28" i="135"/>
  <c r="A27" i="135"/>
  <c r="M26" i="135"/>
  <c r="C26" i="41"/>
  <c r="L26" i="135"/>
  <c r="K26" i="135"/>
  <c r="J26" i="135"/>
  <c r="I26" i="135"/>
  <c r="H26" i="135"/>
  <c r="G26" i="135"/>
  <c r="F26" i="135"/>
  <c r="E26" i="135"/>
  <c r="D26" i="135"/>
  <c r="C26" i="135"/>
  <c r="B26" i="135"/>
  <c r="A26" i="135"/>
  <c r="M25" i="135"/>
  <c r="C25" i="41"/>
  <c r="L25" i="135"/>
  <c r="K25" i="135"/>
  <c r="J25" i="135"/>
  <c r="I25" i="135"/>
  <c r="H25" i="135"/>
  <c r="G25" i="135"/>
  <c r="F25" i="135"/>
  <c r="E25" i="135"/>
  <c r="D25" i="135"/>
  <c r="C25" i="135"/>
  <c r="B25" i="135"/>
  <c r="A25" i="135"/>
  <c r="M24" i="135"/>
  <c r="C24" i="41"/>
  <c r="L24" i="135"/>
  <c r="K24" i="135"/>
  <c r="J24" i="135"/>
  <c r="I24" i="135"/>
  <c r="H24" i="135"/>
  <c r="G24" i="135"/>
  <c r="F24" i="135"/>
  <c r="E24" i="135"/>
  <c r="D24" i="135"/>
  <c r="C24" i="135"/>
  <c r="B24" i="135"/>
  <c r="A24" i="135"/>
  <c r="M23" i="135"/>
  <c r="C23" i="41"/>
  <c r="L23" i="135"/>
  <c r="K23" i="135"/>
  <c r="J23" i="135"/>
  <c r="I23" i="135"/>
  <c r="H23" i="135"/>
  <c r="G23" i="135"/>
  <c r="F23" i="135"/>
  <c r="E23" i="135"/>
  <c r="D23" i="135"/>
  <c r="C23" i="135"/>
  <c r="B23" i="135"/>
  <c r="A23" i="135"/>
  <c r="M22" i="135"/>
  <c r="C22" i="41"/>
  <c r="L22" i="135"/>
  <c r="K22" i="135"/>
  <c r="J22" i="135"/>
  <c r="I22" i="135"/>
  <c r="H22" i="135"/>
  <c r="G22" i="135"/>
  <c r="F22" i="135"/>
  <c r="E22" i="135"/>
  <c r="D22" i="135"/>
  <c r="C22" i="135"/>
  <c r="B22" i="135"/>
  <c r="A22" i="135"/>
  <c r="A21" i="135"/>
  <c r="A20" i="135"/>
  <c r="M19" i="135"/>
  <c r="C19" i="41"/>
  <c r="L19" i="135"/>
  <c r="K19" i="135"/>
  <c r="J19" i="135"/>
  <c r="I19" i="135"/>
  <c r="H19" i="135"/>
  <c r="G19" i="135"/>
  <c r="F19" i="135"/>
  <c r="E19" i="135"/>
  <c r="D19" i="135"/>
  <c r="C19" i="135"/>
  <c r="B19" i="135"/>
  <c r="A19" i="135"/>
  <c r="M18" i="135"/>
  <c r="C18" i="41"/>
  <c r="L18" i="135"/>
  <c r="K18" i="135"/>
  <c r="J18" i="135"/>
  <c r="I18" i="135"/>
  <c r="H18" i="135"/>
  <c r="G18" i="135"/>
  <c r="F18" i="135"/>
  <c r="E18" i="135"/>
  <c r="D18" i="135"/>
  <c r="C18" i="135"/>
  <c r="B18" i="135"/>
  <c r="A18" i="135"/>
  <c r="M17" i="135"/>
  <c r="C17" i="41"/>
  <c r="L17" i="135"/>
  <c r="K17" i="135"/>
  <c r="J17" i="135"/>
  <c r="I17" i="135"/>
  <c r="H17" i="135"/>
  <c r="G17" i="135"/>
  <c r="F17" i="135"/>
  <c r="E17" i="135"/>
  <c r="D17" i="135"/>
  <c r="C17" i="135"/>
  <c r="B17" i="135"/>
  <c r="A17" i="135"/>
  <c r="M16" i="135"/>
  <c r="C16" i="41"/>
  <c r="L16" i="135"/>
  <c r="K16" i="135"/>
  <c r="J16" i="135"/>
  <c r="I16" i="135"/>
  <c r="H16" i="135"/>
  <c r="G16" i="135"/>
  <c r="F16" i="135"/>
  <c r="E16" i="135"/>
  <c r="D16" i="135"/>
  <c r="C16" i="135"/>
  <c r="B16" i="135"/>
  <c r="A16" i="135"/>
  <c r="M15" i="135"/>
  <c r="C15" i="41"/>
  <c r="L15" i="135"/>
  <c r="K15" i="135"/>
  <c r="J15" i="135"/>
  <c r="I15" i="135"/>
  <c r="H15" i="135"/>
  <c r="G15" i="135"/>
  <c r="F15" i="135"/>
  <c r="E15" i="135"/>
  <c r="D15" i="135"/>
  <c r="C15" i="135"/>
  <c r="B15" i="135"/>
  <c r="A15" i="135"/>
  <c r="A14" i="135"/>
  <c r="A13" i="135"/>
  <c r="M12" i="135"/>
  <c r="C12" i="41"/>
  <c r="L12" i="135"/>
  <c r="K12" i="135"/>
  <c r="J12" i="135"/>
  <c r="I12" i="135"/>
  <c r="H12" i="135"/>
  <c r="G12" i="135"/>
  <c r="F12" i="135"/>
  <c r="E12" i="135"/>
  <c r="D12" i="135"/>
  <c r="C12" i="135"/>
  <c r="B12" i="135"/>
  <c r="A12" i="135"/>
  <c r="M11" i="135"/>
  <c r="C11" i="41"/>
  <c r="L11" i="135"/>
  <c r="K11" i="135"/>
  <c r="J11" i="135"/>
  <c r="I11" i="135"/>
  <c r="H11" i="135"/>
  <c r="G11" i="135"/>
  <c r="F11" i="135"/>
  <c r="E11" i="135"/>
  <c r="D11" i="135"/>
  <c r="C11" i="135"/>
  <c r="B11" i="135"/>
  <c r="A11" i="135"/>
  <c r="M10" i="135"/>
  <c r="C10" i="41"/>
  <c r="L10" i="135"/>
  <c r="K10" i="135"/>
  <c r="J10" i="135"/>
  <c r="I10" i="135"/>
  <c r="H10" i="135"/>
  <c r="G10" i="135"/>
  <c r="F10" i="135"/>
  <c r="E10" i="135"/>
  <c r="D10" i="135"/>
  <c r="C10" i="135"/>
  <c r="B10" i="135"/>
  <c r="A10" i="135"/>
  <c r="A9" i="135"/>
  <c r="A8" i="135"/>
  <c r="M7" i="135"/>
  <c r="L7" i="135"/>
  <c r="K7" i="135"/>
  <c r="J7" i="135"/>
  <c r="I7" i="135"/>
  <c r="H7" i="135"/>
  <c r="G7" i="135"/>
  <c r="F7" i="135"/>
  <c r="E7" i="135"/>
  <c r="D7" i="135"/>
  <c r="C7" i="135"/>
  <c r="B7" i="135"/>
  <c r="A7" i="135"/>
  <c r="M78" i="134"/>
  <c r="C79" i="37" s="1"/>
  <c r="L78" i="134"/>
  <c r="K78" i="134"/>
  <c r="J78" i="134"/>
  <c r="I78" i="134"/>
  <c r="H78" i="134"/>
  <c r="G78" i="134"/>
  <c r="F78" i="134"/>
  <c r="E78" i="134"/>
  <c r="D78" i="134"/>
  <c r="C78" i="134"/>
  <c r="B78" i="134"/>
  <c r="A78" i="134"/>
  <c r="B79" i="37"/>
  <c r="A77" i="134"/>
  <c r="B78" i="37"/>
  <c r="A76" i="134"/>
  <c r="B77" i="37"/>
  <c r="M75" i="134"/>
  <c r="C76" i="37"/>
  <c r="L75" i="134"/>
  <c r="K75" i="134"/>
  <c r="J75" i="134"/>
  <c r="I75" i="134"/>
  <c r="H75" i="134"/>
  <c r="G75" i="134"/>
  <c r="F75" i="134"/>
  <c r="E75" i="134"/>
  <c r="D75" i="134"/>
  <c r="C75" i="134"/>
  <c r="B75" i="134"/>
  <c r="A75" i="134"/>
  <c r="B76" i="37"/>
  <c r="A74" i="134"/>
  <c r="B75" i="37"/>
  <c r="A73" i="134"/>
  <c r="B74" i="37" s="1"/>
  <c r="M72" i="134"/>
  <c r="C73" i="37" s="1"/>
  <c r="L72" i="134"/>
  <c r="K72" i="134"/>
  <c r="J72" i="134"/>
  <c r="I72" i="134"/>
  <c r="H72" i="134"/>
  <c r="G72" i="134"/>
  <c r="F72" i="134"/>
  <c r="E72" i="134"/>
  <c r="D72" i="134"/>
  <c r="C72" i="134"/>
  <c r="B72" i="134"/>
  <c r="A72" i="134"/>
  <c r="B73" i="37" s="1"/>
  <c r="M71" i="134"/>
  <c r="C72" i="37"/>
  <c r="L71" i="134"/>
  <c r="K71" i="134"/>
  <c r="J71" i="134"/>
  <c r="I71" i="134"/>
  <c r="H71" i="134"/>
  <c r="G71" i="134"/>
  <c r="F71" i="134"/>
  <c r="E71" i="134"/>
  <c r="D71" i="134"/>
  <c r="C71" i="134"/>
  <c r="B71" i="134"/>
  <c r="A71" i="134"/>
  <c r="B72" i="37" s="1"/>
  <c r="M70" i="134"/>
  <c r="C71" i="37"/>
  <c r="L70" i="134"/>
  <c r="K70" i="134"/>
  <c r="J70" i="134"/>
  <c r="I70" i="134"/>
  <c r="H70" i="134"/>
  <c r="G70" i="134"/>
  <c r="F70" i="134"/>
  <c r="E70" i="134"/>
  <c r="D70" i="134"/>
  <c r="C70" i="134"/>
  <c r="B70" i="134"/>
  <c r="A70" i="134"/>
  <c r="B71" i="37"/>
  <c r="A69" i="134"/>
  <c r="B70" i="37"/>
  <c r="A68" i="134"/>
  <c r="B69" i="37"/>
  <c r="M67" i="134"/>
  <c r="C68" i="37"/>
  <c r="L67" i="134"/>
  <c r="K67" i="134"/>
  <c r="J67" i="134"/>
  <c r="I67" i="134"/>
  <c r="H67" i="134"/>
  <c r="G67" i="134"/>
  <c r="F67" i="134"/>
  <c r="E67" i="134"/>
  <c r="D67" i="134"/>
  <c r="C67" i="134"/>
  <c r="B67" i="134"/>
  <c r="A67" i="134"/>
  <c r="B68" i="37"/>
  <c r="M66" i="134"/>
  <c r="C67" i="37" s="1"/>
  <c r="L66" i="134"/>
  <c r="K66" i="134"/>
  <c r="J66" i="134"/>
  <c r="I66" i="134"/>
  <c r="H66" i="134"/>
  <c r="G66" i="134"/>
  <c r="F66" i="134"/>
  <c r="E66" i="134"/>
  <c r="D66" i="134"/>
  <c r="C66" i="134"/>
  <c r="B66" i="134"/>
  <c r="A66" i="134"/>
  <c r="B67" i="37"/>
  <c r="M65" i="134"/>
  <c r="C66" i="37"/>
  <c r="L65" i="134"/>
  <c r="K65" i="134"/>
  <c r="J65" i="134"/>
  <c r="I65" i="134"/>
  <c r="H65" i="134"/>
  <c r="G65" i="134"/>
  <c r="F65" i="134"/>
  <c r="E65" i="134"/>
  <c r="D65" i="134"/>
  <c r="C65" i="134"/>
  <c r="B65" i="134"/>
  <c r="A65" i="134"/>
  <c r="B66" i="37"/>
  <c r="M64" i="134"/>
  <c r="C65" i="37" s="1"/>
  <c r="L64" i="134"/>
  <c r="K64" i="134"/>
  <c r="J64" i="134"/>
  <c r="I64" i="134"/>
  <c r="H64" i="134"/>
  <c r="G64" i="134"/>
  <c r="F64" i="134"/>
  <c r="E64" i="134"/>
  <c r="D64" i="134"/>
  <c r="C64" i="134"/>
  <c r="B64" i="134"/>
  <c r="A64" i="134"/>
  <c r="B65" i="37"/>
  <c r="A63" i="134"/>
  <c r="B64" i="37"/>
  <c r="A62" i="134"/>
  <c r="B63" i="37"/>
  <c r="M61" i="134"/>
  <c r="C56" i="37"/>
  <c r="L61" i="134"/>
  <c r="K61" i="134"/>
  <c r="J61" i="134"/>
  <c r="I61" i="134"/>
  <c r="H61" i="134"/>
  <c r="G61" i="134"/>
  <c r="F61" i="134"/>
  <c r="E61" i="134"/>
  <c r="D61" i="134"/>
  <c r="C61" i="134"/>
  <c r="B61" i="134"/>
  <c r="A61" i="134"/>
  <c r="A60" i="134"/>
  <c r="A59" i="134"/>
  <c r="M58" i="134"/>
  <c r="C62" i="37"/>
  <c r="L58" i="134"/>
  <c r="K58" i="134"/>
  <c r="J58" i="134"/>
  <c r="I58" i="134"/>
  <c r="H58" i="134"/>
  <c r="G58" i="134"/>
  <c r="F58" i="134"/>
  <c r="E58" i="134"/>
  <c r="D58" i="134"/>
  <c r="C58" i="134"/>
  <c r="B58" i="134"/>
  <c r="A58" i="134"/>
  <c r="M57" i="134"/>
  <c r="C61" i="37"/>
  <c r="L57" i="134"/>
  <c r="K57" i="134"/>
  <c r="J57" i="134"/>
  <c r="I57" i="134"/>
  <c r="H57" i="134"/>
  <c r="G57" i="134"/>
  <c r="F57" i="134"/>
  <c r="E57" i="134"/>
  <c r="D57" i="134"/>
  <c r="C57" i="134"/>
  <c r="B57" i="134"/>
  <c r="A57" i="134"/>
  <c r="M56" i="134"/>
  <c r="C60" i="37"/>
  <c r="L56" i="134"/>
  <c r="K56" i="134"/>
  <c r="J56" i="134"/>
  <c r="I56" i="134"/>
  <c r="H56" i="134"/>
  <c r="G56" i="134"/>
  <c r="F56" i="134"/>
  <c r="E56" i="134"/>
  <c r="D56" i="134"/>
  <c r="C56" i="134"/>
  <c r="B56" i="134"/>
  <c r="A56" i="134"/>
  <c r="A55" i="134"/>
  <c r="A54" i="134"/>
  <c r="M53" i="134"/>
  <c r="C53" i="37"/>
  <c r="L53" i="134"/>
  <c r="K53" i="134"/>
  <c r="J53" i="134"/>
  <c r="I53" i="134"/>
  <c r="H53" i="134"/>
  <c r="G53" i="134"/>
  <c r="F53" i="134"/>
  <c r="E53" i="134"/>
  <c r="D53" i="134"/>
  <c r="C53" i="134"/>
  <c r="B53" i="134"/>
  <c r="A53" i="134"/>
  <c r="A52" i="134"/>
  <c r="A51" i="134"/>
  <c r="M50" i="134"/>
  <c r="C50" i="37"/>
  <c r="L50" i="134"/>
  <c r="K50" i="134"/>
  <c r="J50" i="134"/>
  <c r="I50" i="134"/>
  <c r="H50" i="134"/>
  <c r="G50" i="134"/>
  <c r="F50" i="134"/>
  <c r="E50" i="134"/>
  <c r="D50" i="134"/>
  <c r="C50" i="134"/>
  <c r="B50" i="134"/>
  <c r="A50" i="134"/>
  <c r="A49" i="134"/>
  <c r="A48" i="134"/>
  <c r="M47" i="134"/>
  <c r="C47" i="37"/>
  <c r="L47" i="134"/>
  <c r="K47" i="134"/>
  <c r="J47" i="134"/>
  <c r="I47" i="134"/>
  <c r="H47" i="134"/>
  <c r="G47" i="134"/>
  <c r="F47" i="134"/>
  <c r="E47" i="134"/>
  <c r="D47" i="134"/>
  <c r="C47" i="134"/>
  <c r="B47" i="134"/>
  <c r="A47" i="134"/>
  <c r="M46" i="134"/>
  <c r="C46" i="37"/>
  <c r="L46" i="134"/>
  <c r="K46" i="134"/>
  <c r="J46" i="134"/>
  <c r="I46" i="134"/>
  <c r="H46" i="134"/>
  <c r="G46" i="134"/>
  <c r="F46" i="134"/>
  <c r="E46" i="134"/>
  <c r="D46" i="134"/>
  <c r="C46" i="134"/>
  <c r="B46" i="134"/>
  <c r="A46" i="134"/>
  <c r="M45" i="134"/>
  <c r="C45" i="37"/>
  <c r="L45" i="134"/>
  <c r="K45" i="134"/>
  <c r="J45" i="134"/>
  <c r="I45" i="134"/>
  <c r="H45" i="134"/>
  <c r="G45" i="134"/>
  <c r="F45" i="134"/>
  <c r="E45" i="134"/>
  <c r="D45" i="134"/>
  <c r="C45" i="134"/>
  <c r="B45" i="134"/>
  <c r="A45" i="134"/>
  <c r="A44" i="134"/>
  <c r="A43" i="134"/>
  <c r="M42" i="134"/>
  <c r="C42" i="37"/>
  <c r="L42" i="134"/>
  <c r="K42" i="134"/>
  <c r="J42" i="134"/>
  <c r="I42" i="134"/>
  <c r="H42" i="134"/>
  <c r="G42" i="134"/>
  <c r="F42" i="134"/>
  <c r="E42" i="134"/>
  <c r="D42" i="134"/>
  <c r="C42" i="134"/>
  <c r="B42" i="134"/>
  <c r="A42" i="134"/>
  <c r="M41" i="134"/>
  <c r="C41" i="37"/>
  <c r="L41" i="134"/>
  <c r="K41" i="134"/>
  <c r="J41" i="134"/>
  <c r="I41" i="134"/>
  <c r="H41" i="134"/>
  <c r="G41" i="134"/>
  <c r="F41" i="134"/>
  <c r="E41" i="134"/>
  <c r="D41" i="134"/>
  <c r="C41" i="134"/>
  <c r="B41" i="134"/>
  <c r="A41" i="134"/>
  <c r="M40" i="134"/>
  <c r="C40" i="37"/>
  <c r="L40" i="134"/>
  <c r="K40" i="134"/>
  <c r="J40" i="134"/>
  <c r="I40" i="134"/>
  <c r="H40" i="134"/>
  <c r="G40" i="134"/>
  <c r="F40" i="134"/>
  <c r="E40" i="134"/>
  <c r="D40" i="134"/>
  <c r="C40" i="134"/>
  <c r="B40" i="134"/>
  <c r="A40" i="134"/>
  <c r="M39" i="134"/>
  <c r="C39" i="37"/>
  <c r="L39" i="134"/>
  <c r="K39" i="134"/>
  <c r="J39" i="134"/>
  <c r="I39" i="134"/>
  <c r="H39" i="134"/>
  <c r="G39" i="134"/>
  <c r="F39" i="134"/>
  <c r="E39" i="134"/>
  <c r="D39" i="134"/>
  <c r="C39" i="134"/>
  <c r="B39" i="134"/>
  <c r="A39" i="134"/>
  <c r="M38" i="134"/>
  <c r="C38" i="37"/>
  <c r="L38" i="134"/>
  <c r="K38" i="134"/>
  <c r="J38" i="134"/>
  <c r="I38" i="134"/>
  <c r="H38" i="134"/>
  <c r="G38" i="134"/>
  <c r="F38" i="134"/>
  <c r="E38" i="134"/>
  <c r="D38" i="134"/>
  <c r="C38" i="134"/>
  <c r="B38" i="134"/>
  <c r="A38" i="134"/>
  <c r="M37" i="134"/>
  <c r="C37" i="37"/>
  <c r="L37" i="134"/>
  <c r="K37" i="134"/>
  <c r="J37" i="134"/>
  <c r="I37" i="134"/>
  <c r="H37" i="134"/>
  <c r="G37" i="134"/>
  <c r="F37" i="134"/>
  <c r="E37" i="134"/>
  <c r="D37" i="134"/>
  <c r="C37" i="134"/>
  <c r="B37" i="134"/>
  <c r="A37" i="134"/>
  <c r="A36" i="134"/>
  <c r="A35" i="134"/>
  <c r="M34" i="134"/>
  <c r="C34" i="37"/>
  <c r="L34" i="134"/>
  <c r="K34" i="134"/>
  <c r="J34" i="134"/>
  <c r="I34" i="134"/>
  <c r="H34" i="134"/>
  <c r="G34" i="134"/>
  <c r="F34" i="134"/>
  <c r="E34" i="134"/>
  <c r="D34" i="134"/>
  <c r="C34" i="134"/>
  <c r="B34" i="134"/>
  <c r="A34" i="134"/>
  <c r="M33" i="134"/>
  <c r="C33" i="37"/>
  <c r="L33" i="134"/>
  <c r="K33" i="134"/>
  <c r="J33" i="134"/>
  <c r="I33" i="134"/>
  <c r="H33" i="134"/>
  <c r="G33" i="134"/>
  <c r="F33" i="134"/>
  <c r="E33" i="134"/>
  <c r="D33" i="134"/>
  <c r="C33" i="134"/>
  <c r="B33" i="134"/>
  <c r="A33" i="134"/>
  <c r="M32" i="134"/>
  <c r="C32" i="37"/>
  <c r="L32" i="134"/>
  <c r="K32" i="134"/>
  <c r="J32" i="134"/>
  <c r="I32" i="134"/>
  <c r="H32" i="134"/>
  <c r="G32" i="134"/>
  <c r="F32" i="134"/>
  <c r="E32" i="134"/>
  <c r="D32" i="134"/>
  <c r="C32" i="134"/>
  <c r="B32" i="134"/>
  <c r="A32" i="134"/>
  <c r="M31" i="134"/>
  <c r="C31" i="37"/>
  <c r="L31" i="134"/>
  <c r="K31" i="134"/>
  <c r="J31" i="134"/>
  <c r="I31" i="134"/>
  <c r="H31" i="134"/>
  <c r="G31" i="134"/>
  <c r="F31" i="134"/>
  <c r="E31" i="134"/>
  <c r="D31" i="134"/>
  <c r="C31" i="134"/>
  <c r="B31" i="134"/>
  <c r="A31" i="134"/>
  <c r="M30" i="134"/>
  <c r="C30" i="37"/>
  <c r="L30" i="134"/>
  <c r="K30" i="134"/>
  <c r="J30" i="134"/>
  <c r="I30" i="134"/>
  <c r="H30" i="134"/>
  <c r="G30" i="134"/>
  <c r="F30" i="134"/>
  <c r="E30" i="134"/>
  <c r="D30" i="134"/>
  <c r="C30" i="134"/>
  <c r="B30" i="134"/>
  <c r="A30" i="134"/>
  <c r="M29" i="134"/>
  <c r="C29" i="37"/>
  <c r="L29" i="134"/>
  <c r="K29" i="134"/>
  <c r="J29" i="134"/>
  <c r="I29" i="134"/>
  <c r="H29" i="134"/>
  <c r="G29" i="134"/>
  <c r="F29" i="134"/>
  <c r="E29" i="134"/>
  <c r="D29" i="134"/>
  <c r="C29" i="134"/>
  <c r="B29" i="134"/>
  <c r="A29" i="134"/>
  <c r="A28" i="134"/>
  <c r="A27" i="134"/>
  <c r="M26" i="134"/>
  <c r="C26" i="37"/>
  <c r="L26" i="134"/>
  <c r="K26" i="134"/>
  <c r="J26" i="134"/>
  <c r="I26" i="134"/>
  <c r="H26" i="134"/>
  <c r="G26" i="134"/>
  <c r="F26" i="134"/>
  <c r="E26" i="134"/>
  <c r="D26" i="134"/>
  <c r="C26" i="134"/>
  <c r="B26" i="134"/>
  <c r="A26" i="134"/>
  <c r="M25" i="134"/>
  <c r="C25" i="37"/>
  <c r="L25" i="134"/>
  <c r="K25" i="134"/>
  <c r="J25" i="134"/>
  <c r="I25" i="134"/>
  <c r="H25" i="134"/>
  <c r="G25" i="134"/>
  <c r="F25" i="134"/>
  <c r="E25" i="134"/>
  <c r="D25" i="134"/>
  <c r="C25" i="134"/>
  <c r="B25" i="134"/>
  <c r="A25" i="134"/>
  <c r="M24" i="134"/>
  <c r="C24" i="37"/>
  <c r="L24" i="134"/>
  <c r="K24" i="134"/>
  <c r="J24" i="134"/>
  <c r="I24" i="134"/>
  <c r="H24" i="134"/>
  <c r="G24" i="134"/>
  <c r="F24" i="134"/>
  <c r="E24" i="134"/>
  <c r="D24" i="134"/>
  <c r="C24" i="134"/>
  <c r="B24" i="134"/>
  <c r="A24" i="134"/>
  <c r="M23" i="134"/>
  <c r="C23" i="37"/>
  <c r="L23" i="134"/>
  <c r="K23" i="134"/>
  <c r="J23" i="134"/>
  <c r="I23" i="134"/>
  <c r="H23" i="134"/>
  <c r="G23" i="134"/>
  <c r="F23" i="134"/>
  <c r="E23" i="134"/>
  <c r="D23" i="134"/>
  <c r="C23" i="134"/>
  <c r="B23" i="134"/>
  <c r="A23" i="134"/>
  <c r="M22" i="134"/>
  <c r="C22" i="37"/>
  <c r="L22" i="134"/>
  <c r="K22" i="134"/>
  <c r="J22" i="134"/>
  <c r="I22" i="134"/>
  <c r="H22" i="134"/>
  <c r="G22" i="134"/>
  <c r="F22" i="134"/>
  <c r="E22" i="134"/>
  <c r="D22" i="134"/>
  <c r="C22" i="134"/>
  <c r="B22" i="134"/>
  <c r="A22" i="134"/>
  <c r="A21" i="134"/>
  <c r="A20" i="134"/>
  <c r="M19" i="134"/>
  <c r="C19" i="37"/>
  <c r="L19" i="134"/>
  <c r="K19" i="134"/>
  <c r="J19" i="134"/>
  <c r="I19" i="134"/>
  <c r="H19" i="134"/>
  <c r="G19" i="134"/>
  <c r="F19" i="134"/>
  <c r="E19" i="134"/>
  <c r="D19" i="134"/>
  <c r="C19" i="134"/>
  <c r="B19" i="134"/>
  <c r="A19" i="134"/>
  <c r="M18" i="134"/>
  <c r="C18" i="37"/>
  <c r="L18" i="134"/>
  <c r="K18" i="134"/>
  <c r="J18" i="134"/>
  <c r="I18" i="134"/>
  <c r="H18" i="134"/>
  <c r="G18" i="134"/>
  <c r="F18" i="134"/>
  <c r="E18" i="134"/>
  <c r="D18" i="134"/>
  <c r="C18" i="134"/>
  <c r="B18" i="134"/>
  <c r="A18" i="134"/>
  <c r="M17" i="134"/>
  <c r="C17" i="37"/>
  <c r="L17" i="134"/>
  <c r="K17" i="134"/>
  <c r="J17" i="134"/>
  <c r="I17" i="134"/>
  <c r="H17" i="134"/>
  <c r="G17" i="134"/>
  <c r="F17" i="134"/>
  <c r="E17" i="134"/>
  <c r="D17" i="134"/>
  <c r="C17" i="134"/>
  <c r="B17" i="134"/>
  <c r="A17" i="134"/>
  <c r="M16" i="134"/>
  <c r="C16" i="37"/>
  <c r="L16" i="134"/>
  <c r="K16" i="134"/>
  <c r="J16" i="134"/>
  <c r="I16" i="134"/>
  <c r="H16" i="134"/>
  <c r="G16" i="134"/>
  <c r="F16" i="134"/>
  <c r="E16" i="134"/>
  <c r="D16" i="134"/>
  <c r="C16" i="134"/>
  <c r="B16" i="134"/>
  <c r="A16" i="134"/>
  <c r="M15" i="134"/>
  <c r="C15" i="37"/>
  <c r="L15" i="134"/>
  <c r="K15" i="134"/>
  <c r="J15" i="134"/>
  <c r="I15" i="134"/>
  <c r="H15" i="134"/>
  <c r="G15" i="134"/>
  <c r="F15" i="134"/>
  <c r="E15" i="134"/>
  <c r="D15" i="134"/>
  <c r="C15" i="134"/>
  <c r="B15" i="134"/>
  <c r="A15" i="134"/>
  <c r="A14" i="134"/>
  <c r="A13" i="134"/>
  <c r="M12" i="134"/>
  <c r="C12" i="37"/>
  <c r="L12" i="134"/>
  <c r="K12" i="134"/>
  <c r="J12" i="134"/>
  <c r="I12" i="134"/>
  <c r="H12" i="134"/>
  <c r="G12" i="134"/>
  <c r="F12" i="134"/>
  <c r="E12" i="134"/>
  <c r="D12" i="134"/>
  <c r="C12" i="134"/>
  <c r="B12" i="134"/>
  <c r="A12" i="134"/>
  <c r="M11" i="134"/>
  <c r="C11" i="37"/>
  <c r="L11" i="134"/>
  <c r="K11" i="134"/>
  <c r="J11" i="134"/>
  <c r="I11" i="134"/>
  <c r="H11" i="134"/>
  <c r="G11" i="134"/>
  <c r="F11" i="134"/>
  <c r="E11" i="134"/>
  <c r="D11" i="134"/>
  <c r="C11" i="134"/>
  <c r="B11" i="134"/>
  <c r="A11" i="134"/>
  <c r="M10" i="134"/>
  <c r="C10" i="37"/>
  <c r="L10" i="134"/>
  <c r="K10" i="134"/>
  <c r="J10" i="134"/>
  <c r="I10" i="134"/>
  <c r="H10" i="134"/>
  <c r="G10" i="134"/>
  <c r="F10" i="134"/>
  <c r="E10" i="134"/>
  <c r="D10" i="134"/>
  <c r="C10" i="134"/>
  <c r="B10" i="134"/>
  <c r="A10" i="134"/>
  <c r="A9" i="134"/>
  <c r="A8" i="134"/>
  <c r="M7" i="134"/>
  <c r="L7" i="134"/>
  <c r="K7" i="134"/>
  <c r="J7" i="134"/>
  <c r="I7" i="134"/>
  <c r="H7" i="134"/>
  <c r="G7" i="134"/>
  <c r="F7" i="134"/>
  <c r="E7" i="134"/>
  <c r="D7" i="134"/>
  <c r="C7" i="134"/>
  <c r="B7" i="134"/>
  <c r="A7" i="134"/>
  <c r="M69" i="133"/>
  <c r="C70" i="17" s="1"/>
  <c r="L69" i="133"/>
  <c r="K69" i="133"/>
  <c r="J69" i="133"/>
  <c r="I69" i="133"/>
  <c r="H69" i="133"/>
  <c r="G69" i="133"/>
  <c r="F69" i="133"/>
  <c r="E69" i="133"/>
  <c r="D69" i="133"/>
  <c r="C69" i="133"/>
  <c r="B69" i="133"/>
  <c r="A69" i="133"/>
  <c r="B70" i="17"/>
  <c r="A68" i="133"/>
  <c r="B69" i="17"/>
  <c r="A67" i="133"/>
  <c r="B68" i="17"/>
  <c r="M66" i="133"/>
  <c r="C67" i="17"/>
  <c r="L66" i="133"/>
  <c r="K66" i="133"/>
  <c r="J66" i="133"/>
  <c r="I66" i="133"/>
  <c r="H66" i="133"/>
  <c r="G66" i="133"/>
  <c r="F66" i="133"/>
  <c r="E66" i="133"/>
  <c r="D66" i="133"/>
  <c r="C66" i="133"/>
  <c r="B66" i="133"/>
  <c r="A66" i="133"/>
  <c r="B67" i="17" s="1"/>
  <c r="A65" i="133"/>
  <c r="B66" i="17"/>
  <c r="A64" i="133"/>
  <c r="B65" i="17" s="1"/>
  <c r="M63" i="133"/>
  <c r="C64" i="17"/>
  <c r="L63" i="133"/>
  <c r="K63" i="133"/>
  <c r="J63" i="133"/>
  <c r="I63" i="133"/>
  <c r="H63" i="133"/>
  <c r="G63" i="133"/>
  <c r="F63" i="133"/>
  <c r="E63" i="133"/>
  <c r="D63" i="133"/>
  <c r="C63" i="133"/>
  <c r="B63" i="133"/>
  <c r="A63" i="133"/>
  <c r="B64" i="17"/>
  <c r="M62" i="133"/>
  <c r="C63" i="17"/>
  <c r="L62" i="133"/>
  <c r="K62" i="133"/>
  <c r="J62" i="133"/>
  <c r="I62" i="133"/>
  <c r="H62" i="133"/>
  <c r="G62" i="133"/>
  <c r="F62" i="133"/>
  <c r="E62" i="133"/>
  <c r="D62" i="133"/>
  <c r="C62" i="133"/>
  <c r="B62" i="133"/>
  <c r="A62" i="133"/>
  <c r="B63" i="17" s="1"/>
  <c r="M61" i="133"/>
  <c r="C62" i="17" s="1"/>
  <c r="L61" i="133"/>
  <c r="K61" i="133"/>
  <c r="J61" i="133"/>
  <c r="I61" i="133"/>
  <c r="H61" i="133"/>
  <c r="G61" i="133"/>
  <c r="F61" i="133"/>
  <c r="E61" i="133"/>
  <c r="D61" i="133"/>
  <c r="C61" i="133"/>
  <c r="B61" i="133"/>
  <c r="A61" i="133"/>
  <c r="B62" i="17"/>
  <c r="A60" i="133"/>
  <c r="B61" i="17" s="1"/>
  <c r="A59" i="133"/>
  <c r="B60" i="17"/>
  <c r="M58" i="133"/>
  <c r="C59" i="17"/>
  <c r="L58" i="133"/>
  <c r="K58" i="133"/>
  <c r="J58" i="133"/>
  <c r="I58" i="133"/>
  <c r="H58" i="133"/>
  <c r="G58" i="133"/>
  <c r="F58" i="133"/>
  <c r="E58" i="133"/>
  <c r="D58" i="133"/>
  <c r="C58" i="133"/>
  <c r="B58" i="133"/>
  <c r="A58" i="133"/>
  <c r="B59" i="17"/>
  <c r="M57" i="133"/>
  <c r="C58" i="17" s="1"/>
  <c r="L57" i="133"/>
  <c r="K57" i="133"/>
  <c r="J57" i="133"/>
  <c r="I57" i="133"/>
  <c r="H57" i="133"/>
  <c r="G57" i="133"/>
  <c r="F57" i="133"/>
  <c r="E57" i="133"/>
  <c r="D57" i="133"/>
  <c r="C57" i="133"/>
  <c r="B57" i="133"/>
  <c r="A57" i="133"/>
  <c r="B58" i="17" s="1"/>
  <c r="M56" i="133"/>
  <c r="C57" i="17"/>
  <c r="L56" i="133"/>
  <c r="K56" i="133"/>
  <c r="J56" i="133"/>
  <c r="I56" i="133"/>
  <c r="H56" i="133"/>
  <c r="G56" i="133"/>
  <c r="F56" i="133"/>
  <c r="E56" i="133"/>
  <c r="D56" i="133"/>
  <c r="C56" i="133"/>
  <c r="B56" i="133"/>
  <c r="A56" i="133"/>
  <c r="B57" i="17"/>
  <c r="M55" i="133"/>
  <c r="C56" i="17"/>
  <c r="L55" i="133"/>
  <c r="K55" i="133"/>
  <c r="J55" i="133"/>
  <c r="I55" i="133"/>
  <c r="H55" i="133"/>
  <c r="G55" i="133"/>
  <c r="F55" i="133"/>
  <c r="E55" i="133"/>
  <c r="D55" i="133"/>
  <c r="C55" i="133"/>
  <c r="B55" i="133"/>
  <c r="A55" i="133"/>
  <c r="B56" i="17"/>
  <c r="A54" i="133"/>
  <c r="B55" i="17"/>
  <c r="A53" i="133"/>
  <c r="B54" i="17" s="1"/>
  <c r="M52" i="133"/>
  <c r="C47" i="17" s="1"/>
  <c r="L52" i="133"/>
  <c r="K52" i="133"/>
  <c r="J52" i="133"/>
  <c r="I52" i="133"/>
  <c r="H52" i="133"/>
  <c r="G52" i="133"/>
  <c r="F52" i="133"/>
  <c r="E52" i="133"/>
  <c r="D52" i="133"/>
  <c r="C52" i="133"/>
  <c r="B52" i="133"/>
  <c r="A52" i="133"/>
  <c r="A51" i="133"/>
  <c r="A50" i="133"/>
  <c r="M49" i="133"/>
  <c r="C53" i="17" s="1"/>
  <c r="L49" i="133"/>
  <c r="K49" i="133"/>
  <c r="J49" i="133"/>
  <c r="I49" i="133"/>
  <c r="H49" i="133"/>
  <c r="G49" i="133"/>
  <c r="F49" i="133"/>
  <c r="E49" i="133"/>
  <c r="D49" i="133"/>
  <c r="C49" i="133"/>
  <c r="B49" i="133"/>
  <c r="A49" i="133"/>
  <c r="M48" i="133"/>
  <c r="C52" i="17"/>
  <c r="L48" i="133"/>
  <c r="K48" i="133"/>
  <c r="J48" i="133"/>
  <c r="I48" i="133"/>
  <c r="H48" i="133"/>
  <c r="G48" i="133"/>
  <c r="F48" i="133"/>
  <c r="E48" i="133"/>
  <c r="D48" i="133"/>
  <c r="C48" i="133"/>
  <c r="B48" i="133"/>
  <c r="A48" i="133"/>
  <c r="M47" i="133"/>
  <c r="C51" i="17"/>
  <c r="L47" i="133"/>
  <c r="K47" i="133"/>
  <c r="J47" i="133"/>
  <c r="I47" i="133"/>
  <c r="H47" i="133"/>
  <c r="G47" i="133"/>
  <c r="F47" i="133"/>
  <c r="E47" i="133"/>
  <c r="D47" i="133"/>
  <c r="C47" i="133"/>
  <c r="B47" i="133"/>
  <c r="A47" i="133"/>
  <c r="A46" i="133"/>
  <c r="A45" i="133"/>
  <c r="M44" i="133"/>
  <c r="C43" i="17"/>
  <c r="L44" i="133"/>
  <c r="K44" i="133"/>
  <c r="J44" i="133"/>
  <c r="I44" i="133"/>
  <c r="H44" i="133"/>
  <c r="G44" i="133"/>
  <c r="F44" i="133"/>
  <c r="E44" i="133"/>
  <c r="D44" i="133"/>
  <c r="C44" i="133"/>
  <c r="B44" i="133"/>
  <c r="A44" i="133"/>
  <c r="A43" i="133"/>
  <c r="A42" i="133"/>
  <c r="M41" i="133"/>
  <c r="C41" i="17"/>
  <c r="L41" i="133"/>
  <c r="K41" i="133"/>
  <c r="J41" i="133"/>
  <c r="I41" i="133"/>
  <c r="H41" i="133"/>
  <c r="G41" i="133"/>
  <c r="F41" i="133"/>
  <c r="E41" i="133"/>
  <c r="D41" i="133"/>
  <c r="C41" i="133"/>
  <c r="B41" i="133"/>
  <c r="A41" i="133"/>
  <c r="A40" i="133"/>
  <c r="A39" i="133"/>
  <c r="M38" i="133"/>
  <c r="C38" i="17"/>
  <c r="L38" i="133"/>
  <c r="K38" i="133"/>
  <c r="J38" i="133"/>
  <c r="I38" i="133"/>
  <c r="H38" i="133"/>
  <c r="G38" i="133"/>
  <c r="F38" i="133"/>
  <c r="E38" i="133"/>
  <c r="D38" i="133"/>
  <c r="C38" i="133"/>
  <c r="B38" i="133"/>
  <c r="A38" i="133"/>
  <c r="M37" i="133"/>
  <c r="C37" i="17" s="1"/>
  <c r="L37" i="133"/>
  <c r="K37" i="133"/>
  <c r="J37" i="133"/>
  <c r="I37" i="133"/>
  <c r="H37" i="133"/>
  <c r="G37" i="133"/>
  <c r="F37" i="133"/>
  <c r="E37" i="133"/>
  <c r="D37" i="133"/>
  <c r="C37" i="133"/>
  <c r="B37" i="133"/>
  <c r="A37" i="133"/>
  <c r="M36" i="133"/>
  <c r="C36" i="17"/>
  <c r="L36" i="133"/>
  <c r="K36" i="133"/>
  <c r="J36" i="133"/>
  <c r="I36" i="133"/>
  <c r="H36" i="133"/>
  <c r="G36" i="133"/>
  <c r="F36" i="133"/>
  <c r="E36" i="133"/>
  <c r="D36" i="133"/>
  <c r="C36" i="133"/>
  <c r="B36" i="133"/>
  <c r="A36" i="133"/>
  <c r="A35" i="133"/>
  <c r="A34" i="133"/>
  <c r="M33" i="133"/>
  <c r="C33" i="17"/>
  <c r="L33" i="133"/>
  <c r="K33" i="133"/>
  <c r="J33" i="133"/>
  <c r="I33" i="133"/>
  <c r="H33" i="133"/>
  <c r="G33" i="133"/>
  <c r="F33" i="133"/>
  <c r="E33" i="133"/>
  <c r="D33" i="133"/>
  <c r="C33" i="133"/>
  <c r="B33" i="133"/>
  <c r="A33" i="133"/>
  <c r="M32" i="133"/>
  <c r="C32" i="17"/>
  <c r="L32" i="133"/>
  <c r="K32" i="133"/>
  <c r="J32" i="133"/>
  <c r="I32" i="133"/>
  <c r="H32" i="133"/>
  <c r="G32" i="133"/>
  <c r="F32" i="133"/>
  <c r="E32" i="133"/>
  <c r="D32" i="133"/>
  <c r="C32" i="133"/>
  <c r="B32" i="133"/>
  <c r="A32" i="133"/>
  <c r="M31" i="133"/>
  <c r="C31" i="17"/>
  <c r="L31" i="133"/>
  <c r="K31" i="133"/>
  <c r="J31" i="133"/>
  <c r="I31" i="133"/>
  <c r="H31" i="133"/>
  <c r="G31" i="133"/>
  <c r="F31" i="133"/>
  <c r="E31" i="133"/>
  <c r="D31" i="133"/>
  <c r="C31" i="133"/>
  <c r="B31" i="133"/>
  <c r="A31" i="133"/>
  <c r="M30" i="133"/>
  <c r="C30" i="17" s="1"/>
  <c r="L30" i="133"/>
  <c r="K30" i="133"/>
  <c r="J30" i="133"/>
  <c r="I30" i="133"/>
  <c r="H30" i="133"/>
  <c r="G30" i="133"/>
  <c r="F30" i="133"/>
  <c r="E30" i="133"/>
  <c r="D30" i="133"/>
  <c r="C30" i="133"/>
  <c r="B30" i="133"/>
  <c r="A30" i="133"/>
  <c r="M29" i="133"/>
  <c r="C29" i="17"/>
  <c r="L29" i="133"/>
  <c r="K29" i="133"/>
  <c r="J29" i="133"/>
  <c r="I29" i="133"/>
  <c r="H29" i="133"/>
  <c r="G29" i="133"/>
  <c r="F29" i="133"/>
  <c r="E29" i="133"/>
  <c r="D29" i="133"/>
  <c r="C29" i="133"/>
  <c r="B29" i="133"/>
  <c r="A29" i="133"/>
  <c r="A28" i="133"/>
  <c r="A27" i="133"/>
  <c r="M26" i="133"/>
  <c r="C26" i="17"/>
  <c r="L26" i="133"/>
  <c r="K26" i="133"/>
  <c r="J26" i="133"/>
  <c r="I26" i="133"/>
  <c r="H26" i="133"/>
  <c r="G26" i="133"/>
  <c r="F26" i="133"/>
  <c r="E26" i="133"/>
  <c r="D26" i="133"/>
  <c r="C26" i="133"/>
  <c r="B26" i="133"/>
  <c r="A26" i="133"/>
  <c r="M25" i="133"/>
  <c r="C25" i="17"/>
  <c r="L25" i="133"/>
  <c r="K25" i="133"/>
  <c r="J25" i="133"/>
  <c r="I25" i="133"/>
  <c r="H25" i="133"/>
  <c r="G25" i="133"/>
  <c r="F25" i="133"/>
  <c r="E25" i="133"/>
  <c r="D25" i="133"/>
  <c r="C25" i="133"/>
  <c r="B25" i="133"/>
  <c r="A25" i="133"/>
  <c r="M24" i="133"/>
  <c r="C24" i="17"/>
  <c r="L24" i="133"/>
  <c r="K24" i="133"/>
  <c r="J24" i="133"/>
  <c r="I24" i="133"/>
  <c r="H24" i="133"/>
  <c r="G24" i="133"/>
  <c r="F24" i="133"/>
  <c r="E24" i="133"/>
  <c r="D24" i="133"/>
  <c r="C24" i="133"/>
  <c r="B24" i="133"/>
  <c r="A24" i="133"/>
  <c r="M23" i="133"/>
  <c r="C23" i="17" s="1"/>
  <c r="L23" i="133"/>
  <c r="K23" i="133"/>
  <c r="J23" i="133"/>
  <c r="I23" i="133"/>
  <c r="H23" i="133"/>
  <c r="G23" i="133"/>
  <c r="F23" i="133"/>
  <c r="E23" i="133"/>
  <c r="D23" i="133"/>
  <c r="C23" i="133"/>
  <c r="B23" i="133"/>
  <c r="A23" i="133"/>
  <c r="M22" i="133"/>
  <c r="C22" i="17"/>
  <c r="L22" i="133"/>
  <c r="K22" i="133"/>
  <c r="J22" i="133"/>
  <c r="I22" i="133"/>
  <c r="H22" i="133"/>
  <c r="G22" i="133"/>
  <c r="F22" i="133"/>
  <c r="E22" i="133"/>
  <c r="D22" i="133"/>
  <c r="C22" i="133"/>
  <c r="B22" i="133"/>
  <c r="A22" i="133"/>
  <c r="A21" i="133"/>
  <c r="A20" i="133"/>
  <c r="M19" i="133"/>
  <c r="C19" i="17"/>
  <c r="L19" i="133"/>
  <c r="K19" i="133"/>
  <c r="J19" i="133"/>
  <c r="I19" i="133"/>
  <c r="H19" i="133"/>
  <c r="G19" i="133"/>
  <c r="F19" i="133"/>
  <c r="E19" i="133"/>
  <c r="D19" i="133"/>
  <c r="C19" i="133"/>
  <c r="B19" i="133"/>
  <c r="A19" i="133"/>
  <c r="M18" i="133"/>
  <c r="C18" i="17"/>
  <c r="L18" i="133"/>
  <c r="K18" i="133"/>
  <c r="J18" i="133"/>
  <c r="I18" i="133"/>
  <c r="H18" i="133"/>
  <c r="G18" i="133"/>
  <c r="F18" i="133"/>
  <c r="E18" i="133"/>
  <c r="D18" i="133"/>
  <c r="C18" i="133"/>
  <c r="B18" i="133"/>
  <c r="A18" i="133"/>
  <c r="M17" i="133"/>
  <c r="C17" i="17"/>
  <c r="L17" i="133"/>
  <c r="K17" i="133"/>
  <c r="J17" i="133"/>
  <c r="I17" i="133"/>
  <c r="H17" i="133"/>
  <c r="G17" i="133"/>
  <c r="F17" i="133"/>
  <c r="E17" i="133"/>
  <c r="D17" i="133"/>
  <c r="C17" i="133"/>
  <c r="B17" i="133"/>
  <c r="A17" i="133"/>
  <c r="M16" i="133"/>
  <c r="C16" i="17" s="1"/>
  <c r="L16" i="133"/>
  <c r="K16" i="133"/>
  <c r="J16" i="133"/>
  <c r="I16" i="133"/>
  <c r="H16" i="133"/>
  <c r="G16" i="133"/>
  <c r="F16" i="133"/>
  <c r="E16" i="133"/>
  <c r="D16" i="133"/>
  <c r="C16" i="133"/>
  <c r="B16" i="133"/>
  <c r="A16" i="133"/>
  <c r="M15" i="133"/>
  <c r="C15" i="17"/>
  <c r="L15" i="133"/>
  <c r="K15" i="133"/>
  <c r="J15" i="133"/>
  <c r="I15" i="133"/>
  <c r="H15" i="133"/>
  <c r="G15" i="133"/>
  <c r="F15" i="133"/>
  <c r="E15" i="133"/>
  <c r="D15" i="133"/>
  <c r="C15" i="133"/>
  <c r="B15" i="133"/>
  <c r="A15" i="133"/>
  <c r="A14" i="133"/>
  <c r="A13" i="133"/>
  <c r="M12" i="133"/>
  <c r="C12" i="17"/>
  <c r="L12" i="133"/>
  <c r="K12" i="133"/>
  <c r="J12" i="133"/>
  <c r="I12" i="133"/>
  <c r="H12" i="133"/>
  <c r="G12" i="133"/>
  <c r="F12" i="133"/>
  <c r="E12" i="133"/>
  <c r="D12" i="133"/>
  <c r="C12" i="133"/>
  <c r="B12" i="133"/>
  <c r="A12" i="133"/>
  <c r="M11" i="133"/>
  <c r="C11" i="17"/>
  <c r="L11" i="133"/>
  <c r="K11" i="133"/>
  <c r="J11" i="133"/>
  <c r="I11" i="133"/>
  <c r="H11" i="133"/>
  <c r="G11" i="133"/>
  <c r="F11" i="133"/>
  <c r="E11" i="133"/>
  <c r="D11" i="133"/>
  <c r="C11" i="133"/>
  <c r="B11" i="133"/>
  <c r="A11" i="133"/>
  <c r="M10" i="133"/>
  <c r="C10" i="17"/>
  <c r="L10" i="133"/>
  <c r="K10" i="133"/>
  <c r="J10" i="133"/>
  <c r="I10" i="133"/>
  <c r="H10" i="133"/>
  <c r="G10" i="133"/>
  <c r="F10" i="133"/>
  <c r="E10" i="133"/>
  <c r="D10" i="133"/>
  <c r="C10" i="133"/>
  <c r="B10" i="133"/>
  <c r="A10" i="133"/>
  <c r="A9" i="133"/>
  <c r="A8" i="133"/>
  <c r="M7" i="133"/>
  <c r="L7" i="133"/>
  <c r="K7" i="133"/>
  <c r="J7" i="133"/>
  <c r="I7" i="133"/>
  <c r="H7" i="133"/>
  <c r="G7" i="133"/>
  <c r="F7" i="133"/>
  <c r="E7" i="133"/>
  <c r="D7" i="133"/>
  <c r="C7" i="133"/>
  <c r="B7" i="133"/>
  <c r="A7" i="133"/>
  <c r="M140" i="132"/>
  <c r="C135" i="33"/>
  <c r="L140" i="132"/>
  <c r="K140" i="132"/>
  <c r="J140" i="132"/>
  <c r="I140" i="132"/>
  <c r="H140" i="132"/>
  <c r="G140" i="132"/>
  <c r="F140" i="132"/>
  <c r="E140" i="132"/>
  <c r="D140" i="132"/>
  <c r="C140" i="132"/>
  <c r="B140" i="132"/>
  <c r="A140" i="132"/>
  <c r="M139" i="132"/>
  <c r="C134" i="33"/>
  <c r="L139" i="132"/>
  <c r="K139" i="132"/>
  <c r="J139" i="132"/>
  <c r="I139" i="132"/>
  <c r="H139" i="132"/>
  <c r="G139" i="132"/>
  <c r="F139" i="132"/>
  <c r="E139" i="132"/>
  <c r="D139" i="132"/>
  <c r="C139" i="132"/>
  <c r="B139" i="132"/>
  <c r="A139" i="132"/>
  <c r="M138" i="132"/>
  <c r="C133" i="33" s="1"/>
  <c r="L138" i="132"/>
  <c r="K138" i="132"/>
  <c r="J138" i="132"/>
  <c r="I138" i="132"/>
  <c r="H138" i="132"/>
  <c r="G138" i="132"/>
  <c r="F138" i="132"/>
  <c r="E138" i="132"/>
  <c r="D138" i="132"/>
  <c r="C138" i="132"/>
  <c r="B138" i="132"/>
  <c r="A138" i="132"/>
  <c r="A137" i="132"/>
  <c r="A136" i="132"/>
  <c r="M135" i="132"/>
  <c r="C130" i="33"/>
  <c r="L135" i="132"/>
  <c r="K135" i="132"/>
  <c r="J135" i="132"/>
  <c r="I135" i="132"/>
  <c r="H135" i="132"/>
  <c r="G135" i="132"/>
  <c r="F135" i="132"/>
  <c r="E135" i="132"/>
  <c r="D135" i="132"/>
  <c r="C135" i="132"/>
  <c r="B135" i="132"/>
  <c r="A135" i="132"/>
  <c r="B134" i="132"/>
  <c r="A134" i="132"/>
  <c r="B132" i="132"/>
  <c r="A132" i="132"/>
  <c r="M121" i="132"/>
  <c r="C122" i="33"/>
  <c r="L121" i="132"/>
  <c r="K121" i="132"/>
  <c r="J121" i="132"/>
  <c r="I121" i="132"/>
  <c r="H121" i="132"/>
  <c r="G121" i="132"/>
  <c r="F121" i="132"/>
  <c r="E121" i="132"/>
  <c r="D121" i="132"/>
  <c r="C121" i="132"/>
  <c r="B121" i="132"/>
  <c r="A121" i="132"/>
  <c r="B122" i="33"/>
  <c r="A120" i="132"/>
  <c r="B121" i="33"/>
  <c r="A119" i="132"/>
  <c r="B120" i="33"/>
  <c r="M118" i="132"/>
  <c r="C119" i="33" s="1"/>
  <c r="L118" i="132"/>
  <c r="K118" i="132"/>
  <c r="J118" i="132"/>
  <c r="I118" i="132"/>
  <c r="H118" i="132"/>
  <c r="G118" i="132"/>
  <c r="F118" i="132"/>
  <c r="E118" i="132"/>
  <c r="D118" i="132"/>
  <c r="C118" i="132"/>
  <c r="B118" i="132"/>
  <c r="A118" i="132"/>
  <c r="B119" i="33" s="1"/>
  <c r="A117" i="132"/>
  <c r="B118" i="33" s="1"/>
  <c r="A116" i="132"/>
  <c r="B117" i="33"/>
  <c r="M115" i="132"/>
  <c r="C116" i="33" s="1"/>
  <c r="L115" i="132"/>
  <c r="K115" i="132"/>
  <c r="J115" i="132"/>
  <c r="I115" i="132"/>
  <c r="H115" i="132"/>
  <c r="G115" i="132"/>
  <c r="F115" i="132"/>
  <c r="E115" i="132"/>
  <c r="D115" i="132"/>
  <c r="C115" i="132"/>
  <c r="B115" i="132"/>
  <c r="A115" i="132"/>
  <c r="B116" i="33"/>
  <c r="M114" i="132"/>
  <c r="C115" i="33"/>
  <c r="L114" i="132"/>
  <c r="K114" i="132"/>
  <c r="J114" i="132"/>
  <c r="I114" i="132"/>
  <c r="H114" i="132"/>
  <c r="G114" i="132"/>
  <c r="F114" i="132"/>
  <c r="E114" i="132"/>
  <c r="D114" i="132"/>
  <c r="C114" i="132"/>
  <c r="B114" i="132"/>
  <c r="A114" i="132"/>
  <c r="B115" i="33" s="1"/>
  <c r="M113" i="132"/>
  <c r="C114" i="33"/>
  <c r="L113" i="132"/>
  <c r="K113" i="132"/>
  <c r="J113" i="132"/>
  <c r="I113" i="132"/>
  <c r="H113" i="132"/>
  <c r="G113" i="132"/>
  <c r="F113" i="132"/>
  <c r="E113" i="132"/>
  <c r="D113" i="132"/>
  <c r="C113" i="132"/>
  <c r="B113" i="132"/>
  <c r="A113" i="132"/>
  <c r="B114" i="33"/>
  <c r="A112" i="132"/>
  <c r="B113" i="33"/>
  <c r="A111" i="132"/>
  <c r="B112" i="33"/>
  <c r="M110" i="132"/>
  <c r="C111" i="33"/>
  <c r="L110" i="132"/>
  <c r="K110" i="132"/>
  <c r="J110" i="132"/>
  <c r="I110" i="132"/>
  <c r="H110" i="132"/>
  <c r="G110" i="132"/>
  <c r="F110" i="132"/>
  <c r="E110" i="132"/>
  <c r="D110" i="132"/>
  <c r="C110" i="132"/>
  <c r="B110" i="132"/>
  <c r="A110" i="132"/>
  <c r="B111" i="33"/>
  <c r="M109" i="132"/>
  <c r="C110" i="33" s="1"/>
  <c r="L109" i="132"/>
  <c r="K109" i="132"/>
  <c r="J109" i="132"/>
  <c r="I109" i="132"/>
  <c r="H109" i="132"/>
  <c r="G109" i="132"/>
  <c r="F109" i="132"/>
  <c r="E109" i="132"/>
  <c r="D109" i="132"/>
  <c r="C109" i="132"/>
  <c r="B109" i="132"/>
  <c r="A109" i="132"/>
  <c r="B110" i="33"/>
  <c r="M108" i="132"/>
  <c r="C109" i="33"/>
  <c r="L108" i="132"/>
  <c r="K108" i="132"/>
  <c r="J108" i="132"/>
  <c r="I108" i="132"/>
  <c r="H108" i="132"/>
  <c r="G108" i="132"/>
  <c r="F108" i="132"/>
  <c r="E108" i="132"/>
  <c r="D108" i="132"/>
  <c r="C108" i="132"/>
  <c r="B108" i="132"/>
  <c r="A108" i="132"/>
  <c r="B109" i="33" s="1"/>
  <c r="M107" i="132"/>
  <c r="C108" i="33"/>
  <c r="L107" i="132"/>
  <c r="K107" i="132"/>
  <c r="J107" i="132"/>
  <c r="I107" i="132"/>
  <c r="H107" i="132"/>
  <c r="G107" i="132"/>
  <c r="F107" i="132"/>
  <c r="E107" i="132"/>
  <c r="D107" i="132"/>
  <c r="C107" i="132"/>
  <c r="B107" i="132"/>
  <c r="A107" i="132"/>
  <c r="B108" i="33" s="1"/>
  <c r="A106" i="132"/>
  <c r="B107" i="33"/>
  <c r="A105" i="132"/>
  <c r="B106" i="33"/>
  <c r="M104" i="132"/>
  <c r="C92" i="33"/>
  <c r="L104" i="132"/>
  <c r="K104" i="132"/>
  <c r="J104" i="132"/>
  <c r="I104" i="132"/>
  <c r="H104" i="132"/>
  <c r="G104" i="132"/>
  <c r="F104" i="132"/>
  <c r="E104" i="132"/>
  <c r="D104" i="132"/>
  <c r="C104" i="132"/>
  <c r="B104" i="132"/>
  <c r="A104" i="132"/>
  <c r="B92" i="33" s="1"/>
  <c r="M103" i="132"/>
  <c r="C91" i="33" s="1"/>
  <c r="L103" i="132"/>
  <c r="K103" i="132"/>
  <c r="J103" i="132"/>
  <c r="I103" i="132"/>
  <c r="H103" i="132"/>
  <c r="G103" i="132"/>
  <c r="F103" i="132"/>
  <c r="E103" i="132"/>
  <c r="D103" i="132"/>
  <c r="C103" i="132"/>
  <c r="B103" i="132"/>
  <c r="A103" i="132"/>
  <c r="B91" i="33"/>
  <c r="M102" i="132"/>
  <c r="C90" i="33" s="1"/>
  <c r="L102" i="132"/>
  <c r="K102" i="132"/>
  <c r="J102" i="132"/>
  <c r="I102" i="132"/>
  <c r="H102" i="132"/>
  <c r="G102" i="132"/>
  <c r="F102" i="132"/>
  <c r="E102" i="132"/>
  <c r="D102" i="132"/>
  <c r="C102" i="132"/>
  <c r="B102" i="132"/>
  <c r="A102" i="132"/>
  <c r="B90" i="33"/>
  <c r="M101" i="132"/>
  <c r="C89" i="33" s="1"/>
  <c r="L101" i="132"/>
  <c r="K101" i="132"/>
  <c r="J101" i="132"/>
  <c r="I101" i="132"/>
  <c r="H101" i="132"/>
  <c r="G101" i="132"/>
  <c r="F101" i="132"/>
  <c r="E101" i="132"/>
  <c r="D101" i="132"/>
  <c r="C101" i="132"/>
  <c r="B101" i="132"/>
  <c r="A101" i="132"/>
  <c r="B89" i="33"/>
  <c r="M100" i="132"/>
  <c r="C88" i="33" s="1"/>
  <c r="L100" i="132"/>
  <c r="K100" i="132"/>
  <c r="J100" i="132"/>
  <c r="I100" i="132"/>
  <c r="H100" i="132"/>
  <c r="G100" i="132"/>
  <c r="F100" i="132"/>
  <c r="E100" i="132"/>
  <c r="D100" i="132"/>
  <c r="C100" i="132"/>
  <c r="B100" i="132"/>
  <c r="A100" i="132"/>
  <c r="B88" i="33" s="1"/>
  <c r="M99" i="132"/>
  <c r="C87" i="33"/>
  <c r="L99" i="132"/>
  <c r="K99" i="132"/>
  <c r="J99" i="132"/>
  <c r="I99" i="132"/>
  <c r="H99" i="132"/>
  <c r="G99" i="132"/>
  <c r="F99" i="132"/>
  <c r="E99" i="132"/>
  <c r="D99" i="132"/>
  <c r="C99" i="132"/>
  <c r="B99" i="132"/>
  <c r="A99" i="132"/>
  <c r="B87" i="33"/>
  <c r="M98" i="132"/>
  <c r="C86" i="33"/>
  <c r="L98" i="132"/>
  <c r="K98" i="132"/>
  <c r="J98" i="132"/>
  <c r="I98" i="132"/>
  <c r="H98" i="132"/>
  <c r="G98" i="132"/>
  <c r="F98" i="132"/>
  <c r="E98" i="132"/>
  <c r="D98" i="132"/>
  <c r="C98" i="132"/>
  <c r="B98" i="132"/>
  <c r="A98" i="132"/>
  <c r="B86" i="33" s="1"/>
  <c r="M97" i="132"/>
  <c r="C85" i="33" s="1"/>
  <c r="L97" i="132"/>
  <c r="K97" i="132"/>
  <c r="J97" i="132"/>
  <c r="I97" i="132"/>
  <c r="H97" i="132"/>
  <c r="G97" i="132"/>
  <c r="F97" i="132"/>
  <c r="E97" i="132"/>
  <c r="D97" i="132"/>
  <c r="C97" i="132"/>
  <c r="B97" i="132"/>
  <c r="A97" i="132"/>
  <c r="B85" i="33"/>
  <c r="M96" i="132"/>
  <c r="C84" i="33" s="1"/>
  <c r="L96" i="132"/>
  <c r="K96" i="132"/>
  <c r="J96" i="132"/>
  <c r="I96" i="132"/>
  <c r="H96" i="132"/>
  <c r="G96" i="132"/>
  <c r="F96" i="132"/>
  <c r="E96" i="132"/>
  <c r="D96" i="132"/>
  <c r="C96" i="132"/>
  <c r="B96" i="132"/>
  <c r="A96" i="132"/>
  <c r="B84" i="33"/>
  <c r="M95" i="132"/>
  <c r="C83" i="33" s="1"/>
  <c r="L95" i="132"/>
  <c r="K95" i="132"/>
  <c r="J95" i="132"/>
  <c r="I95" i="132"/>
  <c r="H95" i="132"/>
  <c r="G95" i="132"/>
  <c r="F95" i="132"/>
  <c r="E95" i="132"/>
  <c r="D95" i="132"/>
  <c r="C95" i="132"/>
  <c r="B95" i="132"/>
  <c r="A95" i="132"/>
  <c r="B83" i="33" s="1"/>
  <c r="M94" i="132"/>
  <c r="C82" i="33" s="1"/>
  <c r="L94" i="132"/>
  <c r="K94" i="132"/>
  <c r="J94" i="132"/>
  <c r="I94" i="132"/>
  <c r="H94" i="132"/>
  <c r="G94" i="132"/>
  <c r="F94" i="132"/>
  <c r="E94" i="132"/>
  <c r="D94" i="132"/>
  <c r="C94" i="132"/>
  <c r="B94" i="132"/>
  <c r="A94" i="132"/>
  <c r="B82" i="33" s="1"/>
  <c r="M93" i="132"/>
  <c r="C81" i="33"/>
  <c r="L93" i="132"/>
  <c r="K93" i="132"/>
  <c r="J93" i="132"/>
  <c r="I93" i="132"/>
  <c r="H93" i="132"/>
  <c r="G93" i="132"/>
  <c r="F93" i="132"/>
  <c r="E93" i="132"/>
  <c r="D93" i="132"/>
  <c r="C93" i="132"/>
  <c r="B93" i="132"/>
  <c r="A93" i="132"/>
  <c r="B81" i="33"/>
  <c r="A92" i="132"/>
  <c r="A91" i="132"/>
  <c r="M90" i="132"/>
  <c r="C78" i="33"/>
  <c r="L90" i="132"/>
  <c r="K90" i="132"/>
  <c r="J90" i="132"/>
  <c r="I90" i="132"/>
  <c r="H90" i="132"/>
  <c r="G90" i="132"/>
  <c r="F90" i="132"/>
  <c r="E90" i="132"/>
  <c r="D90" i="132"/>
  <c r="C90" i="132"/>
  <c r="B90" i="132"/>
  <c r="A90" i="132"/>
  <c r="A89" i="132"/>
  <c r="A88" i="132"/>
  <c r="M87" i="132"/>
  <c r="C105" i="33"/>
  <c r="L87" i="132"/>
  <c r="K87" i="132"/>
  <c r="J87" i="132"/>
  <c r="I87" i="132"/>
  <c r="H87" i="132"/>
  <c r="G87" i="132"/>
  <c r="F87" i="132"/>
  <c r="E87" i="132"/>
  <c r="D87" i="132"/>
  <c r="C87" i="132"/>
  <c r="B87" i="132"/>
  <c r="A87" i="132"/>
  <c r="M86" i="132"/>
  <c r="C104" i="33"/>
  <c r="L86" i="132"/>
  <c r="K86" i="132"/>
  <c r="J86" i="132"/>
  <c r="I86" i="132"/>
  <c r="H86" i="132"/>
  <c r="G86" i="132"/>
  <c r="F86" i="132"/>
  <c r="E86" i="132"/>
  <c r="D86" i="132"/>
  <c r="C86" i="132"/>
  <c r="B86" i="132"/>
  <c r="A86" i="132"/>
  <c r="M85" i="132"/>
  <c r="C103" i="33"/>
  <c r="L85" i="132"/>
  <c r="K85" i="132"/>
  <c r="J85" i="132"/>
  <c r="I85" i="132"/>
  <c r="H85" i="132"/>
  <c r="G85" i="132"/>
  <c r="F85" i="132"/>
  <c r="E85" i="132"/>
  <c r="D85" i="132"/>
  <c r="C85" i="132"/>
  <c r="B85" i="132"/>
  <c r="A85" i="132"/>
  <c r="M84" i="132"/>
  <c r="C102" i="33"/>
  <c r="L84" i="132"/>
  <c r="K84" i="132"/>
  <c r="J84" i="132"/>
  <c r="I84" i="132"/>
  <c r="H84" i="132"/>
  <c r="G84" i="132"/>
  <c r="F84" i="132"/>
  <c r="E84" i="132"/>
  <c r="D84" i="132"/>
  <c r="C84" i="132"/>
  <c r="B84" i="132"/>
  <c r="A84" i="132"/>
  <c r="M83" i="132"/>
  <c r="C101" i="33"/>
  <c r="L83" i="132"/>
  <c r="K83" i="132"/>
  <c r="J83" i="132"/>
  <c r="I83" i="132"/>
  <c r="H83" i="132"/>
  <c r="G83" i="132"/>
  <c r="F83" i="132"/>
  <c r="E83" i="132"/>
  <c r="D83" i="132"/>
  <c r="C83" i="132"/>
  <c r="B83" i="132"/>
  <c r="A83" i="132"/>
  <c r="M82" i="132"/>
  <c r="C100" i="33"/>
  <c r="L82" i="132"/>
  <c r="K82" i="132"/>
  <c r="J82" i="132"/>
  <c r="I82" i="132"/>
  <c r="H82" i="132"/>
  <c r="G82" i="132"/>
  <c r="F82" i="132"/>
  <c r="E82" i="132"/>
  <c r="D82" i="132"/>
  <c r="C82" i="132"/>
  <c r="B82" i="132"/>
  <c r="A82" i="132"/>
  <c r="M81" i="132"/>
  <c r="C99" i="33"/>
  <c r="L81" i="132"/>
  <c r="K81" i="132"/>
  <c r="J81" i="132"/>
  <c r="I81" i="132"/>
  <c r="H81" i="132"/>
  <c r="G81" i="132"/>
  <c r="F81" i="132"/>
  <c r="E81" i="132"/>
  <c r="D81" i="132"/>
  <c r="C81" i="132"/>
  <c r="B81" i="132"/>
  <c r="A81" i="132"/>
  <c r="M80" i="132"/>
  <c r="C98" i="33"/>
  <c r="L80" i="132"/>
  <c r="K80" i="132"/>
  <c r="J80" i="132"/>
  <c r="I80" i="132"/>
  <c r="H80" i="132"/>
  <c r="G80" i="132"/>
  <c r="F80" i="132"/>
  <c r="E80" i="132"/>
  <c r="D80" i="132"/>
  <c r="C80" i="132"/>
  <c r="B80" i="132"/>
  <c r="A80" i="132"/>
  <c r="M79" i="132"/>
  <c r="C97" i="33"/>
  <c r="L79" i="132"/>
  <c r="K79" i="132"/>
  <c r="J79" i="132"/>
  <c r="I79" i="132"/>
  <c r="H79" i="132"/>
  <c r="G79" i="132"/>
  <c r="F79" i="132"/>
  <c r="E79" i="132"/>
  <c r="D79" i="132"/>
  <c r="C79" i="132"/>
  <c r="B79" i="132"/>
  <c r="A79" i="132"/>
  <c r="M78" i="132"/>
  <c r="C96" i="33"/>
  <c r="L78" i="132"/>
  <c r="K78" i="132"/>
  <c r="J78" i="132"/>
  <c r="I78" i="132"/>
  <c r="H78" i="132"/>
  <c r="G78" i="132"/>
  <c r="F78" i="132"/>
  <c r="E78" i="132"/>
  <c r="D78" i="132"/>
  <c r="C78" i="132"/>
  <c r="B78" i="132"/>
  <c r="A78" i="132"/>
  <c r="A77" i="132"/>
  <c r="A76" i="132"/>
  <c r="M75" i="132"/>
  <c r="C75" i="33"/>
  <c r="L75" i="132"/>
  <c r="K75" i="132"/>
  <c r="J75" i="132"/>
  <c r="I75" i="132"/>
  <c r="H75" i="132"/>
  <c r="G75" i="132"/>
  <c r="F75" i="132"/>
  <c r="E75" i="132"/>
  <c r="D75" i="132"/>
  <c r="C75" i="132"/>
  <c r="B75" i="132"/>
  <c r="A75" i="132"/>
  <c r="A74" i="132"/>
  <c r="A73" i="132"/>
  <c r="M72" i="132"/>
  <c r="C72" i="33"/>
  <c r="L72" i="132"/>
  <c r="K72" i="132"/>
  <c r="J72" i="132"/>
  <c r="I72" i="132"/>
  <c r="H72" i="132"/>
  <c r="G72" i="132"/>
  <c r="F72" i="132"/>
  <c r="E72" i="132"/>
  <c r="D72" i="132"/>
  <c r="C72" i="132"/>
  <c r="B72" i="132"/>
  <c r="A72" i="132"/>
  <c r="A71" i="132"/>
  <c r="A70" i="132"/>
  <c r="M69" i="132"/>
  <c r="C69" i="33"/>
  <c r="L69" i="132"/>
  <c r="K69" i="132"/>
  <c r="J69" i="132"/>
  <c r="I69" i="132"/>
  <c r="H69" i="132"/>
  <c r="G69" i="132"/>
  <c r="F69" i="132"/>
  <c r="E69" i="132"/>
  <c r="D69" i="132"/>
  <c r="C69" i="132"/>
  <c r="B69" i="132"/>
  <c r="A69" i="132"/>
  <c r="M68" i="132"/>
  <c r="C68" i="33"/>
  <c r="L68" i="132"/>
  <c r="K68" i="132"/>
  <c r="J68" i="132"/>
  <c r="I68" i="132"/>
  <c r="H68" i="132"/>
  <c r="G68" i="132"/>
  <c r="F68" i="132"/>
  <c r="E68" i="132"/>
  <c r="D68" i="132"/>
  <c r="C68" i="132"/>
  <c r="B68" i="132"/>
  <c r="A68" i="132"/>
  <c r="M67" i="132"/>
  <c r="C67" i="33"/>
  <c r="L67" i="132"/>
  <c r="K67" i="132"/>
  <c r="J67" i="132"/>
  <c r="I67" i="132"/>
  <c r="H67" i="132"/>
  <c r="G67" i="132"/>
  <c r="F67" i="132"/>
  <c r="E67" i="132"/>
  <c r="D67" i="132"/>
  <c r="C67" i="132"/>
  <c r="B67" i="132"/>
  <c r="A67" i="132"/>
  <c r="A66" i="132"/>
  <c r="A65" i="132"/>
  <c r="M64" i="132"/>
  <c r="C64" i="33"/>
  <c r="L64" i="132"/>
  <c r="K64" i="132"/>
  <c r="J64" i="132"/>
  <c r="I64" i="132"/>
  <c r="H64" i="132"/>
  <c r="G64" i="132"/>
  <c r="F64" i="132"/>
  <c r="E64" i="132"/>
  <c r="D64" i="132"/>
  <c r="C64" i="132"/>
  <c r="B64" i="132"/>
  <c r="A64" i="132"/>
  <c r="B64" i="33" s="1"/>
  <c r="M63" i="132"/>
  <c r="C63" i="33"/>
  <c r="L63" i="132"/>
  <c r="K63" i="132"/>
  <c r="J63" i="132"/>
  <c r="I63" i="132"/>
  <c r="H63" i="132"/>
  <c r="G63" i="132"/>
  <c r="F63" i="132"/>
  <c r="E63" i="132"/>
  <c r="D63" i="132"/>
  <c r="C63" i="132"/>
  <c r="B63" i="132"/>
  <c r="A63" i="132"/>
  <c r="B63" i="33" s="1"/>
  <c r="M62" i="132"/>
  <c r="C62" i="33"/>
  <c r="L62" i="132"/>
  <c r="K62" i="132"/>
  <c r="J62" i="132"/>
  <c r="I62" i="132"/>
  <c r="H62" i="132"/>
  <c r="G62" i="132"/>
  <c r="F62" i="132"/>
  <c r="E62" i="132"/>
  <c r="D62" i="132"/>
  <c r="C62" i="132"/>
  <c r="B62" i="132"/>
  <c r="A62" i="132"/>
  <c r="B62" i="33" s="1"/>
  <c r="M61" i="132"/>
  <c r="C61" i="33"/>
  <c r="L61" i="132"/>
  <c r="K61" i="132"/>
  <c r="J61" i="132"/>
  <c r="I61" i="132"/>
  <c r="H61" i="132"/>
  <c r="G61" i="132"/>
  <c r="F61" i="132"/>
  <c r="E61" i="132"/>
  <c r="D61" i="132"/>
  <c r="C61" i="132"/>
  <c r="B61" i="132"/>
  <c r="A61" i="132"/>
  <c r="B61" i="33"/>
  <c r="M60" i="132"/>
  <c r="C60" i="33"/>
  <c r="L60" i="132"/>
  <c r="K60" i="132"/>
  <c r="J60" i="132"/>
  <c r="I60" i="132"/>
  <c r="H60" i="132"/>
  <c r="G60" i="132"/>
  <c r="F60" i="132"/>
  <c r="E60" i="132"/>
  <c r="D60" i="132"/>
  <c r="C60" i="132"/>
  <c r="B60" i="132"/>
  <c r="A60" i="132"/>
  <c r="B60" i="33"/>
  <c r="M59" i="132"/>
  <c r="C59" i="33"/>
  <c r="L59" i="132"/>
  <c r="K59" i="132"/>
  <c r="J59" i="132"/>
  <c r="I59" i="132"/>
  <c r="H59" i="132"/>
  <c r="G59" i="132"/>
  <c r="F59" i="132"/>
  <c r="E59" i="132"/>
  <c r="D59" i="132"/>
  <c r="C59" i="132"/>
  <c r="B59" i="132"/>
  <c r="A59" i="132"/>
  <c r="B59" i="33"/>
  <c r="M58" i="132"/>
  <c r="C58" i="33"/>
  <c r="L58" i="132"/>
  <c r="K58" i="132"/>
  <c r="J58" i="132"/>
  <c r="I58" i="132"/>
  <c r="H58" i="132"/>
  <c r="G58" i="132"/>
  <c r="F58" i="132"/>
  <c r="E58" i="132"/>
  <c r="D58" i="132"/>
  <c r="C58" i="132"/>
  <c r="B58" i="132"/>
  <c r="A58" i="132"/>
  <c r="B58" i="33" s="1"/>
  <c r="M57" i="132"/>
  <c r="C57" i="33"/>
  <c r="L57" i="132"/>
  <c r="K57" i="132"/>
  <c r="J57" i="132"/>
  <c r="I57" i="132"/>
  <c r="H57" i="132"/>
  <c r="G57" i="132"/>
  <c r="F57" i="132"/>
  <c r="E57" i="132"/>
  <c r="D57" i="132"/>
  <c r="C57" i="132"/>
  <c r="B57" i="132"/>
  <c r="A57" i="132"/>
  <c r="B57" i="33"/>
  <c r="M56" i="132"/>
  <c r="C56" i="33"/>
  <c r="L56" i="132"/>
  <c r="K56" i="132"/>
  <c r="J56" i="132"/>
  <c r="I56" i="132"/>
  <c r="H56" i="132"/>
  <c r="G56" i="132"/>
  <c r="F56" i="132"/>
  <c r="E56" i="132"/>
  <c r="D56" i="132"/>
  <c r="C56" i="132"/>
  <c r="B56" i="132"/>
  <c r="A56" i="132"/>
  <c r="B56" i="33" s="1"/>
  <c r="M55" i="132"/>
  <c r="C55" i="33"/>
  <c r="L55" i="132"/>
  <c r="K55" i="132"/>
  <c r="J55" i="132"/>
  <c r="I55" i="132"/>
  <c r="H55" i="132"/>
  <c r="G55" i="132"/>
  <c r="F55" i="132"/>
  <c r="E55" i="132"/>
  <c r="D55" i="132"/>
  <c r="C55" i="132"/>
  <c r="B55" i="132"/>
  <c r="A55" i="132"/>
  <c r="B55" i="33" s="1"/>
  <c r="M54" i="132"/>
  <c r="C54" i="33"/>
  <c r="L54" i="132"/>
  <c r="K54" i="132"/>
  <c r="J54" i="132"/>
  <c r="I54" i="132"/>
  <c r="H54" i="132"/>
  <c r="G54" i="132"/>
  <c r="F54" i="132"/>
  <c r="E54" i="132"/>
  <c r="D54" i="132"/>
  <c r="C54" i="132"/>
  <c r="B54" i="132"/>
  <c r="A54" i="132"/>
  <c r="B54" i="33"/>
  <c r="M53" i="132"/>
  <c r="C53" i="33"/>
  <c r="L53" i="132"/>
  <c r="K53" i="132"/>
  <c r="J53" i="132"/>
  <c r="I53" i="132"/>
  <c r="H53" i="132"/>
  <c r="G53" i="132"/>
  <c r="F53" i="132"/>
  <c r="E53" i="132"/>
  <c r="D53" i="132"/>
  <c r="C53" i="132"/>
  <c r="B53" i="132"/>
  <c r="A53" i="132"/>
  <c r="B53" i="33"/>
  <c r="A52" i="132"/>
  <c r="A51" i="132"/>
  <c r="M50" i="132"/>
  <c r="C50" i="33" s="1"/>
  <c r="L50" i="132"/>
  <c r="K50" i="132"/>
  <c r="J50" i="132"/>
  <c r="I50" i="132"/>
  <c r="H50" i="132"/>
  <c r="G50" i="132"/>
  <c r="F50" i="132"/>
  <c r="E50" i="132"/>
  <c r="D50" i="132"/>
  <c r="C50" i="132"/>
  <c r="B50" i="132"/>
  <c r="A50" i="132"/>
  <c r="B50" i="33"/>
  <c r="M49" i="132"/>
  <c r="C49" i="33" s="1"/>
  <c r="L49" i="132"/>
  <c r="K49" i="132"/>
  <c r="J49" i="132"/>
  <c r="I49" i="132"/>
  <c r="H49" i="132"/>
  <c r="G49" i="132"/>
  <c r="F49" i="132"/>
  <c r="E49" i="132"/>
  <c r="D49" i="132"/>
  <c r="C49" i="132"/>
  <c r="B49" i="132"/>
  <c r="A49" i="132"/>
  <c r="B49" i="33"/>
  <c r="M48" i="132"/>
  <c r="C48" i="33"/>
  <c r="L48" i="132"/>
  <c r="K48" i="132"/>
  <c r="J48" i="132"/>
  <c r="I48" i="132"/>
  <c r="H48" i="132"/>
  <c r="G48" i="132"/>
  <c r="F48" i="132"/>
  <c r="E48" i="132"/>
  <c r="D48" i="132"/>
  <c r="C48" i="132"/>
  <c r="B48" i="132"/>
  <c r="A48" i="132"/>
  <c r="B48" i="33"/>
  <c r="M47" i="132"/>
  <c r="C47" i="33" s="1"/>
  <c r="L47" i="132"/>
  <c r="K47" i="132"/>
  <c r="J47" i="132"/>
  <c r="I47" i="132"/>
  <c r="H47" i="132"/>
  <c r="G47" i="132"/>
  <c r="F47" i="132"/>
  <c r="E47" i="132"/>
  <c r="D47" i="132"/>
  <c r="C47" i="132"/>
  <c r="B47" i="132"/>
  <c r="A47" i="132"/>
  <c r="B47" i="33" s="1"/>
  <c r="M46" i="132"/>
  <c r="C46" i="33"/>
  <c r="L46" i="132"/>
  <c r="K46" i="132"/>
  <c r="J46" i="132"/>
  <c r="I46" i="132"/>
  <c r="H46" i="132"/>
  <c r="G46" i="132"/>
  <c r="F46" i="132"/>
  <c r="E46" i="132"/>
  <c r="D46" i="132"/>
  <c r="C46" i="132"/>
  <c r="B46" i="132"/>
  <c r="A46" i="132"/>
  <c r="B46" i="33"/>
  <c r="M45" i="132"/>
  <c r="C45" i="33"/>
  <c r="L45" i="132"/>
  <c r="K45" i="132"/>
  <c r="J45" i="132"/>
  <c r="I45" i="132"/>
  <c r="H45" i="132"/>
  <c r="G45" i="132"/>
  <c r="F45" i="132"/>
  <c r="E45" i="132"/>
  <c r="D45" i="132"/>
  <c r="C45" i="132"/>
  <c r="B45" i="132"/>
  <c r="A45" i="132"/>
  <c r="B45" i="33"/>
  <c r="M44" i="132"/>
  <c r="C44" i="33"/>
  <c r="L44" i="132"/>
  <c r="K44" i="132"/>
  <c r="J44" i="132"/>
  <c r="I44" i="132"/>
  <c r="H44" i="132"/>
  <c r="G44" i="132"/>
  <c r="F44" i="132"/>
  <c r="E44" i="132"/>
  <c r="D44" i="132"/>
  <c r="C44" i="132"/>
  <c r="B44" i="132"/>
  <c r="A44" i="132"/>
  <c r="B44" i="33"/>
  <c r="M43" i="132"/>
  <c r="C43" i="33" s="1"/>
  <c r="L43" i="132"/>
  <c r="K43" i="132"/>
  <c r="J43" i="132"/>
  <c r="I43" i="132"/>
  <c r="H43" i="132"/>
  <c r="G43" i="132"/>
  <c r="F43" i="132"/>
  <c r="E43" i="132"/>
  <c r="D43" i="132"/>
  <c r="C43" i="132"/>
  <c r="B43" i="132"/>
  <c r="A43" i="132"/>
  <c r="B43" i="33"/>
  <c r="M42" i="132"/>
  <c r="C42" i="33"/>
  <c r="L42" i="132"/>
  <c r="K42" i="132"/>
  <c r="J42" i="132"/>
  <c r="I42" i="132"/>
  <c r="H42" i="132"/>
  <c r="G42" i="132"/>
  <c r="F42" i="132"/>
  <c r="E42" i="132"/>
  <c r="D42" i="132"/>
  <c r="C42" i="132"/>
  <c r="B42" i="132"/>
  <c r="A42" i="132"/>
  <c r="B42" i="33"/>
  <c r="M41" i="132"/>
  <c r="C41" i="33" s="1"/>
  <c r="L41" i="132"/>
  <c r="K41" i="132"/>
  <c r="J41" i="132"/>
  <c r="I41" i="132"/>
  <c r="H41" i="132"/>
  <c r="G41" i="132"/>
  <c r="F41" i="132"/>
  <c r="E41" i="132"/>
  <c r="D41" i="132"/>
  <c r="C41" i="132"/>
  <c r="B41" i="132"/>
  <c r="A41" i="132"/>
  <c r="B41" i="33" s="1"/>
  <c r="M40" i="132"/>
  <c r="C40" i="33"/>
  <c r="L40" i="132"/>
  <c r="K40" i="132"/>
  <c r="J40" i="132"/>
  <c r="I40" i="132"/>
  <c r="H40" i="132"/>
  <c r="G40" i="132"/>
  <c r="F40" i="132"/>
  <c r="E40" i="132"/>
  <c r="D40" i="132"/>
  <c r="C40" i="132"/>
  <c r="B40" i="132"/>
  <c r="A40" i="132"/>
  <c r="B40" i="33"/>
  <c r="M39" i="132"/>
  <c r="C39" i="33"/>
  <c r="L39" i="132"/>
  <c r="K39" i="132"/>
  <c r="J39" i="132"/>
  <c r="I39" i="132"/>
  <c r="H39" i="132"/>
  <c r="G39" i="132"/>
  <c r="F39" i="132"/>
  <c r="E39" i="132"/>
  <c r="D39" i="132"/>
  <c r="C39" i="132"/>
  <c r="B39" i="132"/>
  <c r="A39" i="132"/>
  <c r="B39" i="33"/>
  <c r="A38" i="132"/>
  <c r="A37" i="132"/>
  <c r="M36" i="132"/>
  <c r="C36" i="33"/>
  <c r="L36" i="132"/>
  <c r="K36" i="132"/>
  <c r="J36" i="132"/>
  <c r="I36" i="132"/>
  <c r="H36" i="132"/>
  <c r="G36" i="132"/>
  <c r="F36" i="132"/>
  <c r="E36" i="132"/>
  <c r="D36" i="132"/>
  <c r="C36" i="132"/>
  <c r="B36" i="132"/>
  <c r="A36" i="132"/>
  <c r="M35" i="132"/>
  <c r="C35" i="33"/>
  <c r="L35" i="132"/>
  <c r="K35" i="132"/>
  <c r="J35" i="132"/>
  <c r="I35" i="132"/>
  <c r="H35" i="132"/>
  <c r="G35" i="132"/>
  <c r="F35" i="132"/>
  <c r="E35" i="132"/>
  <c r="D35" i="132"/>
  <c r="C35" i="132"/>
  <c r="B35" i="132"/>
  <c r="A35" i="132"/>
  <c r="M34" i="132"/>
  <c r="C34" i="33"/>
  <c r="L34" i="132"/>
  <c r="K34" i="132"/>
  <c r="J34" i="132"/>
  <c r="I34" i="132"/>
  <c r="H34" i="132"/>
  <c r="G34" i="132"/>
  <c r="F34" i="132"/>
  <c r="E34" i="132"/>
  <c r="D34" i="132"/>
  <c r="C34" i="132"/>
  <c r="B34" i="132"/>
  <c r="A34" i="132"/>
  <c r="M33" i="132"/>
  <c r="C33" i="33"/>
  <c r="L33" i="132"/>
  <c r="K33" i="132"/>
  <c r="J33" i="132"/>
  <c r="I33" i="132"/>
  <c r="H33" i="132"/>
  <c r="G33" i="132"/>
  <c r="F33" i="132"/>
  <c r="E33" i="132"/>
  <c r="D33" i="132"/>
  <c r="C33" i="132"/>
  <c r="B33" i="132"/>
  <c r="A33" i="132"/>
  <c r="M32" i="132"/>
  <c r="C32" i="33" s="1"/>
  <c r="L32" i="132"/>
  <c r="K32" i="132"/>
  <c r="J32" i="132"/>
  <c r="I32" i="132"/>
  <c r="H32" i="132"/>
  <c r="G32" i="132"/>
  <c r="F32" i="132"/>
  <c r="E32" i="132"/>
  <c r="D32" i="132"/>
  <c r="C32" i="132"/>
  <c r="B32" i="132"/>
  <c r="A32" i="132"/>
  <c r="A31" i="132"/>
  <c r="A30" i="132"/>
  <c r="M29" i="132"/>
  <c r="C29" i="33"/>
  <c r="L29" i="132"/>
  <c r="K29" i="132"/>
  <c r="J29" i="132"/>
  <c r="I29" i="132"/>
  <c r="H29" i="132"/>
  <c r="G29" i="132"/>
  <c r="F29" i="132"/>
  <c r="E29" i="132"/>
  <c r="D29" i="132"/>
  <c r="C29" i="132"/>
  <c r="B29" i="132"/>
  <c r="A29" i="132"/>
  <c r="M28" i="132"/>
  <c r="C28" i="33"/>
  <c r="L28" i="132"/>
  <c r="K28" i="132"/>
  <c r="J28" i="132"/>
  <c r="I28" i="132"/>
  <c r="H28" i="132"/>
  <c r="G28" i="132"/>
  <c r="F28" i="132"/>
  <c r="E28" i="132"/>
  <c r="D28" i="132"/>
  <c r="C28" i="132"/>
  <c r="B28" i="132"/>
  <c r="A28" i="132"/>
  <c r="M27" i="132"/>
  <c r="C27" i="33"/>
  <c r="L27" i="132"/>
  <c r="K27" i="132"/>
  <c r="J27" i="132"/>
  <c r="I27" i="132"/>
  <c r="H27" i="132"/>
  <c r="G27" i="132"/>
  <c r="F27" i="132"/>
  <c r="E27" i="132"/>
  <c r="D27" i="132"/>
  <c r="C27" i="132"/>
  <c r="B27" i="132"/>
  <c r="A27" i="132"/>
  <c r="M26" i="132"/>
  <c r="C26" i="33"/>
  <c r="L26" i="132"/>
  <c r="K26" i="132"/>
  <c r="J26" i="132"/>
  <c r="I26" i="132"/>
  <c r="H26" i="132"/>
  <c r="G26" i="132"/>
  <c r="F26" i="132"/>
  <c r="E26" i="132"/>
  <c r="D26" i="132"/>
  <c r="C26" i="132"/>
  <c r="B26" i="132"/>
  <c r="A26" i="132"/>
  <c r="M25" i="132"/>
  <c r="C25" i="33" s="1"/>
  <c r="L25" i="132"/>
  <c r="K25" i="132"/>
  <c r="J25" i="132"/>
  <c r="I25" i="132"/>
  <c r="H25" i="132"/>
  <c r="G25" i="132"/>
  <c r="F25" i="132"/>
  <c r="E25" i="132"/>
  <c r="D25" i="132"/>
  <c r="C25" i="132"/>
  <c r="B25" i="132"/>
  <c r="A25" i="132"/>
  <c r="A24" i="132"/>
  <c r="A23" i="132"/>
  <c r="M22" i="132"/>
  <c r="C22" i="33"/>
  <c r="L22" i="132"/>
  <c r="K22" i="132"/>
  <c r="J22" i="132"/>
  <c r="I22" i="132"/>
  <c r="H22" i="132"/>
  <c r="G22" i="132"/>
  <c r="F22" i="132"/>
  <c r="E22" i="132"/>
  <c r="D22" i="132"/>
  <c r="C22" i="132"/>
  <c r="B22" i="132"/>
  <c r="A22" i="132"/>
  <c r="M21" i="132"/>
  <c r="C21" i="33"/>
  <c r="L21" i="132"/>
  <c r="K21" i="132"/>
  <c r="J21" i="132"/>
  <c r="I21" i="132"/>
  <c r="H21" i="132"/>
  <c r="G21" i="132"/>
  <c r="F21" i="132"/>
  <c r="E21" i="132"/>
  <c r="D21" i="132"/>
  <c r="C21" i="132"/>
  <c r="B21" i="132"/>
  <c r="A21" i="132"/>
  <c r="M20" i="132"/>
  <c r="C20" i="33"/>
  <c r="L20" i="132"/>
  <c r="K20" i="132"/>
  <c r="J20" i="132"/>
  <c r="I20" i="132"/>
  <c r="H20" i="132"/>
  <c r="G20" i="132"/>
  <c r="F20" i="132"/>
  <c r="E20" i="132"/>
  <c r="D20" i="132"/>
  <c r="C20" i="132"/>
  <c r="B20" i="132"/>
  <c r="A20" i="132"/>
  <c r="M19" i="132"/>
  <c r="C19" i="33"/>
  <c r="L19" i="132"/>
  <c r="K19" i="132"/>
  <c r="J19" i="132"/>
  <c r="I19" i="132"/>
  <c r="H19" i="132"/>
  <c r="G19" i="132"/>
  <c r="F19" i="132"/>
  <c r="E19" i="132"/>
  <c r="D19" i="132"/>
  <c r="C19" i="132"/>
  <c r="B19" i="132"/>
  <c r="A19" i="132"/>
  <c r="M18" i="132"/>
  <c r="C18" i="33" s="1"/>
  <c r="L18" i="132"/>
  <c r="K18" i="132"/>
  <c r="J18" i="132"/>
  <c r="I18" i="132"/>
  <c r="H18" i="132"/>
  <c r="G18" i="132"/>
  <c r="F18" i="132"/>
  <c r="E18" i="132"/>
  <c r="D18" i="132"/>
  <c r="C18" i="132"/>
  <c r="B18" i="132"/>
  <c r="A18" i="132"/>
  <c r="M17" i="132"/>
  <c r="C17" i="33" s="1"/>
  <c r="L17" i="132"/>
  <c r="K17" i="132"/>
  <c r="J17" i="132"/>
  <c r="I17" i="132"/>
  <c r="H17" i="132"/>
  <c r="G17" i="132"/>
  <c r="F17" i="132"/>
  <c r="E17" i="132"/>
  <c r="D17" i="132"/>
  <c r="C17" i="132"/>
  <c r="B17" i="132"/>
  <c r="A17" i="132"/>
  <c r="M16" i="132"/>
  <c r="C16" i="33"/>
  <c r="L16" i="132"/>
  <c r="K16" i="132"/>
  <c r="J16" i="132"/>
  <c r="I16" i="132"/>
  <c r="H16" i="132"/>
  <c r="G16" i="132"/>
  <c r="F16" i="132"/>
  <c r="E16" i="132"/>
  <c r="D16" i="132"/>
  <c r="C16" i="132"/>
  <c r="B16" i="132"/>
  <c r="A16" i="132"/>
  <c r="M15" i="132"/>
  <c r="C15" i="33"/>
  <c r="L15" i="132"/>
  <c r="K15" i="132"/>
  <c r="J15" i="132"/>
  <c r="I15" i="132"/>
  <c r="H15" i="132"/>
  <c r="G15" i="132"/>
  <c r="F15" i="132"/>
  <c r="E15" i="132"/>
  <c r="D15" i="132"/>
  <c r="C15" i="132"/>
  <c r="B15" i="132"/>
  <c r="A15" i="132"/>
  <c r="M14" i="132"/>
  <c r="C14" i="33"/>
  <c r="L14" i="132"/>
  <c r="K14" i="132"/>
  <c r="J14" i="132"/>
  <c r="I14" i="132"/>
  <c r="H14" i="132"/>
  <c r="G14" i="132"/>
  <c r="F14" i="132"/>
  <c r="E14" i="132"/>
  <c r="D14" i="132"/>
  <c r="C14" i="132"/>
  <c r="B14" i="132"/>
  <c r="A14" i="132"/>
  <c r="M13" i="132"/>
  <c r="C13" i="33"/>
  <c r="L13" i="132"/>
  <c r="K13" i="132"/>
  <c r="J13" i="132"/>
  <c r="I13" i="132"/>
  <c r="H13" i="132"/>
  <c r="G13" i="132"/>
  <c r="F13" i="132"/>
  <c r="E13" i="132"/>
  <c r="D13" i="132"/>
  <c r="C13" i="132"/>
  <c r="B13" i="132"/>
  <c r="A13" i="132"/>
  <c r="M12" i="132"/>
  <c r="C12" i="33"/>
  <c r="L12" i="132"/>
  <c r="K12" i="132"/>
  <c r="J12" i="132"/>
  <c r="I12" i="132"/>
  <c r="H12" i="132"/>
  <c r="G12" i="132"/>
  <c r="F12" i="132"/>
  <c r="E12" i="132"/>
  <c r="D12" i="132"/>
  <c r="C12" i="132"/>
  <c r="B12" i="132"/>
  <c r="A12" i="132"/>
  <c r="M11" i="132"/>
  <c r="C11" i="33"/>
  <c r="L11" i="132"/>
  <c r="K11" i="132"/>
  <c r="J11" i="132"/>
  <c r="I11" i="132"/>
  <c r="H11" i="132"/>
  <c r="G11" i="132"/>
  <c r="F11" i="132"/>
  <c r="E11" i="132"/>
  <c r="D11" i="132"/>
  <c r="C11" i="132"/>
  <c r="B11" i="132"/>
  <c r="A11" i="132"/>
  <c r="M10" i="132"/>
  <c r="C10" i="33"/>
  <c r="L10" i="132"/>
  <c r="K10" i="132"/>
  <c r="J10" i="132"/>
  <c r="I10" i="132"/>
  <c r="H10" i="132"/>
  <c r="G10" i="132"/>
  <c r="F10" i="132"/>
  <c r="E10" i="132"/>
  <c r="D10" i="132"/>
  <c r="C10" i="132"/>
  <c r="B10" i="132"/>
  <c r="A10" i="132"/>
  <c r="A9" i="132"/>
  <c r="A8" i="132"/>
  <c r="M7" i="132"/>
  <c r="L7" i="132"/>
  <c r="K7" i="132"/>
  <c r="J7" i="132"/>
  <c r="I7" i="132"/>
  <c r="H7" i="132"/>
  <c r="G7" i="132"/>
  <c r="F7" i="132"/>
  <c r="E7" i="132"/>
  <c r="D7" i="132"/>
  <c r="C7" i="132"/>
  <c r="B7" i="132"/>
  <c r="A7" i="132"/>
  <c r="M141" i="131"/>
  <c r="L141" i="131"/>
  <c r="K141" i="131"/>
  <c r="J141" i="131"/>
  <c r="I141" i="131"/>
  <c r="H141" i="131"/>
  <c r="G141" i="131"/>
  <c r="F141" i="131"/>
  <c r="E141" i="131"/>
  <c r="D141" i="131"/>
  <c r="C141" i="131"/>
  <c r="B141" i="131"/>
  <c r="A141" i="131"/>
  <c r="M140" i="131"/>
  <c r="L140" i="131"/>
  <c r="K140" i="131"/>
  <c r="J140" i="131"/>
  <c r="I140" i="131"/>
  <c r="H140" i="131"/>
  <c r="G140" i="131"/>
  <c r="F140" i="131"/>
  <c r="E140" i="131"/>
  <c r="D140" i="131"/>
  <c r="C140" i="131"/>
  <c r="B140" i="131"/>
  <c r="A140" i="131"/>
  <c r="M139" i="131"/>
  <c r="L139" i="131"/>
  <c r="K139" i="131"/>
  <c r="J139" i="131"/>
  <c r="I139" i="131"/>
  <c r="H139" i="131"/>
  <c r="G139" i="131"/>
  <c r="F139" i="131"/>
  <c r="E139" i="131"/>
  <c r="D139" i="131"/>
  <c r="C139" i="131"/>
  <c r="B139" i="131"/>
  <c r="A139" i="131"/>
  <c r="M138" i="131"/>
  <c r="L138" i="131"/>
  <c r="K138" i="131"/>
  <c r="J138" i="131"/>
  <c r="I138" i="131"/>
  <c r="H138" i="131"/>
  <c r="G138" i="131"/>
  <c r="F138" i="131"/>
  <c r="E138" i="131"/>
  <c r="D138" i="131"/>
  <c r="C138" i="131"/>
  <c r="B138" i="131"/>
  <c r="A138" i="131"/>
  <c r="M137" i="131"/>
  <c r="L137" i="131"/>
  <c r="K137" i="131"/>
  <c r="J137" i="131"/>
  <c r="I137" i="131"/>
  <c r="H137" i="131"/>
  <c r="G137" i="131"/>
  <c r="F137" i="131"/>
  <c r="E137" i="131"/>
  <c r="D137" i="131"/>
  <c r="C137" i="131"/>
  <c r="B137" i="131"/>
  <c r="A137" i="131"/>
  <c r="M136" i="131"/>
  <c r="L136" i="131"/>
  <c r="K136" i="131"/>
  <c r="J136" i="131"/>
  <c r="I136" i="131"/>
  <c r="H136" i="131"/>
  <c r="G136" i="131"/>
  <c r="F136" i="131"/>
  <c r="E136" i="131"/>
  <c r="D136" i="131"/>
  <c r="C136" i="131"/>
  <c r="B136" i="131"/>
  <c r="A136" i="131"/>
  <c r="A135" i="131"/>
  <c r="A134" i="131"/>
  <c r="M133" i="131"/>
  <c r="L133" i="131"/>
  <c r="K133" i="131"/>
  <c r="J133" i="131"/>
  <c r="I133" i="131"/>
  <c r="H133" i="131"/>
  <c r="G133" i="131"/>
  <c r="F133" i="131"/>
  <c r="E133" i="131"/>
  <c r="D133" i="131"/>
  <c r="C133" i="131"/>
  <c r="B133" i="131"/>
  <c r="A133" i="131"/>
  <c r="B132" i="131"/>
  <c r="A132" i="131"/>
  <c r="M119" i="131"/>
  <c r="C123" i="29"/>
  <c r="L119" i="131"/>
  <c r="K119" i="131"/>
  <c r="J119" i="131"/>
  <c r="I119" i="131"/>
  <c r="H119" i="131"/>
  <c r="G119" i="131"/>
  <c r="F119" i="131"/>
  <c r="E119" i="131"/>
  <c r="D119" i="131"/>
  <c r="C119" i="131"/>
  <c r="B119" i="131"/>
  <c r="A119" i="131"/>
  <c r="B123" i="29"/>
  <c r="A118" i="131"/>
  <c r="B122" i="29"/>
  <c r="A117" i="131"/>
  <c r="B121" i="29" s="1"/>
  <c r="M116" i="131"/>
  <c r="C120" i="29"/>
  <c r="L116" i="131"/>
  <c r="K116" i="131"/>
  <c r="J116" i="131"/>
  <c r="I116" i="131"/>
  <c r="H116" i="131"/>
  <c r="G116" i="131"/>
  <c r="F116" i="131"/>
  <c r="E116" i="131"/>
  <c r="D116" i="131"/>
  <c r="C116" i="131"/>
  <c r="B116" i="131"/>
  <c r="A116" i="131"/>
  <c r="B120" i="29"/>
  <c r="A115" i="131"/>
  <c r="B119" i="29"/>
  <c r="A114" i="131"/>
  <c r="B118" i="29"/>
  <c r="M113" i="131"/>
  <c r="C117" i="29"/>
  <c r="L113" i="131"/>
  <c r="K113" i="131"/>
  <c r="J113" i="131"/>
  <c r="I113" i="131"/>
  <c r="H113" i="131"/>
  <c r="G113" i="131"/>
  <c r="F113" i="131"/>
  <c r="E113" i="131"/>
  <c r="D113" i="131"/>
  <c r="C113" i="131"/>
  <c r="B113" i="131"/>
  <c r="A113" i="131"/>
  <c r="B117" i="29"/>
  <c r="M112" i="131"/>
  <c r="C116" i="29" s="1"/>
  <c r="L112" i="131"/>
  <c r="K112" i="131"/>
  <c r="J112" i="131"/>
  <c r="I112" i="131"/>
  <c r="H112" i="131"/>
  <c r="G112" i="131"/>
  <c r="F112" i="131"/>
  <c r="E112" i="131"/>
  <c r="D112" i="131"/>
  <c r="C112" i="131"/>
  <c r="B112" i="131"/>
  <c r="A112" i="131"/>
  <c r="B116" i="29"/>
  <c r="M111" i="131"/>
  <c r="C115" i="29" s="1"/>
  <c r="L111" i="131"/>
  <c r="K111" i="131"/>
  <c r="J111" i="131"/>
  <c r="I111" i="131"/>
  <c r="H111" i="131"/>
  <c r="G111" i="131"/>
  <c r="F111" i="131"/>
  <c r="E111" i="131"/>
  <c r="D111" i="131"/>
  <c r="C111" i="131"/>
  <c r="B111" i="131"/>
  <c r="A111" i="131"/>
  <c r="B115" i="29" s="1"/>
  <c r="A110" i="131"/>
  <c r="B114" i="29"/>
  <c r="A109" i="131"/>
  <c r="B113" i="29"/>
  <c r="M108" i="131"/>
  <c r="C112" i="29" s="1"/>
  <c r="L108" i="131"/>
  <c r="K108" i="131"/>
  <c r="J108" i="131"/>
  <c r="I108" i="131"/>
  <c r="H108" i="131"/>
  <c r="G108" i="131"/>
  <c r="F108" i="131"/>
  <c r="E108" i="131"/>
  <c r="D108" i="131"/>
  <c r="C108" i="131"/>
  <c r="B108" i="131"/>
  <c r="A108" i="131"/>
  <c r="B112" i="29"/>
  <c r="M107" i="131"/>
  <c r="C111" i="29" s="1"/>
  <c r="L107" i="131"/>
  <c r="K107" i="131"/>
  <c r="J107" i="131"/>
  <c r="I107" i="131"/>
  <c r="H107" i="131"/>
  <c r="G107" i="131"/>
  <c r="F107" i="131"/>
  <c r="E107" i="131"/>
  <c r="D107" i="131"/>
  <c r="C107" i="131"/>
  <c r="B107" i="131"/>
  <c r="A107" i="131"/>
  <c r="B111" i="29"/>
  <c r="M106" i="131"/>
  <c r="C110" i="29" s="1"/>
  <c r="L106" i="131"/>
  <c r="K106" i="131"/>
  <c r="J106" i="131"/>
  <c r="I106" i="131"/>
  <c r="H106" i="131"/>
  <c r="G106" i="131"/>
  <c r="F106" i="131"/>
  <c r="E106" i="131"/>
  <c r="D106" i="131"/>
  <c r="C106" i="131"/>
  <c r="B106" i="131"/>
  <c r="A106" i="131"/>
  <c r="B110" i="29"/>
  <c r="M105" i="131"/>
  <c r="C109" i="29"/>
  <c r="L105" i="131"/>
  <c r="K105" i="131"/>
  <c r="J105" i="131"/>
  <c r="I105" i="131"/>
  <c r="H105" i="131"/>
  <c r="G105" i="131"/>
  <c r="F105" i="131"/>
  <c r="E105" i="131"/>
  <c r="D105" i="131"/>
  <c r="C105" i="131"/>
  <c r="B105" i="131"/>
  <c r="A105" i="131"/>
  <c r="B109" i="29"/>
  <c r="A104" i="131"/>
  <c r="B108" i="29" s="1"/>
  <c r="A103" i="131"/>
  <c r="B107" i="29" s="1"/>
  <c r="M102" i="131"/>
  <c r="C106" i="29"/>
  <c r="L102" i="131"/>
  <c r="K102" i="131"/>
  <c r="J102" i="131"/>
  <c r="I102" i="131"/>
  <c r="H102" i="131"/>
  <c r="G102" i="131"/>
  <c r="F102" i="131"/>
  <c r="E102" i="131"/>
  <c r="D102" i="131"/>
  <c r="C102" i="131"/>
  <c r="B102" i="131"/>
  <c r="A102" i="131"/>
  <c r="B106" i="29"/>
  <c r="A101" i="131"/>
  <c r="B105" i="29"/>
  <c r="A100" i="131"/>
  <c r="B104" i="29"/>
  <c r="M99" i="131"/>
  <c r="C103" i="29"/>
  <c r="L99" i="131"/>
  <c r="K99" i="131"/>
  <c r="J99" i="131"/>
  <c r="I99" i="131"/>
  <c r="H99" i="131"/>
  <c r="G99" i="131"/>
  <c r="F99" i="131"/>
  <c r="E99" i="131"/>
  <c r="D99" i="131"/>
  <c r="C99" i="131"/>
  <c r="B99" i="131"/>
  <c r="A99" i="131"/>
  <c r="B103" i="29" s="1"/>
  <c r="M98" i="131"/>
  <c r="C102" i="29" s="1"/>
  <c r="L98" i="131"/>
  <c r="K98" i="131"/>
  <c r="J98" i="131"/>
  <c r="I98" i="131"/>
  <c r="H98" i="131"/>
  <c r="G98" i="131"/>
  <c r="F98" i="131"/>
  <c r="E98" i="131"/>
  <c r="D98" i="131"/>
  <c r="C98" i="131"/>
  <c r="B98" i="131"/>
  <c r="A98" i="131"/>
  <c r="B102" i="29"/>
  <c r="M97" i="131"/>
  <c r="C101" i="29" s="1"/>
  <c r="L97" i="131"/>
  <c r="K97" i="131"/>
  <c r="J97" i="131"/>
  <c r="I97" i="131"/>
  <c r="H97" i="131"/>
  <c r="G97" i="131"/>
  <c r="F97" i="131"/>
  <c r="E97" i="131"/>
  <c r="D97" i="131"/>
  <c r="C97" i="131"/>
  <c r="B97" i="131"/>
  <c r="A97" i="131"/>
  <c r="B101" i="29"/>
  <c r="M96" i="131"/>
  <c r="C100" i="29" s="1"/>
  <c r="L96" i="131"/>
  <c r="K96" i="131"/>
  <c r="J96" i="131"/>
  <c r="I96" i="131"/>
  <c r="H96" i="131"/>
  <c r="G96" i="131"/>
  <c r="F96" i="131"/>
  <c r="E96" i="131"/>
  <c r="D96" i="131"/>
  <c r="C96" i="131"/>
  <c r="B96" i="131"/>
  <c r="A96" i="131"/>
  <c r="B100" i="29" s="1"/>
  <c r="M95" i="131"/>
  <c r="C99" i="29" s="1"/>
  <c r="L95" i="131"/>
  <c r="K95" i="131"/>
  <c r="J95" i="131"/>
  <c r="I95" i="131"/>
  <c r="H95" i="131"/>
  <c r="G95" i="131"/>
  <c r="F95" i="131"/>
  <c r="E95" i="131"/>
  <c r="D95" i="131"/>
  <c r="C95" i="131"/>
  <c r="B95" i="131"/>
  <c r="A95" i="131"/>
  <c r="B99" i="29" s="1"/>
  <c r="M94" i="131"/>
  <c r="C98" i="29"/>
  <c r="L94" i="131"/>
  <c r="K94" i="131"/>
  <c r="J94" i="131"/>
  <c r="I94" i="131"/>
  <c r="H94" i="131"/>
  <c r="G94" i="131"/>
  <c r="F94" i="131"/>
  <c r="E94" i="131"/>
  <c r="D94" i="131"/>
  <c r="C94" i="131"/>
  <c r="B94" i="131"/>
  <c r="A94" i="131"/>
  <c r="B98" i="29"/>
  <c r="M93" i="131"/>
  <c r="C97" i="29"/>
  <c r="L93" i="131"/>
  <c r="K93" i="131"/>
  <c r="J93" i="131"/>
  <c r="I93" i="131"/>
  <c r="H93" i="131"/>
  <c r="G93" i="131"/>
  <c r="F93" i="131"/>
  <c r="E93" i="131"/>
  <c r="D93" i="131"/>
  <c r="C93" i="131"/>
  <c r="B93" i="131"/>
  <c r="A93" i="131"/>
  <c r="B97" i="29" s="1"/>
  <c r="M92" i="131"/>
  <c r="C96" i="29" s="1"/>
  <c r="L92" i="131"/>
  <c r="K92" i="131"/>
  <c r="J92" i="131"/>
  <c r="I92" i="131"/>
  <c r="H92" i="131"/>
  <c r="G92" i="131"/>
  <c r="F92" i="131"/>
  <c r="E92" i="131"/>
  <c r="D92" i="131"/>
  <c r="C92" i="131"/>
  <c r="B92" i="131"/>
  <c r="A92" i="131"/>
  <c r="B96" i="29"/>
  <c r="M91" i="131"/>
  <c r="C95" i="29"/>
  <c r="L91" i="131"/>
  <c r="K91" i="131"/>
  <c r="J91" i="131"/>
  <c r="I91" i="131"/>
  <c r="H91" i="131"/>
  <c r="G91" i="131"/>
  <c r="F91" i="131"/>
  <c r="E91" i="131"/>
  <c r="D91" i="131"/>
  <c r="C91" i="131"/>
  <c r="B91" i="131"/>
  <c r="A91" i="131"/>
  <c r="B95" i="29" s="1"/>
  <c r="M90" i="131"/>
  <c r="C94" i="29" s="1"/>
  <c r="L90" i="131"/>
  <c r="K90" i="131"/>
  <c r="J90" i="131"/>
  <c r="I90" i="131"/>
  <c r="H90" i="131"/>
  <c r="G90" i="131"/>
  <c r="F90" i="131"/>
  <c r="E90" i="131"/>
  <c r="D90" i="131"/>
  <c r="C90" i="131"/>
  <c r="B90" i="131"/>
  <c r="A90" i="131"/>
  <c r="B94" i="29"/>
  <c r="A89" i="131"/>
  <c r="A88" i="131"/>
  <c r="M87" i="131"/>
  <c r="C87" i="29" s="1"/>
  <c r="L87" i="131"/>
  <c r="K87" i="131"/>
  <c r="J87" i="131"/>
  <c r="I87" i="131"/>
  <c r="H87" i="131"/>
  <c r="G87" i="131"/>
  <c r="F87" i="131"/>
  <c r="E87" i="131"/>
  <c r="D87" i="131"/>
  <c r="C87" i="131"/>
  <c r="B87" i="131"/>
  <c r="A87" i="131"/>
  <c r="A86" i="131"/>
  <c r="A85" i="131"/>
  <c r="M84" i="131"/>
  <c r="C84" i="29"/>
  <c r="L84" i="131"/>
  <c r="K84" i="131"/>
  <c r="J84" i="131"/>
  <c r="I84" i="131"/>
  <c r="H84" i="131"/>
  <c r="G84" i="131"/>
  <c r="F84" i="131"/>
  <c r="E84" i="131"/>
  <c r="D84" i="131"/>
  <c r="C84" i="131"/>
  <c r="B84" i="131"/>
  <c r="A84" i="131"/>
  <c r="A83" i="131"/>
  <c r="A82" i="131"/>
  <c r="M81" i="131"/>
  <c r="C81" i="29"/>
  <c r="L81" i="131"/>
  <c r="K81" i="131"/>
  <c r="J81" i="131"/>
  <c r="I81" i="131"/>
  <c r="H81" i="131"/>
  <c r="G81" i="131"/>
  <c r="F81" i="131"/>
  <c r="E81" i="131"/>
  <c r="D81" i="131"/>
  <c r="C81" i="131"/>
  <c r="B81" i="131"/>
  <c r="A81" i="131"/>
  <c r="M80" i="131"/>
  <c r="C80" i="29"/>
  <c r="L80" i="131"/>
  <c r="K80" i="131"/>
  <c r="J80" i="131"/>
  <c r="I80" i="131"/>
  <c r="H80" i="131"/>
  <c r="G80" i="131"/>
  <c r="F80" i="131"/>
  <c r="E80" i="131"/>
  <c r="D80" i="131"/>
  <c r="C80" i="131"/>
  <c r="B80" i="131"/>
  <c r="A80" i="131"/>
  <c r="M79" i="131"/>
  <c r="C79" i="29"/>
  <c r="L79" i="131"/>
  <c r="K79" i="131"/>
  <c r="J79" i="131"/>
  <c r="I79" i="131"/>
  <c r="H79" i="131"/>
  <c r="G79" i="131"/>
  <c r="F79" i="131"/>
  <c r="E79" i="131"/>
  <c r="D79" i="131"/>
  <c r="C79" i="131"/>
  <c r="B79" i="131"/>
  <c r="A79" i="131"/>
  <c r="A78" i="131"/>
  <c r="A77" i="131"/>
  <c r="M76" i="131"/>
  <c r="L76" i="131"/>
  <c r="C76" i="29" s="1"/>
  <c r="K76" i="131"/>
  <c r="J76" i="131"/>
  <c r="I76" i="131"/>
  <c r="H76" i="131"/>
  <c r="G76" i="131"/>
  <c r="F76" i="131"/>
  <c r="E76" i="131"/>
  <c r="D76" i="131"/>
  <c r="C76" i="131"/>
  <c r="B76" i="131"/>
  <c r="A76" i="131"/>
  <c r="M75" i="131"/>
  <c r="L75" i="131"/>
  <c r="C75" i="29" s="1"/>
  <c r="K75" i="131"/>
  <c r="J75" i="131"/>
  <c r="I75" i="131"/>
  <c r="H75" i="131"/>
  <c r="G75" i="131"/>
  <c r="F75" i="131"/>
  <c r="E75" i="131"/>
  <c r="D75" i="131"/>
  <c r="C75" i="131"/>
  <c r="B75" i="131"/>
  <c r="A75" i="131"/>
  <c r="M74" i="131"/>
  <c r="L74" i="131"/>
  <c r="C74" i="29" s="1"/>
  <c r="K74" i="131"/>
  <c r="J74" i="131"/>
  <c r="I74" i="131"/>
  <c r="H74" i="131"/>
  <c r="G74" i="131"/>
  <c r="F74" i="131"/>
  <c r="E74" i="131"/>
  <c r="D74" i="131"/>
  <c r="C74" i="131"/>
  <c r="B74" i="131"/>
  <c r="A74" i="131"/>
  <c r="A73" i="131"/>
  <c r="A72" i="131"/>
  <c r="M71" i="131"/>
  <c r="C71" i="29"/>
  <c r="L71" i="131"/>
  <c r="K71" i="131"/>
  <c r="J71" i="131"/>
  <c r="I71" i="131"/>
  <c r="H71" i="131"/>
  <c r="G71" i="131"/>
  <c r="F71" i="131"/>
  <c r="E71" i="131"/>
  <c r="D71" i="131"/>
  <c r="C71" i="131"/>
  <c r="B71" i="131"/>
  <c r="A71" i="131"/>
  <c r="M70" i="131"/>
  <c r="C70" i="29"/>
  <c r="L70" i="131"/>
  <c r="K70" i="131"/>
  <c r="J70" i="131"/>
  <c r="I70" i="131"/>
  <c r="H70" i="131"/>
  <c r="G70" i="131"/>
  <c r="F70" i="131"/>
  <c r="E70" i="131"/>
  <c r="D70" i="131"/>
  <c r="C70" i="131"/>
  <c r="B70" i="131"/>
  <c r="A70" i="131"/>
  <c r="M69" i="131"/>
  <c r="C69" i="29" s="1"/>
  <c r="L69" i="131"/>
  <c r="K69" i="131"/>
  <c r="J69" i="131"/>
  <c r="I69" i="131"/>
  <c r="H69" i="131"/>
  <c r="G69" i="131"/>
  <c r="F69" i="131"/>
  <c r="E69" i="131"/>
  <c r="D69" i="131"/>
  <c r="C69" i="131"/>
  <c r="B69" i="131"/>
  <c r="A69" i="131"/>
  <c r="M68" i="131"/>
  <c r="C68" i="29"/>
  <c r="L68" i="131"/>
  <c r="K68" i="131"/>
  <c r="J68" i="131"/>
  <c r="I68" i="131"/>
  <c r="H68" i="131"/>
  <c r="G68" i="131"/>
  <c r="F68" i="131"/>
  <c r="E68" i="131"/>
  <c r="D68" i="131"/>
  <c r="C68" i="131"/>
  <c r="B68" i="131"/>
  <c r="A68" i="131"/>
  <c r="M67" i="131"/>
  <c r="C67" i="29"/>
  <c r="L67" i="131"/>
  <c r="K67" i="131"/>
  <c r="J67" i="131"/>
  <c r="I67" i="131"/>
  <c r="H67" i="131"/>
  <c r="G67" i="131"/>
  <c r="F67" i="131"/>
  <c r="E67" i="131"/>
  <c r="D67" i="131"/>
  <c r="C67" i="131"/>
  <c r="B67" i="131"/>
  <c r="A67" i="131"/>
  <c r="M66" i="131"/>
  <c r="C66" i="29"/>
  <c r="L66" i="131"/>
  <c r="K66" i="131"/>
  <c r="J66" i="131"/>
  <c r="I66" i="131"/>
  <c r="H66" i="131"/>
  <c r="G66" i="131"/>
  <c r="F66" i="131"/>
  <c r="E66" i="131"/>
  <c r="D66" i="131"/>
  <c r="C66" i="131"/>
  <c r="B66" i="131"/>
  <c r="A66" i="131"/>
  <c r="M65" i="131"/>
  <c r="C65" i="29"/>
  <c r="L65" i="131"/>
  <c r="K65" i="131"/>
  <c r="J65" i="131"/>
  <c r="I65" i="131"/>
  <c r="H65" i="131"/>
  <c r="G65" i="131"/>
  <c r="F65" i="131"/>
  <c r="E65" i="131"/>
  <c r="D65" i="131"/>
  <c r="C65" i="131"/>
  <c r="B65" i="131"/>
  <c r="A65" i="131"/>
  <c r="M64" i="131"/>
  <c r="C64" i="29"/>
  <c r="L64" i="131"/>
  <c r="K64" i="131"/>
  <c r="J64" i="131"/>
  <c r="I64" i="131"/>
  <c r="H64" i="131"/>
  <c r="G64" i="131"/>
  <c r="F64" i="131"/>
  <c r="E64" i="131"/>
  <c r="D64" i="131"/>
  <c r="C64" i="131"/>
  <c r="B64" i="131"/>
  <c r="A64" i="131"/>
  <c r="M63" i="131"/>
  <c r="C63" i="29"/>
  <c r="L63" i="131"/>
  <c r="K63" i="131"/>
  <c r="J63" i="131"/>
  <c r="I63" i="131"/>
  <c r="H63" i="131"/>
  <c r="G63" i="131"/>
  <c r="F63" i="131"/>
  <c r="E63" i="131"/>
  <c r="D63" i="131"/>
  <c r="C63" i="131"/>
  <c r="B63" i="131"/>
  <c r="A63" i="131"/>
  <c r="M62" i="131"/>
  <c r="C62" i="29"/>
  <c r="L62" i="131"/>
  <c r="K62" i="131"/>
  <c r="J62" i="131"/>
  <c r="I62" i="131"/>
  <c r="H62" i="131"/>
  <c r="G62" i="131"/>
  <c r="F62" i="131"/>
  <c r="E62" i="131"/>
  <c r="D62" i="131"/>
  <c r="C62" i="131"/>
  <c r="B62" i="131"/>
  <c r="A62" i="131"/>
  <c r="M61" i="131"/>
  <c r="C61" i="29"/>
  <c r="L61" i="131"/>
  <c r="K61" i="131"/>
  <c r="J61" i="131"/>
  <c r="I61" i="131"/>
  <c r="H61" i="131"/>
  <c r="G61" i="131"/>
  <c r="F61" i="131"/>
  <c r="E61" i="131"/>
  <c r="D61" i="131"/>
  <c r="C61" i="131"/>
  <c r="B61" i="131"/>
  <c r="A61" i="131"/>
  <c r="M60" i="131"/>
  <c r="C60" i="29" s="1"/>
  <c r="L60" i="131"/>
  <c r="K60" i="131"/>
  <c r="J60" i="131"/>
  <c r="I60" i="131"/>
  <c r="H60" i="131"/>
  <c r="G60" i="131"/>
  <c r="F60" i="131"/>
  <c r="E60" i="131"/>
  <c r="D60" i="131"/>
  <c r="C60" i="131"/>
  <c r="B60" i="131"/>
  <c r="A60" i="131"/>
  <c r="A59" i="131"/>
  <c r="A58" i="131"/>
  <c r="M57" i="131"/>
  <c r="L57" i="131"/>
  <c r="K57" i="131"/>
  <c r="J57" i="131"/>
  <c r="I57" i="131"/>
  <c r="H57" i="131"/>
  <c r="G57" i="131"/>
  <c r="F57" i="131"/>
  <c r="E57" i="131"/>
  <c r="D57" i="131"/>
  <c r="C57" i="131"/>
  <c r="B57" i="131"/>
  <c r="A57" i="131"/>
  <c r="M56" i="131"/>
  <c r="L56" i="131"/>
  <c r="K56" i="131"/>
  <c r="J56" i="131"/>
  <c r="I56" i="131"/>
  <c r="H56" i="131"/>
  <c r="G56" i="131"/>
  <c r="F56" i="131"/>
  <c r="E56" i="131"/>
  <c r="D56" i="131"/>
  <c r="C56" i="131"/>
  <c r="B56" i="131"/>
  <c r="A56" i="131"/>
  <c r="M55" i="131"/>
  <c r="L55" i="131"/>
  <c r="K55" i="131"/>
  <c r="J55" i="131"/>
  <c r="I55" i="131"/>
  <c r="H55" i="131"/>
  <c r="G55" i="131"/>
  <c r="F55" i="131"/>
  <c r="E55" i="131"/>
  <c r="D55" i="131"/>
  <c r="C55" i="131"/>
  <c r="B55" i="131"/>
  <c r="A55" i="131"/>
  <c r="M54" i="131"/>
  <c r="L54" i="131"/>
  <c r="K54" i="131"/>
  <c r="J54" i="131"/>
  <c r="I54" i="131"/>
  <c r="H54" i="131"/>
  <c r="G54" i="131"/>
  <c r="F54" i="131"/>
  <c r="E54" i="131"/>
  <c r="D54" i="131"/>
  <c r="C54" i="131"/>
  <c r="B54" i="131"/>
  <c r="A54" i="131"/>
  <c r="M53" i="131"/>
  <c r="L53" i="131"/>
  <c r="K53" i="131"/>
  <c r="J53" i="131"/>
  <c r="I53" i="131"/>
  <c r="H53" i="131"/>
  <c r="G53" i="131"/>
  <c r="F53" i="131"/>
  <c r="E53" i="131"/>
  <c r="D53" i="131"/>
  <c r="C53" i="131"/>
  <c r="B53" i="131"/>
  <c r="A53" i="131"/>
  <c r="M52" i="131"/>
  <c r="L52" i="131"/>
  <c r="K52" i="131"/>
  <c r="J52" i="131"/>
  <c r="I52" i="131"/>
  <c r="H52" i="131"/>
  <c r="G52" i="131"/>
  <c r="F52" i="131"/>
  <c r="E52" i="131"/>
  <c r="D52" i="131"/>
  <c r="C52" i="131"/>
  <c r="B52" i="131"/>
  <c r="A52" i="131"/>
  <c r="M51" i="131"/>
  <c r="L51" i="131"/>
  <c r="K51" i="131"/>
  <c r="J51" i="131"/>
  <c r="I51" i="131"/>
  <c r="H51" i="131"/>
  <c r="G51" i="131"/>
  <c r="F51" i="131"/>
  <c r="E51" i="131"/>
  <c r="D51" i="131"/>
  <c r="C51" i="131"/>
  <c r="B51" i="131"/>
  <c r="A51" i="131"/>
  <c r="M50" i="131"/>
  <c r="L50" i="131"/>
  <c r="K50" i="131"/>
  <c r="J50" i="131"/>
  <c r="I50" i="131"/>
  <c r="H50" i="131"/>
  <c r="G50" i="131"/>
  <c r="F50" i="131"/>
  <c r="E50" i="131"/>
  <c r="D50" i="131"/>
  <c r="C50" i="131"/>
  <c r="B50" i="131"/>
  <c r="A50" i="131"/>
  <c r="M49" i="131"/>
  <c r="L49" i="131"/>
  <c r="K49" i="131"/>
  <c r="J49" i="131"/>
  <c r="I49" i="131"/>
  <c r="H49" i="131"/>
  <c r="G49" i="131"/>
  <c r="F49" i="131"/>
  <c r="E49" i="131"/>
  <c r="D49" i="131"/>
  <c r="C49" i="131"/>
  <c r="B49" i="131"/>
  <c r="A49" i="131"/>
  <c r="M48" i="131"/>
  <c r="L48" i="131"/>
  <c r="K48" i="131"/>
  <c r="J48" i="131"/>
  <c r="I48" i="131"/>
  <c r="H48" i="131"/>
  <c r="G48" i="131"/>
  <c r="F48" i="131"/>
  <c r="E48" i="131"/>
  <c r="D48" i="131"/>
  <c r="C48" i="131"/>
  <c r="B48" i="131"/>
  <c r="A48" i="131"/>
  <c r="M47" i="131"/>
  <c r="L47" i="131"/>
  <c r="K47" i="131"/>
  <c r="J47" i="131"/>
  <c r="I47" i="131"/>
  <c r="H47" i="131"/>
  <c r="G47" i="131"/>
  <c r="F47" i="131"/>
  <c r="E47" i="131"/>
  <c r="D47" i="131"/>
  <c r="C47" i="131"/>
  <c r="B47" i="131"/>
  <c r="A47" i="131"/>
  <c r="M46" i="131"/>
  <c r="L46" i="131"/>
  <c r="K46" i="131"/>
  <c r="J46" i="131"/>
  <c r="I46" i="131"/>
  <c r="H46" i="131"/>
  <c r="G46" i="131"/>
  <c r="F46" i="131"/>
  <c r="E46" i="131"/>
  <c r="D46" i="131"/>
  <c r="C46" i="131"/>
  <c r="B46" i="131"/>
  <c r="A46" i="131"/>
  <c r="A45" i="131"/>
  <c r="A44" i="131"/>
  <c r="M43" i="131"/>
  <c r="L43" i="131"/>
  <c r="K43" i="131"/>
  <c r="J43" i="131"/>
  <c r="I43" i="131"/>
  <c r="H43" i="131"/>
  <c r="G43" i="131"/>
  <c r="F43" i="131"/>
  <c r="E43" i="131"/>
  <c r="D43" i="131"/>
  <c r="C43" i="131"/>
  <c r="B43" i="131"/>
  <c r="A43" i="131"/>
  <c r="M42" i="131"/>
  <c r="L42" i="131"/>
  <c r="K42" i="131"/>
  <c r="J42" i="131"/>
  <c r="I42" i="131"/>
  <c r="H42" i="131"/>
  <c r="G42" i="131"/>
  <c r="F42" i="131"/>
  <c r="E42" i="131"/>
  <c r="D42" i="131"/>
  <c r="C42" i="131"/>
  <c r="B42" i="131"/>
  <c r="A42" i="131"/>
  <c r="M41" i="131"/>
  <c r="L41" i="131"/>
  <c r="K41" i="131"/>
  <c r="J41" i="131"/>
  <c r="I41" i="131"/>
  <c r="H41" i="131"/>
  <c r="G41" i="131"/>
  <c r="F41" i="131"/>
  <c r="E41" i="131"/>
  <c r="D41" i="131"/>
  <c r="C41" i="131"/>
  <c r="B41" i="131"/>
  <c r="A41" i="131"/>
  <c r="M40" i="131"/>
  <c r="L40" i="131"/>
  <c r="K40" i="131"/>
  <c r="J40" i="131"/>
  <c r="I40" i="131"/>
  <c r="H40" i="131"/>
  <c r="G40" i="131"/>
  <c r="F40" i="131"/>
  <c r="E40" i="131"/>
  <c r="D40" i="131"/>
  <c r="C40" i="131"/>
  <c r="B40" i="131"/>
  <c r="A40" i="131"/>
  <c r="M39" i="131"/>
  <c r="L39" i="131"/>
  <c r="K39" i="131"/>
  <c r="J39" i="131"/>
  <c r="I39" i="131"/>
  <c r="H39" i="131"/>
  <c r="G39" i="131"/>
  <c r="F39" i="131"/>
  <c r="E39" i="131"/>
  <c r="D39" i="131"/>
  <c r="C39" i="131"/>
  <c r="B39" i="131"/>
  <c r="A39" i="131"/>
  <c r="A38" i="131"/>
  <c r="A37" i="131"/>
  <c r="M36" i="131"/>
  <c r="L36" i="131"/>
  <c r="K36" i="131"/>
  <c r="J36" i="131"/>
  <c r="I36" i="131"/>
  <c r="H36" i="131"/>
  <c r="G36" i="131"/>
  <c r="F36" i="131"/>
  <c r="E36" i="131"/>
  <c r="D36" i="131"/>
  <c r="C36" i="131"/>
  <c r="B36" i="131"/>
  <c r="A36" i="131"/>
  <c r="M35" i="131"/>
  <c r="L35" i="131"/>
  <c r="K35" i="131"/>
  <c r="J35" i="131"/>
  <c r="I35" i="131"/>
  <c r="H35" i="131"/>
  <c r="G35" i="131"/>
  <c r="F35" i="131"/>
  <c r="E35" i="131"/>
  <c r="D35" i="131"/>
  <c r="C35" i="131"/>
  <c r="B35" i="131"/>
  <c r="A35" i="131"/>
  <c r="M34" i="131"/>
  <c r="L34" i="131"/>
  <c r="K34" i="131"/>
  <c r="J34" i="131"/>
  <c r="I34" i="131"/>
  <c r="H34" i="131"/>
  <c r="G34" i="131"/>
  <c r="F34" i="131"/>
  <c r="E34" i="131"/>
  <c r="D34" i="131"/>
  <c r="C34" i="131"/>
  <c r="B34" i="131"/>
  <c r="A34" i="131"/>
  <c r="M33" i="131"/>
  <c r="L33" i="131"/>
  <c r="K33" i="131"/>
  <c r="J33" i="131"/>
  <c r="I33" i="131"/>
  <c r="H33" i="131"/>
  <c r="G33" i="131"/>
  <c r="F33" i="131"/>
  <c r="E33" i="131"/>
  <c r="D33" i="131"/>
  <c r="C33" i="131"/>
  <c r="B33" i="131"/>
  <c r="A33" i="131"/>
  <c r="M32" i="131"/>
  <c r="L32" i="131"/>
  <c r="K32" i="131"/>
  <c r="J32" i="131"/>
  <c r="I32" i="131"/>
  <c r="H32" i="131"/>
  <c r="G32" i="131"/>
  <c r="F32" i="131"/>
  <c r="E32" i="131"/>
  <c r="D32" i="131"/>
  <c r="C32" i="131"/>
  <c r="B32" i="131"/>
  <c r="A32" i="131"/>
  <c r="A31" i="131"/>
  <c r="A30" i="131"/>
  <c r="M29" i="131"/>
  <c r="L29" i="131"/>
  <c r="K29" i="131"/>
  <c r="J29" i="131"/>
  <c r="I29" i="131"/>
  <c r="H29" i="131"/>
  <c r="G29" i="131"/>
  <c r="F29" i="131"/>
  <c r="E29" i="131"/>
  <c r="D29" i="131"/>
  <c r="C29" i="131"/>
  <c r="B29" i="131"/>
  <c r="A29" i="131"/>
  <c r="M28" i="131"/>
  <c r="L28" i="131"/>
  <c r="K28" i="131"/>
  <c r="J28" i="131"/>
  <c r="I28" i="131"/>
  <c r="H28" i="131"/>
  <c r="G28" i="131"/>
  <c r="F28" i="131"/>
  <c r="E28" i="131"/>
  <c r="D28" i="131"/>
  <c r="C28" i="131"/>
  <c r="B28" i="131"/>
  <c r="A28" i="131"/>
  <c r="M27" i="131"/>
  <c r="L27" i="131"/>
  <c r="K27" i="131"/>
  <c r="J27" i="131"/>
  <c r="I27" i="131"/>
  <c r="H27" i="131"/>
  <c r="G27" i="131"/>
  <c r="F27" i="131"/>
  <c r="E27" i="131"/>
  <c r="D27" i="131"/>
  <c r="C27" i="131"/>
  <c r="B27" i="131"/>
  <c r="A27" i="131"/>
  <c r="M26" i="131"/>
  <c r="L26" i="131"/>
  <c r="K26" i="131"/>
  <c r="J26" i="131"/>
  <c r="I26" i="131"/>
  <c r="H26" i="131"/>
  <c r="G26" i="131"/>
  <c r="F26" i="131"/>
  <c r="E26" i="131"/>
  <c r="D26" i="131"/>
  <c r="C26" i="131"/>
  <c r="B26" i="131"/>
  <c r="A26" i="131"/>
  <c r="M25" i="131"/>
  <c r="L25" i="131"/>
  <c r="K25" i="131"/>
  <c r="J25" i="131"/>
  <c r="I25" i="131"/>
  <c r="H25" i="131"/>
  <c r="G25" i="131"/>
  <c r="F25" i="131"/>
  <c r="E25" i="131"/>
  <c r="D25" i="131"/>
  <c r="C25" i="131"/>
  <c r="B25" i="131"/>
  <c r="A25" i="131"/>
  <c r="A24" i="131"/>
  <c r="A23" i="131"/>
  <c r="M22" i="131"/>
  <c r="L22" i="131"/>
  <c r="K22" i="131"/>
  <c r="J22" i="131"/>
  <c r="I22" i="131"/>
  <c r="H22" i="131"/>
  <c r="G22" i="131"/>
  <c r="F22" i="131"/>
  <c r="E22" i="131"/>
  <c r="D22" i="131"/>
  <c r="C22" i="131"/>
  <c r="B22" i="131"/>
  <c r="A22" i="131"/>
  <c r="M21" i="131"/>
  <c r="L21" i="131"/>
  <c r="K21" i="131"/>
  <c r="J21" i="131"/>
  <c r="I21" i="131"/>
  <c r="H21" i="131"/>
  <c r="G21" i="131"/>
  <c r="F21" i="131"/>
  <c r="E21" i="131"/>
  <c r="D21" i="131"/>
  <c r="C21" i="131"/>
  <c r="B21" i="131"/>
  <c r="A21" i="131"/>
  <c r="M20" i="131"/>
  <c r="L20" i="131"/>
  <c r="K20" i="131"/>
  <c r="J20" i="131"/>
  <c r="I20" i="131"/>
  <c r="H20" i="131"/>
  <c r="G20" i="131"/>
  <c r="F20" i="131"/>
  <c r="E20" i="131"/>
  <c r="D20" i="131"/>
  <c r="C20" i="131"/>
  <c r="B20" i="131"/>
  <c r="A20" i="131"/>
  <c r="M19" i="131"/>
  <c r="L19" i="131"/>
  <c r="K19" i="131"/>
  <c r="J19" i="131"/>
  <c r="I19" i="131"/>
  <c r="H19" i="131"/>
  <c r="G19" i="131"/>
  <c r="F19" i="131"/>
  <c r="E19" i="131"/>
  <c r="D19" i="131"/>
  <c r="C19" i="131"/>
  <c r="B19" i="131"/>
  <c r="A19" i="131"/>
  <c r="M18" i="131"/>
  <c r="L18" i="131"/>
  <c r="K18" i="131"/>
  <c r="J18" i="131"/>
  <c r="I18" i="131"/>
  <c r="H18" i="131"/>
  <c r="G18" i="131"/>
  <c r="F18" i="131"/>
  <c r="E18" i="131"/>
  <c r="D18" i="131"/>
  <c r="C18" i="131"/>
  <c r="B18" i="131"/>
  <c r="A18" i="131"/>
  <c r="M17" i="131"/>
  <c r="L17" i="131"/>
  <c r="K17" i="131"/>
  <c r="J17" i="131"/>
  <c r="I17" i="131"/>
  <c r="H17" i="131"/>
  <c r="G17" i="131"/>
  <c r="F17" i="131"/>
  <c r="E17" i="131"/>
  <c r="D17" i="131"/>
  <c r="C17" i="131"/>
  <c r="B17" i="131"/>
  <c r="A17" i="131"/>
  <c r="M16" i="131"/>
  <c r="L16" i="131"/>
  <c r="K16" i="131"/>
  <c r="J16" i="131"/>
  <c r="I16" i="131"/>
  <c r="H16" i="131"/>
  <c r="G16" i="131"/>
  <c r="F16" i="131"/>
  <c r="E16" i="131"/>
  <c r="D16" i="131"/>
  <c r="C16" i="131"/>
  <c r="B16" i="131"/>
  <c r="A16" i="131"/>
  <c r="M15" i="131"/>
  <c r="L15" i="131"/>
  <c r="K15" i="131"/>
  <c r="J15" i="131"/>
  <c r="I15" i="131"/>
  <c r="H15" i="131"/>
  <c r="G15" i="131"/>
  <c r="F15" i="131"/>
  <c r="E15" i="131"/>
  <c r="D15" i="131"/>
  <c r="C15" i="131"/>
  <c r="B15" i="131"/>
  <c r="A15" i="131"/>
  <c r="M14" i="131"/>
  <c r="L14" i="131"/>
  <c r="K14" i="131"/>
  <c r="J14" i="131"/>
  <c r="I14" i="131"/>
  <c r="H14" i="131"/>
  <c r="G14" i="131"/>
  <c r="F14" i="131"/>
  <c r="E14" i="131"/>
  <c r="D14" i="131"/>
  <c r="C14" i="131"/>
  <c r="B14" i="131"/>
  <c r="A14" i="131"/>
  <c r="M13" i="131"/>
  <c r="L13" i="131"/>
  <c r="K13" i="131"/>
  <c r="J13" i="131"/>
  <c r="I13" i="131"/>
  <c r="H13" i="131"/>
  <c r="G13" i="131"/>
  <c r="F13" i="131"/>
  <c r="E13" i="131"/>
  <c r="D13" i="131"/>
  <c r="C13" i="131"/>
  <c r="B13" i="131"/>
  <c r="A13" i="131"/>
  <c r="M12" i="131"/>
  <c r="L12" i="131"/>
  <c r="K12" i="131"/>
  <c r="J12" i="131"/>
  <c r="I12" i="131"/>
  <c r="H12" i="131"/>
  <c r="G12" i="131"/>
  <c r="F12" i="131"/>
  <c r="E12" i="131"/>
  <c r="D12" i="131"/>
  <c r="C12" i="131"/>
  <c r="B12" i="131"/>
  <c r="A12" i="131"/>
  <c r="M11" i="131"/>
  <c r="L11" i="131"/>
  <c r="K11" i="131"/>
  <c r="J11" i="131"/>
  <c r="I11" i="131"/>
  <c r="H11" i="131"/>
  <c r="G11" i="131"/>
  <c r="F11" i="131"/>
  <c r="E11" i="131"/>
  <c r="D11" i="131"/>
  <c r="C11" i="131"/>
  <c r="B11" i="131"/>
  <c r="A11" i="131"/>
  <c r="M10" i="131"/>
  <c r="L10" i="131"/>
  <c r="K10" i="131"/>
  <c r="J10" i="131"/>
  <c r="I10" i="131"/>
  <c r="H10" i="131"/>
  <c r="G10" i="131"/>
  <c r="F10" i="131"/>
  <c r="E10" i="131"/>
  <c r="D10" i="131"/>
  <c r="C10" i="131"/>
  <c r="B10" i="131"/>
  <c r="A10" i="131"/>
  <c r="A9" i="131"/>
  <c r="A8" i="131"/>
  <c r="M7" i="131"/>
  <c r="L7" i="131"/>
  <c r="K7" i="131"/>
  <c r="J7" i="131"/>
  <c r="I7" i="131"/>
  <c r="H7" i="131"/>
  <c r="G7" i="131"/>
  <c r="F7" i="131"/>
  <c r="E7" i="131"/>
  <c r="D7" i="131"/>
  <c r="C7" i="131"/>
  <c r="B7" i="131"/>
  <c r="A7" i="131"/>
  <c r="M104" i="130"/>
  <c r="L104" i="130"/>
  <c r="K104" i="130"/>
  <c r="J104" i="130"/>
  <c r="I104" i="130"/>
  <c r="H104" i="130"/>
  <c r="G104" i="130"/>
  <c r="F104" i="130"/>
  <c r="E104" i="130"/>
  <c r="D104" i="130"/>
  <c r="C104" i="130"/>
  <c r="B104" i="130"/>
  <c r="A104" i="130"/>
  <c r="M103" i="130"/>
  <c r="C117" i="25"/>
  <c r="L103" i="130"/>
  <c r="K103" i="130"/>
  <c r="J103" i="130"/>
  <c r="I103" i="130"/>
  <c r="H103" i="130"/>
  <c r="G103" i="130"/>
  <c r="F103" i="130"/>
  <c r="E103" i="130"/>
  <c r="D103" i="130"/>
  <c r="C103" i="130"/>
  <c r="B103" i="130"/>
  <c r="A103" i="130"/>
  <c r="M102" i="130"/>
  <c r="C116" i="25"/>
  <c r="L102" i="130"/>
  <c r="K102" i="130"/>
  <c r="J102" i="130"/>
  <c r="I102" i="130"/>
  <c r="H102" i="130"/>
  <c r="G102" i="130"/>
  <c r="F102" i="130"/>
  <c r="E102" i="130"/>
  <c r="D102" i="130"/>
  <c r="C102" i="130"/>
  <c r="B102" i="130"/>
  <c r="A102" i="130"/>
  <c r="M101" i="130"/>
  <c r="C115" i="25"/>
  <c r="L101" i="130"/>
  <c r="K101" i="130"/>
  <c r="J101" i="130"/>
  <c r="I101" i="130"/>
  <c r="H101" i="130"/>
  <c r="G101" i="130"/>
  <c r="F101" i="130"/>
  <c r="E101" i="130"/>
  <c r="D101" i="130"/>
  <c r="C101" i="130"/>
  <c r="B101" i="130"/>
  <c r="A101" i="130"/>
  <c r="M100" i="130"/>
  <c r="C114" i="25"/>
  <c r="L100" i="130"/>
  <c r="K100" i="130"/>
  <c r="J100" i="130"/>
  <c r="I100" i="130"/>
  <c r="H100" i="130"/>
  <c r="G100" i="130"/>
  <c r="F100" i="130"/>
  <c r="E100" i="130"/>
  <c r="D100" i="130"/>
  <c r="C100" i="130"/>
  <c r="B100" i="130"/>
  <c r="A100" i="130"/>
  <c r="M99" i="130"/>
  <c r="C113" i="25"/>
  <c r="L99" i="130"/>
  <c r="K99" i="130"/>
  <c r="J99" i="130"/>
  <c r="I99" i="130"/>
  <c r="H99" i="130"/>
  <c r="G99" i="130"/>
  <c r="F99" i="130"/>
  <c r="E99" i="130"/>
  <c r="D99" i="130"/>
  <c r="C99" i="130"/>
  <c r="B99" i="130"/>
  <c r="A99" i="130"/>
  <c r="A98" i="130"/>
  <c r="A97" i="130"/>
  <c r="M96" i="130"/>
  <c r="C109" i="25"/>
  <c r="L96" i="130"/>
  <c r="K96" i="130"/>
  <c r="J96" i="130"/>
  <c r="I96" i="130"/>
  <c r="H96" i="130"/>
  <c r="G96" i="130"/>
  <c r="F96" i="130"/>
  <c r="E96" i="130"/>
  <c r="D96" i="130"/>
  <c r="C96" i="130"/>
  <c r="B96" i="130"/>
  <c r="A96" i="130"/>
  <c r="B95" i="130"/>
  <c r="A95" i="130"/>
  <c r="M84" i="130"/>
  <c r="C90" i="25"/>
  <c r="L84" i="130"/>
  <c r="K84" i="130"/>
  <c r="J84" i="130"/>
  <c r="I84" i="130"/>
  <c r="H84" i="130"/>
  <c r="G84" i="130"/>
  <c r="F84" i="130"/>
  <c r="E84" i="130"/>
  <c r="D84" i="130"/>
  <c r="C84" i="130"/>
  <c r="B84" i="130"/>
  <c r="A84" i="130"/>
  <c r="B90" i="25" s="1"/>
  <c r="A83" i="130"/>
  <c r="B89" i="25"/>
  <c r="A82" i="130"/>
  <c r="B88" i="25"/>
  <c r="M81" i="130"/>
  <c r="C87" i="25"/>
  <c r="L81" i="130"/>
  <c r="K81" i="130"/>
  <c r="J81" i="130"/>
  <c r="I81" i="130"/>
  <c r="H81" i="130"/>
  <c r="G81" i="130"/>
  <c r="F81" i="130"/>
  <c r="E81" i="130"/>
  <c r="D81" i="130"/>
  <c r="C81" i="130"/>
  <c r="B81" i="130"/>
  <c r="A81" i="130"/>
  <c r="B87" i="25"/>
  <c r="A80" i="130"/>
  <c r="B86" i="25"/>
  <c r="A79" i="130"/>
  <c r="B85" i="25" s="1"/>
  <c r="M78" i="130"/>
  <c r="C84" i="25" s="1"/>
  <c r="L78" i="130"/>
  <c r="K78" i="130"/>
  <c r="J78" i="130"/>
  <c r="I78" i="130"/>
  <c r="H78" i="130"/>
  <c r="G78" i="130"/>
  <c r="F78" i="130"/>
  <c r="E78" i="130"/>
  <c r="D78" i="130"/>
  <c r="C78" i="130"/>
  <c r="B78" i="130"/>
  <c r="A78" i="130"/>
  <c r="B84" i="25"/>
  <c r="M77" i="130"/>
  <c r="C83" i="25"/>
  <c r="L77" i="130"/>
  <c r="K77" i="130"/>
  <c r="J77" i="130"/>
  <c r="I77" i="130"/>
  <c r="H77" i="130"/>
  <c r="G77" i="130"/>
  <c r="F77" i="130"/>
  <c r="E77" i="130"/>
  <c r="D77" i="130"/>
  <c r="C77" i="130"/>
  <c r="B77" i="130"/>
  <c r="A77" i="130"/>
  <c r="B83" i="25"/>
  <c r="M76" i="130"/>
  <c r="C82" i="25"/>
  <c r="L76" i="130"/>
  <c r="K76" i="130"/>
  <c r="J76" i="130"/>
  <c r="I76" i="130"/>
  <c r="H76" i="130"/>
  <c r="G76" i="130"/>
  <c r="F76" i="130"/>
  <c r="E76" i="130"/>
  <c r="D76" i="130"/>
  <c r="C76" i="130"/>
  <c r="B76" i="130"/>
  <c r="A76" i="130"/>
  <c r="B82" i="25" s="1"/>
  <c r="A75" i="130"/>
  <c r="B81" i="25"/>
  <c r="A74" i="130"/>
  <c r="B80" i="25" s="1"/>
  <c r="M73" i="130"/>
  <c r="C79" i="25"/>
  <c r="L73" i="130"/>
  <c r="K73" i="130"/>
  <c r="J73" i="130"/>
  <c r="I73" i="130"/>
  <c r="H73" i="130"/>
  <c r="G73" i="130"/>
  <c r="F73" i="130"/>
  <c r="E73" i="130"/>
  <c r="D73" i="130"/>
  <c r="C73" i="130"/>
  <c r="B73" i="130"/>
  <c r="A73" i="130"/>
  <c r="B79" i="25"/>
  <c r="M72" i="130"/>
  <c r="C78" i="25"/>
  <c r="L72" i="130"/>
  <c r="K72" i="130"/>
  <c r="J72" i="130"/>
  <c r="I72" i="130"/>
  <c r="H72" i="130"/>
  <c r="G72" i="130"/>
  <c r="F72" i="130"/>
  <c r="E72" i="130"/>
  <c r="D72" i="130"/>
  <c r="C72" i="130"/>
  <c r="B72" i="130"/>
  <c r="A72" i="130"/>
  <c r="B78" i="25" s="1"/>
  <c r="M71" i="130"/>
  <c r="C77" i="25" s="1"/>
  <c r="L71" i="130"/>
  <c r="K71" i="130"/>
  <c r="J71" i="130"/>
  <c r="I71" i="130"/>
  <c r="H71" i="130"/>
  <c r="G71" i="130"/>
  <c r="F71" i="130"/>
  <c r="E71" i="130"/>
  <c r="D71" i="130"/>
  <c r="C71" i="130"/>
  <c r="B71" i="130"/>
  <c r="A71" i="130"/>
  <c r="B77" i="25"/>
  <c r="M70" i="130"/>
  <c r="C76" i="25" s="1"/>
  <c r="L70" i="130"/>
  <c r="K70" i="130"/>
  <c r="J70" i="130"/>
  <c r="I70" i="130"/>
  <c r="H70" i="130"/>
  <c r="G70" i="130"/>
  <c r="F70" i="130"/>
  <c r="E70" i="130"/>
  <c r="D70" i="130"/>
  <c r="C70" i="130"/>
  <c r="B70" i="130"/>
  <c r="A70" i="130"/>
  <c r="B76" i="25"/>
  <c r="A69" i="130"/>
  <c r="B75" i="25" s="1"/>
  <c r="A68" i="130"/>
  <c r="B74" i="25"/>
  <c r="M67" i="130"/>
  <c r="L67" i="130"/>
  <c r="K67" i="130"/>
  <c r="J67" i="130"/>
  <c r="I67" i="130"/>
  <c r="H67" i="130"/>
  <c r="G67" i="130"/>
  <c r="F67" i="130"/>
  <c r="E67" i="130"/>
  <c r="D67" i="130"/>
  <c r="C67" i="130"/>
  <c r="B67" i="130"/>
  <c r="A67" i="130"/>
  <c r="B73" i="25" s="1"/>
  <c r="A66" i="130"/>
  <c r="B72" i="25"/>
  <c r="A65" i="130"/>
  <c r="B71" i="25" s="1"/>
  <c r="M64" i="130"/>
  <c r="C70" i="25"/>
  <c r="L64" i="130"/>
  <c r="K64" i="130"/>
  <c r="J64" i="130"/>
  <c r="I64" i="130"/>
  <c r="H64" i="130"/>
  <c r="G64" i="130"/>
  <c r="F64" i="130"/>
  <c r="E64" i="130"/>
  <c r="D64" i="130"/>
  <c r="C64" i="130"/>
  <c r="B64" i="130"/>
  <c r="A64" i="130"/>
  <c r="B70" i="25" s="1"/>
  <c r="M63" i="130"/>
  <c r="C69" i="25"/>
  <c r="L63" i="130"/>
  <c r="K63" i="130"/>
  <c r="J63" i="130"/>
  <c r="I63" i="130"/>
  <c r="H63" i="130"/>
  <c r="G63" i="130"/>
  <c r="F63" i="130"/>
  <c r="E63" i="130"/>
  <c r="D63" i="130"/>
  <c r="C63" i="130"/>
  <c r="B63" i="130"/>
  <c r="A63" i="130"/>
  <c r="B69" i="25" s="1"/>
  <c r="M62" i="130"/>
  <c r="C68" i="25"/>
  <c r="L62" i="130"/>
  <c r="K62" i="130"/>
  <c r="J62" i="130"/>
  <c r="I62" i="130"/>
  <c r="H62" i="130"/>
  <c r="G62" i="130"/>
  <c r="F62" i="130"/>
  <c r="E62" i="130"/>
  <c r="D62" i="130"/>
  <c r="C62" i="130"/>
  <c r="B62" i="130"/>
  <c r="A62" i="130"/>
  <c r="B68" i="25"/>
  <c r="A61" i="130"/>
  <c r="A60" i="130"/>
  <c r="M59" i="130"/>
  <c r="C60" i="25"/>
  <c r="L59" i="130"/>
  <c r="K59" i="130"/>
  <c r="J59" i="130"/>
  <c r="I59" i="130"/>
  <c r="H59" i="130"/>
  <c r="G59" i="130"/>
  <c r="F59" i="130"/>
  <c r="E59" i="130"/>
  <c r="D59" i="130"/>
  <c r="C59" i="130"/>
  <c r="B59" i="130"/>
  <c r="A59" i="130"/>
  <c r="A58" i="130"/>
  <c r="A57" i="130"/>
  <c r="M56" i="130"/>
  <c r="C57" i="25"/>
  <c r="L56" i="130"/>
  <c r="K56" i="130"/>
  <c r="J56" i="130"/>
  <c r="I56" i="130"/>
  <c r="H56" i="130"/>
  <c r="G56" i="130"/>
  <c r="F56" i="130"/>
  <c r="E56" i="130"/>
  <c r="D56" i="130"/>
  <c r="C56" i="130"/>
  <c r="B56" i="130"/>
  <c r="A56" i="130"/>
  <c r="A55" i="130"/>
  <c r="A54" i="130"/>
  <c r="M53" i="130"/>
  <c r="C54" i="25"/>
  <c r="L53" i="130"/>
  <c r="K53" i="130"/>
  <c r="J53" i="130"/>
  <c r="I53" i="130"/>
  <c r="H53" i="130"/>
  <c r="G53" i="130"/>
  <c r="F53" i="130"/>
  <c r="E53" i="130"/>
  <c r="D53" i="130"/>
  <c r="C53" i="130"/>
  <c r="B53" i="130"/>
  <c r="A53" i="130"/>
  <c r="M52" i="130"/>
  <c r="C53" i="25"/>
  <c r="L52" i="130"/>
  <c r="K52" i="130"/>
  <c r="J52" i="130"/>
  <c r="I52" i="130"/>
  <c r="H52" i="130"/>
  <c r="G52" i="130"/>
  <c r="F52" i="130"/>
  <c r="E52" i="130"/>
  <c r="D52" i="130"/>
  <c r="C52" i="130"/>
  <c r="B52" i="130"/>
  <c r="A52" i="130"/>
  <c r="M51" i="130"/>
  <c r="C52" i="25" s="1"/>
  <c r="L51" i="130"/>
  <c r="K51" i="130"/>
  <c r="J51" i="130"/>
  <c r="I51" i="130"/>
  <c r="H51" i="130"/>
  <c r="G51" i="130"/>
  <c r="F51" i="130"/>
  <c r="E51" i="130"/>
  <c r="D51" i="130"/>
  <c r="C51" i="130"/>
  <c r="B51" i="130"/>
  <c r="A51" i="130"/>
  <c r="A50" i="130"/>
  <c r="A49" i="130"/>
  <c r="M48" i="130"/>
  <c r="L48" i="130"/>
  <c r="K48" i="130"/>
  <c r="J48" i="130"/>
  <c r="I48" i="130"/>
  <c r="H48" i="130"/>
  <c r="G48" i="130"/>
  <c r="F48" i="130"/>
  <c r="E48" i="130"/>
  <c r="D48" i="130"/>
  <c r="C48" i="130"/>
  <c r="B48" i="130"/>
  <c r="A48" i="130"/>
  <c r="M47" i="130"/>
  <c r="L47" i="130"/>
  <c r="K47" i="130"/>
  <c r="J47" i="130"/>
  <c r="I47" i="130"/>
  <c r="H47" i="130"/>
  <c r="G47" i="130"/>
  <c r="F47" i="130"/>
  <c r="E47" i="130"/>
  <c r="D47" i="130"/>
  <c r="C47" i="130"/>
  <c r="B47" i="130"/>
  <c r="A47" i="130"/>
  <c r="M46" i="130"/>
  <c r="L46" i="130"/>
  <c r="K46" i="130"/>
  <c r="J46" i="130"/>
  <c r="I46" i="130"/>
  <c r="H46" i="130"/>
  <c r="G46" i="130"/>
  <c r="F46" i="130"/>
  <c r="E46" i="130"/>
  <c r="D46" i="130"/>
  <c r="C46" i="130"/>
  <c r="B46" i="130"/>
  <c r="A46" i="130"/>
  <c r="M45" i="130"/>
  <c r="L45" i="130"/>
  <c r="K45" i="130"/>
  <c r="J45" i="130"/>
  <c r="I45" i="130"/>
  <c r="H45" i="130"/>
  <c r="G45" i="130"/>
  <c r="F45" i="130"/>
  <c r="E45" i="130"/>
  <c r="D45" i="130"/>
  <c r="C45" i="130"/>
  <c r="B45" i="130"/>
  <c r="A45" i="130"/>
  <c r="M44" i="130"/>
  <c r="L44" i="130"/>
  <c r="K44" i="130"/>
  <c r="J44" i="130"/>
  <c r="I44" i="130"/>
  <c r="H44" i="130"/>
  <c r="G44" i="130"/>
  <c r="F44" i="130"/>
  <c r="E44" i="130"/>
  <c r="D44" i="130"/>
  <c r="C44" i="130"/>
  <c r="B44" i="130"/>
  <c r="A44" i="130"/>
  <c r="M43" i="130"/>
  <c r="L43" i="130"/>
  <c r="K43" i="130"/>
  <c r="J43" i="130"/>
  <c r="I43" i="130"/>
  <c r="H43" i="130"/>
  <c r="G43" i="130"/>
  <c r="F43" i="130"/>
  <c r="E43" i="130"/>
  <c r="D43" i="130"/>
  <c r="C43" i="130"/>
  <c r="B43" i="130"/>
  <c r="A43" i="130"/>
  <c r="A42" i="130"/>
  <c r="A41" i="130"/>
  <c r="M40" i="130"/>
  <c r="L40" i="130"/>
  <c r="K40" i="130"/>
  <c r="J40" i="130"/>
  <c r="I40" i="130"/>
  <c r="H40" i="130"/>
  <c r="G40" i="130"/>
  <c r="F40" i="130"/>
  <c r="E40" i="130"/>
  <c r="D40" i="130"/>
  <c r="C40" i="130"/>
  <c r="B40" i="130"/>
  <c r="A40" i="130"/>
  <c r="M39" i="130"/>
  <c r="L39" i="130"/>
  <c r="K39" i="130"/>
  <c r="J39" i="130"/>
  <c r="I39" i="130"/>
  <c r="H39" i="130"/>
  <c r="G39" i="130"/>
  <c r="F39" i="130"/>
  <c r="E39" i="130"/>
  <c r="D39" i="130"/>
  <c r="C39" i="130"/>
  <c r="B39" i="130"/>
  <c r="A39" i="130"/>
  <c r="M38" i="130"/>
  <c r="L38" i="130"/>
  <c r="K38" i="130"/>
  <c r="J38" i="130"/>
  <c r="I38" i="130"/>
  <c r="H38" i="130"/>
  <c r="G38" i="130"/>
  <c r="F38" i="130"/>
  <c r="E38" i="130"/>
  <c r="D38" i="130"/>
  <c r="C38" i="130"/>
  <c r="B38" i="130"/>
  <c r="A38" i="130"/>
  <c r="M37" i="130"/>
  <c r="L37" i="130"/>
  <c r="K37" i="130"/>
  <c r="J37" i="130"/>
  <c r="I37" i="130"/>
  <c r="H37" i="130"/>
  <c r="G37" i="130"/>
  <c r="F37" i="130"/>
  <c r="E37" i="130"/>
  <c r="D37" i="130"/>
  <c r="C37" i="130"/>
  <c r="B37" i="130"/>
  <c r="A37" i="130"/>
  <c r="M36" i="130"/>
  <c r="L36" i="130"/>
  <c r="K36" i="130"/>
  <c r="J36" i="130"/>
  <c r="I36" i="130"/>
  <c r="H36" i="130"/>
  <c r="G36" i="130"/>
  <c r="F36" i="130"/>
  <c r="E36" i="130"/>
  <c r="D36" i="130"/>
  <c r="C36" i="130"/>
  <c r="B36" i="130"/>
  <c r="A36" i="130"/>
  <c r="M35" i="130"/>
  <c r="L35" i="130"/>
  <c r="K35" i="130"/>
  <c r="J35" i="130"/>
  <c r="I35" i="130"/>
  <c r="H35" i="130"/>
  <c r="G35" i="130"/>
  <c r="F35" i="130"/>
  <c r="E35" i="130"/>
  <c r="D35" i="130"/>
  <c r="C35" i="130"/>
  <c r="B35" i="130"/>
  <c r="A35" i="130"/>
  <c r="A34" i="130"/>
  <c r="A33" i="130"/>
  <c r="M32" i="130"/>
  <c r="L32" i="130"/>
  <c r="K32" i="130"/>
  <c r="J32" i="130"/>
  <c r="I32" i="130"/>
  <c r="H32" i="130"/>
  <c r="G32" i="130"/>
  <c r="F32" i="130"/>
  <c r="E32" i="130"/>
  <c r="D32" i="130"/>
  <c r="C32" i="130"/>
  <c r="B32" i="130"/>
  <c r="A32" i="130"/>
  <c r="M31" i="130"/>
  <c r="L31" i="130"/>
  <c r="K31" i="130"/>
  <c r="J31" i="130"/>
  <c r="I31" i="130"/>
  <c r="H31" i="130"/>
  <c r="G31" i="130"/>
  <c r="F31" i="130"/>
  <c r="E31" i="130"/>
  <c r="D31" i="130"/>
  <c r="C31" i="130"/>
  <c r="B31" i="130"/>
  <c r="A31" i="130"/>
  <c r="M30" i="130"/>
  <c r="L30" i="130"/>
  <c r="K30" i="130"/>
  <c r="J30" i="130"/>
  <c r="I30" i="130"/>
  <c r="H30" i="130"/>
  <c r="G30" i="130"/>
  <c r="F30" i="130"/>
  <c r="E30" i="130"/>
  <c r="D30" i="130"/>
  <c r="C30" i="130"/>
  <c r="B30" i="130"/>
  <c r="A30" i="130"/>
  <c r="M29" i="130"/>
  <c r="L29" i="130"/>
  <c r="K29" i="130"/>
  <c r="J29" i="130"/>
  <c r="I29" i="130"/>
  <c r="H29" i="130"/>
  <c r="G29" i="130"/>
  <c r="F29" i="130"/>
  <c r="E29" i="130"/>
  <c r="D29" i="130"/>
  <c r="C29" i="130"/>
  <c r="B29" i="130"/>
  <c r="A29" i="130"/>
  <c r="M28" i="130"/>
  <c r="L28" i="130"/>
  <c r="K28" i="130"/>
  <c r="J28" i="130"/>
  <c r="I28" i="130"/>
  <c r="H28" i="130"/>
  <c r="G28" i="130"/>
  <c r="F28" i="130"/>
  <c r="E28" i="130"/>
  <c r="D28" i="130"/>
  <c r="C28" i="130"/>
  <c r="B28" i="130"/>
  <c r="A28" i="130"/>
  <c r="A27" i="130"/>
  <c r="A26" i="130"/>
  <c r="M25" i="130"/>
  <c r="L25" i="130"/>
  <c r="K25" i="130"/>
  <c r="J25" i="130"/>
  <c r="I25" i="130"/>
  <c r="H25" i="130"/>
  <c r="G25" i="130"/>
  <c r="F25" i="130"/>
  <c r="E25" i="130"/>
  <c r="D25" i="130"/>
  <c r="C25" i="130"/>
  <c r="B25" i="130"/>
  <c r="A25" i="130"/>
  <c r="M24" i="130"/>
  <c r="L24" i="130"/>
  <c r="K24" i="130"/>
  <c r="J24" i="130"/>
  <c r="I24" i="130"/>
  <c r="H24" i="130"/>
  <c r="G24" i="130"/>
  <c r="F24" i="130"/>
  <c r="E24" i="130"/>
  <c r="D24" i="130"/>
  <c r="C24" i="130"/>
  <c r="B24" i="130"/>
  <c r="A24" i="130"/>
  <c r="M23" i="130"/>
  <c r="L23" i="130"/>
  <c r="K23" i="130"/>
  <c r="J23" i="130"/>
  <c r="I23" i="130"/>
  <c r="H23" i="130"/>
  <c r="G23" i="130"/>
  <c r="F23" i="130"/>
  <c r="E23" i="130"/>
  <c r="D23" i="130"/>
  <c r="C23" i="130"/>
  <c r="B23" i="130"/>
  <c r="A23" i="130"/>
  <c r="M22" i="130"/>
  <c r="L22" i="130"/>
  <c r="K22" i="130"/>
  <c r="J22" i="130"/>
  <c r="I22" i="130"/>
  <c r="H22" i="130"/>
  <c r="G22" i="130"/>
  <c r="F22" i="130"/>
  <c r="E22" i="130"/>
  <c r="D22" i="130"/>
  <c r="C22" i="130"/>
  <c r="B22" i="130"/>
  <c r="A22" i="130"/>
  <c r="M21" i="130"/>
  <c r="L21" i="130"/>
  <c r="K21" i="130"/>
  <c r="J21" i="130"/>
  <c r="I21" i="130"/>
  <c r="H21" i="130"/>
  <c r="G21" i="130"/>
  <c r="F21" i="130"/>
  <c r="E21" i="130"/>
  <c r="D21" i="130"/>
  <c r="C21" i="130"/>
  <c r="B21" i="130"/>
  <c r="A21" i="130"/>
  <c r="A20" i="130"/>
  <c r="A19" i="130"/>
  <c r="M18" i="130"/>
  <c r="L18" i="130"/>
  <c r="K18" i="130"/>
  <c r="J18" i="130"/>
  <c r="I18" i="130"/>
  <c r="H18" i="130"/>
  <c r="G18" i="130"/>
  <c r="F18" i="130"/>
  <c r="E18" i="130"/>
  <c r="D18" i="130"/>
  <c r="C18" i="130"/>
  <c r="B18" i="130"/>
  <c r="A18" i="130"/>
  <c r="M17" i="130"/>
  <c r="L17" i="130"/>
  <c r="K17" i="130"/>
  <c r="J17" i="130"/>
  <c r="I17" i="130"/>
  <c r="H17" i="130"/>
  <c r="G17" i="130"/>
  <c r="F17" i="130"/>
  <c r="E17" i="130"/>
  <c r="D17" i="130"/>
  <c r="C17" i="130"/>
  <c r="B17" i="130"/>
  <c r="A17" i="130"/>
  <c r="M16" i="130"/>
  <c r="L16" i="130"/>
  <c r="K16" i="130"/>
  <c r="J16" i="130"/>
  <c r="I16" i="130"/>
  <c r="H16" i="130"/>
  <c r="G16" i="130"/>
  <c r="F16" i="130"/>
  <c r="E16" i="130"/>
  <c r="D16" i="130"/>
  <c r="C16" i="130"/>
  <c r="B16" i="130"/>
  <c r="A16" i="130"/>
  <c r="M15" i="130"/>
  <c r="L15" i="130"/>
  <c r="K15" i="130"/>
  <c r="J15" i="130"/>
  <c r="I15" i="130"/>
  <c r="H15" i="130"/>
  <c r="G15" i="130"/>
  <c r="F15" i="130"/>
  <c r="E15" i="130"/>
  <c r="D15" i="130"/>
  <c r="C15" i="130"/>
  <c r="B15" i="130"/>
  <c r="A15" i="130"/>
  <c r="M14" i="130"/>
  <c r="L14" i="130"/>
  <c r="K14" i="130"/>
  <c r="J14" i="130"/>
  <c r="I14" i="130"/>
  <c r="H14" i="130"/>
  <c r="G14" i="130"/>
  <c r="F14" i="130"/>
  <c r="E14" i="130"/>
  <c r="D14" i="130"/>
  <c r="C14" i="130"/>
  <c r="B14" i="130"/>
  <c r="A14" i="130"/>
  <c r="A13" i="130"/>
  <c r="A12" i="130"/>
  <c r="M11" i="130"/>
  <c r="L11" i="130"/>
  <c r="K11" i="130"/>
  <c r="J11" i="130"/>
  <c r="I11" i="130"/>
  <c r="H11" i="130"/>
  <c r="G11" i="130"/>
  <c r="F11" i="130"/>
  <c r="E11" i="130"/>
  <c r="D11" i="130"/>
  <c r="C11" i="130"/>
  <c r="B11" i="130"/>
  <c r="A11" i="130"/>
  <c r="M10" i="130"/>
  <c r="L10" i="130"/>
  <c r="K10" i="130"/>
  <c r="J10" i="130"/>
  <c r="I10" i="130"/>
  <c r="H10" i="130"/>
  <c r="G10" i="130"/>
  <c r="F10" i="130"/>
  <c r="E10" i="130"/>
  <c r="D10" i="130"/>
  <c r="C10" i="130"/>
  <c r="B10" i="130"/>
  <c r="A10" i="130"/>
  <c r="M9" i="130"/>
  <c r="L9" i="130"/>
  <c r="K9" i="130"/>
  <c r="J9" i="130"/>
  <c r="I9" i="130"/>
  <c r="H9" i="130"/>
  <c r="G9" i="130"/>
  <c r="F9" i="130"/>
  <c r="E9" i="130"/>
  <c r="D9" i="130"/>
  <c r="C9" i="130"/>
  <c r="B9" i="130"/>
  <c r="A9" i="130"/>
  <c r="A8" i="130"/>
  <c r="A7" i="130"/>
  <c r="M6" i="130"/>
  <c r="L6" i="130"/>
  <c r="K6" i="130"/>
  <c r="J6" i="130"/>
  <c r="I6" i="130"/>
  <c r="H6" i="130"/>
  <c r="G6" i="130"/>
  <c r="F6" i="130"/>
  <c r="E6" i="130"/>
  <c r="D6" i="130"/>
  <c r="C6" i="130"/>
  <c r="B6" i="130"/>
  <c r="A6" i="130"/>
  <c r="M131" i="129"/>
  <c r="C134" i="21"/>
  <c r="L131" i="129"/>
  <c r="K131" i="129"/>
  <c r="J131" i="129"/>
  <c r="I131" i="129"/>
  <c r="H131" i="129"/>
  <c r="G131" i="129"/>
  <c r="F131" i="129"/>
  <c r="E131" i="129"/>
  <c r="D131" i="129"/>
  <c r="C131" i="129"/>
  <c r="B131" i="129"/>
  <c r="A131" i="129"/>
  <c r="M130" i="129"/>
  <c r="C133" i="21"/>
  <c r="L130" i="129"/>
  <c r="K130" i="129"/>
  <c r="J130" i="129"/>
  <c r="I130" i="129"/>
  <c r="H130" i="129"/>
  <c r="G130" i="129"/>
  <c r="F130" i="129"/>
  <c r="E130" i="129"/>
  <c r="D130" i="129"/>
  <c r="C130" i="129"/>
  <c r="B130" i="129"/>
  <c r="A130" i="129"/>
  <c r="M129" i="129"/>
  <c r="C132" i="21"/>
  <c r="L129" i="129"/>
  <c r="K129" i="129"/>
  <c r="J129" i="129"/>
  <c r="I129" i="129"/>
  <c r="H129" i="129"/>
  <c r="G129" i="129"/>
  <c r="F129" i="129"/>
  <c r="E129" i="129"/>
  <c r="D129" i="129"/>
  <c r="C129" i="129"/>
  <c r="B129" i="129"/>
  <c r="A129" i="129"/>
  <c r="M128" i="129"/>
  <c r="C131" i="21"/>
  <c r="L128" i="129"/>
  <c r="K128" i="129"/>
  <c r="J128" i="129"/>
  <c r="I128" i="129"/>
  <c r="H128" i="129"/>
  <c r="G128" i="129"/>
  <c r="F128" i="129"/>
  <c r="E128" i="129"/>
  <c r="D128" i="129"/>
  <c r="C128" i="129"/>
  <c r="B128" i="129"/>
  <c r="A128" i="129"/>
  <c r="M127" i="129"/>
  <c r="C130" i="21"/>
  <c r="L127" i="129"/>
  <c r="K127" i="129"/>
  <c r="J127" i="129"/>
  <c r="I127" i="129"/>
  <c r="H127" i="129"/>
  <c r="G127" i="129"/>
  <c r="F127" i="129"/>
  <c r="E127" i="129"/>
  <c r="D127" i="129"/>
  <c r="C127" i="129"/>
  <c r="B127" i="129"/>
  <c r="A127" i="129"/>
  <c r="M126" i="129"/>
  <c r="C129" i="21"/>
  <c r="L126" i="129"/>
  <c r="K126" i="129"/>
  <c r="J126" i="129"/>
  <c r="I126" i="129"/>
  <c r="H126" i="129"/>
  <c r="G126" i="129"/>
  <c r="F126" i="129"/>
  <c r="E126" i="129"/>
  <c r="D126" i="129"/>
  <c r="C126" i="129"/>
  <c r="B126" i="129"/>
  <c r="A126" i="129"/>
  <c r="A125" i="129"/>
  <c r="A124" i="129"/>
  <c r="M123" i="129"/>
  <c r="L123" i="129"/>
  <c r="K123" i="129"/>
  <c r="J123" i="129"/>
  <c r="I123" i="129"/>
  <c r="H123" i="129"/>
  <c r="G123" i="129"/>
  <c r="F123" i="129"/>
  <c r="E123" i="129"/>
  <c r="D123" i="129"/>
  <c r="C123" i="129"/>
  <c r="B123" i="129"/>
  <c r="A123" i="129"/>
  <c r="B122" i="129"/>
  <c r="A122" i="129"/>
  <c r="M114" i="129"/>
  <c r="C118" i="21"/>
  <c r="L114" i="129"/>
  <c r="K114" i="129"/>
  <c r="J114" i="129"/>
  <c r="I114" i="129"/>
  <c r="H114" i="129"/>
  <c r="G114" i="129"/>
  <c r="F114" i="129"/>
  <c r="E114" i="129"/>
  <c r="D114" i="129"/>
  <c r="C114" i="129"/>
  <c r="B114" i="129"/>
  <c r="A114" i="129"/>
  <c r="B118" i="21"/>
  <c r="A113" i="129"/>
  <c r="B117" i="21"/>
  <c r="A112" i="129"/>
  <c r="B116" i="21"/>
  <c r="M111" i="129"/>
  <c r="C115" i="21"/>
  <c r="L111" i="129"/>
  <c r="K111" i="129"/>
  <c r="J111" i="129"/>
  <c r="I111" i="129"/>
  <c r="H111" i="129"/>
  <c r="G111" i="129"/>
  <c r="F111" i="129"/>
  <c r="E111" i="129"/>
  <c r="D111" i="129"/>
  <c r="C111" i="129"/>
  <c r="B111" i="129"/>
  <c r="A111" i="129"/>
  <c r="B115" i="21" s="1"/>
  <c r="A110" i="129"/>
  <c r="B114" i="21"/>
  <c r="A109" i="129"/>
  <c r="B113" i="21"/>
  <c r="M108" i="129"/>
  <c r="C112" i="21"/>
  <c r="L108" i="129"/>
  <c r="K108" i="129"/>
  <c r="J108" i="129"/>
  <c r="I108" i="129"/>
  <c r="H108" i="129"/>
  <c r="G108" i="129"/>
  <c r="F108" i="129"/>
  <c r="E108" i="129"/>
  <c r="D108" i="129"/>
  <c r="C108" i="129"/>
  <c r="B108" i="129"/>
  <c r="A108" i="129"/>
  <c r="B112" i="21"/>
  <c r="M107" i="129"/>
  <c r="C111" i="21" s="1"/>
  <c r="L107" i="129"/>
  <c r="K107" i="129"/>
  <c r="J107" i="129"/>
  <c r="I107" i="129"/>
  <c r="H107" i="129"/>
  <c r="G107" i="129"/>
  <c r="F107" i="129"/>
  <c r="E107" i="129"/>
  <c r="D107" i="129"/>
  <c r="C107" i="129"/>
  <c r="B107" i="129"/>
  <c r="A107" i="129"/>
  <c r="B111" i="21"/>
  <c r="M106" i="129"/>
  <c r="C110" i="21" s="1"/>
  <c r="L106" i="129"/>
  <c r="K106" i="129"/>
  <c r="J106" i="129"/>
  <c r="I106" i="129"/>
  <c r="H106" i="129"/>
  <c r="G106" i="129"/>
  <c r="F106" i="129"/>
  <c r="E106" i="129"/>
  <c r="D106" i="129"/>
  <c r="C106" i="129"/>
  <c r="B106" i="129"/>
  <c r="A106" i="129"/>
  <c r="B110" i="21"/>
  <c r="A105" i="129"/>
  <c r="B109" i="21"/>
  <c r="A104" i="129"/>
  <c r="B108" i="21"/>
  <c r="M103" i="129"/>
  <c r="C107" i="21"/>
  <c r="L103" i="129"/>
  <c r="K103" i="129"/>
  <c r="J103" i="129"/>
  <c r="I103" i="129"/>
  <c r="H103" i="129"/>
  <c r="G103" i="129"/>
  <c r="F103" i="129"/>
  <c r="E103" i="129"/>
  <c r="D103" i="129"/>
  <c r="C103" i="129"/>
  <c r="B103" i="129"/>
  <c r="A103" i="129"/>
  <c r="B107" i="21" s="1"/>
  <c r="M102" i="129"/>
  <c r="C106" i="21"/>
  <c r="L102" i="129"/>
  <c r="K102" i="129"/>
  <c r="J102" i="129"/>
  <c r="I102" i="129"/>
  <c r="H102" i="129"/>
  <c r="G102" i="129"/>
  <c r="F102" i="129"/>
  <c r="E102" i="129"/>
  <c r="D102" i="129"/>
  <c r="C102" i="129"/>
  <c r="B102" i="129"/>
  <c r="A102" i="129"/>
  <c r="B106" i="21"/>
  <c r="M101" i="129"/>
  <c r="C105" i="21"/>
  <c r="L101" i="129"/>
  <c r="K101" i="129"/>
  <c r="J101" i="129"/>
  <c r="I101" i="129"/>
  <c r="H101" i="129"/>
  <c r="G101" i="129"/>
  <c r="F101" i="129"/>
  <c r="E101" i="129"/>
  <c r="D101" i="129"/>
  <c r="C101" i="129"/>
  <c r="B101" i="129"/>
  <c r="A101" i="129"/>
  <c r="B105" i="21" s="1"/>
  <c r="M100" i="129"/>
  <c r="C104" i="21"/>
  <c r="L100" i="129"/>
  <c r="K100" i="129"/>
  <c r="J100" i="129"/>
  <c r="I100" i="129"/>
  <c r="H100" i="129"/>
  <c r="G100" i="129"/>
  <c r="F100" i="129"/>
  <c r="E100" i="129"/>
  <c r="D100" i="129"/>
  <c r="C100" i="129"/>
  <c r="B100" i="129"/>
  <c r="A100" i="129"/>
  <c r="B104" i="21"/>
  <c r="A99" i="129"/>
  <c r="B103" i="21"/>
  <c r="A98" i="129"/>
  <c r="B102" i="21"/>
  <c r="M97" i="129"/>
  <c r="C91" i="21" s="1"/>
  <c r="C101" i="21"/>
  <c r="L97" i="129"/>
  <c r="K97" i="129"/>
  <c r="J97" i="129"/>
  <c r="I97" i="129"/>
  <c r="H97" i="129"/>
  <c r="G97" i="129"/>
  <c r="F97" i="129"/>
  <c r="E97" i="129"/>
  <c r="D97" i="129"/>
  <c r="C97" i="129"/>
  <c r="B97" i="129"/>
  <c r="A97" i="129"/>
  <c r="B101" i="21" s="1"/>
  <c r="A96" i="129"/>
  <c r="B100" i="21" s="1"/>
  <c r="A95" i="129"/>
  <c r="B99" i="21"/>
  <c r="M94" i="129"/>
  <c r="C98" i="21" s="1"/>
  <c r="L94" i="129"/>
  <c r="K94" i="129"/>
  <c r="J94" i="129"/>
  <c r="I94" i="129"/>
  <c r="H94" i="129"/>
  <c r="G94" i="129"/>
  <c r="F94" i="129"/>
  <c r="E94" i="129"/>
  <c r="D94" i="129"/>
  <c r="C94" i="129"/>
  <c r="B94" i="129"/>
  <c r="A94" i="129"/>
  <c r="B98" i="21"/>
  <c r="M93" i="129"/>
  <c r="C97" i="21"/>
  <c r="L93" i="129"/>
  <c r="K93" i="129"/>
  <c r="J93" i="129"/>
  <c r="I93" i="129"/>
  <c r="H93" i="129"/>
  <c r="G93" i="129"/>
  <c r="F93" i="129"/>
  <c r="E93" i="129"/>
  <c r="D93" i="129"/>
  <c r="C93" i="129"/>
  <c r="B93" i="129"/>
  <c r="A93" i="129"/>
  <c r="B97" i="21"/>
  <c r="M92" i="129"/>
  <c r="C96" i="21" s="1"/>
  <c r="L92" i="129"/>
  <c r="K92" i="129"/>
  <c r="J92" i="129"/>
  <c r="I92" i="129"/>
  <c r="H92" i="129"/>
  <c r="G92" i="129"/>
  <c r="F92" i="129"/>
  <c r="E92" i="129"/>
  <c r="D92" i="129"/>
  <c r="C92" i="129"/>
  <c r="B92" i="129"/>
  <c r="A92" i="129"/>
  <c r="B96" i="21"/>
  <c r="M91" i="129"/>
  <c r="C95" i="21" s="1"/>
  <c r="L91" i="129"/>
  <c r="K91" i="129"/>
  <c r="J91" i="129"/>
  <c r="I91" i="129"/>
  <c r="H91" i="129"/>
  <c r="G91" i="129"/>
  <c r="F91" i="129"/>
  <c r="E91" i="129"/>
  <c r="D91" i="129"/>
  <c r="C91" i="129"/>
  <c r="B91" i="129"/>
  <c r="A91" i="129"/>
  <c r="B95" i="21"/>
  <c r="A90" i="129"/>
  <c r="A89" i="129"/>
  <c r="M88" i="129"/>
  <c r="C88" i="21"/>
  <c r="L88" i="129"/>
  <c r="K88" i="129"/>
  <c r="J88" i="129"/>
  <c r="I88" i="129"/>
  <c r="H88" i="129"/>
  <c r="G88" i="129"/>
  <c r="F88" i="129"/>
  <c r="E88" i="129"/>
  <c r="D88" i="129"/>
  <c r="C88" i="129"/>
  <c r="B88" i="129"/>
  <c r="A88" i="129"/>
  <c r="A87" i="129"/>
  <c r="A86" i="129"/>
  <c r="M85" i="129"/>
  <c r="C85" i="21" s="1"/>
  <c r="L85" i="129"/>
  <c r="K85" i="129"/>
  <c r="J85" i="129"/>
  <c r="I85" i="129"/>
  <c r="H85" i="129"/>
  <c r="G85" i="129"/>
  <c r="F85" i="129"/>
  <c r="E85" i="129"/>
  <c r="D85" i="129"/>
  <c r="C85" i="129"/>
  <c r="B85" i="129"/>
  <c r="A85" i="129"/>
  <c r="A84" i="129"/>
  <c r="A83" i="129"/>
  <c r="M82" i="129"/>
  <c r="C82" i="21"/>
  <c r="L82" i="129"/>
  <c r="K82" i="129"/>
  <c r="J82" i="129"/>
  <c r="I82" i="129"/>
  <c r="H82" i="129"/>
  <c r="G82" i="129"/>
  <c r="F82" i="129"/>
  <c r="E82" i="129"/>
  <c r="D82" i="129"/>
  <c r="C82" i="129"/>
  <c r="B82" i="129"/>
  <c r="A82" i="129"/>
  <c r="M81" i="129"/>
  <c r="C81" i="21" s="1"/>
  <c r="L81" i="129"/>
  <c r="K81" i="129"/>
  <c r="J81" i="129"/>
  <c r="I81" i="129"/>
  <c r="H81" i="129"/>
  <c r="G81" i="129"/>
  <c r="F81" i="129"/>
  <c r="E81" i="129"/>
  <c r="D81" i="129"/>
  <c r="C81" i="129"/>
  <c r="B81" i="129"/>
  <c r="A81" i="129"/>
  <c r="M80" i="129"/>
  <c r="C80" i="21" s="1"/>
  <c r="L80" i="129"/>
  <c r="K80" i="129"/>
  <c r="J80" i="129"/>
  <c r="I80" i="129"/>
  <c r="H80" i="129"/>
  <c r="G80" i="129"/>
  <c r="F80" i="129"/>
  <c r="E80" i="129"/>
  <c r="D80" i="129"/>
  <c r="C80" i="129"/>
  <c r="B80" i="129"/>
  <c r="A80" i="129"/>
  <c r="A79" i="129"/>
  <c r="A78" i="129"/>
  <c r="M77" i="129"/>
  <c r="C77" i="21" s="1"/>
  <c r="L77" i="129"/>
  <c r="K77" i="129"/>
  <c r="J77" i="129"/>
  <c r="I77" i="129"/>
  <c r="H77" i="129"/>
  <c r="G77" i="129"/>
  <c r="F77" i="129"/>
  <c r="E77" i="129"/>
  <c r="D77" i="129"/>
  <c r="C77" i="129"/>
  <c r="B77" i="129"/>
  <c r="A77" i="129"/>
  <c r="M76" i="129"/>
  <c r="C76" i="21"/>
  <c r="L76" i="129"/>
  <c r="K76" i="129"/>
  <c r="J76" i="129"/>
  <c r="I76" i="129"/>
  <c r="H76" i="129"/>
  <c r="G76" i="129"/>
  <c r="F76" i="129"/>
  <c r="E76" i="129"/>
  <c r="D76" i="129"/>
  <c r="C76" i="129"/>
  <c r="B76" i="129"/>
  <c r="A76" i="129"/>
  <c r="M75" i="129"/>
  <c r="C75" i="21"/>
  <c r="L75" i="129"/>
  <c r="K75" i="129"/>
  <c r="J75" i="129"/>
  <c r="I75" i="129"/>
  <c r="H75" i="129"/>
  <c r="G75" i="129"/>
  <c r="F75" i="129"/>
  <c r="E75" i="129"/>
  <c r="D75" i="129"/>
  <c r="C75" i="129"/>
  <c r="B75" i="129"/>
  <c r="A75" i="129"/>
  <c r="M74" i="129"/>
  <c r="C74" i="21" s="1"/>
  <c r="L74" i="129"/>
  <c r="K74" i="129"/>
  <c r="J74" i="129"/>
  <c r="I74" i="129"/>
  <c r="H74" i="129"/>
  <c r="G74" i="129"/>
  <c r="F74" i="129"/>
  <c r="E74" i="129"/>
  <c r="D74" i="129"/>
  <c r="C74" i="129"/>
  <c r="B74" i="129"/>
  <c r="A74" i="129"/>
  <c r="M73" i="129"/>
  <c r="C73" i="21" s="1"/>
  <c r="L73" i="129"/>
  <c r="K73" i="129"/>
  <c r="J73" i="129"/>
  <c r="I73" i="129"/>
  <c r="H73" i="129"/>
  <c r="G73" i="129"/>
  <c r="F73" i="129"/>
  <c r="E73" i="129"/>
  <c r="D73" i="129"/>
  <c r="C73" i="129"/>
  <c r="B73" i="129"/>
  <c r="A73" i="129"/>
  <c r="A72" i="129"/>
  <c r="A71" i="129"/>
  <c r="M70" i="129"/>
  <c r="C70" i="21" s="1"/>
  <c r="L70" i="129"/>
  <c r="K70" i="129"/>
  <c r="J70" i="129"/>
  <c r="I70" i="129"/>
  <c r="H70" i="129"/>
  <c r="G70" i="129"/>
  <c r="F70" i="129"/>
  <c r="E70" i="129"/>
  <c r="D70" i="129"/>
  <c r="C70" i="129"/>
  <c r="B70" i="129"/>
  <c r="A70" i="129"/>
  <c r="M69" i="129"/>
  <c r="C69" i="21"/>
  <c r="L69" i="129"/>
  <c r="K69" i="129"/>
  <c r="J69" i="129"/>
  <c r="I69" i="129"/>
  <c r="H69" i="129"/>
  <c r="G69" i="129"/>
  <c r="F69" i="129"/>
  <c r="E69" i="129"/>
  <c r="D69" i="129"/>
  <c r="C69" i="129"/>
  <c r="B69" i="129"/>
  <c r="A69" i="129"/>
  <c r="M68" i="129"/>
  <c r="C68" i="21"/>
  <c r="L68" i="129"/>
  <c r="K68" i="129"/>
  <c r="J68" i="129"/>
  <c r="I68" i="129"/>
  <c r="H68" i="129"/>
  <c r="G68" i="129"/>
  <c r="F68" i="129"/>
  <c r="E68" i="129"/>
  <c r="D68" i="129"/>
  <c r="C68" i="129"/>
  <c r="B68" i="129"/>
  <c r="A68" i="129"/>
  <c r="M67" i="129"/>
  <c r="C67" i="21" s="1"/>
  <c r="L67" i="129"/>
  <c r="K67" i="129"/>
  <c r="J67" i="129"/>
  <c r="I67" i="129"/>
  <c r="H67" i="129"/>
  <c r="G67" i="129"/>
  <c r="F67" i="129"/>
  <c r="E67" i="129"/>
  <c r="D67" i="129"/>
  <c r="C67" i="129"/>
  <c r="B67" i="129"/>
  <c r="A67" i="129"/>
  <c r="M66" i="129"/>
  <c r="C66" i="21" s="1"/>
  <c r="L66" i="129"/>
  <c r="K66" i="129"/>
  <c r="J66" i="129"/>
  <c r="I66" i="129"/>
  <c r="H66" i="129"/>
  <c r="G66" i="129"/>
  <c r="F66" i="129"/>
  <c r="E66" i="129"/>
  <c r="D66" i="129"/>
  <c r="C66" i="129"/>
  <c r="B66" i="129"/>
  <c r="A66" i="129"/>
  <c r="M65" i="129"/>
  <c r="C65" i="21" s="1"/>
  <c r="L65" i="129"/>
  <c r="K65" i="129"/>
  <c r="J65" i="129"/>
  <c r="I65" i="129"/>
  <c r="H65" i="129"/>
  <c r="G65" i="129"/>
  <c r="F65" i="129"/>
  <c r="E65" i="129"/>
  <c r="D65" i="129"/>
  <c r="C65" i="129"/>
  <c r="B65" i="129"/>
  <c r="A65" i="129"/>
  <c r="M64" i="129"/>
  <c r="C64" i="21" s="1"/>
  <c r="L64" i="129"/>
  <c r="K64" i="129"/>
  <c r="J64" i="129"/>
  <c r="I64" i="129"/>
  <c r="H64" i="129"/>
  <c r="G64" i="129"/>
  <c r="F64" i="129"/>
  <c r="E64" i="129"/>
  <c r="D64" i="129"/>
  <c r="C64" i="129"/>
  <c r="B64" i="129"/>
  <c r="A64" i="129"/>
  <c r="M63" i="129"/>
  <c r="C63" i="21" s="1"/>
  <c r="L63" i="129"/>
  <c r="K63" i="129"/>
  <c r="J63" i="129"/>
  <c r="I63" i="129"/>
  <c r="H63" i="129"/>
  <c r="G63" i="129"/>
  <c r="F63" i="129"/>
  <c r="E63" i="129"/>
  <c r="D63" i="129"/>
  <c r="C63" i="129"/>
  <c r="B63" i="129"/>
  <c r="A63" i="129"/>
  <c r="M62" i="129"/>
  <c r="C62" i="21"/>
  <c r="L62" i="129"/>
  <c r="K62" i="129"/>
  <c r="J62" i="129"/>
  <c r="I62" i="129"/>
  <c r="H62" i="129"/>
  <c r="G62" i="129"/>
  <c r="F62" i="129"/>
  <c r="E62" i="129"/>
  <c r="D62" i="129"/>
  <c r="C62" i="129"/>
  <c r="B62" i="129"/>
  <c r="A62" i="129"/>
  <c r="M61" i="129"/>
  <c r="C61" i="21" s="1"/>
  <c r="L61" i="129"/>
  <c r="K61" i="129"/>
  <c r="J61" i="129"/>
  <c r="I61" i="129"/>
  <c r="H61" i="129"/>
  <c r="G61" i="129"/>
  <c r="F61" i="129"/>
  <c r="E61" i="129"/>
  <c r="D61" i="129"/>
  <c r="C61" i="129"/>
  <c r="B61" i="129"/>
  <c r="A61" i="129"/>
  <c r="M60" i="129"/>
  <c r="C60" i="21"/>
  <c r="L60" i="129"/>
  <c r="K60" i="129"/>
  <c r="J60" i="129"/>
  <c r="I60" i="129"/>
  <c r="H60" i="129"/>
  <c r="G60" i="129"/>
  <c r="F60" i="129"/>
  <c r="E60" i="129"/>
  <c r="D60" i="129"/>
  <c r="C60" i="129"/>
  <c r="B60" i="129"/>
  <c r="A60" i="129"/>
  <c r="M59" i="129"/>
  <c r="C59" i="21"/>
  <c r="L59" i="129"/>
  <c r="K59" i="129"/>
  <c r="J59" i="129"/>
  <c r="I59" i="129"/>
  <c r="H59" i="129"/>
  <c r="G59" i="129"/>
  <c r="F59" i="129"/>
  <c r="E59" i="129"/>
  <c r="D59" i="129"/>
  <c r="C59" i="129"/>
  <c r="B59" i="129"/>
  <c r="A59" i="129"/>
  <c r="A58" i="129"/>
  <c r="A57" i="129"/>
  <c r="M56" i="129"/>
  <c r="C56" i="21" s="1"/>
  <c r="L56" i="129"/>
  <c r="K56" i="129"/>
  <c r="J56" i="129"/>
  <c r="I56" i="129"/>
  <c r="H56" i="129"/>
  <c r="G56" i="129"/>
  <c r="F56" i="129"/>
  <c r="E56" i="129"/>
  <c r="D56" i="129"/>
  <c r="C56" i="129"/>
  <c r="B56" i="129"/>
  <c r="A56" i="129"/>
  <c r="M55" i="129"/>
  <c r="C55" i="21"/>
  <c r="L55" i="129"/>
  <c r="K55" i="129"/>
  <c r="J55" i="129"/>
  <c r="I55" i="129"/>
  <c r="H55" i="129"/>
  <c r="G55" i="129"/>
  <c r="F55" i="129"/>
  <c r="E55" i="129"/>
  <c r="D55" i="129"/>
  <c r="C55" i="129"/>
  <c r="B55" i="129"/>
  <c r="A55" i="129"/>
  <c r="M54" i="129"/>
  <c r="C54" i="21"/>
  <c r="L54" i="129"/>
  <c r="K54" i="129"/>
  <c r="J54" i="129"/>
  <c r="I54" i="129"/>
  <c r="H54" i="129"/>
  <c r="G54" i="129"/>
  <c r="F54" i="129"/>
  <c r="E54" i="129"/>
  <c r="D54" i="129"/>
  <c r="C54" i="129"/>
  <c r="B54" i="129"/>
  <c r="A54" i="129"/>
  <c r="M53" i="129"/>
  <c r="C53" i="21"/>
  <c r="L53" i="129"/>
  <c r="K53" i="129"/>
  <c r="J53" i="129"/>
  <c r="I53" i="129"/>
  <c r="H53" i="129"/>
  <c r="G53" i="129"/>
  <c r="F53" i="129"/>
  <c r="E53" i="129"/>
  <c r="D53" i="129"/>
  <c r="C53" i="129"/>
  <c r="B53" i="129"/>
  <c r="A53" i="129"/>
  <c r="M52" i="129"/>
  <c r="C52" i="21"/>
  <c r="L52" i="129"/>
  <c r="K52" i="129"/>
  <c r="J52" i="129"/>
  <c r="I52" i="129"/>
  <c r="H52" i="129"/>
  <c r="G52" i="129"/>
  <c r="F52" i="129"/>
  <c r="E52" i="129"/>
  <c r="D52" i="129"/>
  <c r="C52" i="129"/>
  <c r="B52" i="129"/>
  <c r="A52" i="129"/>
  <c r="M51" i="129"/>
  <c r="C51" i="21" s="1"/>
  <c r="L51" i="129"/>
  <c r="K51" i="129"/>
  <c r="J51" i="129"/>
  <c r="I51" i="129"/>
  <c r="H51" i="129"/>
  <c r="G51" i="129"/>
  <c r="F51" i="129"/>
  <c r="E51" i="129"/>
  <c r="D51" i="129"/>
  <c r="C51" i="129"/>
  <c r="B51" i="129"/>
  <c r="A51" i="129"/>
  <c r="M50" i="129"/>
  <c r="C50" i="21" s="1"/>
  <c r="L50" i="129"/>
  <c r="K50" i="129"/>
  <c r="J50" i="129"/>
  <c r="I50" i="129"/>
  <c r="H50" i="129"/>
  <c r="G50" i="129"/>
  <c r="F50" i="129"/>
  <c r="E50" i="129"/>
  <c r="D50" i="129"/>
  <c r="C50" i="129"/>
  <c r="B50" i="129"/>
  <c r="A50" i="129"/>
  <c r="M49" i="129"/>
  <c r="C49" i="21"/>
  <c r="L49" i="129"/>
  <c r="K49" i="129"/>
  <c r="J49" i="129"/>
  <c r="I49" i="129"/>
  <c r="H49" i="129"/>
  <c r="G49" i="129"/>
  <c r="F49" i="129"/>
  <c r="E49" i="129"/>
  <c r="D49" i="129"/>
  <c r="C49" i="129"/>
  <c r="B49" i="129"/>
  <c r="A49" i="129"/>
  <c r="M48" i="129"/>
  <c r="C48" i="21" s="1"/>
  <c r="L48" i="129"/>
  <c r="K48" i="129"/>
  <c r="J48" i="129"/>
  <c r="I48" i="129"/>
  <c r="H48" i="129"/>
  <c r="G48" i="129"/>
  <c r="F48" i="129"/>
  <c r="E48" i="129"/>
  <c r="D48" i="129"/>
  <c r="C48" i="129"/>
  <c r="B48" i="129"/>
  <c r="A48" i="129"/>
  <c r="M47" i="129"/>
  <c r="C47" i="21" s="1"/>
  <c r="L47" i="129"/>
  <c r="K47" i="129"/>
  <c r="J47" i="129"/>
  <c r="I47" i="129"/>
  <c r="H47" i="129"/>
  <c r="G47" i="129"/>
  <c r="F47" i="129"/>
  <c r="E47" i="129"/>
  <c r="D47" i="129"/>
  <c r="C47" i="129"/>
  <c r="B47" i="129"/>
  <c r="A47" i="129"/>
  <c r="M46" i="129"/>
  <c r="C46" i="21"/>
  <c r="L46" i="129"/>
  <c r="K46" i="129"/>
  <c r="J46" i="129"/>
  <c r="I46" i="129"/>
  <c r="H46" i="129"/>
  <c r="G46" i="129"/>
  <c r="F46" i="129"/>
  <c r="E46" i="129"/>
  <c r="D46" i="129"/>
  <c r="C46" i="129"/>
  <c r="B46" i="129"/>
  <c r="A46" i="129"/>
  <c r="M45" i="129"/>
  <c r="C45" i="21"/>
  <c r="L45" i="129"/>
  <c r="K45" i="129"/>
  <c r="J45" i="129"/>
  <c r="I45" i="129"/>
  <c r="H45" i="129"/>
  <c r="G45" i="129"/>
  <c r="F45" i="129"/>
  <c r="E45" i="129"/>
  <c r="D45" i="129"/>
  <c r="C45" i="129"/>
  <c r="B45" i="129"/>
  <c r="A45" i="129"/>
  <c r="A44" i="129"/>
  <c r="A43" i="129"/>
  <c r="M42" i="129"/>
  <c r="C42" i="21" s="1"/>
  <c r="L42" i="129"/>
  <c r="K42" i="129"/>
  <c r="J42" i="129"/>
  <c r="I42" i="129"/>
  <c r="H42" i="129"/>
  <c r="G42" i="129"/>
  <c r="F42" i="129"/>
  <c r="E42" i="129"/>
  <c r="D42" i="129"/>
  <c r="C42" i="129"/>
  <c r="B42" i="129"/>
  <c r="A42" i="129"/>
  <c r="M41" i="129"/>
  <c r="C41" i="21" s="1"/>
  <c r="L41" i="129"/>
  <c r="K41" i="129"/>
  <c r="J41" i="129"/>
  <c r="I41" i="129"/>
  <c r="H41" i="129"/>
  <c r="G41" i="129"/>
  <c r="F41" i="129"/>
  <c r="E41" i="129"/>
  <c r="D41" i="129"/>
  <c r="C41" i="129"/>
  <c r="B41" i="129"/>
  <c r="A41" i="129"/>
  <c r="M40" i="129"/>
  <c r="C40" i="21" s="1"/>
  <c r="L40" i="129"/>
  <c r="K40" i="129"/>
  <c r="J40" i="129"/>
  <c r="I40" i="129"/>
  <c r="H40" i="129"/>
  <c r="G40" i="129"/>
  <c r="F40" i="129"/>
  <c r="E40" i="129"/>
  <c r="D40" i="129"/>
  <c r="C40" i="129"/>
  <c r="B40" i="129"/>
  <c r="A40" i="129"/>
  <c r="M39" i="129"/>
  <c r="C39" i="21"/>
  <c r="L39" i="129"/>
  <c r="K39" i="129"/>
  <c r="J39" i="129"/>
  <c r="I39" i="129"/>
  <c r="H39" i="129"/>
  <c r="G39" i="129"/>
  <c r="F39" i="129"/>
  <c r="E39" i="129"/>
  <c r="D39" i="129"/>
  <c r="C39" i="129"/>
  <c r="B39" i="129"/>
  <c r="A39" i="129"/>
  <c r="M38" i="129"/>
  <c r="C38" i="21" s="1"/>
  <c r="L38" i="129"/>
  <c r="K38" i="129"/>
  <c r="J38" i="129"/>
  <c r="I38" i="129"/>
  <c r="H38" i="129"/>
  <c r="G38" i="129"/>
  <c r="F38" i="129"/>
  <c r="E38" i="129"/>
  <c r="D38" i="129"/>
  <c r="C38" i="129"/>
  <c r="B38" i="129"/>
  <c r="A38" i="129"/>
  <c r="A37" i="129"/>
  <c r="A36" i="129"/>
  <c r="M35" i="129"/>
  <c r="C35" i="21" s="1"/>
  <c r="L35" i="129"/>
  <c r="K35" i="129"/>
  <c r="J35" i="129"/>
  <c r="I35" i="129"/>
  <c r="H35" i="129"/>
  <c r="G35" i="129"/>
  <c r="F35" i="129"/>
  <c r="E35" i="129"/>
  <c r="D35" i="129"/>
  <c r="C35" i="129"/>
  <c r="B35" i="129"/>
  <c r="A35" i="129"/>
  <c r="M34" i="129"/>
  <c r="C34" i="21" s="1"/>
  <c r="L34" i="129"/>
  <c r="K34" i="129"/>
  <c r="J34" i="129"/>
  <c r="I34" i="129"/>
  <c r="H34" i="129"/>
  <c r="G34" i="129"/>
  <c r="F34" i="129"/>
  <c r="E34" i="129"/>
  <c r="D34" i="129"/>
  <c r="C34" i="129"/>
  <c r="B34" i="129"/>
  <c r="A34" i="129"/>
  <c r="M33" i="129"/>
  <c r="C33" i="21" s="1"/>
  <c r="L33" i="129"/>
  <c r="K33" i="129"/>
  <c r="J33" i="129"/>
  <c r="I33" i="129"/>
  <c r="H33" i="129"/>
  <c r="G33" i="129"/>
  <c r="F33" i="129"/>
  <c r="E33" i="129"/>
  <c r="D33" i="129"/>
  <c r="C33" i="129"/>
  <c r="B33" i="129"/>
  <c r="A33" i="129"/>
  <c r="M32" i="129"/>
  <c r="C32" i="21"/>
  <c r="L32" i="129"/>
  <c r="K32" i="129"/>
  <c r="J32" i="129"/>
  <c r="I32" i="129"/>
  <c r="H32" i="129"/>
  <c r="G32" i="129"/>
  <c r="F32" i="129"/>
  <c r="E32" i="129"/>
  <c r="D32" i="129"/>
  <c r="C32" i="129"/>
  <c r="B32" i="129"/>
  <c r="A32" i="129"/>
  <c r="M31" i="129"/>
  <c r="C31" i="21" s="1"/>
  <c r="L31" i="129"/>
  <c r="K31" i="129"/>
  <c r="J31" i="129"/>
  <c r="I31" i="129"/>
  <c r="H31" i="129"/>
  <c r="G31" i="129"/>
  <c r="F31" i="129"/>
  <c r="E31" i="129"/>
  <c r="D31" i="129"/>
  <c r="C31" i="129"/>
  <c r="B31" i="129"/>
  <c r="A31" i="129"/>
  <c r="A30" i="129"/>
  <c r="A29" i="129"/>
  <c r="M28" i="129"/>
  <c r="C28" i="21"/>
  <c r="L28" i="129"/>
  <c r="K28" i="129"/>
  <c r="J28" i="129"/>
  <c r="I28" i="129"/>
  <c r="H28" i="129"/>
  <c r="G28" i="129"/>
  <c r="F28" i="129"/>
  <c r="E28" i="129"/>
  <c r="D28" i="129"/>
  <c r="C28" i="129"/>
  <c r="B28" i="129"/>
  <c r="A28" i="129"/>
  <c r="M27" i="129"/>
  <c r="C27" i="21" s="1"/>
  <c r="L27" i="129"/>
  <c r="K27" i="129"/>
  <c r="J27" i="129"/>
  <c r="I27" i="129"/>
  <c r="H27" i="129"/>
  <c r="G27" i="129"/>
  <c r="F27" i="129"/>
  <c r="E27" i="129"/>
  <c r="D27" i="129"/>
  <c r="C27" i="129"/>
  <c r="B27" i="129"/>
  <c r="A27" i="129"/>
  <c r="M26" i="129"/>
  <c r="C26" i="21" s="1"/>
  <c r="L26" i="129"/>
  <c r="K26" i="129"/>
  <c r="J26" i="129"/>
  <c r="I26" i="129"/>
  <c r="H26" i="129"/>
  <c r="G26" i="129"/>
  <c r="F26" i="129"/>
  <c r="E26" i="129"/>
  <c r="D26" i="129"/>
  <c r="C26" i="129"/>
  <c r="B26" i="129"/>
  <c r="A26" i="129"/>
  <c r="M25" i="129"/>
  <c r="C25" i="21"/>
  <c r="L25" i="129"/>
  <c r="K25" i="129"/>
  <c r="J25" i="129"/>
  <c r="I25" i="129"/>
  <c r="H25" i="129"/>
  <c r="G25" i="129"/>
  <c r="F25" i="129"/>
  <c r="E25" i="129"/>
  <c r="D25" i="129"/>
  <c r="C25" i="129"/>
  <c r="B25" i="129"/>
  <c r="A25" i="129"/>
  <c r="M24" i="129"/>
  <c r="C24" i="21"/>
  <c r="L24" i="129"/>
  <c r="K24" i="129"/>
  <c r="J24" i="129"/>
  <c r="I24" i="129"/>
  <c r="H24" i="129"/>
  <c r="G24" i="129"/>
  <c r="F24" i="129"/>
  <c r="E24" i="129"/>
  <c r="D24" i="129"/>
  <c r="C24" i="129"/>
  <c r="B24" i="129"/>
  <c r="A24" i="129"/>
  <c r="A23" i="129"/>
  <c r="A22" i="129"/>
  <c r="M21" i="129"/>
  <c r="C21" i="21"/>
  <c r="L21" i="129"/>
  <c r="K21" i="129"/>
  <c r="J21" i="129"/>
  <c r="I21" i="129"/>
  <c r="H21" i="129"/>
  <c r="G21" i="129"/>
  <c r="F21" i="129"/>
  <c r="E21" i="129"/>
  <c r="D21" i="129"/>
  <c r="C21" i="129"/>
  <c r="B21" i="129"/>
  <c r="A21" i="129"/>
  <c r="M20" i="129"/>
  <c r="C20" i="21" s="1"/>
  <c r="L20" i="129"/>
  <c r="K20" i="129"/>
  <c r="J20" i="129"/>
  <c r="I20" i="129"/>
  <c r="H20" i="129"/>
  <c r="G20" i="129"/>
  <c r="F20" i="129"/>
  <c r="E20" i="129"/>
  <c r="D20" i="129"/>
  <c r="C20" i="129"/>
  <c r="B20" i="129"/>
  <c r="A20" i="129"/>
  <c r="M19" i="129"/>
  <c r="C19" i="21" s="1"/>
  <c r="L19" i="129"/>
  <c r="K19" i="129"/>
  <c r="J19" i="129"/>
  <c r="I19" i="129"/>
  <c r="H19" i="129"/>
  <c r="G19" i="129"/>
  <c r="F19" i="129"/>
  <c r="E19" i="129"/>
  <c r="D19" i="129"/>
  <c r="C19" i="129"/>
  <c r="B19" i="129"/>
  <c r="A19" i="129"/>
  <c r="M18" i="129"/>
  <c r="C18" i="21"/>
  <c r="L18" i="129"/>
  <c r="K18" i="129"/>
  <c r="J18" i="129"/>
  <c r="I18" i="129"/>
  <c r="H18" i="129"/>
  <c r="G18" i="129"/>
  <c r="F18" i="129"/>
  <c r="E18" i="129"/>
  <c r="D18" i="129"/>
  <c r="C18" i="129"/>
  <c r="B18" i="129"/>
  <c r="A18" i="129"/>
  <c r="M17" i="129"/>
  <c r="C17" i="21"/>
  <c r="L17" i="129"/>
  <c r="K17" i="129"/>
  <c r="J17" i="129"/>
  <c r="I17" i="129"/>
  <c r="H17" i="129"/>
  <c r="G17" i="129"/>
  <c r="F17" i="129"/>
  <c r="E17" i="129"/>
  <c r="D17" i="129"/>
  <c r="C17" i="129"/>
  <c r="B17" i="129"/>
  <c r="A17" i="129"/>
  <c r="M16" i="129"/>
  <c r="C16" i="21"/>
  <c r="L16" i="129"/>
  <c r="K16" i="129"/>
  <c r="J16" i="129"/>
  <c r="I16" i="129"/>
  <c r="H16" i="129"/>
  <c r="G16" i="129"/>
  <c r="F16" i="129"/>
  <c r="E16" i="129"/>
  <c r="D16" i="129"/>
  <c r="C16" i="129"/>
  <c r="B16" i="129"/>
  <c r="A16" i="129"/>
  <c r="A15" i="129"/>
  <c r="A14" i="129"/>
  <c r="M13" i="129"/>
  <c r="C13" i="21" s="1"/>
  <c r="L13" i="129"/>
  <c r="K13" i="129"/>
  <c r="J13" i="129"/>
  <c r="I13" i="129"/>
  <c r="H13" i="129"/>
  <c r="G13" i="129"/>
  <c r="F13" i="129"/>
  <c r="E13" i="129"/>
  <c r="D13" i="129"/>
  <c r="C13" i="129"/>
  <c r="B13" i="129"/>
  <c r="A13" i="129"/>
  <c r="M12" i="129"/>
  <c r="C12" i="21" s="1"/>
  <c r="L12" i="129"/>
  <c r="K12" i="129"/>
  <c r="J12" i="129"/>
  <c r="I12" i="129"/>
  <c r="H12" i="129"/>
  <c r="G12" i="129"/>
  <c r="F12" i="129"/>
  <c r="E12" i="129"/>
  <c r="D12" i="129"/>
  <c r="C12" i="129"/>
  <c r="B12" i="129"/>
  <c r="A12" i="129"/>
  <c r="M11" i="129"/>
  <c r="C11" i="21"/>
  <c r="L11" i="129"/>
  <c r="K11" i="129"/>
  <c r="J11" i="129"/>
  <c r="I11" i="129"/>
  <c r="H11" i="129"/>
  <c r="G11" i="129"/>
  <c r="F11" i="129"/>
  <c r="E11" i="129"/>
  <c r="D11" i="129"/>
  <c r="C11" i="129"/>
  <c r="B11" i="129"/>
  <c r="A11" i="129"/>
  <c r="M10" i="129"/>
  <c r="C10" i="21"/>
  <c r="L10" i="129"/>
  <c r="K10" i="129"/>
  <c r="J10" i="129"/>
  <c r="I10" i="129"/>
  <c r="H10" i="129"/>
  <c r="G10" i="129"/>
  <c r="F10" i="129"/>
  <c r="E10" i="129"/>
  <c r="D10" i="129"/>
  <c r="C10" i="129"/>
  <c r="B10" i="129"/>
  <c r="A10" i="129"/>
  <c r="A9" i="129"/>
  <c r="A8" i="129"/>
  <c r="M7" i="129"/>
  <c r="L7" i="129"/>
  <c r="K7" i="129"/>
  <c r="J7" i="129"/>
  <c r="I7" i="129"/>
  <c r="H7" i="129"/>
  <c r="G7" i="129"/>
  <c r="F7" i="129"/>
  <c r="E7" i="129"/>
  <c r="D7" i="129"/>
  <c r="C7" i="129"/>
  <c r="B7" i="129"/>
  <c r="A7" i="129"/>
  <c r="F50" i="128"/>
  <c r="F48" i="128"/>
  <c r="E50" i="128"/>
  <c r="E48" i="128"/>
  <c r="M149" i="128"/>
  <c r="C164" i="16" s="1"/>
  <c r="L149" i="128"/>
  <c r="K149" i="128"/>
  <c r="J149" i="128"/>
  <c r="I149" i="128"/>
  <c r="H149" i="128"/>
  <c r="G149" i="128"/>
  <c r="F149" i="128"/>
  <c r="E149" i="128"/>
  <c r="D149" i="128"/>
  <c r="C149" i="128"/>
  <c r="B149" i="128"/>
  <c r="A149" i="128"/>
  <c r="B164" i="16"/>
  <c r="A148" i="128"/>
  <c r="B163" i="16" s="1"/>
  <c r="A147" i="128"/>
  <c r="B162" i="16"/>
  <c r="M146" i="128"/>
  <c r="C161" i="16" s="1"/>
  <c r="L146" i="128"/>
  <c r="K146" i="128"/>
  <c r="J146" i="128"/>
  <c r="I146" i="128"/>
  <c r="H146" i="128"/>
  <c r="G146" i="128"/>
  <c r="F146" i="128"/>
  <c r="E146" i="128"/>
  <c r="D146" i="128"/>
  <c r="C146" i="128"/>
  <c r="B146" i="128"/>
  <c r="A146" i="128"/>
  <c r="B161" i="16"/>
  <c r="A145" i="128"/>
  <c r="B160" i="16"/>
  <c r="A144" i="128"/>
  <c r="B159" i="16"/>
  <c r="M143" i="128"/>
  <c r="L143" i="128"/>
  <c r="K143" i="128"/>
  <c r="J143" i="128"/>
  <c r="I143" i="128"/>
  <c r="H143" i="128"/>
  <c r="G143" i="128"/>
  <c r="F143" i="128"/>
  <c r="E143" i="128"/>
  <c r="D143" i="128"/>
  <c r="C143" i="128"/>
  <c r="B143" i="128"/>
  <c r="C158" i="16"/>
  <c r="A143" i="128"/>
  <c r="B158" i="16" s="1"/>
  <c r="M142" i="128"/>
  <c r="L142" i="128"/>
  <c r="K142" i="128"/>
  <c r="J142" i="128"/>
  <c r="I142" i="128"/>
  <c r="H142" i="128"/>
  <c r="G142" i="128"/>
  <c r="F142" i="128"/>
  <c r="E142" i="128"/>
  <c r="D142" i="128"/>
  <c r="C142" i="128"/>
  <c r="B142" i="128"/>
  <c r="C157" i="16"/>
  <c r="A142" i="128"/>
  <c r="B157" i="16"/>
  <c r="M141" i="128"/>
  <c r="L141" i="128"/>
  <c r="K141" i="128"/>
  <c r="J141" i="128"/>
  <c r="I141" i="128"/>
  <c r="H141" i="128"/>
  <c r="G141" i="128"/>
  <c r="F141" i="128"/>
  <c r="E141" i="128"/>
  <c r="D141" i="128"/>
  <c r="C141" i="128"/>
  <c r="B141" i="128"/>
  <c r="C156" i="16"/>
  <c r="A141" i="128"/>
  <c r="B156" i="16" s="1"/>
  <c r="A140" i="128"/>
  <c r="B155" i="16" s="1"/>
  <c r="A139" i="128"/>
  <c r="B154" i="16"/>
  <c r="M138" i="128"/>
  <c r="C153" i="16" s="1"/>
  <c r="L138" i="128"/>
  <c r="K138" i="128"/>
  <c r="J138" i="128"/>
  <c r="I138" i="128"/>
  <c r="H138" i="128"/>
  <c r="G138" i="128"/>
  <c r="F138" i="128"/>
  <c r="E138" i="128"/>
  <c r="D138" i="128"/>
  <c r="C138" i="128"/>
  <c r="B138" i="128"/>
  <c r="A138" i="128"/>
  <c r="B153" i="16"/>
  <c r="M137" i="128"/>
  <c r="C152" i="16"/>
  <c r="L137" i="128"/>
  <c r="K137" i="128"/>
  <c r="J137" i="128"/>
  <c r="I137" i="128"/>
  <c r="H137" i="128"/>
  <c r="G137" i="128"/>
  <c r="F137" i="128"/>
  <c r="E137" i="128"/>
  <c r="D137" i="128"/>
  <c r="C137" i="128"/>
  <c r="B137" i="128"/>
  <c r="A137" i="128"/>
  <c r="B152" i="16"/>
  <c r="M136" i="128"/>
  <c r="C151" i="16" s="1"/>
  <c r="L136" i="128"/>
  <c r="K136" i="128"/>
  <c r="J136" i="128"/>
  <c r="I136" i="128"/>
  <c r="H136" i="128"/>
  <c r="G136" i="128"/>
  <c r="F136" i="128"/>
  <c r="E136" i="128"/>
  <c r="D136" i="128"/>
  <c r="C136" i="128"/>
  <c r="B136" i="128"/>
  <c r="A136" i="128"/>
  <c r="B151" i="16"/>
  <c r="M135" i="128"/>
  <c r="C150" i="16"/>
  <c r="L135" i="128"/>
  <c r="K135" i="128"/>
  <c r="J135" i="128"/>
  <c r="I135" i="128"/>
  <c r="H135" i="128"/>
  <c r="G135" i="128"/>
  <c r="F135" i="128"/>
  <c r="E135" i="128"/>
  <c r="D135" i="128"/>
  <c r="C135" i="128"/>
  <c r="B135" i="128"/>
  <c r="A135" i="128"/>
  <c r="B150" i="16"/>
  <c r="A133" i="128"/>
  <c r="B148" i="16" s="1"/>
  <c r="M132" i="128"/>
  <c r="C147" i="16" s="1"/>
  <c r="L132" i="128"/>
  <c r="K132" i="128"/>
  <c r="J132" i="128"/>
  <c r="I132" i="128"/>
  <c r="H132" i="128"/>
  <c r="G132" i="128"/>
  <c r="F132" i="128"/>
  <c r="E132" i="128"/>
  <c r="D132" i="128"/>
  <c r="C132" i="128"/>
  <c r="B132" i="128"/>
  <c r="A132" i="128"/>
  <c r="B147" i="16" s="1"/>
  <c r="A131" i="128"/>
  <c r="B146" i="16"/>
  <c r="A130" i="128"/>
  <c r="B145" i="16" s="1"/>
  <c r="M129" i="128"/>
  <c r="C144" i="16"/>
  <c r="L129" i="128"/>
  <c r="K129" i="128"/>
  <c r="J129" i="128"/>
  <c r="I129" i="128"/>
  <c r="H129" i="128"/>
  <c r="G129" i="128"/>
  <c r="F129" i="128"/>
  <c r="E129" i="128"/>
  <c r="D129" i="128"/>
  <c r="C129" i="128"/>
  <c r="B129" i="128"/>
  <c r="A129" i="128"/>
  <c r="B144" i="16"/>
  <c r="M128" i="128"/>
  <c r="C143" i="16"/>
  <c r="L128" i="128"/>
  <c r="K128" i="128"/>
  <c r="J128" i="128"/>
  <c r="I128" i="128"/>
  <c r="H128" i="128"/>
  <c r="G128" i="128"/>
  <c r="F128" i="128"/>
  <c r="E128" i="128"/>
  <c r="D128" i="128"/>
  <c r="C128" i="128"/>
  <c r="B128" i="128"/>
  <c r="A128" i="128"/>
  <c r="B143" i="16"/>
  <c r="M127" i="128"/>
  <c r="C142" i="16" s="1"/>
  <c r="L127" i="128"/>
  <c r="K127" i="128"/>
  <c r="J127" i="128"/>
  <c r="I127" i="128"/>
  <c r="H127" i="128"/>
  <c r="G127" i="128"/>
  <c r="F127" i="128"/>
  <c r="E127" i="128"/>
  <c r="D127" i="128"/>
  <c r="C127" i="128"/>
  <c r="B127" i="128"/>
  <c r="A127" i="128"/>
  <c r="B142" i="16"/>
  <c r="M126" i="128"/>
  <c r="C141" i="16" s="1"/>
  <c r="L126" i="128"/>
  <c r="K126" i="128"/>
  <c r="J126" i="128"/>
  <c r="I126" i="128"/>
  <c r="H126" i="128"/>
  <c r="G126" i="128"/>
  <c r="F126" i="128"/>
  <c r="E126" i="128"/>
  <c r="D126" i="128"/>
  <c r="C126" i="128"/>
  <c r="B126" i="128"/>
  <c r="A126" i="128"/>
  <c r="B141" i="16"/>
  <c r="M125" i="128"/>
  <c r="C140" i="16"/>
  <c r="L125" i="128"/>
  <c r="K125" i="128"/>
  <c r="J125" i="128"/>
  <c r="I125" i="128"/>
  <c r="H125" i="128"/>
  <c r="G125" i="128"/>
  <c r="F125" i="128"/>
  <c r="E125" i="128"/>
  <c r="D125" i="128"/>
  <c r="C125" i="128"/>
  <c r="B125" i="128"/>
  <c r="A125" i="128"/>
  <c r="B140" i="16"/>
  <c r="M124" i="128"/>
  <c r="C139" i="16" s="1"/>
  <c r="L124" i="128"/>
  <c r="K124" i="128"/>
  <c r="J124" i="128"/>
  <c r="I124" i="128"/>
  <c r="H124" i="128"/>
  <c r="G124" i="128"/>
  <c r="F124" i="128"/>
  <c r="E124" i="128"/>
  <c r="D124" i="128"/>
  <c r="C124" i="128"/>
  <c r="B124" i="128"/>
  <c r="A124" i="128"/>
  <c r="B139" i="16"/>
  <c r="M123" i="128"/>
  <c r="C138" i="16"/>
  <c r="L123" i="128"/>
  <c r="K123" i="128"/>
  <c r="J123" i="128"/>
  <c r="I123" i="128"/>
  <c r="H123" i="128"/>
  <c r="G123" i="128"/>
  <c r="F123" i="128"/>
  <c r="E123" i="128"/>
  <c r="D123" i="128"/>
  <c r="C123" i="128"/>
  <c r="B123" i="128"/>
  <c r="A123" i="128"/>
  <c r="B138" i="16"/>
  <c r="M122" i="128"/>
  <c r="C137" i="16"/>
  <c r="L122" i="128"/>
  <c r="K122" i="128"/>
  <c r="J122" i="128"/>
  <c r="I122" i="128"/>
  <c r="H122" i="128"/>
  <c r="G122" i="128"/>
  <c r="F122" i="128"/>
  <c r="E122" i="128"/>
  <c r="D122" i="128"/>
  <c r="C122" i="128"/>
  <c r="B122" i="128"/>
  <c r="A122" i="128"/>
  <c r="B137" i="16"/>
  <c r="M121" i="128"/>
  <c r="C136" i="16" s="1"/>
  <c r="L121" i="128"/>
  <c r="K121" i="128"/>
  <c r="J121" i="128"/>
  <c r="I121" i="128"/>
  <c r="H121" i="128"/>
  <c r="G121" i="128"/>
  <c r="F121" i="128"/>
  <c r="E121" i="128"/>
  <c r="D121" i="128"/>
  <c r="C121" i="128"/>
  <c r="B121" i="128"/>
  <c r="A121" i="128"/>
  <c r="B136" i="16"/>
  <c r="M120" i="128"/>
  <c r="C135" i="16" s="1"/>
  <c r="L120" i="128"/>
  <c r="K120" i="128"/>
  <c r="J120" i="128"/>
  <c r="I120" i="128"/>
  <c r="H120" i="128"/>
  <c r="G120" i="128"/>
  <c r="F120" i="128"/>
  <c r="E120" i="128"/>
  <c r="D120" i="128"/>
  <c r="C120" i="128"/>
  <c r="B120" i="128"/>
  <c r="A120" i="128"/>
  <c r="B135" i="16"/>
  <c r="A119" i="128"/>
  <c r="A118" i="128"/>
  <c r="M117" i="128"/>
  <c r="C132" i="16"/>
  <c r="L117" i="128"/>
  <c r="K117" i="128"/>
  <c r="J117" i="128"/>
  <c r="I117" i="128"/>
  <c r="H117" i="128"/>
  <c r="G117" i="128"/>
  <c r="F117" i="128"/>
  <c r="E117" i="128"/>
  <c r="D117" i="128"/>
  <c r="C117" i="128"/>
  <c r="B117" i="128"/>
  <c r="A117" i="128"/>
  <c r="A116" i="128"/>
  <c r="A115" i="128"/>
  <c r="M114" i="128"/>
  <c r="C129" i="16"/>
  <c r="L114" i="128"/>
  <c r="K114" i="128"/>
  <c r="J114" i="128"/>
  <c r="I114" i="128"/>
  <c r="H114" i="128"/>
  <c r="G114" i="128"/>
  <c r="F114" i="128"/>
  <c r="E114" i="128"/>
  <c r="D114" i="128"/>
  <c r="C114" i="128"/>
  <c r="B114" i="128"/>
  <c r="A114" i="128"/>
  <c r="A113" i="128"/>
  <c r="A112" i="128"/>
  <c r="M111" i="128"/>
  <c r="C126" i="16"/>
  <c r="L111" i="128"/>
  <c r="K111" i="128"/>
  <c r="J111" i="128"/>
  <c r="I111" i="128"/>
  <c r="H111" i="128"/>
  <c r="G111" i="128"/>
  <c r="F111" i="128"/>
  <c r="E111" i="128"/>
  <c r="D111" i="128"/>
  <c r="C111" i="128"/>
  <c r="B111" i="128"/>
  <c r="A111" i="128"/>
  <c r="M110" i="128"/>
  <c r="C125" i="16"/>
  <c r="L110" i="128"/>
  <c r="K110" i="128"/>
  <c r="J110" i="128"/>
  <c r="I110" i="128"/>
  <c r="H110" i="128"/>
  <c r="G110" i="128"/>
  <c r="F110" i="128"/>
  <c r="E110" i="128"/>
  <c r="D110" i="128"/>
  <c r="C110" i="128"/>
  <c r="B110" i="128"/>
  <c r="A110" i="128"/>
  <c r="M109" i="128"/>
  <c r="C124" i="16"/>
  <c r="L109" i="128"/>
  <c r="K109" i="128"/>
  <c r="J109" i="128"/>
  <c r="I109" i="128"/>
  <c r="H109" i="128"/>
  <c r="G109" i="128"/>
  <c r="F109" i="128"/>
  <c r="E109" i="128"/>
  <c r="D109" i="128"/>
  <c r="C109" i="128"/>
  <c r="B109" i="128"/>
  <c r="A109" i="128"/>
  <c r="A108" i="128"/>
  <c r="A107" i="128"/>
  <c r="M106" i="128"/>
  <c r="C120" i="16"/>
  <c r="L106" i="128"/>
  <c r="K106" i="128"/>
  <c r="J106" i="128"/>
  <c r="I106" i="128"/>
  <c r="H106" i="128"/>
  <c r="G106" i="128"/>
  <c r="F106" i="128"/>
  <c r="E106" i="128"/>
  <c r="D106" i="128"/>
  <c r="C106" i="128"/>
  <c r="B106" i="128"/>
  <c r="A106" i="128"/>
  <c r="M105" i="128"/>
  <c r="C119" i="16"/>
  <c r="L105" i="128"/>
  <c r="K105" i="128"/>
  <c r="J105" i="128"/>
  <c r="I105" i="128"/>
  <c r="H105" i="128"/>
  <c r="G105" i="128"/>
  <c r="F105" i="128"/>
  <c r="E105" i="128"/>
  <c r="D105" i="128"/>
  <c r="C105" i="128"/>
  <c r="B105" i="128"/>
  <c r="A105" i="128"/>
  <c r="M104" i="128"/>
  <c r="C121" i="16"/>
  <c r="L104" i="128"/>
  <c r="K104" i="128"/>
  <c r="J104" i="128"/>
  <c r="I104" i="128"/>
  <c r="H104" i="128"/>
  <c r="G104" i="128"/>
  <c r="F104" i="128"/>
  <c r="E104" i="128"/>
  <c r="D104" i="128"/>
  <c r="C104" i="128"/>
  <c r="B104" i="128"/>
  <c r="A104" i="128"/>
  <c r="A103" i="128"/>
  <c r="A102" i="128"/>
  <c r="M101" i="128"/>
  <c r="C115" i="16"/>
  <c r="L101" i="128"/>
  <c r="K101" i="128"/>
  <c r="J101" i="128"/>
  <c r="I101" i="128"/>
  <c r="H101" i="128"/>
  <c r="G101" i="128"/>
  <c r="F101" i="128"/>
  <c r="E101" i="128"/>
  <c r="D101" i="128"/>
  <c r="C101" i="128"/>
  <c r="B101" i="128"/>
  <c r="A101" i="128"/>
  <c r="M100" i="128"/>
  <c r="C114" i="16"/>
  <c r="L100" i="128"/>
  <c r="K100" i="128"/>
  <c r="J100" i="128"/>
  <c r="I100" i="128"/>
  <c r="H100" i="128"/>
  <c r="G100" i="128"/>
  <c r="F100" i="128"/>
  <c r="E100" i="128"/>
  <c r="D100" i="128"/>
  <c r="C100" i="128"/>
  <c r="B100" i="128"/>
  <c r="A100" i="128"/>
  <c r="M99" i="128"/>
  <c r="C113" i="16"/>
  <c r="L99" i="128"/>
  <c r="K99" i="128"/>
  <c r="J99" i="128"/>
  <c r="I99" i="128"/>
  <c r="H99" i="128"/>
  <c r="G99" i="128"/>
  <c r="F99" i="128"/>
  <c r="E99" i="128"/>
  <c r="D99" i="128"/>
  <c r="C99" i="128"/>
  <c r="B99" i="128"/>
  <c r="A99" i="128"/>
  <c r="M98" i="128"/>
  <c r="C112" i="16"/>
  <c r="L98" i="128"/>
  <c r="K98" i="128"/>
  <c r="J98" i="128"/>
  <c r="I98" i="128"/>
  <c r="H98" i="128"/>
  <c r="G98" i="128"/>
  <c r="F98" i="128"/>
  <c r="E98" i="128"/>
  <c r="D98" i="128"/>
  <c r="C98" i="128"/>
  <c r="B98" i="128"/>
  <c r="A98" i="128"/>
  <c r="M97" i="128"/>
  <c r="C111" i="16"/>
  <c r="L97" i="128"/>
  <c r="K97" i="128"/>
  <c r="J97" i="128"/>
  <c r="I97" i="128"/>
  <c r="H97" i="128"/>
  <c r="G97" i="128"/>
  <c r="F97" i="128"/>
  <c r="E97" i="128"/>
  <c r="D97" i="128"/>
  <c r="C97" i="128"/>
  <c r="B97" i="128"/>
  <c r="A97" i="128"/>
  <c r="M96" i="128"/>
  <c r="C110" i="16"/>
  <c r="L96" i="128"/>
  <c r="K96" i="128"/>
  <c r="J96" i="128"/>
  <c r="I96" i="128"/>
  <c r="H96" i="128"/>
  <c r="G96" i="128"/>
  <c r="F96" i="128"/>
  <c r="E96" i="128"/>
  <c r="D96" i="128"/>
  <c r="C96" i="128"/>
  <c r="B96" i="128"/>
  <c r="A96" i="128"/>
  <c r="M95" i="128"/>
  <c r="C109" i="16"/>
  <c r="L95" i="128"/>
  <c r="K95" i="128"/>
  <c r="J95" i="128"/>
  <c r="I95" i="128"/>
  <c r="H95" i="128"/>
  <c r="G95" i="128"/>
  <c r="F95" i="128"/>
  <c r="E95" i="128"/>
  <c r="D95" i="128"/>
  <c r="C95" i="128"/>
  <c r="B95" i="128"/>
  <c r="A95" i="128"/>
  <c r="M94" i="128"/>
  <c r="C108" i="16"/>
  <c r="L94" i="128"/>
  <c r="K94" i="128"/>
  <c r="J94" i="128"/>
  <c r="I94" i="128"/>
  <c r="H94" i="128"/>
  <c r="G94" i="128"/>
  <c r="F94" i="128"/>
  <c r="E94" i="128"/>
  <c r="D94" i="128"/>
  <c r="C94" i="128"/>
  <c r="B94" i="128"/>
  <c r="A94" i="128"/>
  <c r="M93" i="128"/>
  <c r="C107" i="16"/>
  <c r="L93" i="128"/>
  <c r="K93" i="128"/>
  <c r="J93" i="128"/>
  <c r="I93" i="128"/>
  <c r="H93" i="128"/>
  <c r="G93" i="128"/>
  <c r="F93" i="128"/>
  <c r="E93" i="128"/>
  <c r="D93" i="128"/>
  <c r="C93" i="128"/>
  <c r="B93" i="128"/>
  <c r="A93" i="128"/>
  <c r="M92" i="128"/>
  <c r="C106" i="16"/>
  <c r="L92" i="128"/>
  <c r="K92" i="128"/>
  <c r="J92" i="128"/>
  <c r="I92" i="128"/>
  <c r="H92" i="128"/>
  <c r="G92" i="128"/>
  <c r="F92" i="128"/>
  <c r="E92" i="128"/>
  <c r="D92" i="128"/>
  <c r="C92" i="128"/>
  <c r="B92" i="128"/>
  <c r="A92" i="128"/>
  <c r="M91" i="128"/>
  <c r="C105" i="16"/>
  <c r="L91" i="128"/>
  <c r="K91" i="128"/>
  <c r="J91" i="128"/>
  <c r="I91" i="128"/>
  <c r="H91" i="128"/>
  <c r="G91" i="128"/>
  <c r="F91" i="128"/>
  <c r="E91" i="128"/>
  <c r="D91" i="128"/>
  <c r="C91" i="128"/>
  <c r="B91" i="128"/>
  <c r="A91" i="128"/>
  <c r="M90" i="128"/>
  <c r="C104" i="16"/>
  <c r="L90" i="128"/>
  <c r="K90" i="128"/>
  <c r="J90" i="128"/>
  <c r="I90" i="128"/>
  <c r="H90" i="128"/>
  <c r="G90" i="128"/>
  <c r="F90" i="128"/>
  <c r="E90" i="128"/>
  <c r="D90" i="128"/>
  <c r="C90" i="128"/>
  <c r="B90" i="128"/>
  <c r="A90" i="128"/>
  <c r="A89" i="128"/>
  <c r="A88" i="128"/>
  <c r="M87" i="128"/>
  <c r="C101" i="16"/>
  <c r="L87" i="128"/>
  <c r="K87" i="128"/>
  <c r="J87" i="128"/>
  <c r="I87" i="128"/>
  <c r="H87" i="128"/>
  <c r="G87" i="128"/>
  <c r="F87" i="128"/>
  <c r="E87" i="128"/>
  <c r="D87" i="128"/>
  <c r="C87" i="128"/>
  <c r="B87" i="128"/>
  <c r="A87" i="128"/>
  <c r="M86" i="128"/>
  <c r="C100" i="16"/>
  <c r="L86" i="128"/>
  <c r="K86" i="128"/>
  <c r="J86" i="128"/>
  <c r="I86" i="128"/>
  <c r="H86" i="128"/>
  <c r="G86" i="128"/>
  <c r="F86" i="128"/>
  <c r="E86" i="128"/>
  <c r="D86" i="128"/>
  <c r="C86" i="128"/>
  <c r="B86" i="128"/>
  <c r="A86" i="128"/>
  <c r="M85" i="128"/>
  <c r="C99" i="16"/>
  <c r="L85" i="128"/>
  <c r="K85" i="128"/>
  <c r="J85" i="128"/>
  <c r="I85" i="128"/>
  <c r="H85" i="128"/>
  <c r="G85" i="128"/>
  <c r="F85" i="128"/>
  <c r="E85" i="128"/>
  <c r="D85" i="128"/>
  <c r="C85" i="128"/>
  <c r="B85" i="128"/>
  <c r="A85" i="128"/>
  <c r="M84" i="128"/>
  <c r="C98" i="16"/>
  <c r="L84" i="128"/>
  <c r="K84" i="128"/>
  <c r="J84" i="128"/>
  <c r="I84" i="128"/>
  <c r="H84" i="128"/>
  <c r="G84" i="128"/>
  <c r="F84" i="128"/>
  <c r="E84" i="128"/>
  <c r="D84" i="128"/>
  <c r="C84" i="128"/>
  <c r="B84" i="128"/>
  <c r="A84" i="128"/>
  <c r="M83" i="128"/>
  <c r="C97" i="16"/>
  <c r="L83" i="128"/>
  <c r="K83" i="128"/>
  <c r="J83" i="128"/>
  <c r="I83" i="128"/>
  <c r="H83" i="128"/>
  <c r="G83" i="128"/>
  <c r="F83" i="128"/>
  <c r="E83" i="128"/>
  <c r="D83" i="128"/>
  <c r="C83" i="128"/>
  <c r="B83" i="128"/>
  <c r="A83" i="128"/>
  <c r="M82" i="128"/>
  <c r="C96" i="16"/>
  <c r="L82" i="128"/>
  <c r="K82" i="128"/>
  <c r="J82" i="128"/>
  <c r="I82" i="128"/>
  <c r="H82" i="128"/>
  <c r="G82" i="128"/>
  <c r="F82" i="128"/>
  <c r="E82" i="128"/>
  <c r="D82" i="128"/>
  <c r="C82" i="128"/>
  <c r="B82" i="128"/>
  <c r="A82" i="128"/>
  <c r="M81" i="128"/>
  <c r="C95" i="16"/>
  <c r="L81" i="128"/>
  <c r="K81" i="128"/>
  <c r="J81" i="128"/>
  <c r="I81" i="128"/>
  <c r="H81" i="128"/>
  <c r="G81" i="128"/>
  <c r="F81" i="128"/>
  <c r="E81" i="128"/>
  <c r="D81" i="128"/>
  <c r="C81" i="128"/>
  <c r="B81" i="128"/>
  <c r="A81" i="128"/>
  <c r="M80" i="128"/>
  <c r="C94" i="16"/>
  <c r="L80" i="128"/>
  <c r="K80" i="128"/>
  <c r="J80" i="128"/>
  <c r="I80" i="128"/>
  <c r="H80" i="128"/>
  <c r="G80" i="128"/>
  <c r="F80" i="128"/>
  <c r="E80" i="128"/>
  <c r="D80" i="128"/>
  <c r="C80" i="128"/>
  <c r="B80" i="128"/>
  <c r="A80" i="128"/>
  <c r="M79" i="128"/>
  <c r="C93" i="16"/>
  <c r="L79" i="128"/>
  <c r="K79" i="128"/>
  <c r="J79" i="128"/>
  <c r="I79" i="128"/>
  <c r="H79" i="128"/>
  <c r="G79" i="128"/>
  <c r="F79" i="128"/>
  <c r="E79" i="128"/>
  <c r="D79" i="128"/>
  <c r="C79" i="128"/>
  <c r="B79" i="128"/>
  <c r="A79" i="128"/>
  <c r="M78" i="128"/>
  <c r="C92" i="16"/>
  <c r="L78" i="128"/>
  <c r="K78" i="128"/>
  <c r="J78" i="128"/>
  <c r="I78" i="128"/>
  <c r="H78" i="128"/>
  <c r="G78" i="128"/>
  <c r="F78" i="128"/>
  <c r="E78" i="128"/>
  <c r="D78" i="128"/>
  <c r="C78" i="128"/>
  <c r="B78" i="128"/>
  <c r="A78" i="128"/>
  <c r="M77" i="128"/>
  <c r="C91" i="16"/>
  <c r="L77" i="128"/>
  <c r="K77" i="128"/>
  <c r="J77" i="128"/>
  <c r="I77" i="128"/>
  <c r="H77" i="128"/>
  <c r="G77" i="128"/>
  <c r="F77" i="128"/>
  <c r="E77" i="128"/>
  <c r="D77" i="128"/>
  <c r="C77" i="128"/>
  <c r="B77" i="128"/>
  <c r="A77" i="128"/>
  <c r="M76" i="128"/>
  <c r="C90" i="16"/>
  <c r="L76" i="128"/>
  <c r="K76" i="128"/>
  <c r="J76" i="128"/>
  <c r="I76" i="128"/>
  <c r="H76" i="128"/>
  <c r="G76" i="128"/>
  <c r="F76" i="128"/>
  <c r="E76" i="128"/>
  <c r="D76" i="128"/>
  <c r="C76" i="128"/>
  <c r="B76" i="128"/>
  <c r="A76" i="128"/>
  <c r="A75" i="128"/>
  <c r="A74" i="128"/>
  <c r="M73" i="128"/>
  <c r="C87" i="16"/>
  <c r="L73" i="128"/>
  <c r="K73" i="128"/>
  <c r="J73" i="128"/>
  <c r="I73" i="128"/>
  <c r="H73" i="128"/>
  <c r="G73" i="128"/>
  <c r="F73" i="128"/>
  <c r="E73" i="128"/>
  <c r="D73" i="128"/>
  <c r="C73" i="128"/>
  <c r="B73" i="128"/>
  <c r="A73" i="128"/>
  <c r="M72" i="128"/>
  <c r="C86" i="16"/>
  <c r="L72" i="128"/>
  <c r="K72" i="128"/>
  <c r="J72" i="128"/>
  <c r="I72" i="128"/>
  <c r="H72" i="128"/>
  <c r="G72" i="128"/>
  <c r="F72" i="128"/>
  <c r="E72" i="128"/>
  <c r="D72" i="128"/>
  <c r="C72" i="128"/>
  <c r="B72" i="128"/>
  <c r="A72" i="128"/>
  <c r="M71" i="128"/>
  <c r="C85" i="16"/>
  <c r="L71" i="128"/>
  <c r="K71" i="128"/>
  <c r="J71" i="128"/>
  <c r="I71" i="128"/>
  <c r="H71" i="128"/>
  <c r="G71" i="128"/>
  <c r="F71" i="128"/>
  <c r="E71" i="128"/>
  <c r="D71" i="128"/>
  <c r="C71" i="128"/>
  <c r="B71" i="128"/>
  <c r="A71" i="128"/>
  <c r="A70" i="128"/>
  <c r="A69" i="128"/>
  <c r="M68" i="128"/>
  <c r="C82" i="16"/>
  <c r="L68" i="128"/>
  <c r="K68" i="128"/>
  <c r="J68" i="128"/>
  <c r="I68" i="128"/>
  <c r="H68" i="128"/>
  <c r="G68" i="128"/>
  <c r="F68" i="128"/>
  <c r="E68" i="128"/>
  <c r="D68" i="128"/>
  <c r="C68" i="128"/>
  <c r="B68" i="128"/>
  <c r="A68" i="128"/>
  <c r="M67" i="128"/>
  <c r="C81" i="16"/>
  <c r="L67" i="128"/>
  <c r="K67" i="128"/>
  <c r="J67" i="128"/>
  <c r="I67" i="128"/>
  <c r="H67" i="128"/>
  <c r="G67" i="128"/>
  <c r="F67" i="128"/>
  <c r="E67" i="128"/>
  <c r="D67" i="128"/>
  <c r="C67" i="128"/>
  <c r="B67" i="128"/>
  <c r="A67" i="128"/>
  <c r="M66" i="128"/>
  <c r="C80" i="16"/>
  <c r="L66" i="128"/>
  <c r="K66" i="128"/>
  <c r="J66" i="128"/>
  <c r="I66" i="128"/>
  <c r="H66" i="128"/>
  <c r="G66" i="128"/>
  <c r="F66" i="128"/>
  <c r="E66" i="128"/>
  <c r="D66" i="128"/>
  <c r="C66" i="128"/>
  <c r="B66" i="128"/>
  <c r="A66" i="128"/>
  <c r="A65" i="128"/>
  <c r="A64" i="128"/>
  <c r="M63" i="128"/>
  <c r="C77" i="16"/>
  <c r="L63" i="128"/>
  <c r="K63" i="128"/>
  <c r="J63" i="128"/>
  <c r="I63" i="128"/>
  <c r="H63" i="128"/>
  <c r="G63" i="128"/>
  <c r="F63" i="128"/>
  <c r="E63" i="128"/>
  <c r="D63" i="128"/>
  <c r="C63" i="128"/>
  <c r="B63" i="128"/>
  <c r="A63" i="128"/>
  <c r="M62" i="128"/>
  <c r="C76" i="16"/>
  <c r="L62" i="128"/>
  <c r="K62" i="128"/>
  <c r="J62" i="128"/>
  <c r="I62" i="128"/>
  <c r="H62" i="128"/>
  <c r="G62" i="128"/>
  <c r="F62" i="128"/>
  <c r="E62" i="128"/>
  <c r="D62" i="128"/>
  <c r="C62" i="128"/>
  <c r="B62" i="128"/>
  <c r="A62" i="128"/>
  <c r="M61" i="128"/>
  <c r="C75" i="16"/>
  <c r="L61" i="128"/>
  <c r="K61" i="128"/>
  <c r="J61" i="128"/>
  <c r="I61" i="128"/>
  <c r="H61" i="128"/>
  <c r="G61" i="128"/>
  <c r="F61" i="128"/>
  <c r="E61" i="128"/>
  <c r="D61" i="128"/>
  <c r="C61" i="128"/>
  <c r="B61" i="128"/>
  <c r="A61" i="128"/>
  <c r="A60" i="128"/>
  <c r="A59" i="128"/>
  <c r="M58" i="128"/>
  <c r="L58" i="128"/>
  <c r="K58" i="128"/>
  <c r="J58" i="128"/>
  <c r="I58" i="128"/>
  <c r="H58" i="128"/>
  <c r="G58" i="128"/>
  <c r="F58" i="128"/>
  <c r="E58" i="128"/>
  <c r="D58" i="128"/>
  <c r="C58" i="128"/>
  <c r="B58" i="128"/>
  <c r="A58" i="128"/>
  <c r="M57" i="128"/>
  <c r="L57" i="128"/>
  <c r="K57" i="128"/>
  <c r="J57" i="128"/>
  <c r="I57" i="128"/>
  <c r="H57" i="128"/>
  <c r="G57" i="128"/>
  <c r="F57" i="128"/>
  <c r="E57" i="128"/>
  <c r="D57" i="128"/>
  <c r="C57" i="128"/>
  <c r="B57" i="128"/>
  <c r="A57" i="128"/>
  <c r="M56" i="128"/>
  <c r="L56" i="128"/>
  <c r="K56" i="128"/>
  <c r="J56" i="128"/>
  <c r="I56" i="128"/>
  <c r="H56" i="128"/>
  <c r="G56" i="128"/>
  <c r="F56" i="128"/>
  <c r="E56" i="128"/>
  <c r="D56" i="128"/>
  <c r="C56" i="128"/>
  <c r="B56" i="128"/>
  <c r="A56" i="128"/>
  <c r="M55" i="128"/>
  <c r="L55" i="128"/>
  <c r="K55" i="128"/>
  <c r="J55" i="128"/>
  <c r="I55" i="128"/>
  <c r="H55" i="128"/>
  <c r="G55" i="128"/>
  <c r="F55" i="128"/>
  <c r="E55" i="128"/>
  <c r="D55" i="128"/>
  <c r="C55" i="128"/>
  <c r="B55" i="128"/>
  <c r="A55" i="128"/>
  <c r="M54" i="128"/>
  <c r="L54" i="128"/>
  <c r="K54" i="128"/>
  <c r="J54" i="128"/>
  <c r="I54" i="128"/>
  <c r="H54" i="128"/>
  <c r="G54" i="128"/>
  <c r="F54" i="128"/>
  <c r="E54" i="128"/>
  <c r="D54" i="128"/>
  <c r="C54" i="128"/>
  <c r="B54" i="128"/>
  <c r="A54" i="128"/>
  <c r="M53" i="128"/>
  <c r="L53" i="128"/>
  <c r="K53" i="128"/>
  <c r="J53" i="128"/>
  <c r="I53" i="128"/>
  <c r="H53" i="128"/>
  <c r="G53" i="128"/>
  <c r="F53" i="128"/>
  <c r="E53" i="128"/>
  <c r="D53" i="128"/>
  <c r="C53" i="128"/>
  <c r="B53" i="128"/>
  <c r="A53" i="128"/>
  <c r="M52" i="128"/>
  <c r="L52" i="128"/>
  <c r="K52" i="128"/>
  <c r="J52" i="128"/>
  <c r="I52" i="128"/>
  <c r="H52" i="128"/>
  <c r="G52" i="128"/>
  <c r="F52" i="128"/>
  <c r="E52" i="128"/>
  <c r="D52" i="128"/>
  <c r="C52" i="128"/>
  <c r="B52" i="128"/>
  <c r="A52" i="128"/>
  <c r="M51" i="128"/>
  <c r="L51" i="128"/>
  <c r="K51" i="128"/>
  <c r="J51" i="128"/>
  <c r="I51" i="128"/>
  <c r="H51" i="128"/>
  <c r="G51" i="128"/>
  <c r="F51" i="128"/>
  <c r="E51" i="128"/>
  <c r="D51" i="128"/>
  <c r="C51" i="128"/>
  <c r="B51" i="128"/>
  <c r="A51" i="128"/>
  <c r="M50" i="128"/>
  <c r="L50" i="128"/>
  <c r="K50" i="128"/>
  <c r="J50" i="128"/>
  <c r="I50" i="128"/>
  <c r="H50" i="128"/>
  <c r="G50" i="128"/>
  <c r="D50" i="128"/>
  <c r="C50" i="128"/>
  <c r="B50" i="128"/>
  <c r="A50" i="128"/>
  <c r="M49" i="128"/>
  <c r="L49" i="128"/>
  <c r="K49" i="128"/>
  <c r="J49" i="128"/>
  <c r="I49" i="128"/>
  <c r="H49" i="128"/>
  <c r="G49" i="128"/>
  <c r="F49" i="128"/>
  <c r="E49" i="128"/>
  <c r="D49" i="128"/>
  <c r="C49" i="128"/>
  <c r="B49" i="128"/>
  <c r="A49" i="128"/>
  <c r="M48" i="128"/>
  <c r="L48" i="128"/>
  <c r="K48" i="128"/>
  <c r="J48" i="128"/>
  <c r="I48" i="128"/>
  <c r="H48" i="128"/>
  <c r="G48" i="128"/>
  <c r="D48" i="128"/>
  <c r="C48" i="128"/>
  <c r="B48" i="128"/>
  <c r="A48" i="128"/>
  <c r="M47" i="128"/>
  <c r="L47" i="128"/>
  <c r="K47" i="128"/>
  <c r="J47" i="128"/>
  <c r="I47" i="128"/>
  <c r="H47" i="128"/>
  <c r="G47" i="128"/>
  <c r="F47" i="128"/>
  <c r="E47" i="128"/>
  <c r="D47" i="128"/>
  <c r="C47" i="128"/>
  <c r="B47" i="128"/>
  <c r="A47" i="128"/>
  <c r="M46" i="128"/>
  <c r="L46" i="128"/>
  <c r="K46" i="128"/>
  <c r="J46" i="128"/>
  <c r="I46" i="128"/>
  <c r="H46" i="128"/>
  <c r="G46" i="128"/>
  <c r="F46" i="128"/>
  <c r="E46" i="128"/>
  <c r="D46" i="128"/>
  <c r="C46" i="128"/>
  <c r="B46" i="128"/>
  <c r="A46" i="128"/>
  <c r="A45" i="128"/>
  <c r="A44" i="128"/>
  <c r="M43" i="128"/>
  <c r="L43" i="128"/>
  <c r="K43" i="128"/>
  <c r="J43" i="128"/>
  <c r="I43" i="128"/>
  <c r="H43" i="128"/>
  <c r="G43" i="128"/>
  <c r="F43" i="128"/>
  <c r="E43" i="128"/>
  <c r="D43" i="128"/>
  <c r="C43" i="128"/>
  <c r="B43" i="128"/>
  <c r="A43" i="128"/>
  <c r="L31" i="128"/>
  <c r="C31" i="16"/>
  <c r="K31" i="128"/>
  <c r="J31" i="128"/>
  <c r="I31" i="128"/>
  <c r="H31" i="128"/>
  <c r="G31" i="128"/>
  <c r="F31" i="128"/>
  <c r="E31" i="128"/>
  <c r="D31" i="128"/>
  <c r="C31" i="128"/>
  <c r="B31" i="128"/>
  <c r="A31" i="128"/>
  <c r="L30" i="128"/>
  <c r="C30" i="16"/>
  <c r="K30" i="128"/>
  <c r="J30" i="128"/>
  <c r="I30" i="128"/>
  <c r="H30" i="128"/>
  <c r="G30" i="128"/>
  <c r="F30" i="128"/>
  <c r="E30" i="128"/>
  <c r="D30" i="128"/>
  <c r="C30" i="128"/>
  <c r="B30" i="128"/>
  <c r="A30" i="128"/>
  <c r="L29" i="128"/>
  <c r="C29" i="16"/>
  <c r="K29" i="128"/>
  <c r="J29" i="128"/>
  <c r="I29" i="128"/>
  <c r="H29" i="128"/>
  <c r="G29" i="128"/>
  <c r="F29" i="128"/>
  <c r="E29" i="128"/>
  <c r="D29" i="128"/>
  <c r="C29" i="128"/>
  <c r="B29" i="128"/>
  <c r="A29" i="128"/>
  <c r="L28" i="128"/>
  <c r="C28" i="16" s="1"/>
  <c r="K28" i="128"/>
  <c r="J28" i="128"/>
  <c r="I28" i="128"/>
  <c r="H28" i="128"/>
  <c r="G28" i="128"/>
  <c r="F28" i="128"/>
  <c r="E28" i="128"/>
  <c r="D28" i="128"/>
  <c r="C28" i="128"/>
  <c r="B28" i="128"/>
  <c r="A28" i="128"/>
  <c r="L27" i="128"/>
  <c r="C27" i="16"/>
  <c r="K27" i="128"/>
  <c r="J27" i="128"/>
  <c r="I27" i="128"/>
  <c r="H27" i="128"/>
  <c r="G27" i="128"/>
  <c r="F27" i="128"/>
  <c r="E27" i="128"/>
  <c r="D27" i="128"/>
  <c r="C27" i="128"/>
  <c r="B27" i="128"/>
  <c r="A27" i="128"/>
  <c r="L26" i="128"/>
  <c r="C26" i="16" s="1"/>
  <c r="K26" i="128"/>
  <c r="J26" i="128"/>
  <c r="I26" i="128"/>
  <c r="H26" i="128"/>
  <c r="G26" i="128"/>
  <c r="F26" i="128"/>
  <c r="E26" i="128"/>
  <c r="D26" i="128"/>
  <c r="C26" i="128"/>
  <c r="B26" i="128"/>
  <c r="A26" i="128"/>
  <c r="A25" i="128"/>
  <c r="A24" i="128"/>
  <c r="L23" i="128"/>
  <c r="C23" i="16"/>
  <c r="K23" i="128"/>
  <c r="J23" i="128"/>
  <c r="I23" i="128"/>
  <c r="H23" i="128"/>
  <c r="G23" i="128"/>
  <c r="F23" i="128"/>
  <c r="E23" i="128"/>
  <c r="D23" i="128"/>
  <c r="C23" i="128"/>
  <c r="B23" i="128"/>
  <c r="A23" i="128"/>
  <c r="L22" i="128"/>
  <c r="C22" i="16" s="1"/>
  <c r="K22" i="128"/>
  <c r="J22" i="128"/>
  <c r="I22" i="128"/>
  <c r="H22" i="128"/>
  <c r="G22" i="128"/>
  <c r="F22" i="128"/>
  <c r="E22" i="128"/>
  <c r="D22" i="128"/>
  <c r="C22" i="128"/>
  <c r="B22" i="128"/>
  <c r="A22" i="128"/>
  <c r="L21" i="128"/>
  <c r="C21" i="16"/>
  <c r="K21" i="128"/>
  <c r="J21" i="128"/>
  <c r="I21" i="128"/>
  <c r="H21" i="128"/>
  <c r="G21" i="128"/>
  <c r="F21" i="128"/>
  <c r="E21" i="128"/>
  <c r="D21" i="128"/>
  <c r="C21" i="128"/>
  <c r="B21" i="128"/>
  <c r="A21" i="128"/>
  <c r="L20" i="128"/>
  <c r="C20" i="16" s="1"/>
  <c r="K20" i="128"/>
  <c r="J20" i="128"/>
  <c r="I20" i="128"/>
  <c r="H20" i="128"/>
  <c r="G20" i="128"/>
  <c r="F20" i="128"/>
  <c r="E20" i="128"/>
  <c r="D20" i="128"/>
  <c r="C20" i="128"/>
  <c r="B20" i="128"/>
  <c r="A20" i="128"/>
  <c r="L19" i="128"/>
  <c r="C19" i="16" s="1"/>
  <c r="K19" i="128"/>
  <c r="J19" i="128"/>
  <c r="I19" i="128"/>
  <c r="H19" i="128"/>
  <c r="G19" i="128"/>
  <c r="F19" i="128"/>
  <c r="E19" i="128"/>
  <c r="D19" i="128"/>
  <c r="C19" i="128"/>
  <c r="B19" i="128"/>
  <c r="A19" i="128"/>
  <c r="L18" i="128"/>
  <c r="C18" i="16"/>
  <c r="K18" i="128"/>
  <c r="J18" i="128"/>
  <c r="I18" i="128"/>
  <c r="H18" i="128"/>
  <c r="G18" i="128"/>
  <c r="F18" i="128"/>
  <c r="E18" i="128"/>
  <c r="D18" i="128"/>
  <c r="C18" i="128"/>
  <c r="B18" i="128"/>
  <c r="A18" i="128"/>
  <c r="A17" i="128"/>
  <c r="A16" i="128"/>
  <c r="L15" i="128"/>
  <c r="C15" i="16"/>
  <c r="K15" i="128"/>
  <c r="J15" i="128"/>
  <c r="I15" i="128"/>
  <c r="H15" i="128"/>
  <c r="G15" i="128"/>
  <c r="F15" i="128"/>
  <c r="E15" i="128"/>
  <c r="D15" i="128"/>
  <c r="C15" i="128"/>
  <c r="B15" i="128"/>
  <c r="A15" i="128"/>
  <c r="L14" i="128"/>
  <c r="C14" i="16" s="1"/>
  <c r="K14" i="128"/>
  <c r="J14" i="128"/>
  <c r="I14" i="128"/>
  <c r="H14" i="128"/>
  <c r="G14" i="128"/>
  <c r="F14" i="128"/>
  <c r="E14" i="128"/>
  <c r="D14" i="128"/>
  <c r="C14" i="128"/>
  <c r="B14" i="128"/>
  <c r="A14" i="128"/>
  <c r="L13" i="128"/>
  <c r="C13" i="16"/>
  <c r="K13" i="128"/>
  <c r="J13" i="128"/>
  <c r="I13" i="128"/>
  <c r="H13" i="128"/>
  <c r="G13" i="128"/>
  <c r="F13" i="128"/>
  <c r="E13" i="128"/>
  <c r="D13" i="128"/>
  <c r="C13" i="128"/>
  <c r="B13" i="128"/>
  <c r="A13" i="128"/>
  <c r="L12" i="128"/>
  <c r="C12" i="16"/>
  <c r="K12" i="128"/>
  <c r="J12" i="128"/>
  <c r="I12" i="128"/>
  <c r="H12" i="128"/>
  <c r="G12" i="128"/>
  <c r="F12" i="128"/>
  <c r="E12" i="128"/>
  <c r="D12" i="128"/>
  <c r="C12" i="128"/>
  <c r="B12" i="128"/>
  <c r="A12" i="128"/>
  <c r="L11" i="128"/>
  <c r="C11" i="16" s="1"/>
  <c r="K11" i="128"/>
  <c r="J11" i="128"/>
  <c r="I11" i="128"/>
  <c r="H11" i="128"/>
  <c r="G11" i="128"/>
  <c r="F11" i="128"/>
  <c r="E11" i="128"/>
  <c r="D11" i="128"/>
  <c r="C11" i="128"/>
  <c r="B11" i="128"/>
  <c r="A11" i="128"/>
  <c r="L10" i="128"/>
  <c r="C10" i="16" s="1"/>
  <c r="K10" i="128"/>
  <c r="J10" i="128"/>
  <c r="I10" i="128"/>
  <c r="H10" i="128"/>
  <c r="G10" i="128"/>
  <c r="F10" i="128"/>
  <c r="E10" i="128"/>
  <c r="D10" i="128"/>
  <c r="C10" i="128"/>
  <c r="B10" i="128"/>
  <c r="A10" i="128"/>
  <c r="A9" i="128"/>
  <c r="A8" i="128"/>
  <c r="L7" i="128"/>
  <c r="K7" i="128"/>
  <c r="J7" i="128"/>
  <c r="I7" i="128"/>
  <c r="H7" i="128"/>
  <c r="G7" i="128"/>
  <c r="F7" i="128"/>
  <c r="E7" i="128"/>
  <c r="D7" i="128"/>
  <c r="C7" i="128"/>
  <c r="B7" i="128"/>
  <c r="A7" i="128"/>
  <c r="M49" i="119"/>
  <c r="B62" i="126"/>
  <c r="C62" i="126"/>
  <c r="D62" i="126"/>
  <c r="E62" i="126"/>
  <c r="F62" i="126"/>
  <c r="G62" i="126"/>
  <c r="H62" i="126"/>
  <c r="I62" i="126"/>
  <c r="J62" i="126"/>
  <c r="K62" i="126"/>
  <c r="L62" i="126"/>
  <c r="M62" i="126"/>
  <c r="B59" i="126"/>
  <c r="C59" i="126"/>
  <c r="D59" i="126"/>
  <c r="E59" i="126"/>
  <c r="F59" i="126"/>
  <c r="G59" i="126"/>
  <c r="H59" i="126"/>
  <c r="I59" i="126"/>
  <c r="J59" i="126"/>
  <c r="K59" i="126"/>
  <c r="L59" i="126"/>
  <c r="M59" i="126"/>
  <c r="B54" i="126"/>
  <c r="C54" i="126"/>
  <c r="D54" i="126"/>
  <c r="E54" i="126"/>
  <c r="F54" i="126"/>
  <c r="G54" i="126"/>
  <c r="H54" i="126"/>
  <c r="I54" i="126"/>
  <c r="J54" i="126"/>
  <c r="K54" i="126"/>
  <c r="L54" i="126"/>
  <c r="M54" i="126"/>
  <c r="B55" i="126"/>
  <c r="C55" i="126"/>
  <c r="D55" i="126"/>
  <c r="E55" i="126"/>
  <c r="F55" i="126"/>
  <c r="G55" i="126"/>
  <c r="H55" i="126"/>
  <c r="I55" i="126"/>
  <c r="J55" i="126"/>
  <c r="K55" i="126"/>
  <c r="L55" i="126"/>
  <c r="M55" i="126"/>
  <c r="B56" i="126"/>
  <c r="C56" i="126"/>
  <c r="D56" i="126"/>
  <c r="E56" i="126"/>
  <c r="F56" i="126"/>
  <c r="G56" i="126"/>
  <c r="H56" i="126"/>
  <c r="I56" i="126"/>
  <c r="J56" i="126"/>
  <c r="K56" i="126"/>
  <c r="L56" i="126"/>
  <c r="M56" i="126"/>
  <c r="B48" i="126"/>
  <c r="C48" i="126"/>
  <c r="D48" i="126"/>
  <c r="E48" i="126"/>
  <c r="F48" i="126"/>
  <c r="G48" i="126"/>
  <c r="H48" i="126"/>
  <c r="I48" i="126"/>
  <c r="J48" i="126"/>
  <c r="K48" i="126"/>
  <c r="L48" i="126"/>
  <c r="M48" i="126"/>
  <c r="B49" i="126"/>
  <c r="C49" i="126"/>
  <c r="D49" i="126"/>
  <c r="E49" i="126"/>
  <c r="F49" i="126"/>
  <c r="G49" i="126"/>
  <c r="H49" i="126"/>
  <c r="I49" i="126"/>
  <c r="J49" i="126"/>
  <c r="K49" i="126"/>
  <c r="L49" i="126"/>
  <c r="M49" i="126"/>
  <c r="B50" i="126"/>
  <c r="C50" i="126"/>
  <c r="D50" i="126"/>
  <c r="E50" i="126"/>
  <c r="F50" i="126"/>
  <c r="G50" i="126"/>
  <c r="H50" i="126"/>
  <c r="I50" i="126"/>
  <c r="J50" i="126"/>
  <c r="K50" i="126"/>
  <c r="L50" i="126"/>
  <c r="M50" i="126"/>
  <c r="B51" i="126"/>
  <c r="C51" i="126"/>
  <c r="D51" i="126"/>
  <c r="E51" i="126"/>
  <c r="F51" i="126"/>
  <c r="G51" i="126"/>
  <c r="H51" i="126"/>
  <c r="I51" i="126"/>
  <c r="J51" i="126"/>
  <c r="K51" i="126"/>
  <c r="L51" i="126"/>
  <c r="M51" i="126"/>
  <c r="B40" i="126"/>
  <c r="C40" i="126"/>
  <c r="D40" i="126"/>
  <c r="E40" i="126"/>
  <c r="F40" i="126"/>
  <c r="G40" i="126"/>
  <c r="H40" i="126"/>
  <c r="I40" i="126"/>
  <c r="J40" i="126"/>
  <c r="K40" i="126"/>
  <c r="L40" i="126"/>
  <c r="M40" i="126"/>
  <c r="B41" i="126"/>
  <c r="C41" i="126"/>
  <c r="D41" i="126"/>
  <c r="E41" i="126"/>
  <c r="F41" i="126"/>
  <c r="G41" i="126"/>
  <c r="H41" i="126"/>
  <c r="I41" i="126"/>
  <c r="J41" i="126"/>
  <c r="K41" i="126"/>
  <c r="L41" i="126"/>
  <c r="M41" i="126"/>
  <c r="B42" i="126"/>
  <c r="C42" i="126"/>
  <c r="D42" i="126"/>
  <c r="E42" i="126"/>
  <c r="F42" i="126"/>
  <c r="G42" i="126"/>
  <c r="H42" i="126"/>
  <c r="I42" i="126"/>
  <c r="J42" i="126"/>
  <c r="K42" i="126"/>
  <c r="L42" i="126"/>
  <c r="M42" i="126"/>
  <c r="B45" i="126"/>
  <c r="C45" i="126"/>
  <c r="D45" i="126"/>
  <c r="E45" i="126"/>
  <c r="F45" i="126"/>
  <c r="G45" i="126"/>
  <c r="H45" i="126"/>
  <c r="I45" i="126"/>
  <c r="J45" i="126"/>
  <c r="K45" i="126"/>
  <c r="L45" i="126"/>
  <c r="M45" i="126"/>
  <c r="A58" i="126"/>
  <c r="A59" i="126"/>
  <c r="A60" i="126"/>
  <c r="A61" i="126"/>
  <c r="A62" i="126"/>
  <c r="A55" i="126"/>
  <c r="A56" i="126"/>
  <c r="A57" i="126"/>
  <c r="A49" i="126"/>
  <c r="A50" i="126"/>
  <c r="A51" i="126"/>
  <c r="A52" i="126"/>
  <c r="A53" i="126"/>
  <c r="A54" i="126"/>
  <c r="A39" i="126"/>
  <c r="A40" i="126"/>
  <c r="A41" i="126"/>
  <c r="A42" i="126"/>
  <c r="A43" i="126"/>
  <c r="A44" i="126"/>
  <c r="A45" i="126"/>
  <c r="A46" i="126"/>
  <c r="A47" i="126"/>
  <c r="A48" i="126"/>
  <c r="C90" i="29"/>
  <c r="A74" i="125"/>
  <c r="A75" i="125"/>
  <c r="A76" i="125"/>
  <c r="A77" i="125"/>
  <c r="A78" i="125"/>
  <c r="B78" i="125"/>
  <c r="C78" i="125"/>
  <c r="D78" i="125"/>
  <c r="E78" i="125"/>
  <c r="F78" i="125"/>
  <c r="G78" i="125"/>
  <c r="H78" i="125"/>
  <c r="I78" i="125"/>
  <c r="J78" i="125"/>
  <c r="K78" i="125"/>
  <c r="L78" i="125"/>
  <c r="M78" i="125"/>
  <c r="B71" i="125"/>
  <c r="C71" i="125"/>
  <c r="D71" i="125"/>
  <c r="E71" i="125"/>
  <c r="F71" i="125"/>
  <c r="G71" i="125"/>
  <c r="H71" i="125"/>
  <c r="I71" i="125"/>
  <c r="J71" i="125"/>
  <c r="K71" i="125"/>
  <c r="L71" i="125"/>
  <c r="M71" i="125"/>
  <c r="B72" i="125"/>
  <c r="C72" i="125"/>
  <c r="D72" i="125"/>
  <c r="E72" i="125"/>
  <c r="F72" i="125"/>
  <c r="G72" i="125"/>
  <c r="H72" i="125"/>
  <c r="I72" i="125"/>
  <c r="J72" i="125"/>
  <c r="K72" i="125"/>
  <c r="L72" i="125"/>
  <c r="M72" i="125"/>
  <c r="B75" i="125"/>
  <c r="C75" i="125"/>
  <c r="D75" i="125"/>
  <c r="E75" i="125"/>
  <c r="F75" i="125"/>
  <c r="G75" i="125"/>
  <c r="H75" i="125"/>
  <c r="I75" i="125"/>
  <c r="J75" i="125"/>
  <c r="K75" i="125"/>
  <c r="L75" i="125"/>
  <c r="M75" i="125"/>
  <c r="B70" i="125"/>
  <c r="C70" i="125"/>
  <c r="D70" i="125"/>
  <c r="E70" i="125"/>
  <c r="F70" i="125"/>
  <c r="G70" i="125"/>
  <c r="H70" i="125"/>
  <c r="I70" i="125"/>
  <c r="J70" i="125"/>
  <c r="K70" i="125"/>
  <c r="L70" i="125"/>
  <c r="M70" i="125"/>
  <c r="B64" i="125"/>
  <c r="C64" i="125"/>
  <c r="D64" i="125"/>
  <c r="E64" i="125"/>
  <c r="F64" i="125"/>
  <c r="G64" i="125"/>
  <c r="H64" i="125"/>
  <c r="I64" i="125"/>
  <c r="J64" i="125"/>
  <c r="K64" i="125"/>
  <c r="L64" i="125"/>
  <c r="M64" i="125"/>
  <c r="B65" i="125"/>
  <c r="C65" i="125"/>
  <c r="D65" i="125"/>
  <c r="E65" i="125"/>
  <c r="F65" i="125"/>
  <c r="G65" i="125"/>
  <c r="H65" i="125"/>
  <c r="I65" i="125"/>
  <c r="J65" i="125"/>
  <c r="K65" i="125"/>
  <c r="L65" i="125"/>
  <c r="M65" i="125"/>
  <c r="B66" i="125"/>
  <c r="C66" i="125"/>
  <c r="D66" i="125"/>
  <c r="E66" i="125"/>
  <c r="F66" i="125"/>
  <c r="G66" i="125"/>
  <c r="H66" i="125"/>
  <c r="I66" i="125"/>
  <c r="J66" i="125"/>
  <c r="K66" i="125"/>
  <c r="L66" i="125"/>
  <c r="M66" i="125"/>
  <c r="B67" i="125"/>
  <c r="C67" i="125"/>
  <c r="D67" i="125"/>
  <c r="E67" i="125"/>
  <c r="F67" i="125"/>
  <c r="G67" i="125"/>
  <c r="H67" i="125"/>
  <c r="I67" i="125"/>
  <c r="J67" i="125"/>
  <c r="K67" i="125"/>
  <c r="L67" i="125"/>
  <c r="M67" i="125"/>
  <c r="B61" i="125"/>
  <c r="C61" i="125"/>
  <c r="D61" i="125"/>
  <c r="E61" i="125"/>
  <c r="F61" i="125"/>
  <c r="G61" i="125"/>
  <c r="H61" i="125"/>
  <c r="I61" i="125"/>
  <c r="J61" i="125"/>
  <c r="K61" i="125"/>
  <c r="L61" i="125"/>
  <c r="M61" i="125"/>
  <c r="B53" i="125"/>
  <c r="C53" i="125"/>
  <c r="D53" i="125"/>
  <c r="E53" i="125"/>
  <c r="F53" i="125"/>
  <c r="G53" i="125"/>
  <c r="H53" i="125"/>
  <c r="I53" i="125"/>
  <c r="J53" i="125"/>
  <c r="K53" i="125"/>
  <c r="L53" i="125"/>
  <c r="M53" i="125"/>
  <c r="B56" i="125"/>
  <c r="C56" i="125"/>
  <c r="D56" i="125"/>
  <c r="E56" i="125"/>
  <c r="F56" i="125"/>
  <c r="G56" i="125"/>
  <c r="H56" i="125"/>
  <c r="I56" i="125"/>
  <c r="J56" i="125"/>
  <c r="K56" i="125"/>
  <c r="L56" i="125"/>
  <c r="M56" i="125"/>
  <c r="B57" i="125"/>
  <c r="C57" i="125"/>
  <c r="D57" i="125"/>
  <c r="E57" i="125"/>
  <c r="F57" i="125"/>
  <c r="G57" i="125"/>
  <c r="H57" i="125"/>
  <c r="I57" i="125"/>
  <c r="J57" i="125"/>
  <c r="K57" i="125"/>
  <c r="L57" i="125"/>
  <c r="M57" i="125"/>
  <c r="B58" i="125"/>
  <c r="C58" i="125"/>
  <c r="D58" i="125"/>
  <c r="E58" i="125"/>
  <c r="F58" i="125"/>
  <c r="G58" i="125"/>
  <c r="H58" i="125"/>
  <c r="I58" i="125"/>
  <c r="J58" i="125"/>
  <c r="K58" i="125"/>
  <c r="L58" i="125"/>
  <c r="M58" i="125"/>
  <c r="B46" i="125"/>
  <c r="C46" i="125"/>
  <c r="D46" i="125"/>
  <c r="E46" i="125"/>
  <c r="F46" i="125"/>
  <c r="G46" i="125"/>
  <c r="H46" i="125"/>
  <c r="I46" i="125"/>
  <c r="J46" i="125"/>
  <c r="K46" i="125"/>
  <c r="L46" i="125"/>
  <c r="M46" i="125"/>
  <c r="B47" i="125"/>
  <c r="C47" i="125"/>
  <c r="D47" i="125"/>
  <c r="E47" i="125"/>
  <c r="F47" i="125"/>
  <c r="G47" i="125"/>
  <c r="H47" i="125"/>
  <c r="I47" i="125"/>
  <c r="J47" i="125"/>
  <c r="K47" i="125"/>
  <c r="L47" i="125"/>
  <c r="M47" i="125"/>
  <c r="B50" i="125"/>
  <c r="C50" i="125"/>
  <c r="D50" i="125"/>
  <c r="E50" i="125"/>
  <c r="F50" i="125"/>
  <c r="G50" i="125"/>
  <c r="H50" i="125"/>
  <c r="I50" i="125"/>
  <c r="J50" i="125"/>
  <c r="K50" i="125"/>
  <c r="L50" i="125"/>
  <c r="M50" i="125"/>
  <c r="A38" i="126"/>
  <c r="B37" i="126"/>
  <c r="C37" i="126"/>
  <c r="M37" i="126"/>
  <c r="L37" i="126"/>
  <c r="K37" i="126"/>
  <c r="J37" i="126"/>
  <c r="I37" i="126"/>
  <c r="H37" i="126"/>
  <c r="G37" i="126"/>
  <c r="F37" i="126"/>
  <c r="E37" i="126"/>
  <c r="D37" i="126"/>
  <c r="A37" i="126"/>
  <c r="A36" i="126"/>
  <c r="A35" i="126"/>
  <c r="M34" i="126"/>
  <c r="L34" i="126"/>
  <c r="K34" i="126"/>
  <c r="J34" i="126"/>
  <c r="I34" i="126"/>
  <c r="H34" i="126"/>
  <c r="G34" i="126"/>
  <c r="F34" i="126"/>
  <c r="E34" i="126"/>
  <c r="D34" i="126"/>
  <c r="C34" i="126"/>
  <c r="B34" i="126"/>
  <c r="A34" i="126"/>
  <c r="A33" i="126"/>
  <c r="A32" i="126"/>
  <c r="M31" i="126"/>
  <c r="L31" i="126"/>
  <c r="K31" i="126"/>
  <c r="J31" i="126"/>
  <c r="I31" i="126"/>
  <c r="H31" i="126"/>
  <c r="G31" i="126"/>
  <c r="F31" i="126"/>
  <c r="E31" i="126"/>
  <c r="D31" i="126"/>
  <c r="C31" i="126"/>
  <c r="B31" i="126"/>
  <c r="A31" i="126"/>
  <c r="M30" i="126"/>
  <c r="L30" i="126"/>
  <c r="K30" i="126"/>
  <c r="J30" i="126"/>
  <c r="I30" i="126"/>
  <c r="H30" i="126"/>
  <c r="G30" i="126"/>
  <c r="F30" i="126"/>
  <c r="E30" i="126"/>
  <c r="D30" i="126"/>
  <c r="C30" i="126"/>
  <c r="B30" i="126"/>
  <c r="A30" i="126"/>
  <c r="M29" i="126"/>
  <c r="L29" i="126"/>
  <c r="K29" i="126"/>
  <c r="J29" i="126"/>
  <c r="I29" i="126"/>
  <c r="H29" i="126"/>
  <c r="G29" i="126"/>
  <c r="F29" i="126"/>
  <c r="E29" i="126"/>
  <c r="D29" i="126"/>
  <c r="C29" i="126"/>
  <c r="B29" i="126"/>
  <c r="A29" i="126"/>
  <c r="A28" i="126"/>
  <c r="A27" i="126"/>
  <c r="M26" i="126"/>
  <c r="L26" i="126"/>
  <c r="K26" i="126"/>
  <c r="J26" i="126"/>
  <c r="I26" i="126"/>
  <c r="H26" i="126"/>
  <c r="G26" i="126"/>
  <c r="F26" i="126"/>
  <c r="E26" i="126"/>
  <c r="D26" i="126"/>
  <c r="C26" i="126"/>
  <c r="B26" i="126"/>
  <c r="A26" i="126"/>
  <c r="M25" i="126"/>
  <c r="L25" i="126"/>
  <c r="K25" i="126"/>
  <c r="J25" i="126"/>
  <c r="I25" i="126"/>
  <c r="H25" i="126"/>
  <c r="G25" i="126"/>
  <c r="F25" i="126"/>
  <c r="E25" i="126"/>
  <c r="D25" i="126"/>
  <c r="C25" i="126"/>
  <c r="B25" i="126"/>
  <c r="A25" i="126"/>
  <c r="M24" i="126"/>
  <c r="L24" i="126"/>
  <c r="K24" i="126"/>
  <c r="J24" i="126"/>
  <c r="I24" i="126"/>
  <c r="H24" i="126"/>
  <c r="G24" i="126"/>
  <c r="F24" i="126"/>
  <c r="E24" i="126"/>
  <c r="D24" i="126"/>
  <c r="C24" i="126"/>
  <c r="B24" i="126"/>
  <c r="A24" i="126"/>
  <c r="M23" i="126"/>
  <c r="L23" i="126"/>
  <c r="K23" i="126"/>
  <c r="J23" i="126"/>
  <c r="I23" i="126"/>
  <c r="H23" i="126"/>
  <c r="G23" i="126"/>
  <c r="F23" i="126"/>
  <c r="E23" i="126"/>
  <c r="D23" i="126"/>
  <c r="C23" i="126"/>
  <c r="B23" i="126"/>
  <c r="A23" i="126"/>
  <c r="M22" i="126"/>
  <c r="L22" i="126"/>
  <c r="K22" i="126"/>
  <c r="J22" i="126"/>
  <c r="I22" i="126"/>
  <c r="H22" i="126"/>
  <c r="G22" i="126"/>
  <c r="F22" i="126"/>
  <c r="E22" i="126"/>
  <c r="D22" i="126"/>
  <c r="C22" i="126"/>
  <c r="B22" i="126"/>
  <c r="A22" i="126"/>
  <c r="A21" i="126"/>
  <c r="A20" i="126"/>
  <c r="M19" i="126"/>
  <c r="L19" i="126"/>
  <c r="K19" i="126"/>
  <c r="J19" i="126"/>
  <c r="I19" i="126"/>
  <c r="H19" i="126"/>
  <c r="G19" i="126"/>
  <c r="F19" i="126"/>
  <c r="E19" i="126"/>
  <c r="D19" i="126"/>
  <c r="C19" i="126"/>
  <c r="B19" i="126"/>
  <c r="A19" i="126"/>
  <c r="M18" i="126"/>
  <c r="L18" i="126"/>
  <c r="K18" i="126"/>
  <c r="J18" i="126"/>
  <c r="I18" i="126"/>
  <c r="H18" i="126"/>
  <c r="G18" i="126"/>
  <c r="F18" i="126"/>
  <c r="E18" i="126"/>
  <c r="D18" i="126"/>
  <c r="C18" i="126"/>
  <c r="B18" i="126"/>
  <c r="A18" i="126"/>
  <c r="M17" i="126"/>
  <c r="L17" i="126"/>
  <c r="K17" i="126"/>
  <c r="J17" i="126"/>
  <c r="I17" i="126"/>
  <c r="H17" i="126"/>
  <c r="G17" i="126"/>
  <c r="F17" i="126"/>
  <c r="E17" i="126"/>
  <c r="D17" i="126"/>
  <c r="C17" i="126"/>
  <c r="B17" i="126"/>
  <c r="A17" i="126"/>
  <c r="M16" i="126"/>
  <c r="L16" i="126"/>
  <c r="K16" i="126"/>
  <c r="J16" i="126"/>
  <c r="I16" i="126"/>
  <c r="H16" i="126"/>
  <c r="G16" i="126"/>
  <c r="F16" i="126"/>
  <c r="E16" i="126"/>
  <c r="D16" i="126"/>
  <c r="C16" i="126"/>
  <c r="B16" i="126"/>
  <c r="A16" i="126"/>
  <c r="M15" i="126"/>
  <c r="L15" i="126"/>
  <c r="K15" i="126"/>
  <c r="J15" i="126"/>
  <c r="I15" i="126"/>
  <c r="H15" i="126"/>
  <c r="G15" i="126"/>
  <c r="F15" i="126"/>
  <c r="E15" i="126"/>
  <c r="D15" i="126"/>
  <c r="C15" i="126"/>
  <c r="B15" i="126"/>
  <c r="A15" i="126"/>
  <c r="A14" i="126"/>
  <c r="A13" i="126"/>
  <c r="M12" i="126"/>
  <c r="L12" i="126"/>
  <c r="K12" i="126"/>
  <c r="J12" i="126"/>
  <c r="I12" i="126"/>
  <c r="H12" i="126"/>
  <c r="G12" i="126"/>
  <c r="F12" i="126"/>
  <c r="E12" i="126"/>
  <c r="D12" i="126"/>
  <c r="C12" i="126"/>
  <c r="B12" i="126"/>
  <c r="A12" i="126"/>
  <c r="M11" i="126"/>
  <c r="L11" i="126"/>
  <c r="K11" i="126"/>
  <c r="J11" i="126"/>
  <c r="I11" i="126"/>
  <c r="H11" i="126"/>
  <c r="G11" i="126"/>
  <c r="F11" i="126"/>
  <c r="E11" i="126"/>
  <c r="D11" i="126"/>
  <c r="C11" i="126"/>
  <c r="B11" i="126"/>
  <c r="A11" i="126"/>
  <c r="M10" i="126"/>
  <c r="L10" i="126"/>
  <c r="K10" i="126"/>
  <c r="J10" i="126"/>
  <c r="I10" i="126"/>
  <c r="H10" i="126"/>
  <c r="G10" i="126"/>
  <c r="F10" i="126"/>
  <c r="E10" i="126"/>
  <c r="D10" i="126"/>
  <c r="C10" i="126"/>
  <c r="B10" i="126"/>
  <c r="A10" i="126"/>
  <c r="A9" i="126"/>
  <c r="A8" i="126"/>
  <c r="M7" i="126"/>
  <c r="L7" i="126"/>
  <c r="K7" i="126"/>
  <c r="J7" i="126"/>
  <c r="I7" i="126"/>
  <c r="H7" i="126"/>
  <c r="G7" i="126"/>
  <c r="F7" i="126"/>
  <c r="E7" i="126"/>
  <c r="D7" i="126"/>
  <c r="C7" i="126"/>
  <c r="B7" i="126"/>
  <c r="A7" i="126"/>
  <c r="B15" i="125"/>
  <c r="C15" i="125"/>
  <c r="D15" i="125"/>
  <c r="E15" i="125"/>
  <c r="F15" i="125"/>
  <c r="G15" i="125"/>
  <c r="H15" i="125"/>
  <c r="I15" i="125"/>
  <c r="J15" i="125"/>
  <c r="K15" i="125"/>
  <c r="L15" i="125"/>
  <c r="M15" i="125"/>
  <c r="B16" i="125"/>
  <c r="C16" i="125"/>
  <c r="D16" i="125"/>
  <c r="E16" i="125"/>
  <c r="F16" i="125"/>
  <c r="G16" i="125"/>
  <c r="H16" i="125"/>
  <c r="I16" i="125"/>
  <c r="J16" i="125"/>
  <c r="K16" i="125"/>
  <c r="L16" i="125"/>
  <c r="M16" i="125"/>
  <c r="B17" i="125"/>
  <c r="C17" i="125"/>
  <c r="D17" i="125"/>
  <c r="E17" i="125"/>
  <c r="F17" i="125"/>
  <c r="G17" i="125"/>
  <c r="H17" i="125"/>
  <c r="I17" i="125"/>
  <c r="J17" i="125"/>
  <c r="K17" i="125"/>
  <c r="L17" i="125"/>
  <c r="M17" i="125"/>
  <c r="B18" i="125"/>
  <c r="C18" i="125"/>
  <c r="D18" i="125"/>
  <c r="E18" i="125"/>
  <c r="F18" i="125"/>
  <c r="G18" i="125"/>
  <c r="H18" i="125"/>
  <c r="I18" i="125"/>
  <c r="J18" i="125"/>
  <c r="K18" i="125"/>
  <c r="L18" i="125"/>
  <c r="M18" i="125"/>
  <c r="B19" i="125"/>
  <c r="C19" i="125"/>
  <c r="D19" i="125"/>
  <c r="E19" i="125"/>
  <c r="F19" i="125"/>
  <c r="G19" i="125"/>
  <c r="H19" i="125"/>
  <c r="I19" i="125"/>
  <c r="J19" i="125"/>
  <c r="K19" i="125"/>
  <c r="L19" i="125"/>
  <c r="M19" i="125"/>
  <c r="B22" i="125"/>
  <c r="C22" i="125"/>
  <c r="D22" i="125"/>
  <c r="E22" i="125"/>
  <c r="F22" i="125"/>
  <c r="G22" i="125"/>
  <c r="H22" i="125"/>
  <c r="I22" i="125"/>
  <c r="J22" i="125"/>
  <c r="K22" i="125"/>
  <c r="L22" i="125"/>
  <c r="M22" i="125"/>
  <c r="B23" i="125"/>
  <c r="C23" i="125"/>
  <c r="D23" i="125"/>
  <c r="E23" i="125"/>
  <c r="F23" i="125"/>
  <c r="G23" i="125"/>
  <c r="H23" i="125"/>
  <c r="I23" i="125"/>
  <c r="J23" i="125"/>
  <c r="K23" i="125"/>
  <c r="L23" i="125"/>
  <c r="M23" i="125"/>
  <c r="B24" i="125"/>
  <c r="C24" i="125"/>
  <c r="D24" i="125"/>
  <c r="E24" i="125"/>
  <c r="F24" i="125"/>
  <c r="G24" i="125"/>
  <c r="H24" i="125"/>
  <c r="I24" i="125"/>
  <c r="J24" i="125"/>
  <c r="K24" i="125"/>
  <c r="L24" i="125"/>
  <c r="M24" i="125"/>
  <c r="B25" i="125"/>
  <c r="C25" i="125"/>
  <c r="D25" i="125"/>
  <c r="E25" i="125"/>
  <c r="F25" i="125"/>
  <c r="G25" i="125"/>
  <c r="H25" i="125"/>
  <c r="I25" i="125"/>
  <c r="J25" i="125"/>
  <c r="K25" i="125"/>
  <c r="L25" i="125"/>
  <c r="M25" i="125"/>
  <c r="B26" i="125"/>
  <c r="C26" i="125"/>
  <c r="D26" i="125"/>
  <c r="E26" i="125"/>
  <c r="F26" i="125"/>
  <c r="G26" i="125"/>
  <c r="H26" i="125"/>
  <c r="I26" i="125"/>
  <c r="J26" i="125"/>
  <c r="K26" i="125"/>
  <c r="L26" i="125"/>
  <c r="M26" i="125"/>
  <c r="B29" i="125"/>
  <c r="C29" i="125"/>
  <c r="D29" i="125"/>
  <c r="E29" i="125"/>
  <c r="F29" i="125"/>
  <c r="G29" i="125"/>
  <c r="H29" i="125"/>
  <c r="I29" i="125"/>
  <c r="J29" i="125"/>
  <c r="K29" i="125"/>
  <c r="L29" i="125"/>
  <c r="M29" i="125"/>
  <c r="B30" i="125"/>
  <c r="C30" i="125"/>
  <c r="D30" i="125"/>
  <c r="E30" i="125"/>
  <c r="F30" i="125"/>
  <c r="G30" i="125"/>
  <c r="H30" i="125"/>
  <c r="I30" i="125"/>
  <c r="J30" i="125"/>
  <c r="K30" i="125"/>
  <c r="L30" i="125"/>
  <c r="M30" i="125"/>
  <c r="B31" i="125"/>
  <c r="C31" i="125"/>
  <c r="D31" i="125"/>
  <c r="E31" i="125"/>
  <c r="F31" i="125"/>
  <c r="G31" i="125"/>
  <c r="H31" i="125"/>
  <c r="I31" i="125"/>
  <c r="J31" i="125"/>
  <c r="K31" i="125"/>
  <c r="L31" i="125"/>
  <c r="M31" i="125"/>
  <c r="B32" i="125"/>
  <c r="C32" i="125"/>
  <c r="D32" i="125"/>
  <c r="E32" i="125"/>
  <c r="F32" i="125"/>
  <c r="G32" i="125"/>
  <c r="H32" i="125"/>
  <c r="I32" i="125"/>
  <c r="J32" i="125"/>
  <c r="K32" i="125"/>
  <c r="L32" i="125"/>
  <c r="M32" i="125"/>
  <c r="B33" i="125"/>
  <c r="C33" i="125"/>
  <c r="D33" i="125"/>
  <c r="E33" i="125"/>
  <c r="F33" i="125"/>
  <c r="G33" i="125"/>
  <c r="H33" i="125"/>
  <c r="I33" i="125"/>
  <c r="J33" i="125"/>
  <c r="K33" i="125"/>
  <c r="L33" i="125"/>
  <c r="M33" i="125"/>
  <c r="B34" i="125"/>
  <c r="C34" i="125"/>
  <c r="D34" i="125"/>
  <c r="E34" i="125"/>
  <c r="F34" i="125"/>
  <c r="G34" i="125"/>
  <c r="H34" i="125"/>
  <c r="I34" i="125"/>
  <c r="J34" i="125"/>
  <c r="K34" i="125"/>
  <c r="L34" i="125"/>
  <c r="M34" i="125"/>
  <c r="B37" i="125"/>
  <c r="C37" i="125"/>
  <c r="D37" i="125"/>
  <c r="E37" i="125"/>
  <c r="F37" i="125"/>
  <c r="G37" i="125"/>
  <c r="H37" i="125"/>
  <c r="I37" i="125"/>
  <c r="J37" i="125"/>
  <c r="K37" i="125"/>
  <c r="L37" i="125"/>
  <c r="M37" i="125"/>
  <c r="B38" i="125"/>
  <c r="C38" i="125"/>
  <c r="D38" i="125"/>
  <c r="E38" i="125"/>
  <c r="F38" i="125"/>
  <c r="G38" i="125"/>
  <c r="H38" i="125"/>
  <c r="I38" i="125"/>
  <c r="J38" i="125"/>
  <c r="K38" i="125"/>
  <c r="L38" i="125"/>
  <c r="M38" i="125"/>
  <c r="B39" i="125"/>
  <c r="C39" i="125"/>
  <c r="D39" i="125"/>
  <c r="E39" i="125"/>
  <c r="F39" i="125"/>
  <c r="G39" i="125"/>
  <c r="H39" i="125"/>
  <c r="I39" i="125"/>
  <c r="J39" i="125"/>
  <c r="K39" i="125"/>
  <c r="L39" i="125"/>
  <c r="M39" i="125"/>
  <c r="B40" i="125"/>
  <c r="C40" i="125"/>
  <c r="D40" i="125"/>
  <c r="E40" i="125"/>
  <c r="F40" i="125"/>
  <c r="G40" i="125"/>
  <c r="H40" i="125"/>
  <c r="I40" i="125"/>
  <c r="J40" i="125"/>
  <c r="K40" i="125"/>
  <c r="L40" i="125"/>
  <c r="M40" i="125"/>
  <c r="B41" i="125"/>
  <c r="C41" i="125"/>
  <c r="D41" i="125"/>
  <c r="E41" i="125"/>
  <c r="F41" i="125"/>
  <c r="G41" i="125"/>
  <c r="H41" i="125"/>
  <c r="I41" i="125"/>
  <c r="J41" i="125"/>
  <c r="K41" i="125"/>
  <c r="L41" i="125"/>
  <c r="M41" i="125"/>
  <c r="B42" i="125"/>
  <c r="C42" i="125"/>
  <c r="D42" i="125"/>
  <c r="E42" i="125"/>
  <c r="F42" i="125"/>
  <c r="G42" i="125"/>
  <c r="H42" i="125"/>
  <c r="I42" i="125"/>
  <c r="J42" i="125"/>
  <c r="K42" i="125"/>
  <c r="L42" i="125"/>
  <c r="M42" i="125"/>
  <c r="B45" i="125"/>
  <c r="C45" i="125"/>
  <c r="D45" i="125"/>
  <c r="E45" i="125"/>
  <c r="F45" i="125"/>
  <c r="G45" i="125"/>
  <c r="H45" i="125"/>
  <c r="I45" i="125"/>
  <c r="J45" i="125"/>
  <c r="K45" i="125"/>
  <c r="L45" i="125"/>
  <c r="M45" i="125"/>
  <c r="A73" i="125"/>
  <c r="A70" i="125"/>
  <c r="A71" i="125"/>
  <c r="A72" i="125"/>
  <c r="A62" i="125"/>
  <c r="A63" i="125"/>
  <c r="A64" i="125"/>
  <c r="A65" i="125"/>
  <c r="A66" i="125"/>
  <c r="A67" i="125"/>
  <c r="A68" i="125"/>
  <c r="A69" i="125"/>
  <c r="A55" i="125"/>
  <c r="A56" i="125"/>
  <c r="A57" i="125"/>
  <c r="A58" i="125"/>
  <c r="A59" i="125"/>
  <c r="A60" i="125"/>
  <c r="A61" i="125"/>
  <c r="A45" i="125"/>
  <c r="A46" i="125"/>
  <c r="A47" i="125"/>
  <c r="A48" i="125"/>
  <c r="A49" i="125"/>
  <c r="A50" i="125"/>
  <c r="A51" i="125"/>
  <c r="A52" i="125"/>
  <c r="A53" i="125"/>
  <c r="A54" i="125"/>
  <c r="A34" i="125"/>
  <c r="A35" i="125"/>
  <c r="A36" i="125"/>
  <c r="A37" i="125"/>
  <c r="A38" i="125"/>
  <c r="A39" i="125"/>
  <c r="A40" i="125"/>
  <c r="A41" i="125"/>
  <c r="A42" i="125"/>
  <c r="A43" i="125"/>
  <c r="A44" i="125"/>
  <c r="A13" i="125"/>
  <c r="A14" i="125"/>
  <c r="A15" i="125"/>
  <c r="A16" i="125"/>
  <c r="A17" i="125"/>
  <c r="A18" i="125"/>
  <c r="A19" i="125"/>
  <c r="A20" i="125"/>
  <c r="A21" i="125"/>
  <c r="A22" i="125"/>
  <c r="A23" i="125"/>
  <c r="A24" i="125"/>
  <c r="A25" i="125"/>
  <c r="A26" i="125"/>
  <c r="A27" i="125"/>
  <c r="A28" i="125"/>
  <c r="A29" i="125"/>
  <c r="A30" i="125"/>
  <c r="A31" i="125"/>
  <c r="A32" i="125"/>
  <c r="A33" i="125"/>
  <c r="B12" i="125"/>
  <c r="C12" i="125"/>
  <c r="D12" i="125"/>
  <c r="E12" i="125"/>
  <c r="F12" i="125"/>
  <c r="G12" i="125"/>
  <c r="H12" i="125"/>
  <c r="I12" i="125"/>
  <c r="J12" i="125"/>
  <c r="K11" i="125"/>
  <c r="L11" i="125"/>
  <c r="M11" i="125"/>
  <c r="M96" i="125"/>
  <c r="L96" i="125"/>
  <c r="K96" i="125"/>
  <c r="J96" i="125"/>
  <c r="I96" i="125"/>
  <c r="H96" i="125"/>
  <c r="G96" i="125"/>
  <c r="F96" i="125"/>
  <c r="E96" i="125"/>
  <c r="D96" i="125"/>
  <c r="C96" i="125"/>
  <c r="B96" i="125"/>
  <c r="A96" i="125"/>
  <c r="M95" i="125"/>
  <c r="L95" i="125"/>
  <c r="K95" i="125"/>
  <c r="J95" i="125"/>
  <c r="I95" i="125"/>
  <c r="H95" i="125"/>
  <c r="G95" i="125"/>
  <c r="F95" i="125"/>
  <c r="E95" i="125"/>
  <c r="D95" i="125"/>
  <c r="C95" i="125"/>
  <c r="B95" i="125"/>
  <c r="A95" i="125"/>
  <c r="M94" i="125"/>
  <c r="L94" i="125"/>
  <c r="K94" i="125"/>
  <c r="J94" i="125"/>
  <c r="I94" i="125"/>
  <c r="H94" i="125"/>
  <c r="G94" i="125"/>
  <c r="F94" i="125"/>
  <c r="E94" i="125"/>
  <c r="D94" i="125"/>
  <c r="C94" i="125"/>
  <c r="B94" i="125"/>
  <c r="A94" i="125"/>
  <c r="A93" i="125"/>
  <c r="A92" i="125"/>
  <c r="M91" i="125"/>
  <c r="L91" i="125"/>
  <c r="K91" i="125"/>
  <c r="J91" i="125"/>
  <c r="I91" i="125"/>
  <c r="H91" i="125"/>
  <c r="G91" i="125"/>
  <c r="F91" i="125"/>
  <c r="E91" i="125"/>
  <c r="D91" i="125"/>
  <c r="C91" i="125"/>
  <c r="B91" i="125"/>
  <c r="A91" i="125"/>
  <c r="B90" i="125"/>
  <c r="A90" i="125"/>
  <c r="M12" i="125"/>
  <c r="L12" i="125"/>
  <c r="K12" i="125"/>
  <c r="A12" i="125"/>
  <c r="J11" i="125"/>
  <c r="I11" i="125"/>
  <c r="H11" i="125"/>
  <c r="G11" i="125"/>
  <c r="F11" i="125"/>
  <c r="E11" i="125"/>
  <c r="D11" i="125"/>
  <c r="C11" i="125"/>
  <c r="B11" i="125"/>
  <c r="A11" i="125"/>
  <c r="M10" i="125"/>
  <c r="L10" i="125"/>
  <c r="K10" i="125"/>
  <c r="J10" i="125"/>
  <c r="I10" i="125"/>
  <c r="H10" i="125"/>
  <c r="G10" i="125"/>
  <c r="F10" i="125"/>
  <c r="E10" i="125"/>
  <c r="D10" i="125"/>
  <c r="C10" i="125"/>
  <c r="B10" i="125"/>
  <c r="A10" i="125"/>
  <c r="A9" i="125"/>
  <c r="A8" i="125"/>
  <c r="M7" i="125"/>
  <c r="L7" i="125"/>
  <c r="K7" i="125"/>
  <c r="J7" i="125"/>
  <c r="I7" i="125"/>
  <c r="H7" i="125"/>
  <c r="G7" i="125"/>
  <c r="F7" i="125"/>
  <c r="E7" i="125"/>
  <c r="D7" i="125"/>
  <c r="C7" i="125"/>
  <c r="B7" i="125"/>
  <c r="A7" i="125"/>
  <c r="A87" i="124"/>
  <c r="A88" i="124"/>
  <c r="A89" i="124"/>
  <c r="B87" i="124"/>
  <c r="C87" i="124"/>
  <c r="D87" i="124"/>
  <c r="E87" i="124"/>
  <c r="F87" i="124"/>
  <c r="G87" i="124"/>
  <c r="H87" i="124"/>
  <c r="I87" i="124"/>
  <c r="J87" i="124"/>
  <c r="K87" i="124"/>
  <c r="L87" i="124"/>
  <c r="M87" i="124"/>
  <c r="B88" i="124"/>
  <c r="C88" i="124"/>
  <c r="D88" i="124"/>
  <c r="E88" i="124"/>
  <c r="F88" i="124"/>
  <c r="G88" i="124"/>
  <c r="H88" i="124"/>
  <c r="I88" i="124"/>
  <c r="J88" i="124"/>
  <c r="K88" i="124"/>
  <c r="L88" i="124"/>
  <c r="M88" i="124"/>
  <c r="B89" i="124"/>
  <c r="C89" i="124"/>
  <c r="D89" i="124"/>
  <c r="E89" i="124"/>
  <c r="F89" i="124"/>
  <c r="G89" i="124"/>
  <c r="H89" i="124"/>
  <c r="I89" i="124"/>
  <c r="J89" i="124"/>
  <c r="K89" i="124"/>
  <c r="L89" i="124"/>
  <c r="M89" i="124"/>
  <c r="C84" i="124"/>
  <c r="D84" i="124"/>
  <c r="E84" i="124"/>
  <c r="F84" i="124"/>
  <c r="G84" i="124"/>
  <c r="H84" i="124"/>
  <c r="I84" i="124"/>
  <c r="J84" i="124"/>
  <c r="K84" i="124"/>
  <c r="L84" i="124"/>
  <c r="M84" i="124"/>
  <c r="B84" i="124"/>
  <c r="B61" i="124"/>
  <c r="C61" i="124"/>
  <c r="D61" i="124"/>
  <c r="E61" i="124"/>
  <c r="F61" i="124"/>
  <c r="G61" i="124"/>
  <c r="H61" i="124"/>
  <c r="I61" i="124"/>
  <c r="J61" i="124"/>
  <c r="K61" i="124"/>
  <c r="L61" i="124"/>
  <c r="M61" i="124"/>
  <c r="B62" i="124"/>
  <c r="C62" i="124"/>
  <c r="D62" i="124"/>
  <c r="E62" i="124"/>
  <c r="F62" i="124"/>
  <c r="G62" i="124"/>
  <c r="H62" i="124"/>
  <c r="I62" i="124"/>
  <c r="J62" i="124"/>
  <c r="K62" i="124"/>
  <c r="L62" i="124"/>
  <c r="M62" i="124"/>
  <c r="B63" i="124"/>
  <c r="C63" i="124"/>
  <c r="D63" i="124"/>
  <c r="E63" i="124"/>
  <c r="F63" i="124"/>
  <c r="G63" i="124"/>
  <c r="H63" i="124"/>
  <c r="I63" i="124"/>
  <c r="J63" i="124"/>
  <c r="K63" i="124"/>
  <c r="L63" i="124"/>
  <c r="M63" i="124"/>
  <c r="B66" i="124"/>
  <c r="C66" i="124"/>
  <c r="D66" i="124"/>
  <c r="E66" i="124"/>
  <c r="F66" i="124"/>
  <c r="G66" i="124"/>
  <c r="H66" i="124"/>
  <c r="I66" i="124"/>
  <c r="J66" i="124"/>
  <c r="K66" i="124"/>
  <c r="L66" i="124"/>
  <c r="M66" i="124"/>
  <c r="B69" i="124"/>
  <c r="C69" i="124"/>
  <c r="D69" i="124"/>
  <c r="E69" i="124"/>
  <c r="F69" i="124"/>
  <c r="G69" i="124"/>
  <c r="H69" i="124"/>
  <c r="I69" i="124"/>
  <c r="J69" i="124"/>
  <c r="K69" i="124"/>
  <c r="L69" i="124"/>
  <c r="M69" i="124"/>
  <c r="A69" i="124"/>
  <c r="A63" i="124"/>
  <c r="A64" i="124"/>
  <c r="A65" i="124"/>
  <c r="A66" i="124"/>
  <c r="A67" i="124"/>
  <c r="A68" i="124"/>
  <c r="A56" i="124"/>
  <c r="A57" i="124"/>
  <c r="A58" i="124"/>
  <c r="A59" i="124"/>
  <c r="A60" i="124"/>
  <c r="A61" i="124"/>
  <c r="A62" i="124"/>
  <c r="A50" i="124"/>
  <c r="A51" i="124"/>
  <c r="A52" i="124"/>
  <c r="A53" i="124"/>
  <c r="A54" i="124"/>
  <c r="A55" i="124"/>
  <c r="A38" i="124"/>
  <c r="A39" i="124"/>
  <c r="A40" i="124"/>
  <c r="A41" i="124"/>
  <c r="A42" i="124"/>
  <c r="A43" i="124"/>
  <c r="A44" i="124"/>
  <c r="A45" i="124"/>
  <c r="A46" i="124"/>
  <c r="A47" i="124"/>
  <c r="A48" i="124"/>
  <c r="A49" i="124"/>
  <c r="A29" i="124"/>
  <c r="A30" i="124"/>
  <c r="A31" i="124"/>
  <c r="A32" i="124"/>
  <c r="A33" i="124"/>
  <c r="A34" i="124"/>
  <c r="A35" i="124"/>
  <c r="A36" i="124"/>
  <c r="A37" i="124"/>
  <c r="A13" i="124"/>
  <c r="A14" i="124"/>
  <c r="A15" i="124"/>
  <c r="A16" i="124"/>
  <c r="A17" i="124"/>
  <c r="A18" i="124"/>
  <c r="A19" i="124"/>
  <c r="A20" i="124"/>
  <c r="A21" i="124"/>
  <c r="A22" i="124"/>
  <c r="A23" i="124"/>
  <c r="A24" i="124"/>
  <c r="A25" i="124"/>
  <c r="A26" i="124"/>
  <c r="A27" i="124"/>
  <c r="A28" i="124"/>
  <c r="B48" i="124"/>
  <c r="C48" i="124"/>
  <c r="D48" i="124"/>
  <c r="E48" i="124"/>
  <c r="F48" i="124"/>
  <c r="G48" i="124"/>
  <c r="H48" i="124"/>
  <c r="I48" i="124"/>
  <c r="J48" i="124"/>
  <c r="K48" i="124"/>
  <c r="L48" i="124"/>
  <c r="M48" i="124"/>
  <c r="B49" i="124"/>
  <c r="C49" i="124"/>
  <c r="D49" i="124"/>
  <c r="E49" i="124"/>
  <c r="F49" i="124"/>
  <c r="G49" i="124"/>
  <c r="H49" i="124"/>
  <c r="I49" i="124"/>
  <c r="J49" i="124"/>
  <c r="K49" i="124"/>
  <c r="L49" i="124"/>
  <c r="M49" i="124"/>
  <c r="B52" i="124"/>
  <c r="C52" i="124"/>
  <c r="D52" i="124"/>
  <c r="E52" i="124"/>
  <c r="F52" i="124"/>
  <c r="G52" i="124"/>
  <c r="H52" i="124"/>
  <c r="I52" i="124"/>
  <c r="J52" i="124"/>
  <c r="K52" i="124"/>
  <c r="L52" i="124"/>
  <c r="M52" i="124"/>
  <c r="B55" i="124"/>
  <c r="C55" i="124"/>
  <c r="D55" i="124"/>
  <c r="E55" i="124"/>
  <c r="F55" i="124"/>
  <c r="G55" i="124"/>
  <c r="H55" i="124"/>
  <c r="I55" i="124"/>
  <c r="J55" i="124"/>
  <c r="K55" i="124"/>
  <c r="L55" i="124"/>
  <c r="M55" i="124"/>
  <c r="B56" i="124"/>
  <c r="C56" i="124"/>
  <c r="D56" i="124"/>
  <c r="E56" i="124"/>
  <c r="F56" i="124"/>
  <c r="G56" i="124"/>
  <c r="H56" i="124"/>
  <c r="I56" i="124"/>
  <c r="J56" i="124"/>
  <c r="K56" i="124"/>
  <c r="L56" i="124"/>
  <c r="M56" i="124"/>
  <c r="B57" i="124"/>
  <c r="C57" i="124"/>
  <c r="D57" i="124"/>
  <c r="E57" i="124"/>
  <c r="F57" i="124"/>
  <c r="G57" i="124"/>
  <c r="H57" i="124"/>
  <c r="I57" i="124"/>
  <c r="J57" i="124"/>
  <c r="K57" i="124"/>
  <c r="L57" i="124"/>
  <c r="M57" i="124"/>
  <c r="B58" i="124"/>
  <c r="C58" i="124"/>
  <c r="D58" i="124"/>
  <c r="E58" i="124"/>
  <c r="F58" i="124"/>
  <c r="G58" i="124"/>
  <c r="H58" i="124"/>
  <c r="I58" i="124"/>
  <c r="J58" i="124"/>
  <c r="K58" i="124"/>
  <c r="L58" i="124"/>
  <c r="M58" i="124"/>
  <c r="B37" i="124"/>
  <c r="C37" i="124"/>
  <c r="D37" i="124"/>
  <c r="E37" i="124"/>
  <c r="F37" i="124"/>
  <c r="G37" i="124"/>
  <c r="H37" i="124"/>
  <c r="I37" i="124"/>
  <c r="J37" i="124"/>
  <c r="K37" i="124"/>
  <c r="L37" i="124"/>
  <c r="M37" i="124"/>
  <c r="B38" i="124"/>
  <c r="C38" i="124"/>
  <c r="D38" i="124"/>
  <c r="E38" i="124"/>
  <c r="F38" i="124"/>
  <c r="G38" i="124"/>
  <c r="H38" i="124"/>
  <c r="I38" i="124"/>
  <c r="J38" i="124"/>
  <c r="K38" i="124"/>
  <c r="L38" i="124"/>
  <c r="M38" i="124"/>
  <c r="B41" i="124"/>
  <c r="C41" i="124"/>
  <c r="D41" i="124"/>
  <c r="E41" i="124"/>
  <c r="F41" i="124"/>
  <c r="G41" i="124"/>
  <c r="H41" i="124"/>
  <c r="I41" i="124"/>
  <c r="J41" i="124"/>
  <c r="K41" i="124"/>
  <c r="L41" i="124"/>
  <c r="M41" i="124"/>
  <c r="B44" i="124"/>
  <c r="C44" i="124"/>
  <c r="D44" i="124"/>
  <c r="E44" i="124"/>
  <c r="F44" i="124"/>
  <c r="G44" i="124"/>
  <c r="H44" i="124"/>
  <c r="I44" i="124"/>
  <c r="J44" i="124"/>
  <c r="K44" i="124"/>
  <c r="L44" i="124"/>
  <c r="M44" i="124"/>
  <c r="B47" i="124"/>
  <c r="C47" i="124"/>
  <c r="D47" i="124"/>
  <c r="E47" i="124"/>
  <c r="F47" i="124"/>
  <c r="G47" i="124"/>
  <c r="H47" i="124"/>
  <c r="I47" i="124"/>
  <c r="J47" i="124"/>
  <c r="K47" i="124"/>
  <c r="L47" i="124"/>
  <c r="M47" i="124"/>
  <c r="B26" i="124"/>
  <c r="C26" i="124"/>
  <c r="D26" i="124"/>
  <c r="E26" i="124"/>
  <c r="F26" i="124"/>
  <c r="G26" i="124"/>
  <c r="H26" i="124"/>
  <c r="I26" i="124"/>
  <c r="J26" i="124"/>
  <c r="K26" i="124"/>
  <c r="L26" i="124"/>
  <c r="M26" i="124"/>
  <c r="B29" i="124"/>
  <c r="C29" i="124"/>
  <c r="D29" i="124"/>
  <c r="E29" i="124"/>
  <c r="F29" i="124"/>
  <c r="G29" i="124"/>
  <c r="H29" i="124"/>
  <c r="I29" i="124"/>
  <c r="J29" i="124"/>
  <c r="K29" i="124"/>
  <c r="L29" i="124"/>
  <c r="M29" i="124"/>
  <c r="B30" i="124"/>
  <c r="C30" i="124"/>
  <c r="D30" i="124"/>
  <c r="E30" i="124"/>
  <c r="F30" i="124"/>
  <c r="G30" i="124"/>
  <c r="H30" i="124"/>
  <c r="I30" i="124"/>
  <c r="J30" i="124"/>
  <c r="K30" i="124"/>
  <c r="L30" i="124"/>
  <c r="M30" i="124"/>
  <c r="B31" i="124"/>
  <c r="C31" i="124"/>
  <c r="D31" i="124"/>
  <c r="E31" i="124"/>
  <c r="F31" i="124"/>
  <c r="G31" i="124"/>
  <c r="H31" i="124"/>
  <c r="I31" i="124"/>
  <c r="J31" i="124"/>
  <c r="K31" i="124"/>
  <c r="L31" i="124"/>
  <c r="M31" i="124"/>
  <c r="B32" i="124"/>
  <c r="C32" i="124"/>
  <c r="D32" i="124"/>
  <c r="E32" i="124"/>
  <c r="F32" i="124"/>
  <c r="G32" i="124"/>
  <c r="H32" i="124"/>
  <c r="I32" i="124"/>
  <c r="J32" i="124"/>
  <c r="K32" i="124"/>
  <c r="L32" i="124"/>
  <c r="M32" i="124"/>
  <c r="B33" i="124"/>
  <c r="C33" i="124"/>
  <c r="D33" i="124"/>
  <c r="E33" i="124"/>
  <c r="F33" i="124"/>
  <c r="G33" i="124"/>
  <c r="H33" i="124"/>
  <c r="I33" i="124"/>
  <c r="J33" i="124"/>
  <c r="K33" i="124"/>
  <c r="L33" i="124"/>
  <c r="M33" i="124"/>
  <c r="B36" i="124"/>
  <c r="C36" i="124"/>
  <c r="D36" i="124"/>
  <c r="E36" i="124"/>
  <c r="F36" i="124"/>
  <c r="G36" i="124"/>
  <c r="H36" i="124"/>
  <c r="I36" i="124"/>
  <c r="J36" i="124"/>
  <c r="K36" i="124"/>
  <c r="L36" i="124"/>
  <c r="M36" i="124"/>
  <c r="B15" i="124"/>
  <c r="C15" i="124"/>
  <c r="D15" i="124"/>
  <c r="E15" i="124"/>
  <c r="F15" i="124"/>
  <c r="G15" i="124"/>
  <c r="H15" i="124"/>
  <c r="I15" i="124"/>
  <c r="J15" i="124"/>
  <c r="K15" i="124"/>
  <c r="L15" i="124"/>
  <c r="M15" i="124"/>
  <c r="B16" i="124"/>
  <c r="C16" i="124"/>
  <c r="D16" i="124"/>
  <c r="E16" i="124"/>
  <c r="F16" i="124"/>
  <c r="G16" i="124"/>
  <c r="H16" i="124"/>
  <c r="I16" i="124"/>
  <c r="J16" i="124"/>
  <c r="K16" i="124"/>
  <c r="L16" i="124"/>
  <c r="M16" i="124"/>
  <c r="B17" i="124"/>
  <c r="C17" i="124"/>
  <c r="D17" i="124"/>
  <c r="E17" i="124"/>
  <c r="F17" i="124"/>
  <c r="G17" i="124"/>
  <c r="H17" i="124"/>
  <c r="I17" i="124"/>
  <c r="J17" i="124"/>
  <c r="K17" i="124"/>
  <c r="L17" i="124"/>
  <c r="M17" i="124"/>
  <c r="B18" i="124"/>
  <c r="C18" i="124"/>
  <c r="D18" i="124"/>
  <c r="E18" i="124"/>
  <c r="F18" i="124"/>
  <c r="G18" i="124"/>
  <c r="H18" i="124"/>
  <c r="I18" i="124"/>
  <c r="J18" i="124"/>
  <c r="K18" i="124"/>
  <c r="L18" i="124"/>
  <c r="M18" i="124"/>
  <c r="B19" i="124"/>
  <c r="C19" i="124"/>
  <c r="D19" i="124"/>
  <c r="E19" i="124"/>
  <c r="F19" i="124"/>
  <c r="G19" i="124"/>
  <c r="H19" i="124"/>
  <c r="I19" i="124"/>
  <c r="J19" i="124"/>
  <c r="K19" i="124"/>
  <c r="L19" i="124"/>
  <c r="M19" i="124"/>
  <c r="B22" i="124"/>
  <c r="C22" i="124"/>
  <c r="D22" i="124"/>
  <c r="E22" i="124"/>
  <c r="F22" i="124"/>
  <c r="G22" i="124"/>
  <c r="H22" i="124"/>
  <c r="I22" i="124"/>
  <c r="J22" i="124"/>
  <c r="K22" i="124"/>
  <c r="L22" i="124"/>
  <c r="M22" i="124"/>
  <c r="B23" i="124"/>
  <c r="C23" i="124"/>
  <c r="D23" i="124"/>
  <c r="E23" i="124"/>
  <c r="F23" i="124"/>
  <c r="G23" i="124"/>
  <c r="H23" i="124"/>
  <c r="I23" i="124"/>
  <c r="J23" i="124"/>
  <c r="K23" i="124"/>
  <c r="L23" i="124"/>
  <c r="M23" i="124"/>
  <c r="B24" i="124"/>
  <c r="C24" i="124"/>
  <c r="D24" i="124"/>
  <c r="E24" i="124"/>
  <c r="F24" i="124"/>
  <c r="G24" i="124"/>
  <c r="H24" i="124"/>
  <c r="I24" i="124"/>
  <c r="J24" i="124"/>
  <c r="K24" i="124"/>
  <c r="L24" i="124"/>
  <c r="M24" i="124"/>
  <c r="B25" i="124"/>
  <c r="C25" i="124"/>
  <c r="D25" i="124"/>
  <c r="E25" i="124"/>
  <c r="F25" i="124"/>
  <c r="G25" i="124"/>
  <c r="H25" i="124"/>
  <c r="I25" i="124"/>
  <c r="J25" i="124"/>
  <c r="K25" i="124"/>
  <c r="L25" i="124"/>
  <c r="M25" i="124"/>
  <c r="K12" i="124"/>
  <c r="L12" i="124"/>
  <c r="M12" i="124"/>
  <c r="B11" i="124"/>
  <c r="C11" i="124"/>
  <c r="D11" i="124"/>
  <c r="E11" i="124"/>
  <c r="F11" i="124"/>
  <c r="G11" i="124"/>
  <c r="H11" i="124"/>
  <c r="I11" i="124"/>
  <c r="J11" i="124"/>
  <c r="C10" i="124"/>
  <c r="D10" i="124"/>
  <c r="E10" i="124"/>
  <c r="F10" i="124"/>
  <c r="G10" i="124"/>
  <c r="H10" i="124"/>
  <c r="I10" i="124"/>
  <c r="J10" i="124"/>
  <c r="K10" i="124"/>
  <c r="L10" i="124"/>
  <c r="M10" i="124"/>
  <c r="A86" i="124"/>
  <c r="A85" i="124"/>
  <c r="A84" i="124"/>
  <c r="B83" i="124"/>
  <c r="A83" i="124"/>
  <c r="J12" i="124"/>
  <c r="I12" i="124"/>
  <c r="H12" i="124"/>
  <c r="G12" i="124"/>
  <c r="F12" i="124"/>
  <c r="E12" i="124"/>
  <c r="D12" i="124"/>
  <c r="C12" i="124"/>
  <c r="B12" i="124"/>
  <c r="A12" i="124"/>
  <c r="M11" i="124"/>
  <c r="L11" i="124"/>
  <c r="K11" i="124"/>
  <c r="A11" i="124"/>
  <c r="B10" i="124"/>
  <c r="A10" i="124"/>
  <c r="A9" i="124"/>
  <c r="A8" i="124"/>
  <c r="M7" i="124"/>
  <c r="L7" i="124"/>
  <c r="K7" i="124"/>
  <c r="J7" i="124"/>
  <c r="I7" i="124"/>
  <c r="H7" i="124"/>
  <c r="G7" i="124"/>
  <c r="F7" i="124"/>
  <c r="E7" i="124"/>
  <c r="D7" i="124"/>
  <c r="C7" i="124"/>
  <c r="B7" i="124"/>
  <c r="A7" i="124"/>
  <c r="A132" i="123"/>
  <c r="B132" i="123"/>
  <c r="B135" i="123"/>
  <c r="C135" i="123"/>
  <c r="D135" i="123"/>
  <c r="E135" i="123"/>
  <c r="F135" i="123"/>
  <c r="G135" i="123"/>
  <c r="H135" i="123"/>
  <c r="I135" i="123"/>
  <c r="J135" i="123"/>
  <c r="K135" i="123"/>
  <c r="L135" i="123"/>
  <c r="M135" i="123"/>
  <c r="B138" i="123"/>
  <c r="C138" i="123"/>
  <c r="D138" i="123"/>
  <c r="E138" i="123"/>
  <c r="F138" i="123"/>
  <c r="G138" i="123"/>
  <c r="H138" i="123"/>
  <c r="I138" i="123"/>
  <c r="J138" i="123"/>
  <c r="K138" i="123"/>
  <c r="L138" i="123"/>
  <c r="M138" i="123"/>
  <c r="B139" i="123"/>
  <c r="C139" i="123"/>
  <c r="D139" i="123"/>
  <c r="E139" i="123"/>
  <c r="F139" i="123"/>
  <c r="G139" i="123"/>
  <c r="H139" i="123"/>
  <c r="I139" i="123"/>
  <c r="J139" i="123"/>
  <c r="K139" i="123"/>
  <c r="L139" i="123"/>
  <c r="M139" i="123"/>
  <c r="B140" i="123"/>
  <c r="C140" i="123"/>
  <c r="D140" i="123"/>
  <c r="E140" i="123"/>
  <c r="F140" i="123"/>
  <c r="G140" i="123"/>
  <c r="H140" i="123"/>
  <c r="I140" i="123"/>
  <c r="J140" i="123"/>
  <c r="K140" i="123"/>
  <c r="L140" i="123"/>
  <c r="M140" i="123"/>
  <c r="B134" i="123"/>
  <c r="A135" i="123"/>
  <c r="A136" i="123"/>
  <c r="A137" i="123"/>
  <c r="A138" i="123"/>
  <c r="A139" i="123"/>
  <c r="A140" i="123"/>
  <c r="A134" i="123"/>
  <c r="B85" i="123"/>
  <c r="C85" i="123"/>
  <c r="D85" i="123"/>
  <c r="E85" i="123"/>
  <c r="F85" i="123"/>
  <c r="G85" i="123"/>
  <c r="H85" i="123"/>
  <c r="I85" i="123"/>
  <c r="J85" i="123"/>
  <c r="K85" i="123"/>
  <c r="L85" i="123"/>
  <c r="M85" i="123"/>
  <c r="B86" i="123"/>
  <c r="C86" i="123"/>
  <c r="D86" i="123"/>
  <c r="E86" i="123"/>
  <c r="F86" i="123"/>
  <c r="G86" i="123"/>
  <c r="H86" i="123"/>
  <c r="I86" i="123"/>
  <c r="J86" i="123"/>
  <c r="K86" i="123"/>
  <c r="L86" i="123"/>
  <c r="M86" i="123"/>
  <c r="B87" i="123"/>
  <c r="C87" i="123"/>
  <c r="D87" i="123"/>
  <c r="E87" i="123"/>
  <c r="F87" i="123"/>
  <c r="G87" i="123"/>
  <c r="H87" i="123"/>
  <c r="I87" i="123"/>
  <c r="J87" i="123"/>
  <c r="K87" i="123"/>
  <c r="L87" i="123"/>
  <c r="M87" i="123"/>
  <c r="B90" i="123"/>
  <c r="C90" i="123"/>
  <c r="D90" i="123"/>
  <c r="E90" i="123"/>
  <c r="F90" i="123"/>
  <c r="G90" i="123"/>
  <c r="H90" i="123"/>
  <c r="I90" i="123"/>
  <c r="J90" i="123"/>
  <c r="K90" i="123"/>
  <c r="L90" i="123"/>
  <c r="M90" i="123"/>
  <c r="B93" i="123"/>
  <c r="C93" i="123"/>
  <c r="D93" i="123"/>
  <c r="E93" i="123"/>
  <c r="F93" i="123"/>
  <c r="G93" i="123"/>
  <c r="H93" i="123"/>
  <c r="I93" i="123"/>
  <c r="J93" i="123"/>
  <c r="K93" i="123"/>
  <c r="L93" i="123"/>
  <c r="M93" i="123"/>
  <c r="B94" i="123"/>
  <c r="C94" i="123"/>
  <c r="D94" i="123"/>
  <c r="E94" i="123"/>
  <c r="F94" i="123"/>
  <c r="G94" i="123"/>
  <c r="H94" i="123"/>
  <c r="I94" i="123"/>
  <c r="J94" i="123"/>
  <c r="K94" i="123"/>
  <c r="L94" i="123"/>
  <c r="M94" i="123"/>
  <c r="B95" i="123"/>
  <c r="C95" i="123"/>
  <c r="D95" i="123"/>
  <c r="E95" i="123"/>
  <c r="F95" i="123"/>
  <c r="G95" i="123"/>
  <c r="H95" i="123"/>
  <c r="I95" i="123"/>
  <c r="J95" i="123"/>
  <c r="K95" i="123"/>
  <c r="L95" i="123"/>
  <c r="M95" i="123"/>
  <c r="B96" i="123"/>
  <c r="C96" i="123"/>
  <c r="D96" i="123"/>
  <c r="E96" i="123"/>
  <c r="F96" i="123"/>
  <c r="G96" i="123"/>
  <c r="H96" i="123"/>
  <c r="I96" i="123"/>
  <c r="J96" i="123"/>
  <c r="K96" i="123"/>
  <c r="L96" i="123"/>
  <c r="M96" i="123"/>
  <c r="B97" i="123"/>
  <c r="C97" i="123"/>
  <c r="D97" i="123"/>
  <c r="E97" i="123"/>
  <c r="F97" i="123"/>
  <c r="G97" i="123"/>
  <c r="H97" i="123"/>
  <c r="I97" i="123"/>
  <c r="J97" i="123"/>
  <c r="K97" i="123"/>
  <c r="L97" i="123"/>
  <c r="M97" i="123"/>
  <c r="B98" i="123"/>
  <c r="C98" i="123"/>
  <c r="D98" i="123"/>
  <c r="E98" i="123"/>
  <c r="F98" i="123"/>
  <c r="G98" i="123"/>
  <c r="H98" i="123"/>
  <c r="I98" i="123"/>
  <c r="J98" i="123"/>
  <c r="K98" i="123"/>
  <c r="L98" i="123"/>
  <c r="M98" i="123"/>
  <c r="B99" i="123"/>
  <c r="C99" i="123"/>
  <c r="D99" i="123"/>
  <c r="E99" i="123"/>
  <c r="F99" i="123"/>
  <c r="G99" i="123"/>
  <c r="H99" i="123"/>
  <c r="I99" i="123"/>
  <c r="J99" i="123"/>
  <c r="K99" i="123"/>
  <c r="L99" i="123"/>
  <c r="M99" i="123"/>
  <c r="B100" i="123"/>
  <c r="C100" i="123"/>
  <c r="D100" i="123"/>
  <c r="E100" i="123"/>
  <c r="F100" i="123"/>
  <c r="G100" i="123"/>
  <c r="H100" i="123"/>
  <c r="I100" i="123"/>
  <c r="J100" i="123"/>
  <c r="K100" i="123"/>
  <c r="L100" i="123"/>
  <c r="M100" i="123"/>
  <c r="B101" i="123"/>
  <c r="C101" i="123"/>
  <c r="D101" i="123"/>
  <c r="E101" i="123"/>
  <c r="F101" i="123"/>
  <c r="G101" i="123"/>
  <c r="H101" i="123"/>
  <c r="I101" i="123"/>
  <c r="J101" i="123"/>
  <c r="K101" i="123"/>
  <c r="L101" i="123"/>
  <c r="M101" i="123"/>
  <c r="B102" i="123"/>
  <c r="C102" i="123"/>
  <c r="D102" i="123"/>
  <c r="E102" i="123"/>
  <c r="F102" i="123"/>
  <c r="G102" i="123"/>
  <c r="H102" i="123"/>
  <c r="I102" i="123"/>
  <c r="J102" i="123"/>
  <c r="K102" i="123"/>
  <c r="L102" i="123"/>
  <c r="M102" i="123"/>
  <c r="B103" i="123"/>
  <c r="C103" i="123"/>
  <c r="D103" i="123"/>
  <c r="E103" i="123"/>
  <c r="F103" i="123"/>
  <c r="G103" i="123"/>
  <c r="H103" i="123"/>
  <c r="I103" i="123"/>
  <c r="J103" i="123"/>
  <c r="K103" i="123"/>
  <c r="L103" i="123"/>
  <c r="M103" i="123"/>
  <c r="B104" i="123"/>
  <c r="C104" i="123"/>
  <c r="D104" i="123"/>
  <c r="E104" i="123"/>
  <c r="F104" i="123"/>
  <c r="G104" i="123"/>
  <c r="H104" i="123"/>
  <c r="I104" i="123"/>
  <c r="J104" i="123"/>
  <c r="K104" i="123"/>
  <c r="L104" i="123"/>
  <c r="M104" i="123"/>
  <c r="B107" i="123"/>
  <c r="C107" i="123"/>
  <c r="D107" i="123"/>
  <c r="E107" i="123"/>
  <c r="F107" i="123"/>
  <c r="G107" i="123"/>
  <c r="H107" i="123"/>
  <c r="I107" i="123"/>
  <c r="J107" i="123"/>
  <c r="K107" i="123"/>
  <c r="L107" i="123"/>
  <c r="M107" i="123"/>
  <c r="B108" i="123"/>
  <c r="C108" i="123"/>
  <c r="D108" i="123"/>
  <c r="E108" i="123"/>
  <c r="F108" i="123"/>
  <c r="G108" i="123"/>
  <c r="H108" i="123"/>
  <c r="I108" i="123"/>
  <c r="J108" i="123"/>
  <c r="K108" i="123"/>
  <c r="L108" i="123"/>
  <c r="M108" i="123"/>
  <c r="B109" i="123"/>
  <c r="C109" i="123"/>
  <c r="D109" i="123"/>
  <c r="E109" i="123"/>
  <c r="F109" i="123"/>
  <c r="G109" i="123"/>
  <c r="H109" i="123"/>
  <c r="I109" i="123"/>
  <c r="J109" i="123"/>
  <c r="K109" i="123"/>
  <c r="L109" i="123"/>
  <c r="M109" i="123"/>
  <c r="B110" i="123"/>
  <c r="C110" i="123"/>
  <c r="D110" i="123"/>
  <c r="E110" i="123"/>
  <c r="F110" i="123"/>
  <c r="G110" i="123"/>
  <c r="H110" i="123"/>
  <c r="I110" i="123"/>
  <c r="J110" i="123"/>
  <c r="K110" i="123"/>
  <c r="L110" i="123"/>
  <c r="M110" i="123"/>
  <c r="B113" i="123"/>
  <c r="C113" i="123"/>
  <c r="D113" i="123"/>
  <c r="E113" i="123"/>
  <c r="F113" i="123"/>
  <c r="G113" i="123"/>
  <c r="H113" i="123"/>
  <c r="I113" i="123"/>
  <c r="J113" i="123"/>
  <c r="K113" i="123"/>
  <c r="L113" i="123"/>
  <c r="M113" i="123"/>
  <c r="B114" i="123"/>
  <c r="C114" i="123"/>
  <c r="D114" i="123"/>
  <c r="E114" i="123"/>
  <c r="F114" i="123"/>
  <c r="G114" i="123"/>
  <c r="H114" i="123"/>
  <c r="I114" i="123"/>
  <c r="J114" i="123"/>
  <c r="K114" i="123"/>
  <c r="L114" i="123"/>
  <c r="M114" i="123"/>
  <c r="B115" i="123"/>
  <c r="C115" i="123"/>
  <c r="D115" i="123"/>
  <c r="E115" i="123"/>
  <c r="F115" i="123"/>
  <c r="G115" i="123"/>
  <c r="H115" i="123"/>
  <c r="I115" i="123"/>
  <c r="J115" i="123"/>
  <c r="K115" i="123"/>
  <c r="L115" i="123"/>
  <c r="M115" i="123"/>
  <c r="B118" i="123"/>
  <c r="C118" i="123"/>
  <c r="D118" i="123"/>
  <c r="E118" i="123"/>
  <c r="F118" i="123"/>
  <c r="G118" i="123"/>
  <c r="H118" i="123"/>
  <c r="I118" i="123"/>
  <c r="J118" i="123"/>
  <c r="K118" i="123"/>
  <c r="L118" i="123"/>
  <c r="M118" i="123"/>
  <c r="B121" i="123"/>
  <c r="C121" i="123"/>
  <c r="D121" i="123"/>
  <c r="E121" i="123"/>
  <c r="F121" i="123"/>
  <c r="G121" i="123"/>
  <c r="H121" i="123"/>
  <c r="I121" i="123"/>
  <c r="J121" i="123"/>
  <c r="K121" i="123"/>
  <c r="L121" i="123"/>
  <c r="M121" i="123"/>
  <c r="A121" i="123"/>
  <c r="A106" i="123"/>
  <c r="A107" i="123"/>
  <c r="A108" i="123"/>
  <c r="A109" i="123"/>
  <c r="A110" i="123"/>
  <c r="A111" i="123"/>
  <c r="A112" i="123"/>
  <c r="A113" i="123"/>
  <c r="A114" i="123"/>
  <c r="A115" i="123"/>
  <c r="A116" i="123"/>
  <c r="A117" i="123"/>
  <c r="A118" i="123"/>
  <c r="A119" i="123"/>
  <c r="A120" i="123"/>
  <c r="A85" i="123"/>
  <c r="A86" i="123"/>
  <c r="A87" i="123"/>
  <c r="A88" i="123"/>
  <c r="A89" i="123"/>
  <c r="A90" i="123"/>
  <c r="A91" i="123"/>
  <c r="A92" i="123"/>
  <c r="A93" i="123"/>
  <c r="A94" i="123"/>
  <c r="A95" i="123"/>
  <c r="A96" i="123"/>
  <c r="A97" i="123"/>
  <c r="A98" i="123"/>
  <c r="A99" i="123"/>
  <c r="A100" i="123"/>
  <c r="A101" i="123"/>
  <c r="A102" i="123"/>
  <c r="A103" i="123"/>
  <c r="A104" i="123"/>
  <c r="A105" i="123"/>
  <c r="B67" i="123"/>
  <c r="C67" i="123"/>
  <c r="D67" i="123"/>
  <c r="E67" i="123"/>
  <c r="F67" i="123"/>
  <c r="G67" i="123"/>
  <c r="H67" i="123"/>
  <c r="I67" i="123"/>
  <c r="J67" i="123"/>
  <c r="K67" i="123"/>
  <c r="L67" i="123"/>
  <c r="M67" i="123"/>
  <c r="B68" i="123"/>
  <c r="C68" i="123"/>
  <c r="D68" i="123"/>
  <c r="E68" i="123"/>
  <c r="F68" i="123"/>
  <c r="G68" i="123"/>
  <c r="H68" i="123"/>
  <c r="I68" i="123"/>
  <c r="J68" i="123"/>
  <c r="K68" i="123"/>
  <c r="L68" i="123"/>
  <c r="M68" i="123"/>
  <c r="B69" i="123"/>
  <c r="C69" i="123"/>
  <c r="D69" i="123"/>
  <c r="E69" i="123"/>
  <c r="F69" i="123"/>
  <c r="G69" i="123"/>
  <c r="H69" i="123"/>
  <c r="I69" i="123"/>
  <c r="J69" i="123"/>
  <c r="K69" i="123"/>
  <c r="L69" i="123"/>
  <c r="M69" i="123"/>
  <c r="B72" i="123"/>
  <c r="C72" i="123"/>
  <c r="D72" i="123"/>
  <c r="E72" i="123"/>
  <c r="F72" i="123"/>
  <c r="G72" i="123"/>
  <c r="H72" i="123"/>
  <c r="I72" i="123"/>
  <c r="J72" i="123"/>
  <c r="K72" i="123"/>
  <c r="L72" i="123"/>
  <c r="M72" i="123"/>
  <c r="B75" i="123"/>
  <c r="C75" i="123"/>
  <c r="D75" i="123"/>
  <c r="E75" i="123"/>
  <c r="F75" i="123"/>
  <c r="G75" i="123"/>
  <c r="H75" i="123"/>
  <c r="I75" i="123"/>
  <c r="J75" i="123"/>
  <c r="K75" i="123"/>
  <c r="L75" i="123"/>
  <c r="M75" i="123"/>
  <c r="B78" i="123"/>
  <c r="C78" i="123"/>
  <c r="D78" i="123"/>
  <c r="E78" i="123"/>
  <c r="F78" i="123"/>
  <c r="G78" i="123"/>
  <c r="H78" i="123"/>
  <c r="I78" i="123"/>
  <c r="J78" i="123"/>
  <c r="K78" i="123"/>
  <c r="L78" i="123"/>
  <c r="M78" i="123"/>
  <c r="B79" i="123"/>
  <c r="C79" i="123"/>
  <c r="D79" i="123"/>
  <c r="E79" i="123"/>
  <c r="F79" i="123"/>
  <c r="G79" i="123"/>
  <c r="H79" i="123"/>
  <c r="I79" i="123"/>
  <c r="J79" i="123"/>
  <c r="K79" i="123"/>
  <c r="L79" i="123"/>
  <c r="M79" i="123"/>
  <c r="B80" i="123"/>
  <c r="C80" i="123"/>
  <c r="D80" i="123"/>
  <c r="E80" i="123"/>
  <c r="F80" i="123"/>
  <c r="G80" i="123"/>
  <c r="H80" i="123"/>
  <c r="I80" i="123"/>
  <c r="J80" i="123"/>
  <c r="K80" i="123"/>
  <c r="L80" i="123"/>
  <c r="M80" i="123"/>
  <c r="B81" i="123"/>
  <c r="C81" i="123"/>
  <c r="D81" i="123"/>
  <c r="E81" i="123"/>
  <c r="F81" i="123"/>
  <c r="G81" i="123"/>
  <c r="H81" i="123"/>
  <c r="I81" i="123"/>
  <c r="J81" i="123"/>
  <c r="K81" i="123"/>
  <c r="L81" i="123"/>
  <c r="M81" i="123"/>
  <c r="B82" i="123"/>
  <c r="C82" i="123"/>
  <c r="D82" i="123"/>
  <c r="E82" i="123"/>
  <c r="F82" i="123"/>
  <c r="G82" i="123"/>
  <c r="H82" i="123"/>
  <c r="I82" i="123"/>
  <c r="J82" i="123"/>
  <c r="K82" i="123"/>
  <c r="L82" i="123"/>
  <c r="M82" i="123"/>
  <c r="B83" i="123"/>
  <c r="C83" i="123"/>
  <c r="D83" i="123"/>
  <c r="E83" i="123"/>
  <c r="F83" i="123"/>
  <c r="G83" i="123"/>
  <c r="H83" i="123"/>
  <c r="I83" i="123"/>
  <c r="J83" i="123"/>
  <c r="K83" i="123"/>
  <c r="L83" i="123"/>
  <c r="M83" i="123"/>
  <c r="B84" i="123"/>
  <c r="C84" i="123"/>
  <c r="D84" i="123"/>
  <c r="E84" i="123"/>
  <c r="F84" i="123"/>
  <c r="G84" i="123"/>
  <c r="H84" i="123"/>
  <c r="I84" i="123"/>
  <c r="J84" i="123"/>
  <c r="K84" i="123"/>
  <c r="L84" i="123"/>
  <c r="M84" i="123"/>
  <c r="B40" i="123"/>
  <c r="C40" i="123"/>
  <c r="D40" i="123"/>
  <c r="E40" i="123"/>
  <c r="F40" i="123"/>
  <c r="G40" i="123"/>
  <c r="H40" i="123"/>
  <c r="I40" i="123"/>
  <c r="J40" i="123"/>
  <c r="K40" i="123"/>
  <c r="L40" i="123"/>
  <c r="M40" i="123"/>
  <c r="B41" i="123"/>
  <c r="C41" i="123"/>
  <c r="D41" i="123"/>
  <c r="E41" i="123"/>
  <c r="F41" i="123"/>
  <c r="G41" i="123"/>
  <c r="H41" i="123"/>
  <c r="I41" i="123"/>
  <c r="J41" i="123"/>
  <c r="K41" i="123"/>
  <c r="L41" i="123"/>
  <c r="M41" i="123"/>
  <c r="B42" i="123"/>
  <c r="C42" i="123"/>
  <c r="D42" i="123"/>
  <c r="E42" i="123"/>
  <c r="F42" i="123"/>
  <c r="G42" i="123"/>
  <c r="H42" i="123"/>
  <c r="I42" i="123"/>
  <c r="J42" i="123"/>
  <c r="K42" i="123"/>
  <c r="L42" i="123"/>
  <c r="M42" i="123"/>
  <c r="B43" i="123"/>
  <c r="C43" i="123"/>
  <c r="D43" i="123"/>
  <c r="E43" i="123"/>
  <c r="F43" i="123"/>
  <c r="G43" i="123"/>
  <c r="H43" i="123"/>
  <c r="I43" i="123"/>
  <c r="J43" i="123"/>
  <c r="K43" i="123"/>
  <c r="L43" i="123"/>
  <c r="M43" i="123"/>
  <c r="B44" i="123"/>
  <c r="C44" i="123"/>
  <c r="D44" i="123"/>
  <c r="E44" i="123"/>
  <c r="F44" i="123"/>
  <c r="G44" i="123"/>
  <c r="H44" i="123"/>
  <c r="I44" i="123"/>
  <c r="J44" i="123"/>
  <c r="K44" i="123"/>
  <c r="L44" i="123"/>
  <c r="M44" i="123"/>
  <c r="B45" i="123"/>
  <c r="C45" i="123"/>
  <c r="D45" i="123"/>
  <c r="E45" i="123"/>
  <c r="F45" i="123"/>
  <c r="G45" i="123"/>
  <c r="H45" i="123"/>
  <c r="I45" i="123"/>
  <c r="J45" i="123"/>
  <c r="K45" i="123"/>
  <c r="L45" i="123"/>
  <c r="M45" i="123"/>
  <c r="B46" i="123"/>
  <c r="C46" i="123"/>
  <c r="D46" i="123"/>
  <c r="E46" i="123"/>
  <c r="F46" i="123"/>
  <c r="G46" i="123"/>
  <c r="H46" i="123"/>
  <c r="I46" i="123"/>
  <c r="J46" i="123"/>
  <c r="K46" i="123"/>
  <c r="L46" i="123"/>
  <c r="M46" i="123"/>
  <c r="B47" i="123"/>
  <c r="C47" i="123"/>
  <c r="D47" i="123"/>
  <c r="E47" i="123"/>
  <c r="F47" i="123"/>
  <c r="G47" i="123"/>
  <c r="H47" i="123"/>
  <c r="I47" i="123"/>
  <c r="J47" i="123"/>
  <c r="K47" i="123"/>
  <c r="L47" i="123"/>
  <c r="M47" i="123"/>
  <c r="B48" i="123"/>
  <c r="C48" i="123"/>
  <c r="D48" i="123"/>
  <c r="E48" i="123"/>
  <c r="F48" i="123"/>
  <c r="G48" i="123"/>
  <c r="H48" i="123"/>
  <c r="I48" i="123"/>
  <c r="J48" i="123"/>
  <c r="K48" i="123"/>
  <c r="L48" i="123"/>
  <c r="M48" i="123"/>
  <c r="B49" i="123"/>
  <c r="C49" i="123"/>
  <c r="D49" i="123"/>
  <c r="E49" i="123"/>
  <c r="F49" i="123"/>
  <c r="G49" i="123"/>
  <c r="H49" i="123"/>
  <c r="I49" i="123"/>
  <c r="J49" i="123"/>
  <c r="K49" i="123"/>
  <c r="L49" i="123"/>
  <c r="M49" i="123"/>
  <c r="B50" i="123"/>
  <c r="C50" i="123"/>
  <c r="D50" i="123"/>
  <c r="E50" i="123"/>
  <c r="F50" i="123"/>
  <c r="G50" i="123"/>
  <c r="H50" i="123"/>
  <c r="I50" i="123"/>
  <c r="J50" i="123"/>
  <c r="K50" i="123"/>
  <c r="L50" i="123"/>
  <c r="M50" i="123"/>
  <c r="L39" i="123"/>
  <c r="M39" i="123"/>
  <c r="B39" i="123"/>
  <c r="C39" i="123"/>
  <c r="D39" i="123"/>
  <c r="E39" i="123"/>
  <c r="F39" i="123"/>
  <c r="G39" i="123"/>
  <c r="H39" i="123"/>
  <c r="I39" i="123"/>
  <c r="J39" i="123"/>
  <c r="B32" i="123"/>
  <c r="C32" i="123"/>
  <c r="D32" i="123"/>
  <c r="E32" i="123"/>
  <c r="F32" i="123"/>
  <c r="G32" i="123"/>
  <c r="H32" i="123"/>
  <c r="I32" i="123"/>
  <c r="J32" i="123"/>
  <c r="K32" i="123"/>
  <c r="L32" i="123"/>
  <c r="M32" i="123"/>
  <c r="K36" i="123"/>
  <c r="L36" i="123"/>
  <c r="M36" i="123"/>
  <c r="B28" i="123"/>
  <c r="C28" i="123"/>
  <c r="D28" i="123"/>
  <c r="E28" i="123"/>
  <c r="F28" i="123"/>
  <c r="G28" i="123"/>
  <c r="H28" i="123"/>
  <c r="I28" i="123"/>
  <c r="J28" i="123"/>
  <c r="K27" i="123"/>
  <c r="L27" i="123"/>
  <c r="M27" i="123"/>
  <c r="B26" i="123"/>
  <c r="C26" i="123"/>
  <c r="D26" i="123"/>
  <c r="E26" i="123"/>
  <c r="F26" i="123"/>
  <c r="G26" i="123"/>
  <c r="H26" i="123"/>
  <c r="I26" i="123"/>
  <c r="J26" i="123"/>
  <c r="K25" i="123"/>
  <c r="L25" i="123"/>
  <c r="M25" i="123"/>
  <c r="B22" i="123"/>
  <c r="C22" i="123"/>
  <c r="D22" i="123"/>
  <c r="E22" i="123"/>
  <c r="F22" i="123"/>
  <c r="G22" i="123"/>
  <c r="H22" i="123"/>
  <c r="I22" i="123"/>
  <c r="J22" i="123"/>
  <c r="K21" i="123"/>
  <c r="L21" i="123"/>
  <c r="M21" i="123"/>
  <c r="B20" i="123"/>
  <c r="C20" i="123"/>
  <c r="D20" i="123"/>
  <c r="E20" i="123"/>
  <c r="F20" i="123"/>
  <c r="G20" i="123"/>
  <c r="H20" i="123"/>
  <c r="I20" i="123"/>
  <c r="J20" i="123"/>
  <c r="K19" i="123"/>
  <c r="L19" i="123"/>
  <c r="M19" i="123"/>
  <c r="B18" i="123"/>
  <c r="C18" i="123"/>
  <c r="D18" i="123"/>
  <c r="E18" i="123"/>
  <c r="F18" i="123"/>
  <c r="G18" i="123"/>
  <c r="H18" i="123"/>
  <c r="I18" i="123"/>
  <c r="J18" i="123"/>
  <c r="K17" i="123"/>
  <c r="L17" i="123"/>
  <c r="M17" i="123"/>
  <c r="B15" i="123"/>
  <c r="C15" i="123"/>
  <c r="D15" i="123"/>
  <c r="E15" i="123"/>
  <c r="F15" i="123"/>
  <c r="G15" i="123"/>
  <c r="H15" i="123"/>
  <c r="I15" i="123"/>
  <c r="J15" i="123"/>
  <c r="K14" i="123"/>
  <c r="L14" i="123"/>
  <c r="M14" i="123"/>
  <c r="B13" i="123"/>
  <c r="C13" i="123"/>
  <c r="D13" i="123"/>
  <c r="E13" i="123"/>
  <c r="F13" i="123"/>
  <c r="G13" i="123"/>
  <c r="H13" i="123"/>
  <c r="I13" i="123"/>
  <c r="J13" i="123"/>
  <c r="K12" i="123"/>
  <c r="L12" i="123"/>
  <c r="M12" i="123"/>
  <c r="A84" i="123"/>
  <c r="A83" i="123"/>
  <c r="A82" i="123"/>
  <c r="A81" i="123"/>
  <c r="A80" i="123"/>
  <c r="A79" i="123"/>
  <c r="A78" i="123"/>
  <c r="A77" i="123"/>
  <c r="A76" i="123"/>
  <c r="A75" i="123"/>
  <c r="A74" i="123"/>
  <c r="A73" i="123"/>
  <c r="A72" i="123"/>
  <c r="A71" i="123"/>
  <c r="A70" i="123"/>
  <c r="A69" i="123"/>
  <c r="A68" i="123"/>
  <c r="A67" i="123"/>
  <c r="A66" i="123"/>
  <c r="A65" i="123"/>
  <c r="M64" i="123"/>
  <c r="L64" i="123"/>
  <c r="K64" i="123"/>
  <c r="J64" i="123"/>
  <c r="I64" i="123"/>
  <c r="H64" i="123"/>
  <c r="G64" i="123"/>
  <c r="F64" i="123"/>
  <c r="E64" i="123"/>
  <c r="D64" i="123"/>
  <c r="C64" i="123"/>
  <c r="B64" i="123"/>
  <c r="A64" i="123"/>
  <c r="M63" i="123"/>
  <c r="L63" i="123"/>
  <c r="K63" i="123"/>
  <c r="J63" i="123"/>
  <c r="I63" i="123"/>
  <c r="H63" i="123"/>
  <c r="G63" i="123"/>
  <c r="F63" i="123"/>
  <c r="E63" i="123"/>
  <c r="D63" i="123"/>
  <c r="C63" i="123"/>
  <c r="B63" i="123"/>
  <c r="A63" i="123"/>
  <c r="M62" i="123"/>
  <c r="L62" i="123"/>
  <c r="K62" i="123"/>
  <c r="J62" i="123"/>
  <c r="I62" i="123"/>
  <c r="H62" i="123"/>
  <c r="G62" i="123"/>
  <c r="F62" i="123"/>
  <c r="E62" i="123"/>
  <c r="D62" i="123"/>
  <c r="C62" i="123"/>
  <c r="B62" i="123"/>
  <c r="A62" i="123"/>
  <c r="M61" i="123"/>
  <c r="L61" i="123"/>
  <c r="K61" i="123"/>
  <c r="J61" i="123"/>
  <c r="I61" i="123"/>
  <c r="H61" i="123"/>
  <c r="G61" i="123"/>
  <c r="F61" i="123"/>
  <c r="E61" i="123"/>
  <c r="D61" i="123"/>
  <c r="C61" i="123"/>
  <c r="B61" i="123"/>
  <c r="A61" i="123"/>
  <c r="M60" i="123"/>
  <c r="L60" i="123"/>
  <c r="K60" i="123"/>
  <c r="J60" i="123"/>
  <c r="I60" i="123"/>
  <c r="H60" i="123"/>
  <c r="G60" i="123"/>
  <c r="F60" i="123"/>
  <c r="E60" i="123"/>
  <c r="D60" i="123"/>
  <c r="C60" i="123"/>
  <c r="B60" i="123"/>
  <c r="A60" i="123"/>
  <c r="M59" i="123"/>
  <c r="L59" i="123"/>
  <c r="K59" i="123"/>
  <c r="J59" i="123"/>
  <c r="I59" i="123"/>
  <c r="H59" i="123"/>
  <c r="G59" i="123"/>
  <c r="F59" i="123"/>
  <c r="E59" i="123"/>
  <c r="D59" i="123"/>
  <c r="C59" i="123"/>
  <c r="B59" i="123"/>
  <c r="A59" i="123"/>
  <c r="M58" i="123"/>
  <c r="L58" i="123"/>
  <c r="K58" i="123"/>
  <c r="J58" i="123"/>
  <c r="I58" i="123"/>
  <c r="H58" i="123"/>
  <c r="G58" i="123"/>
  <c r="F58" i="123"/>
  <c r="E58" i="123"/>
  <c r="D58" i="123"/>
  <c r="C58" i="123"/>
  <c r="B58" i="123"/>
  <c r="A58" i="123"/>
  <c r="M57" i="123"/>
  <c r="L57" i="123"/>
  <c r="K57" i="123"/>
  <c r="J57" i="123"/>
  <c r="I57" i="123"/>
  <c r="H57" i="123"/>
  <c r="G57" i="123"/>
  <c r="F57" i="123"/>
  <c r="E57" i="123"/>
  <c r="D57" i="123"/>
  <c r="C57" i="123"/>
  <c r="B57" i="123"/>
  <c r="A57" i="123"/>
  <c r="M56" i="123"/>
  <c r="L56" i="123"/>
  <c r="K56" i="123"/>
  <c r="J56" i="123"/>
  <c r="I56" i="123"/>
  <c r="H56" i="123"/>
  <c r="G56" i="123"/>
  <c r="F56" i="123"/>
  <c r="E56" i="123"/>
  <c r="D56" i="123"/>
  <c r="C56" i="123"/>
  <c r="B56" i="123"/>
  <c r="A56" i="123"/>
  <c r="M55" i="123"/>
  <c r="L55" i="123"/>
  <c r="K55" i="123"/>
  <c r="J55" i="123"/>
  <c r="I55" i="123"/>
  <c r="H55" i="123"/>
  <c r="G55" i="123"/>
  <c r="F55" i="123"/>
  <c r="E55" i="123"/>
  <c r="D55" i="123"/>
  <c r="C55" i="123"/>
  <c r="B55" i="123"/>
  <c r="A55" i="123"/>
  <c r="M54" i="123"/>
  <c r="L54" i="123"/>
  <c r="K54" i="123"/>
  <c r="J54" i="123"/>
  <c r="I54" i="123"/>
  <c r="H54" i="123"/>
  <c r="G54" i="123"/>
  <c r="F54" i="123"/>
  <c r="E54" i="123"/>
  <c r="D54" i="123"/>
  <c r="C54" i="123"/>
  <c r="B54" i="123"/>
  <c r="A54" i="123"/>
  <c r="M53" i="123"/>
  <c r="L53" i="123"/>
  <c r="K53" i="123"/>
  <c r="J53" i="123"/>
  <c r="I53" i="123"/>
  <c r="H53" i="123"/>
  <c r="G53" i="123"/>
  <c r="F53" i="123"/>
  <c r="E53" i="123"/>
  <c r="D53" i="123"/>
  <c r="C53" i="123"/>
  <c r="B53" i="123"/>
  <c r="A53" i="123"/>
  <c r="A52" i="123"/>
  <c r="A51" i="123"/>
  <c r="A50" i="123"/>
  <c r="A49" i="123"/>
  <c r="A48" i="123"/>
  <c r="A47" i="123"/>
  <c r="A46" i="123"/>
  <c r="A45" i="123"/>
  <c r="A44" i="123"/>
  <c r="A43" i="123"/>
  <c r="A42" i="123"/>
  <c r="A41" i="123"/>
  <c r="A40" i="123"/>
  <c r="K39" i="123"/>
  <c r="A39" i="123"/>
  <c r="A38" i="123"/>
  <c r="A37" i="123"/>
  <c r="J36" i="123"/>
  <c r="I36" i="123"/>
  <c r="H36" i="123"/>
  <c r="G36" i="123"/>
  <c r="F36" i="123"/>
  <c r="E36" i="123"/>
  <c r="D36" i="123"/>
  <c r="C36" i="123"/>
  <c r="B36" i="123"/>
  <c r="A36" i="123"/>
  <c r="M35" i="123"/>
  <c r="L35" i="123"/>
  <c r="K35" i="123"/>
  <c r="J35" i="123"/>
  <c r="I35" i="123"/>
  <c r="H35" i="123"/>
  <c r="G35" i="123"/>
  <c r="F35" i="123"/>
  <c r="E35" i="123"/>
  <c r="D35" i="123"/>
  <c r="C35" i="123"/>
  <c r="B35" i="123"/>
  <c r="A35" i="123"/>
  <c r="M34" i="123"/>
  <c r="L34" i="123"/>
  <c r="K34" i="123"/>
  <c r="J34" i="123"/>
  <c r="I34" i="123"/>
  <c r="H34" i="123"/>
  <c r="G34" i="123"/>
  <c r="F34" i="123"/>
  <c r="E34" i="123"/>
  <c r="D34" i="123"/>
  <c r="C34" i="123"/>
  <c r="B34" i="123"/>
  <c r="A34" i="123"/>
  <c r="M33" i="123"/>
  <c r="L33" i="123"/>
  <c r="K33" i="123"/>
  <c r="J33" i="123"/>
  <c r="I33" i="123"/>
  <c r="H33" i="123"/>
  <c r="G33" i="123"/>
  <c r="F33" i="123"/>
  <c r="E33" i="123"/>
  <c r="D33" i="123"/>
  <c r="C33" i="123"/>
  <c r="B33" i="123"/>
  <c r="A33" i="123"/>
  <c r="A32" i="123"/>
  <c r="A31" i="123"/>
  <c r="A30" i="123"/>
  <c r="M29" i="123"/>
  <c r="L29" i="123"/>
  <c r="K29" i="123"/>
  <c r="J29" i="123"/>
  <c r="I29" i="123"/>
  <c r="H29" i="123"/>
  <c r="G29" i="123"/>
  <c r="F29" i="123"/>
  <c r="E29" i="123"/>
  <c r="D29" i="123"/>
  <c r="C29" i="123"/>
  <c r="B29" i="123"/>
  <c r="A29" i="123"/>
  <c r="M28" i="123"/>
  <c r="L28" i="123"/>
  <c r="K28" i="123"/>
  <c r="A28" i="123"/>
  <c r="J27" i="123"/>
  <c r="I27" i="123"/>
  <c r="H27" i="123"/>
  <c r="G27" i="123"/>
  <c r="F27" i="123"/>
  <c r="E27" i="123"/>
  <c r="D27" i="123"/>
  <c r="C27" i="123"/>
  <c r="B27" i="123"/>
  <c r="A27" i="123"/>
  <c r="M26" i="123"/>
  <c r="L26" i="123"/>
  <c r="K26" i="123"/>
  <c r="A26" i="123"/>
  <c r="J25" i="123"/>
  <c r="I25" i="123"/>
  <c r="H25" i="123"/>
  <c r="G25" i="123"/>
  <c r="F25" i="123"/>
  <c r="E25" i="123"/>
  <c r="D25" i="123"/>
  <c r="C25" i="123"/>
  <c r="B25" i="123"/>
  <c r="A25" i="123"/>
  <c r="A24" i="123"/>
  <c r="A23" i="123"/>
  <c r="M22" i="123"/>
  <c r="L22" i="123"/>
  <c r="K22" i="123"/>
  <c r="A22" i="123"/>
  <c r="J21" i="123"/>
  <c r="I21" i="123"/>
  <c r="H21" i="123"/>
  <c r="G21" i="123"/>
  <c r="F21" i="123"/>
  <c r="E21" i="123"/>
  <c r="D21" i="123"/>
  <c r="C21" i="123"/>
  <c r="B21" i="123"/>
  <c r="A21" i="123"/>
  <c r="M20" i="123"/>
  <c r="L20" i="123"/>
  <c r="K20" i="123"/>
  <c r="A20" i="123"/>
  <c r="J19" i="123"/>
  <c r="I19" i="123"/>
  <c r="H19" i="123"/>
  <c r="G19" i="123"/>
  <c r="F19" i="123"/>
  <c r="E19" i="123"/>
  <c r="D19" i="123"/>
  <c r="C19" i="123"/>
  <c r="B19" i="123"/>
  <c r="A19" i="123"/>
  <c r="M18" i="123"/>
  <c r="L18" i="123"/>
  <c r="K18" i="123"/>
  <c r="A18" i="123"/>
  <c r="J17" i="123"/>
  <c r="I17" i="123"/>
  <c r="H17" i="123"/>
  <c r="G17" i="123"/>
  <c r="F17" i="123"/>
  <c r="E17" i="123"/>
  <c r="D17" i="123"/>
  <c r="C17" i="123"/>
  <c r="B17" i="123"/>
  <c r="A17" i="123"/>
  <c r="M16" i="123"/>
  <c r="L16" i="123"/>
  <c r="K16" i="123"/>
  <c r="J16" i="123"/>
  <c r="I16" i="123"/>
  <c r="H16" i="123"/>
  <c r="G16" i="123"/>
  <c r="F16" i="123"/>
  <c r="E16" i="123"/>
  <c r="D16" i="123"/>
  <c r="C16" i="123"/>
  <c r="B16" i="123"/>
  <c r="A16" i="123"/>
  <c r="M15" i="123"/>
  <c r="L15" i="123"/>
  <c r="K15" i="123"/>
  <c r="A15" i="123"/>
  <c r="J14" i="123"/>
  <c r="I14" i="123"/>
  <c r="H14" i="123"/>
  <c r="G14" i="123"/>
  <c r="F14" i="123"/>
  <c r="E14" i="123"/>
  <c r="D14" i="123"/>
  <c r="C14" i="123"/>
  <c r="B14" i="123"/>
  <c r="A14" i="123"/>
  <c r="M13" i="123"/>
  <c r="L13" i="123"/>
  <c r="K13" i="123"/>
  <c r="A13" i="123"/>
  <c r="J12" i="123"/>
  <c r="I12" i="123"/>
  <c r="H12" i="123"/>
  <c r="G12" i="123"/>
  <c r="F12" i="123"/>
  <c r="E12" i="123"/>
  <c r="D12" i="123"/>
  <c r="C12" i="123"/>
  <c r="B12" i="123"/>
  <c r="A12" i="123"/>
  <c r="M11" i="123"/>
  <c r="L11" i="123"/>
  <c r="K11" i="123"/>
  <c r="J11" i="123"/>
  <c r="I11" i="123"/>
  <c r="H11" i="123"/>
  <c r="G11" i="123"/>
  <c r="F11" i="123"/>
  <c r="E11" i="123"/>
  <c r="D11" i="123"/>
  <c r="C11" i="123"/>
  <c r="B11" i="123"/>
  <c r="A11" i="123"/>
  <c r="M10" i="123"/>
  <c r="L10" i="123"/>
  <c r="K10" i="123"/>
  <c r="J10" i="123"/>
  <c r="I10" i="123"/>
  <c r="H10" i="123"/>
  <c r="G10" i="123"/>
  <c r="F10" i="123"/>
  <c r="E10" i="123"/>
  <c r="D10" i="123"/>
  <c r="C10" i="123"/>
  <c r="B10" i="123"/>
  <c r="A10" i="123"/>
  <c r="A9" i="123"/>
  <c r="A8" i="123"/>
  <c r="M7" i="123"/>
  <c r="L7" i="123"/>
  <c r="K7" i="123"/>
  <c r="J7" i="123"/>
  <c r="I7" i="123"/>
  <c r="H7" i="123"/>
  <c r="G7" i="123"/>
  <c r="F7" i="123"/>
  <c r="E7" i="123"/>
  <c r="D7" i="123"/>
  <c r="C7" i="123"/>
  <c r="B7" i="123"/>
  <c r="A7" i="123"/>
  <c r="A133" i="122"/>
  <c r="A132" i="122"/>
  <c r="A134" i="122"/>
  <c r="A135" i="122"/>
  <c r="A136" i="122"/>
  <c r="A137" i="122"/>
  <c r="A138" i="122"/>
  <c r="A139" i="122"/>
  <c r="A140" i="122"/>
  <c r="A141" i="122"/>
  <c r="B133" i="122"/>
  <c r="C133" i="122"/>
  <c r="D133" i="122"/>
  <c r="E133" i="122"/>
  <c r="F133" i="122"/>
  <c r="G133" i="122"/>
  <c r="H133" i="122"/>
  <c r="I133" i="122"/>
  <c r="J133" i="122"/>
  <c r="K133" i="122"/>
  <c r="L133" i="122"/>
  <c r="M133" i="122"/>
  <c r="B136" i="122"/>
  <c r="C136" i="122"/>
  <c r="D136" i="122"/>
  <c r="E136" i="122"/>
  <c r="F136" i="122"/>
  <c r="G136" i="122"/>
  <c r="H136" i="122"/>
  <c r="I136" i="122"/>
  <c r="J136" i="122"/>
  <c r="K136" i="122"/>
  <c r="L136" i="122"/>
  <c r="M136" i="122"/>
  <c r="B137" i="122"/>
  <c r="C137" i="122"/>
  <c r="D137" i="122"/>
  <c r="E137" i="122"/>
  <c r="F137" i="122"/>
  <c r="G137" i="122"/>
  <c r="H137" i="122"/>
  <c r="I137" i="122"/>
  <c r="J137" i="122"/>
  <c r="K137" i="122"/>
  <c r="L137" i="122"/>
  <c r="M137" i="122"/>
  <c r="B138" i="122"/>
  <c r="C138" i="122"/>
  <c r="D138" i="122"/>
  <c r="E138" i="122"/>
  <c r="F138" i="122"/>
  <c r="G138" i="122"/>
  <c r="H138" i="122"/>
  <c r="I138" i="122"/>
  <c r="J138" i="122"/>
  <c r="K138" i="122"/>
  <c r="L138" i="122"/>
  <c r="M138" i="122"/>
  <c r="B139" i="122"/>
  <c r="C139" i="122"/>
  <c r="D139" i="122"/>
  <c r="E139" i="122"/>
  <c r="F139" i="122"/>
  <c r="G139" i="122"/>
  <c r="H139" i="122"/>
  <c r="I139" i="122"/>
  <c r="J139" i="122"/>
  <c r="K139" i="122"/>
  <c r="L139" i="122"/>
  <c r="M139" i="122"/>
  <c r="B140" i="122"/>
  <c r="C140" i="122"/>
  <c r="D140" i="122"/>
  <c r="E140" i="122"/>
  <c r="F140" i="122"/>
  <c r="G140" i="122"/>
  <c r="H140" i="122"/>
  <c r="I140" i="122"/>
  <c r="J140" i="122"/>
  <c r="K140" i="122"/>
  <c r="L140" i="122"/>
  <c r="M140" i="122"/>
  <c r="B141" i="122"/>
  <c r="C141" i="122"/>
  <c r="D141" i="122"/>
  <c r="E141" i="122"/>
  <c r="F141" i="122"/>
  <c r="G141" i="122"/>
  <c r="H141" i="122"/>
  <c r="I141" i="122"/>
  <c r="J141" i="122"/>
  <c r="K141" i="122"/>
  <c r="L141" i="122"/>
  <c r="M141" i="122"/>
  <c r="B132" i="122"/>
  <c r="B84" i="122"/>
  <c r="C84" i="122"/>
  <c r="D84" i="122"/>
  <c r="E84" i="122"/>
  <c r="F84" i="122"/>
  <c r="G84" i="122"/>
  <c r="H84" i="122"/>
  <c r="I84" i="122"/>
  <c r="J84" i="122"/>
  <c r="K84" i="122"/>
  <c r="L84" i="122"/>
  <c r="M84" i="122"/>
  <c r="B87" i="122"/>
  <c r="C87" i="122"/>
  <c r="D87" i="122"/>
  <c r="E87" i="122"/>
  <c r="F87" i="122"/>
  <c r="G87" i="122"/>
  <c r="H87" i="122"/>
  <c r="I87" i="122"/>
  <c r="J87" i="122"/>
  <c r="K87" i="122"/>
  <c r="L87" i="122"/>
  <c r="M87" i="122"/>
  <c r="B90" i="122"/>
  <c r="C90" i="122"/>
  <c r="D90" i="122"/>
  <c r="E90" i="122"/>
  <c r="F90" i="122"/>
  <c r="G90" i="122"/>
  <c r="H90" i="122"/>
  <c r="I90" i="122"/>
  <c r="J90" i="122"/>
  <c r="K90" i="122"/>
  <c r="L90" i="122"/>
  <c r="M90" i="122"/>
  <c r="B91" i="122"/>
  <c r="C91" i="122"/>
  <c r="D91" i="122"/>
  <c r="E91" i="122"/>
  <c r="F91" i="122"/>
  <c r="G91" i="122"/>
  <c r="H91" i="122"/>
  <c r="I91" i="122"/>
  <c r="J91" i="122"/>
  <c r="K91" i="122"/>
  <c r="L91" i="122"/>
  <c r="M91" i="122"/>
  <c r="B92" i="122"/>
  <c r="C92" i="122"/>
  <c r="D92" i="122"/>
  <c r="E92" i="122"/>
  <c r="F92" i="122"/>
  <c r="G92" i="122"/>
  <c r="H92" i="122"/>
  <c r="I92" i="122"/>
  <c r="J92" i="122"/>
  <c r="K92" i="122"/>
  <c r="L92" i="122"/>
  <c r="M92" i="122"/>
  <c r="B93" i="122"/>
  <c r="C93" i="122"/>
  <c r="D93" i="122"/>
  <c r="E93" i="122"/>
  <c r="F93" i="122"/>
  <c r="G93" i="122"/>
  <c r="H93" i="122"/>
  <c r="I93" i="122"/>
  <c r="J93" i="122"/>
  <c r="K93" i="122"/>
  <c r="L93" i="122"/>
  <c r="M93" i="122"/>
  <c r="B94" i="122"/>
  <c r="C94" i="122"/>
  <c r="D94" i="122"/>
  <c r="E94" i="122"/>
  <c r="F94" i="122"/>
  <c r="G94" i="122"/>
  <c r="H94" i="122"/>
  <c r="I94" i="122"/>
  <c r="J94" i="122"/>
  <c r="K94" i="122"/>
  <c r="L94" i="122"/>
  <c r="M94" i="122"/>
  <c r="B95" i="122"/>
  <c r="C95" i="122"/>
  <c r="D95" i="122"/>
  <c r="E95" i="122"/>
  <c r="F95" i="122"/>
  <c r="G95" i="122"/>
  <c r="H95" i="122"/>
  <c r="I95" i="122"/>
  <c r="J95" i="122"/>
  <c r="K95" i="122"/>
  <c r="L95" i="122"/>
  <c r="M95" i="122"/>
  <c r="B96" i="122"/>
  <c r="C96" i="122"/>
  <c r="D96" i="122"/>
  <c r="E96" i="122"/>
  <c r="F96" i="122"/>
  <c r="G96" i="122"/>
  <c r="H96" i="122"/>
  <c r="I96" i="122"/>
  <c r="J96" i="122"/>
  <c r="K96" i="122"/>
  <c r="L96" i="122"/>
  <c r="M96" i="122"/>
  <c r="B97" i="122"/>
  <c r="C97" i="122"/>
  <c r="D97" i="122"/>
  <c r="E97" i="122"/>
  <c r="F97" i="122"/>
  <c r="G97" i="122"/>
  <c r="H97" i="122"/>
  <c r="I97" i="122"/>
  <c r="J97" i="122"/>
  <c r="K97" i="122"/>
  <c r="L97" i="122"/>
  <c r="M97" i="122"/>
  <c r="B98" i="122"/>
  <c r="C98" i="122"/>
  <c r="D98" i="122"/>
  <c r="E98" i="122"/>
  <c r="F98" i="122"/>
  <c r="G98" i="122"/>
  <c r="H98" i="122"/>
  <c r="I98" i="122"/>
  <c r="J98" i="122"/>
  <c r="K98" i="122"/>
  <c r="L98" i="122"/>
  <c r="M98" i="122"/>
  <c r="B99" i="122"/>
  <c r="C99" i="122"/>
  <c r="D99" i="122"/>
  <c r="E99" i="122"/>
  <c r="F99" i="122"/>
  <c r="G99" i="122"/>
  <c r="H99" i="122"/>
  <c r="I99" i="122"/>
  <c r="J99" i="122"/>
  <c r="K99" i="122"/>
  <c r="L99" i="122"/>
  <c r="M99" i="122"/>
  <c r="B102" i="122"/>
  <c r="C102" i="122"/>
  <c r="D102" i="122"/>
  <c r="E102" i="122"/>
  <c r="F102" i="122"/>
  <c r="G102" i="122"/>
  <c r="H102" i="122"/>
  <c r="I102" i="122"/>
  <c r="J102" i="122"/>
  <c r="K102" i="122"/>
  <c r="L102" i="122"/>
  <c r="M102" i="122"/>
  <c r="B105" i="122"/>
  <c r="C105" i="122"/>
  <c r="D105" i="122"/>
  <c r="E105" i="122"/>
  <c r="F105" i="122"/>
  <c r="G105" i="122"/>
  <c r="H105" i="122"/>
  <c r="I105" i="122"/>
  <c r="J105" i="122"/>
  <c r="K105" i="122"/>
  <c r="L105" i="122"/>
  <c r="M105" i="122"/>
  <c r="B106" i="122"/>
  <c r="C106" i="122"/>
  <c r="D106" i="122"/>
  <c r="E106" i="122"/>
  <c r="F106" i="122"/>
  <c r="G106" i="122"/>
  <c r="H106" i="122"/>
  <c r="I106" i="122"/>
  <c r="J106" i="122"/>
  <c r="K106" i="122"/>
  <c r="L106" i="122"/>
  <c r="M106" i="122"/>
  <c r="B107" i="122"/>
  <c r="C107" i="122"/>
  <c r="D107" i="122"/>
  <c r="E107" i="122"/>
  <c r="F107" i="122"/>
  <c r="G107" i="122"/>
  <c r="H107" i="122"/>
  <c r="I107" i="122"/>
  <c r="J107" i="122"/>
  <c r="K107" i="122"/>
  <c r="L107" i="122"/>
  <c r="M107" i="122"/>
  <c r="B108" i="122"/>
  <c r="C108" i="122"/>
  <c r="D108" i="122"/>
  <c r="E108" i="122"/>
  <c r="F108" i="122"/>
  <c r="G108" i="122"/>
  <c r="H108" i="122"/>
  <c r="I108" i="122"/>
  <c r="J108" i="122"/>
  <c r="K108" i="122"/>
  <c r="L108" i="122"/>
  <c r="M108" i="122"/>
  <c r="B111" i="122"/>
  <c r="C111" i="122"/>
  <c r="D111" i="122"/>
  <c r="E111" i="122"/>
  <c r="F111" i="122"/>
  <c r="G111" i="122"/>
  <c r="H111" i="122"/>
  <c r="I111" i="122"/>
  <c r="J111" i="122"/>
  <c r="K111" i="122"/>
  <c r="L111" i="122"/>
  <c r="M111" i="122"/>
  <c r="B112" i="122"/>
  <c r="C112" i="122"/>
  <c r="D112" i="122"/>
  <c r="E112" i="122"/>
  <c r="F112" i="122"/>
  <c r="G112" i="122"/>
  <c r="H112" i="122"/>
  <c r="I112" i="122"/>
  <c r="J112" i="122"/>
  <c r="K112" i="122"/>
  <c r="L112" i="122"/>
  <c r="M112" i="122"/>
  <c r="B113" i="122"/>
  <c r="C113" i="122"/>
  <c r="D113" i="122"/>
  <c r="E113" i="122"/>
  <c r="F113" i="122"/>
  <c r="G113" i="122"/>
  <c r="H113" i="122"/>
  <c r="I113" i="122"/>
  <c r="J113" i="122"/>
  <c r="K113" i="122"/>
  <c r="L113" i="122"/>
  <c r="M113" i="122"/>
  <c r="B116" i="122"/>
  <c r="C116" i="122"/>
  <c r="D116" i="122"/>
  <c r="E116" i="122"/>
  <c r="F116" i="122"/>
  <c r="G116" i="122"/>
  <c r="H116" i="122"/>
  <c r="I116" i="122"/>
  <c r="J116" i="122"/>
  <c r="K116" i="122"/>
  <c r="L116" i="122"/>
  <c r="M116" i="122"/>
  <c r="B119" i="122"/>
  <c r="C119" i="122"/>
  <c r="D119" i="122"/>
  <c r="E119" i="122"/>
  <c r="F119" i="122"/>
  <c r="G119" i="122"/>
  <c r="H119" i="122"/>
  <c r="I119" i="122"/>
  <c r="J119" i="122"/>
  <c r="K119" i="122"/>
  <c r="L119" i="122"/>
  <c r="M119" i="122"/>
  <c r="A118" i="122"/>
  <c r="A119" i="122"/>
  <c r="A83" i="122"/>
  <c r="A84" i="122"/>
  <c r="A85" i="122"/>
  <c r="A86" i="122"/>
  <c r="A87" i="122"/>
  <c r="A88" i="122"/>
  <c r="A89" i="122"/>
  <c r="A90" i="122"/>
  <c r="A91" i="122"/>
  <c r="A92" i="122"/>
  <c r="A93" i="122"/>
  <c r="A94" i="122"/>
  <c r="A95" i="122"/>
  <c r="A96" i="122"/>
  <c r="A97" i="122"/>
  <c r="A98" i="122"/>
  <c r="A99" i="122"/>
  <c r="A100" i="122"/>
  <c r="A101" i="122"/>
  <c r="A102" i="122"/>
  <c r="A103" i="122"/>
  <c r="A104" i="122"/>
  <c r="A105" i="122"/>
  <c r="A106" i="122"/>
  <c r="A107" i="122"/>
  <c r="A108" i="122"/>
  <c r="A109" i="122"/>
  <c r="A110" i="122"/>
  <c r="A111" i="122"/>
  <c r="A112" i="122"/>
  <c r="A113" i="122"/>
  <c r="A114" i="122"/>
  <c r="A115" i="122"/>
  <c r="A116" i="122"/>
  <c r="A117" i="122"/>
  <c r="B80" i="122"/>
  <c r="C80" i="122"/>
  <c r="D80" i="122"/>
  <c r="E80" i="122"/>
  <c r="F80" i="122"/>
  <c r="G80" i="122"/>
  <c r="H80" i="122"/>
  <c r="I80" i="122"/>
  <c r="J80" i="122"/>
  <c r="K80" i="122"/>
  <c r="L80" i="122"/>
  <c r="M80" i="122"/>
  <c r="B81" i="122"/>
  <c r="C81" i="122"/>
  <c r="D81" i="122"/>
  <c r="E81" i="122"/>
  <c r="F81" i="122"/>
  <c r="G81" i="122"/>
  <c r="H81" i="122"/>
  <c r="I81" i="122"/>
  <c r="J81" i="122"/>
  <c r="K81" i="122"/>
  <c r="L81" i="122"/>
  <c r="M81" i="122"/>
  <c r="C79" i="122"/>
  <c r="D79" i="122"/>
  <c r="E79" i="122"/>
  <c r="F79" i="122"/>
  <c r="G79" i="122"/>
  <c r="H79" i="122"/>
  <c r="I79" i="122"/>
  <c r="J79" i="122"/>
  <c r="K79" i="122"/>
  <c r="L79" i="122"/>
  <c r="M79" i="122"/>
  <c r="A82" i="122"/>
  <c r="A81" i="122"/>
  <c r="A80" i="122"/>
  <c r="B79" i="122"/>
  <c r="A79" i="122"/>
  <c r="A78" i="122"/>
  <c r="A77" i="122"/>
  <c r="M76" i="122"/>
  <c r="L76" i="122"/>
  <c r="K76" i="122"/>
  <c r="J76" i="122"/>
  <c r="I76" i="122"/>
  <c r="H76" i="122"/>
  <c r="G76" i="122"/>
  <c r="F76" i="122"/>
  <c r="E76" i="122"/>
  <c r="D76" i="122"/>
  <c r="C76" i="122"/>
  <c r="B76" i="122"/>
  <c r="A76" i="122"/>
  <c r="M75" i="122"/>
  <c r="L75" i="122"/>
  <c r="K75" i="122"/>
  <c r="J75" i="122"/>
  <c r="I75" i="122"/>
  <c r="H75" i="122"/>
  <c r="G75" i="122"/>
  <c r="F75" i="122"/>
  <c r="E75" i="122"/>
  <c r="D75" i="122"/>
  <c r="C75" i="122"/>
  <c r="B75" i="122"/>
  <c r="A75" i="122"/>
  <c r="M74" i="122"/>
  <c r="L74" i="122"/>
  <c r="K74" i="122"/>
  <c r="J74" i="122"/>
  <c r="I74" i="122"/>
  <c r="H74" i="122"/>
  <c r="G74" i="122"/>
  <c r="F74" i="122"/>
  <c r="E74" i="122"/>
  <c r="D74" i="122"/>
  <c r="C74" i="122"/>
  <c r="B74" i="122"/>
  <c r="A74" i="122"/>
  <c r="A73" i="122"/>
  <c r="A72" i="122"/>
  <c r="M71" i="122"/>
  <c r="L71" i="122"/>
  <c r="K71" i="122"/>
  <c r="J71" i="122"/>
  <c r="I71" i="122"/>
  <c r="H71" i="122"/>
  <c r="G71" i="122"/>
  <c r="F71" i="122"/>
  <c r="E71" i="122"/>
  <c r="D71" i="122"/>
  <c r="C71" i="122"/>
  <c r="B71" i="122"/>
  <c r="A71" i="122"/>
  <c r="M70" i="122"/>
  <c r="L70" i="122"/>
  <c r="K70" i="122"/>
  <c r="J70" i="122"/>
  <c r="I70" i="122"/>
  <c r="H70" i="122"/>
  <c r="G70" i="122"/>
  <c r="F70" i="122"/>
  <c r="E70" i="122"/>
  <c r="D70" i="122"/>
  <c r="C70" i="122"/>
  <c r="B70" i="122"/>
  <c r="A70" i="122"/>
  <c r="M69" i="122"/>
  <c r="L69" i="122"/>
  <c r="K69" i="122"/>
  <c r="J69" i="122"/>
  <c r="I69" i="122"/>
  <c r="H69" i="122"/>
  <c r="G69" i="122"/>
  <c r="F69" i="122"/>
  <c r="E69" i="122"/>
  <c r="D69" i="122"/>
  <c r="C69" i="122"/>
  <c r="B69" i="122"/>
  <c r="A69" i="122"/>
  <c r="M68" i="122"/>
  <c r="L68" i="122"/>
  <c r="K68" i="122"/>
  <c r="J68" i="122"/>
  <c r="I68" i="122"/>
  <c r="H68" i="122"/>
  <c r="G68" i="122"/>
  <c r="F68" i="122"/>
  <c r="E68" i="122"/>
  <c r="D68" i="122"/>
  <c r="C68" i="122"/>
  <c r="B68" i="122"/>
  <c r="A68" i="122"/>
  <c r="M67" i="122"/>
  <c r="L67" i="122"/>
  <c r="K67" i="122"/>
  <c r="J67" i="122"/>
  <c r="I67" i="122"/>
  <c r="H67" i="122"/>
  <c r="G67" i="122"/>
  <c r="F67" i="122"/>
  <c r="E67" i="122"/>
  <c r="D67" i="122"/>
  <c r="C67" i="122"/>
  <c r="B67" i="122"/>
  <c r="A67" i="122"/>
  <c r="M66" i="122"/>
  <c r="L66" i="122"/>
  <c r="K66" i="122"/>
  <c r="J66" i="122"/>
  <c r="I66" i="122"/>
  <c r="H66" i="122"/>
  <c r="G66" i="122"/>
  <c r="F66" i="122"/>
  <c r="E66" i="122"/>
  <c r="D66" i="122"/>
  <c r="C66" i="122"/>
  <c r="B66" i="122"/>
  <c r="A66" i="122"/>
  <c r="M65" i="122"/>
  <c r="L65" i="122"/>
  <c r="K65" i="122"/>
  <c r="J65" i="122"/>
  <c r="I65" i="122"/>
  <c r="H65" i="122"/>
  <c r="G65" i="122"/>
  <c r="F65" i="122"/>
  <c r="E65" i="122"/>
  <c r="D65" i="122"/>
  <c r="C65" i="122"/>
  <c r="B65" i="122"/>
  <c r="A65" i="122"/>
  <c r="M64" i="122"/>
  <c r="L64" i="122"/>
  <c r="K64" i="122"/>
  <c r="J64" i="122"/>
  <c r="I64" i="122"/>
  <c r="H64" i="122"/>
  <c r="G64" i="122"/>
  <c r="F64" i="122"/>
  <c r="E64" i="122"/>
  <c r="D64" i="122"/>
  <c r="C64" i="122"/>
  <c r="B64" i="122"/>
  <c r="A64" i="122"/>
  <c r="M63" i="122"/>
  <c r="L63" i="122"/>
  <c r="K63" i="122"/>
  <c r="J63" i="122"/>
  <c r="I63" i="122"/>
  <c r="H63" i="122"/>
  <c r="G63" i="122"/>
  <c r="F63" i="122"/>
  <c r="E63" i="122"/>
  <c r="D63" i="122"/>
  <c r="C63" i="122"/>
  <c r="B63" i="122"/>
  <c r="A63" i="122"/>
  <c r="M62" i="122"/>
  <c r="L62" i="122"/>
  <c r="K62" i="122"/>
  <c r="J62" i="122"/>
  <c r="I62" i="122"/>
  <c r="H62" i="122"/>
  <c r="G62" i="122"/>
  <c r="F62" i="122"/>
  <c r="E62" i="122"/>
  <c r="D62" i="122"/>
  <c r="C62" i="122"/>
  <c r="B62" i="122"/>
  <c r="A62" i="122"/>
  <c r="M61" i="122"/>
  <c r="L61" i="122"/>
  <c r="K61" i="122"/>
  <c r="J61" i="122"/>
  <c r="I61" i="122"/>
  <c r="H61" i="122"/>
  <c r="G61" i="122"/>
  <c r="F61" i="122"/>
  <c r="E61" i="122"/>
  <c r="D61" i="122"/>
  <c r="C61" i="122"/>
  <c r="B61" i="122"/>
  <c r="A61" i="122"/>
  <c r="M60" i="122"/>
  <c r="L60" i="122"/>
  <c r="K60" i="122"/>
  <c r="J60" i="122"/>
  <c r="I60" i="122"/>
  <c r="H60" i="122"/>
  <c r="G60" i="122"/>
  <c r="F60" i="122"/>
  <c r="E60" i="122"/>
  <c r="D60" i="122"/>
  <c r="C60" i="122"/>
  <c r="B60" i="122"/>
  <c r="A60" i="122"/>
  <c r="A59" i="122"/>
  <c r="A58" i="122"/>
  <c r="M57" i="122"/>
  <c r="L57" i="122"/>
  <c r="K57" i="122"/>
  <c r="J57" i="122"/>
  <c r="I57" i="122"/>
  <c r="H57" i="122"/>
  <c r="G57" i="122"/>
  <c r="F57" i="122"/>
  <c r="E57" i="122"/>
  <c r="D57" i="122"/>
  <c r="C57" i="122"/>
  <c r="B57" i="122"/>
  <c r="A57" i="122"/>
  <c r="M56" i="122"/>
  <c r="L56" i="122"/>
  <c r="K56" i="122"/>
  <c r="J56" i="122"/>
  <c r="I56" i="122"/>
  <c r="H56" i="122"/>
  <c r="G56" i="122"/>
  <c r="F56" i="122"/>
  <c r="E56" i="122"/>
  <c r="D56" i="122"/>
  <c r="C56" i="122"/>
  <c r="B56" i="122"/>
  <c r="A56" i="122"/>
  <c r="M55" i="122"/>
  <c r="L55" i="122"/>
  <c r="K55" i="122"/>
  <c r="J55" i="122"/>
  <c r="I55" i="122"/>
  <c r="H55" i="122"/>
  <c r="G55" i="122"/>
  <c r="F55" i="122"/>
  <c r="E55" i="122"/>
  <c r="D55" i="122"/>
  <c r="C55" i="122"/>
  <c r="B55" i="122"/>
  <c r="A55" i="122"/>
  <c r="M54" i="122"/>
  <c r="L54" i="122"/>
  <c r="K54" i="122"/>
  <c r="J54" i="122"/>
  <c r="I54" i="122"/>
  <c r="H54" i="122"/>
  <c r="G54" i="122"/>
  <c r="F54" i="122"/>
  <c r="E54" i="122"/>
  <c r="D54" i="122"/>
  <c r="C54" i="122"/>
  <c r="B54" i="122"/>
  <c r="A54" i="122"/>
  <c r="M53" i="122"/>
  <c r="L53" i="122"/>
  <c r="K53" i="122"/>
  <c r="J53" i="122"/>
  <c r="I53" i="122"/>
  <c r="H53" i="122"/>
  <c r="G53" i="122"/>
  <c r="F53" i="122"/>
  <c r="E53" i="122"/>
  <c r="D53" i="122"/>
  <c r="C53" i="122"/>
  <c r="B53" i="122"/>
  <c r="A53" i="122"/>
  <c r="M52" i="122"/>
  <c r="L52" i="122"/>
  <c r="K52" i="122"/>
  <c r="J52" i="122"/>
  <c r="I52" i="122"/>
  <c r="H52" i="122"/>
  <c r="G52" i="122"/>
  <c r="F52" i="122"/>
  <c r="E52" i="122"/>
  <c r="D52" i="122"/>
  <c r="C52" i="122"/>
  <c r="B52" i="122"/>
  <c r="A52" i="122"/>
  <c r="M51" i="122"/>
  <c r="L51" i="122"/>
  <c r="K51" i="122"/>
  <c r="J51" i="122"/>
  <c r="I51" i="122"/>
  <c r="H51" i="122"/>
  <c r="G51" i="122"/>
  <c r="F51" i="122"/>
  <c r="E51" i="122"/>
  <c r="D51" i="122"/>
  <c r="C51" i="122"/>
  <c r="B51" i="122"/>
  <c r="A51" i="122"/>
  <c r="M50" i="122"/>
  <c r="L50" i="122"/>
  <c r="K50" i="122"/>
  <c r="J50" i="122"/>
  <c r="I50" i="122"/>
  <c r="H50" i="122"/>
  <c r="G50" i="122"/>
  <c r="F50" i="122"/>
  <c r="E50" i="122"/>
  <c r="D50" i="122"/>
  <c r="C50" i="122"/>
  <c r="B50" i="122"/>
  <c r="A50" i="122"/>
  <c r="M49" i="122"/>
  <c r="L49" i="122"/>
  <c r="K49" i="122"/>
  <c r="J49" i="122"/>
  <c r="I49" i="122"/>
  <c r="H49" i="122"/>
  <c r="G49" i="122"/>
  <c r="F49" i="122"/>
  <c r="E49" i="122"/>
  <c r="D49" i="122"/>
  <c r="C49" i="122"/>
  <c r="B49" i="122"/>
  <c r="A49" i="122"/>
  <c r="M48" i="122"/>
  <c r="L48" i="122"/>
  <c r="K48" i="122"/>
  <c r="J48" i="122"/>
  <c r="I48" i="122"/>
  <c r="H48" i="122"/>
  <c r="G48" i="122"/>
  <c r="F48" i="122"/>
  <c r="E48" i="122"/>
  <c r="D48" i="122"/>
  <c r="C48" i="122"/>
  <c r="B48" i="122"/>
  <c r="A48" i="122"/>
  <c r="M47" i="122"/>
  <c r="L47" i="122"/>
  <c r="K47" i="122"/>
  <c r="J47" i="122"/>
  <c r="I47" i="122"/>
  <c r="H47" i="122"/>
  <c r="G47" i="122"/>
  <c r="F47" i="122"/>
  <c r="E47" i="122"/>
  <c r="D47" i="122"/>
  <c r="C47" i="122"/>
  <c r="B47" i="122"/>
  <c r="A47" i="122"/>
  <c r="M46" i="122"/>
  <c r="L46" i="122"/>
  <c r="K46" i="122"/>
  <c r="J46" i="122"/>
  <c r="I46" i="122"/>
  <c r="H46" i="122"/>
  <c r="G46" i="122"/>
  <c r="F46" i="122"/>
  <c r="E46" i="122"/>
  <c r="D46" i="122"/>
  <c r="C46" i="122"/>
  <c r="B46" i="122"/>
  <c r="A46" i="122"/>
  <c r="A45" i="122"/>
  <c r="A44" i="122"/>
  <c r="M43" i="122"/>
  <c r="L43" i="122"/>
  <c r="K43" i="122"/>
  <c r="J43" i="122"/>
  <c r="I43" i="122"/>
  <c r="H43" i="122"/>
  <c r="G43" i="122"/>
  <c r="F43" i="122"/>
  <c r="E43" i="122"/>
  <c r="D43" i="122"/>
  <c r="C43" i="122"/>
  <c r="B43" i="122"/>
  <c r="A43" i="122"/>
  <c r="M42" i="122"/>
  <c r="L42" i="122"/>
  <c r="K42" i="122"/>
  <c r="J42" i="122"/>
  <c r="I42" i="122"/>
  <c r="H42" i="122"/>
  <c r="G42" i="122"/>
  <c r="F42" i="122"/>
  <c r="E42" i="122"/>
  <c r="D42" i="122"/>
  <c r="C42" i="122"/>
  <c r="B42" i="122"/>
  <c r="A42" i="122"/>
  <c r="M41" i="122"/>
  <c r="L41" i="122"/>
  <c r="K41" i="122"/>
  <c r="J41" i="122"/>
  <c r="I41" i="122"/>
  <c r="H41" i="122"/>
  <c r="G41" i="122"/>
  <c r="F41" i="122"/>
  <c r="E41" i="122"/>
  <c r="D41" i="122"/>
  <c r="C41" i="122"/>
  <c r="B41" i="122"/>
  <c r="A41" i="122"/>
  <c r="M40" i="122"/>
  <c r="L40" i="122"/>
  <c r="K40" i="122"/>
  <c r="J40" i="122"/>
  <c r="I40" i="122"/>
  <c r="H40" i="122"/>
  <c r="G40" i="122"/>
  <c r="F40" i="122"/>
  <c r="E40" i="122"/>
  <c r="D40" i="122"/>
  <c r="C40" i="122"/>
  <c r="B40" i="122"/>
  <c r="A40" i="122"/>
  <c r="M39" i="122"/>
  <c r="L39" i="122"/>
  <c r="K39" i="122"/>
  <c r="J39" i="122"/>
  <c r="I39" i="122"/>
  <c r="H39" i="122"/>
  <c r="G39" i="122"/>
  <c r="F39" i="122"/>
  <c r="E39" i="122"/>
  <c r="D39" i="122"/>
  <c r="C39" i="122"/>
  <c r="B39" i="122"/>
  <c r="A39" i="122"/>
  <c r="A38" i="122"/>
  <c r="A37" i="122"/>
  <c r="M36" i="122"/>
  <c r="L36" i="122"/>
  <c r="K36" i="122"/>
  <c r="J36" i="122"/>
  <c r="I36" i="122"/>
  <c r="H36" i="122"/>
  <c r="G36" i="122"/>
  <c r="F36" i="122"/>
  <c r="E36" i="122"/>
  <c r="D36" i="122"/>
  <c r="C36" i="122"/>
  <c r="B36" i="122"/>
  <c r="A36" i="122"/>
  <c r="M35" i="122"/>
  <c r="L35" i="122"/>
  <c r="K35" i="122"/>
  <c r="J35" i="122"/>
  <c r="I35" i="122"/>
  <c r="H35" i="122"/>
  <c r="G35" i="122"/>
  <c r="F35" i="122"/>
  <c r="E35" i="122"/>
  <c r="D35" i="122"/>
  <c r="C35" i="122"/>
  <c r="B35" i="122"/>
  <c r="A35" i="122"/>
  <c r="M34" i="122"/>
  <c r="L34" i="122"/>
  <c r="K34" i="122"/>
  <c r="J34" i="122"/>
  <c r="I34" i="122"/>
  <c r="H34" i="122"/>
  <c r="G34" i="122"/>
  <c r="F34" i="122"/>
  <c r="E34" i="122"/>
  <c r="D34" i="122"/>
  <c r="C34" i="122"/>
  <c r="B34" i="122"/>
  <c r="A34" i="122"/>
  <c r="M33" i="122"/>
  <c r="L33" i="122"/>
  <c r="K33" i="122"/>
  <c r="J33" i="122"/>
  <c r="I33" i="122"/>
  <c r="H33" i="122"/>
  <c r="G33" i="122"/>
  <c r="F33" i="122"/>
  <c r="E33" i="122"/>
  <c r="D33" i="122"/>
  <c r="C33" i="122"/>
  <c r="B33" i="122"/>
  <c r="A33" i="122"/>
  <c r="M32" i="122"/>
  <c r="L32" i="122"/>
  <c r="K32" i="122"/>
  <c r="J32" i="122"/>
  <c r="I32" i="122"/>
  <c r="H32" i="122"/>
  <c r="G32" i="122"/>
  <c r="F32" i="122"/>
  <c r="E32" i="122"/>
  <c r="D32" i="122"/>
  <c r="C32" i="122"/>
  <c r="B32" i="122"/>
  <c r="A32" i="122"/>
  <c r="A31" i="122"/>
  <c r="A30" i="122"/>
  <c r="M29" i="122"/>
  <c r="L29" i="122"/>
  <c r="K29" i="122"/>
  <c r="J29" i="122"/>
  <c r="I29" i="122"/>
  <c r="H29" i="122"/>
  <c r="G29" i="122"/>
  <c r="F29" i="122"/>
  <c r="E29" i="122"/>
  <c r="D29" i="122"/>
  <c r="C29" i="122"/>
  <c r="B29" i="122"/>
  <c r="A29" i="122"/>
  <c r="M28" i="122"/>
  <c r="L28" i="122"/>
  <c r="K28" i="122"/>
  <c r="J28" i="122"/>
  <c r="I28" i="122"/>
  <c r="H28" i="122"/>
  <c r="G28" i="122"/>
  <c r="F28" i="122"/>
  <c r="E28" i="122"/>
  <c r="D28" i="122"/>
  <c r="C28" i="122"/>
  <c r="B28" i="122"/>
  <c r="A28" i="122"/>
  <c r="M27" i="122"/>
  <c r="L27" i="122"/>
  <c r="K27" i="122"/>
  <c r="J27" i="122"/>
  <c r="I27" i="122"/>
  <c r="H27" i="122"/>
  <c r="G27" i="122"/>
  <c r="F27" i="122"/>
  <c r="E27" i="122"/>
  <c r="D27" i="122"/>
  <c r="C27" i="122"/>
  <c r="B27" i="122"/>
  <c r="A27" i="122"/>
  <c r="M26" i="122"/>
  <c r="L26" i="122"/>
  <c r="K26" i="122"/>
  <c r="J26" i="122"/>
  <c r="I26" i="122"/>
  <c r="H26" i="122"/>
  <c r="G26" i="122"/>
  <c r="F26" i="122"/>
  <c r="E26" i="122"/>
  <c r="D26" i="122"/>
  <c r="C26" i="122"/>
  <c r="B26" i="122"/>
  <c r="A26" i="122"/>
  <c r="M25" i="122"/>
  <c r="L25" i="122"/>
  <c r="K25" i="122"/>
  <c r="J25" i="122"/>
  <c r="I25" i="122"/>
  <c r="H25" i="122"/>
  <c r="G25" i="122"/>
  <c r="F25" i="122"/>
  <c r="E25" i="122"/>
  <c r="D25" i="122"/>
  <c r="C25" i="122"/>
  <c r="B25" i="122"/>
  <c r="A25" i="122"/>
  <c r="A24" i="122"/>
  <c r="A23" i="122"/>
  <c r="M22" i="122"/>
  <c r="L22" i="122"/>
  <c r="K22" i="122"/>
  <c r="J22" i="122"/>
  <c r="I22" i="122"/>
  <c r="H22" i="122"/>
  <c r="G22" i="122"/>
  <c r="F22" i="122"/>
  <c r="E22" i="122"/>
  <c r="D22" i="122"/>
  <c r="C22" i="122"/>
  <c r="B22" i="122"/>
  <c r="A22" i="122"/>
  <c r="M21" i="122"/>
  <c r="L21" i="122"/>
  <c r="K21" i="122"/>
  <c r="J21" i="122"/>
  <c r="I21" i="122"/>
  <c r="H21" i="122"/>
  <c r="G21" i="122"/>
  <c r="F21" i="122"/>
  <c r="E21" i="122"/>
  <c r="D21" i="122"/>
  <c r="C21" i="122"/>
  <c r="B21" i="122"/>
  <c r="A21" i="122"/>
  <c r="M20" i="122"/>
  <c r="L20" i="122"/>
  <c r="K20" i="122"/>
  <c r="J20" i="122"/>
  <c r="I20" i="122"/>
  <c r="H20" i="122"/>
  <c r="G20" i="122"/>
  <c r="F20" i="122"/>
  <c r="E20" i="122"/>
  <c r="D20" i="122"/>
  <c r="C20" i="122"/>
  <c r="B20" i="122"/>
  <c r="A20" i="122"/>
  <c r="M19" i="122"/>
  <c r="L19" i="122"/>
  <c r="K19" i="122"/>
  <c r="J19" i="122"/>
  <c r="I19" i="122"/>
  <c r="H19" i="122"/>
  <c r="G19" i="122"/>
  <c r="F19" i="122"/>
  <c r="E19" i="122"/>
  <c r="D19" i="122"/>
  <c r="C19" i="122"/>
  <c r="B19" i="122"/>
  <c r="A19" i="122"/>
  <c r="M18" i="122"/>
  <c r="L18" i="122"/>
  <c r="K18" i="122"/>
  <c r="J18" i="122"/>
  <c r="I18" i="122"/>
  <c r="H18" i="122"/>
  <c r="G18" i="122"/>
  <c r="F18" i="122"/>
  <c r="E18" i="122"/>
  <c r="D18" i="122"/>
  <c r="C18" i="122"/>
  <c r="B18" i="122"/>
  <c r="A18" i="122"/>
  <c r="M17" i="122"/>
  <c r="L17" i="122"/>
  <c r="K17" i="122"/>
  <c r="J17" i="122"/>
  <c r="I17" i="122"/>
  <c r="H17" i="122"/>
  <c r="G17" i="122"/>
  <c r="F17" i="122"/>
  <c r="E17" i="122"/>
  <c r="D17" i="122"/>
  <c r="C17" i="122"/>
  <c r="B17" i="122"/>
  <c r="A17" i="122"/>
  <c r="M16" i="122"/>
  <c r="L16" i="122"/>
  <c r="K16" i="122"/>
  <c r="J16" i="122"/>
  <c r="I16" i="122"/>
  <c r="H16" i="122"/>
  <c r="G16" i="122"/>
  <c r="F16" i="122"/>
  <c r="E16" i="122"/>
  <c r="D16" i="122"/>
  <c r="C16" i="122"/>
  <c r="B16" i="122"/>
  <c r="A16" i="122"/>
  <c r="M15" i="122"/>
  <c r="L15" i="122"/>
  <c r="K15" i="122"/>
  <c r="J15" i="122"/>
  <c r="I15" i="122"/>
  <c r="H15" i="122"/>
  <c r="G15" i="122"/>
  <c r="F15" i="122"/>
  <c r="E15" i="122"/>
  <c r="D15" i="122"/>
  <c r="C15" i="122"/>
  <c r="B15" i="122"/>
  <c r="A15" i="122"/>
  <c r="M14" i="122"/>
  <c r="L14" i="122"/>
  <c r="K14" i="122"/>
  <c r="J14" i="122"/>
  <c r="I14" i="122"/>
  <c r="H14" i="122"/>
  <c r="G14" i="122"/>
  <c r="F14" i="122"/>
  <c r="E14" i="122"/>
  <c r="D14" i="122"/>
  <c r="C14" i="122"/>
  <c r="B14" i="122"/>
  <c r="A14" i="122"/>
  <c r="M13" i="122"/>
  <c r="L13" i="122"/>
  <c r="K13" i="122"/>
  <c r="J13" i="122"/>
  <c r="I13" i="122"/>
  <c r="H13" i="122"/>
  <c r="G13" i="122"/>
  <c r="F13" i="122"/>
  <c r="E13" i="122"/>
  <c r="D13" i="122"/>
  <c r="C13" i="122"/>
  <c r="B13" i="122"/>
  <c r="A13" i="122"/>
  <c r="M12" i="122"/>
  <c r="L12" i="122"/>
  <c r="K12" i="122"/>
  <c r="J12" i="122"/>
  <c r="I12" i="122"/>
  <c r="H12" i="122"/>
  <c r="G12" i="122"/>
  <c r="F12" i="122"/>
  <c r="E12" i="122"/>
  <c r="D12" i="122"/>
  <c r="C12" i="122"/>
  <c r="B12" i="122"/>
  <c r="A12" i="122"/>
  <c r="M11" i="122"/>
  <c r="L11" i="122"/>
  <c r="K11" i="122"/>
  <c r="J11" i="122"/>
  <c r="I11" i="122"/>
  <c r="H11" i="122"/>
  <c r="G11" i="122"/>
  <c r="F11" i="122"/>
  <c r="E11" i="122"/>
  <c r="D11" i="122"/>
  <c r="C11" i="122"/>
  <c r="B11" i="122"/>
  <c r="A11" i="122"/>
  <c r="M10" i="122"/>
  <c r="L10" i="122"/>
  <c r="K10" i="122"/>
  <c r="J10" i="122"/>
  <c r="I10" i="122"/>
  <c r="H10" i="122"/>
  <c r="G10" i="122"/>
  <c r="F10" i="122"/>
  <c r="E10" i="122"/>
  <c r="D10" i="122"/>
  <c r="C10" i="122"/>
  <c r="B10" i="122"/>
  <c r="A10" i="122"/>
  <c r="A9" i="122"/>
  <c r="A8" i="122"/>
  <c r="M7" i="122"/>
  <c r="L7" i="122"/>
  <c r="K7" i="122"/>
  <c r="J7" i="122"/>
  <c r="I7" i="122"/>
  <c r="H7" i="122"/>
  <c r="G7" i="122"/>
  <c r="F7" i="122"/>
  <c r="E7" i="122"/>
  <c r="D7" i="122"/>
  <c r="C7" i="122"/>
  <c r="B7" i="122"/>
  <c r="A7" i="122"/>
  <c r="A96" i="121"/>
  <c r="A97" i="121"/>
  <c r="A98" i="121"/>
  <c r="A99" i="121"/>
  <c r="A100" i="121"/>
  <c r="A101" i="121"/>
  <c r="A102" i="121"/>
  <c r="A103" i="121"/>
  <c r="A104" i="121"/>
  <c r="A95" i="121"/>
  <c r="B96" i="121"/>
  <c r="C96" i="121"/>
  <c r="D96" i="121"/>
  <c r="E96" i="121"/>
  <c r="F96" i="121"/>
  <c r="G96" i="121"/>
  <c r="H96" i="121"/>
  <c r="I96" i="121"/>
  <c r="J96" i="121"/>
  <c r="K96" i="121"/>
  <c r="L96" i="121"/>
  <c r="M96" i="121"/>
  <c r="B99" i="121"/>
  <c r="C99" i="121"/>
  <c r="D99" i="121"/>
  <c r="E99" i="121"/>
  <c r="F99" i="121"/>
  <c r="G99" i="121"/>
  <c r="H99" i="121"/>
  <c r="I99" i="121"/>
  <c r="J99" i="121"/>
  <c r="K99" i="121"/>
  <c r="L99" i="121"/>
  <c r="M99" i="121"/>
  <c r="B100" i="121"/>
  <c r="C100" i="121"/>
  <c r="D100" i="121"/>
  <c r="E100" i="121"/>
  <c r="F100" i="121"/>
  <c r="G100" i="121"/>
  <c r="H100" i="121"/>
  <c r="I100" i="121"/>
  <c r="J100" i="121"/>
  <c r="K100" i="121"/>
  <c r="L100" i="121"/>
  <c r="M100" i="121"/>
  <c r="B101" i="121"/>
  <c r="C101" i="121"/>
  <c r="D101" i="121"/>
  <c r="E101" i="121"/>
  <c r="F101" i="121"/>
  <c r="G101" i="121"/>
  <c r="H101" i="121"/>
  <c r="I101" i="121"/>
  <c r="J101" i="121"/>
  <c r="K101" i="121"/>
  <c r="L101" i="121"/>
  <c r="M101" i="121"/>
  <c r="B102" i="121"/>
  <c r="C102" i="121"/>
  <c r="D102" i="121"/>
  <c r="E102" i="121"/>
  <c r="F102" i="121"/>
  <c r="G102" i="121"/>
  <c r="H102" i="121"/>
  <c r="I102" i="121"/>
  <c r="J102" i="121"/>
  <c r="K102" i="121"/>
  <c r="L102" i="121"/>
  <c r="M102" i="121"/>
  <c r="B103" i="121"/>
  <c r="C103" i="121"/>
  <c r="D103" i="121"/>
  <c r="E103" i="121"/>
  <c r="F103" i="121"/>
  <c r="G103" i="121"/>
  <c r="H103" i="121"/>
  <c r="I103" i="121"/>
  <c r="J103" i="121"/>
  <c r="K103" i="121"/>
  <c r="L103" i="121"/>
  <c r="M103" i="121"/>
  <c r="B104" i="121"/>
  <c r="C104" i="121"/>
  <c r="D104" i="121"/>
  <c r="E104" i="121"/>
  <c r="F104" i="121"/>
  <c r="G104" i="121"/>
  <c r="H104" i="121"/>
  <c r="I104" i="121"/>
  <c r="J104" i="121"/>
  <c r="K104" i="121"/>
  <c r="L104" i="121"/>
  <c r="M104" i="121"/>
  <c r="B95" i="121"/>
  <c r="B81" i="121"/>
  <c r="C81" i="121"/>
  <c r="D81" i="121"/>
  <c r="E81" i="121"/>
  <c r="F81" i="121"/>
  <c r="G81" i="121"/>
  <c r="H81" i="121"/>
  <c r="I81" i="121"/>
  <c r="J81" i="121"/>
  <c r="K81" i="121"/>
  <c r="L81" i="121"/>
  <c r="M81" i="121"/>
  <c r="B84" i="121"/>
  <c r="C84" i="121"/>
  <c r="D84" i="121"/>
  <c r="E84" i="121"/>
  <c r="F84" i="121"/>
  <c r="G84" i="121"/>
  <c r="H84" i="121"/>
  <c r="I84" i="121"/>
  <c r="J84" i="121"/>
  <c r="K84" i="121"/>
  <c r="L84" i="121"/>
  <c r="M84" i="121"/>
  <c r="A83" i="121"/>
  <c r="A84" i="121"/>
  <c r="A81" i="121"/>
  <c r="A82" i="121"/>
  <c r="A79" i="121"/>
  <c r="A80" i="121"/>
  <c r="A55" i="121"/>
  <c r="A56" i="121"/>
  <c r="A57" i="121"/>
  <c r="A58" i="121"/>
  <c r="A59" i="121"/>
  <c r="A60" i="121"/>
  <c r="A61" i="121"/>
  <c r="A62" i="121"/>
  <c r="A63" i="121"/>
  <c r="A64" i="121"/>
  <c r="A65" i="121"/>
  <c r="A66" i="121"/>
  <c r="A67" i="121"/>
  <c r="A68" i="121"/>
  <c r="A69" i="121"/>
  <c r="A70" i="121"/>
  <c r="A71" i="121"/>
  <c r="A72" i="121"/>
  <c r="A73" i="121"/>
  <c r="A74" i="121"/>
  <c r="A75" i="121"/>
  <c r="A76" i="121"/>
  <c r="A77" i="121"/>
  <c r="A78" i="121"/>
  <c r="B77" i="121"/>
  <c r="C77" i="121"/>
  <c r="D77" i="121"/>
  <c r="E77" i="121"/>
  <c r="F77" i="121"/>
  <c r="G77" i="121"/>
  <c r="H77" i="121"/>
  <c r="I77" i="121"/>
  <c r="J77" i="121"/>
  <c r="K77" i="121"/>
  <c r="L77" i="121"/>
  <c r="M77" i="121"/>
  <c r="B78" i="121"/>
  <c r="C78" i="121"/>
  <c r="D78" i="121"/>
  <c r="E78" i="121"/>
  <c r="F78" i="121"/>
  <c r="G78" i="121"/>
  <c r="H78" i="121"/>
  <c r="I78" i="121"/>
  <c r="J78" i="121"/>
  <c r="K78" i="121"/>
  <c r="L78" i="121"/>
  <c r="M78" i="121"/>
  <c r="B76" i="121"/>
  <c r="C76" i="121"/>
  <c r="D76" i="121"/>
  <c r="E76" i="121"/>
  <c r="F76" i="121"/>
  <c r="G76" i="121"/>
  <c r="H76" i="121"/>
  <c r="I76" i="121"/>
  <c r="J76" i="121"/>
  <c r="K76" i="121"/>
  <c r="L76" i="121"/>
  <c r="M76" i="121"/>
  <c r="B56" i="121"/>
  <c r="C56" i="121"/>
  <c r="D56" i="121"/>
  <c r="E56" i="121"/>
  <c r="F56" i="121"/>
  <c r="G56" i="121"/>
  <c r="H56" i="121"/>
  <c r="I56" i="121"/>
  <c r="J56" i="121"/>
  <c r="K56" i="121"/>
  <c r="L56" i="121"/>
  <c r="M56" i="121"/>
  <c r="B59" i="121"/>
  <c r="C59" i="121"/>
  <c r="D59" i="121"/>
  <c r="E59" i="121"/>
  <c r="F59" i="121"/>
  <c r="G59" i="121"/>
  <c r="H59" i="121"/>
  <c r="I59" i="121"/>
  <c r="J59" i="121"/>
  <c r="K59" i="121"/>
  <c r="L59" i="121"/>
  <c r="M59" i="121"/>
  <c r="B62" i="121"/>
  <c r="C62" i="121"/>
  <c r="D62" i="121"/>
  <c r="E62" i="121"/>
  <c r="F62" i="121"/>
  <c r="G62" i="121"/>
  <c r="H62" i="121"/>
  <c r="I62" i="121"/>
  <c r="J62" i="121"/>
  <c r="K62" i="121"/>
  <c r="L62" i="121"/>
  <c r="M62" i="121"/>
  <c r="B63" i="121"/>
  <c r="C63" i="121"/>
  <c r="D63" i="121"/>
  <c r="E63" i="121"/>
  <c r="F63" i="121"/>
  <c r="G63" i="121"/>
  <c r="H63" i="121"/>
  <c r="I63" i="121"/>
  <c r="J63" i="121"/>
  <c r="K63" i="121"/>
  <c r="L63" i="121"/>
  <c r="M63" i="121"/>
  <c r="B64" i="121"/>
  <c r="C64" i="121"/>
  <c r="D64" i="121"/>
  <c r="E64" i="121"/>
  <c r="F64" i="121"/>
  <c r="G64" i="121"/>
  <c r="H64" i="121"/>
  <c r="I64" i="121"/>
  <c r="J64" i="121"/>
  <c r="K64" i="121"/>
  <c r="L64" i="121"/>
  <c r="M64" i="121"/>
  <c r="B67" i="121"/>
  <c r="C67" i="121"/>
  <c r="D67" i="121"/>
  <c r="E67" i="121"/>
  <c r="F67" i="121"/>
  <c r="G67" i="121"/>
  <c r="H67" i="121"/>
  <c r="I67" i="121"/>
  <c r="J67" i="121"/>
  <c r="K67" i="121"/>
  <c r="L67" i="121"/>
  <c r="M67" i="121"/>
  <c r="B70" i="121"/>
  <c r="C70" i="121"/>
  <c r="D70" i="121"/>
  <c r="E70" i="121"/>
  <c r="F70" i="121"/>
  <c r="G70" i="121"/>
  <c r="H70" i="121"/>
  <c r="I70" i="121"/>
  <c r="J70" i="121"/>
  <c r="K70" i="121"/>
  <c r="L70" i="121"/>
  <c r="M70" i="121"/>
  <c r="B71" i="121"/>
  <c r="C71" i="121"/>
  <c r="D71" i="121"/>
  <c r="E71" i="121"/>
  <c r="F71" i="121"/>
  <c r="G71" i="121"/>
  <c r="H71" i="121"/>
  <c r="I71" i="121"/>
  <c r="J71" i="121"/>
  <c r="K71" i="121"/>
  <c r="L71" i="121"/>
  <c r="M71" i="121"/>
  <c r="B72" i="121"/>
  <c r="C72" i="121"/>
  <c r="D72" i="121"/>
  <c r="E72" i="121"/>
  <c r="F72" i="121"/>
  <c r="G72" i="121"/>
  <c r="H72" i="121"/>
  <c r="I72" i="121"/>
  <c r="J72" i="121"/>
  <c r="K72" i="121"/>
  <c r="L72" i="121"/>
  <c r="M72" i="121"/>
  <c r="B73" i="121"/>
  <c r="C73" i="121"/>
  <c r="D73" i="121"/>
  <c r="E73" i="121"/>
  <c r="F73" i="121"/>
  <c r="G73" i="121"/>
  <c r="H73" i="121"/>
  <c r="I73" i="121"/>
  <c r="J73" i="121"/>
  <c r="K73" i="121"/>
  <c r="L73" i="121"/>
  <c r="M73" i="121"/>
  <c r="K53" i="121"/>
  <c r="L53" i="121"/>
  <c r="M53" i="121"/>
  <c r="A54" i="121"/>
  <c r="J53" i="121"/>
  <c r="I53" i="121"/>
  <c r="H53" i="121"/>
  <c r="G53" i="121"/>
  <c r="F53" i="121"/>
  <c r="E53" i="121"/>
  <c r="D53" i="121"/>
  <c r="C53" i="121"/>
  <c r="B53" i="121"/>
  <c r="A53" i="121"/>
  <c r="M52" i="121"/>
  <c r="L52" i="121"/>
  <c r="K52" i="121"/>
  <c r="J52" i="121"/>
  <c r="I52" i="121"/>
  <c r="H52" i="121"/>
  <c r="G52" i="121"/>
  <c r="F52" i="121"/>
  <c r="E52" i="121"/>
  <c r="D52" i="121"/>
  <c r="C52" i="121"/>
  <c r="B52" i="121"/>
  <c r="A52" i="121"/>
  <c r="M51" i="121"/>
  <c r="L51" i="121"/>
  <c r="K51" i="121"/>
  <c r="J51" i="121"/>
  <c r="I51" i="121"/>
  <c r="H51" i="121"/>
  <c r="G51" i="121"/>
  <c r="F51" i="121"/>
  <c r="E51" i="121"/>
  <c r="D51" i="121"/>
  <c r="C51" i="121"/>
  <c r="B51" i="121"/>
  <c r="A51" i="121"/>
  <c r="A50" i="121"/>
  <c r="A49" i="121"/>
  <c r="M48" i="121"/>
  <c r="L48" i="121"/>
  <c r="K48" i="121"/>
  <c r="J48" i="121"/>
  <c r="I48" i="121"/>
  <c r="H48" i="121"/>
  <c r="G48" i="121"/>
  <c r="F48" i="121"/>
  <c r="E48" i="121"/>
  <c r="D48" i="121"/>
  <c r="C48" i="121"/>
  <c r="B48" i="121"/>
  <c r="A48" i="121"/>
  <c r="M47" i="121"/>
  <c r="L47" i="121"/>
  <c r="K47" i="121"/>
  <c r="J47" i="121"/>
  <c r="I47" i="121"/>
  <c r="H47" i="121"/>
  <c r="G47" i="121"/>
  <c r="F47" i="121"/>
  <c r="E47" i="121"/>
  <c r="D47" i="121"/>
  <c r="C47" i="121"/>
  <c r="B47" i="121"/>
  <c r="A47" i="121"/>
  <c r="M46" i="121"/>
  <c r="L46" i="121"/>
  <c r="K46" i="121"/>
  <c r="J46" i="121"/>
  <c r="I46" i="121"/>
  <c r="H46" i="121"/>
  <c r="G46" i="121"/>
  <c r="F46" i="121"/>
  <c r="E46" i="121"/>
  <c r="D46" i="121"/>
  <c r="C46" i="121"/>
  <c r="B46" i="121"/>
  <c r="A46" i="121"/>
  <c r="M45" i="121"/>
  <c r="L45" i="121"/>
  <c r="K45" i="121"/>
  <c r="J45" i="121"/>
  <c r="I45" i="121"/>
  <c r="H45" i="121"/>
  <c r="G45" i="121"/>
  <c r="F45" i="121"/>
  <c r="E45" i="121"/>
  <c r="D45" i="121"/>
  <c r="C45" i="121"/>
  <c r="B45" i="121"/>
  <c r="A45" i="121"/>
  <c r="M44" i="121"/>
  <c r="L44" i="121"/>
  <c r="K44" i="121"/>
  <c r="J44" i="121"/>
  <c r="I44" i="121"/>
  <c r="H44" i="121"/>
  <c r="G44" i="121"/>
  <c r="F44" i="121"/>
  <c r="E44" i="121"/>
  <c r="D44" i="121"/>
  <c r="C44" i="121"/>
  <c r="B44" i="121"/>
  <c r="A44" i="121"/>
  <c r="M43" i="121"/>
  <c r="L43" i="121"/>
  <c r="K43" i="121"/>
  <c r="J43" i="121"/>
  <c r="I43" i="121"/>
  <c r="H43" i="121"/>
  <c r="G43" i="121"/>
  <c r="F43" i="121"/>
  <c r="E43" i="121"/>
  <c r="D43" i="121"/>
  <c r="C43" i="121"/>
  <c r="B43" i="121"/>
  <c r="A43" i="121"/>
  <c r="A42" i="121"/>
  <c r="A41" i="121"/>
  <c r="M40" i="121"/>
  <c r="L40" i="121"/>
  <c r="K40" i="121"/>
  <c r="J40" i="121"/>
  <c r="I40" i="121"/>
  <c r="H40" i="121"/>
  <c r="G40" i="121"/>
  <c r="F40" i="121"/>
  <c r="E40" i="121"/>
  <c r="D40" i="121"/>
  <c r="C40" i="121"/>
  <c r="B40" i="121"/>
  <c r="A40" i="121"/>
  <c r="M39" i="121"/>
  <c r="L39" i="121"/>
  <c r="K39" i="121"/>
  <c r="J39" i="121"/>
  <c r="I39" i="121"/>
  <c r="H39" i="121"/>
  <c r="G39" i="121"/>
  <c r="F39" i="121"/>
  <c r="E39" i="121"/>
  <c r="D39" i="121"/>
  <c r="C39" i="121"/>
  <c r="B39" i="121"/>
  <c r="A39" i="121"/>
  <c r="M38" i="121"/>
  <c r="L38" i="121"/>
  <c r="K38" i="121"/>
  <c r="J38" i="121"/>
  <c r="I38" i="121"/>
  <c r="H38" i="121"/>
  <c r="G38" i="121"/>
  <c r="F38" i="121"/>
  <c r="E38" i="121"/>
  <c r="D38" i="121"/>
  <c r="C38" i="121"/>
  <c r="B38" i="121"/>
  <c r="A38" i="121"/>
  <c r="M37" i="121"/>
  <c r="L37" i="121"/>
  <c r="K37" i="121"/>
  <c r="J37" i="121"/>
  <c r="I37" i="121"/>
  <c r="H37" i="121"/>
  <c r="G37" i="121"/>
  <c r="F37" i="121"/>
  <c r="E37" i="121"/>
  <c r="D37" i="121"/>
  <c r="C37" i="121"/>
  <c r="B37" i="121"/>
  <c r="A37" i="121"/>
  <c r="M36" i="121"/>
  <c r="L36" i="121"/>
  <c r="K36" i="121"/>
  <c r="J36" i="121"/>
  <c r="I36" i="121"/>
  <c r="H36" i="121"/>
  <c r="G36" i="121"/>
  <c r="F36" i="121"/>
  <c r="E36" i="121"/>
  <c r="D36" i="121"/>
  <c r="C36" i="121"/>
  <c r="B36" i="121"/>
  <c r="A36" i="121"/>
  <c r="M35" i="121"/>
  <c r="L35" i="121"/>
  <c r="K35" i="121"/>
  <c r="J35" i="121"/>
  <c r="I35" i="121"/>
  <c r="H35" i="121"/>
  <c r="G35" i="121"/>
  <c r="F35" i="121"/>
  <c r="E35" i="121"/>
  <c r="D35" i="121"/>
  <c r="C35" i="121"/>
  <c r="B35" i="121"/>
  <c r="A35" i="121"/>
  <c r="A34" i="121"/>
  <c r="A33" i="121"/>
  <c r="M32" i="121"/>
  <c r="L32" i="121"/>
  <c r="K32" i="121"/>
  <c r="J32" i="121"/>
  <c r="I32" i="121"/>
  <c r="H32" i="121"/>
  <c r="G32" i="121"/>
  <c r="F32" i="121"/>
  <c r="E32" i="121"/>
  <c r="D32" i="121"/>
  <c r="C32" i="121"/>
  <c r="B32" i="121"/>
  <c r="A32" i="121"/>
  <c r="M31" i="121"/>
  <c r="L31" i="121"/>
  <c r="K31" i="121"/>
  <c r="J31" i="121"/>
  <c r="I31" i="121"/>
  <c r="H31" i="121"/>
  <c r="G31" i="121"/>
  <c r="F31" i="121"/>
  <c r="E31" i="121"/>
  <c r="D31" i="121"/>
  <c r="C31" i="121"/>
  <c r="B31" i="121"/>
  <c r="A31" i="121"/>
  <c r="M30" i="121"/>
  <c r="L30" i="121"/>
  <c r="K30" i="121"/>
  <c r="J30" i="121"/>
  <c r="I30" i="121"/>
  <c r="H30" i="121"/>
  <c r="G30" i="121"/>
  <c r="F30" i="121"/>
  <c r="E30" i="121"/>
  <c r="D30" i="121"/>
  <c r="C30" i="121"/>
  <c r="B30" i="121"/>
  <c r="A30" i="121"/>
  <c r="M29" i="121"/>
  <c r="L29" i="121"/>
  <c r="K29" i="121"/>
  <c r="J29" i="121"/>
  <c r="I29" i="121"/>
  <c r="H29" i="121"/>
  <c r="G29" i="121"/>
  <c r="F29" i="121"/>
  <c r="E29" i="121"/>
  <c r="D29" i="121"/>
  <c r="C29" i="121"/>
  <c r="B29" i="121"/>
  <c r="A29" i="121"/>
  <c r="M28" i="121"/>
  <c r="L28" i="121"/>
  <c r="K28" i="121"/>
  <c r="J28" i="121"/>
  <c r="I28" i="121"/>
  <c r="H28" i="121"/>
  <c r="G28" i="121"/>
  <c r="F28" i="121"/>
  <c r="E28" i="121"/>
  <c r="D28" i="121"/>
  <c r="C28" i="121"/>
  <c r="B28" i="121"/>
  <c r="A28" i="121"/>
  <c r="A27" i="121"/>
  <c r="A26" i="121"/>
  <c r="M25" i="121"/>
  <c r="L25" i="121"/>
  <c r="K25" i="121"/>
  <c r="J25" i="121"/>
  <c r="I25" i="121"/>
  <c r="H25" i="121"/>
  <c r="G25" i="121"/>
  <c r="F25" i="121"/>
  <c r="E25" i="121"/>
  <c r="D25" i="121"/>
  <c r="C25" i="121"/>
  <c r="B25" i="121"/>
  <c r="A25" i="121"/>
  <c r="M24" i="121"/>
  <c r="L24" i="121"/>
  <c r="K24" i="121"/>
  <c r="J24" i="121"/>
  <c r="I24" i="121"/>
  <c r="H24" i="121"/>
  <c r="G24" i="121"/>
  <c r="F24" i="121"/>
  <c r="E24" i="121"/>
  <c r="D24" i="121"/>
  <c r="C24" i="121"/>
  <c r="B24" i="121"/>
  <c r="A24" i="121"/>
  <c r="M23" i="121"/>
  <c r="L23" i="121"/>
  <c r="K23" i="121"/>
  <c r="J23" i="121"/>
  <c r="I23" i="121"/>
  <c r="H23" i="121"/>
  <c r="G23" i="121"/>
  <c r="F23" i="121"/>
  <c r="E23" i="121"/>
  <c r="D23" i="121"/>
  <c r="C23" i="121"/>
  <c r="B23" i="121"/>
  <c r="A23" i="121"/>
  <c r="M22" i="121"/>
  <c r="L22" i="121"/>
  <c r="K22" i="121"/>
  <c r="J22" i="121"/>
  <c r="I22" i="121"/>
  <c r="H22" i="121"/>
  <c r="G22" i="121"/>
  <c r="F22" i="121"/>
  <c r="E22" i="121"/>
  <c r="D22" i="121"/>
  <c r="C22" i="121"/>
  <c r="B22" i="121"/>
  <c r="A22" i="121"/>
  <c r="M21" i="121"/>
  <c r="L21" i="121"/>
  <c r="K21" i="121"/>
  <c r="J21" i="121"/>
  <c r="I21" i="121"/>
  <c r="H21" i="121"/>
  <c r="G21" i="121"/>
  <c r="F21" i="121"/>
  <c r="E21" i="121"/>
  <c r="D21" i="121"/>
  <c r="C21" i="121"/>
  <c r="B21" i="121"/>
  <c r="A21" i="121"/>
  <c r="A20" i="121"/>
  <c r="A19" i="121"/>
  <c r="M18" i="121"/>
  <c r="L18" i="121"/>
  <c r="K18" i="121"/>
  <c r="J18" i="121"/>
  <c r="I18" i="121"/>
  <c r="H18" i="121"/>
  <c r="G18" i="121"/>
  <c r="F18" i="121"/>
  <c r="E18" i="121"/>
  <c r="D18" i="121"/>
  <c r="C18" i="121"/>
  <c r="B18" i="121"/>
  <c r="A18" i="121"/>
  <c r="M17" i="121"/>
  <c r="L17" i="121"/>
  <c r="K17" i="121"/>
  <c r="J17" i="121"/>
  <c r="I17" i="121"/>
  <c r="H17" i="121"/>
  <c r="G17" i="121"/>
  <c r="F17" i="121"/>
  <c r="E17" i="121"/>
  <c r="D17" i="121"/>
  <c r="C17" i="121"/>
  <c r="B17" i="121"/>
  <c r="A17" i="121"/>
  <c r="M16" i="121"/>
  <c r="L16" i="121"/>
  <c r="K16" i="121"/>
  <c r="J16" i="121"/>
  <c r="I16" i="121"/>
  <c r="H16" i="121"/>
  <c r="G16" i="121"/>
  <c r="F16" i="121"/>
  <c r="E16" i="121"/>
  <c r="D16" i="121"/>
  <c r="C16" i="121"/>
  <c r="B16" i="121"/>
  <c r="A16" i="121"/>
  <c r="M15" i="121"/>
  <c r="L15" i="121"/>
  <c r="K15" i="121"/>
  <c r="J15" i="121"/>
  <c r="I15" i="121"/>
  <c r="H15" i="121"/>
  <c r="G15" i="121"/>
  <c r="F15" i="121"/>
  <c r="E15" i="121"/>
  <c r="D15" i="121"/>
  <c r="C15" i="121"/>
  <c r="B15" i="121"/>
  <c r="A15" i="121"/>
  <c r="M14" i="121"/>
  <c r="L14" i="121"/>
  <c r="K14" i="121"/>
  <c r="J14" i="121"/>
  <c r="I14" i="121"/>
  <c r="H14" i="121"/>
  <c r="G14" i="121"/>
  <c r="F14" i="121"/>
  <c r="E14" i="121"/>
  <c r="D14" i="121"/>
  <c r="C14" i="121"/>
  <c r="B14" i="121"/>
  <c r="A14" i="121"/>
  <c r="A13" i="121"/>
  <c r="A12" i="121"/>
  <c r="M11" i="121"/>
  <c r="L11" i="121"/>
  <c r="K11" i="121"/>
  <c r="J11" i="121"/>
  <c r="I11" i="121"/>
  <c r="H11" i="121"/>
  <c r="G11" i="121"/>
  <c r="F11" i="121"/>
  <c r="E11" i="121"/>
  <c r="D11" i="121"/>
  <c r="C11" i="121"/>
  <c r="B11" i="121"/>
  <c r="A11" i="121"/>
  <c r="M10" i="121"/>
  <c r="L10" i="121"/>
  <c r="K10" i="121"/>
  <c r="J10" i="121"/>
  <c r="I10" i="121"/>
  <c r="H10" i="121"/>
  <c r="G10" i="121"/>
  <c r="F10" i="121"/>
  <c r="E10" i="121"/>
  <c r="D10" i="121"/>
  <c r="C10" i="121"/>
  <c r="B10" i="121"/>
  <c r="A10" i="121"/>
  <c r="M9" i="121"/>
  <c r="L9" i="121"/>
  <c r="K9" i="121"/>
  <c r="J9" i="121"/>
  <c r="I9" i="121"/>
  <c r="H9" i="121"/>
  <c r="G9" i="121"/>
  <c r="F9" i="121"/>
  <c r="E9" i="121"/>
  <c r="D9" i="121"/>
  <c r="C9" i="121"/>
  <c r="B9" i="121"/>
  <c r="A9" i="121"/>
  <c r="A8" i="121"/>
  <c r="A7" i="121"/>
  <c r="M6" i="121"/>
  <c r="L6" i="121"/>
  <c r="K6" i="121"/>
  <c r="J6" i="121"/>
  <c r="I6" i="121"/>
  <c r="H6" i="121"/>
  <c r="G6" i="121"/>
  <c r="F6" i="121"/>
  <c r="E6" i="121"/>
  <c r="D6" i="121"/>
  <c r="C6" i="121"/>
  <c r="B6" i="121"/>
  <c r="A6" i="121"/>
  <c r="A122" i="120"/>
  <c r="B122" i="120"/>
  <c r="B126" i="120"/>
  <c r="C126" i="120"/>
  <c r="D126" i="120"/>
  <c r="E126" i="120"/>
  <c r="F126" i="120"/>
  <c r="G126" i="120"/>
  <c r="H126" i="120"/>
  <c r="I126" i="120"/>
  <c r="J126" i="120"/>
  <c r="K126" i="120"/>
  <c r="L126" i="120"/>
  <c r="M126" i="120"/>
  <c r="B127" i="120"/>
  <c r="C127" i="120"/>
  <c r="D127" i="120"/>
  <c r="E127" i="120"/>
  <c r="F127" i="120"/>
  <c r="G127" i="120"/>
  <c r="H127" i="120"/>
  <c r="I127" i="120"/>
  <c r="J127" i="120"/>
  <c r="K127" i="120"/>
  <c r="L127" i="120"/>
  <c r="M127" i="120"/>
  <c r="B128" i="120"/>
  <c r="C128" i="120"/>
  <c r="D128" i="120"/>
  <c r="E128" i="120"/>
  <c r="F128" i="120"/>
  <c r="G128" i="120"/>
  <c r="H128" i="120"/>
  <c r="I128" i="120"/>
  <c r="J128" i="120"/>
  <c r="K128" i="120"/>
  <c r="L128" i="120"/>
  <c r="M128" i="120"/>
  <c r="B129" i="120"/>
  <c r="C129" i="120"/>
  <c r="D129" i="120"/>
  <c r="E129" i="120"/>
  <c r="F129" i="120"/>
  <c r="G129" i="120"/>
  <c r="H129" i="120"/>
  <c r="I129" i="120"/>
  <c r="J129" i="120"/>
  <c r="K129" i="120"/>
  <c r="L129" i="120"/>
  <c r="M129" i="120"/>
  <c r="B130" i="120"/>
  <c r="C130" i="120"/>
  <c r="D130" i="120"/>
  <c r="E130" i="120"/>
  <c r="F130" i="120"/>
  <c r="G130" i="120"/>
  <c r="H130" i="120"/>
  <c r="I130" i="120"/>
  <c r="J130" i="120"/>
  <c r="K130" i="120"/>
  <c r="L130" i="120"/>
  <c r="M130" i="120"/>
  <c r="B131" i="120"/>
  <c r="C131" i="120"/>
  <c r="D131" i="120"/>
  <c r="E131" i="120"/>
  <c r="F131" i="120"/>
  <c r="G131" i="120"/>
  <c r="H131" i="120"/>
  <c r="I131" i="120"/>
  <c r="J131" i="120"/>
  <c r="K131" i="120"/>
  <c r="L131" i="120"/>
  <c r="M131" i="120"/>
  <c r="B123" i="120"/>
  <c r="C123" i="120"/>
  <c r="D123" i="120"/>
  <c r="E123" i="120"/>
  <c r="F123" i="120"/>
  <c r="G123" i="120"/>
  <c r="H123" i="120"/>
  <c r="I123" i="120"/>
  <c r="J123" i="120"/>
  <c r="K123" i="120"/>
  <c r="L123" i="120"/>
  <c r="M123" i="120"/>
  <c r="A123" i="120"/>
  <c r="A124" i="120"/>
  <c r="A125" i="120"/>
  <c r="A126" i="120"/>
  <c r="A127" i="120"/>
  <c r="A128" i="120"/>
  <c r="B114" i="120"/>
  <c r="C114" i="120"/>
  <c r="D114" i="120"/>
  <c r="E114" i="120"/>
  <c r="F114" i="120"/>
  <c r="G114" i="120"/>
  <c r="H114" i="120"/>
  <c r="I114" i="120"/>
  <c r="J114" i="120"/>
  <c r="K114" i="120"/>
  <c r="L114" i="120"/>
  <c r="M114" i="120"/>
  <c r="A113" i="120"/>
  <c r="A114" i="120"/>
  <c r="B107" i="120"/>
  <c r="C107" i="120"/>
  <c r="D107" i="120"/>
  <c r="E107" i="120"/>
  <c r="F107" i="120"/>
  <c r="G107" i="120"/>
  <c r="H107" i="120"/>
  <c r="I107" i="120"/>
  <c r="J107" i="120"/>
  <c r="K107" i="120"/>
  <c r="L107" i="120"/>
  <c r="M107" i="120"/>
  <c r="B108" i="120"/>
  <c r="C108" i="120"/>
  <c r="D108" i="120"/>
  <c r="E108" i="120"/>
  <c r="F108" i="120"/>
  <c r="G108" i="120"/>
  <c r="H108" i="120"/>
  <c r="I108" i="120"/>
  <c r="J108" i="120"/>
  <c r="K108" i="120"/>
  <c r="L108" i="120"/>
  <c r="M108" i="120"/>
  <c r="B111" i="120"/>
  <c r="C111" i="120"/>
  <c r="D111" i="120"/>
  <c r="E111" i="120"/>
  <c r="F111" i="120"/>
  <c r="G111" i="120"/>
  <c r="H111" i="120"/>
  <c r="I111" i="120"/>
  <c r="J111" i="120"/>
  <c r="K111" i="120"/>
  <c r="L111" i="120"/>
  <c r="M111" i="120"/>
  <c r="A110" i="120"/>
  <c r="A111" i="120"/>
  <c r="A112" i="120"/>
  <c r="A106" i="120"/>
  <c r="A107" i="120"/>
  <c r="A108" i="120"/>
  <c r="A109" i="120"/>
  <c r="B82" i="120"/>
  <c r="C82" i="120"/>
  <c r="D82" i="120"/>
  <c r="E82" i="120"/>
  <c r="F82" i="120"/>
  <c r="G82" i="120"/>
  <c r="H82" i="120"/>
  <c r="I82" i="120"/>
  <c r="J82" i="120"/>
  <c r="K82" i="120"/>
  <c r="L82" i="120"/>
  <c r="M82" i="120"/>
  <c r="B85" i="120"/>
  <c r="C85" i="120"/>
  <c r="D85" i="120"/>
  <c r="E85" i="120"/>
  <c r="F85" i="120"/>
  <c r="G85" i="120"/>
  <c r="H85" i="120"/>
  <c r="I85" i="120"/>
  <c r="J85" i="120"/>
  <c r="K85" i="120"/>
  <c r="L85" i="120"/>
  <c r="M85" i="120"/>
  <c r="B88" i="120"/>
  <c r="C88" i="120"/>
  <c r="D88" i="120"/>
  <c r="E88" i="120"/>
  <c r="F88" i="120"/>
  <c r="G88" i="120"/>
  <c r="H88" i="120"/>
  <c r="I88" i="120"/>
  <c r="J88" i="120"/>
  <c r="K88" i="120"/>
  <c r="L88" i="120"/>
  <c r="M88" i="120"/>
  <c r="B91" i="120"/>
  <c r="C91" i="120"/>
  <c r="D91" i="120"/>
  <c r="E91" i="120"/>
  <c r="F91" i="120"/>
  <c r="G91" i="120"/>
  <c r="H91" i="120"/>
  <c r="I91" i="120"/>
  <c r="J91" i="120"/>
  <c r="K91" i="120"/>
  <c r="L91" i="120"/>
  <c r="M91" i="120"/>
  <c r="B92" i="120"/>
  <c r="C92" i="120"/>
  <c r="D92" i="120"/>
  <c r="E92" i="120"/>
  <c r="F92" i="120"/>
  <c r="G92" i="120"/>
  <c r="H92" i="120"/>
  <c r="I92" i="120"/>
  <c r="J92" i="120"/>
  <c r="K92" i="120"/>
  <c r="L92" i="120"/>
  <c r="M92" i="120"/>
  <c r="B93" i="120"/>
  <c r="C93" i="120"/>
  <c r="D93" i="120"/>
  <c r="E93" i="120"/>
  <c r="F93" i="120"/>
  <c r="G93" i="120"/>
  <c r="H93" i="120"/>
  <c r="I93" i="120"/>
  <c r="J93" i="120"/>
  <c r="K93" i="120"/>
  <c r="L93" i="120"/>
  <c r="M93" i="120"/>
  <c r="B94" i="120"/>
  <c r="C94" i="120"/>
  <c r="D94" i="120"/>
  <c r="E94" i="120"/>
  <c r="F94" i="120"/>
  <c r="G94" i="120"/>
  <c r="H94" i="120"/>
  <c r="I94" i="120"/>
  <c r="J94" i="120"/>
  <c r="K94" i="120"/>
  <c r="L94" i="120"/>
  <c r="M94" i="120"/>
  <c r="B97" i="120"/>
  <c r="C97" i="120"/>
  <c r="D97" i="120"/>
  <c r="E97" i="120"/>
  <c r="F97" i="120"/>
  <c r="G97" i="120"/>
  <c r="H97" i="120"/>
  <c r="I97" i="120"/>
  <c r="J97" i="120"/>
  <c r="K97" i="120"/>
  <c r="L97" i="120"/>
  <c r="M97" i="120"/>
  <c r="B100" i="120"/>
  <c r="C100" i="120"/>
  <c r="D100" i="120"/>
  <c r="E100" i="120"/>
  <c r="F100" i="120"/>
  <c r="G100" i="120"/>
  <c r="H100" i="120"/>
  <c r="I100" i="120"/>
  <c r="J100" i="120"/>
  <c r="K100" i="120"/>
  <c r="L100" i="120"/>
  <c r="M100" i="120"/>
  <c r="B101" i="120"/>
  <c r="C101" i="120"/>
  <c r="D101" i="120"/>
  <c r="E101" i="120"/>
  <c r="F101" i="120"/>
  <c r="G101" i="120"/>
  <c r="H101" i="120"/>
  <c r="I101" i="120"/>
  <c r="J101" i="120"/>
  <c r="K101" i="120"/>
  <c r="L101" i="120"/>
  <c r="M101" i="120"/>
  <c r="B102" i="120"/>
  <c r="C102" i="120"/>
  <c r="D102" i="120"/>
  <c r="E102" i="120"/>
  <c r="F102" i="120"/>
  <c r="G102" i="120"/>
  <c r="H102" i="120"/>
  <c r="I102" i="120"/>
  <c r="J102" i="120"/>
  <c r="K102" i="120"/>
  <c r="L102" i="120"/>
  <c r="M102" i="120"/>
  <c r="B103" i="120"/>
  <c r="C103" i="120"/>
  <c r="D103" i="120"/>
  <c r="E103" i="120"/>
  <c r="F103" i="120"/>
  <c r="G103" i="120"/>
  <c r="H103" i="120"/>
  <c r="I103" i="120"/>
  <c r="J103" i="120"/>
  <c r="K103" i="120"/>
  <c r="L103" i="120"/>
  <c r="M103" i="120"/>
  <c r="B106" i="120"/>
  <c r="C106" i="120"/>
  <c r="D106" i="120"/>
  <c r="E106" i="120"/>
  <c r="F106" i="120"/>
  <c r="G106" i="120"/>
  <c r="H106" i="120"/>
  <c r="I106" i="120"/>
  <c r="J106" i="120"/>
  <c r="K106" i="120"/>
  <c r="L106" i="120"/>
  <c r="M106" i="120"/>
  <c r="B75" i="120"/>
  <c r="C75" i="120"/>
  <c r="D75" i="120"/>
  <c r="E75" i="120"/>
  <c r="F75" i="120"/>
  <c r="G75" i="120"/>
  <c r="H75" i="120"/>
  <c r="I75" i="120"/>
  <c r="J75" i="120"/>
  <c r="K75" i="120"/>
  <c r="L75" i="120"/>
  <c r="M75" i="120"/>
  <c r="B76" i="120"/>
  <c r="C76" i="120"/>
  <c r="D76" i="120"/>
  <c r="E76" i="120"/>
  <c r="F76" i="120"/>
  <c r="G76" i="120"/>
  <c r="H76" i="120"/>
  <c r="I76" i="120"/>
  <c r="J76" i="120"/>
  <c r="K76" i="120"/>
  <c r="L76" i="120"/>
  <c r="M76" i="120"/>
  <c r="B77" i="120"/>
  <c r="C77" i="120"/>
  <c r="D77" i="120"/>
  <c r="E77" i="120"/>
  <c r="F77" i="120"/>
  <c r="G77" i="120"/>
  <c r="H77" i="120"/>
  <c r="I77" i="120"/>
  <c r="J77" i="120"/>
  <c r="K77" i="120"/>
  <c r="L77" i="120"/>
  <c r="M77" i="120"/>
  <c r="B61" i="120"/>
  <c r="C61" i="120"/>
  <c r="D61" i="120"/>
  <c r="E61" i="120"/>
  <c r="F61" i="120"/>
  <c r="G61" i="120"/>
  <c r="H61" i="120"/>
  <c r="I61" i="120"/>
  <c r="J61" i="120"/>
  <c r="K61" i="120"/>
  <c r="L61" i="120"/>
  <c r="M61" i="120"/>
  <c r="B62" i="120"/>
  <c r="C62" i="120"/>
  <c r="D62" i="120"/>
  <c r="E62" i="120"/>
  <c r="F62" i="120"/>
  <c r="G62" i="120"/>
  <c r="H62" i="120"/>
  <c r="I62" i="120"/>
  <c r="J62" i="120"/>
  <c r="K62" i="120"/>
  <c r="L62" i="120"/>
  <c r="M62" i="120"/>
  <c r="B63" i="120"/>
  <c r="C63" i="120"/>
  <c r="D63" i="120"/>
  <c r="E63" i="120"/>
  <c r="F63" i="120"/>
  <c r="G63" i="120"/>
  <c r="H63" i="120"/>
  <c r="I63" i="120"/>
  <c r="J63" i="120"/>
  <c r="K63" i="120"/>
  <c r="L63" i="120"/>
  <c r="M63" i="120"/>
  <c r="B64" i="120"/>
  <c r="C64" i="120"/>
  <c r="D64" i="120"/>
  <c r="E64" i="120"/>
  <c r="F64" i="120"/>
  <c r="G64" i="120"/>
  <c r="H64" i="120"/>
  <c r="I64" i="120"/>
  <c r="J64" i="120"/>
  <c r="K64" i="120"/>
  <c r="L64" i="120"/>
  <c r="M64" i="120"/>
  <c r="B65" i="120"/>
  <c r="C65" i="120"/>
  <c r="D65" i="120"/>
  <c r="E65" i="120"/>
  <c r="F65" i="120"/>
  <c r="G65" i="120"/>
  <c r="H65" i="120"/>
  <c r="I65" i="120"/>
  <c r="J65" i="120"/>
  <c r="K65" i="120"/>
  <c r="L65" i="120"/>
  <c r="M65" i="120"/>
  <c r="B66" i="120"/>
  <c r="C66" i="120"/>
  <c r="D66" i="120"/>
  <c r="E66" i="120"/>
  <c r="F66" i="120"/>
  <c r="G66" i="120"/>
  <c r="H66" i="120"/>
  <c r="I66" i="120"/>
  <c r="J66" i="120"/>
  <c r="K66" i="120"/>
  <c r="L66" i="120"/>
  <c r="M66" i="120"/>
  <c r="B67" i="120"/>
  <c r="C67" i="120"/>
  <c r="D67" i="120"/>
  <c r="E67" i="120"/>
  <c r="F67" i="120"/>
  <c r="G67" i="120"/>
  <c r="H67" i="120"/>
  <c r="I67" i="120"/>
  <c r="J67" i="120"/>
  <c r="K67" i="120"/>
  <c r="L67" i="120"/>
  <c r="M67" i="120"/>
  <c r="B68" i="120"/>
  <c r="C68" i="120"/>
  <c r="D68" i="120"/>
  <c r="E68" i="120"/>
  <c r="F68" i="120"/>
  <c r="G68" i="120"/>
  <c r="H68" i="120"/>
  <c r="I68" i="120"/>
  <c r="J68" i="120"/>
  <c r="K68" i="120"/>
  <c r="L68" i="120"/>
  <c r="M68" i="120"/>
  <c r="B69" i="120"/>
  <c r="C69" i="120"/>
  <c r="D69" i="120"/>
  <c r="E69" i="120"/>
  <c r="F69" i="120"/>
  <c r="G69" i="120"/>
  <c r="H69" i="120"/>
  <c r="I69" i="120"/>
  <c r="J69" i="120"/>
  <c r="K69" i="120"/>
  <c r="L69" i="120"/>
  <c r="M69" i="120"/>
  <c r="B70" i="120"/>
  <c r="C70" i="120"/>
  <c r="D70" i="120"/>
  <c r="E70" i="120"/>
  <c r="F70" i="120"/>
  <c r="G70" i="120"/>
  <c r="H70" i="120"/>
  <c r="I70" i="120"/>
  <c r="J70" i="120"/>
  <c r="K70" i="120"/>
  <c r="L70" i="120"/>
  <c r="M70" i="120"/>
  <c r="B47" i="120"/>
  <c r="C47" i="120"/>
  <c r="D47" i="120"/>
  <c r="E47" i="120"/>
  <c r="F47" i="120"/>
  <c r="G47" i="120"/>
  <c r="H47" i="120"/>
  <c r="I47" i="120"/>
  <c r="J47" i="120"/>
  <c r="K47" i="120"/>
  <c r="L47" i="120"/>
  <c r="M47" i="120"/>
  <c r="B48" i="120"/>
  <c r="C48" i="120"/>
  <c r="D48" i="120"/>
  <c r="E48" i="120"/>
  <c r="F48" i="120"/>
  <c r="G48" i="120"/>
  <c r="H48" i="120"/>
  <c r="I48" i="120"/>
  <c r="J48" i="120"/>
  <c r="K48" i="120"/>
  <c r="L48" i="120"/>
  <c r="M48" i="120"/>
  <c r="B49" i="120"/>
  <c r="C49" i="120"/>
  <c r="D49" i="120"/>
  <c r="E49" i="120"/>
  <c r="F49" i="120"/>
  <c r="G49" i="120"/>
  <c r="H49" i="120"/>
  <c r="I49" i="120"/>
  <c r="J49" i="120"/>
  <c r="K49" i="120"/>
  <c r="L49" i="120"/>
  <c r="M49" i="120"/>
  <c r="B50" i="120"/>
  <c r="C50" i="120"/>
  <c r="D50" i="120"/>
  <c r="E50" i="120"/>
  <c r="F50" i="120"/>
  <c r="G50" i="120"/>
  <c r="H50" i="120"/>
  <c r="I50" i="120"/>
  <c r="J50" i="120"/>
  <c r="K50" i="120"/>
  <c r="L50" i="120"/>
  <c r="M50" i="120"/>
  <c r="B51" i="120"/>
  <c r="C51" i="120"/>
  <c r="D51" i="120"/>
  <c r="E51" i="120"/>
  <c r="F51" i="120"/>
  <c r="G51" i="120"/>
  <c r="H51" i="120"/>
  <c r="I51" i="120"/>
  <c r="J51" i="120"/>
  <c r="K51" i="120"/>
  <c r="L51" i="120"/>
  <c r="M51" i="120"/>
  <c r="B52" i="120"/>
  <c r="C52" i="120"/>
  <c r="D52" i="120"/>
  <c r="E52" i="120"/>
  <c r="F52" i="120"/>
  <c r="G52" i="120"/>
  <c r="H52" i="120"/>
  <c r="I52" i="120"/>
  <c r="J52" i="120"/>
  <c r="K52" i="120"/>
  <c r="L52" i="120"/>
  <c r="M52" i="120"/>
  <c r="B53" i="120"/>
  <c r="C53" i="120"/>
  <c r="D53" i="120"/>
  <c r="E53" i="120"/>
  <c r="F53" i="120"/>
  <c r="G53" i="120"/>
  <c r="H53" i="120"/>
  <c r="I53" i="120"/>
  <c r="J53" i="120"/>
  <c r="K53" i="120"/>
  <c r="L53" i="120"/>
  <c r="M53" i="120"/>
  <c r="B54" i="120"/>
  <c r="C54" i="120"/>
  <c r="D54" i="120"/>
  <c r="E54" i="120"/>
  <c r="F54" i="120"/>
  <c r="G54" i="120"/>
  <c r="H54" i="120"/>
  <c r="I54" i="120"/>
  <c r="J54" i="120"/>
  <c r="K54" i="120"/>
  <c r="L54" i="120"/>
  <c r="M54" i="120"/>
  <c r="B55" i="120"/>
  <c r="C55" i="120"/>
  <c r="D55" i="120"/>
  <c r="E55" i="120"/>
  <c r="F55" i="120"/>
  <c r="G55" i="120"/>
  <c r="H55" i="120"/>
  <c r="I55" i="120"/>
  <c r="J55" i="120"/>
  <c r="K55" i="120"/>
  <c r="L55" i="120"/>
  <c r="M55" i="120"/>
  <c r="B56" i="120"/>
  <c r="C56" i="120"/>
  <c r="D56" i="120"/>
  <c r="E56" i="120"/>
  <c r="F56" i="120"/>
  <c r="G56" i="120"/>
  <c r="H56" i="120"/>
  <c r="I56" i="120"/>
  <c r="J56" i="120"/>
  <c r="K56" i="120"/>
  <c r="L56" i="120"/>
  <c r="M56" i="120"/>
  <c r="B40" i="120"/>
  <c r="C40" i="120"/>
  <c r="D40" i="120"/>
  <c r="E40" i="120"/>
  <c r="F40" i="120"/>
  <c r="G40" i="120"/>
  <c r="H40" i="120"/>
  <c r="I40" i="120"/>
  <c r="J40" i="120"/>
  <c r="K40" i="120"/>
  <c r="L40" i="120"/>
  <c r="M40" i="120"/>
  <c r="B41" i="120"/>
  <c r="C41" i="120"/>
  <c r="D41" i="120"/>
  <c r="E41" i="120"/>
  <c r="F41" i="120"/>
  <c r="G41" i="120"/>
  <c r="H41" i="120"/>
  <c r="I41" i="120"/>
  <c r="J41" i="120"/>
  <c r="K41" i="120"/>
  <c r="L41" i="120"/>
  <c r="M41" i="120"/>
  <c r="B42" i="120"/>
  <c r="C42" i="120"/>
  <c r="D42" i="120"/>
  <c r="E42" i="120"/>
  <c r="F42" i="120"/>
  <c r="G42" i="120"/>
  <c r="H42" i="120"/>
  <c r="I42" i="120"/>
  <c r="J42" i="120"/>
  <c r="K42" i="120"/>
  <c r="L42" i="120"/>
  <c r="M42" i="120"/>
  <c r="B33" i="120"/>
  <c r="C33" i="120"/>
  <c r="D33" i="120"/>
  <c r="E33" i="120"/>
  <c r="F33" i="120"/>
  <c r="G33" i="120"/>
  <c r="H33" i="120"/>
  <c r="I33" i="120"/>
  <c r="J33" i="120"/>
  <c r="K33" i="120"/>
  <c r="L33" i="120"/>
  <c r="M33" i="120"/>
  <c r="B34" i="120"/>
  <c r="C34" i="120"/>
  <c r="D34" i="120"/>
  <c r="E34" i="120"/>
  <c r="F34" i="120"/>
  <c r="G34" i="120"/>
  <c r="H34" i="120"/>
  <c r="I34" i="120"/>
  <c r="J34" i="120"/>
  <c r="K34" i="120"/>
  <c r="L34" i="120"/>
  <c r="M34" i="120"/>
  <c r="B25" i="120"/>
  <c r="C25" i="120"/>
  <c r="D25" i="120"/>
  <c r="E25" i="120"/>
  <c r="F25" i="120"/>
  <c r="G25" i="120"/>
  <c r="H25" i="120"/>
  <c r="I25" i="120"/>
  <c r="J25" i="120"/>
  <c r="K25" i="120"/>
  <c r="L25" i="120"/>
  <c r="M25" i="120"/>
  <c r="B26" i="120"/>
  <c r="C26" i="120"/>
  <c r="D26" i="120"/>
  <c r="E26" i="120"/>
  <c r="F26" i="120"/>
  <c r="G26" i="120"/>
  <c r="H26" i="120"/>
  <c r="I26" i="120"/>
  <c r="J26" i="120"/>
  <c r="K26" i="120"/>
  <c r="L26" i="120"/>
  <c r="M26" i="120"/>
  <c r="B27" i="120"/>
  <c r="C27" i="120"/>
  <c r="D27" i="120"/>
  <c r="E27" i="120"/>
  <c r="F27" i="120"/>
  <c r="G27" i="120"/>
  <c r="H27" i="120"/>
  <c r="I27" i="120"/>
  <c r="J27" i="120"/>
  <c r="K27" i="120"/>
  <c r="L27" i="120"/>
  <c r="M27" i="120"/>
  <c r="B28" i="120"/>
  <c r="C28" i="120"/>
  <c r="D28" i="120"/>
  <c r="E28" i="120"/>
  <c r="F28" i="120"/>
  <c r="G28" i="120"/>
  <c r="H28" i="120"/>
  <c r="I28" i="120"/>
  <c r="J28" i="120"/>
  <c r="K28" i="120"/>
  <c r="L28" i="120"/>
  <c r="M28" i="120"/>
  <c r="B24" i="120"/>
  <c r="C24" i="120"/>
  <c r="D24" i="120"/>
  <c r="E24" i="120"/>
  <c r="F24" i="120"/>
  <c r="G24" i="120"/>
  <c r="H24" i="120"/>
  <c r="I24" i="120"/>
  <c r="J24" i="120"/>
  <c r="C12" i="120"/>
  <c r="D12" i="120"/>
  <c r="E12" i="120"/>
  <c r="F12" i="120"/>
  <c r="G12" i="120"/>
  <c r="H12" i="120"/>
  <c r="I12" i="120"/>
  <c r="J12" i="120"/>
  <c r="K12" i="120"/>
  <c r="C13" i="120"/>
  <c r="D13" i="120"/>
  <c r="E13" i="120"/>
  <c r="F13" i="120"/>
  <c r="G13" i="120"/>
  <c r="H13" i="120"/>
  <c r="I13" i="120"/>
  <c r="J13" i="120"/>
  <c r="K13" i="120"/>
  <c r="B13" i="120"/>
  <c r="B16" i="120"/>
  <c r="C16" i="120"/>
  <c r="D16" i="120"/>
  <c r="E16" i="120"/>
  <c r="F16" i="120"/>
  <c r="G16" i="120"/>
  <c r="H16" i="120"/>
  <c r="I16" i="120"/>
  <c r="J16" i="120"/>
  <c r="K16" i="120"/>
  <c r="L16" i="120"/>
  <c r="M16" i="120"/>
  <c r="B17" i="120"/>
  <c r="C17" i="120"/>
  <c r="D17" i="120"/>
  <c r="E17" i="120"/>
  <c r="F17" i="120"/>
  <c r="G17" i="120"/>
  <c r="H17" i="120"/>
  <c r="I17" i="120"/>
  <c r="J17" i="120"/>
  <c r="K17" i="120"/>
  <c r="L17" i="120"/>
  <c r="M17" i="120"/>
  <c r="B18" i="120"/>
  <c r="C18" i="120"/>
  <c r="D18" i="120"/>
  <c r="E18" i="120"/>
  <c r="F18" i="120"/>
  <c r="G18" i="120"/>
  <c r="H18" i="120"/>
  <c r="I18" i="120"/>
  <c r="J18" i="120"/>
  <c r="K18" i="120"/>
  <c r="L18" i="120"/>
  <c r="M18" i="120"/>
  <c r="B19" i="120"/>
  <c r="C19" i="120"/>
  <c r="D19" i="120"/>
  <c r="E19" i="120"/>
  <c r="F19" i="120"/>
  <c r="G19" i="120"/>
  <c r="H19" i="120"/>
  <c r="I19" i="120"/>
  <c r="J19" i="120"/>
  <c r="K19" i="120"/>
  <c r="L19" i="120"/>
  <c r="M19" i="120"/>
  <c r="B20" i="120"/>
  <c r="C20" i="120"/>
  <c r="D20" i="120"/>
  <c r="E20" i="120"/>
  <c r="F20" i="120"/>
  <c r="G20" i="120"/>
  <c r="H20" i="120"/>
  <c r="I20" i="120"/>
  <c r="J20" i="120"/>
  <c r="K20" i="120"/>
  <c r="L20" i="120"/>
  <c r="M20" i="120"/>
  <c r="B21" i="120"/>
  <c r="C21" i="120"/>
  <c r="D21" i="120"/>
  <c r="E21" i="120"/>
  <c r="F21" i="120"/>
  <c r="G21" i="120"/>
  <c r="H21" i="120"/>
  <c r="I21" i="120"/>
  <c r="J21" i="120"/>
  <c r="K21" i="120"/>
  <c r="L21" i="120"/>
  <c r="M21" i="120"/>
  <c r="A131" i="120"/>
  <c r="A130" i="120"/>
  <c r="A129" i="120"/>
  <c r="A105" i="120"/>
  <c r="A104" i="120"/>
  <c r="A103" i="120"/>
  <c r="A102" i="120"/>
  <c r="A101" i="120"/>
  <c r="A100" i="120"/>
  <c r="A99" i="120"/>
  <c r="A98" i="120"/>
  <c r="A97" i="120"/>
  <c r="A96" i="120"/>
  <c r="A95" i="120"/>
  <c r="A94" i="120"/>
  <c r="A93" i="120"/>
  <c r="A92" i="120"/>
  <c r="A91" i="120"/>
  <c r="A90" i="120"/>
  <c r="A89" i="120"/>
  <c r="A88" i="120"/>
  <c r="A87" i="120"/>
  <c r="A86" i="120"/>
  <c r="A85" i="120"/>
  <c r="A84" i="120"/>
  <c r="A83" i="120"/>
  <c r="A82" i="120"/>
  <c r="M81" i="120"/>
  <c r="L81" i="120"/>
  <c r="K81" i="120"/>
  <c r="J81" i="120"/>
  <c r="I81" i="120"/>
  <c r="H81" i="120"/>
  <c r="G81" i="120"/>
  <c r="F81" i="120"/>
  <c r="E81" i="120"/>
  <c r="D81" i="120"/>
  <c r="C81" i="120"/>
  <c r="B81" i="120"/>
  <c r="A81" i="120"/>
  <c r="M80" i="120"/>
  <c r="L80" i="120"/>
  <c r="K80" i="120"/>
  <c r="J80" i="120"/>
  <c r="I80" i="120"/>
  <c r="H80" i="120"/>
  <c r="G80" i="120"/>
  <c r="F80" i="120"/>
  <c r="E80" i="120"/>
  <c r="D80" i="120"/>
  <c r="C80" i="120"/>
  <c r="B80" i="120"/>
  <c r="A80" i="120"/>
  <c r="A79" i="120"/>
  <c r="A78" i="120"/>
  <c r="A77" i="120"/>
  <c r="A76" i="120"/>
  <c r="A75" i="120"/>
  <c r="M74" i="120"/>
  <c r="L74" i="120"/>
  <c r="K74" i="120"/>
  <c r="J74" i="120"/>
  <c r="I74" i="120"/>
  <c r="H74" i="120"/>
  <c r="G74" i="120"/>
  <c r="F74" i="120"/>
  <c r="E74" i="120"/>
  <c r="D74" i="120"/>
  <c r="C74" i="120"/>
  <c r="B74" i="120"/>
  <c r="A74" i="120"/>
  <c r="M73" i="120"/>
  <c r="L73" i="120"/>
  <c r="K73" i="120"/>
  <c r="J73" i="120"/>
  <c r="I73" i="120"/>
  <c r="H73" i="120"/>
  <c r="G73" i="120"/>
  <c r="F73" i="120"/>
  <c r="E73" i="120"/>
  <c r="D73" i="120"/>
  <c r="C73" i="120"/>
  <c r="B73" i="120"/>
  <c r="A73" i="120"/>
  <c r="A72" i="120"/>
  <c r="A71" i="120"/>
  <c r="A70" i="120"/>
  <c r="A69" i="120"/>
  <c r="A68" i="120"/>
  <c r="A67" i="120"/>
  <c r="A66" i="120"/>
  <c r="A65" i="120"/>
  <c r="A64" i="120"/>
  <c r="A63" i="120"/>
  <c r="A62" i="120"/>
  <c r="A61" i="120"/>
  <c r="M60" i="120"/>
  <c r="L60" i="120"/>
  <c r="K60" i="120"/>
  <c r="J60" i="120"/>
  <c r="I60" i="120"/>
  <c r="H60" i="120"/>
  <c r="G60" i="120"/>
  <c r="F60" i="120"/>
  <c r="E60" i="120"/>
  <c r="D60" i="120"/>
  <c r="C60" i="120"/>
  <c r="B60" i="120"/>
  <c r="A60" i="120"/>
  <c r="M59" i="120"/>
  <c r="L59" i="120"/>
  <c r="K59" i="120"/>
  <c r="J59" i="120"/>
  <c r="I59" i="120"/>
  <c r="H59" i="120"/>
  <c r="G59" i="120"/>
  <c r="F59" i="120"/>
  <c r="E59" i="120"/>
  <c r="D59" i="120"/>
  <c r="C59" i="120"/>
  <c r="B59" i="120"/>
  <c r="A59" i="120"/>
  <c r="A58" i="120"/>
  <c r="A57" i="120"/>
  <c r="A56" i="120"/>
  <c r="A55" i="120"/>
  <c r="A54" i="120"/>
  <c r="A53" i="120"/>
  <c r="A52" i="120"/>
  <c r="A51" i="120"/>
  <c r="A50" i="120"/>
  <c r="A49" i="120"/>
  <c r="A48" i="120"/>
  <c r="A47" i="120"/>
  <c r="M46" i="120"/>
  <c r="L46" i="120"/>
  <c r="K46" i="120"/>
  <c r="J46" i="120"/>
  <c r="I46" i="120"/>
  <c r="H46" i="120"/>
  <c r="G46" i="120"/>
  <c r="F46" i="120"/>
  <c r="E46" i="120"/>
  <c r="D46" i="120"/>
  <c r="C46" i="120"/>
  <c r="B46" i="120"/>
  <c r="A46" i="120"/>
  <c r="M45" i="120"/>
  <c r="L45" i="120"/>
  <c r="K45" i="120"/>
  <c r="J45" i="120"/>
  <c r="I45" i="120"/>
  <c r="H45" i="120"/>
  <c r="G45" i="120"/>
  <c r="F45" i="120"/>
  <c r="E45" i="120"/>
  <c r="D45" i="120"/>
  <c r="C45" i="120"/>
  <c r="B45" i="120"/>
  <c r="A45" i="120"/>
  <c r="A44" i="120"/>
  <c r="A43" i="120"/>
  <c r="A42" i="120"/>
  <c r="A41" i="120"/>
  <c r="A40" i="120"/>
  <c r="M39" i="120"/>
  <c r="L39" i="120"/>
  <c r="K39" i="120"/>
  <c r="J39" i="120"/>
  <c r="I39" i="120"/>
  <c r="H39" i="120"/>
  <c r="G39" i="120"/>
  <c r="F39" i="120"/>
  <c r="E39" i="120"/>
  <c r="D39" i="120"/>
  <c r="C39" i="120"/>
  <c r="B39" i="120"/>
  <c r="A39" i="120"/>
  <c r="M38" i="120"/>
  <c r="L38" i="120"/>
  <c r="K38" i="120"/>
  <c r="J38" i="120"/>
  <c r="I38" i="120"/>
  <c r="H38" i="120"/>
  <c r="G38" i="120"/>
  <c r="F38" i="120"/>
  <c r="E38" i="120"/>
  <c r="D38" i="120"/>
  <c r="C38" i="120"/>
  <c r="B38" i="120"/>
  <c r="A38" i="120"/>
  <c r="A37" i="120"/>
  <c r="A36" i="120"/>
  <c r="M35" i="120"/>
  <c r="L35" i="120"/>
  <c r="K35" i="120"/>
  <c r="J35" i="120"/>
  <c r="I35" i="120"/>
  <c r="H35" i="120"/>
  <c r="G35" i="120"/>
  <c r="F35" i="120"/>
  <c r="E35" i="120"/>
  <c r="D35" i="120"/>
  <c r="C35" i="120"/>
  <c r="B35" i="120"/>
  <c r="A35" i="120"/>
  <c r="A34" i="120"/>
  <c r="A33" i="120"/>
  <c r="M32" i="120"/>
  <c r="L32" i="120"/>
  <c r="K32" i="120"/>
  <c r="J32" i="120"/>
  <c r="I32" i="120"/>
  <c r="H32" i="120"/>
  <c r="G32" i="120"/>
  <c r="F32" i="120"/>
  <c r="E32" i="120"/>
  <c r="D32" i="120"/>
  <c r="C32" i="120"/>
  <c r="B32" i="120"/>
  <c r="A32" i="120"/>
  <c r="M31" i="120"/>
  <c r="L31" i="120"/>
  <c r="K31" i="120"/>
  <c r="J31" i="120"/>
  <c r="I31" i="120"/>
  <c r="H31" i="120"/>
  <c r="G31" i="120"/>
  <c r="F31" i="120"/>
  <c r="E31" i="120"/>
  <c r="D31" i="120"/>
  <c r="C31" i="120"/>
  <c r="B31" i="120"/>
  <c r="A31" i="120"/>
  <c r="A30" i="120"/>
  <c r="A29" i="120"/>
  <c r="A28" i="120"/>
  <c r="A27" i="120"/>
  <c r="A26" i="120"/>
  <c r="A25" i="120"/>
  <c r="M24" i="120"/>
  <c r="L24" i="120"/>
  <c r="K24" i="120"/>
  <c r="A24" i="120"/>
  <c r="A23" i="120"/>
  <c r="A22" i="120"/>
  <c r="A21" i="120"/>
  <c r="A20" i="120"/>
  <c r="A19" i="120"/>
  <c r="A18" i="120"/>
  <c r="A17" i="120"/>
  <c r="A16" i="120"/>
  <c r="A15" i="120"/>
  <c r="A14" i="120"/>
  <c r="M13" i="120"/>
  <c r="L13" i="120"/>
  <c r="A13" i="120"/>
  <c r="M12" i="120"/>
  <c r="L12" i="120"/>
  <c r="B12" i="120"/>
  <c r="A12" i="120"/>
  <c r="M11" i="120"/>
  <c r="L11" i="120"/>
  <c r="K11" i="120"/>
  <c r="J11" i="120"/>
  <c r="I11" i="120"/>
  <c r="H11" i="120"/>
  <c r="G11" i="120"/>
  <c r="F11" i="120"/>
  <c r="E11" i="120"/>
  <c r="D11" i="120"/>
  <c r="C11" i="120"/>
  <c r="B11" i="120"/>
  <c r="A11" i="120"/>
  <c r="M10" i="120"/>
  <c r="L10" i="120"/>
  <c r="K10" i="120"/>
  <c r="J10" i="120"/>
  <c r="I10" i="120"/>
  <c r="H10" i="120"/>
  <c r="G10" i="120"/>
  <c r="F10" i="120"/>
  <c r="E10" i="120"/>
  <c r="D10" i="120"/>
  <c r="C10" i="120"/>
  <c r="B10" i="120"/>
  <c r="A10" i="120"/>
  <c r="A9" i="120"/>
  <c r="A8" i="120"/>
  <c r="M7" i="120"/>
  <c r="L7" i="120"/>
  <c r="K7" i="120"/>
  <c r="J7" i="120"/>
  <c r="I7" i="120"/>
  <c r="H7" i="120"/>
  <c r="G7" i="120"/>
  <c r="F7" i="120"/>
  <c r="E7" i="120"/>
  <c r="D7" i="120"/>
  <c r="C7" i="120"/>
  <c r="B7" i="120"/>
  <c r="A7" i="120"/>
  <c r="A142" i="119"/>
  <c r="B142" i="119"/>
  <c r="C142" i="119"/>
  <c r="D142" i="119"/>
  <c r="E142" i="119"/>
  <c r="F142" i="119"/>
  <c r="G142" i="119"/>
  <c r="H142" i="119"/>
  <c r="I142" i="119"/>
  <c r="J142" i="119"/>
  <c r="K142" i="119"/>
  <c r="L142" i="119"/>
  <c r="M142" i="119"/>
  <c r="A143" i="119"/>
  <c r="B143" i="119"/>
  <c r="C143" i="119"/>
  <c r="D143" i="119"/>
  <c r="E143" i="119"/>
  <c r="F143" i="119"/>
  <c r="G143" i="119"/>
  <c r="H143" i="119"/>
  <c r="I143" i="119"/>
  <c r="J143" i="119"/>
  <c r="K143" i="119"/>
  <c r="L143" i="119"/>
  <c r="M143" i="119"/>
  <c r="A144" i="119"/>
  <c r="A145" i="119"/>
  <c r="A146" i="119"/>
  <c r="B146" i="119"/>
  <c r="C146" i="119"/>
  <c r="D146" i="119"/>
  <c r="E146" i="119"/>
  <c r="F146" i="119"/>
  <c r="G146" i="119"/>
  <c r="H146" i="119"/>
  <c r="I146" i="119"/>
  <c r="J146" i="119"/>
  <c r="K146" i="119"/>
  <c r="L146" i="119"/>
  <c r="M146" i="119"/>
  <c r="A147" i="119"/>
  <c r="A148" i="119"/>
  <c r="A149" i="119"/>
  <c r="B149" i="119"/>
  <c r="C149" i="119"/>
  <c r="D149" i="119"/>
  <c r="E149" i="119"/>
  <c r="F149" i="119"/>
  <c r="G149" i="119"/>
  <c r="H149" i="119"/>
  <c r="I149" i="119"/>
  <c r="J149" i="119"/>
  <c r="K149" i="119"/>
  <c r="L149" i="119"/>
  <c r="M149" i="119"/>
  <c r="B135" i="119"/>
  <c r="C135" i="119"/>
  <c r="D135" i="119"/>
  <c r="E135" i="119"/>
  <c r="F135" i="119"/>
  <c r="G135" i="119"/>
  <c r="H135" i="119"/>
  <c r="I135" i="119"/>
  <c r="J135" i="119"/>
  <c r="K135" i="119"/>
  <c r="L135" i="119"/>
  <c r="M135" i="119"/>
  <c r="B136" i="119"/>
  <c r="C136" i="119"/>
  <c r="D136" i="119"/>
  <c r="E136" i="119"/>
  <c r="F136" i="119"/>
  <c r="G136" i="119"/>
  <c r="H136" i="119"/>
  <c r="I136" i="119"/>
  <c r="J136" i="119"/>
  <c r="K136" i="119"/>
  <c r="L136" i="119"/>
  <c r="M136" i="119"/>
  <c r="B137" i="119"/>
  <c r="C137" i="119"/>
  <c r="D137" i="119"/>
  <c r="E137" i="119"/>
  <c r="F137" i="119"/>
  <c r="G137" i="119"/>
  <c r="H137" i="119"/>
  <c r="I137" i="119"/>
  <c r="J137" i="119"/>
  <c r="K137" i="119"/>
  <c r="L137" i="119"/>
  <c r="M137" i="119"/>
  <c r="B138" i="119"/>
  <c r="C138" i="119"/>
  <c r="D138" i="119"/>
  <c r="E138" i="119"/>
  <c r="F138" i="119"/>
  <c r="G138" i="119"/>
  <c r="H138" i="119"/>
  <c r="I138" i="119"/>
  <c r="J138" i="119"/>
  <c r="K138" i="119"/>
  <c r="L138" i="119"/>
  <c r="M138" i="119"/>
  <c r="A135" i="119"/>
  <c r="A136" i="119"/>
  <c r="A137" i="119"/>
  <c r="A138" i="119"/>
  <c r="C120" i="119"/>
  <c r="D120" i="119"/>
  <c r="E120" i="119"/>
  <c r="F120" i="119"/>
  <c r="G120" i="119"/>
  <c r="H120" i="119"/>
  <c r="I120" i="119"/>
  <c r="J120" i="119"/>
  <c r="K120" i="119"/>
  <c r="L120" i="119"/>
  <c r="M120" i="119"/>
  <c r="C121" i="119"/>
  <c r="D121" i="119"/>
  <c r="E121" i="119"/>
  <c r="F121" i="119"/>
  <c r="G121" i="119"/>
  <c r="H121" i="119"/>
  <c r="I121" i="119"/>
  <c r="J121" i="119"/>
  <c r="K121" i="119"/>
  <c r="L121" i="119"/>
  <c r="M121" i="119"/>
  <c r="C122" i="119"/>
  <c r="D122" i="119"/>
  <c r="E122" i="119"/>
  <c r="F122" i="119"/>
  <c r="G122" i="119"/>
  <c r="H122" i="119"/>
  <c r="I122" i="119"/>
  <c r="J122" i="119"/>
  <c r="K122" i="119"/>
  <c r="L122" i="119"/>
  <c r="M122" i="119"/>
  <c r="C123" i="119"/>
  <c r="D123" i="119"/>
  <c r="E123" i="119"/>
  <c r="F123" i="119"/>
  <c r="G123" i="119"/>
  <c r="H123" i="119"/>
  <c r="I123" i="119"/>
  <c r="J123" i="119"/>
  <c r="K123" i="119"/>
  <c r="L123" i="119"/>
  <c r="M123" i="119"/>
  <c r="C124" i="119"/>
  <c r="D124" i="119"/>
  <c r="E124" i="119"/>
  <c r="F124" i="119"/>
  <c r="G124" i="119"/>
  <c r="H124" i="119"/>
  <c r="I124" i="119"/>
  <c r="J124" i="119"/>
  <c r="K124" i="119"/>
  <c r="L124" i="119"/>
  <c r="M124" i="119"/>
  <c r="C125" i="119"/>
  <c r="D125" i="119"/>
  <c r="E125" i="119"/>
  <c r="F125" i="119"/>
  <c r="G125" i="119"/>
  <c r="H125" i="119"/>
  <c r="I125" i="119"/>
  <c r="J125" i="119"/>
  <c r="K125" i="119"/>
  <c r="L125" i="119"/>
  <c r="M125" i="119"/>
  <c r="C126" i="119"/>
  <c r="D126" i="119"/>
  <c r="E126" i="119"/>
  <c r="F126" i="119"/>
  <c r="G126" i="119"/>
  <c r="H126" i="119"/>
  <c r="I126" i="119"/>
  <c r="J126" i="119"/>
  <c r="K126" i="119"/>
  <c r="L126" i="119"/>
  <c r="M126" i="119"/>
  <c r="C127" i="119"/>
  <c r="D127" i="119"/>
  <c r="E127" i="119"/>
  <c r="F127" i="119"/>
  <c r="G127" i="119"/>
  <c r="H127" i="119"/>
  <c r="I127" i="119"/>
  <c r="J127" i="119"/>
  <c r="K127" i="119"/>
  <c r="L127" i="119"/>
  <c r="M127" i="119"/>
  <c r="C128" i="119"/>
  <c r="D128" i="119"/>
  <c r="E128" i="119"/>
  <c r="F128" i="119"/>
  <c r="G128" i="119"/>
  <c r="H128" i="119"/>
  <c r="I128" i="119"/>
  <c r="J128" i="119"/>
  <c r="K128" i="119"/>
  <c r="L128" i="119"/>
  <c r="M128" i="119"/>
  <c r="C129" i="119"/>
  <c r="D129" i="119"/>
  <c r="E129" i="119"/>
  <c r="F129" i="119"/>
  <c r="G129" i="119"/>
  <c r="H129" i="119"/>
  <c r="I129" i="119"/>
  <c r="J129" i="119"/>
  <c r="K129" i="119"/>
  <c r="L129" i="119"/>
  <c r="M129" i="119"/>
  <c r="B123" i="119"/>
  <c r="B124" i="119"/>
  <c r="B125" i="119"/>
  <c r="B126" i="119"/>
  <c r="B127" i="119"/>
  <c r="B128" i="119"/>
  <c r="B129" i="119"/>
  <c r="B120" i="119"/>
  <c r="B121" i="119"/>
  <c r="B122" i="119"/>
  <c r="C114" i="119"/>
  <c r="D114" i="119"/>
  <c r="E114" i="119"/>
  <c r="F114" i="119"/>
  <c r="G114" i="119"/>
  <c r="H114" i="119"/>
  <c r="I114" i="119"/>
  <c r="J114" i="119"/>
  <c r="K114" i="119"/>
  <c r="L114" i="119"/>
  <c r="M114" i="119"/>
  <c r="C117" i="119"/>
  <c r="D117" i="119"/>
  <c r="E117" i="119"/>
  <c r="F117" i="119"/>
  <c r="G117" i="119"/>
  <c r="H117" i="119"/>
  <c r="I117" i="119"/>
  <c r="J117" i="119"/>
  <c r="K117" i="119"/>
  <c r="L117" i="119"/>
  <c r="M117" i="119"/>
  <c r="B117" i="119"/>
  <c r="C109" i="119"/>
  <c r="D109" i="119"/>
  <c r="E109" i="119"/>
  <c r="F109" i="119"/>
  <c r="G109" i="119"/>
  <c r="H109" i="119"/>
  <c r="I109" i="119"/>
  <c r="J109" i="119"/>
  <c r="K109" i="119"/>
  <c r="L109" i="119"/>
  <c r="M109" i="119"/>
  <c r="C110" i="119"/>
  <c r="D110" i="119"/>
  <c r="E110" i="119"/>
  <c r="F110" i="119"/>
  <c r="G110" i="119"/>
  <c r="H110" i="119"/>
  <c r="I110" i="119"/>
  <c r="J110" i="119"/>
  <c r="K110" i="119"/>
  <c r="L110" i="119"/>
  <c r="M110" i="119"/>
  <c r="C111" i="119"/>
  <c r="D111" i="119"/>
  <c r="E111" i="119"/>
  <c r="F111" i="119"/>
  <c r="G111" i="119"/>
  <c r="H111" i="119"/>
  <c r="I111" i="119"/>
  <c r="J111" i="119"/>
  <c r="K111" i="119"/>
  <c r="L111" i="119"/>
  <c r="M111" i="119"/>
  <c r="B110" i="119"/>
  <c r="B111" i="119"/>
  <c r="C87" i="119"/>
  <c r="D87" i="119"/>
  <c r="E87" i="119"/>
  <c r="F87" i="119"/>
  <c r="G87" i="119"/>
  <c r="H87" i="119"/>
  <c r="I87" i="119"/>
  <c r="J87" i="119"/>
  <c r="K87" i="119"/>
  <c r="L87" i="119"/>
  <c r="M87" i="119"/>
  <c r="C90" i="119"/>
  <c r="D90" i="119"/>
  <c r="E90" i="119"/>
  <c r="F90" i="119"/>
  <c r="G90" i="119"/>
  <c r="H90" i="119"/>
  <c r="I90" i="119"/>
  <c r="J90" i="119"/>
  <c r="K90" i="119"/>
  <c r="L90" i="119"/>
  <c r="M90" i="119"/>
  <c r="C91" i="119"/>
  <c r="D91" i="119"/>
  <c r="E91" i="119"/>
  <c r="F91" i="119"/>
  <c r="G91" i="119"/>
  <c r="H91" i="119"/>
  <c r="I91" i="119"/>
  <c r="J91" i="119"/>
  <c r="K91" i="119"/>
  <c r="L91" i="119"/>
  <c r="M91" i="119"/>
  <c r="C92" i="119"/>
  <c r="D92" i="119"/>
  <c r="E92" i="119"/>
  <c r="F92" i="119"/>
  <c r="G92" i="119"/>
  <c r="H92" i="119"/>
  <c r="I92" i="119"/>
  <c r="J92" i="119"/>
  <c r="K92" i="119"/>
  <c r="L92" i="119"/>
  <c r="M92" i="119"/>
  <c r="C93" i="119"/>
  <c r="D93" i="119"/>
  <c r="E93" i="119"/>
  <c r="F93" i="119"/>
  <c r="G93" i="119"/>
  <c r="H93" i="119"/>
  <c r="I93" i="119"/>
  <c r="J93" i="119"/>
  <c r="K93" i="119"/>
  <c r="L93" i="119"/>
  <c r="M93" i="119"/>
  <c r="C94" i="119"/>
  <c r="D94" i="119"/>
  <c r="E94" i="119"/>
  <c r="F94" i="119"/>
  <c r="G94" i="119"/>
  <c r="H94" i="119"/>
  <c r="I94" i="119"/>
  <c r="J94" i="119"/>
  <c r="K94" i="119"/>
  <c r="L94" i="119"/>
  <c r="M94" i="119"/>
  <c r="C95" i="119"/>
  <c r="D95" i="119"/>
  <c r="E95" i="119"/>
  <c r="F95" i="119"/>
  <c r="G95" i="119"/>
  <c r="H95" i="119"/>
  <c r="I95" i="119"/>
  <c r="J95" i="119"/>
  <c r="K95" i="119"/>
  <c r="L95" i="119"/>
  <c r="M95" i="119"/>
  <c r="C96" i="119"/>
  <c r="D96" i="119"/>
  <c r="E96" i="119"/>
  <c r="F96" i="119"/>
  <c r="G96" i="119"/>
  <c r="H96" i="119"/>
  <c r="I96" i="119"/>
  <c r="J96" i="119"/>
  <c r="K96" i="119"/>
  <c r="L96" i="119"/>
  <c r="M96" i="119"/>
  <c r="C97" i="119"/>
  <c r="D97" i="119"/>
  <c r="E97" i="119"/>
  <c r="F97" i="119"/>
  <c r="G97" i="119"/>
  <c r="H97" i="119"/>
  <c r="I97" i="119"/>
  <c r="J97" i="119"/>
  <c r="K97" i="119"/>
  <c r="L97" i="119"/>
  <c r="M97" i="119"/>
  <c r="C98" i="119"/>
  <c r="D98" i="119"/>
  <c r="E98" i="119"/>
  <c r="F98" i="119"/>
  <c r="G98" i="119"/>
  <c r="H98" i="119"/>
  <c r="I98" i="119"/>
  <c r="J98" i="119"/>
  <c r="K98" i="119"/>
  <c r="L98" i="119"/>
  <c r="M98" i="119"/>
  <c r="C99" i="119"/>
  <c r="D99" i="119"/>
  <c r="E99" i="119"/>
  <c r="F99" i="119"/>
  <c r="G99" i="119"/>
  <c r="H99" i="119"/>
  <c r="I99" i="119"/>
  <c r="J99" i="119"/>
  <c r="K99" i="119"/>
  <c r="L99" i="119"/>
  <c r="M99" i="119"/>
  <c r="C100" i="119"/>
  <c r="D100" i="119"/>
  <c r="E100" i="119"/>
  <c r="F100" i="119"/>
  <c r="G100" i="119"/>
  <c r="H100" i="119"/>
  <c r="I100" i="119"/>
  <c r="J100" i="119"/>
  <c r="K100" i="119"/>
  <c r="L100" i="119"/>
  <c r="M100" i="119"/>
  <c r="C101" i="119"/>
  <c r="D101" i="119"/>
  <c r="E101" i="119"/>
  <c r="F101" i="119"/>
  <c r="G101" i="119"/>
  <c r="H101" i="119"/>
  <c r="I101" i="119"/>
  <c r="J101" i="119"/>
  <c r="K101" i="119"/>
  <c r="L101" i="119"/>
  <c r="M101" i="119"/>
  <c r="B90" i="119"/>
  <c r="B91" i="119"/>
  <c r="B92" i="119"/>
  <c r="B93" i="119"/>
  <c r="B94" i="119"/>
  <c r="B95" i="119"/>
  <c r="B96" i="119"/>
  <c r="B97" i="119"/>
  <c r="B98" i="119"/>
  <c r="B99" i="119"/>
  <c r="B100" i="119"/>
  <c r="B101" i="119"/>
  <c r="A88" i="119"/>
  <c r="A89" i="119"/>
  <c r="A90" i="119"/>
  <c r="A91" i="119"/>
  <c r="A92" i="119"/>
  <c r="A93" i="119"/>
  <c r="A94" i="119"/>
  <c r="A95" i="119"/>
  <c r="A96" i="119"/>
  <c r="A97" i="119"/>
  <c r="A98" i="119"/>
  <c r="A99" i="119"/>
  <c r="A100" i="119"/>
  <c r="A101" i="119"/>
  <c r="A102" i="119"/>
  <c r="A103" i="119"/>
  <c r="B132" i="119"/>
  <c r="C132" i="119"/>
  <c r="D132" i="119"/>
  <c r="E132" i="119"/>
  <c r="F132" i="119"/>
  <c r="G132" i="119"/>
  <c r="H132" i="119"/>
  <c r="B141" i="119"/>
  <c r="C141" i="119"/>
  <c r="D141" i="119"/>
  <c r="E141" i="119"/>
  <c r="F141" i="119"/>
  <c r="G141" i="119"/>
  <c r="H141" i="119"/>
  <c r="M141" i="119"/>
  <c r="L141" i="119"/>
  <c r="K141" i="119"/>
  <c r="J141" i="119"/>
  <c r="I141" i="119"/>
  <c r="A141" i="119"/>
  <c r="A140" i="119"/>
  <c r="A139" i="119"/>
  <c r="A133" i="119"/>
  <c r="M132" i="119"/>
  <c r="L132" i="119"/>
  <c r="K132" i="119"/>
  <c r="J132" i="119"/>
  <c r="I132" i="119"/>
  <c r="A132" i="119"/>
  <c r="A131" i="119"/>
  <c r="A130" i="119"/>
  <c r="A129" i="119"/>
  <c r="A128" i="119"/>
  <c r="A127" i="119"/>
  <c r="A126" i="119"/>
  <c r="A125" i="119"/>
  <c r="A124" i="119"/>
  <c r="A123" i="119"/>
  <c r="A122" i="119"/>
  <c r="A121" i="119"/>
  <c r="A120" i="119"/>
  <c r="A119" i="119"/>
  <c r="A118" i="119"/>
  <c r="A117" i="119"/>
  <c r="A116" i="119"/>
  <c r="A115" i="119"/>
  <c r="B114" i="119"/>
  <c r="A114" i="119"/>
  <c r="A113" i="119"/>
  <c r="A112" i="119"/>
  <c r="A111" i="119"/>
  <c r="A110" i="119"/>
  <c r="B109" i="119"/>
  <c r="A109" i="119"/>
  <c r="A108" i="119"/>
  <c r="A107" i="119"/>
  <c r="M106" i="119"/>
  <c r="L106" i="119"/>
  <c r="K106" i="119"/>
  <c r="J106" i="119"/>
  <c r="I106" i="119"/>
  <c r="H106" i="119"/>
  <c r="G106" i="119"/>
  <c r="F106" i="119"/>
  <c r="E106" i="119"/>
  <c r="D106" i="119"/>
  <c r="C106" i="119"/>
  <c r="B106" i="119"/>
  <c r="A106" i="119"/>
  <c r="M105" i="119"/>
  <c r="L105" i="119"/>
  <c r="K105" i="119"/>
  <c r="J105" i="119"/>
  <c r="I105" i="119"/>
  <c r="H105" i="119"/>
  <c r="G105" i="119"/>
  <c r="F105" i="119"/>
  <c r="E105" i="119"/>
  <c r="D105" i="119"/>
  <c r="C105" i="119"/>
  <c r="B105" i="119"/>
  <c r="A105" i="119"/>
  <c r="M104" i="119"/>
  <c r="L104" i="119"/>
  <c r="K104" i="119"/>
  <c r="J104" i="119"/>
  <c r="I104" i="119"/>
  <c r="H104" i="119"/>
  <c r="G104" i="119"/>
  <c r="F104" i="119"/>
  <c r="E104" i="119"/>
  <c r="D104" i="119"/>
  <c r="C104" i="119"/>
  <c r="B104" i="119"/>
  <c r="A104" i="119"/>
  <c r="B87" i="119"/>
  <c r="A87" i="119"/>
  <c r="M86" i="119"/>
  <c r="L86" i="119"/>
  <c r="K86" i="119"/>
  <c r="J86" i="119"/>
  <c r="I86" i="119"/>
  <c r="H86" i="119"/>
  <c r="G86" i="119"/>
  <c r="F86" i="119"/>
  <c r="E86" i="119"/>
  <c r="D86" i="119"/>
  <c r="C86" i="119"/>
  <c r="B86" i="119"/>
  <c r="A86" i="119"/>
  <c r="M85" i="119"/>
  <c r="L85" i="119"/>
  <c r="K85" i="119"/>
  <c r="J85" i="119"/>
  <c r="I85" i="119"/>
  <c r="H85" i="119"/>
  <c r="G85" i="119"/>
  <c r="F85" i="119"/>
  <c r="E85" i="119"/>
  <c r="D85" i="119"/>
  <c r="C85" i="119"/>
  <c r="B85" i="119"/>
  <c r="A85" i="119"/>
  <c r="M84" i="119"/>
  <c r="L84" i="119"/>
  <c r="K84" i="119"/>
  <c r="J84" i="119"/>
  <c r="I84" i="119"/>
  <c r="H84" i="119"/>
  <c r="G84" i="119"/>
  <c r="F84" i="119"/>
  <c r="E84" i="119"/>
  <c r="D84" i="119"/>
  <c r="C84" i="119"/>
  <c r="B84" i="119"/>
  <c r="A84" i="119"/>
  <c r="M83" i="119"/>
  <c r="L83" i="119"/>
  <c r="K83" i="119"/>
  <c r="J83" i="119"/>
  <c r="I83" i="119"/>
  <c r="H83" i="119"/>
  <c r="G83" i="119"/>
  <c r="F83" i="119"/>
  <c r="E83" i="119"/>
  <c r="D83" i="119"/>
  <c r="C83" i="119"/>
  <c r="B83" i="119"/>
  <c r="A83" i="119"/>
  <c r="M82" i="119"/>
  <c r="L82" i="119"/>
  <c r="K82" i="119"/>
  <c r="J82" i="119"/>
  <c r="I82" i="119"/>
  <c r="H82" i="119"/>
  <c r="G82" i="119"/>
  <c r="F82" i="119"/>
  <c r="E82" i="119"/>
  <c r="D82" i="119"/>
  <c r="C82" i="119"/>
  <c r="B82" i="119"/>
  <c r="A82" i="119"/>
  <c r="M81" i="119"/>
  <c r="L81" i="119"/>
  <c r="K81" i="119"/>
  <c r="J81" i="119"/>
  <c r="I81" i="119"/>
  <c r="H81" i="119"/>
  <c r="G81" i="119"/>
  <c r="F81" i="119"/>
  <c r="E81" i="119"/>
  <c r="D81" i="119"/>
  <c r="C81" i="119"/>
  <c r="B81" i="119"/>
  <c r="A81" i="119"/>
  <c r="M80" i="119"/>
  <c r="L80" i="119"/>
  <c r="K80" i="119"/>
  <c r="J80" i="119"/>
  <c r="I80" i="119"/>
  <c r="H80" i="119"/>
  <c r="G80" i="119"/>
  <c r="F80" i="119"/>
  <c r="E80" i="119"/>
  <c r="D80" i="119"/>
  <c r="C80" i="119"/>
  <c r="B80" i="119"/>
  <c r="A80" i="119"/>
  <c r="M79" i="119"/>
  <c r="L79" i="119"/>
  <c r="K79" i="119"/>
  <c r="J79" i="119"/>
  <c r="I79" i="119"/>
  <c r="H79" i="119"/>
  <c r="G79" i="119"/>
  <c r="F79" i="119"/>
  <c r="E79" i="119"/>
  <c r="D79" i="119"/>
  <c r="C79" i="119"/>
  <c r="B79" i="119"/>
  <c r="A79" i="119"/>
  <c r="M78" i="119"/>
  <c r="L78" i="119"/>
  <c r="K78" i="119"/>
  <c r="J78" i="119"/>
  <c r="I78" i="119"/>
  <c r="H78" i="119"/>
  <c r="G78" i="119"/>
  <c r="F78" i="119"/>
  <c r="E78" i="119"/>
  <c r="D78" i="119"/>
  <c r="C78" i="119"/>
  <c r="B78" i="119"/>
  <c r="A78" i="119"/>
  <c r="M77" i="119"/>
  <c r="L77" i="119"/>
  <c r="K77" i="119"/>
  <c r="J77" i="119"/>
  <c r="I77" i="119"/>
  <c r="H77" i="119"/>
  <c r="G77" i="119"/>
  <c r="F77" i="119"/>
  <c r="E77" i="119"/>
  <c r="D77" i="119"/>
  <c r="C77" i="119"/>
  <c r="B77" i="119"/>
  <c r="A77" i="119"/>
  <c r="M76" i="119"/>
  <c r="L76" i="119"/>
  <c r="K76" i="119"/>
  <c r="J76" i="119"/>
  <c r="I76" i="119"/>
  <c r="H76" i="119"/>
  <c r="G76" i="119"/>
  <c r="F76" i="119"/>
  <c r="E76" i="119"/>
  <c r="D76" i="119"/>
  <c r="C76" i="119"/>
  <c r="B76" i="119"/>
  <c r="A76" i="119"/>
  <c r="A75" i="119"/>
  <c r="A74" i="119"/>
  <c r="M73" i="119"/>
  <c r="L73" i="119"/>
  <c r="K73" i="119"/>
  <c r="J73" i="119"/>
  <c r="I73" i="119"/>
  <c r="H73" i="119"/>
  <c r="G73" i="119"/>
  <c r="F73" i="119"/>
  <c r="E73" i="119"/>
  <c r="D73" i="119"/>
  <c r="C73" i="119"/>
  <c r="B73" i="119"/>
  <c r="A73" i="119"/>
  <c r="M72" i="119"/>
  <c r="L72" i="119"/>
  <c r="K72" i="119"/>
  <c r="J72" i="119"/>
  <c r="I72" i="119"/>
  <c r="H72" i="119"/>
  <c r="G72" i="119"/>
  <c r="F72" i="119"/>
  <c r="E72" i="119"/>
  <c r="D72" i="119"/>
  <c r="C72" i="119"/>
  <c r="B72" i="119"/>
  <c r="A72" i="119"/>
  <c r="M71" i="119"/>
  <c r="L71" i="119"/>
  <c r="K71" i="119"/>
  <c r="J71" i="119"/>
  <c r="I71" i="119"/>
  <c r="H71" i="119"/>
  <c r="G71" i="119"/>
  <c r="F71" i="119"/>
  <c r="E71" i="119"/>
  <c r="D71" i="119"/>
  <c r="C71" i="119"/>
  <c r="B71" i="119"/>
  <c r="A71" i="119"/>
  <c r="A70" i="119"/>
  <c r="A69" i="119"/>
  <c r="M68" i="119"/>
  <c r="L68" i="119"/>
  <c r="K68" i="119"/>
  <c r="J68" i="119"/>
  <c r="I68" i="119"/>
  <c r="H68" i="119"/>
  <c r="G68" i="119"/>
  <c r="F68" i="119"/>
  <c r="E68" i="119"/>
  <c r="D68" i="119"/>
  <c r="C68" i="119"/>
  <c r="B68" i="119"/>
  <c r="A68" i="119"/>
  <c r="M67" i="119"/>
  <c r="L67" i="119"/>
  <c r="K67" i="119"/>
  <c r="J67" i="119"/>
  <c r="I67" i="119"/>
  <c r="H67" i="119"/>
  <c r="G67" i="119"/>
  <c r="F67" i="119"/>
  <c r="E67" i="119"/>
  <c r="D67" i="119"/>
  <c r="C67" i="119"/>
  <c r="B67" i="119"/>
  <c r="A67" i="119"/>
  <c r="M66" i="119"/>
  <c r="L66" i="119"/>
  <c r="K66" i="119"/>
  <c r="J66" i="119"/>
  <c r="I66" i="119"/>
  <c r="H66" i="119"/>
  <c r="G66" i="119"/>
  <c r="F66" i="119"/>
  <c r="E66" i="119"/>
  <c r="D66" i="119"/>
  <c r="C66" i="119"/>
  <c r="B66" i="119"/>
  <c r="A66" i="119"/>
  <c r="A65" i="119"/>
  <c r="A64" i="119"/>
  <c r="M63" i="119"/>
  <c r="L63" i="119"/>
  <c r="K63" i="119"/>
  <c r="J63" i="119"/>
  <c r="I63" i="119"/>
  <c r="H63" i="119"/>
  <c r="G63" i="119"/>
  <c r="F63" i="119"/>
  <c r="E63" i="119"/>
  <c r="D63" i="119"/>
  <c r="C63" i="119"/>
  <c r="B63" i="119"/>
  <c r="A63" i="119"/>
  <c r="M62" i="119"/>
  <c r="L62" i="119"/>
  <c r="K62" i="119"/>
  <c r="J62" i="119"/>
  <c r="I62" i="119"/>
  <c r="H62" i="119"/>
  <c r="G62" i="119"/>
  <c r="F62" i="119"/>
  <c r="E62" i="119"/>
  <c r="D62" i="119"/>
  <c r="C62" i="119"/>
  <c r="B62" i="119"/>
  <c r="A62" i="119"/>
  <c r="M61" i="119"/>
  <c r="L61" i="119"/>
  <c r="K61" i="119"/>
  <c r="J61" i="119"/>
  <c r="I61" i="119"/>
  <c r="H61" i="119"/>
  <c r="G61" i="119"/>
  <c r="F61" i="119"/>
  <c r="E61" i="119"/>
  <c r="D61" i="119"/>
  <c r="C61" i="119"/>
  <c r="B61" i="119"/>
  <c r="A61" i="119"/>
  <c r="A60" i="119"/>
  <c r="A59" i="119"/>
  <c r="M58" i="119"/>
  <c r="L58" i="119"/>
  <c r="K58" i="119"/>
  <c r="J58" i="119"/>
  <c r="I58" i="119"/>
  <c r="H58" i="119"/>
  <c r="G58" i="119"/>
  <c r="F58" i="119"/>
  <c r="E58" i="119"/>
  <c r="D58" i="119"/>
  <c r="C58" i="119"/>
  <c r="B58" i="119"/>
  <c r="A58" i="119"/>
  <c r="M57" i="119"/>
  <c r="L57" i="119"/>
  <c r="K57" i="119"/>
  <c r="J57" i="119"/>
  <c r="I57" i="119"/>
  <c r="H57" i="119"/>
  <c r="G57" i="119"/>
  <c r="F57" i="119"/>
  <c r="E57" i="119"/>
  <c r="D57" i="119"/>
  <c r="C57" i="119"/>
  <c r="B57" i="119"/>
  <c r="A57" i="119"/>
  <c r="M56" i="119"/>
  <c r="L56" i="119"/>
  <c r="K56" i="119"/>
  <c r="J56" i="119"/>
  <c r="I56" i="119"/>
  <c r="H56" i="119"/>
  <c r="G56" i="119"/>
  <c r="F56" i="119"/>
  <c r="E56" i="119"/>
  <c r="D56" i="119"/>
  <c r="C56" i="119"/>
  <c r="B56" i="119"/>
  <c r="A56" i="119"/>
  <c r="M55" i="119"/>
  <c r="L55" i="119"/>
  <c r="K55" i="119"/>
  <c r="J55" i="119"/>
  <c r="I55" i="119"/>
  <c r="H55" i="119"/>
  <c r="G55" i="119"/>
  <c r="F55" i="119"/>
  <c r="E55" i="119"/>
  <c r="D55" i="119"/>
  <c r="C55" i="119"/>
  <c r="B55" i="119"/>
  <c r="A55" i="119"/>
  <c r="M54" i="119"/>
  <c r="L54" i="119"/>
  <c r="K54" i="119"/>
  <c r="J54" i="119"/>
  <c r="I54" i="119"/>
  <c r="H54" i="119"/>
  <c r="G54" i="119"/>
  <c r="F54" i="119"/>
  <c r="E54" i="119"/>
  <c r="D54" i="119"/>
  <c r="C54" i="119"/>
  <c r="B54" i="119"/>
  <c r="A54" i="119"/>
  <c r="M53" i="119"/>
  <c r="L53" i="119"/>
  <c r="K53" i="119"/>
  <c r="J53" i="119"/>
  <c r="I53" i="119"/>
  <c r="H53" i="119"/>
  <c r="G53" i="119"/>
  <c r="F53" i="119"/>
  <c r="E53" i="119"/>
  <c r="D53" i="119"/>
  <c r="C53" i="119"/>
  <c r="B53" i="119"/>
  <c r="A53" i="119"/>
  <c r="M52" i="119"/>
  <c r="L52" i="119"/>
  <c r="K52" i="119"/>
  <c r="J52" i="119"/>
  <c r="I52" i="119"/>
  <c r="H52" i="119"/>
  <c r="G52" i="119"/>
  <c r="F52" i="119"/>
  <c r="E52" i="119"/>
  <c r="D52" i="119"/>
  <c r="C52" i="119"/>
  <c r="B52" i="119"/>
  <c r="A52" i="119"/>
  <c r="M51" i="119"/>
  <c r="L51" i="119"/>
  <c r="K51" i="119"/>
  <c r="J51" i="119"/>
  <c r="I51" i="119"/>
  <c r="H51" i="119"/>
  <c r="G51" i="119"/>
  <c r="F51" i="119"/>
  <c r="E51" i="119"/>
  <c r="D51" i="119"/>
  <c r="C51" i="119"/>
  <c r="B51" i="119"/>
  <c r="A51" i="119"/>
  <c r="M50" i="119"/>
  <c r="L50" i="119"/>
  <c r="K50" i="119"/>
  <c r="J50" i="119"/>
  <c r="I50" i="119"/>
  <c r="H50" i="119"/>
  <c r="G50" i="119"/>
  <c r="D50" i="119"/>
  <c r="C50" i="119"/>
  <c r="B50" i="119"/>
  <c r="A50" i="119"/>
  <c r="L49" i="119"/>
  <c r="K49" i="119"/>
  <c r="J49" i="119"/>
  <c r="I49" i="119"/>
  <c r="H49" i="119"/>
  <c r="G49" i="119"/>
  <c r="F49" i="119"/>
  <c r="E49" i="119"/>
  <c r="D49" i="119"/>
  <c r="C49" i="119"/>
  <c r="B49" i="119"/>
  <c r="A49" i="119"/>
  <c r="M48" i="119"/>
  <c r="L48" i="119"/>
  <c r="K48" i="119"/>
  <c r="J48" i="119"/>
  <c r="I48" i="119"/>
  <c r="H48" i="119"/>
  <c r="G48" i="119"/>
  <c r="D48" i="119"/>
  <c r="C48" i="119"/>
  <c r="B48" i="119"/>
  <c r="A48" i="119"/>
  <c r="M47" i="119"/>
  <c r="L47" i="119"/>
  <c r="K47" i="119"/>
  <c r="J47" i="119"/>
  <c r="I47" i="119"/>
  <c r="H47" i="119"/>
  <c r="G47" i="119"/>
  <c r="F47" i="119"/>
  <c r="E47" i="119"/>
  <c r="D47" i="119"/>
  <c r="C47" i="119"/>
  <c r="B47" i="119"/>
  <c r="A47" i="119"/>
  <c r="M46" i="119"/>
  <c r="L46" i="119"/>
  <c r="K46" i="119"/>
  <c r="J46" i="119"/>
  <c r="I46" i="119"/>
  <c r="H46" i="119"/>
  <c r="G46" i="119"/>
  <c r="F46" i="119"/>
  <c r="E46" i="119"/>
  <c r="D46" i="119"/>
  <c r="C46" i="119"/>
  <c r="B46" i="119"/>
  <c r="A46" i="119"/>
  <c r="A45" i="119"/>
  <c r="A44" i="119"/>
  <c r="M43" i="119"/>
  <c r="L43" i="119"/>
  <c r="K43" i="119"/>
  <c r="J43" i="119"/>
  <c r="I43" i="119"/>
  <c r="H43" i="119"/>
  <c r="G43" i="119"/>
  <c r="F43" i="119"/>
  <c r="E43" i="119"/>
  <c r="D43" i="119"/>
  <c r="C43" i="119"/>
  <c r="B43" i="119"/>
  <c r="A43" i="119"/>
  <c r="L31" i="119"/>
  <c r="K31" i="119"/>
  <c r="J31" i="119"/>
  <c r="I31" i="119"/>
  <c r="H31" i="119"/>
  <c r="G31" i="119"/>
  <c r="F31" i="119"/>
  <c r="E31" i="119"/>
  <c r="D31" i="119"/>
  <c r="C31" i="119"/>
  <c r="B31" i="119"/>
  <c r="A31" i="119"/>
  <c r="L30" i="119"/>
  <c r="K30" i="119"/>
  <c r="J30" i="119"/>
  <c r="I30" i="119"/>
  <c r="H30" i="119"/>
  <c r="G30" i="119"/>
  <c r="F30" i="119"/>
  <c r="E30" i="119"/>
  <c r="D30" i="119"/>
  <c r="C30" i="119"/>
  <c r="B30" i="119"/>
  <c r="A30" i="119"/>
  <c r="L29" i="119"/>
  <c r="K29" i="119"/>
  <c r="J29" i="119"/>
  <c r="I29" i="119"/>
  <c r="H29" i="119"/>
  <c r="G29" i="119"/>
  <c r="F29" i="119"/>
  <c r="E29" i="119"/>
  <c r="D29" i="119"/>
  <c r="C29" i="119"/>
  <c r="B29" i="119"/>
  <c r="A29" i="119"/>
  <c r="L28" i="119"/>
  <c r="K28" i="119"/>
  <c r="J28" i="119"/>
  <c r="I28" i="119"/>
  <c r="H28" i="119"/>
  <c r="G28" i="119"/>
  <c r="F28" i="119"/>
  <c r="E28" i="119"/>
  <c r="D28" i="119"/>
  <c r="C28" i="119"/>
  <c r="B28" i="119"/>
  <c r="A28" i="119"/>
  <c r="L27" i="119"/>
  <c r="K27" i="119"/>
  <c r="J27" i="119"/>
  <c r="I27" i="119"/>
  <c r="H27" i="119"/>
  <c r="G27" i="119"/>
  <c r="F27" i="119"/>
  <c r="E27" i="119"/>
  <c r="D27" i="119"/>
  <c r="C27" i="119"/>
  <c r="B27" i="119"/>
  <c r="A27" i="119"/>
  <c r="L26" i="119"/>
  <c r="K26" i="119"/>
  <c r="J26" i="119"/>
  <c r="I26" i="119"/>
  <c r="H26" i="119"/>
  <c r="G26" i="119"/>
  <c r="F26" i="119"/>
  <c r="E26" i="119"/>
  <c r="D26" i="119"/>
  <c r="C26" i="119"/>
  <c r="B26" i="119"/>
  <c r="A26" i="119"/>
  <c r="A25" i="119"/>
  <c r="A24" i="119"/>
  <c r="L23" i="119"/>
  <c r="K23" i="119"/>
  <c r="J23" i="119"/>
  <c r="I23" i="119"/>
  <c r="H23" i="119"/>
  <c r="G23" i="119"/>
  <c r="F23" i="119"/>
  <c r="E23" i="119"/>
  <c r="D23" i="119"/>
  <c r="C23" i="119"/>
  <c r="B23" i="119"/>
  <c r="A23" i="119"/>
  <c r="L22" i="119"/>
  <c r="K22" i="119"/>
  <c r="J22" i="119"/>
  <c r="I22" i="119"/>
  <c r="H22" i="119"/>
  <c r="G22" i="119"/>
  <c r="F22" i="119"/>
  <c r="E22" i="119"/>
  <c r="D22" i="119"/>
  <c r="C22" i="119"/>
  <c r="B22" i="119"/>
  <c r="A22" i="119"/>
  <c r="L21" i="119"/>
  <c r="K21" i="119"/>
  <c r="J21" i="119"/>
  <c r="I21" i="119"/>
  <c r="H21" i="119"/>
  <c r="G21" i="119"/>
  <c r="F21" i="119"/>
  <c r="E21" i="119"/>
  <c r="D21" i="119"/>
  <c r="C21" i="119"/>
  <c r="B21" i="119"/>
  <c r="A21" i="119"/>
  <c r="L20" i="119"/>
  <c r="K20" i="119"/>
  <c r="J20" i="119"/>
  <c r="I20" i="119"/>
  <c r="H20" i="119"/>
  <c r="G20" i="119"/>
  <c r="F20" i="119"/>
  <c r="E20" i="119"/>
  <c r="D20" i="119"/>
  <c r="C20" i="119"/>
  <c r="B20" i="119"/>
  <c r="A20" i="119"/>
  <c r="L19" i="119"/>
  <c r="K19" i="119"/>
  <c r="J19" i="119"/>
  <c r="I19" i="119"/>
  <c r="H19" i="119"/>
  <c r="G19" i="119"/>
  <c r="F19" i="119"/>
  <c r="E19" i="119"/>
  <c r="D19" i="119"/>
  <c r="C19" i="119"/>
  <c r="B19" i="119"/>
  <c r="A19" i="119"/>
  <c r="L18" i="119"/>
  <c r="K18" i="119"/>
  <c r="J18" i="119"/>
  <c r="I18" i="119"/>
  <c r="H18" i="119"/>
  <c r="G18" i="119"/>
  <c r="F18" i="119"/>
  <c r="E18" i="119"/>
  <c r="D18" i="119"/>
  <c r="C18" i="119"/>
  <c r="B18" i="119"/>
  <c r="A18" i="119"/>
  <c r="A17" i="119"/>
  <c r="A16" i="119"/>
  <c r="L15" i="119"/>
  <c r="K15" i="119"/>
  <c r="J15" i="119"/>
  <c r="I15" i="119"/>
  <c r="H15" i="119"/>
  <c r="G15" i="119"/>
  <c r="F15" i="119"/>
  <c r="E15" i="119"/>
  <c r="D15" i="119"/>
  <c r="C15" i="119"/>
  <c r="B15" i="119"/>
  <c r="A15" i="119"/>
  <c r="L14" i="119"/>
  <c r="K14" i="119"/>
  <c r="J14" i="119"/>
  <c r="I14" i="119"/>
  <c r="H14" i="119"/>
  <c r="G14" i="119"/>
  <c r="F14" i="119"/>
  <c r="E14" i="119"/>
  <c r="D14" i="119"/>
  <c r="C14" i="119"/>
  <c r="B14" i="119"/>
  <c r="A14" i="119"/>
  <c r="L13" i="119"/>
  <c r="K13" i="119"/>
  <c r="J13" i="119"/>
  <c r="I13" i="119"/>
  <c r="H13" i="119"/>
  <c r="G13" i="119"/>
  <c r="F13" i="119"/>
  <c r="E13" i="119"/>
  <c r="D13" i="119"/>
  <c r="C13" i="119"/>
  <c r="B13" i="119"/>
  <c r="A13" i="119"/>
  <c r="L12" i="119"/>
  <c r="K12" i="119"/>
  <c r="J12" i="119"/>
  <c r="I12" i="119"/>
  <c r="H12" i="119"/>
  <c r="G12" i="119"/>
  <c r="F12" i="119"/>
  <c r="E12" i="119"/>
  <c r="D12" i="119"/>
  <c r="C12" i="119"/>
  <c r="B12" i="119"/>
  <c r="A12" i="119"/>
  <c r="L11" i="119"/>
  <c r="K11" i="119"/>
  <c r="J11" i="119"/>
  <c r="I11" i="119"/>
  <c r="H11" i="119"/>
  <c r="G11" i="119"/>
  <c r="F11" i="119"/>
  <c r="E11" i="119"/>
  <c r="D11" i="119"/>
  <c r="C11" i="119"/>
  <c r="B11" i="119"/>
  <c r="A11" i="119"/>
  <c r="L10" i="119"/>
  <c r="K10" i="119"/>
  <c r="J10" i="119"/>
  <c r="I10" i="119"/>
  <c r="H10" i="119"/>
  <c r="G10" i="119"/>
  <c r="F10" i="119"/>
  <c r="E10" i="119"/>
  <c r="D10" i="119"/>
  <c r="C10" i="119"/>
  <c r="B10" i="119"/>
  <c r="A10" i="119"/>
  <c r="A9" i="119"/>
  <c r="A8" i="119"/>
  <c r="L7" i="119"/>
  <c r="K7" i="119"/>
  <c r="J7" i="119"/>
  <c r="I7" i="119"/>
  <c r="H7" i="119"/>
  <c r="G7" i="119"/>
  <c r="F7" i="119"/>
  <c r="E7" i="119"/>
  <c r="D7" i="119"/>
  <c r="C7" i="119"/>
  <c r="B7" i="119"/>
  <c r="A7" i="119"/>
  <c r="B66" i="116"/>
  <c r="C66" i="116"/>
  <c r="D66" i="116"/>
  <c r="E66" i="116"/>
  <c r="F66" i="116"/>
  <c r="G66" i="116"/>
  <c r="H66" i="116"/>
  <c r="I66" i="116"/>
  <c r="J66" i="116"/>
  <c r="K66" i="116"/>
  <c r="L66" i="116"/>
  <c r="M66" i="116"/>
  <c r="H69" i="116"/>
  <c r="I69" i="116"/>
  <c r="J69" i="116"/>
  <c r="K69" i="116"/>
  <c r="L69" i="116"/>
  <c r="M69" i="116"/>
  <c r="H70" i="116"/>
  <c r="I70" i="116"/>
  <c r="J70" i="116"/>
  <c r="K70" i="116"/>
  <c r="L70" i="116"/>
  <c r="M70" i="116"/>
  <c r="H71" i="116"/>
  <c r="I71" i="116"/>
  <c r="J71" i="116"/>
  <c r="K71" i="116"/>
  <c r="L71" i="116"/>
  <c r="M71" i="116"/>
  <c r="B74" i="116"/>
  <c r="C74" i="116"/>
  <c r="D74" i="116"/>
  <c r="E74" i="116"/>
  <c r="F74" i="116"/>
  <c r="G74" i="116"/>
  <c r="H74" i="116"/>
  <c r="I74" i="116"/>
  <c r="J74" i="116"/>
  <c r="K74" i="116"/>
  <c r="L74" i="116"/>
  <c r="M74" i="116"/>
  <c r="C63" i="116"/>
  <c r="D63" i="116"/>
  <c r="E63" i="116"/>
  <c r="F63" i="116"/>
  <c r="G63" i="116"/>
  <c r="H63" i="116"/>
  <c r="I63" i="116"/>
  <c r="J63" i="116"/>
  <c r="K63" i="116"/>
  <c r="L63" i="116"/>
  <c r="M63" i="116"/>
  <c r="A65" i="116"/>
  <c r="A66" i="116"/>
  <c r="A67" i="116"/>
  <c r="B58" i="37" s="1"/>
  <c r="A68" i="116"/>
  <c r="B59" i="37" s="1"/>
  <c r="A69" i="116"/>
  <c r="B60" i="37"/>
  <c r="A70" i="116"/>
  <c r="B61" i="37" s="1"/>
  <c r="A71" i="116"/>
  <c r="B62" i="37"/>
  <c r="A72" i="116"/>
  <c r="A73" i="116"/>
  <c r="B54" i="115"/>
  <c r="C54" i="115"/>
  <c r="D54" i="115"/>
  <c r="E54" i="115"/>
  <c r="F54" i="115"/>
  <c r="G54" i="115"/>
  <c r="H54" i="115"/>
  <c r="I54" i="115"/>
  <c r="J54" i="115"/>
  <c r="K54" i="115"/>
  <c r="L54" i="115"/>
  <c r="M54" i="115"/>
  <c r="H57" i="115"/>
  <c r="I57" i="115"/>
  <c r="J57" i="115"/>
  <c r="K57" i="115"/>
  <c r="L57" i="115"/>
  <c r="M57" i="115"/>
  <c r="H58" i="115"/>
  <c r="I58" i="115"/>
  <c r="J58" i="115"/>
  <c r="K58" i="115"/>
  <c r="L58" i="115"/>
  <c r="M58" i="115"/>
  <c r="H59" i="115"/>
  <c r="I59" i="115"/>
  <c r="J59" i="115"/>
  <c r="K59" i="115"/>
  <c r="L59" i="115"/>
  <c r="M59" i="115"/>
  <c r="B62" i="115"/>
  <c r="C62" i="115"/>
  <c r="D62" i="115"/>
  <c r="E62" i="115"/>
  <c r="F62" i="115"/>
  <c r="G62" i="115"/>
  <c r="H62" i="115"/>
  <c r="I62" i="115"/>
  <c r="J62" i="115"/>
  <c r="K62" i="115"/>
  <c r="L62" i="115"/>
  <c r="M62" i="115"/>
  <c r="A50" i="115"/>
  <c r="A51" i="115"/>
  <c r="A52" i="115"/>
  <c r="A53" i="115"/>
  <c r="A54" i="115"/>
  <c r="A55" i="115"/>
  <c r="B49" i="17"/>
  <c r="A56" i="115"/>
  <c r="B50" i="17"/>
  <c r="A57" i="115"/>
  <c r="B51" i="17" s="1"/>
  <c r="A58" i="115"/>
  <c r="B52" i="17"/>
  <c r="A59" i="115"/>
  <c r="B53" i="17"/>
  <c r="A60" i="115"/>
  <c r="A61" i="115"/>
  <c r="A62" i="115"/>
  <c r="L108" i="109"/>
  <c r="M108" i="109"/>
  <c r="L109" i="109"/>
  <c r="M109" i="109"/>
  <c r="K109" i="109"/>
  <c r="K60" i="116"/>
  <c r="L60" i="116"/>
  <c r="M60" i="116"/>
  <c r="B63" i="116"/>
  <c r="A63" i="116"/>
  <c r="A64" i="116"/>
  <c r="A11" i="116"/>
  <c r="B11" i="116"/>
  <c r="C11" i="116"/>
  <c r="D11" i="116"/>
  <c r="E11" i="116"/>
  <c r="F11" i="116"/>
  <c r="G11" i="116"/>
  <c r="H11" i="116"/>
  <c r="I11" i="116"/>
  <c r="J11" i="116"/>
  <c r="A12" i="116"/>
  <c r="K12" i="116"/>
  <c r="L12" i="116"/>
  <c r="M12" i="116"/>
  <c r="A13" i="116"/>
  <c r="B13" i="116"/>
  <c r="C13" i="116"/>
  <c r="D13" i="116"/>
  <c r="E13" i="116"/>
  <c r="F13" i="116"/>
  <c r="G13" i="116"/>
  <c r="H13" i="116"/>
  <c r="I13" i="116"/>
  <c r="J13" i="116"/>
  <c r="A14" i="116"/>
  <c r="K14" i="116"/>
  <c r="L14" i="116"/>
  <c r="M14" i="116"/>
  <c r="A15" i="116"/>
  <c r="A16" i="116"/>
  <c r="A17" i="116"/>
  <c r="B17" i="116"/>
  <c r="C17" i="116"/>
  <c r="D17" i="116"/>
  <c r="E17" i="116"/>
  <c r="F17" i="116"/>
  <c r="G17" i="116"/>
  <c r="H17" i="116"/>
  <c r="I17" i="116"/>
  <c r="J17" i="116"/>
  <c r="K17" i="116"/>
  <c r="L17" i="116"/>
  <c r="M17" i="116"/>
  <c r="A18" i="116"/>
  <c r="B18" i="116"/>
  <c r="C18" i="116"/>
  <c r="D18" i="116"/>
  <c r="E18" i="116"/>
  <c r="F18" i="116"/>
  <c r="G18" i="116"/>
  <c r="H18" i="116"/>
  <c r="I18" i="116"/>
  <c r="J18" i="116"/>
  <c r="A19" i="116"/>
  <c r="K19" i="116"/>
  <c r="L19" i="116"/>
  <c r="M19" i="116"/>
  <c r="A20" i="116"/>
  <c r="B20" i="116"/>
  <c r="C20" i="116"/>
  <c r="D20" i="116"/>
  <c r="E20" i="116"/>
  <c r="F20" i="116"/>
  <c r="G20" i="116"/>
  <c r="H20" i="116"/>
  <c r="I20" i="116"/>
  <c r="J20" i="116"/>
  <c r="A21" i="116"/>
  <c r="K21" i="116"/>
  <c r="L21" i="116"/>
  <c r="M21" i="116"/>
  <c r="A22" i="116"/>
  <c r="B22" i="116"/>
  <c r="C22" i="116"/>
  <c r="D22" i="116"/>
  <c r="E22" i="116"/>
  <c r="F22" i="116"/>
  <c r="G22" i="116"/>
  <c r="H22" i="116"/>
  <c r="I22" i="116"/>
  <c r="J22" i="116"/>
  <c r="K22" i="116"/>
  <c r="L22" i="116"/>
  <c r="M22" i="116"/>
  <c r="A23" i="116"/>
  <c r="B23" i="116"/>
  <c r="C23" i="116"/>
  <c r="D23" i="116"/>
  <c r="E23" i="116"/>
  <c r="F23" i="116"/>
  <c r="G23" i="116"/>
  <c r="H23" i="116"/>
  <c r="I23" i="116"/>
  <c r="J23" i="116"/>
  <c r="A24" i="116"/>
  <c r="K24" i="116"/>
  <c r="L24" i="116"/>
  <c r="M24" i="116"/>
  <c r="A25" i="116"/>
  <c r="A26" i="116"/>
  <c r="A27" i="116"/>
  <c r="B27" i="116"/>
  <c r="C27" i="116"/>
  <c r="D27" i="116"/>
  <c r="E27" i="116"/>
  <c r="F27" i="116"/>
  <c r="G27" i="116"/>
  <c r="H27" i="116"/>
  <c r="I27" i="116"/>
  <c r="J27" i="116"/>
  <c r="K27" i="116"/>
  <c r="L27" i="116"/>
  <c r="M27" i="116"/>
  <c r="A28" i="116"/>
  <c r="B28" i="116"/>
  <c r="C28" i="116"/>
  <c r="D28" i="116"/>
  <c r="E28" i="116"/>
  <c r="F28" i="116"/>
  <c r="G28" i="116"/>
  <c r="H28" i="116"/>
  <c r="I28" i="116"/>
  <c r="J28" i="116"/>
  <c r="K28" i="116"/>
  <c r="L28" i="116"/>
  <c r="M28" i="116"/>
  <c r="A29" i="116"/>
  <c r="B29" i="116"/>
  <c r="C29" i="116"/>
  <c r="D29" i="116"/>
  <c r="E29" i="116"/>
  <c r="F29" i="116"/>
  <c r="G29" i="116"/>
  <c r="H29" i="116"/>
  <c r="I29" i="116"/>
  <c r="J29" i="116"/>
  <c r="K29" i="116"/>
  <c r="L29" i="116"/>
  <c r="M29" i="116"/>
  <c r="A30" i="116"/>
  <c r="B30" i="116"/>
  <c r="C30" i="116"/>
  <c r="D30" i="116"/>
  <c r="E30" i="116"/>
  <c r="F30" i="116"/>
  <c r="G30" i="116"/>
  <c r="H30" i="116"/>
  <c r="I30" i="116"/>
  <c r="J30" i="116"/>
  <c r="A31" i="116"/>
  <c r="K31" i="116"/>
  <c r="L31" i="116"/>
  <c r="M31" i="116"/>
  <c r="A32" i="116"/>
  <c r="B32" i="116"/>
  <c r="C32" i="116"/>
  <c r="D32" i="116"/>
  <c r="E32" i="116"/>
  <c r="F32" i="116"/>
  <c r="G32" i="116"/>
  <c r="H32" i="116"/>
  <c r="I32" i="116"/>
  <c r="J32" i="116"/>
  <c r="K32" i="116"/>
  <c r="L32" i="116"/>
  <c r="M32" i="116"/>
  <c r="A33" i="116"/>
  <c r="A34" i="116"/>
  <c r="A35" i="116"/>
  <c r="B35" i="116"/>
  <c r="C35" i="116"/>
  <c r="D35" i="116"/>
  <c r="E35" i="116"/>
  <c r="F35" i="116"/>
  <c r="G35" i="116"/>
  <c r="H35" i="116"/>
  <c r="I35" i="116"/>
  <c r="J35" i="116"/>
  <c r="A36" i="116"/>
  <c r="K36" i="116"/>
  <c r="L36" i="116"/>
  <c r="M36" i="116"/>
  <c r="A37" i="116"/>
  <c r="B37" i="116"/>
  <c r="C37" i="116"/>
  <c r="D37" i="116"/>
  <c r="E37" i="116"/>
  <c r="F37" i="116"/>
  <c r="G37" i="116"/>
  <c r="H37" i="116"/>
  <c r="I37" i="116"/>
  <c r="J37" i="116"/>
  <c r="A38" i="116"/>
  <c r="K38" i="116"/>
  <c r="L38" i="116"/>
  <c r="M38" i="116"/>
  <c r="A39" i="116"/>
  <c r="B39" i="116"/>
  <c r="C39" i="116"/>
  <c r="D39" i="116"/>
  <c r="E39" i="116"/>
  <c r="F39" i="116"/>
  <c r="G39" i="116"/>
  <c r="H39" i="116"/>
  <c r="I39" i="116"/>
  <c r="J39" i="116"/>
  <c r="A40" i="116"/>
  <c r="K40" i="116"/>
  <c r="L40" i="116"/>
  <c r="M40" i="116"/>
  <c r="A41" i="116"/>
  <c r="B41" i="116"/>
  <c r="C41" i="116"/>
  <c r="D41" i="116"/>
  <c r="E41" i="116"/>
  <c r="F41" i="116"/>
  <c r="G41" i="116"/>
  <c r="H41" i="116"/>
  <c r="I41" i="116"/>
  <c r="J41" i="116"/>
  <c r="A42" i="116"/>
  <c r="K42" i="116"/>
  <c r="L42" i="116"/>
  <c r="M42" i="116"/>
  <c r="A43" i="116"/>
  <c r="B43" i="116"/>
  <c r="C43" i="116"/>
  <c r="D43" i="116"/>
  <c r="E43" i="116"/>
  <c r="F43" i="116"/>
  <c r="G43" i="116"/>
  <c r="H43" i="116"/>
  <c r="I43" i="116"/>
  <c r="J43" i="116"/>
  <c r="K43" i="116"/>
  <c r="L43" i="116"/>
  <c r="M43" i="116"/>
  <c r="A44" i="116"/>
  <c r="B44" i="116"/>
  <c r="C44" i="116"/>
  <c r="D44" i="116"/>
  <c r="E44" i="116"/>
  <c r="F44" i="116"/>
  <c r="G44" i="116"/>
  <c r="H44" i="116"/>
  <c r="I44" i="116"/>
  <c r="J44" i="116"/>
  <c r="A45" i="116"/>
  <c r="K45" i="116"/>
  <c r="L45" i="116"/>
  <c r="M45" i="116"/>
  <c r="A46" i="116"/>
  <c r="A47" i="116"/>
  <c r="A48" i="116"/>
  <c r="B48" i="116"/>
  <c r="C48" i="116"/>
  <c r="D48" i="116"/>
  <c r="E48" i="116"/>
  <c r="F48" i="116"/>
  <c r="G48" i="116"/>
  <c r="H48" i="116"/>
  <c r="I48" i="116"/>
  <c r="J48" i="116"/>
  <c r="K48" i="116"/>
  <c r="L48" i="116"/>
  <c r="M48" i="116"/>
  <c r="A49" i="116"/>
  <c r="B49" i="116"/>
  <c r="C49" i="116"/>
  <c r="D49" i="116"/>
  <c r="E49" i="116"/>
  <c r="F49" i="116"/>
  <c r="G49" i="116"/>
  <c r="H49" i="116"/>
  <c r="I49" i="116"/>
  <c r="J49" i="116"/>
  <c r="K49" i="116"/>
  <c r="L49" i="116"/>
  <c r="M49" i="116"/>
  <c r="A50" i="116"/>
  <c r="B50" i="116"/>
  <c r="C50" i="116"/>
  <c r="D50" i="116"/>
  <c r="E50" i="116"/>
  <c r="F50" i="116"/>
  <c r="G50" i="116"/>
  <c r="H50" i="116"/>
  <c r="I50" i="116"/>
  <c r="J50" i="116"/>
  <c r="K50" i="116"/>
  <c r="L50" i="116"/>
  <c r="M50" i="116"/>
  <c r="A51" i="116"/>
  <c r="B51" i="116"/>
  <c r="C51" i="116"/>
  <c r="D51" i="116"/>
  <c r="E51" i="116"/>
  <c r="F51" i="116"/>
  <c r="G51" i="116"/>
  <c r="H51" i="116"/>
  <c r="I51" i="116"/>
  <c r="J51" i="116"/>
  <c r="K51" i="116"/>
  <c r="L51" i="116"/>
  <c r="M51" i="116"/>
  <c r="A52" i="116"/>
  <c r="B52" i="116"/>
  <c r="C52" i="116"/>
  <c r="D52" i="116"/>
  <c r="E52" i="116"/>
  <c r="F52" i="116"/>
  <c r="G52" i="116"/>
  <c r="H52" i="116"/>
  <c r="I52" i="116"/>
  <c r="J52" i="116"/>
  <c r="K52" i="116"/>
  <c r="L52" i="116"/>
  <c r="M52" i="116"/>
  <c r="A53" i="116"/>
  <c r="B53" i="116"/>
  <c r="C53" i="116"/>
  <c r="D53" i="116"/>
  <c r="E53" i="116"/>
  <c r="F53" i="116"/>
  <c r="G53" i="116"/>
  <c r="H53" i="116"/>
  <c r="I53" i="116"/>
  <c r="J53" i="116"/>
  <c r="K53" i="116"/>
  <c r="L53" i="116"/>
  <c r="M53" i="116"/>
  <c r="A54" i="116"/>
  <c r="A55" i="116"/>
  <c r="A56" i="116"/>
  <c r="B56" i="116"/>
  <c r="C56" i="116"/>
  <c r="D56" i="116"/>
  <c r="E56" i="116"/>
  <c r="F56" i="116"/>
  <c r="G56" i="116"/>
  <c r="H56" i="116"/>
  <c r="I56" i="116"/>
  <c r="J56" i="116"/>
  <c r="A57" i="116"/>
  <c r="K57" i="116"/>
  <c r="L57" i="116"/>
  <c r="M57" i="116"/>
  <c r="A58" i="116"/>
  <c r="B58" i="116"/>
  <c r="C58" i="116"/>
  <c r="D58" i="116"/>
  <c r="E58" i="116"/>
  <c r="F58" i="116"/>
  <c r="G58" i="116"/>
  <c r="H58" i="116"/>
  <c r="I58" i="116"/>
  <c r="J58" i="116"/>
  <c r="K58" i="116"/>
  <c r="L58" i="116"/>
  <c r="M58" i="116"/>
  <c r="A59" i="116"/>
  <c r="B59" i="116"/>
  <c r="C59" i="116"/>
  <c r="D59" i="116"/>
  <c r="E59" i="116"/>
  <c r="F59" i="116"/>
  <c r="G59" i="116"/>
  <c r="H59" i="116"/>
  <c r="I59" i="116"/>
  <c r="J59" i="116"/>
  <c r="A60" i="116"/>
  <c r="A61" i="116"/>
  <c r="A62" i="116"/>
  <c r="A11" i="115"/>
  <c r="K11" i="115"/>
  <c r="L11" i="115"/>
  <c r="M11" i="115"/>
  <c r="A12" i="115"/>
  <c r="B12" i="115"/>
  <c r="C12" i="115"/>
  <c r="D12" i="115"/>
  <c r="E12" i="115"/>
  <c r="F12" i="115"/>
  <c r="G12" i="115"/>
  <c r="H12" i="115"/>
  <c r="I12" i="115"/>
  <c r="J12" i="115"/>
  <c r="A13" i="115"/>
  <c r="K13" i="115"/>
  <c r="L13" i="115"/>
  <c r="M13" i="115"/>
  <c r="A14" i="115"/>
  <c r="B14" i="115"/>
  <c r="C14" i="115"/>
  <c r="D14" i="115"/>
  <c r="E14" i="115"/>
  <c r="F14" i="115"/>
  <c r="G14" i="115"/>
  <c r="H14" i="115"/>
  <c r="I14" i="115"/>
  <c r="J14" i="115"/>
  <c r="K14" i="115"/>
  <c r="L14" i="115"/>
  <c r="M14" i="115"/>
  <c r="A15" i="115"/>
  <c r="A16" i="115"/>
  <c r="A17" i="115"/>
  <c r="B17" i="115"/>
  <c r="C17" i="115"/>
  <c r="D17" i="115"/>
  <c r="E17" i="115"/>
  <c r="F17" i="115"/>
  <c r="G17" i="115"/>
  <c r="H17" i="115"/>
  <c r="I17" i="115"/>
  <c r="J17" i="115"/>
  <c r="K17" i="115"/>
  <c r="L17" i="115"/>
  <c r="M17" i="115"/>
  <c r="A18" i="115"/>
  <c r="B18" i="115"/>
  <c r="C18" i="115"/>
  <c r="D18" i="115"/>
  <c r="E18" i="115"/>
  <c r="F18" i="115"/>
  <c r="G18" i="115"/>
  <c r="H18" i="115"/>
  <c r="I18" i="115"/>
  <c r="J18" i="115"/>
  <c r="A19" i="115"/>
  <c r="K19" i="115"/>
  <c r="L19" i="115"/>
  <c r="M19" i="115"/>
  <c r="A20" i="115"/>
  <c r="B20" i="115"/>
  <c r="C20" i="115"/>
  <c r="D20" i="115"/>
  <c r="E20" i="115"/>
  <c r="F20" i="115"/>
  <c r="G20" i="115"/>
  <c r="H20" i="115"/>
  <c r="I20" i="115"/>
  <c r="J20" i="115"/>
  <c r="A21" i="115"/>
  <c r="K21" i="115"/>
  <c r="L21" i="115"/>
  <c r="M21" i="115"/>
  <c r="A22" i="115"/>
  <c r="B22" i="115"/>
  <c r="C22" i="115"/>
  <c r="D22" i="115"/>
  <c r="E22" i="115"/>
  <c r="F22" i="115"/>
  <c r="G22" i="115"/>
  <c r="H22" i="115"/>
  <c r="I22" i="115"/>
  <c r="J22" i="115"/>
  <c r="A23" i="115"/>
  <c r="K23" i="115"/>
  <c r="L23" i="115"/>
  <c r="M23" i="115"/>
  <c r="A24" i="115"/>
  <c r="B24" i="115"/>
  <c r="C24" i="115"/>
  <c r="D24" i="115"/>
  <c r="E24" i="115"/>
  <c r="F24" i="115"/>
  <c r="G24" i="115"/>
  <c r="H24" i="115"/>
  <c r="I24" i="115"/>
  <c r="J24" i="115"/>
  <c r="K24" i="115"/>
  <c r="L24" i="115"/>
  <c r="M24" i="115"/>
  <c r="A25" i="115"/>
  <c r="A26" i="115"/>
  <c r="A27" i="115"/>
  <c r="B27" i="115"/>
  <c r="C27" i="115"/>
  <c r="D27" i="115"/>
  <c r="E27" i="115"/>
  <c r="F27" i="115"/>
  <c r="G27" i="115"/>
  <c r="H27" i="115"/>
  <c r="I27" i="115"/>
  <c r="J27" i="115"/>
  <c r="K27" i="115"/>
  <c r="L27" i="115"/>
  <c r="M27" i="115"/>
  <c r="A28" i="115"/>
  <c r="B28" i="115"/>
  <c r="C28" i="115"/>
  <c r="D28" i="115"/>
  <c r="E28" i="115"/>
  <c r="F28" i="115"/>
  <c r="G28" i="115"/>
  <c r="H28" i="115"/>
  <c r="I28" i="115"/>
  <c r="J28" i="115"/>
  <c r="A29" i="115"/>
  <c r="K29" i="115"/>
  <c r="L29" i="115"/>
  <c r="M29" i="115"/>
  <c r="A30" i="115"/>
  <c r="B30" i="115"/>
  <c r="C30" i="115"/>
  <c r="D30" i="115"/>
  <c r="E30" i="115"/>
  <c r="F30" i="115"/>
  <c r="G30" i="115"/>
  <c r="H30" i="115"/>
  <c r="I30" i="115"/>
  <c r="J30" i="115"/>
  <c r="A31" i="115"/>
  <c r="K31" i="115"/>
  <c r="L31" i="115"/>
  <c r="M31" i="115"/>
  <c r="A32" i="115"/>
  <c r="B32" i="115"/>
  <c r="C32" i="115"/>
  <c r="D32" i="115"/>
  <c r="E32" i="115"/>
  <c r="F32" i="115"/>
  <c r="G32" i="115"/>
  <c r="H32" i="115"/>
  <c r="I32" i="115"/>
  <c r="J32" i="115"/>
  <c r="A33" i="115"/>
  <c r="K33" i="115"/>
  <c r="L33" i="115"/>
  <c r="M33" i="115"/>
  <c r="A34" i="115"/>
  <c r="B34" i="115"/>
  <c r="C34" i="115"/>
  <c r="D34" i="115"/>
  <c r="E34" i="115"/>
  <c r="F34" i="115"/>
  <c r="G34" i="115"/>
  <c r="H34" i="115"/>
  <c r="I34" i="115"/>
  <c r="J34" i="115"/>
  <c r="K34" i="115"/>
  <c r="L34" i="115"/>
  <c r="M34" i="115"/>
  <c r="A35" i="115"/>
  <c r="A36" i="115"/>
  <c r="A37" i="115"/>
  <c r="B37" i="115"/>
  <c r="C37" i="115"/>
  <c r="D37" i="115"/>
  <c r="E37" i="115"/>
  <c r="F37" i="115"/>
  <c r="G37" i="115"/>
  <c r="H37" i="115"/>
  <c r="I37" i="115"/>
  <c r="J37" i="115"/>
  <c r="K37" i="115"/>
  <c r="L37" i="115"/>
  <c r="M37" i="115"/>
  <c r="A38" i="115"/>
  <c r="B38" i="115"/>
  <c r="C38" i="115"/>
  <c r="D38" i="115"/>
  <c r="E38" i="115"/>
  <c r="F38" i="115"/>
  <c r="G38" i="115"/>
  <c r="H38" i="115"/>
  <c r="I38" i="115"/>
  <c r="J38" i="115"/>
  <c r="K38" i="115"/>
  <c r="L38" i="115"/>
  <c r="M38" i="115"/>
  <c r="A39" i="115"/>
  <c r="B39" i="115"/>
  <c r="C39" i="115"/>
  <c r="D39" i="115"/>
  <c r="E39" i="115"/>
  <c r="F39" i="115"/>
  <c r="G39" i="115"/>
  <c r="H39" i="115"/>
  <c r="I39" i="115"/>
  <c r="J39" i="115"/>
  <c r="K39" i="115"/>
  <c r="L39" i="115"/>
  <c r="M39" i="115"/>
  <c r="A40" i="115"/>
  <c r="B40" i="115"/>
  <c r="C40" i="115"/>
  <c r="D40" i="115"/>
  <c r="E40" i="115"/>
  <c r="F40" i="115"/>
  <c r="G40" i="115"/>
  <c r="H40" i="115"/>
  <c r="I40" i="115"/>
  <c r="J40" i="115"/>
  <c r="K40" i="115"/>
  <c r="L40" i="115"/>
  <c r="M40" i="115"/>
  <c r="A41" i="115"/>
  <c r="B41" i="115"/>
  <c r="C41" i="115"/>
  <c r="D41" i="115"/>
  <c r="E41" i="115"/>
  <c r="F41" i="115"/>
  <c r="G41" i="115"/>
  <c r="H41" i="115"/>
  <c r="I41" i="115"/>
  <c r="J41" i="115"/>
  <c r="K41" i="115"/>
  <c r="L41" i="115"/>
  <c r="M41" i="115"/>
  <c r="A42" i="115"/>
  <c r="A43" i="115"/>
  <c r="A44" i="115"/>
  <c r="B44" i="115"/>
  <c r="C44" i="115"/>
  <c r="D44" i="115"/>
  <c r="E44" i="115"/>
  <c r="F44" i="115"/>
  <c r="G44" i="115"/>
  <c r="H44" i="115"/>
  <c r="I44" i="115"/>
  <c r="J44" i="115"/>
  <c r="K44" i="115"/>
  <c r="L44" i="115"/>
  <c r="M44" i="115"/>
  <c r="A45" i="115"/>
  <c r="B45" i="115"/>
  <c r="C45" i="115"/>
  <c r="D45" i="115"/>
  <c r="E45" i="115"/>
  <c r="F45" i="115"/>
  <c r="G45" i="115"/>
  <c r="H45" i="115"/>
  <c r="I45" i="115"/>
  <c r="J45" i="115"/>
  <c r="A46" i="115"/>
  <c r="K46" i="115"/>
  <c r="L46" i="115"/>
  <c r="M46" i="115"/>
  <c r="A47" i="115"/>
  <c r="B47" i="115"/>
  <c r="C47" i="115"/>
  <c r="D47" i="115"/>
  <c r="E47" i="115"/>
  <c r="F47" i="115"/>
  <c r="G47" i="115"/>
  <c r="H47" i="115"/>
  <c r="I47" i="115"/>
  <c r="J47" i="115"/>
  <c r="A48" i="115"/>
  <c r="K48" i="115"/>
  <c r="L48" i="115"/>
  <c r="M48" i="115"/>
  <c r="A49" i="115"/>
  <c r="B51" i="115"/>
  <c r="C51" i="115"/>
  <c r="D51" i="115"/>
  <c r="E51" i="115"/>
  <c r="F51" i="115"/>
  <c r="G51" i="115"/>
  <c r="H51" i="115"/>
  <c r="I51" i="115"/>
  <c r="J51" i="115"/>
  <c r="K51" i="115"/>
  <c r="L51" i="115"/>
  <c r="M51" i="115"/>
  <c r="A127" i="114"/>
  <c r="B127" i="114"/>
  <c r="C127" i="114"/>
  <c r="D127" i="114"/>
  <c r="E127" i="114"/>
  <c r="F127" i="114"/>
  <c r="G127" i="114"/>
  <c r="H127" i="114"/>
  <c r="I127" i="114"/>
  <c r="J127" i="114"/>
  <c r="K127" i="114"/>
  <c r="L127" i="114"/>
  <c r="M127" i="114"/>
  <c r="A128" i="114"/>
  <c r="B128" i="114"/>
  <c r="C128" i="114"/>
  <c r="D128" i="114"/>
  <c r="E128" i="114"/>
  <c r="F128" i="114"/>
  <c r="G128" i="114"/>
  <c r="H128" i="114"/>
  <c r="I128" i="114"/>
  <c r="J128" i="114"/>
  <c r="K128" i="114"/>
  <c r="L128" i="114"/>
  <c r="M128" i="114"/>
  <c r="A129" i="114"/>
  <c r="B129" i="114"/>
  <c r="C129" i="114"/>
  <c r="D129" i="114"/>
  <c r="E129" i="114"/>
  <c r="F129" i="114"/>
  <c r="G129" i="114"/>
  <c r="H129" i="114"/>
  <c r="I129" i="114"/>
  <c r="J129" i="114"/>
  <c r="K129" i="114"/>
  <c r="L129" i="114"/>
  <c r="M129" i="114"/>
  <c r="A120" i="114"/>
  <c r="B120" i="114"/>
  <c r="C120" i="114"/>
  <c r="D120" i="114"/>
  <c r="E120" i="114"/>
  <c r="F120" i="114"/>
  <c r="G120" i="114"/>
  <c r="H120" i="114"/>
  <c r="I120" i="114"/>
  <c r="J120" i="114"/>
  <c r="K120" i="114"/>
  <c r="L120" i="114"/>
  <c r="M120" i="114"/>
  <c r="A121" i="114"/>
  <c r="B121" i="114"/>
  <c r="C121" i="114"/>
  <c r="D121" i="114"/>
  <c r="E121" i="114"/>
  <c r="F121" i="114"/>
  <c r="G121" i="114"/>
  <c r="H121" i="114"/>
  <c r="I121" i="114"/>
  <c r="J121" i="114"/>
  <c r="K121" i="114"/>
  <c r="L121" i="114"/>
  <c r="M121" i="114"/>
  <c r="A122" i="114"/>
  <c r="B122" i="114"/>
  <c r="C122" i="114"/>
  <c r="D122" i="114"/>
  <c r="E122" i="114"/>
  <c r="F122" i="114"/>
  <c r="G122" i="114"/>
  <c r="H122" i="114"/>
  <c r="I122" i="114"/>
  <c r="J122" i="114"/>
  <c r="K122" i="114"/>
  <c r="L122" i="114"/>
  <c r="M122" i="114"/>
  <c r="A123" i="114"/>
  <c r="B123" i="114"/>
  <c r="C123" i="114"/>
  <c r="D123" i="114"/>
  <c r="E123" i="114"/>
  <c r="F123" i="114"/>
  <c r="G123" i="114"/>
  <c r="H123" i="114"/>
  <c r="I123" i="114"/>
  <c r="J123" i="114"/>
  <c r="K123" i="114"/>
  <c r="L123" i="114"/>
  <c r="M123" i="114"/>
  <c r="A124" i="114"/>
  <c r="B124" i="114"/>
  <c r="C124" i="114"/>
  <c r="D124" i="114"/>
  <c r="E124" i="114"/>
  <c r="F124" i="114"/>
  <c r="G124" i="114"/>
  <c r="H124" i="114"/>
  <c r="I124" i="114"/>
  <c r="J124" i="114"/>
  <c r="K124" i="114"/>
  <c r="L124" i="114"/>
  <c r="M124" i="114"/>
  <c r="A125" i="114"/>
  <c r="B125" i="114"/>
  <c r="C125" i="114"/>
  <c r="D125" i="114"/>
  <c r="E125" i="114"/>
  <c r="F125" i="114"/>
  <c r="G125" i="114"/>
  <c r="H125" i="114"/>
  <c r="I125" i="114"/>
  <c r="J125" i="114"/>
  <c r="K125" i="114"/>
  <c r="L125" i="114"/>
  <c r="M125" i="114"/>
  <c r="A126" i="114"/>
  <c r="B126" i="114"/>
  <c r="C126" i="114"/>
  <c r="D126" i="114"/>
  <c r="E126" i="114"/>
  <c r="F126" i="114"/>
  <c r="G126" i="114"/>
  <c r="H126" i="114"/>
  <c r="I126" i="114"/>
  <c r="J126" i="114"/>
  <c r="K126" i="114"/>
  <c r="L126" i="114"/>
  <c r="M126" i="114"/>
  <c r="A12" i="114"/>
  <c r="B12" i="114"/>
  <c r="C12" i="114"/>
  <c r="D12" i="114"/>
  <c r="E12" i="114"/>
  <c r="F12" i="114"/>
  <c r="G12" i="114"/>
  <c r="H12" i="114"/>
  <c r="I12" i="114"/>
  <c r="J12" i="114"/>
  <c r="A13" i="114"/>
  <c r="K13" i="114"/>
  <c r="L13" i="114"/>
  <c r="M13" i="114"/>
  <c r="A14" i="114"/>
  <c r="B14" i="114"/>
  <c r="C14" i="114"/>
  <c r="D14" i="114"/>
  <c r="E14" i="114"/>
  <c r="F14" i="114"/>
  <c r="G14" i="114"/>
  <c r="H14" i="114"/>
  <c r="I14" i="114"/>
  <c r="J14" i="114"/>
  <c r="A15" i="114"/>
  <c r="K15" i="114"/>
  <c r="L15" i="114"/>
  <c r="M15" i="114"/>
  <c r="A16" i="114"/>
  <c r="B16" i="114"/>
  <c r="C16" i="114"/>
  <c r="D16" i="114"/>
  <c r="E16" i="114"/>
  <c r="F16" i="114"/>
  <c r="G16" i="114"/>
  <c r="H16" i="114"/>
  <c r="I16" i="114"/>
  <c r="J16" i="114"/>
  <c r="K16" i="114"/>
  <c r="L16" i="114"/>
  <c r="M16" i="114"/>
  <c r="A17" i="114"/>
  <c r="B17" i="114"/>
  <c r="C17" i="114"/>
  <c r="D17" i="114"/>
  <c r="E17" i="114"/>
  <c r="F17" i="114"/>
  <c r="G17" i="114"/>
  <c r="H17" i="114"/>
  <c r="I17" i="114"/>
  <c r="J17" i="114"/>
  <c r="A18" i="114"/>
  <c r="K18" i="114"/>
  <c r="L18" i="114"/>
  <c r="M18" i="114"/>
  <c r="A19" i="114"/>
  <c r="B19" i="114"/>
  <c r="C19" i="114"/>
  <c r="D19" i="114"/>
  <c r="E19" i="114"/>
  <c r="F19" i="114"/>
  <c r="G19" i="114"/>
  <c r="H19" i="114"/>
  <c r="I19" i="114"/>
  <c r="J19" i="114"/>
  <c r="A20" i="114"/>
  <c r="K20" i="114"/>
  <c r="L20" i="114"/>
  <c r="M20" i="114"/>
  <c r="A21" i="114"/>
  <c r="B21" i="114"/>
  <c r="C21" i="114"/>
  <c r="D21" i="114"/>
  <c r="E21" i="114"/>
  <c r="F21" i="114"/>
  <c r="G21" i="114"/>
  <c r="H21" i="114"/>
  <c r="I21" i="114"/>
  <c r="J21" i="114"/>
  <c r="A22" i="114"/>
  <c r="K22" i="114"/>
  <c r="L22" i="114"/>
  <c r="M22" i="114"/>
  <c r="A23" i="114"/>
  <c r="B23" i="114"/>
  <c r="C23" i="114"/>
  <c r="D23" i="114"/>
  <c r="E23" i="114"/>
  <c r="F23" i="114"/>
  <c r="G23" i="114"/>
  <c r="H23" i="114"/>
  <c r="I23" i="114"/>
  <c r="J23" i="114"/>
  <c r="A24" i="114"/>
  <c r="K24" i="114"/>
  <c r="L24" i="114"/>
  <c r="M24" i="114"/>
  <c r="A25" i="114"/>
  <c r="B25" i="114"/>
  <c r="C25" i="114"/>
  <c r="D25" i="114"/>
  <c r="E25" i="114"/>
  <c r="F25" i="114"/>
  <c r="G25" i="114"/>
  <c r="H25" i="114"/>
  <c r="I25" i="114"/>
  <c r="J25" i="114"/>
  <c r="A26" i="114"/>
  <c r="K26" i="114"/>
  <c r="L26" i="114"/>
  <c r="M26" i="114"/>
  <c r="A27" i="114"/>
  <c r="B27" i="114"/>
  <c r="C27" i="114"/>
  <c r="D27" i="114"/>
  <c r="E27" i="114"/>
  <c r="F27" i="114"/>
  <c r="G27" i="114"/>
  <c r="H27" i="114"/>
  <c r="I27" i="114"/>
  <c r="J27" i="114"/>
  <c r="A28" i="114"/>
  <c r="K28" i="114"/>
  <c r="L28" i="114"/>
  <c r="M28" i="114"/>
  <c r="A29" i="114"/>
  <c r="B29" i="114"/>
  <c r="C29" i="114"/>
  <c r="D29" i="114"/>
  <c r="E29" i="114"/>
  <c r="F29" i="114"/>
  <c r="G29" i="114"/>
  <c r="H29" i="114"/>
  <c r="I29" i="114"/>
  <c r="J29" i="114"/>
  <c r="K29" i="114"/>
  <c r="L29" i="114"/>
  <c r="M29" i="114"/>
  <c r="A30" i="114"/>
  <c r="B30" i="114"/>
  <c r="C30" i="114"/>
  <c r="D30" i="114"/>
  <c r="E30" i="114"/>
  <c r="F30" i="114"/>
  <c r="G30" i="114"/>
  <c r="H30" i="114"/>
  <c r="I30" i="114"/>
  <c r="J30" i="114"/>
  <c r="K30" i="114"/>
  <c r="L30" i="114"/>
  <c r="M30" i="114"/>
  <c r="A31" i="114"/>
  <c r="A32" i="114"/>
  <c r="A33" i="114"/>
  <c r="B33" i="114"/>
  <c r="C33" i="114"/>
  <c r="D33" i="114"/>
  <c r="E33" i="114"/>
  <c r="F33" i="114"/>
  <c r="G33" i="114"/>
  <c r="H33" i="114"/>
  <c r="I33" i="114"/>
  <c r="J33" i="114"/>
  <c r="K33" i="114"/>
  <c r="L33" i="114"/>
  <c r="M33" i="114"/>
  <c r="A34" i="114"/>
  <c r="B34" i="114"/>
  <c r="C34" i="114"/>
  <c r="D34" i="114"/>
  <c r="E34" i="114"/>
  <c r="F34" i="114"/>
  <c r="G34" i="114"/>
  <c r="H34" i="114"/>
  <c r="I34" i="114"/>
  <c r="J34" i="114"/>
  <c r="K34" i="114"/>
  <c r="L34" i="114"/>
  <c r="M34" i="114"/>
  <c r="A35" i="114"/>
  <c r="B35" i="114"/>
  <c r="C35" i="114"/>
  <c r="D35" i="114"/>
  <c r="E35" i="114"/>
  <c r="F35" i="114"/>
  <c r="G35" i="114"/>
  <c r="H35" i="114"/>
  <c r="I35" i="114"/>
  <c r="J35" i="114"/>
  <c r="K35" i="114"/>
  <c r="L35" i="114"/>
  <c r="M35" i="114"/>
  <c r="A36" i="114"/>
  <c r="B36" i="114"/>
  <c r="C36" i="114"/>
  <c r="D36" i="114"/>
  <c r="E36" i="114"/>
  <c r="F36" i="114"/>
  <c r="G36" i="114"/>
  <c r="H36" i="114"/>
  <c r="I36" i="114"/>
  <c r="J36" i="114"/>
  <c r="A37" i="114"/>
  <c r="K37" i="114"/>
  <c r="L37" i="114"/>
  <c r="M37" i="114"/>
  <c r="A38" i="114"/>
  <c r="B38" i="114"/>
  <c r="C38" i="114"/>
  <c r="D38" i="114"/>
  <c r="E38" i="114"/>
  <c r="F38" i="114"/>
  <c r="G38" i="114"/>
  <c r="H38" i="114"/>
  <c r="I38" i="114"/>
  <c r="J38" i="114"/>
  <c r="A39" i="114"/>
  <c r="K39" i="114"/>
  <c r="L39" i="114"/>
  <c r="M39" i="114"/>
  <c r="A40" i="114"/>
  <c r="A41" i="114"/>
  <c r="A42" i="114"/>
  <c r="B42" i="114"/>
  <c r="C42" i="114"/>
  <c r="D42" i="114"/>
  <c r="E42" i="114"/>
  <c r="F42" i="114"/>
  <c r="G42" i="114"/>
  <c r="H42" i="114"/>
  <c r="I42" i="114"/>
  <c r="J42" i="114"/>
  <c r="K42" i="114"/>
  <c r="L42" i="114"/>
  <c r="M42" i="114"/>
  <c r="A43" i="114"/>
  <c r="B43" i="114"/>
  <c r="C43" i="114"/>
  <c r="D43" i="114"/>
  <c r="E43" i="114"/>
  <c r="F43" i="114"/>
  <c r="G43" i="114"/>
  <c r="H43" i="114"/>
  <c r="I43" i="114"/>
  <c r="J43" i="114"/>
  <c r="A44" i="114"/>
  <c r="K44" i="114"/>
  <c r="L44" i="114"/>
  <c r="M44" i="114"/>
  <c r="A45" i="114"/>
  <c r="B45" i="114"/>
  <c r="C45" i="114"/>
  <c r="D45" i="114"/>
  <c r="E45" i="114"/>
  <c r="F45" i="114"/>
  <c r="G45" i="114"/>
  <c r="H45" i="114"/>
  <c r="I45" i="114"/>
  <c r="J45" i="114"/>
  <c r="K45" i="114"/>
  <c r="L45" i="114"/>
  <c r="M45" i="114"/>
  <c r="A46" i="114"/>
  <c r="B46" i="114"/>
  <c r="C46" i="114"/>
  <c r="D46" i="114"/>
  <c r="E46" i="114"/>
  <c r="F46" i="114"/>
  <c r="G46" i="114"/>
  <c r="H46" i="114"/>
  <c r="I46" i="114"/>
  <c r="J46" i="114"/>
  <c r="K46" i="114"/>
  <c r="L46" i="114"/>
  <c r="M46" i="114"/>
  <c r="A47" i="114"/>
  <c r="B47" i="114"/>
  <c r="C47" i="114"/>
  <c r="D47" i="114"/>
  <c r="E47" i="114"/>
  <c r="F47" i="114"/>
  <c r="G47" i="114"/>
  <c r="H47" i="114"/>
  <c r="I47" i="114"/>
  <c r="J47" i="114"/>
  <c r="A48" i="114"/>
  <c r="K48" i="114"/>
  <c r="L48" i="114"/>
  <c r="M48" i="114"/>
  <c r="A49" i="114"/>
  <c r="A50" i="114"/>
  <c r="A51" i="114"/>
  <c r="B51" i="114"/>
  <c r="C51" i="114"/>
  <c r="D51" i="114"/>
  <c r="E51" i="114"/>
  <c r="F51" i="114"/>
  <c r="G51" i="114"/>
  <c r="H51" i="114"/>
  <c r="I51" i="114"/>
  <c r="J51" i="114"/>
  <c r="K51" i="114"/>
  <c r="L51" i="114"/>
  <c r="M51" i="114"/>
  <c r="A52" i="114"/>
  <c r="B52" i="114"/>
  <c r="C52" i="114"/>
  <c r="D52" i="114"/>
  <c r="E52" i="114"/>
  <c r="F52" i="114"/>
  <c r="G52" i="114"/>
  <c r="H52" i="114"/>
  <c r="I52" i="114"/>
  <c r="J52" i="114"/>
  <c r="K52" i="114"/>
  <c r="L52" i="114"/>
  <c r="M52" i="114"/>
  <c r="A53" i="114"/>
  <c r="B53" i="114"/>
  <c r="C53" i="114"/>
  <c r="D53" i="114"/>
  <c r="E53" i="114"/>
  <c r="F53" i="114"/>
  <c r="G53" i="114"/>
  <c r="H53" i="114"/>
  <c r="I53" i="114"/>
  <c r="J53" i="114"/>
  <c r="K53" i="114"/>
  <c r="L53" i="114"/>
  <c r="M53" i="114"/>
  <c r="A54" i="114"/>
  <c r="B54" i="114"/>
  <c r="C54" i="114"/>
  <c r="D54" i="114"/>
  <c r="E54" i="114"/>
  <c r="F54" i="114"/>
  <c r="G54" i="114"/>
  <c r="H54" i="114"/>
  <c r="I54" i="114"/>
  <c r="J54" i="114"/>
  <c r="K54" i="114"/>
  <c r="L54" i="114"/>
  <c r="M54" i="114"/>
  <c r="A55" i="114"/>
  <c r="B55" i="114"/>
  <c r="C55" i="114"/>
  <c r="D55" i="114"/>
  <c r="E55" i="114"/>
  <c r="F55" i="114"/>
  <c r="G55" i="114"/>
  <c r="H55" i="114"/>
  <c r="I55" i="114"/>
  <c r="J55" i="114"/>
  <c r="K55" i="114"/>
  <c r="L55" i="114"/>
  <c r="M55" i="114"/>
  <c r="A56" i="114"/>
  <c r="B56" i="114"/>
  <c r="C56" i="114"/>
  <c r="D56" i="114"/>
  <c r="E56" i="114"/>
  <c r="F56" i="114"/>
  <c r="G56" i="114"/>
  <c r="H56" i="114"/>
  <c r="I56" i="114"/>
  <c r="J56" i="114"/>
  <c r="K56" i="114"/>
  <c r="L56" i="114"/>
  <c r="M56" i="114"/>
  <c r="A57" i="114"/>
  <c r="B57" i="114"/>
  <c r="C57" i="114"/>
  <c r="D57" i="114"/>
  <c r="E57" i="114"/>
  <c r="F57" i="114"/>
  <c r="G57" i="114"/>
  <c r="H57" i="114"/>
  <c r="I57" i="114"/>
  <c r="J57" i="114"/>
  <c r="K57" i="114"/>
  <c r="L57" i="114"/>
  <c r="M57" i="114"/>
  <c r="A58" i="114"/>
  <c r="B58" i="114"/>
  <c r="C58" i="114"/>
  <c r="D58" i="114"/>
  <c r="E58" i="114"/>
  <c r="F58" i="114"/>
  <c r="G58" i="114"/>
  <c r="H58" i="114"/>
  <c r="I58" i="114"/>
  <c r="J58" i="114"/>
  <c r="K58" i="114"/>
  <c r="L58" i="114"/>
  <c r="M58" i="114"/>
  <c r="A59" i="114"/>
  <c r="B59" i="114"/>
  <c r="C59" i="114"/>
  <c r="D59" i="114"/>
  <c r="E59" i="114"/>
  <c r="F59" i="114"/>
  <c r="G59" i="114"/>
  <c r="H59" i="114"/>
  <c r="I59" i="114"/>
  <c r="J59" i="114"/>
  <c r="K59" i="114"/>
  <c r="L59" i="114"/>
  <c r="M59" i="114"/>
  <c r="A60" i="114"/>
  <c r="B60" i="114"/>
  <c r="C60" i="114"/>
  <c r="D60" i="114"/>
  <c r="E60" i="114"/>
  <c r="F60" i="114"/>
  <c r="G60" i="114"/>
  <c r="H60" i="114"/>
  <c r="I60" i="114"/>
  <c r="J60" i="114"/>
  <c r="K60" i="114"/>
  <c r="L60" i="114"/>
  <c r="M60" i="114"/>
  <c r="A61" i="114"/>
  <c r="B61" i="114"/>
  <c r="C61" i="114"/>
  <c r="D61" i="114"/>
  <c r="E61" i="114"/>
  <c r="F61" i="114"/>
  <c r="G61" i="114"/>
  <c r="H61" i="114"/>
  <c r="I61" i="114"/>
  <c r="J61" i="114"/>
  <c r="K61" i="114"/>
  <c r="L61" i="114"/>
  <c r="M61" i="114"/>
  <c r="A62" i="114"/>
  <c r="B62" i="114"/>
  <c r="C62" i="114"/>
  <c r="D62" i="114"/>
  <c r="E62" i="114"/>
  <c r="F62" i="114"/>
  <c r="G62" i="114"/>
  <c r="H62" i="114"/>
  <c r="I62" i="114"/>
  <c r="J62" i="114"/>
  <c r="K62" i="114"/>
  <c r="L62" i="114"/>
  <c r="M62" i="114"/>
  <c r="A63" i="114"/>
  <c r="B63" i="114"/>
  <c r="C63" i="114"/>
  <c r="D63" i="114"/>
  <c r="E63" i="114"/>
  <c r="F63" i="114"/>
  <c r="G63" i="114"/>
  <c r="H63" i="114"/>
  <c r="I63" i="114"/>
  <c r="J63" i="114"/>
  <c r="K63" i="114"/>
  <c r="L63" i="114"/>
  <c r="M63" i="114"/>
  <c r="A64" i="114"/>
  <c r="B64" i="114"/>
  <c r="C64" i="114"/>
  <c r="D64" i="114"/>
  <c r="E64" i="114"/>
  <c r="F64" i="114"/>
  <c r="G64" i="114"/>
  <c r="H64" i="114"/>
  <c r="I64" i="114"/>
  <c r="J64" i="114"/>
  <c r="K64" i="114"/>
  <c r="L64" i="114"/>
  <c r="M64" i="114"/>
  <c r="A65" i="114"/>
  <c r="B65" i="114"/>
  <c r="C65" i="114"/>
  <c r="D65" i="114"/>
  <c r="E65" i="114"/>
  <c r="F65" i="114"/>
  <c r="G65" i="114"/>
  <c r="H65" i="114"/>
  <c r="I65" i="114"/>
  <c r="J65" i="114"/>
  <c r="K65" i="114"/>
  <c r="L65" i="114"/>
  <c r="M65" i="114"/>
  <c r="A66" i="114"/>
  <c r="B66" i="114"/>
  <c r="C66" i="114"/>
  <c r="D66" i="114"/>
  <c r="E66" i="114"/>
  <c r="F66" i="114"/>
  <c r="G66" i="114"/>
  <c r="H66" i="114"/>
  <c r="I66" i="114"/>
  <c r="J66" i="114"/>
  <c r="K66" i="114"/>
  <c r="L66" i="114"/>
  <c r="M66" i="114"/>
  <c r="A67" i="114"/>
  <c r="A68" i="114"/>
  <c r="A69" i="114"/>
  <c r="A70" i="114"/>
  <c r="A71" i="114"/>
  <c r="B71" i="114"/>
  <c r="C71" i="114"/>
  <c r="D71" i="114"/>
  <c r="E71" i="114"/>
  <c r="F71" i="114"/>
  <c r="G71" i="114"/>
  <c r="H71" i="114"/>
  <c r="I71" i="114"/>
  <c r="J71" i="114"/>
  <c r="K71" i="114"/>
  <c r="L71" i="114"/>
  <c r="M71" i="114"/>
  <c r="A72" i="114"/>
  <c r="B72" i="114"/>
  <c r="C72" i="114"/>
  <c r="D72" i="114"/>
  <c r="E72" i="114"/>
  <c r="F72" i="114"/>
  <c r="G72" i="114"/>
  <c r="H72" i="114"/>
  <c r="I72" i="114"/>
  <c r="J72" i="114"/>
  <c r="K72" i="114"/>
  <c r="L72" i="114"/>
  <c r="M72" i="114"/>
  <c r="A73" i="114"/>
  <c r="B73" i="114"/>
  <c r="C73" i="114"/>
  <c r="D73" i="114"/>
  <c r="E73" i="114"/>
  <c r="F73" i="114"/>
  <c r="G73" i="114"/>
  <c r="H73" i="114"/>
  <c r="I73" i="114"/>
  <c r="J73" i="114"/>
  <c r="K73" i="114"/>
  <c r="L73" i="114"/>
  <c r="M73" i="114"/>
  <c r="A74" i="114"/>
  <c r="B74" i="114"/>
  <c r="C74" i="114"/>
  <c r="D74" i="114"/>
  <c r="E74" i="114"/>
  <c r="F74" i="114"/>
  <c r="G74" i="114"/>
  <c r="H74" i="114"/>
  <c r="I74" i="114"/>
  <c r="J74" i="114"/>
  <c r="K74" i="114"/>
  <c r="L74" i="114"/>
  <c r="M74" i="114"/>
  <c r="A75" i="114"/>
  <c r="B75" i="114"/>
  <c r="C75" i="114"/>
  <c r="D75" i="114"/>
  <c r="E75" i="114"/>
  <c r="F75" i="114"/>
  <c r="G75" i="114"/>
  <c r="H75" i="114"/>
  <c r="I75" i="114"/>
  <c r="J75" i="114"/>
  <c r="K75" i="114"/>
  <c r="L75" i="114"/>
  <c r="M75" i="114"/>
  <c r="A76" i="114"/>
  <c r="B76" i="114"/>
  <c r="C76" i="114"/>
  <c r="D76" i="114"/>
  <c r="E76" i="114"/>
  <c r="F76" i="114"/>
  <c r="G76" i="114"/>
  <c r="H76" i="114"/>
  <c r="I76" i="114"/>
  <c r="J76" i="114"/>
  <c r="K76" i="114"/>
  <c r="L76" i="114"/>
  <c r="M76" i="114"/>
  <c r="A77" i="114"/>
  <c r="B77" i="114"/>
  <c r="C77" i="114"/>
  <c r="D77" i="114"/>
  <c r="E77" i="114"/>
  <c r="F77" i="114"/>
  <c r="G77" i="114"/>
  <c r="H77" i="114"/>
  <c r="I77" i="114"/>
  <c r="J77" i="114"/>
  <c r="K77" i="114"/>
  <c r="L77" i="114"/>
  <c r="M77" i="114"/>
  <c r="A78" i="114"/>
  <c r="B78" i="114"/>
  <c r="C78" i="114"/>
  <c r="D78" i="114"/>
  <c r="E78" i="114"/>
  <c r="F78" i="114"/>
  <c r="G78" i="114"/>
  <c r="H78" i="114"/>
  <c r="I78" i="114"/>
  <c r="J78" i="114"/>
  <c r="K78" i="114"/>
  <c r="L78" i="114"/>
  <c r="M78" i="114"/>
  <c r="A79" i="114"/>
  <c r="B79" i="114"/>
  <c r="C79" i="114"/>
  <c r="D79" i="114"/>
  <c r="E79" i="114"/>
  <c r="F79" i="114"/>
  <c r="G79" i="114"/>
  <c r="H79" i="114"/>
  <c r="I79" i="114"/>
  <c r="J79" i="114"/>
  <c r="K79" i="114"/>
  <c r="L79" i="114"/>
  <c r="M79" i="114"/>
  <c r="A80" i="114"/>
  <c r="B80" i="114"/>
  <c r="C80" i="114"/>
  <c r="D80" i="114"/>
  <c r="E80" i="114"/>
  <c r="F80" i="114"/>
  <c r="G80" i="114"/>
  <c r="H80" i="114"/>
  <c r="I80" i="114"/>
  <c r="J80" i="114"/>
  <c r="K80" i="114"/>
  <c r="L80" i="114"/>
  <c r="M80" i="114"/>
  <c r="A81" i="114"/>
  <c r="B81" i="114"/>
  <c r="C81" i="114"/>
  <c r="D81" i="114"/>
  <c r="E81" i="114"/>
  <c r="F81" i="114"/>
  <c r="G81" i="114"/>
  <c r="H81" i="114"/>
  <c r="I81" i="114"/>
  <c r="J81" i="114"/>
  <c r="K81" i="114"/>
  <c r="L81" i="114"/>
  <c r="M81" i="114"/>
  <c r="A82" i="114"/>
  <c r="B82" i="114"/>
  <c r="C82" i="114"/>
  <c r="D82" i="114"/>
  <c r="E82" i="114"/>
  <c r="F82" i="114"/>
  <c r="G82" i="114"/>
  <c r="H82" i="114"/>
  <c r="I82" i="114"/>
  <c r="J82" i="114"/>
  <c r="K82" i="114"/>
  <c r="L82" i="114"/>
  <c r="M82" i="114"/>
  <c r="A83" i="114"/>
  <c r="B83" i="114"/>
  <c r="C83" i="114"/>
  <c r="D83" i="114"/>
  <c r="E83" i="114"/>
  <c r="F83" i="114"/>
  <c r="G83" i="114"/>
  <c r="H83" i="114"/>
  <c r="I83" i="114"/>
  <c r="J83" i="114"/>
  <c r="K83" i="114"/>
  <c r="L83" i="114"/>
  <c r="M83" i="114"/>
  <c r="A84" i="114"/>
  <c r="B84" i="114"/>
  <c r="C84" i="114"/>
  <c r="D84" i="114"/>
  <c r="E84" i="114"/>
  <c r="F84" i="114"/>
  <c r="G84" i="114"/>
  <c r="H84" i="114"/>
  <c r="I84" i="114"/>
  <c r="J84" i="114"/>
  <c r="K84" i="114"/>
  <c r="L84" i="114"/>
  <c r="M84" i="114"/>
  <c r="A85" i="114"/>
  <c r="B85" i="114"/>
  <c r="C85" i="114"/>
  <c r="D85" i="114"/>
  <c r="E85" i="114"/>
  <c r="F85" i="114"/>
  <c r="G85" i="114"/>
  <c r="H85" i="114"/>
  <c r="I85" i="114"/>
  <c r="J85" i="114"/>
  <c r="K85" i="114"/>
  <c r="L85" i="114"/>
  <c r="M85" i="114"/>
  <c r="A86" i="114"/>
  <c r="B86" i="114"/>
  <c r="C86" i="114"/>
  <c r="D86" i="114"/>
  <c r="E86" i="114"/>
  <c r="F86" i="114"/>
  <c r="G86" i="114"/>
  <c r="H86" i="114"/>
  <c r="I86" i="114"/>
  <c r="J86" i="114"/>
  <c r="K86" i="114"/>
  <c r="L86" i="114"/>
  <c r="M86" i="114"/>
  <c r="A87" i="114"/>
  <c r="B87" i="114"/>
  <c r="C87" i="114"/>
  <c r="D87" i="114"/>
  <c r="E87" i="114"/>
  <c r="F87" i="114"/>
  <c r="G87" i="114"/>
  <c r="H87" i="114"/>
  <c r="I87" i="114"/>
  <c r="J87" i="114"/>
  <c r="K87" i="114"/>
  <c r="L87" i="114"/>
  <c r="M87" i="114"/>
  <c r="A88" i="114"/>
  <c r="B88" i="114"/>
  <c r="C88" i="114"/>
  <c r="D88" i="114"/>
  <c r="E88" i="114"/>
  <c r="F88" i="114"/>
  <c r="G88" i="114"/>
  <c r="H88" i="114"/>
  <c r="I88" i="114"/>
  <c r="J88" i="114"/>
  <c r="K88" i="114"/>
  <c r="L88" i="114"/>
  <c r="M88" i="114"/>
  <c r="A89" i="114"/>
  <c r="A90" i="114"/>
  <c r="A91" i="114"/>
  <c r="B91" i="114"/>
  <c r="C91" i="114"/>
  <c r="D91" i="114"/>
  <c r="E91" i="114"/>
  <c r="F91" i="114"/>
  <c r="G91" i="114"/>
  <c r="H91" i="114"/>
  <c r="I91" i="114"/>
  <c r="J91" i="114"/>
  <c r="K91" i="114"/>
  <c r="L91" i="114"/>
  <c r="M91" i="114"/>
  <c r="A92" i="114"/>
  <c r="B92" i="114"/>
  <c r="C92" i="114"/>
  <c r="D92" i="114"/>
  <c r="E92" i="114"/>
  <c r="F92" i="114"/>
  <c r="G92" i="114"/>
  <c r="H92" i="114"/>
  <c r="I92" i="114"/>
  <c r="J92" i="114"/>
  <c r="K92" i="114"/>
  <c r="L92" i="114"/>
  <c r="M92" i="114"/>
  <c r="A93" i="114"/>
  <c r="B93" i="114"/>
  <c r="C93" i="114"/>
  <c r="D93" i="114"/>
  <c r="E93" i="114"/>
  <c r="F93" i="114"/>
  <c r="G93" i="114"/>
  <c r="H93" i="114"/>
  <c r="I93" i="114"/>
  <c r="J93" i="114"/>
  <c r="K93" i="114"/>
  <c r="L93" i="114"/>
  <c r="M93" i="114"/>
  <c r="A94" i="114"/>
  <c r="A95" i="114"/>
  <c r="A96" i="114"/>
  <c r="B96" i="114"/>
  <c r="C96" i="114"/>
  <c r="D96" i="114"/>
  <c r="E96" i="114"/>
  <c r="F96" i="114"/>
  <c r="G96" i="114"/>
  <c r="H96" i="114"/>
  <c r="I96" i="114"/>
  <c r="J96" i="114"/>
  <c r="K96" i="114"/>
  <c r="L96" i="114"/>
  <c r="M96" i="114"/>
  <c r="A97" i="114"/>
  <c r="A98" i="114"/>
  <c r="A99" i="114"/>
  <c r="B99" i="114"/>
  <c r="C99" i="114"/>
  <c r="D99" i="114"/>
  <c r="E99" i="114"/>
  <c r="F99" i="114"/>
  <c r="G99" i="114"/>
  <c r="H99" i="114"/>
  <c r="I99" i="114"/>
  <c r="J99" i="114"/>
  <c r="K99" i="114"/>
  <c r="L99" i="114"/>
  <c r="M99" i="114"/>
  <c r="A100" i="114"/>
  <c r="B94" i="33" s="1"/>
  <c r="A101" i="114"/>
  <c r="B95" i="33"/>
  <c r="A102" i="114"/>
  <c r="B96" i="33" s="1"/>
  <c r="H102" i="114"/>
  <c r="I102" i="114"/>
  <c r="J102" i="114"/>
  <c r="K102" i="114"/>
  <c r="L102" i="114"/>
  <c r="M102" i="114"/>
  <c r="A103" i="114"/>
  <c r="B97" i="33"/>
  <c r="H103" i="114"/>
  <c r="I103" i="114"/>
  <c r="J103" i="114"/>
  <c r="K103" i="114"/>
  <c r="L103" i="114"/>
  <c r="M103" i="114"/>
  <c r="A104" i="114"/>
  <c r="B98" i="33"/>
  <c r="H104" i="114"/>
  <c r="I104" i="114"/>
  <c r="J104" i="114"/>
  <c r="K104" i="114"/>
  <c r="L104" i="114"/>
  <c r="M104" i="114"/>
  <c r="A105" i="114"/>
  <c r="B99" i="33" s="1"/>
  <c r="H105" i="114"/>
  <c r="I105" i="114"/>
  <c r="J105" i="114"/>
  <c r="K105" i="114"/>
  <c r="L105" i="114"/>
  <c r="M105" i="114"/>
  <c r="A106" i="114"/>
  <c r="B100" i="33" s="1"/>
  <c r="H106" i="114"/>
  <c r="I106" i="114"/>
  <c r="J106" i="114"/>
  <c r="K106" i="114"/>
  <c r="L106" i="114"/>
  <c r="M106" i="114"/>
  <c r="A107" i="114"/>
  <c r="B101" i="33"/>
  <c r="H107" i="114"/>
  <c r="I107" i="114"/>
  <c r="J107" i="114"/>
  <c r="K107" i="114"/>
  <c r="L107" i="114"/>
  <c r="M107" i="114"/>
  <c r="A108" i="114"/>
  <c r="B102" i="33" s="1"/>
  <c r="H108" i="114"/>
  <c r="I108" i="114"/>
  <c r="J108" i="114"/>
  <c r="K108" i="114"/>
  <c r="L108" i="114"/>
  <c r="M108" i="114"/>
  <c r="A109" i="114"/>
  <c r="B103" i="33" s="1"/>
  <c r="H109" i="114"/>
  <c r="I109" i="114"/>
  <c r="J109" i="114"/>
  <c r="K109" i="114"/>
  <c r="L109" i="114"/>
  <c r="M109" i="114"/>
  <c r="A110" i="114"/>
  <c r="B104" i="33"/>
  <c r="H110" i="114"/>
  <c r="I110" i="114"/>
  <c r="J110" i="114"/>
  <c r="K110" i="114"/>
  <c r="L110" i="114"/>
  <c r="M110" i="114"/>
  <c r="A111" i="114"/>
  <c r="B105" i="33" s="1"/>
  <c r="H111" i="114"/>
  <c r="I111" i="114"/>
  <c r="J111" i="114"/>
  <c r="K111" i="114"/>
  <c r="L111" i="114"/>
  <c r="M111" i="114"/>
  <c r="A112" i="114"/>
  <c r="A113" i="114"/>
  <c r="A114" i="114"/>
  <c r="B114" i="114"/>
  <c r="C114" i="114"/>
  <c r="D114" i="114"/>
  <c r="E114" i="114"/>
  <c r="F114" i="114"/>
  <c r="G114" i="114"/>
  <c r="H114" i="114"/>
  <c r="I114" i="114"/>
  <c r="J114" i="114"/>
  <c r="K114" i="114"/>
  <c r="L114" i="114"/>
  <c r="M114" i="114"/>
  <c r="A115" i="114"/>
  <c r="A116" i="114"/>
  <c r="A117" i="114"/>
  <c r="B117" i="114"/>
  <c r="C117" i="114"/>
  <c r="D117" i="114"/>
  <c r="E117" i="114"/>
  <c r="F117" i="114"/>
  <c r="G117" i="114"/>
  <c r="H117" i="114"/>
  <c r="I117" i="114"/>
  <c r="J117" i="114"/>
  <c r="K117" i="114"/>
  <c r="L117" i="114"/>
  <c r="M117" i="114"/>
  <c r="A118" i="114"/>
  <c r="B118" i="114"/>
  <c r="C118" i="114"/>
  <c r="D118" i="114"/>
  <c r="E118" i="114"/>
  <c r="F118" i="114"/>
  <c r="G118" i="114"/>
  <c r="H118" i="114"/>
  <c r="I118" i="114"/>
  <c r="J118" i="114"/>
  <c r="K118" i="114"/>
  <c r="L118" i="114"/>
  <c r="M118" i="114"/>
  <c r="A119" i="114"/>
  <c r="B119" i="114"/>
  <c r="C119" i="114"/>
  <c r="D119" i="114"/>
  <c r="E119" i="114"/>
  <c r="F119" i="114"/>
  <c r="G119" i="114"/>
  <c r="H119" i="114"/>
  <c r="I119" i="114"/>
  <c r="J119" i="114"/>
  <c r="K119" i="114"/>
  <c r="L119" i="114"/>
  <c r="M119" i="114"/>
  <c r="B11" i="114"/>
  <c r="C11" i="114"/>
  <c r="D11" i="114"/>
  <c r="E11" i="114"/>
  <c r="F11" i="114"/>
  <c r="G11" i="114"/>
  <c r="H11" i="114"/>
  <c r="I11" i="114"/>
  <c r="J11" i="114"/>
  <c r="K11" i="114"/>
  <c r="L11" i="114"/>
  <c r="M11" i="114"/>
  <c r="A109" i="113"/>
  <c r="A110" i="113"/>
  <c r="A111" i="113"/>
  <c r="B111" i="113"/>
  <c r="C111" i="113"/>
  <c r="D111" i="113"/>
  <c r="E111" i="113"/>
  <c r="F111" i="113"/>
  <c r="G111" i="113"/>
  <c r="H111" i="113"/>
  <c r="I111" i="113"/>
  <c r="J111" i="113"/>
  <c r="K111" i="113"/>
  <c r="L111" i="113"/>
  <c r="M111" i="113"/>
  <c r="A88" i="113"/>
  <c r="A89" i="113"/>
  <c r="A90" i="113"/>
  <c r="B90" i="113"/>
  <c r="C90" i="113"/>
  <c r="D90" i="113"/>
  <c r="E90" i="113"/>
  <c r="F90" i="113"/>
  <c r="G90" i="113"/>
  <c r="H90" i="113"/>
  <c r="I90" i="113"/>
  <c r="J90" i="113"/>
  <c r="K90" i="113"/>
  <c r="L90" i="113"/>
  <c r="M90" i="113"/>
  <c r="A91" i="113"/>
  <c r="B92" i="29"/>
  <c r="A92" i="113"/>
  <c r="B93" i="29" s="1"/>
  <c r="A93" i="113"/>
  <c r="K93" i="113"/>
  <c r="L93" i="113"/>
  <c r="M93" i="113"/>
  <c r="A94" i="113"/>
  <c r="H94" i="113"/>
  <c r="I94" i="113"/>
  <c r="J94" i="113"/>
  <c r="A95" i="113"/>
  <c r="H95" i="113"/>
  <c r="I95" i="113"/>
  <c r="J95" i="113"/>
  <c r="K95" i="113"/>
  <c r="L95" i="113"/>
  <c r="M95" i="113"/>
  <c r="A96" i="113"/>
  <c r="K96" i="113"/>
  <c r="L96" i="113"/>
  <c r="M96" i="113"/>
  <c r="A97" i="113"/>
  <c r="H97" i="113"/>
  <c r="I97" i="113"/>
  <c r="J97" i="113"/>
  <c r="A98" i="113"/>
  <c r="H98" i="113"/>
  <c r="I98" i="113"/>
  <c r="J98" i="113"/>
  <c r="K98" i="113"/>
  <c r="L98" i="113"/>
  <c r="M98" i="113"/>
  <c r="A99" i="113"/>
  <c r="K99" i="113"/>
  <c r="L99" i="113"/>
  <c r="M99" i="113"/>
  <c r="A100" i="113"/>
  <c r="H100" i="113"/>
  <c r="I100" i="113"/>
  <c r="J100" i="113"/>
  <c r="A101" i="113"/>
  <c r="K101" i="113"/>
  <c r="L101" i="113"/>
  <c r="M101" i="113"/>
  <c r="A102" i="113"/>
  <c r="H102" i="113"/>
  <c r="I102" i="113"/>
  <c r="J102" i="113"/>
  <c r="A103" i="113"/>
  <c r="K103" i="113"/>
  <c r="L103" i="113"/>
  <c r="M103" i="113"/>
  <c r="A104" i="113"/>
  <c r="H104" i="113"/>
  <c r="I104" i="113"/>
  <c r="J104" i="113"/>
  <c r="A105" i="113"/>
  <c r="K105" i="113"/>
  <c r="L105" i="113"/>
  <c r="M105" i="113"/>
  <c r="A106" i="113"/>
  <c r="H106" i="113"/>
  <c r="I106" i="113"/>
  <c r="J106" i="113"/>
  <c r="A107" i="113"/>
  <c r="H107" i="113"/>
  <c r="I107" i="113"/>
  <c r="J107" i="113"/>
  <c r="K107" i="113"/>
  <c r="L107" i="113"/>
  <c r="M107" i="113"/>
  <c r="A108" i="113"/>
  <c r="H108" i="113"/>
  <c r="I108" i="113"/>
  <c r="J108" i="113"/>
  <c r="K108" i="113"/>
  <c r="L108" i="113"/>
  <c r="M108" i="113"/>
  <c r="K84" i="113"/>
  <c r="L84" i="113"/>
  <c r="M84" i="113"/>
  <c r="K82" i="113"/>
  <c r="L82" i="113"/>
  <c r="M82" i="113"/>
  <c r="I70" i="112"/>
  <c r="B70" i="112"/>
  <c r="C70" i="112"/>
  <c r="D70" i="112"/>
  <c r="E70" i="112"/>
  <c r="F70" i="112"/>
  <c r="G70" i="112"/>
  <c r="H70" i="112"/>
  <c r="A68" i="112"/>
  <c r="A69" i="112"/>
  <c r="A70" i="112"/>
  <c r="J70" i="112"/>
  <c r="K70" i="112"/>
  <c r="L70" i="112"/>
  <c r="M70" i="112"/>
  <c r="J60" i="112"/>
  <c r="K60" i="112"/>
  <c r="L60" i="112"/>
  <c r="M60" i="112"/>
  <c r="K63" i="112"/>
  <c r="L63" i="112"/>
  <c r="M63" i="112"/>
  <c r="K65" i="112"/>
  <c r="L65" i="112"/>
  <c r="M65" i="112"/>
  <c r="K67" i="112"/>
  <c r="L67" i="112"/>
  <c r="M67" i="112"/>
  <c r="K54" i="112"/>
  <c r="L54" i="112"/>
  <c r="M54" i="112"/>
  <c r="K57" i="112"/>
  <c r="L57" i="112"/>
  <c r="M57" i="112"/>
  <c r="B57" i="112"/>
  <c r="C57" i="112"/>
  <c r="D57" i="112"/>
  <c r="E57" i="112"/>
  <c r="F57" i="112"/>
  <c r="G57" i="112"/>
  <c r="H57" i="112"/>
  <c r="I57" i="112"/>
  <c r="J57" i="112"/>
  <c r="B60" i="112"/>
  <c r="C60" i="112"/>
  <c r="D60" i="112"/>
  <c r="E60" i="112"/>
  <c r="F60" i="112"/>
  <c r="G60" i="112"/>
  <c r="H60" i="112"/>
  <c r="I60" i="112"/>
  <c r="H64" i="112"/>
  <c r="I64" i="112"/>
  <c r="J64" i="112"/>
  <c r="H66" i="112"/>
  <c r="I66" i="112"/>
  <c r="J66" i="112"/>
  <c r="H67" i="112"/>
  <c r="I67" i="112"/>
  <c r="J67" i="112"/>
  <c r="A96" i="110"/>
  <c r="B94" i="21" s="1"/>
  <c r="A97" i="110"/>
  <c r="K97" i="110"/>
  <c r="L97" i="110"/>
  <c r="M97" i="110"/>
  <c r="A98" i="110"/>
  <c r="H98" i="110"/>
  <c r="I98" i="110"/>
  <c r="J98" i="110"/>
  <c r="A99" i="110"/>
  <c r="H99" i="110"/>
  <c r="I99" i="110"/>
  <c r="J99" i="110"/>
  <c r="K99" i="110"/>
  <c r="L99" i="110"/>
  <c r="M99" i="110"/>
  <c r="A100" i="110"/>
  <c r="K100" i="110"/>
  <c r="L100" i="110"/>
  <c r="M100" i="110"/>
  <c r="A101" i="110"/>
  <c r="H101" i="110"/>
  <c r="I101" i="110"/>
  <c r="J101" i="110"/>
  <c r="A102" i="110"/>
  <c r="K102" i="110"/>
  <c r="L102" i="110"/>
  <c r="M102" i="110"/>
  <c r="A103" i="110"/>
  <c r="H103" i="110"/>
  <c r="I103" i="110"/>
  <c r="J103" i="110"/>
  <c r="A104" i="110"/>
  <c r="A105" i="110"/>
  <c r="A106" i="110"/>
  <c r="H106" i="110"/>
  <c r="I106" i="110"/>
  <c r="J106" i="110"/>
  <c r="K106" i="110"/>
  <c r="L106" i="110"/>
  <c r="M106" i="110"/>
  <c r="B84" i="110"/>
  <c r="C84" i="110"/>
  <c r="D84" i="110"/>
  <c r="E84" i="110"/>
  <c r="F84" i="110"/>
  <c r="G84" i="110"/>
  <c r="H84" i="110"/>
  <c r="I84" i="110"/>
  <c r="J84" i="110"/>
  <c r="K84" i="110"/>
  <c r="L84" i="110"/>
  <c r="M84" i="110"/>
  <c r="B85" i="110"/>
  <c r="C85" i="110"/>
  <c r="D85" i="110"/>
  <c r="E85" i="110"/>
  <c r="F85" i="110"/>
  <c r="G85" i="110"/>
  <c r="H85" i="110"/>
  <c r="I85" i="110"/>
  <c r="J85" i="110"/>
  <c r="K86" i="110"/>
  <c r="L86" i="110"/>
  <c r="M86" i="110"/>
  <c r="B87" i="110"/>
  <c r="C87" i="110"/>
  <c r="D87" i="110"/>
  <c r="E87" i="110"/>
  <c r="F87" i="110"/>
  <c r="G87" i="110"/>
  <c r="H87" i="110"/>
  <c r="I87" i="110"/>
  <c r="J87" i="110"/>
  <c r="K88" i="110"/>
  <c r="L88" i="110"/>
  <c r="M88" i="110"/>
  <c r="B78" i="110"/>
  <c r="C78" i="110"/>
  <c r="D78" i="110"/>
  <c r="E78" i="110"/>
  <c r="F78" i="110"/>
  <c r="G78" i="110"/>
  <c r="H78" i="110"/>
  <c r="I78" i="110"/>
  <c r="J78" i="110"/>
  <c r="K78" i="110"/>
  <c r="L78" i="110"/>
  <c r="M78" i="110"/>
  <c r="B79" i="110"/>
  <c r="C79" i="110"/>
  <c r="D79" i="110"/>
  <c r="E79" i="110"/>
  <c r="F79" i="110"/>
  <c r="G79" i="110"/>
  <c r="H79" i="110"/>
  <c r="I79" i="110"/>
  <c r="J79" i="110"/>
  <c r="K79" i="110"/>
  <c r="L79" i="110"/>
  <c r="M79" i="110"/>
  <c r="B80" i="110"/>
  <c r="C80" i="110"/>
  <c r="D80" i="110"/>
  <c r="E80" i="110"/>
  <c r="F80" i="110"/>
  <c r="G80" i="110"/>
  <c r="H80" i="110"/>
  <c r="I80" i="110"/>
  <c r="J80" i="110"/>
  <c r="K80" i="110"/>
  <c r="L80" i="110"/>
  <c r="M80" i="110"/>
  <c r="B81" i="110"/>
  <c r="C81" i="110"/>
  <c r="D81" i="110"/>
  <c r="E81" i="110"/>
  <c r="F81" i="110"/>
  <c r="G81" i="110"/>
  <c r="H81" i="110"/>
  <c r="I81" i="110"/>
  <c r="J81" i="110"/>
  <c r="K81" i="110"/>
  <c r="L81" i="110"/>
  <c r="M81" i="110"/>
  <c r="B71" i="110"/>
  <c r="C71" i="110"/>
  <c r="D71" i="110"/>
  <c r="E71" i="110"/>
  <c r="F71" i="110"/>
  <c r="G71" i="110"/>
  <c r="H71" i="110"/>
  <c r="I71" i="110"/>
  <c r="J71" i="110"/>
  <c r="K71" i="110"/>
  <c r="L71" i="110"/>
  <c r="M71" i="110"/>
  <c r="B72" i="110"/>
  <c r="C72" i="110"/>
  <c r="D72" i="110"/>
  <c r="E72" i="110"/>
  <c r="F72" i="110"/>
  <c r="G72" i="110"/>
  <c r="H72" i="110"/>
  <c r="I72" i="110"/>
  <c r="J72" i="110"/>
  <c r="K72" i="110"/>
  <c r="L72" i="110"/>
  <c r="M72" i="110"/>
  <c r="B73" i="110"/>
  <c r="C73" i="110"/>
  <c r="D73" i="110"/>
  <c r="E73" i="110"/>
  <c r="F73" i="110"/>
  <c r="G73" i="110"/>
  <c r="H73" i="110"/>
  <c r="I73" i="110"/>
  <c r="J73" i="110"/>
  <c r="K73" i="110"/>
  <c r="L73" i="110"/>
  <c r="M73" i="110"/>
  <c r="B74" i="110"/>
  <c r="C74" i="110"/>
  <c r="D74" i="110"/>
  <c r="E74" i="110"/>
  <c r="F74" i="110"/>
  <c r="G74" i="110"/>
  <c r="H74" i="110"/>
  <c r="I74" i="110"/>
  <c r="J74" i="110"/>
  <c r="K74" i="110"/>
  <c r="L74" i="110"/>
  <c r="M74" i="110"/>
  <c r="B57" i="110"/>
  <c r="C57" i="110"/>
  <c r="D57" i="110"/>
  <c r="E57" i="110"/>
  <c r="F57" i="110"/>
  <c r="G57" i="110"/>
  <c r="H57" i="110"/>
  <c r="I57" i="110"/>
  <c r="J57" i="110"/>
  <c r="K57" i="110"/>
  <c r="L57" i="110"/>
  <c r="M57" i="110"/>
  <c r="B58" i="110"/>
  <c r="C58" i="110"/>
  <c r="D58" i="110"/>
  <c r="E58" i="110"/>
  <c r="F58" i="110"/>
  <c r="G58" i="110"/>
  <c r="H58" i="110"/>
  <c r="I58" i="110"/>
  <c r="J58" i="110"/>
  <c r="K58" i="110"/>
  <c r="L58" i="110"/>
  <c r="M58" i="110"/>
  <c r="B59" i="110"/>
  <c r="C59" i="110"/>
  <c r="D59" i="110"/>
  <c r="E59" i="110"/>
  <c r="F59" i="110"/>
  <c r="G59" i="110"/>
  <c r="H59" i="110"/>
  <c r="I59" i="110"/>
  <c r="J59" i="110"/>
  <c r="K59" i="110"/>
  <c r="L59" i="110"/>
  <c r="M59" i="110"/>
  <c r="B60" i="110"/>
  <c r="C60" i="110"/>
  <c r="D60" i="110"/>
  <c r="E60" i="110"/>
  <c r="F60" i="110"/>
  <c r="G60" i="110"/>
  <c r="H60" i="110"/>
  <c r="I60" i="110"/>
  <c r="J60" i="110"/>
  <c r="K60" i="110"/>
  <c r="L60" i="110"/>
  <c r="M60" i="110"/>
  <c r="A43" i="110"/>
  <c r="B43" i="110"/>
  <c r="C43" i="110"/>
  <c r="D43" i="110"/>
  <c r="E43" i="110"/>
  <c r="F43" i="110"/>
  <c r="G43" i="110"/>
  <c r="H43" i="110"/>
  <c r="I43" i="110"/>
  <c r="J43" i="110"/>
  <c r="K43" i="110"/>
  <c r="L43" i="110"/>
  <c r="M43" i="110"/>
  <c r="A44" i="110"/>
  <c r="B44" i="110"/>
  <c r="C44" i="110"/>
  <c r="D44" i="110"/>
  <c r="E44" i="110"/>
  <c r="F44" i="110"/>
  <c r="G44" i="110"/>
  <c r="H44" i="110"/>
  <c r="I44" i="110"/>
  <c r="J44" i="110"/>
  <c r="K44" i="110"/>
  <c r="L44" i="110"/>
  <c r="M44" i="110"/>
  <c r="A45" i="110"/>
  <c r="B45" i="110"/>
  <c r="C45" i="110"/>
  <c r="D45" i="110"/>
  <c r="E45" i="110"/>
  <c r="F45" i="110"/>
  <c r="G45" i="110"/>
  <c r="H45" i="110"/>
  <c r="I45" i="110"/>
  <c r="J45" i="110"/>
  <c r="K45" i="110"/>
  <c r="L45" i="110"/>
  <c r="M45" i="110"/>
  <c r="A46" i="110"/>
  <c r="B46" i="110"/>
  <c r="C46" i="110"/>
  <c r="D46" i="110"/>
  <c r="E46" i="110"/>
  <c r="F46" i="110"/>
  <c r="G46" i="110"/>
  <c r="H46" i="110"/>
  <c r="I46" i="110"/>
  <c r="J46" i="110"/>
  <c r="K46" i="110"/>
  <c r="L46" i="110"/>
  <c r="M46" i="110"/>
  <c r="A47" i="110"/>
  <c r="A48" i="110"/>
  <c r="B29" i="110"/>
  <c r="C29" i="110"/>
  <c r="D29" i="110"/>
  <c r="E29" i="110"/>
  <c r="F29" i="110"/>
  <c r="G29" i="110"/>
  <c r="H29" i="110"/>
  <c r="I29" i="110"/>
  <c r="J29" i="110"/>
  <c r="K29" i="110"/>
  <c r="L29" i="110"/>
  <c r="M29" i="110"/>
  <c r="B30" i="110"/>
  <c r="C30" i="110"/>
  <c r="D30" i="110"/>
  <c r="E30" i="110"/>
  <c r="F30" i="110"/>
  <c r="G30" i="110"/>
  <c r="H30" i="110"/>
  <c r="I30" i="110"/>
  <c r="J30" i="110"/>
  <c r="K30" i="110"/>
  <c r="L30" i="110"/>
  <c r="M30" i="110"/>
  <c r="B31" i="110"/>
  <c r="C31" i="110"/>
  <c r="D31" i="110"/>
  <c r="E31" i="110"/>
  <c r="F31" i="110"/>
  <c r="G31" i="110"/>
  <c r="H31" i="110"/>
  <c r="I31" i="110"/>
  <c r="J31" i="110"/>
  <c r="K31" i="110"/>
  <c r="L31" i="110"/>
  <c r="M31" i="110"/>
  <c r="B32" i="110"/>
  <c r="C32" i="110"/>
  <c r="D32" i="110"/>
  <c r="E32" i="110"/>
  <c r="F32" i="110"/>
  <c r="G32" i="110"/>
  <c r="H32" i="110"/>
  <c r="I32" i="110"/>
  <c r="J32" i="110"/>
  <c r="K32" i="110"/>
  <c r="L32" i="110"/>
  <c r="M32" i="110"/>
  <c r="B35" i="110"/>
  <c r="C35" i="110"/>
  <c r="D35" i="110"/>
  <c r="E35" i="110"/>
  <c r="F35" i="110"/>
  <c r="G35" i="110"/>
  <c r="H35" i="110"/>
  <c r="I35" i="110"/>
  <c r="J35" i="110"/>
  <c r="K35" i="110"/>
  <c r="L35" i="110"/>
  <c r="M35" i="110"/>
  <c r="B36" i="110"/>
  <c r="C36" i="110"/>
  <c r="D36" i="110"/>
  <c r="E36" i="110"/>
  <c r="F36" i="110"/>
  <c r="G36" i="110"/>
  <c r="H36" i="110"/>
  <c r="I36" i="110"/>
  <c r="J36" i="110"/>
  <c r="K36" i="110"/>
  <c r="L36" i="110"/>
  <c r="M36" i="110"/>
  <c r="B37" i="110"/>
  <c r="C37" i="110"/>
  <c r="D37" i="110"/>
  <c r="E37" i="110"/>
  <c r="F37" i="110"/>
  <c r="G37" i="110"/>
  <c r="H37" i="110"/>
  <c r="I37" i="110"/>
  <c r="J37" i="110"/>
  <c r="K37" i="110"/>
  <c r="L37" i="110"/>
  <c r="M37" i="110"/>
  <c r="B38" i="110"/>
  <c r="C38" i="110"/>
  <c r="D38" i="110"/>
  <c r="E38" i="110"/>
  <c r="F38" i="110"/>
  <c r="G38" i="110"/>
  <c r="H38" i="110"/>
  <c r="I38" i="110"/>
  <c r="J38" i="110"/>
  <c r="K38" i="110"/>
  <c r="L38" i="110"/>
  <c r="M38" i="110"/>
  <c r="B39" i="110"/>
  <c r="C39" i="110"/>
  <c r="D39" i="110"/>
  <c r="E39" i="110"/>
  <c r="F39" i="110"/>
  <c r="G39" i="110"/>
  <c r="H39" i="110"/>
  <c r="I39" i="110"/>
  <c r="J39" i="110"/>
  <c r="K39" i="110"/>
  <c r="L39" i="110"/>
  <c r="M39" i="110"/>
  <c r="B22" i="110"/>
  <c r="C22" i="110"/>
  <c r="D22" i="110"/>
  <c r="E22" i="110"/>
  <c r="F22" i="110"/>
  <c r="G22" i="110"/>
  <c r="H22" i="110"/>
  <c r="I22" i="110"/>
  <c r="J22" i="110"/>
  <c r="K18" i="110"/>
  <c r="L18" i="110"/>
  <c r="M18" i="110"/>
  <c r="K19" i="110"/>
  <c r="L19" i="110"/>
  <c r="M19" i="110"/>
  <c r="K22" i="110"/>
  <c r="L22" i="110"/>
  <c r="M22" i="110"/>
  <c r="K23" i="110"/>
  <c r="L23" i="110"/>
  <c r="M23" i="110"/>
  <c r="K24" i="110"/>
  <c r="L24" i="110"/>
  <c r="M24" i="110"/>
  <c r="K25" i="110"/>
  <c r="L25" i="110"/>
  <c r="M25" i="110"/>
  <c r="K28" i="110"/>
  <c r="L28" i="110"/>
  <c r="M28" i="110"/>
  <c r="K13" i="110"/>
  <c r="L13" i="110"/>
  <c r="M13" i="110"/>
  <c r="C14" i="110"/>
  <c r="D14" i="110"/>
  <c r="E14" i="110"/>
  <c r="F14" i="110"/>
  <c r="G14" i="110"/>
  <c r="H14" i="110"/>
  <c r="I14" i="110"/>
  <c r="J14" i="110"/>
  <c r="B14" i="110"/>
  <c r="H148" i="109"/>
  <c r="I148" i="109"/>
  <c r="J148" i="109"/>
  <c r="K148" i="109"/>
  <c r="L148" i="109"/>
  <c r="M148" i="109"/>
  <c r="H128" i="109"/>
  <c r="I128" i="109"/>
  <c r="J128" i="109"/>
  <c r="K128" i="109"/>
  <c r="L128" i="109"/>
  <c r="M128" i="109"/>
  <c r="H129" i="109"/>
  <c r="I129" i="109"/>
  <c r="J129" i="109"/>
  <c r="K129" i="109"/>
  <c r="L129" i="109"/>
  <c r="M129" i="109"/>
  <c r="H130" i="109"/>
  <c r="I130" i="109"/>
  <c r="J130" i="109"/>
  <c r="K130" i="109"/>
  <c r="L130" i="109"/>
  <c r="M130" i="109"/>
  <c r="H131" i="109"/>
  <c r="I131" i="109"/>
  <c r="J131" i="109"/>
  <c r="K131" i="109"/>
  <c r="L131" i="109"/>
  <c r="M131" i="109"/>
  <c r="H132" i="109"/>
  <c r="I132" i="109"/>
  <c r="J132" i="109"/>
  <c r="K132" i="109"/>
  <c r="L132" i="109"/>
  <c r="M132" i="109"/>
  <c r="K133" i="109"/>
  <c r="L133" i="109"/>
  <c r="M133" i="109"/>
  <c r="H134" i="109"/>
  <c r="I134" i="109"/>
  <c r="J134" i="109"/>
  <c r="K135" i="109"/>
  <c r="L135" i="109"/>
  <c r="M135" i="109"/>
  <c r="H136" i="109"/>
  <c r="I136" i="109"/>
  <c r="J136" i="109"/>
  <c r="K137" i="109"/>
  <c r="L137" i="109"/>
  <c r="M137" i="109"/>
  <c r="H138" i="109"/>
  <c r="I138" i="109"/>
  <c r="J138" i="109"/>
  <c r="K139" i="109"/>
  <c r="L139" i="109"/>
  <c r="M139" i="109"/>
  <c r="H140" i="109"/>
  <c r="I140" i="109"/>
  <c r="J140" i="109"/>
  <c r="H141" i="109"/>
  <c r="I141" i="109"/>
  <c r="J141" i="109"/>
  <c r="K141" i="109"/>
  <c r="L141" i="109"/>
  <c r="M141" i="109"/>
  <c r="K142" i="109"/>
  <c r="L142" i="109"/>
  <c r="M142" i="109"/>
  <c r="H143" i="109"/>
  <c r="I143" i="109"/>
  <c r="J143" i="109"/>
  <c r="K144" i="109"/>
  <c r="L144" i="109"/>
  <c r="M144" i="109"/>
  <c r="H145" i="109"/>
  <c r="I145" i="109"/>
  <c r="J145" i="109"/>
  <c r="A148" i="109"/>
  <c r="A146" i="109"/>
  <c r="A147" i="109"/>
  <c r="A145" i="109"/>
  <c r="A129" i="109"/>
  <c r="A130" i="109"/>
  <c r="A131" i="109"/>
  <c r="A132" i="109"/>
  <c r="A133" i="109"/>
  <c r="A134" i="109"/>
  <c r="A135" i="109"/>
  <c r="A136" i="109"/>
  <c r="A137" i="109"/>
  <c r="A138" i="109"/>
  <c r="A139" i="109"/>
  <c r="A140" i="109"/>
  <c r="A141" i="109"/>
  <c r="A142" i="109"/>
  <c r="A143" i="109"/>
  <c r="A144" i="109"/>
  <c r="A11" i="109"/>
  <c r="B11" i="109"/>
  <c r="C11" i="109"/>
  <c r="D11" i="109"/>
  <c r="E11" i="109"/>
  <c r="F11" i="109"/>
  <c r="G11" i="109"/>
  <c r="H11" i="109"/>
  <c r="I11" i="109"/>
  <c r="J11" i="109"/>
  <c r="K11" i="109"/>
  <c r="L11" i="109"/>
  <c r="A12" i="109"/>
  <c r="B12" i="109"/>
  <c r="C12" i="109"/>
  <c r="D12" i="109"/>
  <c r="E12" i="109"/>
  <c r="F12" i="109"/>
  <c r="G12" i="109"/>
  <c r="H12" i="109"/>
  <c r="I12" i="109"/>
  <c r="J12" i="109"/>
  <c r="K12" i="109"/>
  <c r="L12" i="109"/>
  <c r="A13" i="109"/>
  <c r="B13" i="109"/>
  <c r="C13" i="109"/>
  <c r="D13" i="109"/>
  <c r="E13" i="109"/>
  <c r="F13" i="109"/>
  <c r="G13" i="109"/>
  <c r="H13" i="109"/>
  <c r="I13" i="109"/>
  <c r="J13" i="109"/>
  <c r="K13" i="109"/>
  <c r="L13" i="109"/>
  <c r="A14" i="109"/>
  <c r="B14" i="109"/>
  <c r="C14" i="109"/>
  <c r="D14" i="109"/>
  <c r="E14" i="109"/>
  <c r="F14" i="109"/>
  <c r="G14" i="109"/>
  <c r="H14" i="109"/>
  <c r="I14" i="109"/>
  <c r="J14" i="109"/>
  <c r="K14" i="109"/>
  <c r="L14" i="109"/>
  <c r="A15" i="109"/>
  <c r="B15" i="109"/>
  <c r="C15" i="109"/>
  <c r="D15" i="109"/>
  <c r="E15" i="109"/>
  <c r="F15" i="109"/>
  <c r="G15" i="109"/>
  <c r="H15" i="109"/>
  <c r="I15" i="109"/>
  <c r="J15" i="109"/>
  <c r="K15" i="109"/>
  <c r="L15" i="109"/>
  <c r="A16" i="109"/>
  <c r="A17" i="109"/>
  <c r="A18" i="109"/>
  <c r="B18" i="109"/>
  <c r="C18" i="109"/>
  <c r="D18" i="109"/>
  <c r="E18" i="109"/>
  <c r="F18" i="109"/>
  <c r="G18" i="109"/>
  <c r="H18" i="109"/>
  <c r="I18" i="109"/>
  <c r="J18" i="109"/>
  <c r="K18" i="109"/>
  <c r="L18" i="109"/>
  <c r="A19" i="109"/>
  <c r="B19" i="109"/>
  <c r="C19" i="109"/>
  <c r="D19" i="109"/>
  <c r="E19" i="109"/>
  <c r="F19" i="109"/>
  <c r="G19" i="109"/>
  <c r="H19" i="109"/>
  <c r="I19" i="109"/>
  <c r="J19" i="109"/>
  <c r="K19" i="109"/>
  <c r="L19" i="109"/>
  <c r="A20" i="109"/>
  <c r="B20" i="109"/>
  <c r="C20" i="109"/>
  <c r="D20" i="109"/>
  <c r="E20" i="109"/>
  <c r="F20" i="109"/>
  <c r="G20" i="109"/>
  <c r="H20" i="109"/>
  <c r="I20" i="109"/>
  <c r="J20" i="109"/>
  <c r="K20" i="109"/>
  <c r="L20" i="109"/>
  <c r="A21" i="109"/>
  <c r="B21" i="109"/>
  <c r="C21" i="109"/>
  <c r="D21" i="109"/>
  <c r="E21" i="109"/>
  <c r="F21" i="109"/>
  <c r="G21" i="109"/>
  <c r="H21" i="109"/>
  <c r="I21" i="109"/>
  <c r="J21" i="109"/>
  <c r="K21" i="109"/>
  <c r="L21" i="109"/>
  <c r="A22" i="109"/>
  <c r="B22" i="109"/>
  <c r="C22" i="109"/>
  <c r="D22" i="109"/>
  <c r="E22" i="109"/>
  <c r="F22" i="109"/>
  <c r="G22" i="109"/>
  <c r="H22" i="109"/>
  <c r="I22" i="109"/>
  <c r="J22" i="109"/>
  <c r="K22" i="109"/>
  <c r="L22" i="109"/>
  <c r="A23" i="109"/>
  <c r="B23" i="109"/>
  <c r="C23" i="109"/>
  <c r="D23" i="109"/>
  <c r="E23" i="109"/>
  <c r="F23" i="109"/>
  <c r="G23" i="109"/>
  <c r="H23" i="109"/>
  <c r="I23" i="109"/>
  <c r="J23" i="109"/>
  <c r="K23" i="109"/>
  <c r="L23" i="109"/>
  <c r="A24" i="109"/>
  <c r="A25" i="109"/>
  <c r="A26" i="109"/>
  <c r="B26" i="109"/>
  <c r="C26" i="109"/>
  <c r="D26" i="109"/>
  <c r="E26" i="109"/>
  <c r="F26" i="109"/>
  <c r="G26" i="109"/>
  <c r="H26" i="109"/>
  <c r="I26" i="109"/>
  <c r="J26" i="109"/>
  <c r="K26" i="109"/>
  <c r="L26" i="109"/>
  <c r="A27" i="109"/>
  <c r="B27" i="109"/>
  <c r="C27" i="109"/>
  <c r="D27" i="109"/>
  <c r="E27" i="109"/>
  <c r="F27" i="109"/>
  <c r="G27" i="109"/>
  <c r="H27" i="109"/>
  <c r="I27" i="109"/>
  <c r="J27" i="109"/>
  <c r="K27" i="109"/>
  <c r="L27" i="109"/>
  <c r="A28" i="109"/>
  <c r="B28" i="109"/>
  <c r="C28" i="109"/>
  <c r="D28" i="109"/>
  <c r="E28" i="109"/>
  <c r="F28" i="109"/>
  <c r="G28" i="109"/>
  <c r="H28" i="109"/>
  <c r="I28" i="109"/>
  <c r="J28" i="109"/>
  <c r="K28" i="109"/>
  <c r="L28" i="109"/>
  <c r="A29" i="109"/>
  <c r="B29" i="109"/>
  <c r="C29" i="109"/>
  <c r="D29" i="109"/>
  <c r="E29" i="109"/>
  <c r="F29" i="109"/>
  <c r="G29" i="109"/>
  <c r="H29" i="109"/>
  <c r="I29" i="109"/>
  <c r="J29" i="109"/>
  <c r="K29" i="109"/>
  <c r="L29" i="109"/>
  <c r="A30" i="109"/>
  <c r="B30" i="109"/>
  <c r="C30" i="109"/>
  <c r="D30" i="109"/>
  <c r="E30" i="109"/>
  <c r="F30" i="109"/>
  <c r="G30" i="109"/>
  <c r="H30" i="109"/>
  <c r="I30" i="109"/>
  <c r="J30" i="109"/>
  <c r="K30" i="109"/>
  <c r="L30" i="109"/>
  <c r="A31" i="109"/>
  <c r="B31" i="109"/>
  <c r="C31" i="109"/>
  <c r="D31" i="109"/>
  <c r="E31" i="109"/>
  <c r="F31" i="109"/>
  <c r="G31" i="109"/>
  <c r="H31" i="109"/>
  <c r="I31" i="109"/>
  <c r="J31" i="109"/>
  <c r="K31" i="109"/>
  <c r="L31" i="109"/>
  <c r="B10" i="109"/>
  <c r="C10" i="109"/>
  <c r="D10" i="109"/>
  <c r="E10" i="109"/>
  <c r="F10" i="109"/>
  <c r="G10" i="109"/>
  <c r="H10" i="109"/>
  <c r="I10" i="109"/>
  <c r="J10" i="109"/>
  <c r="K10" i="109"/>
  <c r="L10" i="109"/>
  <c r="A8" i="109"/>
  <c r="A9" i="109"/>
  <c r="A10" i="109"/>
  <c r="K7" i="109"/>
  <c r="L7" i="109"/>
  <c r="C7" i="109"/>
  <c r="D7" i="109"/>
  <c r="E7" i="109"/>
  <c r="F7" i="109"/>
  <c r="G7" i="109"/>
  <c r="H7" i="109"/>
  <c r="I7" i="109"/>
  <c r="J7" i="109"/>
  <c r="B7" i="109"/>
  <c r="A7" i="109"/>
  <c r="I108" i="109"/>
  <c r="J108" i="109"/>
  <c r="I109" i="109"/>
  <c r="J109" i="109"/>
  <c r="H109" i="109"/>
  <c r="D45" i="117"/>
  <c r="E45" i="117"/>
  <c r="F45" i="117"/>
  <c r="G45" i="117"/>
  <c r="H45" i="117"/>
  <c r="I45" i="117"/>
  <c r="J45" i="117"/>
  <c r="K45" i="117"/>
  <c r="L45" i="117"/>
  <c r="M45" i="117"/>
  <c r="A44" i="117"/>
  <c r="A45" i="117"/>
  <c r="B34" i="117"/>
  <c r="C34" i="117"/>
  <c r="D34" i="117"/>
  <c r="E34" i="117"/>
  <c r="F34" i="117"/>
  <c r="G34" i="117"/>
  <c r="H34" i="117"/>
  <c r="I34" i="117"/>
  <c r="J34" i="117"/>
  <c r="K34" i="117"/>
  <c r="L34" i="117"/>
  <c r="M34" i="117"/>
  <c r="D37" i="117"/>
  <c r="E37" i="117"/>
  <c r="F37" i="117"/>
  <c r="G37" i="117"/>
  <c r="H37" i="117"/>
  <c r="I37" i="117"/>
  <c r="J37" i="117"/>
  <c r="K37" i="117"/>
  <c r="L37" i="117"/>
  <c r="M37" i="117"/>
  <c r="H40" i="117"/>
  <c r="I40" i="117"/>
  <c r="J40" i="117"/>
  <c r="K40" i="117"/>
  <c r="L40" i="117"/>
  <c r="M40" i="117"/>
  <c r="H41" i="117"/>
  <c r="I41" i="117"/>
  <c r="J41" i="117"/>
  <c r="K41" i="117"/>
  <c r="L41" i="117"/>
  <c r="M41" i="117"/>
  <c r="H42" i="117"/>
  <c r="I42" i="117"/>
  <c r="J42" i="117"/>
  <c r="K42" i="117"/>
  <c r="L42" i="117"/>
  <c r="M42" i="117"/>
  <c r="A35" i="117"/>
  <c r="A36" i="117"/>
  <c r="A37" i="117"/>
  <c r="A38" i="117"/>
  <c r="A39" i="117"/>
  <c r="A40" i="117"/>
  <c r="A41" i="117"/>
  <c r="A42" i="117"/>
  <c r="A43" i="117"/>
  <c r="A85" i="116"/>
  <c r="B85" i="116"/>
  <c r="C85" i="116"/>
  <c r="D85" i="116"/>
  <c r="E85" i="116"/>
  <c r="F85" i="116"/>
  <c r="G85" i="116"/>
  <c r="H85" i="116"/>
  <c r="I85" i="116"/>
  <c r="J85" i="116"/>
  <c r="K85" i="116"/>
  <c r="L85" i="116"/>
  <c r="M85" i="116"/>
  <c r="A86" i="116"/>
  <c r="A87" i="116"/>
  <c r="A88" i="116"/>
  <c r="B88" i="116"/>
  <c r="C130" i="37" s="1"/>
  <c r="C88" i="116"/>
  <c r="D88" i="116"/>
  <c r="E88" i="116"/>
  <c r="F88" i="116"/>
  <c r="G88" i="116"/>
  <c r="H88" i="116"/>
  <c r="I88" i="116"/>
  <c r="J88" i="116"/>
  <c r="K88" i="116"/>
  <c r="L88" i="116"/>
  <c r="M88" i="116"/>
  <c r="A89" i="116"/>
  <c r="B89" i="116"/>
  <c r="C131" i="37"/>
  <c r="C89" i="116"/>
  <c r="D89" i="116"/>
  <c r="E89" i="116"/>
  <c r="F89" i="116"/>
  <c r="G89" i="116"/>
  <c r="H89" i="116"/>
  <c r="I89" i="116"/>
  <c r="J89" i="116"/>
  <c r="K89" i="116"/>
  <c r="L89" i="116"/>
  <c r="M89" i="116"/>
  <c r="A90" i="116"/>
  <c r="B90" i="116"/>
  <c r="C132" i="37"/>
  <c r="C90" i="116"/>
  <c r="D90" i="116"/>
  <c r="E90" i="116"/>
  <c r="F90" i="116"/>
  <c r="G90" i="116"/>
  <c r="H90" i="116"/>
  <c r="I90" i="116"/>
  <c r="J90" i="116"/>
  <c r="K90" i="116"/>
  <c r="L90" i="116"/>
  <c r="M90" i="116"/>
  <c r="B84" i="116"/>
  <c r="A84" i="116"/>
  <c r="A75" i="115"/>
  <c r="B75" i="115"/>
  <c r="C75" i="115"/>
  <c r="D75" i="115"/>
  <c r="E75" i="115"/>
  <c r="F75" i="115"/>
  <c r="G75" i="115"/>
  <c r="H75" i="115"/>
  <c r="I75" i="115"/>
  <c r="J75" i="115"/>
  <c r="K75" i="115"/>
  <c r="L75" i="115"/>
  <c r="M75" i="115"/>
  <c r="A76" i="115"/>
  <c r="A77" i="115"/>
  <c r="A78" i="115"/>
  <c r="B78" i="115"/>
  <c r="C78" i="115"/>
  <c r="D78" i="115"/>
  <c r="E78" i="115"/>
  <c r="F78" i="115"/>
  <c r="G78" i="115"/>
  <c r="H78" i="115"/>
  <c r="I78" i="115"/>
  <c r="J78" i="115"/>
  <c r="K78" i="115"/>
  <c r="L78" i="115"/>
  <c r="M78" i="115"/>
  <c r="A79" i="115"/>
  <c r="B79" i="115"/>
  <c r="C79" i="115"/>
  <c r="D79" i="115"/>
  <c r="E79" i="115"/>
  <c r="F79" i="115"/>
  <c r="G79" i="115"/>
  <c r="H79" i="115"/>
  <c r="I79" i="115"/>
  <c r="J79" i="115"/>
  <c r="K79" i="115"/>
  <c r="L79" i="115"/>
  <c r="M79" i="115"/>
  <c r="A80" i="115"/>
  <c r="B80" i="115"/>
  <c r="C80" i="115"/>
  <c r="D80" i="115"/>
  <c r="E80" i="115"/>
  <c r="F80" i="115"/>
  <c r="G80" i="115"/>
  <c r="H80" i="115"/>
  <c r="I80" i="115"/>
  <c r="J80" i="115"/>
  <c r="K80" i="115"/>
  <c r="L80" i="115"/>
  <c r="M80" i="115"/>
  <c r="B74" i="115"/>
  <c r="A74" i="115"/>
  <c r="A122" i="113"/>
  <c r="B122" i="113"/>
  <c r="C122" i="113"/>
  <c r="D122" i="113"/>
  <c r="E122" i="113"/>
  <c r="F122" i="113"/>
  <c r="G122" i="113"/>
  <c r="H122" i="113"/>
  <c r="I122" i="113"/>
  <c r="J122" i="113"/>
  <c r="K122" i="113"/>
  <c r="L122" i="113"/>
  <c r="M122" i="113"/>
  <c r="A123" i="113"/>
  <c r="A124" i="113"/>
  <c r="A125" i="113"/>
  <c r="B125" i="113"/>
  <c r="C125" i="113"/>
  <c r="D125" i="113"/>
  <c r="E125" i="113"/>
  <c r="F125" i="113"/>
  <c r="G125" i="113"/>
  <c r="H125" i="113"/>
  <c r="I125" i="113"/>
  <c r="J125" i="113"/>
  <c r="K125" i="113"/>
  <c r="L125" i="113"/>
  <c r="M125" i="113"/>
  <c r="A126" i="113"/>
  <c r="B126" i="113"/>
  <c r="C126" i="113"/>
  <c r="D126" i="113"/>
  <c r="E126" i="113"/>
  <c r="F126" i="113"/>
  <c r="G126" i="113"/>
  <c r="H126" i="113"/>
  <c r="I126" i="113"/>
  <c r="J126" i="113"/>
  <c r="K126" i="113"/>
  <c r="L126" i="113"/>
  <c r="M126" i="113"/>
  <c r="A127" i="113"/>
  <c r="B127" i="113"/>
  <c r="C127" i="113"/>
  <c r="D127" i="113"/>
  <c r="E127" i="113"/>
  <c r="F127" i="113"/>
  <c r="G127" i="113"/>
  <c r="H127" i="113"/>
  <c r="I127" i="113"/>
  <c r="J127" i="113"/>
  <c r="K127" i="113"/>
  <c r="L127" i="113"/>
  <c r="M127" i="113"/>
  <c r="A128" i="113"/>
  <c r="B128" i="113"/>
  <c r="C128" i="113"/>
  <c r="D128" i="113"/>
  <c r="E128" i="113"/>
  <c r="F128" i="113"/>
  <c r="G128" i="113"/>
  <c r="H128" i="113"/>
  <c r="I128" i="113"/>
  <c r="J128" i="113"/>
  <c r="K128" i="113"/>
  <c r="L128" i="113"/>
  <c r="M128" i="113"/>
  <c r="A129" i="113"/>
  <c r="B129" i="113"/>
  <c r="C129" i="113"/>
  <c r="D129" i="113"/>
  <c r="E129" i="113"/>
  <c r="F129" i="113"/>
  <c r="G129" i="113"/>
  <c r="H129" i="113"/>
  <c r="I129" i="113"/>
  <c r="J129" i="113"/>
  <c r="K129" i="113"/>
  <c r="L129" i="113"/>
  <c r="M129" i="113"/>
  <c r="A130" i="113"/>
  <c r="B130" i="113"/>
  <c r="C130" i="113"/>
  <c r="D130" i="113"/>
  <c r="E130" i="113"/>
  <c r="F130" i="113"/>
  <c r="G130" i="113"/>
  <c r="H130" i="113"/>
  <c r="I130" i="113"/>
  <c r="J130" i="113"/>
  <c r="K130" i="113"/>
  <c r="L130" i="113"/>
  <c r="M130" i="113"/>
  <c r="B121" i="113"/>
  <c r="A121" i="113"/>
  <c r="A82" i="112"/>
  <c r="B82" i="112"/>
  <c r="C82" i="112"/>
  <c r="D82" i="112"/>
  <c r="E82" i="112"/>
  <c r="F82" i="112"/>
  <c r="G82" i="112"/>
  <c r="H82" i="112"/>
  <c r="I82" i="112"/>
  <c r="J82" i="112"/>
  <c r="K82" i="112"/>
  <c r="L82" i="112"/>
  <c r="M82" i="112"/>
  <c r="A83" i="112"/>
  <c r="A84" i="112"/>
  <c r="A85" i="112"/>
  <c r="B85" i="112"/>
  <c r="C85" i="112"/>
  <c r="D85" i="112"/>
  <c r="E85" i="112"/>
  <c r="F85" i="112"/>
  <c r="G85" i="112"/>
  <c r="H85" i="112"/>
  <c r="I85" i="112"/>
  <c r="J85" i="112"/>
  <c r="K85" i="112"/>
  <c r="L85" i="112"/>
  <c r="M85" i="112"/>
  <c r="A86" i="112"/>
  <c r="B86" i="112"/>
  <c r="C86" i="112"/>
  <c r="D86" i="112"/>
  <c r="E86" i="112"/>
  <c r="F86" i="112"/>
  <c r="G86" i="112"/>
  <c r="H86" i="112"/>
  <c r="I86" i="112"/>
  <c r="J86" i="112"/>
  <c r="K86" i="112"/>
  <c r="L86" i="112"/>
  <c r="M86" i="112"/>
  <c r="A87" i="112"/>
  <c r="B87" i="112"/>
  <c r="C87" i="112"/>
  <c r="D87" i="112"/>
  <c r="E87" i="112"/>
  <c r="F87" i="112"/>
  <c r="G87" i="112"/>
  <c r="H87" i="112"/>
  <c r="I87" i="112"/>
  <c r="J87" i="112"/>
  <c r="K87" i="112"/>
  <c r="L87" i="112"/>
  <c r="M87" i="112"/>
  <c r="A88" i="112"/>
  <c r="B88" i="112"/>
  <c r="C88" i="112"/>
  <c r="D88" i="112"/>
  <c r="E88" i="112"/>
  <c r="F88" i="112"/>
  <c r="G88" i="112"/>
  <c r="H88" i="112"/>
  <c r="I88" i="112"/>
  <c r="J88" i="112"/>
  <c r="K88" i="112"/>
  <c r="L88" i="112"/>
  <c r="M88" i="112"/>
  <c r="A89" i="112"/>
  <c r="B89" i="112"/>
  <c r="C89" i="112"/>
  <c r="D89" i="112"/>
  <c r="E89" i="112"/>
  <c r="F89" i="112"/>
  <c r="G89" i="112"/>
  <c r="H89" i="112"/>
  <c r="I89" i="112"/>
  <c r="J89" i="112"/>
  <c r="K89" i="112"/>
  <c r="L89" i="112"/>
  <c r="M89" i="112"/>
  <c r="A90" i="112"/>
  <c r="B90" i="112"/>
  <c r="C90" i="112"/>
  <c r="D90" i="112"/>
  <c r="E90" i="112"/>
  <c r="F90" i="112"/>
  <c r="G90" i="112"/>
  <c r="H90" i="112"/>
  <c r="I90" i="112"/>
  <c r="J90" i="112"/>
  <c r="K90" i="112"/>
  <c r="L90" i="112"/>
  <c r="M90" i="112"/>
  <c r="B81" i="112"/>
  <c r="A81" i="112"/>
  <c r="A63" i="112"/>
  <c r="A64" i="112"/>
  <c r="A65" i="112"/>
  <c r="A66" i="112"/>
  <c r="A67" i="112"/>
  <c r="B122" i="110"/>
  <c r="B123" i="110"/>
  <c r="C123" i="110"/>
  <c r="D123" i="110"/>
  <c r="E123" i="110"/>
  <c r="F123" i="110"/>
  <c r="G123" i="110"/>
  <c r="H123" i="110"/>
  <c r="I123" i="110"/>
  <c r="J123" i="110"/>
  <c r="C128" i="21"/>
  <c r="K123" i="110"/>
  <c r="L123" i="110"/>
  <c r="M123" i="110"/>
  <c r="B126" i="110"/>
  <c r="C126" i="110"/>
  <c r="D126" i="110"/>
  <c r="E126" i="110"/>
  <c r="F126" i="110"/>
  <c r="G126" i="110"/>
  <c r="H126" i="110"/>
  <c r="I126" i="110"/>
  <c r="J126" i="110"/>
  <c r="K126" i="110"/>
  <c r="L126" i="110"/>
  <c r="M126" i="110"/>
  <c r="B127" i="110"/>
  <c r="C127" i="110"/>
  <c r="D127" i="110"/>
  <c r="E127" i="110"/>
  <c r="F127" i="110"/>
  <c r="G127" i="110"/>
  <c r="H127" i="110"/>
  <c r="I127" i="110"/>
  <c r="J127" i="110"/>
  <c r="K127" i="110"/>
  <c r="L127" i="110"/>
  <c r="M127" i="110"/>
  <c r="B128" i="110"/>
  <c r="C128" i="110"/>
  <c r="D128" i="110"/>
  <c r="E128" i="110"/>
  <c r="F128" i="110"/>
  <c r="G128" i="110"/>
  <c r="H128" i="110"/>
  <c r="I128" i="110"/>
  <c r="J128" i="110"/>
  <c r="K128" i="110"/>
  <c r="L128" i="110"/>
  <c r="M128" i="110"/>
  <c r="B129" i="110"/>
  <c r="C129" i="110"/>
  <c r="D129" i="110"/>
  <c r="E129" i="110"/>
  <c r="F129" i="110"/>
  <c r="G129" i="110"/>
  <c r="H129" i="110"/>
  <c r="I129" i="110"/>
  <c r="J129" i="110"/>
  <c r="K129" i="110"/>
  <c r="L129" i="110"/>
  <c r="M129" i="110"/>
  <c r="B130" i="110"/>
  <c r="C130" i="110"/>
  <c r="D130" i="110"/>
  <c r="E130" i="110"/>
  <c r="F130" i="110"/>
  <c r="G130" i="110"/>
  <c r="H130" i="110"/>
  <c r="I130" i="110"/>
  <c r="J130" i="110"/>
  <c r="K130" i="110"/>
  <c r="L130" i="110"/>
  <c r="M130" i="110"/>
  <c r="B131" i="110"/>
  <c r="C131" i="110"/>
  <c r="D131" i="110"/>
  <c r="E131" i="110"/>
  <c r="F131" i="110"/>
  <c r="G131" i="110"/>
  <c r="H131" i="110"/>
  <c r="I131" i="110"/>
  <c r="J131" i="110"/>
  <c r="K131" i="110"/>
  <c r="L131" i="110"/>
  <c r="M131" i="110"/>
  <c r="A131" i="110"/>
  <c r="A126" i="110"/>
  <c r="A127" i="110"/>
  <c r="A128" i="110"/>
  <c r="A129" i="110"/>
  <c r="A130" i="110"/>
  <c r="A124" i="110"/>
  <c r="A125" i="110"/>
  <c r="A95" i="110"/>
  <c r="B93" i="21"/>
  <c r="A92" i="110"/>
  <c r="A93" i="110"/>
  <c r="A94" i="110"/>
  <c r="H94" i="110"/>
  <c r="I94" i="110"/>
  <c r="J94" i="110"/>
  <c r="K94" i="110"/>
  <c r="L94" i="110"/>
  <c r="M94" i="110"/>
  <c r="H91" i="110"/>
  <c r="I91" i="110"/>
  <c r="J91" i="110"/>
  <c r="K91" i="110"/>
  <c r="L91" i="110"/>
  <c r="M91" i="110"/>
  <c r="A91" i="109"/>
  <c r="A92" i="109"/>
  <c r="A93" i="109"/>
  <c r="B93" i="109"/>
  <c r="A94" i="109"/>
  <c r="B94" i="109"/>
  <c r="A95" i="109"/>
  <c r="B95" i="109"/>
  <c r="A96" i="109"/>
  <c r="B96" i="109"/>
  <c r="A97" i="109"/>
  <c r="B97" i="109"/>
  <c r="A98" i="109"/>
  <c r="B98" i="109"/>
  <c r="A99" i="109"/>
  <c r="B99" i="109"/>
  <c r="A100" i="109"/>
  <c r="B100" i="109"/>
  <c r="A101" i="109"/>
  <c r="B101" i="109"/>
  <c r="A102" i="109"/>
  <c r="B102" i="109"/>
  <c r="A103" i="109"/>
  <c r="B103" i="109"/>
  <c r="A104" i="109"/>
  <c r="B104" i="109"/>
  <c r="A105" i="109"/>
  <c r="B105" i="109"/>
  <c r="A106" i="109"/>
  <c r="B106" i="109"/>
  <c r="A107" i="109"/>
  <c r="B107" i="109"/>
  <c r="A108" i="109"/>
  <c r="B108" i="109"/>
  <c r="A109" i="109"/>
  <c r="B109" i="109"/>
  <c r="A110" i="109"/>
  <c r="A111" i="109"/>
  <c r="A112" i="109"/>
  <c r="B112" i="109"/>
  <c r="A113" i="109"/>
  <c r="B113" i="109"/>
  <c r="A114" i="109"/>
  <c r="B114" i="109"/>
  <c r="A115" i="109"/>
  <c r="A116" i="109"/>
  <c r="A117" i="109"/>
  <c r="B117" i="109"/>
  <c r="A118" i="109"/>
  <c r="B118" i="109"/>
  <c r="A119" i="109"/>
  <c r="B119" i="109"/>
  <c r="A120" i="109"/>
  <c r="A121" i="109"/>
  <c r="A122" i="109"/>
  <c r="B122" i="109"/>
  <c r="A123" i="109"/>
  <c r="A124" i="109"/>
  <c r="A125" i="109"/>
  <c r="B125" i="109"/>
  <c r="A126" i="109"/>
  <c r="A127" i="109"/>
  <c r="A128" i="109"/>
  <c r="C113" i="109"/>
  <c r="D113" i="109"/>
  <c r="E113" i="109"/>
  <c r="F113" i="109"/>
  <c r="G113" i="109"/>
  <c r="H113" i="109"/>
  <c r="I113" i="109"/>
  <c r="J113" i="109"/>
  <c r="K113" i="109"/>
  <c r="L113" i="109"/>
  <c r="M113" i="109"/>
  <c r="C114" i="109"/>
  <c r="D114" i="109"/>
  <c r="E114" i="109"/>
  <c r="F114" i="109"/>
  <c r="G114" i="109"/>
  <c r="H114" i="109"/>
  <c r="I114" i="109"/>
  <c r="J114" i="109"/>
  <c r="K114" i="109"/>
  <c r="L114" i="109"/>
  <c r="M114" i="109"/>
  <c r="C117" i="109"/>
  <c r="D117" i="109"/>
  <c r="E117" i="109"/>
  <c r="F117" i="109"/>
  <c r="G117" i="109"/>
  <c r="H117" i="109"/>
  <c r="I117" i="109"/>
  <c r="J117" i="109"/>
  <c r="K117" i="109"/>
  <c r="L117" i="109"/>
  <c r="M117" i="109"/>
  <c r="C118" i="109"/>
  <c r="D118" i="109"/>
  <c r="E118" i="109"/>
  <c r="F118" i="109"/>
  <c r="G118" i="109"/>
  <c r="H118" i="109"/>
  <c r="I118" i="109"/>
  <c r="J118" i="109"/>
  <c r="K118" i="109"/>
  <c r="L118" i="109"/>
  <c r="M118" i="109"/>
  <c r="C119" i="109"/>
  <c r="D119" i="109"/>
  <c r="E119" i="109"/>
  <c r="F119" i="109"/>
  <c r="G119" i="109"/>
  <c r="H119" i="109"/>
  <c r="I119" i="109"/>
  <c r="J119" i="109"/>
  <c r="K119" i="109"/>
  <c r="L119" i="109"/>
  <c r="M119" i="109"/>
  <c r="C122" i="109"/>
  <c r="D122" i="109"/>
  <c r="E122" i="109"/>
  <c r="F122" i="109"/>
  <c r="G122" i="109"/>
  <c r="H122" i="109"/>
  <c r="I122" i="109"/>
  <c r="J122" i="109"/>
  <c r="K122" i="109"/>
  <c r="L122" i="109"/>
  <c r="M122" i="109"/>
  <c r="C125" i="109"/>
  <c r="D125" i="109"/>
  <c r="E125" i="109"/>
  <c r="F125" i="109"/>
  <c r="G125" i="109"/>
  <c r="H125" i="109"/>
  <c r="I125" i="109"/>
  <c r="J125" i="109"/>
  <c r="K125" i="109"/>
  <c r="L125" i="109"/>
  <c r="M125" i="109"/>
  <c r="C93" i="109"/>
  <c r="D93" i="109"/>
  <c r="E93" i="109"/>
  <c r="F93" i="109"/>
  <c r="G93" i="109"/>
  <c r="H93" i="109"/>
  <c r="I93" i="109"/>
  <c r="J93" i="109"/>
  <c r="K93" i="109"/>
  <c r="L93" i="109"/>
  <c r="M93" i="109"/>
  <c r="C94" i="109"/>
  <c r="D94" i="109"/>
  <c r="E94" i="109"/>
  <c r="F94" i="109"/>
  <c r="G94" i="109"/>
  <c r="H94" i="109"/>
  <c r="I94" i="109"/>
  <c r="J94" i="109"/>
  <c r="K94" i="109"/>
  <c r="L94" i="109"/>
  <c r="M94" i="109"/>
  <c r="C95" i="109"/>
  <c r="D95" i="109"/>
  <c r="E95" i="109"/>
  <c r="F95" i="109"/>
  <c r="G95" i="109"/>
  <c r="H95" i="109"/>
  <c r="I95" i="109"/>
  <c r="J95" i="109"/>
  <c r="K95" i="109"/>
  <c r="L95" i="109"/>
  <c r="M95" i="109"/>
  <c r="C96" i="109"/>
  <c r="D96" i="109"/>
  <c r="E96" i="109"/>
  <c r="F96" i="109"/>
  <c r="G96" i="109"/>
  <c r="H96" i="109"/>
  <c r="I96" i="109"/>
  <c r="J96" i="109"/>
  <c r="K96" i="109"/>
  <c r="L96" i="109"/>
  <c r="M96" i="109"/>
  <c r="C97" i="109"/>
  <c r="D97" i="109"/>
  <c r="E97" i="109"/>
  <c r="F97" i="109"/>
  <c r="G97" i="109"/>
  <c r="H97" i="109"/>
  <c r="I97" i="109"/>
  <c r="J97" i="109"/>
  <c r="K97" i="109"/>
  <c r="L97" i="109"/>
  <c r="M97" i="109"/>
  <c r="C98" i="109"/>
  <c r="D98" i="109"/>
  <c r="E98" i="109"/>
  <c r="F98" i="109"/>
  <c r="G98" i="109"/>
  <c r="H98" i="109"/>
  <c r="I98" i="109"/>
  <c r="J98" i="109"/>
  <c r="K98" i="109"/>
  <c r="L98" i="109"/>
  <c r="M98" i="109"/>
  <c r="C99" i="109"/>
  <c r="D99" i="109"/>
  <c r="E99" i="109"/>
  <c r="F99" i="109"/>
  <c r="G99" i="109"/>
  <c r="H99" i="109"/>
  <c r="I99" i="109"/>
  <c r="J99" i="109"/>
  <c r="K99" i="109"/>
  <c r="L99" i="109"/>
  <c r="M99" i="109"/>
  <c r="C100" i="109"/>
  <c r="D100" i="109"/>
  <c r="E100" i="109"/>
  <c r="F100" i="109"/>
  <c r="G100" i="109"/>
  <c r="H100" i="109"/>
  <c r="I100" i="109"/>
  <c r="J100" i="109"/>
  <c r="K100" i="109"/>
  <c r="L100" i="109"/>
  <c r="M100" i="109"/>
  <c r="C101" i="109"/>
  <c r="D101" i="109"/>
  <c r="E101" i="109"/>
  <c r="F101" i="109"/>
  <c r="G101" i="109"/>
  <c r="H101" i="109"/>
  <c r="I101" i="109"/>
  <c r="J101" i="109"/>
  <c r="K101" i="109"/>
  <c r="L101" i="109"/>
  <c r="M101" i="109"/>
  <c r="C102" i="109"/>
  <c r="D102" i="109"/>
  <c r="E102" i="109"/>
  <c r="F102" i="109"/>
  <c r="G102" i="109"/>
  <c r="H102" i="109"/>
  <c r="I102" i="109"/>
  <c r="J102" i="109"/>
  <c r="K102" i="109"/>
  <c r="L102" i="109"/>
  <c r="M102" i="109"/>
  <c r="C103" i="109"/>
  <c r="D103" i="109"/>
  <c r="E103" i="109"/>
  <c r="F103" i="109"/>
  <c r="G103" i="109"/>
  <c r="H103" i="109"/>
  <c r="I103" i="109"/>
  <c r="J103" i="109"/>
  <c r="K103" i="109"/>
  <c r="L103" i="109"/>
  <c r="M103" i="109"/>
  <c r="C104" i="109"/>
  <c r="D104" i="109"/>
  <c r="E104" i="109"/>
  <c r="F104" i="109"/>
  <c r="G104" i="109"/>
  <c r="H104" i="109"/>
  <c r="I104" i="109"/>
  <c r="J104" i="109"/>
  <c r="K104" i="109"/>
  <c r="L104" i="109"/>
  <c r="M104" i="109"/>
  <c r="C105" i="109"/>
  <c r="D105" i="109"/>
  <c r="E105" i="109"/>
  <c r="F105" i="109"/>
  <c r="G105" i="109"/>
  <c r="H105" i="109"/>
  <c r="I105" i="109"/>
  <c r="J105" i="109"/>
  <c r="K105" i="109"/>
  <c r="L105" i="109"/>
  <c r="M105" i="109"/>
  <c r="C106" i="109"/>
  <c r="D106" i="109"/>
  <c r="E106" i="109"/>
  <c r="F106" i="109"/>
  <c r="G106" i="109"/>
  <c r="H106" i="109"/>
  <c r="I106" i="109"/>
  <c r="J106" i="109"/>
  <c r="K106" i="109"/>
  <c r="L106" i="109"/>
  <c r="M106" i="109"/>
  <c r="C107" i="109"/>
  <c r="D107" i="109"/>
  <c r="E107" i="109"/>
  <c r="F107" i="109"/>
  <c r="G107" i="109"/>
  <c r="H107" i="109"/>
  <c r="I107" i="109"/>
  <c r="J107" i="109"/>
  <c r="K107" i="109"/>
  <c r="L107" i="109"/>
  <c r="M107" i="109"/>
  <c r="C108" i="109"/>
  <c r="D108" i="109"/>
  <c r="E108" i="109"/>
  <c r="F108" i="109"/>
  <c r="G108" i="109"/>
  <c r="H108" i="109"/>
  <c r="K108" i="109"/>
  <c r="C109" i="109"/>
  <c r="D109" i="109"/>
  <c r="E109" i="109"/>
  <c r="F109" i="109"/>
  <c r="G109" i="109"/>
  <c r="C112" i="109"/>
  <c r="D112" i="109"/>
  <c r="E112" i="109"/>
  <c r="F112" i="109"/>
  <c r="G112" i="109"/>
  <c r="H112" i="109"/>
  <c r="I112" i="109"/>
  <c r="J112" i="109"/>
  <c r="K112" i="109"/>
  <c r="L112" i="109"/>
  <c r="M112" i="109"/>
  <c r="C73" i="109"/>
  <c r="D73" i="109"/>
  <c r="E73" i="109"/>
  <c r="F73" i="109"/>
  <c r="G73" i="109"/>
  <c r="H73" i="109"/>
  <c r="I73" i="109"/>
  <c r="J73" i="109"/>
  <c r="K73" i="109"/>
  <c r="L73" i="109"/>
  <c r="M73" i="109"/>
  <c r="C76" i="109"/>
  <c r="D76" i="109"/>
  <c r="E76" i="109"/>
  <c r="F76" i="109"/>
  <c r="G76" i="109"/>
  <c r="H76" i="109"/>
  <c r="I76" i="109"/>
  <c r="J76" i="109"/>
  <c r="K76" i="109"/>
  <c r="L76" i="109"/>
  <c r="M76" i="109"/>
  <c r="C77" i="109"/>
  <c r="D77" i="109"/>
  <c r="E77" i="109"/>
  <c r="F77" i="109"/>
  <c r="G77" i="109"/>
  <c r="H77" i="109"/>
  <c r="I77" i="109"/>
  <c r="J77" i="109"/>
  <c r="K77" i="109"/>
  <c r="L77" i="109"/>
  <c r="M77" i="109"/>
  <c r="C78" i="109"/>
  <c r="D78" i="109"/>
  <c r="E78" i="109"/>
  <c r="F78" i="109"/>
  <c r="G78" i="109"/>
  <c r="H78" i="109"/>
  <c r="I78" i="109"/>
  <c r="J78" i="109"/>
  <c r="K78" i="109"/>
  <c r="L78" i="109"/>
  <c r="M78" i="109"/>
  <c r="C79" i="109"/>
  <c r="D79" i="109"/>
  <c r="E79" i="109"/>
  <c r="F79" i="109"/>
  <c r="G79" i="109"/>
  <c r="H79" i="109"/>
  <c r="I79" i="109"/>
  <c r="J79" i="109"/>
  <c r="K79" i="109"/>
  <c r="L79" i="109"/>
  <c r="M79" i="109"/>
  <c r="C80" i="109"/>
  <c r="D80" i="109"/>
  <c r="E80" i="109"/>
  <c r="F80" i="109"/>
  <c r="G80" i="109"/>
  <c r="H80" i="109"/>
  <c r="I80" i="109"/>
  <c r="J80" i="109"/>
  <c r="K80" i="109"/>
  <c r="L80" i="109"/>
  <c r="M80" i="109"/>
  <c r="C81" i="109"/>
  <c r="D81" i="109"/>
  <c r="E81" i="109"/>
  <c r="F81" i="109"/>
  <c r="G81" i="109"/>
  <c r="H81" i="109"/>
  <c r="I81" i="109"/>
  <c r="J81" i="109"/>
  <c r="K81" i="109"/>
  <c r="L81" i="109"/>
  <c r="M81" i="109"/>
  <c r="C82" i="109"/>
  <c r="D82" i="109"/>
  <c r="E82" i="109"/>
  <c r="F82" i="109"/>
  <c r="G82" i="109"/>
  <c r="H82" i="109"/>
  <c r="I82" i="109"/>
  <c r="J82" i="109"/>
  <c r="K82" i="109"/>
  <c r="L82" i="109"/>
  <c r="M82" i="109"/>
  <c r="C83" i="109"/>
  <c r="D83" i="109"/>
  <c r="E83" i="109"/>
  <c r="F83" i="109"/>
  <c r="G83" i="109"/>
  <c r="H83" i="109"/>
  <c r="I83" i="109"/>
  <c r="J83" i="109"/>
  <c r="K83" i="109"/>
  <c r="L83" i="109"/>
  <c r="M83" i="109"/>
  <c r="C84" i="109"/>
  <c r="D84" i="109"/>
  <c r="E84" i="109"/>
  <c r="F84" i="109"/>
  <c r="G84" i="109"/>
  <c r="H84" i="109"/>
  <c r="I84" i="109"/>
  <c r="J84" i="109"/>
  <c r="K84" i="109"/>
  <c r="L84" i="109"/>
  <c r="M84" i="109"/>
  <c r="C85" i="109"/>
  <c r="D85" i="109"/>
  <c r="E85" i="109"/>
  <c r="F85" i="109"/>
  <c r="G85" i="109"/>
  <c r="H85" i="109"/>
  <c r="I85" i="109"/>
  <c r="J85" i="109"/>
  <c r="K85" i="109"/>
  <c r="L85" i="109"/>
  <c r="M85" i="109"/>
  <c r="C86" i="109"/>
  <c r="D86" i="109"/>
  <c r="E86" i="109"/>
  <c r="F86" i="109"/>
  <c r="G86" i="109"/>
  <c r="H86" i="109"/>
  <c r="I86" i="109"/>
  <c r="J86" i="109"/>
  <c r="K86" i="109"/>
  <c r="L86" i="109"/>
  <c r="M86" i="109"/>
  <c r="C87" i="109"/>
  <c r="D87" i="109"/>
  <c r="E87" i="109"/>
  <c r="F87" i="109"/>
  <c r="G87" i="109"/>
  <c r="H87" i="109"/>
  <c r="I87" i="109"/>
  <c r="J87" i="109"/>
  <c r="K87" i="109"/>
  <c r="L87" i="109"/>
  <c r="M87" i="109"/>
  <c r="C88" i="109"/>
  <c r="D88" i="109"/>
  <c r="E88" i="109"/>
  <c r="F88" i="109"/>
  <c r="G88" i="109"/>
  <c r="H88" i="109"/>
  <c r="I88" i="109"/>
  <c r="J88" i="109"/>
  <c r="K88" i="109"/>
  <c r="L88" i="109"/>
  <c r="M88" i="109"/>
  <c r="C89" i="109"/>
  <c r="D89" i="109"/>
  <c r="E89" i="109"/>
  <c r="F89" i="109"/>
  <c r="G89" i="109"/>
  <c r="H89" i="109"/>
  <c r="I89" i="109"/>
  <c r="J89" i="109"/>
  <c r="K89" i="109"/>
  <c r="L89" i="109"/>
  <c r="M89" i="109"/>
  <c r="B76" i="109"/>
  <c r="B77" i="109"/>
  <c r="B78" i="109"/>
  <c r="B79" i="109"/>
  <c r="B80" i="109"/>
  <c r="B81" i="109"/>
  <c r="B82" i="109"/>
  <c r="B83" i="109"/>
  <c r="B84" i="109"/>
  <c r="B85" i="109"/>
  <c r="B86" i="109"/>
  <c r="B87" i="109"/>
  <c r="B88" i="109"/>
  <c r="B89" i="109"/>
  <c r="C63" i="109"/>
  <c r="D63" i="109"/>
  <c r="E63" i="109"/>
  <c r="F63" i="109"/>
  <c r="G63" i="109"/>
  <c r="H63" i="109"/>
  <c r="I63" i="109"/>
  <c r="J63" i="109"/>
  <c r="K63" i="109"/>
  <c r="L63" i="109"/>
  <c r="M63" i="109"/>
  <c r="C66" i="109"/>
  <c r="D66" i="109"/>
  <c r="E66" i="109"/>
  <c r="F66" i="109"/>
  <c r="G66" i="109"/>
  <c r="H66" i="109"/>
  <c r="I66" i="109"/>
  <c r="J66" i="109"/>
  <c r="K66" i="109"/>
  <c r="L66" i="109"/>
  <c r="M66" i="109"/>
  <c r="C67" i="109"/>
  <c r="D67" i="109"/>
  <c r="E67" i="109"/>
  <c r="F67" i="109"/>
  <c r="G67" i="109"/>
  <c r="H67" i="109"/>
  <c r="I67" i="109"/>
  <c r="J67" i="109"/>
  <c r="K67" i="109"/>
  <c r="L67" i="109"/>
  <c r="M67" i="109"/>
  <c r="C68" i="109"/>
  <c r="D68" i="109"/>
  <c r="E68" i="109"/>
  <c r="F68" i="109"/>
  <c r="G68" i="109"/>
  <c r="H68" i="109"/>
  <c r="I68" i="109"/>
  <c r="J68" i="109"/>
  <c r="K68" i="109"/>
  <c r="L68" i="109"/>
  <c r="M68" i="109"/>
  <c r="C71" i="109"/>
  <c r="D71" i="109"/>
  <c r="E71" i="109"/>
  <c r="F71" i="109"/>
  <c r="G71" i="109"/>
  <c r="H71" i="109"/>
  <c r="I71" i="109"/>
  <c r="J71" i="109"/>
  <c r="K71" i="109"/>
  <c r="L71" i="109"/>
  <c r="M71" i="109"/>
  <c r="C72" i="109"/>
  <c r="D72" i="109"/>
  <c r="E72" i="109"/>
  <c r="F72" i="109"/>
  <c r="G72" i="109"/>
  <c r="H72" i="109"/>
  <c r="I72" i="109"/>
  <c r="J72" i="109"/>
  <c r="K72" i="109"/>
  <c r="L72" i="109"/>
  <c r="M72" i="109"/>
  <c r="B66" i="109"/>
  <c r="B67" i="109"/>
  <c r="B68" i="109"/>
  <c r="B71" i="109"/>
  <c r="B72" i="109"/>
  <c r="C58" i="109"/>
  <c r="D58" i="109"/>
  <c r="E58" i="109"/>
  <c r="F58" i="109"/>
  <c r="G58" i="109"/>
  <c r="H58" i="109"/>
  <c r="I58" i="109"/>
  <c r="J58" i="109"/>
  <c r="K58" i="109"/>
  <c r="L58" i="109"/>
  <c r="M58" i="109"/>
  <c r="C61" i="109"/>
  <c r="D61" i="109"/>
  <c r="E61" i="109"/>
  <c r="F61" i="109"/>
  <c r="G61" i="109"/>
  <c r="H61" i="109"/>
  <c r="I61" i="109"/>
  <c r="J61" i="109"/>
  <c r="K61" i="109"/>
  <c r="L61" i="109"/>
  <c r="M61" i="109"/>
  <c r="C62" i="109"/>
  <c r="D62" i="109"/>
  <c r="E62" i="109"/>
  <c r="F62" i="109"/>
  <c r="G62" i="109"/>
  <c r="H62" i="109"/>
  <c r="I62" i="109"/>
  <c r="J62" i="109"/>
  <c r="K62" i="109"/>
  <c r="L62" i="109"/>
  <c r="M62" i="109"/>
  <c r="B61" i="109"/>
  <c r="B62" i="109"/>
  <c r="B63" i="109"/>
  <c r="B124" i="37"/>
  <c r="B106" i="25"/>
  <c r="B126" i="21"/>
  <c r="A34" i="117"/>
  <c r="A33" i="117"/>
  <c r="A32" i="117"/>
  <c r="M31" i="117"/>
  <c r="L31" i="117"/>
  <c r="K31" i="117"/>
  <c r="J31" i="117"/>
  <c r="I31" i="117"/>
  <c r="H31" i="117"/>
  <c r="G31" i="117"/>
  <c r="F31" i="117"/>
  <c r="E31" i="117"/>
  <c r="D31" i="117"/>
  <c r="C31" i="117"/>
  <c r="B31" i="117"/>
  <c r="A31" i="117"/>
  <c r="M30" i="117"/>
  <c r="L30" i="117"/>
  <c r="K30" i="117"/>
  <c r="J30" i="117"/>
  <c r="I30" i="117"/>
  <c r="H30" i="117"/>
  <c r="G30" i="117"/>
  <c r="F30" i="117"/>
  <c r="E30" i="117"/>
  <c r="D30" i="117"/>
  <c r="C30" i="117"/>
  <c r="B30" i="117"/>
  <c r="A30" i="117"/>
  <c r="M29" i="117"/>
  <c r="L29" i="117"/>
  <c r="K29" i="117"/>
  <c r="J29" i="117"/>
  <c r="I29" i="117"/>
  <c r="H29" i="117"/>
  <c r="G29" i="117"/>
  <c r="F29" i="117"/>
  <c r="E29" i="117"/>
  <c r="D29" i="117"/>
  <c r="C29" i="117"/>
  <c r="B29" i="117"/>
  <c r="A29" i="117"/>
  <c r="A28" i="117"/>
  <c r="A27" i="117"/>
  <c r="M26" i="117"/>
  <c r="L26" i="117"/>
  <c r="K26" i="117"/>
  <c r="J26" i="117"/>
  <c r="I26" i="117"/>
  <c r="H26" i="117"/>
  <c r="G26" i="117"/>
  <c r="F26" i="117"/>
  <c r="E26" i="117"/>
  <c r="D26" i="117"/>
  <c r="C26" i="117"/>
  <c r="B26" i="117"/>
  <c r="A26" i="117"/>
  <c r="M25" i="117"/>
  <c r="L25" i="117"/>
  <c r="K25" i="117"/>
  <c r="J25" i="117"/>
  <c r="I25" i="117"/>
  <c r="H25" i="117"/>
  <c r="G25" i="117"/>
  <c r="F25" i="117"/>
  <c r="E25" i="117"/>
  <c r="D25" i="117"/>
  <c r="C25" i="117"/>
  <c r="B25" i="117"/>
  <c r="A25" i="117"/>
  <c r="M24" i="117"/>
  <c r="L24" i="117"/>
  <c r="K24" i="117"/>
  <c r="J24" i="117"/>
  <c r="I24" i="117"/>
  <c r="H24" i="117"/>
  <c r="G24" i="117"/>
  <c r="F24" i="117"/>
  <c r="E24" i="117"/>
  <c r="D24" i="117"/>
  <c r="C24" i="117"/>
  <c r="B24" i="117"/>
  <c r="A24" i="117"/>
  <c r="M23" i="117"/>
  <c r="L23" i="117"/>
  <c r="K23" i="117"/>
  <c r="J23" i="117"/>
  <c r="I23" i="117"/>
  <c r="H23" i="117"/>
  <c r="G23" i="117"/>
  <c r="F23" i="117"/>
  <c r="E23" i="117"/>
  <c r="D23" i="117"/>
  <c r="C23" i="117"/>
  <c r="B23" i="117"/>
  <c r="A23" i="117"/>
  <c r="M22" i="117"/>
  <c r="L22" i="117"/>
  <c r="K22" i="117"/>
  <c r="J22" i="117"/>
  <c r="I22" i="117"/>
  <c r="H22" i="117"/>
  <c r="G22" i="117"/>
  <c r="F22" i="117"/>
  <c r="E22" i="117"/>
  <c r="D22" i="117"/>
  <c r="C22" i="117"/>
  <c r="B22" i="117"/>
  <c r="A22" i="117"/>
  <c r="A21" i="117"/>
  <c r="A20" i="117"/>
  <c r="M19" i="117"/>
  <c r="L19" i="117"/>
  <c r="K19" i="117"/>
  <c r="J19" i="117"/>
  <c r="I19" i="117"/>
  <c r="H19" i="117"/>
  <c r="G19" i="117"/>
  <c r="F19" i="117"/>
  <c r="E19" i="117"/>
  <c r="D19" i="117"/>
  <c r="C19" i="117"/>
  <c r="B19" i="117"/>
  <c r="A19" i="117"/>
  <c r="M18" i="117"/>
  <c r="L18" i="117"/>
  <c r="K18" i="117"/>
  <c r="J18" i="117"/>
  <c r="I18" i="117"/>
  <c r="H18" i="117"/>
  <c r="G18" i="117"/>
  <c r="F18" i="117"/>
  <c r="E18" i="117"/>
  <c r="D18" i="117"/>
  <c r="C18" i="117"/>
  <c r="B18" i="117"/>
  <c r="A18" i="117"/>
  <c r="M17" i="117"/>
  <c r="L17" i="117"/>
  <c r="K17" i="117"/>
  <c r="J17" i="117"/>
  <c r="I17" i="117"/>
  <c r="H17" i="117"/>
  <c r="G17" i="117"/>
  <c r="F17" i="117"/>
  <c r="E17" i="117"/>
  <c r="D17" i="117"/>
  <c r="C17" i="117"/>
  <c r="B17" i="117"/>
  <c r="A17" i="117"/>
  <c r="M16" i="117"/>
  <c r="L16" i="117"/>
  <c r="K16" i="117"/>
  <c r="J16" i="117"/>
  <c r="I16" i="117"/>
  <c r="H16" i="117"/>
  <c r="G16" i="117"/>
  <c r="F16" i="117"/>
  <c r="E16" i="117"/>
  <c r="D16" i="117"/>
  <c r="C16" i="117"/>
  <c r="B16" i="117"/>
  <c r="A16" i="117"/>
  <c r="M15" i="117"/>
  <c r="L15" i="117"/>
  <c r="K15" i="117"/>
  <c r="J15" i="117"/>
  <c r="I15" i="117"/>
  <c r="H15" i="117"/>
  <c r="G15" i="117"/>
  <c r="F15" i="117"/>
  <c r="E15" i="117"/>
  <c r="D15" i="117"/>
  <c r="C15" i="117"/>
  <c r="B15" i="117"/>
  <c r="A15" i="117"/>
  <c r="A14" i="117"/>
  <c r="A13" i="117"/>
  <c r="M12" i="117"/>
  <c r="L12" i="117"/>
  <c r="K12" i="117"/>
  <c r="J12" i="117"/>
  <c r="I12" i="117"/>
  <c r="H12" i="117"/>
  <c r="G12" i="117"/>
  <c r="F12" i="117"/>
  <c r="E12" i="117"/>
  <c r="D12" i="117"/>
  <c r="C12" i="117"/>
  <c r="B12" i="117"/>
  <c r="A12" i="117"/>
  <c r="M11" i="117"/>
  <c r="L11" i="117"/>
  <c r="K11" i="117"/>
  <c r="J11" i="117"/>
  <c r="I11" i="117"/>
  <c r="H11" i="117"/>
  <c r="G11" i="117"/>
  <c r="F11" i="117"/>
  <c r="E11" i="117"/>
  <c r="D11" i="117"/>
  <c r="C11" i="117"/>
  <c r="B11" i="117"/>
  <c r="A11" i="117"/>
  <c r="M10" i="117"/>
  <c r="L10" i="117"/>
  <c r="K10" i="117"/>
  <c r="J10" i="117"/>
  <c r="I10" i="117"/>
  <c r="H10" i="117"/>
  <c r="G10" i="117"/>
  <c r="F10" i="117"/>
  <c r="E10" i="117"/>
  <c r="D10" i="117"/>
  <c r="C10" i="117"/>
  <c r="B10" i="117"/>
  <c r="A10" i="117"/>
  <c r="A9" i="117"/>
  <c r="A8" i="117"/>
  <c r="M7" i="117"/>
  <c r="L7" i="117"/>
  <c r="K7" i="117"/>
  <c r="J7" i="117"/>
  <c r="I7" i="117"/>
  <c r="H7" i="117"/>
  <c r="G7" i="117"/>
  <c r="F7" i="117"/>
  <c r="E7" i="117"/>
  <c r="D7" i="117"/>
  <c r="C7" i="117"/>
  <c r="B7" i="117"/>
  <c r="A7" i="117"/>
  <c r="M10" i="116"/>
  <c r="L10" i="116"/>
  <c r="K10" i="116"/>
  <c r="J10" i="116"/>
  <c r="I10" i="116"/>
  <c r="H10" i="116"/>
  <c r="G10" i="116"/>
  <c r="F10" i="116"/>
  <c r="E10" i="116"/>
  <c r="D10" i="116"/>
  <c r="C10" i="116"/>
  <c r="B10" i="116"/>
  <c r="A10" i="116"/>
  <c r="A9" i="116"/>
  <c r="A8" i="116"/>
  <c r="M7" i="116"/>
  <c r="L7" i="116"/>
  <c r="K7" i="116"/>
  <c r="J7" i="116"/>
  <c r="I7" i="116"/>
  <c r="H7" i="116"/>
  <c r="G7" i="116"/>
  <c r="F7" i="116"/>
  <c r="E7" i="116"/>
  <c r="D7" i="116"/>
  <c r="C7" i="116"/>
  <c r="B7" i="116"/>
  <c r="A7" i="116"/>
  <c r="J10" i="115"/>
  <c r="I10" i="115"/>
  <c r="H10" i="115"/>
  <c r="G10" i="115"/>
  <c r="F10" i="115"/>
  <c r="E10" i="115"/>
  <c r="D10" i="115"/>
  <c r="C10" i="115"/>
  <c r="B10" i="115"/>
  <c r="A10" i="115"/>
  <c r="A9" i="115"/>
  <c r="A8" i="115"/>
  <c r="M7" i="115"/>
  <c r="L7" i="115"/>
  <c r="K7" i="115"/>
  <c r="J7" i="115"/>
  <c r="I7" i="115"/>
  <c r="H7" i="115"/>
  <c r="G7" i="115"/>
  <c r="F7" i="115"/>
  <c r="E7" i="115"/>
  <c r="D7" i="115"/>
  <c r="C7" i="115"/>
  <c r="B7" i="115"/>
  <c r="A7" i="115"/>
  <c r="M147" i="114"/>
  <c r="L147" i="114"/>
  <c r="K147" i="114"/>
  <c r="J147" i="114"/>
  <c r="I147" i="114"/>
  <c r="H147" i="114"/>
  <c r="G147" i="114"/>
  <c r="F147" i="114"/>
  <c r="E147" i="114"/>
  <c r="D147" i="114"/>
  <c r="C147" i="114"/>
  <c r="B147" i="114"/>
  <c r="A147" i="114"/>
  <c r="M146" i="114"/>
  <c r="L146" i="114"/>
  <c r="K146" i="114"/>
  <c r="J146" i="114"/>
  <c r="I146" i="114"/>
  <c r="H146" i="114"/>
  <c r="G146" i="114"/>
  <c r="F146" i="114"/>
  <c r="E146" i="114"/>
  <c r="D146" i="114"/>
  <c r="C146" i="114"/>
  <c r="B146" i="114"/>
  <c r="A146" i="114"/>
  <c r="M145" i="114"/>
  <c r="L145" i="114"/>
  <c r="K145" i="114"/>
  <c r="J145" i="114"/>
  <c r="I145" i="114"/>
  <c r="H145" i="114"/>
  <c r="G145" i="114"/>
  <c r="F145" i="114"/>
  <c r="E145" i="114"/>
  <c r="D145" i="114"/>
  <c r="C145" i="114"/>
  <c r="B145" i="114"/>
  <c r="A145" i="114"/>
  <c r="A144" i="114"/>
  <c r="A143" i="114"/>
  <c r="M142" i="114"/>
  <c r="L142" i="114"/>
  <c r="K142" i="114"/>
  <c r="J142" i="114"/>
  <c r="I142" i="114"/>
  <c r="H142" i="114"/>
  <c r="G142" i="114"/>
  <c r="F142" i="114"/>
  <c r="E142" i="114"/>
  <c r="D142" i="114"/>
  <c r="C142" i="114"/>
  <c r="B142" i="114"/>
  <c r="A142" i="114"/>
  <c r="A141" i="114"/>
  <c r="A11" i="114"/>
  <c r="M10" i="114"/>
  <c r="L10" i="114"/>
  <c r="K10" i="114"/>
  <c r="J10" i="114"/>
  <c r="I10" i="114"/>
  <c r="H10" i="114"/>
  <c r="G10" i="114"/>
  <c r="F10" i="114"/>
  <c r="E10" i="114"/>
  <c r="D10" i="114"/>
  <c r="C10" i="114"/>
  <c r="B10" i="114"/>
  <c r="A10" i="114"/>
  <c r="A9" i="114"/>
  <c r="A8" i="114"/>
  <c r="M7" i="114"/>
  <c r="L7" i="114"/>
  <c r="K7" i="114"/>
  <c r="J7" i="114"/>
  <c r="I7" i="114"/>
  <c r="H7" i="114"/>
  <c r="G7" i="114"/>
  <c r="F7" i="114"/>
  <c r="E7" i="114"/>
  <c r="D7" i="114"/>
  <c r="C7" i="114"/>
  <c r="B7" i="114"/>
  <c r="A7" i="114"/>
  <c r="M87" i="113"/>
  <c r="L87" i="113"/>
  <c r="K87" i="113"/>
  <c r="J87" i="113"/>
  <c r="I87" i="113"/>
  <c r="H87" i="113"/>
  <c r="G87" i="113"/>
  <c r="F87" i="113"/>
  <c r="E87" i="113"/>
  <c r="D87" i="113"/>
  <c r="C87" i="113"/>
  <c r="B87" i="113"/>
  <c r="A87" i="113"/>
  <c r="A86" i="113"/>
  <c r="A85" i="113"/>
  <c r="A84" i="113"/>
  <c r="A83" i="113"/>
  <c r="A82" i="113"/>
  <c r="J81" i="113"/>
  <c r="I81" i="113"/>
  <c r="H81" i="113"/>
  <c r="G81" i="113"/>
  <c r="F81" i="113"/>
  <c r="E81" i="113"/>
  <c r="D81" i="113"/>
  <c r="C81" i="113"/>
  <c r="B81" i="113"/>
  <c r="A81" i="113"/>
  <c r="M80" i="113"/>
  <c r="L80" i="113"/>
  <c r="K80" i="113"/>
  <c r="A80" i="113"/>
  <c r="J79" i="113"/>
  <c r="I79" i="113"/>
  <c r="H79" i="113"/>
  <c r="G79" i="113"/>
  <c r="F79" i="113"/>
  <c r="E79" i="113"/>
  <c r="D79" i="113"/>
  <c r="C79" i="113"/>
  <c r="B79" i="113"/>
  <c r="A79" i="113"/>
  <c r="A78" i="113"/>
  <c r="A77" i="113"/>
  <c r="M76" i="113"/>
  <c r="L76" i="113"/>
  <c r="K76" i="113"/>
  <c r="J76" i="113"/>
  <c r="I76" i="113"/>
  <c r="H76" i="113"/>
  <c r="G76" i="113"/>
  <c r="F76" i="113"/>
  <c r="E76" i="113"/>
  <c r="D76" i="113"/>
  <c r="C76" i="113"/>
  <c r="B76" i="113"/>
  <c r="A76" i="113"/>
  <c r="M75" i="113"/>
  <c r="L75" i="113"/>
  <c r="K75" i="113"/>
  <c r="J75" i="113"/>
  <c r="I75" i="113"/>
  <c r="H75" i="113"/>
  <c r="G75" i="113"/>
  <c r="F75" i="113"/>
  <c r="E75" i="113"/>
  <c r="D75" i="113"/>
  <c r="C75" i="113"/>
  <c r="B75" i="113"/>
  <c r="A75" i="113"/>
  <c r="M74" i="113"/>
  <c r="L74" i="113"/>
  <c r="K74" i="113"/>
  <c r="J74" i="113"/>
  <c r="I74" i="113"/>
  <c r="H74" i="113"/>
  <c r="G74" i="113"/>
  <c r="F74" i="113"/>
  <c r="E74" i="113"/>
  <c r="D74" i="113"/>
  <c r="C74" i="113"/>
  <c r="B74" i="113"/>
  <c r="A74" i="113"/>
  <c r="A73" i="113"/>
  <c r="A72" i="113"/>
  <c r="M71" i="113"/>
  <c r="L71" i="113"/>
  <c r="K71" i="113"/>
  <c r="J71" i="113"/>
  <c r="I71" i="113"/>
  <c r="H71" i="113"/>
  <c r="G71" i="113"/>
  <c r="F71" i="113"/>
  <c r="E71" i="113"/>
  <c r="D71" i="113"/>
  <c r="C71" i="113"/>
  <c r="B71" i="113"/>
  <c r="A71" i="113"/>
  <c r="M70" i="113"/>
  <c r="L70" i="113"/>
  <c r="K70" i="113"/>
  <c r="J70" i="113"/>
  <c r="I70" i="113"/>
  <c r="H70" i="113"/>
  <c r="G70" i="113"/>
  <c r="F70" i="113"/>
  <c r="E70" i="113"/>
  <c r="D70" i="113"/>
  <c r="C70" i="113"/>
  <c r="B70" i="113"/>
  <c r="A70" i="113"/>
  <c r="M69" i="113"/>
  <c r="L69" i="113"/>
  <c r="K69" i="113"/>
  <c r="J69" i="113"/>
  <c r="I69" i="113"/>
  <c r="H69" i="113"/>
  <c r="G69" i="113"/>
  <c r="F69" i="113"/>
  <c r="E69" i="113"/>
  <c r="D69" i="113"/>
  <c r="C69" i="113"/>
  <c r="B69" i="113"/>
  <c r="A69" i="113"/>
  <c r="M68" i="113"/>
  <c r="L68" i="113"/>
  <c r="K68" i="113"/>
  <c r="J68" i="113"/>
  <c r="I68" i="113"/>
  <c r="H68" i="113"/>
  <c r="G68" i="113"/>
  <c r="F68" i="113"/>
  <c r="E68" i="113"/>
  <c r="D68" i="113"/>
  <c r="C68" i="113"/>
  <c r="B68" i="113"/>
  <c r="A68" i="113"/>
  <c r="M67" i="113"/>
  <c r="L67" i="113"/>
  <c r="K67" i="113"/>
  <c r="J67" i="113"/>
  <c r="I67" i="113"/>
  <c r="H67" i="113"/>
  <c r="G67" i="113"/>
  <c r="F67" i="113"/>
  <c r="E67" i="113"/>
  <c r="D67" i="113"/>
  <c r="C67" i="113"/>
  <c r="B67" i="113"/>
  <c r="A67" i="113"/>
  <c r="M66" i="113"/>
  <c r="L66" i="113"/>
  <c r="K66" i="113"/>
  <c r="J66" i="113"/>
  <c r="I66" i="113"/>
  <c r="H66" i="113"/>
  <c r="G66" i="113"/>
  <c r="F66" i="113"/>
  <c r="E66" i="113"/>
  <c r="D66" i="113"/>
  <c r="C66" i="113"/>
  <c r="B66" i="113"/>
  <c r="A66" i="113"/>
  <c r="M65" i="113"/>
  <c r="L65" i="113"/>
  <c r="K65" i="113"/>
  <c r="J65" i="113"/>
  <c r="I65" i="113"/>
  <c r="H65" i="113"/>
  <c r="G65" i="113"/>
  <c r="F65" i="113"/>
  <c r="E65" i="113"/>
  <c r="D65" i="113"/>
  <c r="C65" i="113"/>
  <c r="B65" i="113"/>
  <c r="A65" i="113"/>
  <c r="M64" i="113"/>
  <c r="L64" i="113"/>
  <c r="K64" i="113"/>
  <c r="J64" i="113"/>
  <c r="I64" i="113"/>
  <c r="H64" i="113"/>
  <c r="G64" i="113"/>
  <c r="F64" i="113"/>
  <c r="E64" i="113"/>
  <c r="D64" i="113"/>
  <c r="C64" i="113"/>
  <c r="B64" i="113"/>
  <c r="A64" i="113"/>
  <c r="M63" i="113"/>
  <c r="L63" i="113"/>
  <c r="K63" i="113"/>
  <c r="J63" i="113"/>
  <c r="I63" i="113"/>
  <c r="H63" i="113"/>
  <c r="G63" i="113"/>
  <c r="F63" i="113"/>
  <c r="E63" i="113"/>
  <c r="D63" i="113"/>
  <c r="C63" i="113"/>
  <c r="B63" i="113"/>
  <c r="A63" i="113"/>
  <c r="M62" i="113"/>
  <c r="L62" i="113"/>
  <c r="K62" i="113"/>
  <c r="J62" i="113"/>
  <c r="I62" i="113"/>
  <c r="H62" i="113"/>
  <c r="G62" i="113"/>
  <c r="F62" i="113"/>
  <c r="E62" i="113"/>
  <c r="D62" i="113"/>
  <c r="C62" i="113"/>
  <c r="B62" i="113"/>
  <c r="A62" i="113"/>
  <c r="M61" i="113"/>
  <c r="L61" i="113"/>
  <c r="K61" i="113"/>
  <c r="J61" i="113"/>
  <c r="I61" i="113"/>
  <c r="H61" i="113"/>
  <c r="G61" i="113"/>
  <c r="F61" i="113"/>
  <c r="E61" i="113"/>
  <c r="D61" i="113"/>
  <c r="C61" i="113"/>
  <c r="B61" i="113"/>
  <c r="A61" i="113"/>
  <c r="M60" i="113"/>
  <c r="L60" i="113"/>
  <c r="K60" i="113"/>
  <c r="J60" i="113"/>
  <c r="I60" i="113"/>
  <c r="H60" i="113"/>
  <c r="G60" i="113"/>
  <c r="F60" i="113"/>
  <c r="E60" i="113"/>
  <c r="D60" i="113"/>
  <c r="C60" i="113"/>
  <c r="B60" i="113"/>
  <c r="A60" i="113"/>
  <c r="A59" i="113"/>
  <c r="A58" i="113"/>
  <c r="M57" i="113"/>
  <c r="L57" i="113"/>
  <c r="K57" i="113"/>
  <c r="J57" i="113"/>
  <c r="I57" i="113"/>
  <c r="H57" i="113"/>
  <c r="G57" i="113"/>
  <c r="F57" i="113"/>
  <c r="E57" i="113"/>
  <c r="D57" i="113"/>
  <c r="C57" i="113"/>
  <c r="B57" i="113"/>
  <c r="A57" i="113"/>
  <c r="M56" i="113"/>
  <c r="L56" i="113"/>
  <c r="K56" i="113"/>
  <c r="J56" i="113"/>
  <c r="I56" i="113"/>
  <c r="H56" i="113"/>
  <c r="G56" i="113"/>
  <c r="F56" i="113"/>
  <c r="E56" i="113"/>
  <c r="D56" i="113"/>
  <c r="C56" i="113"/>
  <c r="B56" i="113"/>
  <c r="A56" i="113"/>
  <c r="M55" i="113"/>
  <c r="L55" i="113"/>
  <c r="K55" i="113"/>
  <c r="J55" i="113"/>
  <c r="I55" i="113"/>
  <c r="H55" i="113"/>
  <c r="G55" i="113"/>
  <c r="F55" i="113"/>
  <c r="E55" i="113"/>
  <c r="D55" i="113"/>
  <c r="C55" i="113"/>
  <c r="B55" i="113"/>
  <c r="A55" i="113"/>
  <c r="M54" i="113"/>
  <c r="L54" i="113"/>
  <c r="K54" i="113"/>
  <c r="J54" i="113"/>
  <c r="I54" i="113"/>
  <c r="H54" i="113"/>
  <c r="G54" i="113"/>
  <c r="F54" i="113"/>
  <c r="E54" i="113"/>
  <c r="D54" i="113"/>
  <c r="C54" i="113"/>
  <c r="B54" i="113"/>
  <c r="A54" i="113"/>
  <c r="M53" i="113"/>
  <c r="L53" i="113"/>
  <c r="K53" i="113"/>
  <c r="J53" i="113"/>
  <c r="I53" i="113"/>
  <c r="H53" i="113"/>
  <c r="G53" i="113"/>
  <c r="F53" i="113"/>
  <c r="E53" i="113"/>
  <c r="D53" i="113"/>
  <c r="C53" i="113"/>
  <c r="B53" i="113"/>
  <c r="A53" i="113"/>
  <c r="M52" i="113"/>
  <c r="L52" i="113"/>
  <c r="K52" i="113"/>
  <c r="J52" i="113"/>
  <c r="I52" i="113"/>
  <c r="H52" i="113"/>
  <c r="G52" i="113"/>
  <c r="F52" i="113"/>
  <c r="E52" i="113"/>
  <c r="D52" i="113"/>
  <c r="C52" i="113"/>
  <c r="B52" i="113"/>
  <c r="A52" i="113"/>
  <c r="M51" i="113"/>
  <c r="L51" i="113"/>
  <c r="K51" i="113"/>
  <c r="J51" i="113"/>
  <c r="I51" i="113"/>
  <c r="H51" i="113"/>
  <c r="G51" i="113"/>
  <c r="F51" i="113"/>
  <c r="E51" i="113"/>
  <c r="D51" i="113"/>
  <c r="C51" i="113"/>
  <c r="B51" i="113"/>
  <c r="A51" i="113"/>
  <c r="M50" i="113"/>
  <c r="L50" i="113"/>
  <c r="K50" i="113"/>
  <c r="J50" i="113"/>
  <c r="I50" i="113"/>
  <c r="H50" i="113"/>
  <c r="G50" i="113"/>
  <c r="F50" i="113"/>
  <c r="E50" i="113"/>
  <c r="D50" i="113"/>
  <c r="C50" i="113"/>
  <c r="B50" i="113"/>
  <c r="A50" i="113"/>
  <c r="M49" i="113"/>
  <c r="L49" i="113"/>
  <c r="K49" i="113"/>
  <c r="J49" i="113"/>
  <c r="I49" i="113"/>
  <c r="H49" i="113"/>
  <c r="G49" i="113"/>
  <c r="F49" i="113"/>
  <c r="E49" i="113"/>
  <c r="D49" i="113"/>
  <c r="C49" i="113"/>
  <c r="B49" i="113"/>
  <c r="A49" i="113"/>
  <c r="M48" i="113"/>
  <c r="L48" i="113"/>
  <c r="K48" i="113"/>
  <c r="J48" i="113"/>
  <c r="I48" i="113"/>
  <c r="H48" i="113"/>
  <c r="G48" i="113"/>
  <c r="F48" i="113"/>
  <c r="E48" i="113"/>
  <c r="D48" i="113"/>
  <c r="C48" i="113"/>
  <c r="B48" i="113"/>
  <c r="A48" i="113"/>
  <c r="M47" i="113"/>
  <c r="L47" i="113"/>
  <c r="K47" i="113"/>
  <c r="J47" i="113"/>
  <c r="I47" i="113"/>
  <c r="H47" i="113"/>
  <c r="G47" i="113"/>
  <c r="F47" i="113"/>
  <c r="E47" i="113"/>
  <c r="D47" i="113"/>
  <c r="C47" i="113"/>
  <c r="B47" i="113"/>
  <c r="A47" i="113"/>
  <c r="M46" i="113"/>
  <c r="L46" i="113"/>
  <c r="K46" i="113"/>
  <c r="J46" i="113"/>
  <c r="I46" i="113"/>
  <c r="H46" i="113"/>
  <c r="G46" i="113"/>
  <c r="F46" i="113"/>
  <c r="E46" i="113"/>
  <c r="D46" i="113"/>
  <c r="C46" i="113"/>
  <c r="B46" i="113"/>
  <c r="A46" i="113"/>
  <c r="A45" i="113"/>
  <c r="A44" i="113"/>
  <c r="M43" i="113"/>
  <c r="L43" i="113"/>
  <c r="K43" i="113"/>
  <c r="J43" i="113"/>
  <c r="I43" i="113"/>
  <c r="H43" i="113"/>
  <c r="G43" i="113"/>
  <c r="F43" i="113"/>
  <c r="E43" i="113"/>
  <c r="D43" i="113"/>
  <c r="C43" i="113"/>
  <c r="B43" i="113"/>
  <c r="A43" i="113"/>
  <c r="M42" i="113"/>
  <c r="L42" i="113"/>
  <c r="K42" i="113"/>
  <c r="J42" i="113"/>
  <c r="I42" i="113"/>
  <c r="H42" i="113"/>
  <c r="G42" i="113"/>
  <c r="F42" i="113"/>
  <c r="E42" i="113"/>
  <c r="D42" i="113"/>
  <c r="C42" i="113"/>
  <c r="B42" i="113"/>
  <c r="A42" i="113"/>
  <c r="M41" i="113"/>
  <c r="L41" i="113"/>
  <c r="K41" i="113"/>
  <c r="J41" i="113"/>
  <c r="I41" i="113"/>
  <c r="H41" i="113"/>
  <c r="G41" i="113"/>
  <c r="F41" i="113"/>
  <c r="E41" i="113"/>
  <c r="D41" i="113"/>
  <c r="C41" i="113"/>
  <c r="B41" i="113"/>
  <c r="A41" i="113"/>
  <c r="M40" i="113"/>
  <c r="L40" i="113"/>
  <c r="K40" i="113"/>
  <c r="J40" i="113"/>
  <c r="I40" i="113"/>
  <c r="H40" i="113"/>
  <c r="G40" i="113"/>
  <c r="F40" i="113"/>
  <c r="E40" i="113"/>
  <c r="D40" i="113"/>
  <c r="C40" i="113"/>
  <c r="B40" i="113"/>
  <c r="A40" i="113"/>
  <c r="M39" i="113"/>
  <c r="L39" i="113"/>
  <c r="K39" i="113"/>
  <c r="J39" i="113"/>
  <c r="I39" i="113"/>
  <c r="H39" i="113"/>
  <c r="G39" i="113"/>
  <c r="F39" i="113"/>
  <c r="E39" i="113"/>
  <c r="D39" i="113"/>
  <c r="C39" i="113"/>
  <c r="B39" i="113"/>
  <c r="A39" i="113"/>
  <c r="A38" i="113"/>
  <c r="A37" i="113"/>
  <c r="M36" i="113"/>
  <c r="L36" i="113"/>
  <c r="K36" i="113"/>
  <c r="J36" i="113"/>
  <c r="I36" i="113"/>
  <c r="H36" i="113"/>
  <c r="G36" i="113"/>
  <c r="F36" i="113"/>
  <c r="E36" i="113"/>
  <c r="D36" i="113"/>
  <c r="C36" i="113"/>
  <c r="B36" i="113"/>
  <c r="A36" i="113"/>
  <c r="M35" i="113"/>
  <c r="L35" i="113"/>
  <c r="K35" i="113"/>
  <c r="J35" i="113"/>
  <c r="I35" i="113"/>
  <c r="H35" i="113"/>
  <c r="G35" i="113"/>
  <c r="F35" i="113"/>
  <c r="E35" i="113"/>
  <c r="D35" i="113"/>
  <c r="C35" i="113"/>
  <c r="B35" i="113"/>
  <c r="A35" i="113"/>
  <c r="M34" i="113"/>
  <c r="L34" i="113"/>
  <c r="K34" i="113"/>
  <c r="J34" i="113"/>
  <c r="I34" i="113"/>
  <c r="H34" i="113"/>
  <c r="G34" i="113"/>
  <c r="F34" i="113"/>
  <c r="E34" i="113"/>
  <c r="D34" i="113"/>
  <c r="C34" i="113"/>
  <c r="B34" i="113"/>
  <c r="A34" i="113"/>
  <c r="M33" i="113"/>
  <c r="L33" i="113"/>
  <c r="K33" i="113"/>
  <c r="J33" i="113"/>
  <c r="I33" i="113"/>
  <c r="H33" i="113"/>
  <c r="G33" i="113"/>
  <c r="F33" i="113"/>
  <c r="E33" i="113"/>
  <c r="D33" i="113"/>
  <c r="C33" i="113"/>
  <c r="B33" i="113"/>
  <c r="A33" i="113"/>
  <c r="M32" i="113"/>
  <c r="L32" i="113"/>
  <c r="K32" i="113"/>
  <c r="J32" i="113"/>
  <c r="I32" i="113"/>
  <c r="H32" i="113"/>
  <c r="G32" i="113"/>
  <c r="F32" i="113"/>
  <c r="E32" i="113"/>
  <c r="D32" i="113"/>
  <c r="C32" i="113"/>
  <c r="B32" i="113"/>
  <c r="A32" i="113"/>
  <c r="A31" i="113"/>
  <c r="A30" i="113"/>
  <c r="M29" i="113"/>
  <c r="L29" i="113"/>
  <c r="K29" i="113"/>
  <c r="J29" i="113"/>
  <c r="I29" i="113"/>
  <c r="H29" i="113"/>
  <c r="G29" i="113"/>
  <c r="F29" i="113"/>
  <c r="E29" i="113"/>
  <c r="D29" i="113"/>
  <c r="C29" i="113"/>
  <c r="B29" i="113"/>
  <c r="A29" i="113"/>
  <c r="M28" i="113"/>
  <c r="L28" i="113"/>
  <c r="K28" i="113"/>
  <c r="J28" i="113"/>
  <c r="I28" i="113"/>
  <c r="H28" i="113"/>
  <c r="G28" i="113"/>
  <c r="F28" i="113"/>
  <c r="E28" i="113"/>
  <c r="D28" i="113"/>
  <c r="C28" i="113"/>
  <c r="B28" i="113"/>
  <c r="A28" i="113"/>
  <c r="M27" i="113"/>
  <c r="L27" i="113"/>
  <c r="K27" i="113"/>
  <c r="J27" i="113"/>
  <c r="I27" i="113"/>
  <c r="H27" i="113"/>
  <c r="G27" i="113"/>
  <c r="F27" i="113"/>
  <c r="E27" i="113"/>
  <c r="D27" i="113"/>
  <c r="C27" i="113"/>
  <c r="B27" i="113"/>
  <c r="A27" i="113"/>
  <c r="M26" i="113"/>
  <c r="L26" i="113"/>
  <c r="K26" i="113"/>
  <c r="J26" i="113"/>
  <c r="I26" i="113"/>
  <c r="H26" i="113"/>
  <c r="G26" i="113"/>
  <c r="F26" i="113"/>
  <c r="E26" i="113"/>
  <c r="D26" i="113"/>
  <c r="C26" i="113"/>
  <c r="B26" i="113"/>
  <c r="A26" i="113"/>
  <c r="M25" i="113"/>
  <c r="L25" i="113"/>
  <c r="K25" i="113"/>
  <c r="J25" i="113"/>
  <c r="I25" i="113"/>
  <c r="H25" i="113"/>
  <c r="G25" i="113"/>
  <c r="F25" i="113"/>
  <c r="E25" i="113"/>
  <c r="D25" i="113"/>
  <c r="C25" i="113"/>
  <c r="B25" i="113"/>
  <c r="A25" i="113"/>
  <c r="A24" i="113"/>
  <c r="A23" i="113"/>
  <c r="M22" i="113"/>
  <c r="L22" i="113"/>
  <c r="K22" i="113"/>
  <c r="J22" i="113"/>
  <c r="I22" i="113"/>
  <c r="H22" i="113"/>
  <c r="G22" i="113"/>
  <c r="F22" i="113"/>
  <c r="E22" i="113"/>
  <c r="D22" i="113"/>
  <c r="C22" i="113"/>
  <c r="B22" i="113"/>
  <c r="A22" i="113"/>
  <c r="M21" i="113"/>
  <c r="L21" i="113"/>
  <c r="K21" i="113"/>
  <c r="J21" i="113"/>
  <c r="I21" i="113"/>
  <c r="H21" i="113"/>
  <c r="G21" i="113"/>
  <c r="F21" i="113"/>
  <c r="E21" i="113"/>
  <c r="D21" i="113"/>
  <c r="C21" i="113"/>
  <c r="B21" i="113"/>
  <c r="A21" i="113"/>
  <c r="M20" i="113"/>
  <c r="L20" i="113"/>
  <c r="K20" i="113"/>
  <c r="J20" i="113"/>
  <c r="I20" i="113"/>
  <c r="H20" i="113"/>
  <c r="G20" i="113"/>
  <c r="F20" i="113"/>
  <c r="E20" i="113"/>
  <c r="D20" i="113"/>
  <c r="C20" i="113"/>
  <c r="B20" i="113"/>
  <c r="A20" i="113"/>
  <c r="M19" i="113"/>
  <c r="L19" i="113"/>
  <c r="K19" i="113"/>
  <c r="J19" i="113"/>
  <c r="I19" i="113"/>
  <c r="H19" i="113"/>
  <c r="G19" i="113"/>
  <c r="F19" i="113"/>
  <c r="E19" i="113"/>
  <c r="D19" i="113"/>
  <c r="C19" i="113"/>
  <c r="B19" i="113"/>
  <c r="A19" i="113"/>
  <c r="M18" i="113"/>
  <c r="L18" i="113"/>
  <c r="K18" i="113"/>
  <c r="J18" i="113"/>
  <c r="I18" i="113"/>
  <c r="H18" i="113"/>
  <c r="G18" i="113"/>
  <c r="F18" i="113"/>
  <c r="E18" i="113"/>
  <c r="D18" i="113"/>
  <c r="C18" i="113"/>
  <c r="B18" i="113"/>
  <c r="A18" i="113"/>
  <c r="M17" i="113"/>
  <c r="L17" i="113"/>
  <c r="K17" i="113"/>
  <c r="J17" i="113"/>
  <c r="I17" i="113"/>
  <c r="H17" i="113"/>
  <c r="G17" i="113"/>
  <c r="F17" i="113"/>
  <c r="E17" i="113"/>
  <c r="D17" i="113"/>
  <c r="C17" i="113"/>
  <c r="B17" i="113"/>
  <c r="A17" i="113"/>
  <c r="M16" i="113"/>
  <c r="L16" i="113"/>
  <c r="K16" i="113"/>
  <c r="J16" i="113"/>
  <c r="I16" i="113"/>
  <c r="H16" i="113"/>
  <c r="G16" i="113"/>
  <c r="F16" i="113"/>
  <c r="E16" i="113"/>
  <c r="D16" i="113"/>
  <c r="C16" i="113"/>
  <c r="B16" i="113"/>
  <c r="A16" i="113"/>
  <c r="M15" i="113"/>
  <c r="L15" i="113"/>
  <c r="K15" i="113"/>
  <c r="J15" i="113"/>
  <c r="I15" i="113"/>
  <c r="H15" i="113"/>
  <c r="G15" i="113"/>
  <c r="F15" i="113"/>
  <c r="E15" i="113"/>
  <c r="D15" i="113"/>
  <c r="C15" i="113"/>
  <c r="B15" i="113"/>
  <c r="A15" i="113"/>
  <c r="M14" i="113"/>
  <c r="L14" i="113"/>
  <c r="K14" i="113"/>
  <c r="J14" i="113"/>
  <c r="I14" i="113"/>
  <c r="H14" i="113"/>
  <c r="G14" i="113"/>
  <c r="F14" i="113"/>
  <c r="E14" i="113"/>
  <c r="D14" i="113"/>
  <c r="C14" i="113"/>
  <c r="B14" i="113"/>
  <c r="A14" i="113"/>
  <c r="M13" i="113"/>
  <c r="L13" i="113"/>
  <c r="K13" i="113"/>
  <c r="J13" i="113"/>
  <c r="I13" i="113"/>
  <c r="H13" i="113"/>
  <c r="G13" i="113"/>
  <c r="F13" i="113"/>
  <c r="E13" i="113"/>
  <c r="D13" i="113"/>
  <c r="C13" i="113"/>
  <c r="B13" i="113"/>
  <c r="A13" i="113"/>
  <c r="M12" i="113"/>
  <c r="L12" i="113"/>
  <c r="K12" i="113"/>
  <c r="J12" i="113"/>
  <c r="I12" i="113"/>
  <c r="H12" i="113"/>
  <c r="G12" i="113"/>
  <c r="F12" i="113"/>
  <c r="E12" i="113"/>
  <c r="D12" i="113"/>
  <c r="C12" i="113"/>
  <c r="B12" i="113"/>
  <c r="A12" i="113"/>
  <c r="M11" i="113"/>
  <c r="L11" i="113"/>
  <c r="K11" i="113"/>
  <c r="J11" i="113"/>
  <c r="I11" i="113"/>
  <c r="H11" i="113"/>
  <c r="G11" i="113"/>
  <c r="F11" i="113"/>
  <c r="E11" i="113"/>
  <c r="D11" i="113"/>
  <c r="C11" i="113"/>
  <c r="B11" i="113"/>
  <c r="A11" i="113"/>
  <c r="M10" i="113"/>
  <c r="L10" i="113"/>
  <c r="K10" i="113"/>
  <c r="J10" i="113"/>
  <c r="I10" i="113"/>
  <c r="H10" i="113"/>
  <c r="G10" i="113"/>
  <c r="F10" i="113"/>
  <c r="E10" i="113"/>
  <c r="D10" i="113"/>
  <c r="C10" i="113"/>
  <c r="B10" i="113"/>
  <c r="A10" i="113"/>
  <c r="A9" i="113"/>
  <c r="A8" i="113"/>
  <c r="M7" i="113"/>
  <c r="L7" i="113"/>
  <c r="K7" i="113"/>
  <c r="J7" i="113"/>
  <c r="I7" i="113"/>
  <c r="H7" i="113"/>
  <c r="G7" i="113"/>
  <c r="F7" i="113"/>
  <c r="E7" i="113"/>
  <c r="D7" i="113"/>
  <c r="C7" i="113"/>
  <c r="B7" i="113"/>
  <c r="A7" i="113"/>
  <c r="A62" i="112"/>
  <c r="B67" i="25"/>
  <c r="A61" i="112"/>
  <c r="B66" i="25"/>
  <c r="A60" i="112"/>
  <c r="A59" i="112"/>
  <c r="A58" i="112"/>
  <c r="A57" i="112"/>
  <c r="A56" i="112"/>
  <c r="A55" i="112"/>
  <c r="A54" i="112"/>
  <c r="J53" i="112"/>
  <c r="I53" i="112"/>
  <c r="H53" i="112"/>
  <c r="G53" i="112"/>
  <c r="F53" i="112"/>
  <c r="E53" i="112"/>
  <c r="D53" i="112"/>
  <c r="C53" i="112"/>
  <c r="B53" i="112"/>
  <c r="A53" i="112"/>
  <c r="M52" i="112"/>
  <c r="L52" i="112"/>
  <c r="K52" i="112"/>
  <c r="J52" i="112"/>
  <c r="I52" i="112"/>
  <c r="H52" i="112"/>
  <c r="G52" i="112"/>
  <c r="F52" i="112"/>
  <c r="E52" i="112"/>
  <c r="D52" i="112"/>
  <c r="C52" i="112"/>
  <c r="B52" i="112"/>
  <c r="A52" i="112"/>
  <c r="M51" i="112"/>
  <c r="L51" i="112"/>
  <c r="K51" i="112"/>
  <c r="J51" i="112"/>
  <c r="I51" i="112"/>
  <c r="H51" i="112"/>
  <c r="G51" i="112"/>
  <c r="F51" i="112"/>
  <c r="E51" i="112"/>
  <c r="D51" i="112"/>
  <c r="C51" i="112"/>
  <c r="B51" i="112"/>
  <c r="A51" i="112"/>
  <c r="A50" i="112"/>
  <c r="A49" i="112"/>
  <c r="M48" i="112"/>
  <c r="L48" i="112"/>
  <c r="K48" i="112"/>
  <c r="J48" i="112"/>
  <c r="I48" i="112"/>
  <c r="H48" i="112"/>
  <c r="G48" i="112"/>
  <c r="F48" i="112"/>
  <c r="E48" i="112"/>
  <c r="D48" i="112"/>
  <c r="C48" i="112"/>
  <c r="B48" i="112"/>
  <c r="A48" i="112"/>
  <c r="M47" i="112"/>
  <c r="L47" i="112"/>
  <c r="K47" i="112"/>
  <c r="J47" i="112"/>
  <c r="I47" i="112"/>
  <c r="H47" i="112"/>
  <c r="G47" i="112"/>
  <c r="F47" i="112"/>
  <c r="E47" i="112"/>
  <c r="D47" i="112"/>
  <c r="C47" i="112"/>
  <c r="B47" i="112"/>
  <c r="A47" i="112"/>
  <c r="M46" i="112"/>
  <c r="L46" i="112"/>
  <c r="K46" i="112"/>
  <c r="J46" i="112"/>
  <c r="I46" i="112"/>
  <c r="H46" i="112"/>
  <c r="G46" i="112"/>
  <c r="F46" i="112"/>
  <c r="E46" i="112"/>
  <c r="D46" i="112"/>
  <c r="C46" i="112"/>
  <c r="B46" i="112"/>
  <c r="A46" i="112"/>
  <c r="M45" i="112"/>
  <c r="L45" i="112"/>
  <c r="K45" i="112"/>
  <c r="J45" i="112"/>
  <c r="I45" i="112"/>
  <c r="H45" i="112"/>
  <c r="G45" i="112"/>
  <c r="F45" i="112"/>
  <c r="E45" i="112"/>
  <c r="D45" i="112"/>
  <c r="C45" i="112"/>
  <c r="B45" i="112"/>
  <c r="A45" i="112"/>
  <c r="M44" i="112"/>
  <c r="L44" i="112"/>
  <c r="K44" i="112"/>
  <c r="J44" i="112"/>
  <c r="I44" i="112"/>
  <c r="H44" i="112"/>
  <c r="G44" i="112"/>
  <c r="F44" i="112"/>
  <c r="E44" i="112"/>
  <c r="D44" i="112"/>
  <c r="C44" i="112"/>
  <c r="B44" i="112"/>
  <c r="A44" i="112"/>
  <c r="M43" i="112"/>
  <c r="L43" i="112"/>
  <c r="K43" i="112"/>
  <c r="J43" i="112"/>
  <c r="I43" i="112"/>
  <c r="H43" i="112"/>
  <c r="G43" i="112"/>
  <c r="F43" i="112"/>
  <c r="E43" i="112"/>
  <c r="D43" i="112"/>
  <c r="C43" i="112"/>
  <c r="B43" i="112"/>
  <c r="A43" i="112"/>
  <c r="A42" i="112"/>
  <c r="A41" i="112"/>
  <c r="M40" i="112"/>
  <c r="L40" i="112"/>
  <c r="K40" i="112"/>
  <c r="J40" i="112"/>
  <c r="I40" i="112"/>
  <c r="H40" i="112"/>
  <c r="G40" i="112"/>
  <c r="F40" i="112"/>
  <c r="E40" i="112"/>
  <c r="D40" i="112"/>
  <c r="C40" i="112"/>
  <c r="B40" i="112"/>
  <c r="A40" i="112"/>
  <c r="M39" i="112"/>
  <c r="L39" i="112"/>
  <c r="K39" i="112"/>
  <c r="J39" i="112"/>
  <c r="I39" i="112"/>
  <c r="H39" i="112"/>
  <c r="G39" i="112"/>
  <c r="F39" i="112"/>
  <c r="E39" i="112"/>
  <c r="D39" i="112"/>
  <c r="C39" i="112"/>
  <c r="B39" i="112"/>
  <c r="A39" i="112"/>
  <c r="M38" i="112"/>
  <c r="L38" i="112"/>
  <c r="K38" i="112"/>
  <c r="J38" i="112"/>
  <c r="I38" i="112"/>
  <c r="H38" i="112"/>
  <c r="G38" i="112"/>
  <c r="F38" i="112"/>
  <c r="E38" i="112"/>
  <c r="D38" i="112"/>
  <c r="C38" i="112"/>
  <c r="B38" i="112"/>
  <c r="A38" i="112"/>
  <c r="M37" i="112"/>
  <c r="L37" i="112"/>
  <c r="K37" i="112"/>
  <c r="J37" i="112"/>
  <c r="I37" i="112"/>
  <c r="H37" i="112"/>
  <c r="G37" i="112"/>
  <c r="F37" i="112"/>
  <c r="E37" i="112"/>
  <c r="D37" i="112"/>
  <c r="C37" i="112"/>
  <c r="B37" i="112"/>
  <c r="A37" i="112"/>
  <c r="M36" i="112"/>
  <c r="L36" i="112"/>
  <c r="K36" i="112"/>
  <c r="J36" i="112"/>
  <c r="I36" i="112"/>
  <c r="H36" i="112"/>
  <c r="G36" i="112"/>
  <c r="F36" i="112"/>
  <c r="E36" i="112"/>
  <c r="D36" i="112"/>
  <c r="C36" i="112"/>
  <c r="B36" i="112"/>
  <c r="A36" i="112"/>
  <c r="M35" i="112"/>
  <c r="L35" i="112"/>
  <c r="K35" i="112"/>
  <c r="J35" i="112"/>
  <c r="I35" i="112"/>
  <c r="H35" i="112"/>
  <c r="G35" i="112"/>
  <c r="F35" i="112"/>
  <c r="E35" i="112"/>
  <c r="D35" i="112"/>
  <c r="C35" i="112"/>
  <c r="B35" i="112"/>
  <c r="A35" i="112"/>
  <c r="A34" i="112"/>
  <c r="A33" i="112"/>
  <c r="M32" i="112"/>
  <c r="L32" i="112"/>
  <c r="K32" i="112"/>
  <c r="J32" i="112"/>
  <c r="I32" i="112"/>
  <c r="H32" i="112"/>
  <c r="G32" i="112"/>
  <c r="F32" i="112"/>
  <c r="E32" i="112"/>
  <c r="D32" i="112"/>
  <c r="C32" i="112"/>
  <c r="B32" i="112"/>
  <c r="A32" i="112"/>
  <c r="M31" i="112"/>
  <c r="L31" i="112"/>
  <c r="K31" i="112"/>
  <c r="J31" i="112"/>
  <c r="I31" i="112"/>
  <c r="H31" i="112"/>
  <c r="G31" i="112"/>
  <c r="F31" i="112"/>
  <c r="E31" i="112"/>
  <c r="D31" i="112"/>
  <c r="C31" i="112"/>
  <c r="B31" i="112"/>
  <c r="A31" i="112"/>
  <c r="M30" i="112"/>
  <c r="L30" i="112"/>
  <c r="K30" i="112"/>
  <c r="J30" i="112"/>
  <c r="I30" i="112"/>
  <c r="H30" i="112"/>
  <c r="G30" i="112"/>
  <c r="F30" i="112"/>
  <c r="E30" i="112"/>
  <c r="D30" i="112"/>
  <c r="C30" i="112"/>
  <c r="B30" i="112"/>
  <c r="A30" i="112"/>
  <c r="M29" i="112"/>
  <c r="L29" i="112"/>
  <c r="K29" i="112"/>
  <c r="J29" i="112"/>
  <c r="I29" i="112"/>
  <c r="H29" i="112"/>
  <c r="G29" i="112"/>
  <c r="F29" i="112"/>
  <c r="E29" i="112"/>
  <c r="D29" i="112"/>
  <c r="C29" i="112"/>
  <c r="B29" i="112"/>
  <c r="A29" i="112"/>
  <c r="M28" i="112"/>
  <c r="L28" i="112"/>
  <c r="K28" i="112"/>
  <c r="J28" i="112"/>
  <c r="I28" i="112"/>
  <c r="H28" i="112"/>
  <c r="G28" i="112"/>
  <c r="F28" i="112"/>
  <c r="E28" i="112"/>
  <c r="D28" i="112"/>
  <c r="C28" i="112"/>
  <c r="B28" i="112"/>
  <c r="A28" i="112"/>
  <c r="A27" i="112"/>
  <c r="A26" i="112"/>
  <c r="M25" i="112"/>
  <c r="L25" i="112"/>
  <c r="K25" i="112"/>
  <c r="J25" i="112"/>
  <c r="I25" i="112"/>
  <c r="H25" i="112"/>
  <c r="G25" i="112"/>
  <c r="F25" i="112"/>
  <c r="E25" i="112"/>
  <c r="D25" i="112"/>
  <c r="C25" i="112"/>
  <c r="B25" i="112"/>
  <c r="A25" i="112"/>
  <c r="M24" i="112"/>
  <c r="L24" i="112"/>
  <c r="K24" i="112"/>
  <c r="J24" i="112"/>
  <c r="I24" i="112"/>
  <c r="H24" i="112"/>
  <c r="G24" i="112"/>
  <c r="F24" i="112"/>
  <c r="E24" i="112"/>
  <c r="D24" i="112"/>
  <c r="C24" i="112"/>
  <c r="B24" i="112"/>
  <c r="A24" i="112"/>
  <c r="M23" i="112"/>
  <c r="L23" i="112"/>
  <c r="K23" i="112"/>
  <c r="J23" i="112"/>
  <c r="I23" i="112"/>
  <c r="H23" i="112"/>
  <c r="G23" i="112"/>
  <c r="F23" i="112"/>
  <c r="E23" i="112"/>
  <c r="D23" i="112"/>
  <c r="C23" i="112"/>
  <c r="B23" i="112"/>
  <c r="A23" i="112"/>
  <c r="M22" i="112"/>
  <c r="L22" i="112"/>
  <c r="K22" i="112"/>
  <c r="J22" i="112"/>
  <c r="I22" i="112"/>
  <c r="H22" i="112"/>
  <c r="G22" i="112"/>
  <c r="F22" i="112"/>
  <c r="E22" i="112"/>
  <c r="D22" i="112"/>
  <c r="C22" i="112"/>
  <c r="B22" i="112"/>
  <c r="A22" i="112"/>
  <c r="M21" i="112"/>
  <c r="L21" i="112"/>
  <c r="K21" i="112"/>
  <c r="J21" i="112"/>
  <c r="I21" i="112"/>
  <c r="H21" i="112"/>
  <c r="G21" i="112"/>
  <c r="F21" i="112"/>
  <c r="E21" i="112"/>
  <c r="D21" i="112"/>
  <c r="C21" i="112"/>
  <c r="B21" i="112"/>
  <c r="A21" i="112"/>
  <c r="A20" i="112"/>
  <c r="A19" i="112"/>
  <c r="M18" i="112"/>
  <c r="L18" i="112"/>
  <c r="K18" i="112"/>
  <c r="J18" i="112"/>
  <c r="I18" i="112"/>
  <c r="H18" i="112"/>
  <c r="G18" i="112"/>
  <c r="F18" i="112"/>
  <c r="E18" i="112"/>
  <c r="D18" i="112"/>
  <c r="C18" i="112"/>
  <c r="B18" i="112"/>
  <c r="A18" i="112"/>
  <c r="M17" i="112"/>
  <c r="L17" i="112"/>
  <c r="K17" i="112"/>
  <c r="J17" i="112"/>
  <c r="I17" i="112"/>
  <c r="H17" i="112"/>
  <c r="G17" i="112"/>
  <c r="F17" i="112"/>
  <c r="E17" i="112"/>
  <c r="D17" i="112"/>
  <c r="C17" i="112"/>
  <c r="B17" i="112"/>
  <c r="A17" i="112"/>
  <c r="M16" i="112"/>
  <c r="L16" i="112"/>
  <c r="K16" i="112"/>
  <c r="J16" i="112"/>
  <c r="I16" i="112"/>
  <c r="H16" i="112"/>
  <c r="G16" i="112"/>
  <c r="F16" i="112"/>
  <c r="E16" i="112"/>
  <c r="D16" i="112"/>
  <c r="C16" i="112"/>
  <c r="B16" i="112"/>
  <c r="A16" i="112"/>
  <c r="M15" i="112"/>
  <c r="L15" i="112"/>
  <c r="K15" i="112"/>
  <c r="J15" i="112"/>
  <c r="I15" i="112"/>
  <c r="H15" i="112"/>
  <c r="G15" i="112"/>
  <c r="F15" i="112"/>
  <c r="E15" i="112"/>
  <c r="D15" i="112"/>
  <c r="C15" i="112"/>
  <c r="B15" i="112"/>
  <c r="A15" i="112"/>
  <c r="M14" i="112"/>
  <c r="L14" i="112"/>
  <c r="K14" i="112"/>
  <c r="J14" i="112"/>
  <c r="I14" i="112"/>
  <c r="H14" i="112"/>
  <c r="G14" i="112"/>
  <c r="F14" i="112"/>
  <c r="E14" i="112"/>
  <c r="D14" i="112"/>
  <c r="C14" i="112"/>
  <c r="B14" i="112"/>
  <c r="A14" i="112"/>
  <c r="A13" i="112"/>
  <c r="A12" i="112"/>
  <c r="M11" i="112"/>
  <c r="L11" i="112"/>
  <c r="K11" i="112"/>
  <c r="J11" i="112"/>
  <c r="I11" i="112"/>
  <c r="H11" i="112"/>
  <c r="G11" i="112"/>
  <c r="F11" i="112"/>
  <c r="E11" i="112"/>
  <c r="D11" i="112"/>
  <c r="C11" i="112"/>
  <c r="B11" i="112"/>
  <c r="A11" i="112"/>
  <c r="M10" i="112"/>
  <c r="L10" i="112"/>
  <c r="K10" i="112"/>
  <c r="J10" i="112"/>
  <c r="I10" i="112"/>
  <c r="H10" i="112"/>
  <c r="G10" i="112"/>
  <c r="F10" i="112"/>
  <c r="E10" i="112"/>
  <c r="D10" i="112"/>
  <c r="C10" i="112"/>
  <c r="B10" i="112"/>
  <c r="A10" i="112"/>
  <c r="M9" i="112"/>
  <c r="L9" i="112"/>
  <c r="K9" i="112"/>
  <c r="J9" i="112"/>
  <c r="I9" i="112"/>
  <c r="H9" i="112"/>
  <c r="G9" i="112"/>
  <c r="F9" i="112"/>
  <c r="E9" i="112"/>
  <c r="D9" i="112"/>
  <c r="C9" i="112"/>
  <c r="B9" i="112"/>
  <c r="A9" i="112"/>
  <c r="A8" i="112"/>
  <c r="A7" i="112"/>
  <c r="M6" i="112"/>
  <c r="L6" i="112"/>
  <c r="K6" i="112"/>
  <c r="J6" i="112"/>
  <c r="I6" i="112"/>
  <c r="H6" i="112"/>
  <c r="G6" i="112"/>
  <c r="F6" i="112"/>
  <c r="E6" i="112"/>
  <c r="D6" i="112"/>
  <c r="C6" i="112"/>
  <c r="B6" i="112"/>
  <c r="A6" i="112"/>
  <c r="A91" i="110"/>
  <c r="A90" i="110"/>
  <c r="A89" i="110"/>
  <c r="A88" i="110"/>
  <c r="A87" i="110"/>
  <c r="A86" i="110"/>
  <c r="A85" i="110"/>
  <c r="A84" i="110"/>
  <c r="A83" i="110"/>
  <c r="A82" i="110"/>
  <c r="A81" i="110"/>
  <c r="A80" i="110"/>
  <c r="A79" i="110"/>
  <c r="A78" i="110"/>
  <c r="M77" i="110"/>
  <c r="L77" i="110"/>
  <c r="K77" i="110"/>
  <c r="J77" i="110"/>
  <c r="I77" i="110"/>
  <c r="H77" i="110"/>
  <c r="G77" i="110"/>
  <c r="F77" i="110"/>
  <c r="E77" i="110"/>
  <c r="D77" i="110"/>
  <c r="C77" i="110"/>
  <c r="B77" i="110"/>
  <c r="A77" i="110"/>
  <c r="A76" i="110"/>
  <c r="A75" i="110"/>
  <c r="A74" i="110"/>
  <c r="A73" i="110"/>
  <c r="A72" i="110"/>
  <c r="A71" i="110"/>
  <c r="M70" i="110"/>
  <c r="L70" i="110"/>
  <c r="K70" i="110"/>
  <c r="J70" i="110"/>
  <c r="I70" i="110"/>
  <c r="H70" i="110"/>
  <c r="G70" i="110"/>
  <c r="F70" i="110"/>
  <c r="E70" i="110"/>
  <c r="D70" i="110"/>
  <c r="C70" i="110"/>
  <c r="B70" i="110"/>
  <c r="A70" i="110"/>
  <c r="M69" i="110"/>
  <c r="L69" i="110"/>
  <c r="K69" i="110"/>
  <c r="J69" i="110"/>
  <c r="I69" i="110"/>
  <c r="H69" i="110"/>
  <c r="G69" i="110"/>
  <c r="F69" i="110"/>
  <c r="E69" i="110"/>
  <c r="D69" i="110"/>
  <c r="C69" i="110"/>
  <c r="B69" i="110"/>
  <c r="A69" i="110"/>
  <c r="M68" i="110"/>
  <c r="L68" i="110"/>
  <c r="K68" i="110"/>
  <c r="J68" i="110"/>
  <c r="I68" i="110"/>
  <c r="H68" i="110"/>
  <c r="G68" i="110"/>
  <c r="F68" i="110"/>
  <c r="E68" i="110"/>
  <c r="D68" i="110"/>
  <c r="C68" i="110"/>
  <c r="B68" i="110"/>
  <c r="A68" i="110"/>
  <c r="M67" i="110"/>
  <c r="L67" i="110"/>
  <c r="K67" i="110"/>
  <c r="J67" i="110"/>
  <c r="I67" i="110"/>
  <c r="H67" i="110"/>
  <c r="G67" i="110"/>
  <c r="F67" i="110"/>
  <c r="E67" i="110"/>
  <c r="D67" i="110"/>
  <c r="C67" i="110"/>
  <c r="B67" i="110"/>
  <c r="A67" i="110"/>
  <c r="M66" i="110"/>
  <c r="L66" i="110"/>
  <c r="K66" i="110"/>
  <c r="J66" i="110"/>
  <c r="I66" i="110"/>
  <c r="H66" i="110"/>
  <c r="G66" i="110"/>
  <c r="F66" i="110"/>
  <c r="E66" i="110"/>
  <c r="D66" i="110"/>
  <c r="C66" i="110"/>
  <c r="B66" i="110"/>
  <c r="A66" i="110"/>
  <c r="M65" i="110"/>
  <c r="L65" i="110"/>
  <c r="K65" i="110"/>
  <c r="J65" i="110"/>
  <c r="I65" i="110"/>
  <c r="H65" i="110"/>
  <c r="G65" i="110"/>
  <c r="F65" i="110"/>
  <c r="E65" i="110"/>
  <c r="D65" i="110"/>
  <c r="C65" i="110"/>
  <c r="B65" i="110"/>
  <c r="A65" i="110"/>
  <c r="M64" i="110"/>
  <c r="L64" i="110"/>
  <c r="K64" i="110"/>
  <c r="J64" i="110"/>
  <c r="I64" i="110"/>
  <c r="H64" i="110"/>
  <c r="G64" i="110"/>
  <c r="F64" i="110"/>
  <c r="E64" i="110"/>
  <c r="D64" i="110"/>
  <c r="C64" i="110"/>
  <c r="B64" i="110"/>
  <c r="A64" i="110"/>
  <c r="M63" i="110"/>
  <c r="L63" i="110"/>
  <c r="K63" i="110"/>
  <c r="J63" i="110"/>
  <c r="I63" i="110"/>
  <c r="H63" i="110"/>
  <c r="G63" i="110"/>
  <c r="F63" i="110"/>
  <c r="E63" i="110"/>
  <c r="D63" i="110"/>
  <c r="C63" i="110"/>
  <c r="B63" i="110"/>
  <c r="A63" i="110"/>
  <c r="A62" i="110"/>
  <c r="A61" i="110"/>
  <c r="A60" i="110"/>
  <c r="A59" i="110"/>
  <c r="A58" i="110"/>
  <c r="A57" i="110"/>
  <c r="M56" i="110"/>
  <c r="L56" i="110"/>
  <c r="K56" i="110"/>
  <c r="J56" i="110"/>
  <c r="I56" i="110"/>
  <c r="H56" i="110"/>
  <c r="G56" i="110"/>
  <c r="F56" i="110"/>
  <c r="E56" i="110"/>
  <c r="D56" i="110"/>
  <c r="C56" i="110"/>
  <c r="B56" i="110"/>
  <c r="A56" i="110"/>
  <c r="M55" i="110"/>
  <c r="L55" i="110"/>
  <c r="K55" i="110"/>
  <c r="J55" i="110"/>
  <c r="I55" i="110"/>
  <c r="H55" i="110"/>
  <c r="G55" i="110"/>
  <c r="F55" i="110"/>
  <c r="E55" i="110"/>
  <c r="D55" i="110"/>
  <c r="C55" i="110"/>
  <c r="B55" i="110"/>
  <c r="A55" i="110"/>
  <c r="M54" i="110"/>
  <c r="L54" i="110"/>
  <c r="K54" i="110"/>
  <c r="J54" i="110"/>
  <c r="I54" i="110"/>
  <c r="H54" i="110"/>
  <c r="G54" i="110"/>
  <c r="F54" i="110"/>
  <c r="E54" i="110"/>
  <c r="D54" i="110"/>
  <c r="C54" i="110"/>
  <c r="B54" i="110"/>
  <c r="A54" i="110"/>
  <c r="M53" i="110"/>
  <c r="L53" i="110"/>
  <c r="K53" i="110"/>
  <c r="J53" i="110"/>
  <c r="I53" i="110"/>
  <c r="H53" i="110"/>
  <c r="G53" i="110"/>
  <c r="F53" i="110"/>
  <c r="E53" i="110"/>
  <c r="D53" i="110"/>
  <c r="C53" i="110"/>
  <c r="B53" i="110"/>
  <c r="A53" i="110"/>
  <c r="M52" i="110"/>
  <c r="L52" i="110"/>
  <c r="K52" i="110"/>
  <c r="J52" i="110"/>
  <c r="I52" i="110"/>
  <c r="H52" i="110"/>
  <c r="G52" i="110"/>
  <c r="F52" i="110"/>
  <c r="E52" i="110"/>
  <c r="D52" i="110"/>
  <c r="C52" i="110"/>
  <c r="B52" i="110"/>
  <c r="A52" i="110"/>
  <c r="M51" i="110"/>
  <c r="L51" i="110"/>
  <c r="K51" i="110"/>
  <c r="J51" i="110"/>
  <c r="I51" i="110"/>
  <c r="H51" i="110"/>
  <c r="G51" i="110"/>
  <c r="F51" i="110"/>
  <c r="E51" i="110"/>
  <c r="D51" i="110"/>
  <c r="C51" i="110"/>
  <c r="B51" i="110"/>
  <c r="A51" i="110"/>
  <c r="M50" i="110"/>
  <c r="L50" i="110"/>
  <c r="K50" i="110"/>
  <c r="J50" i="110"/>
  <c r="I50" i="110"/>
  <c r="H50" i="110"/>
  <c r="G50" i="110"/>
  <c r="F50" i="110"/>
  <c r="E50" i="110"/>
  <c r="D50" i="110"/>
  <c r="C50" i="110"/>
  <c r="B50" i="110"/>
  <c r="A50" i="110"/>
  <c r="M49" i="110"/>
  <c r="L49" i="110"/>
  <c r="K49" i="110"/>
  <c r="J49" i="110"/>
  <c r="I49" i="110"/>
  <c r="H49" i="110"/>
  <c r="G49" i="110"/>
  <c r="F49" i="110"/>
  <c r="E49" i="110"/>
  <c r="D49" i="110"/>
  <c r="C49" i="110"/>
  <c r="B49" i="110"/>
  <c r="A49" i="110"/>
  <c r="M42" i="110"/>
  <c r="L42" i="110"/>
  <c r="K42" i="110"/>
  <c r="J42" i="110"/>
  <c r="I42" i="110"/>
  <c r="H42" i="110"/>
  <c r="G42" i="110"/>
  <c r="F42" i="110"/>
  <c r="E42" i="110"/>
  <c r="D42" i="110"/>
  <c r="C42" i="110"/>
  <c r="B42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J28" i="110"/>
  <c r="I28" i="110"/>
  <c r="H28" i="110"/>
  <c r="G28" i="110"/>
  <c r="F28" i="110"/>
  <c r="E28" i="110"/>
  <c r="D28" i="110"/>
  <c r="C28" i="110"/>
  <c r="B28" i="110"/>
  <c r="A28" i="110"/>
  <c r="A27" i="110"/>
  <c r="A26" i="110"/>
  <c r="A25" i="110"/>
  <c r="A24" i="110"/>
  <c r="A23" i="110"/>
  <c r="A22" i="110"/>
  <c r="J21" i="110"/>
  <c r="I21" i="110"/>
  <c r="H21" i="110"/>
  <c r="G21" i="110"/>
  <c r="F21" i="110"/>
  <c r="E21" i="110"/>
  <c r="D21" i="110"/>
  <c r="C21" i="110"/>
  <c r="B21" i="110"/>
  <c r="A21" i="110"/>
  <c r="J20" i="110"/>
  <c r="I20" i="110"/>
  <c r="H20" i="110"/>
  <c r="G20" i="110"/>
  <c r="F20" i="110"/>
  <c r="E20" i="110"/>
  <c r="D20" i="110"/>
  <c r="C20" i="110"/>
  <c r="B20" i="110"/>
  <c r="A20" i="110"/>
  <c r="J19" i="110"/>
  <c r="I19" i="110"/>
  <c r="H19" i="110"/>
  <c r="G19" i="110"/>
  <c r="F19" i="110"/>
  <c r="E19" i="110"/>
  <c r="D19" i="110"/>
  <c r="C19" i="110"/>
  <c r="B19" i="110"/>
  <c r="A19" i="110"/>
  <c r="J18" i="110"/>
  <c r="I18" i="110"/>
  <c r="H18" i="110"/>
  <c r="G18" i="110"/>
  <c r="F18" i="110"/>
  <c r="E18" i="110"/>
  <c r="D18" i="110"/>
  <c r="C18" i="110"/>
  <c r="B18" i="110"/>
  <c r="A18" i="110"/>
  <c r="J17" i="110"/>
  <c r="I17" i="110"/>
  <c r="H17" i="110"/>
  <c r="G17" i="110"/>
  <c r="F17" i="110"/>
  <c r="E17" i="110"/>
  <c r="D17" i="110"/>
  <c r="C17" i="110"/>
  <c r="B17" i="110"/>
  <c r="A17" i="110"/>
  <c r="A16" i="110"/>
  <c r="A15" i="110"/>
  <c r="A14" i="110"/>
  <c r="A13" i="110"/>
  <c r="M12" i="110"/>
  <c r="L12" i="110"/>
  <c r="K12" i="110"/>
  <c r="J12" i="110"/>
  <c r="I12" i="110"/>
  <c r="H12" i="110"/>
  <c r="G12" i="110"/>
  <c r="F12" i="110"/>
  <c r="E12" i="110"/>
  <c r="D12" i="110"/>
  <c r="C12" i="110"/>
  <c r="B12" i="110"/>
  <c r="A12" i="110"/>
  <c r="M11" i="110"/>
  <c r="L11" i="110"/>
  <c r="K11" i="110"/>
  <c r="J11" i="110"/>
  <c r="I11" i="110"/>
  <c r="H11" i="110"/>
  <c r="G11" i="110"/>
  <c r="F11" i="110"/>
  <c r="E11" i="110"/>
  <c r="D11" i="110"/>
  <c r="C11" i="110"/>
  <c r="B11" i="110"/>
  <c r="A11" i="110"/>
  <c r="M10" i="110"/>
  <c r="L10" i="110"/>
  <c r="K10" i="110"/>
  <c r="J10" i="110"/>
  <c r="I10" i="110"/>
  <c r="H10" i="110"/>
  <c r="G10" i="110"/>
  <c r="F10" i="110"/>
  <c r="E10" i="110"/>
  <c r="D10" i="110"/>
  <c r="C10" i="110"/>
  <c r="B10" i="110"/>
  <c r="A10" i="110"/>
  <c r="A9" i="110"/>
  <c r="A8" i="110"/>
  <c r="M7" i="110"/>
  <c r="L7" i="110"/>
  <c r="K7" i="110"/>
  <c r="J7" i="110"/>
  <c r="I7" i="110"/>
  <c r="H7" i="110"/>
  <c r="G7" i="110"/>
  <c r="F7" i="110"/>
  <c r="E7" i="110"/>
  <c r="D7" i="110"/>
  <c r="C7" i="110"/>
  <c r="B7" i="110"/>
  <c r="A7" i="110"/>
  <c r="A90" i="109"/>
  <c r="A89" i="109"/>
  <c r="A88" i="109"/>
  <c r="A87" i="109"/>
  <c r="A86" i="109"/>
  <c r="A85" i="109"/>
  <c r="A84" i="109"/>
  <c r="A83" i="109"/>
  <c r="A82" i="109"/>
  <c r="A81" i="109"/>
  <c r="A80" i="109"/>
  <c r="A79" i="109"/>
  <c r="A78" i="109"/>
  <c r="A77" i="109"/>
  <c r="A76" i="109"/>
  <c r="A75" i="109"/>
  <c r="A74" i="109"/>
  <c r="B73" i="109"/>
  <c r="A73" i="109"/>
  <c r="A72" i="109"/>
  <c r="A71" i="109"/>
  <c r="A70" i="109"/>
  <c r="A69" i="109"/>
  <c r="A68" i="109"/>
  <c r="A67" i="109"/>
  <c r="A66" i="109"/>
  <c r="A65" i="109"/>
  <c r="A64" i="109"/>
  <c r="A63" i="109"/>
  <c r="A62" i="109"/>
  <c r="A61" i="109"/>
  <c r="A60" i="109"/>
  <c r="A59" i="109"/>
  <c r="B58" i="109"/>
  <c r="A58" i="109"/>
  <c r="M57" i="109"/>
  <c r="L57" i="109"/>
  <c r="K57" i="109"/>
  <c r="J57" i="109"/>
  <c r="I57" i="109"/>
  <c r="H57" i="109"/>
  <c r="G57" i="109"/>
  <c r="F57" i="109"/>
  <c r="E57" i="109"/>
  <c r="D57" i="109"/>
  <c r="C57" i="109"/>
  <c r="B57" i="109"/>
  <c r="A57" i="109"/>
  <c r="M56" i="109"/>
  <c r="L56" i="109"/>
  <c r="K56" i="109"/>
  <c r="J56" i="109"/>
  <c r="I56" i="109"/>
  <c r="H56" i="109"/>
  <c r="G56" i="109"/>
  <c r="F56" i="109"/>
  <c r="E56" i="109"/>
  <c r="D56" i="109"/>
  <c r="C56" i="109"/>
  <c r="B56" i="109"/>
  <c r="A56" i="109"/>
  <c r="M55" i="109"/>
  <c r="L55" i="109"/>
  <c r="K55" i="109"/>
  <c r="J55" i="109"/>
  <c r="I55" i="109"/>
  <c r="H55" i="109"/>
  <c r="G55" i="109"/>
  <c r="F55" i="109"/>
  <c r="E55" i="109"/>
  <c r="D55" i="109"/>
  <c r="C55" i="109"/>
  <c r="B55" i="109"/>
  <c r="A55" i="109"/>
  <c r="M54" i="109"/>
  <c r="L54" i="109"/>
  <c r="K54" i="109"/>
  <c r="J54" i="109"/>
  <c r="I54" i="109"/>
  <c r="H54" i="109"/>
  <c r="G54" i="109"/>
  <c r="F54" i="109"/>
  <c r="E54" i="109"/>
  <c r="D54" i="109"/>
  <c r="C54" i="109"/>
  <c r="B54" i="109"/>
  <c r="A54" i="109"/>
  <c r="M53" i="109"/>
  <c r="L53" i="109"/>
  <c r="K53" i="109"/>
  <c r="J53" i="109"/>
  <c r="I53" i="109"/>
  <c r="H53" i="109"/>
  <c r="G53" i="109"/>
  <c r="F53" i="109"/>
  <c r="E53" i="109"/>
  <c r="D53" i="109"/>
  <c r="C53" i="109"/>
  <c r="B53" i="109"/>
  <c r="A53" i="109"/>
  <c r="M52" i="109"/>
  <c r="L52" i="109"/>
  <c r="K52" i="109"/>
  <c r="J52" i="109"/>
  <c r="I52" i="109"/>
  <c r="H52" i="109"/>
  <c r="G52" i="109"/>
  <c r="F52" i="109"/>
  <c r="E52" i="109"/>
  <c r="D52" i="109"/>
  <c r="C52" i="109"/>
  <c r="B52" i="109"/>
  <c r="A52" i="109"/>
  <c r="M51" i="109"/>
  <c r="L51" i="109"/>
  <c r="K51" i="109"/>
  <c r="J51" i="109"/>
  <c r="I51" i="109"/>
  <c r="H51" i="109"/>
  <c r="G51" i="109"/>
  <c r="F51" i="109"/>
  <c r="E51" i="109"/>
  <c r="D51" i="109"/>
  <c r="C51" i="109"/>
  <c r="B51" i="109"/>
  <c r="A51" i="109"/>
  <c r="M50" i="109"/>
  <c r="L50" i="109"/>
  <c r="K50" i="109"/>
  <c r="J50" i="109"/>
  <c r="I50" i="109"/>
  <c r="H50" i="109"/>
  <c r="G50" i="109"/>
  <c r="D50" i="109"/>
  <c r="C50" i="109"/>
  <c r="B50" i="109"/>
  <c r="A50" i="109"/>
  <c r="M49" i="109"/>
  <c r="L49" i="109"/>
  <c r="K49" i="109"/>
  <c r="J49" i="109"/>
  <c r="I49" i="109"/>
  <c r="H49" i="109"/>
  <c r="G49" i="109"/>
  <c r="F49" i="109"/>
  <c r="E49" i="109"/>
  <c r="D49" i="109"/>
  <c r="C49" i="109"/>
  <c r="B49" i="109"/>
  <c r="A49" i="109"/>
  <c r="M48" i="109"/>
  <c r="L48" i="109"/>
  <c r="K48" i="109"/>
  <c r="J48" i="109"/>
  <c r="I48" i="109"/>
  <c r="H48" i="109"/>
  <c r="G48" i="109"/>
  <c r="D48" i="109"/>
  <c r="C48" i="109"/>
  <c r="B48" i="109"/>
  <c r="A48" i="109"/>
  <c r="M47" i="109"/>
  <c r="L47" i="109"/>
  <c r="K47" i="109"/>
  <c r="J47" i="109"/>
  <c r="I47" i="109"/>
  <c r="H47" i="109"/>
  <c r="G47" i="109"/>
  <c r="F47" i="109"/>
  <c r="E47" i="109"/>
  <c r="D47" i="109"/>
  <c r="C47" i="109"/>
  <c r="B47" i="109"/>
  <c r="A47" i="109"/>
  <c r="M46" i="109"/>
  <c r="L46" i="109"/>
  <c r="K46" i="109"/>
  <c r="J46" i="109"/>
  <c r="I46" i="109"/>
  <c r="H46" i="109"/>
  <c r="G46" i="109"/>
  <c r="F46" i="109"/>
  <c r="E46" i="109"/>
  <c r="D46" i="109"/>
  <c r="C46" i="109"/>
  <c r="B46" i="109"/>
  <c r="A46" i="109"/>
  <c r="A45" i="109"/>
  <c r="A44" i="109"/>
  <c r="M43" i="109"/>
  <c r="L43" i="109"/>
  <c r="K43" i="109"/>
  <c r="J43" i="109"/>
  <c r="I43" i="109"/>
  <c r="H43" i="109"/>
  <c r="G43" i="109"/>
  <c r="F43" i="109"/>
  <c r="E43" i="109"/>
  <c r="D43" i="109"/>
  <c r="C43" i="109"/>
  <c r="B43" i="109"/>
  <c r="A43" i="109"/>
  <c r="H130" i="105"/>
  <c r="I130" i="105"/>
  <c r="J130" i="105"/>
  <c r="K130" i="105"/>
  <c r="L130" i="105"/>
  <c r="M130" i="105"/>
  <c r="H131" i="105"/>
  <c r="I131" i="105"/>
  <c r="J131" i="105"/>
  <c r="K131" i="105"/>
  <c r="L131" i="105"/>
  <c r="M131" i="105"/>
  <c r="H129" i="105"/>
  <c r="I129" i="105"/>
  <c r="J129" i="105"/>
  <c r="K129" i="105"/>
  <c r="L129" i="105"/>
  <c r="M129" i="105"/>
  <c r="H126" i="105"/>
  <c r="I126" i="105"/>
  <c r="J126" i="105"/>
  <c r="K126" i="105"/>
  <c r="L126" i="105"/>
  <c r="M126" i="105"/>
  <c r="D131" i="105"/>
  <c r="E131" i="105"/>
  <c r="F131" i="105"/>
  <c r="G131" i="105"/>
  <c r="D130" i="105"/>
  <c r="E130" i="105"/>
  <c r="F130" i="105"/>
  <c r="G130" i="105"/>
  <c r="E129" i="105"/>
  <c r="F129" i="105"/>
  <c r="G129" i="105"/>
  <c r="G126" i="105"/>
  <c r="E126" i="105"/>
  <c r="F126" i="105"/>
  <c r="C93" i="105"/>
  <c r="D93" i="105"/>
  <c r="E93" i="105"/>
  <c r="F93" i="105"/>
  <c r="G93" i="105"/>
  <c r="H93" i="105"/>
  <c r="I93" i="105"/>
  <c r="J93" i="105"/>
  <c r="K93" i="105"/>
  <c r="L93" i="105"/>
  <c r="M93" i="105"/>
  <c r="C94" i="105"/>
  <c r="D94" i="105"/>
  <c r="E94" i="105"/>
  <c r="F94" i="105"/>
  <c r="G94" i="105"/>
  <c r="H94" i="105"/>
  <c r="I94" i="105"/>
  <c r="J94" i="105"/>
  <c r="K94" i="105"/>
  <c r="L94" i="105"/>
  <c r="M94" i="105"/>
  <c r="C95" i="105"/>
  <c r="D95" i="105"/>
  <c r="E95" i="105"/>
  <c r="F95" i="105"/>
  <c r="G95" i="105"/>
  <c r="H95" i="105"/>
  <c r="I95" i="105"/>
  <c r="J95" i="105"/>
  <c r="K95" i="105"/>
  <c r="L95" i="105"/>
  <c r="M95" i="105"/>
  <c r="C96" i="105"/>
  <c r="D96" i="105"/>
  <c r="E96" i="105"/>
  <c r="F96" i="105"/>
  <c r="G96" i="105"/>
  <c r="H96" i="105"/>
  <c r="I96" i="105"/>
  <c r="J96" i="105"/>
  <c r="K96" i="105"/>
  <c r="L96" i="105"/>
  <c r="M96" i="105"/>
  <c r="C97" i="105"/>
  <c r="D97" i="105"/>
  <c r="E97" i="105"/>
  <c r="F97" i="105"/>
  <c r="G97" i="105"/>
  <c r="H97" i="105"/>
  <c r="I97" i="105"/>
  <c r="J97" i="105"/>
  <c r="K97" i="105"/>
  <c r="L97" i="105"/>
  <c r="M97" i="105"/>
  <c r="C98" i="105"/>
  <c r="D98" i="105"/>
  <c r="E98" i="105"/>
  <c r="F98" i="105"/>
  <c r="G98" i="105"/>
  <c r="H98" i="105"/>
  <c r="I98" i="105"/>
  <c r="J98" i="105"/>
  <c r="K98" i="105"/>
  <c r="L98" i="105"/>
  <c r="M98" i="105"/>
  <c r="C99" i="105"/>
  <c r="D99" i="105"/>
  <c r="E99" i="105"/>
  <c r="F99" i="105"/>
  <c r="G99" i="105"/>
  <c r="H99" i="105"/>
  <c r="I99" i="105"/>
  <c r="J99" i="105"/>
  <c r="K99" i="105"/>
  <c r="L99" i="105"/>
  <c r="M99" i="105"/>
  <c r="C100" i="105"/>
  <c r="D100" i="105"/>
  <c r="E100" i="105"/>
  <c r="F100" i="105"/>
  <c r="G100" i="105"/>
  <c r="H100" i="105"/>
  <c r="I100" i="105"/>
  <c r="J100" i="105"/>
  <c r="K100" i="105"/>
  <c r="L100" i="105"/>
  <c r="M100" i="105"/>
  <c r="C101" i="105"/>
  <c r="D101" i="105"/>
  <c r="E101" i="105"/>
  <c r="F101" i="105"/>
  <c r="G101" i="105"/>
  <c r="H101" i="105"/>
  <c r="I101" i="105"/>
  <c r="J101" i="105"/>
  <c r="K101" i="105"/>
  <c r="L101" i="105"/>
  <c r="M101" i="105"/>
  <c r="C102" i="105"/>
  <c r="D102" i="105"/>
  <c r="E102" i="105"/>
  <c r="F102" i="105"/>
  <c r="G102" i="105"/>
  <c r="H102" i="105"/>
  <c r="I102" i="105"/>
  <c r="J102" i="105"/>
  <c r="K102" i="105"/>
  <c r="L102" i="105"/>
  <c r="M102" i="105"/>
  <c r="C103" i="105"/>
  <c r="D103" i="105"/>
  <c r="E103" i="105"/>
  <c r="F103" i="105"/>
  <c r="G103" i="105"/>
  <c r="H103" i="105"/>
  <c r="I103" i="105"/>
  <c r="J103" i="105"/>
  <c r="K103" i="105"/>
  <c r="L103" i="105"/>
  <c r="M103" i="105"/>
  <c r="C104" i="105"/>
  <c r="D104" i="105"/>
  <c r="E104" i="105"/>
  <c r="F104" i="105"/>
  <c r="G104" i="105"/>
  <c r="H104" i="105"/>
  <c r="I104" i="105"/>
  <c r="J104" i="105"/>
  <c r="K104" i="105"/>
  <c r="L104" i="105"/>
  <c r="M104" i="105"/>
  <c r="C105" i="105"/>
  <c r="D105" i="105"/>
  <c r="E105" i="105"/>
  <c r="F105" i="105"/>
  <c r="G105" i="105"/>
  <c r="H105" i="105"/>
  <c r="I105" i="105"/>
  <c r="J105" i="105"/>
  <c r="K105" i="105"/>
  <c r="L105" i="105"/>
  <c r="M105" i="105"/>
  <c r="C106" i="105"/>
  <c r="D106" i="105"/>
  <c r="E106" i="105"/>
  <c r="F106" i="105"/>
  <c r="G106" i="105"/>
  <c r="H106" i="105"/>
  <c r="I106" i="105"/>
  <c r="J106" i="105"/>
  <c r="K106" i="105"/>
  <c r="L106" i="105"/>
  <c r="M106" i="105"/>
  <c r="C107" i="105"/>
  <c r="D107" i="105"/>
  <c r="E107" i="105"/>
  <c r="F107" i="105"/>
  <c r="G107" i="105"/>
  <c r="H107" i="105"/>
  <c r="I107" i="105"/>
  <c r="J107" i="105"/>
  <c r="K107" i="105"/>
  <c r="L107" i="105"/>
  <c r="M107" i="105"/>
  <c r="C108" i="105"/>
  <c r="D108" i="105"/>
  <c r="E108" i="105"/>
  <c r="F108" i="105"/>
  <c r="G108" i="105"/>
  <c r="H108" i="105"/>
  <c r="I108" i="105"/>
  <c r="J108" i="105"/>
  <c r="K108" i="105"/>
  <c r="L108" i="105"/>
  <c r="M108" i="105"/>
  <c r="C109" i="105"/>
  <c r="D109" i="105"/>
  <c r="E109" i="105"/>
  <c r="F109" i="105"/>
  <c r="G109" i="105"/>
  <c r="H109" i="105"/>
  <c r="I109" i="105"/>
  <c r="J109" i="105"/>
  <c r="K109" i="105"/>
  <c r="L109" i="105"/>
  <c r="M109" i="105"/>
  <c r="C110" i="105"/>
  <c r="D110" i="105"/>
  <c r="E110" i="105"/>
  <c r="F110" i="105"/>
  <c r="G110" i="105"/>
  <c r="H110" i="105"/>
  <c r="I110" i="105"/>
  <c r="J110" i="105"/>
  <c r="K110" i="105"/>
  <c r="L110" i="105"/>
  <c r="M110" i="105"/>
  <c r="A104" i="105"/>
  <c r="B104" i="105"/>
  <c r="A105" i="105"/>
  <c r="B105" i="105"/>
  <c r="A106" i="105"/>
  <c r="B106" i="105"/>
  <c r="A107" i="105"/>
  <c r="B107" i="105"/>
  <c r="A108" i="105"/>
  <c r="B108" i="105"/>
  <c r="A109" i="105"/>
  <c r="B109" i="105"/>
  <c r="A110" i="105"/>
  <c r="B110" i="105"/>
  <c r="A93" i="105"/>
  <c r="B93" i="105"/>
  <c r="A94" i="105"/>
  <c r="B94" i="105"/>
  <c r="A95" i="105"/>
  <c r="B95" i="105"/>
  <c r="A96" i="105"/>
  <c r="B96" i="105"/>
  <c r="A97" i="105"/>
  <c r="B97" i="105"/>
  <c r="A98" i="105"/>
  <c r="B98" i="105"/>
  <c r="A99" i="105"/>
  <c r="B99" i="105"/>
  <c r="A100" i="105"/>
  <c r="B100" i="105"/>
  <c r="A101" i="105"/>
  <c r="B101" i="105"/>
  <c r="A102" i="105"/>
  <c r="B102" i="105"/>
  <c r="A103" i="105"/>
  <c r="B103" i="105"/>
  <c r="C79" i="105"/>
  <c r="D79" i="105"/>
  <c r="E79" i="105"/>
  <c r="F79" i="105"/>
  <c r="G79" i="105"/>
  <c r="H79" i="105"/>
  <c r="I79" i="105"/>
  <c r="J79" i="105"/>
  <c r="K79" i="105"/>
  <c r="L79" i="105"/>
  <c r="M79" i="105"/>
  <c r="C80" i="105"/>
  <c r="D80" i="105"/>
  <c r="E80" i="105"/>
  <c r="F80" i="105"/>
  <c r="G80" i="105"/>
  <c r="H80" i="105"/>
  <c r="I80" i="105"/>
  <c r="J80" i="105"/>
  <c r="K80" i="105"/>
  <c r="L80" i="105"/>
  <c r="M80" i="105"/>
  <c r="B79" i="105"/>
  <c r="B80" i="105"/>
  <c r="C68" i="105"/>
  <c r="D68" i="105"/>
  <c r="E68" i="105"/>
  <c r="F68" i="105"/>
  <c r="G68" i="105"/>
  <c r="H68" i="105"/>
  <c r="I68" i="105"/>
  <c r="J68" i="105"/>
  <c r="K68" i="105"/>
  <c r="L68" i="105"/>
  <c r="M68" i="105"/>
  <c r="C69" i="105"/>
  <c r="D69" i="105"/>
  <c r="E69" i="105"/>
  <c r="F69" i="105"/>
  <c r="G69" i="105"/>
  <c r="H69" i="105"/>
  <c r="I69" i="105"/>
  <c r="J69" i="105"/>
  <c r="K69" i="105"/>
  <c r="L69" i="105"/>
  <c r="M69" i="105"/>
  <c r="C70" i="105"/>
  <c r="D70" i="105"/>
  <c r="E70" i="105"/>
  <c r="F70" i="105"/>
  <c r="G70" i="105"/>
  <c r="H70" i="105"/>
  <c r="I70" i="105"/>
  <c r="J70" i="105"/>
  <c r="K70" i="105"/>
  <c r="L70" i="105"/>
  <c r="M70" i="105"/>
  <c r="C71" i="105"/>
  <c r="D71" i="105"/>
  <c r="E71" i="105"/>
  <c r="F71" i="105"/>
  <c r="G71" i="105"/>
  <c r="H71" i="105"/>
  <c r="I71" i="105"/>
  <c r="J71" i="105"/>
  <c r="K71" i="105"/>
  <c r="L71" i="105"/>
  <c r="M71" i="105"/>
  <c r="C72" i="105"/>
  <c r="D72" i="105"/>
  <c r="E72" i="105"/>
  <c r="F72" i="105"/>
  <c r="G72" i="105"/>
  <c r="H72" i="105"/>
  <c r="I72" i="105"/>
  <c r="J72" i="105"/>
  <c r="K72" i="105"/>
  <c r="L72" i="105"/>
  <c r="M72" i="105"/>
  <c r="C73" i="105"/>
  <c r="D73" i="105"/>
  <c r="E73" i="105"/>
  <c r="F73" i="105"/>
  <c r="G73" i="105"/>
  <c r="H73" i="105"/>
  <c r="I73" i="105"/>
  <c r="J73" i="105"/>
  <c r="K73" i="105"/>
  <c r="L73" i="105"/>
  <c r="M73" i="105"/>
  <c r="C74" i="105"/>
  <c r="D74" i="105"/>
  <c r="E74" i="105"/>
  <c r="F74" i="105"/>
  <c r="G74" i="105"/>
  <c r="H74" i="105"/>
  <c r="I74" i="105"/>
  <c r="J74" i="105"/>
  <c r="K74" i="105"/>
  <c r="L74" i="105"/>
  <c r="M74" i="105"/>
  <c r="C75" i="105"/>
  <c r="D75" i="105"/>
  <c r="E75" i="105"/>
  <c r="F75" i="105"/>
  <c r="G75" i="105"/>
  <c r="H75" i="105"/>
  <c r="I75" i="105"/>
  <c r="J75" i="105"/>
  <c r="K75" i="105"/>
  <c r="L75" i="105"/>
  <c r="M75" i="105"/>
  <c r="C76" i="105"/>
  <c r="D76" i="105"/>
  <c r="E76" i="105"/>
  <c r="F76" i="105"/>
  <c r="G76" i="105"/>
  <c r="H76" i="105"/>
  <c r="I76" i="105"/>
  <c r="J76" i="105"/>
  <c r="K76" i="105"/>
  <c r="L76" i="105"/>
  <c r="M76" i="105"/>
  <c r="B69" i="105"/>
  <c r="B70" i="105"/>
  <c r="B71" i="105"/>
  <c r="B72" i="105"/>
  <c r="B73" i="105"/>
  <c r="B74" i="105"/>
  <c r="B75" i="105"/>
  <c r="B76" i="105"/>
  <c r="C64" i="105"/>
  <c r="D64" i="105"/>
  <c r="E64" i="105"/>
  <c r="F64" i="105"/>
  <c r="G64" i="105"/>
  <c r="H64" i="105"/>
  <c r="I64" i="105"/>
  <c r="J64" i="105"/>
  <c r="K64" i="105"/>
  <c r="L64" i="105"/>
  <c r="M64" i="105"/>
  <c r="C65" i="105"/>
  <c r="D65" i="105"/>
  <c r="E65" i="105"/>
  <c r="F65" i="105"/>
  <c r="G65" i="105"/>
  <c r="H65" i="105"/>
  <c r="I65" i="105"/>
  <c r="J65" i="105"/>
  <c r="K65" i="105"/>
  <c r="L65" i="105"/>
  <c r="M65" i="105"/>
  <c r="C66" i="105"/>
  <c r="D66" i="105"/>
  <c r="E66" i="105"/>
  <c r="F66" i="105"/>
  <c r="G66" i="105"/>
  <c r="H66" i="105"/>
  <c r="I66" i="105"/>
  <c r="J66" i="105"/>
  <c r="K66" i="105"/>
  <c r="L66" i="105"/>
  <c r="M66" i="105"/>
  <c r="B65" i="105"/>
  <c r="B66" i="105"/>
  <c r="H48" i="105"/>
  <c r="I48" i="105"/>
  <c r="J48" i="105"/>
  <c r="K48" i="105"/>
  <c r="L48" i="105"/>
  <c r="M48" i="105"/>
  <c r="H49" i="105"/>
  <c r="I49" i="105"/>
  <c r="J49" i="105"/>
  <c r="K49" i="105"/>
  <c r="L49" i="105"/>
  <c r="M49" i="105"/>
  <c r="H50" i="105"/>
  <c r="I50" i="105"/>
  <c r="J50" i="105"/>
  <c r="K50" i="105"/>
  <c r="L50" i="105"/>
  <c r="M50" i="105"/>
  <c r="H51" i="105"/>
  <c r="I51" i="105"/>
  <c r="J51" i="105"/>
  <c r="K51" i="105"/>
  <c r="L51" i="105"/>
  <c r="M51" i="105"/>
  <c r="H52" i="105"/>
  <c r="I52" i="105"/>
  <c r="J52" i="105"/>
  <c r="K52" i="105"/>
  <c r="L52" i="105"/>
  <c r="M52" i="105"/>
  <c r="C48" i="105"/>
  <c r="D48" i="105"/>
  <c r="E48" i="105"/>
  <c r="F48" i="105"/>
  <c r="G48" i="105"/>
  <c r="C49" i="105"/>
  <c r="D49" i="105"/>
  <c r="E49" i="105"/>
  <c r="F49" i="105"/>
  <c r="G49" i="105"/>
  <c r="C50" i="105"/>
  <c r="D50" i="105"/>
  <c r="E50" i="105"/>
  <c r="F50" i="105"/>
  <c r="G50" i="105"/>
  <c r="C51" i="105"/>
  <c r="D51" i="105"/>
  <c r="E51" i="105"/>
  <c r="F51" i="105"/>
  <c r="G51" i="105"/>
  <c r="C52" i="105"/>
  <c r="D52" i="105"/>
  <c r="E52" i="105"/>
  <c r="F52" i="105"/>
  <c r="G52" i="105"/>
  <c r="B49" i="105"/>
  <c r="B50" i="105"/>
  <c r="B51" i="105"/>
  <c r="B52" i="105"/>
  <c r="B129" i="105"/>
  <c r="C129" i="105"/>
  <c r="D129" i="105"/>
  <c r="B130" i="105"/>
  <c r="C130" i="105"/>
  <c r="B131" i="105"/>
  <c r="C131" i="105"/>
  <c r="B126" i="105"/>
  <c r="C126" i="105"/>
  <c r="D126" i="105"/>
  <c r="A131" i="105"/>
  <c r="B135" i="33"/>
  <c r="A126" i="105"/>
  <c r="B130" i="33"/>
  <c r="A127" i="105"/>
  <c r="B131" i="33"/>
  <c r="A128" i="105"/>
  <c r="B132" i="33"/>
  <c r="A129" i="105"/>
  <c r="B133" i="33"/>
  <c r="A130" i="105"/>
  <c r="B134" i="33"/>
  <c r="A125" i="105"/>
  <c r="B129" i="33" s="1"/>
  <c r="A75" i="103"/>
  <c r="B186" i="16"/>
  <c r="B187" i="16"/>
  <c r="B74" i="41"/>
  <c r="B138" i="37"/>
  <c r="B137" i="37"/>
  <c r="B123" i="37"/>
  <c r="B116" i="37"/>
  <c r="B115" i="37"/>
  <c r="B92" i="17"/>
  <c r="B91" i="17"/>
  <c r="B81" i="17"/>
  <c r="B74" i="17"/>
  <c r="B188" i="29"/>
  <c r="B187" i="29"/>
  <c r="B166" i="29"/>
  <c r="B165" i="29"/>
  <c r="B122" i="25"/>
  <c r="B110" i="25"/>
  <c r="B105" i="25"/>
  <c r="B102" i="25"/>
  <c r="B101" i="25"/>
  <c r="B125" i="21"/>
  <c r="B74" i="107"/>
  <c r="C74" i="107"/>
  <c r="D74" i="107"/>
  <c r="E74" i="107"/>
  <c r="F74" i="107"/>
  <c r="G74" i="107"/>
  <c r="H74" i="107"/>
  <c r="I74" i="107"/>
  <c r="J74" i="107"/>
  <c r="K74" i="107"/>
  <c r="L74" i="107"/>
  <c r="M74" i="107"/>
  <c r="B75" i="107"/>
  <c r="C75" i="107"/>
  <c r="D75" i="107"/>
  <c r="E75" i="107"/>
  <c r="F75" i="107"/>
  <c r="G75" i="107"/>
  <c r="H75" i="107"/>
  <c r="I75" i="107"/>
  <c r="J75" i="107"/>
  <c r="K75" i="107"/>
  <c r="L75" i="107"/>
  <c r="M75" i="107"/>
  <c r="B76" i="107"/>
  <c r="C76" i="107"/>
  <c r="D76" i="107"/>
  <c r="E76" i="107"/>
  <c r="F76" i="107"/>
  <c r="G76" i="107"/>
  <c r="H76" i="107"/>
  <c r="I76" i="107"/>
  <c r="J76" i="107"/>
  <c r="K76" i="107"/>
  <c r="L76" i="107"/>
  <c r="M76" i="107"/>
  <c r="C71" i="107"/>
  <c r="D71" i="107"/>
  <c r="E71" i="107"/>
  <c r="F71" i="107"/>
  <c r="G71" i="107"/>
  <c r="H71" i="107"/>
  <c r="I71" i="107"/>
  <c r="J71" i="107"/>
  <c r="K71" i="107"/>
  <c r="L71" i="107"/>
  <c r="M71" i="107"/>
  <c r="B71" i="107"/>
  <c r="A71" i="107"/>
  <c r="B127" i="37"/>
  <c r="A72" i="107"/>
  <c r="B128" i="37"/>
  <c r="A73" i="107"/>
  <c r="B129" i="37"/>
  <c r="A74" i="107"/>
  <c r="B130" i="37"/>
  <c r="A75" i="107"/>
  <c r="B131" i="37"/>
  <c r="A76" i="107"/>
  <c r="B132" i="37"/>
  <c r="A70" i="107"/>
  <c r="B126" i="37"/>
  <c r="C66" i="106"/>
  <c r="D66" i="106"/>
  <c r="E66" i="106"/>
  <c r="F66" i="106"/>
  <c r="G66" i="106"/>
  <c r="H66" i="106"/>
  <c r="I66" i="106"/>
  <c r="J66" i="106"/>
  <c r="K66" i="106"/>
  <c r="L66" i="106"/>
  <c r="M66" i="106"/>
  <c r="C67" i="106"/>
  <c r="D67" i="106"/>
  <c r="E67" i="106"/>
  <c r="F67" i="106"/>
  <c r="G67" i="106"/>
  <c r="H67" i="106"/>
  <c r="I67" i="106"/>
  <c r="J67" i="106"/>
  <c r="K67" i="106"/>
  <c r="L67" i="106"/>
  <c r="M67" i="106"/>
  <c r="C68" i="106"/>
  <c r="D68" i="106"/>
  <c r="E68" i="106"/>
  <c r="F68" i="106"/>
  <c r="G68" i="106"/>
  <c r="H68" i="106"/>
  <c r="I68" i="106"/>
  <c r="J68" i="106"/>
  <c r="K68" i="106"/>
  <c r="L68" i="106"/>
  <c r="M68" i="106"/>
  <c r="B67" i="106"/>
  <c r="B68" i="106"/>
  <c r="B66" i="106"/>
  <c r="C63" i="106"/>
  <c r="D63" i="106"/>
  <c r="E63" i="106"/>
  <c r="F63" i="106"/>
  <c r="G63" i="106"/>
  <c r="H63" i="106"/>
  <c r="I63" i="106"/>
  <c r="J63" i="106"/>
  <c r="K63" i="106"/>
  <c r="L63" i="106"/>
  <c r="M63" i="106"/>
  <c r="B63" i="106"/>
  <c r="A63" i="106"/>
  <c r="B84" i="17"/>
  <c r="A64" i="106"/>
  <c r="B85" i="17"/>
  <c r="A65" i="106"/>
  <c r="B86" i="17"/>
  <c r="A66" i="106"/>
  <c r="B87" i="17"/>
  <c r="A67" i="106"/>
  <c r="B88" i="17"/>
  <c r="A68" i="106"/>
  <c r="B89" i="17"/>
  <c r="A62" i="106"/>
  <c r="B83" i="17"/>
  <c r="C39" i="105"/>
  <c r="D39" i="105"/>
  <c r="E39" i="105"/>
  <c r="F39" i="105"/>
  <c r="G39" i="105"/>
  <c r="H39" i="105"/>
  <c r="I39" i="105"/>
  <c r="J39" i="105"/>
  <c r="K39" i="105"/>
  <c r="L39" i="105"/>
  <c r="M39" i="105"/>
  <c r="C40" i="105"/>
  <c r="D40" i="105"/>
  <c r="E40" i="105"/>
  <c r="F40" i="105"/>
  <c r="G40" i="105"/>
  <c r="H40" i="105"/>
  <c r="I40" i="105"/>
  <c r="J40" i="105"/>
  <c r="K40" i="105"/>
  <c r="L40" i="105"/>
  <c r="M40" i="105"/>
  <c r="C41" i="105"/>
  <c r="D41" i="105"/>
  <c r="E41" i="105"/>
  <c r="F41" i="105"/>
  <c r="G41" i="105"/>
  <c r="H41" i="105"/>
  <c r="I41" i="105"/>
  <c r="J41" i="105"/>
  <c r="K41" i="105"/>
  <c r="L41" i="105"/>
  <c r="M41" i="105"/>
  <c r="C42" i="105"/>
  <c r="D42" i="105"/>
  <c r="E42" i="105"/>
  <c r="F42" i="105"/>
  <c r="G42" i="105"/>
  <c r="H42" i="105"/>
  <c r="I42" i="105"/>
  <c r="J42" i="105"/>
  <c r="K42" i="105"/>
  <c r="L42" i="105"/>
  <c r="M42" i="105"/>
  <c r="C43" i="105"/>
  <c r="D43" i="105"/>
  <c r="E43" i="105"/>
  <c r="F43" i="105"/>
  <c r="G43" i="105"/>
  <c r="H43" i="105"/>
  <c r="I43" i="105"/>
  <c r="J43" i="105"/>
  <c r="K43" i="105"/>
  <c r="L43" i="105"/>
  <c r="M43" i="105"/>
  <c r="C44" i="105"/>
  <c r="D44" i="105"/>
  <c r="E44" i="105"/>
  <c r="F44" i="105"/>
  <c r="G44" i="105"/>
  <c r="H44" i="105"/>
  <c r="I44" i="105"/>
  <c r="J44" i="105"/>
  <c r="K44" i="105"/>
  <c r="L44" i="105"/>
  <c r="M44" i="105"/>
  <c r="C45" i="105"/>
  <c r="D45" i="105"/>
  <c r="E45" i="105"/>
  <c r="F45" i="105"/>
  <c r="G45" i="105"/>
  <c r="H45" i="105"/>
  <c r="I45" i="105"/>
  <c r="J45" i="105"/>
  <c r="K45" i="105"/>
  <c r="L45" i="105"/>
  <c r="M45" i="105"/>
  <c r="C46" i="105"/>
  <c r="D46" i="105"/>
  <c r="E46" i="105"/>
  <c r="F46" i="105"/>
  <c r="G46" i="105"/>
  <c r="H46" i="105"/>
  <c r="I46" i="105"/>
  <c r="J46" i="105"/>
  <c r="K46" i="105"/>
  <c r="L46" i="105"/>
  <c r="M46" i="105"/>
  <c r="C47" i="105"/>
  <c r="D47" i="105"/>
  <c r="E47" i="105"/>
  <c r="F47" i="105"/>
  <c r="G47" i="105"/>
  <c r="H47" i="105"/>
  <c r="I47" i="105"/>
  <c r="J47" i="105"/>
  <c r="K47" i="105"/>
  <c r="L47" i="105"/>
  <c r="M47" i="105"/>
  <c r="C53" i="105"/>
  <c r="D53" i="105"/>
  <c r="E53" i="105"/>
  <c r="F53" i="105"/>
  <c r="G53" i="105"/>
  <c r="H53" i="105"/>
  <c r="I53" i="105"/>
  <c r="J53" i="105"/>
  <c r="K53" i="105"/>
  <c r="L53" i="105"/>
  <c r="M53" i="105"/>
  <c r="C54" i="105"/>
  <c r="D54" i="105"/>
  <c r="E54" i="105"/>
  <c r="F54" i="105"/>
  <c r="G54" i="105"/>
  <c r="H54" i="105"/>
  <c r="I54" i="105"/>
  <c r="J54" i="105"/>
  <c r="K54" i="105"/>
  <c r="L54" i="105"/>
  <c r="M54" i="105"/>
  <c r="C55" i="105"/>
  <c r="D55" i="105"/>
  <c r="E55" i="105"/>
  <c r="F55" i="105"/>
  <c r="G55" i="105"/>
  <c r="H55" i="105"/>
  <c r="I55" i="105"/>
  <c r="J55" i="105"/>
  <c r="K55" i="105"/>
  <c r="L55" i="105"/>
  <c r="M55" i="105"/>
  <c r="C56" i="105"/>
  <c r="D56" i="105"/>
  <c r="E56" i="105"/>
  <c r="F56" i="105"/>
  <c r="G56" i="105"/>
  <c r="H56" i="105"/>
  <c r="I56" i="105"/>
  <c r="J56" i="105"/>
  <c r="K56" i="105"/>
  <c r="L56" i="105"/>
  <c r="M56" i="105"/>
  <c r="C59" i="105"/>
  <c r="D59" i="105"/>
  <c r="E59" i="105"/>
  <c r="F59" i="105"/>
  <c r="G59" i="105"/>
  <c r="H59" i="105"/>
  <c r="I59" i="105"/>
  <c r="J59" i="105"/>
  <c r="K59" i="105"/>
  <c r="L59" i="105"/>
  <c r="M59" i="105"/>
  <c r="C60" i="105"/>
  <c r="D60" i="105"/>
  <c r="E60" i="105"/>
  <c r="F60" i="105"/>
  <c r="G60" i="105"/>
  <c r="H60" i="105"/>
  <c r="I60" i="105"/>
  <c r="J60" i="105"/>
  <c r="K60" i="105"/>
  <c r="L60" i="105"/>
  <c r="M60" i="105"/>
  <c r="C61" i="105"/>
  <c r="D61" i="105"/>
  <c r="E61" i="105"/>
  <c r="F61" i="105"/>
  <c r="G61" i="105"/>
  <c r="H61" i="105"/>
  <c r="I61" i="105"/>
  <c r="J61" i="105"/>
  <c r="K61" i="105"/>
  <c r="L61" i="105"/>
  <c r="M61" i="105"/>
  <c r="C62" i="105"/>
  <c r="D62" i="105"/>
  <c r="E62" i="105"/>
  <c r="F62" i="105"/>
  <c r="G62" i="105"/>
  <c r="H62" i="105"/>
  <c r="I62" i="105"/>
  <c r="J62" i="105"/>
  <c r="K62" i="105"/>
  <c r="L62" i="105"/>
  <c r="M62" i="105"/>
  <c r="C63" i="105"/>
  <c r="D63" i="105"/>
  <c r="E63" i="105"/>
  <c r="F63" i="105"/>
  <c r="G63" i="105"/>
  <c r="H63" i="105"/>
  <c r="I63" i="105"/>
  <c r="J63" i="105"/>
  <c r="K63" i="105"/>
  <c r="L63" i="105"/>
  <c r="M63" i="105"/>
  <c r="C67" i="105"/>
  <c r="D67" i="105"/>
  <c r="E67" i="105"/>
  <c r="F67" i="105"/>
  <c r="G67" i="105"/>
  <c r="H67" i="105"/>
  <c r="I67" i="105"/>
  <c r="J67" i="105"/>
  <c r="K67" i="105"/>
  <c r="L67" i="105"/>
  <c r="M67" i="105"/>
  <c r="C81" i="105"/>
  <c r="D81" i="105"/>
  <c r="E81" i="105"/>
  <c r="F81" i="105"/>
  <c r="G81" i="105"/>
  <c r="H81" i="105"/>
  <c r="I81" i="105"/>
  <c r="J81" i="105"/>
  <c r="K81" i="105"/>
  <c r="L81" i="105"/>
  <c r="M81" i="105"/>
  <c r="C84" i="105"/>
  <c r="D84" i="105"/>
  <c r="E84" i="105"/>
  <c r="F84" i="105"/>
  <c r="G84" i="105"/>
  <c r="H84" i="105"/>
  <c r="I84" i="105"/>
  <c r="J84" i="105"/>
  <c r="K84" i="105"/>
  <c r="L84" i="105"/>
  <c r="M84" i="105"/>
  <c r="C87" i="105"/>
  <c r="D87" i="105"/>
  <c r="E87" i="105"/>
  <c r="F87" i="105"/>
  <c r="G87" i="105"/>
  <c r="H87" i="105"/>
  <c r="I87" i="105"/>
  <c r="J87" i="105"/>
  <c r="K87" i="105"/>
  <c r="L87" i="105"/>
  <c r="M87" i="105"/>
  <c r="C90" i="105"/>
  <c r="D90" i="105"/>
  <c r="E90" i="105"/>
  <c r="F90" i="105"/>
  <c r="G90" i="105"/>
  <c r="H90" i="105"/>
  <c r="I90" i="105"/>
  <c r="J90" i="105"/>
  <c r="K90" i="105"/>
  <c r="L90" i="105"/>
  <c r="M90" i="105"/>
  <c r="B48" i="105"/>
  <c r="B53" i="105"/>
  <c r="B54" i="105"/>
  <c r="B55" i="105"/>
  <c r="B56" i="105"/>
  <c r="B59" i="105"/>
  <c r="B60" i="105"/>
  <c r="B61" i="105"/>
  <c r="B62" i="105"/>
  <c r="B63" i="105"/>
  <c r="B64" i="105"/>
  <c r="B67" i="105"/>
  <c r="B68" i="105"/>
  <c r="B81" i="105"/>
  <c r="B84" i="105"/>
  <c r="B87" i="105"/>
  <c r="B90" i="105"/>
  <c r="A91" i="105"/>
  <c r="B79" i="33" s="1"/>
  <c r="A92" i="105"/>
  <c r="B80" i="33"/>
  <c r="A75" i="105"/>
  <c r="A76" i="105"/>
  <c r="A77" i="105"/>
  <c r="B65" i="33" s="1"/>
  <c r="A78" i="105"/>
  <c r="B66" i="33"/>
  <c r="A79" i="105"/>
  <c r="B67" i="33" s="1"/>
  <c r="A80" i="105"/>
  <c r="B68" i="33"/>
  <c r="A81" i="105"/>
  <c r="B69" i="33" s="1"/>
  <c r="A82" i="105"/>
  <c r="B70" i="33"/>
  <c r="A83" i="105"/>
  <c r="B71" i="33" s="1"/>
  <c r="A84" i="105"/>
  <c r="B72" i="33"/>
  <c r="A85" i="105"/>
  <c r="B73" i="33" s="1"/>
  <c r="A86" i="105"/>
  <c r="B74" i="33" s="1"/>
  <c r="A87" i="105"/>
  <c r="B75" i="33"/>
  <c r="A88" i="105"/>
  <c r="B76" i="33" s="1"/>
  <c r="A89" i="105"/>
  <c r="B77" i="33"/>
  <c r="A90" i="105"/>
  <c r="B78" i="33"/>
  <c r="A66" i="105"/>
  <c r="A67" i="105"/>
  <c r="A68" i="105"/>
  <c r="A69" i="105"/>
  <c r="A70" i="105"/>
  <c r="A71" i="105"/>
  <c r="A72" i="105"/>
  <c r="A73" i="105"/>
  <c r="A74" i="105"/>
  <c r="A48" i="105"/>
  <c r="A49" i="105"/>
  <c r="A50" i="105"/>
  <c r="A51" i="105"/>
  <c r="A52" i="105"/>
  <c r="A53" i="105"/>
  <c r="A54" i="105"/>
  <c r="A55" i="105"/>
  <c r="A56" i="105"/>
  <c r="A57" i="105"/>
  <c r="B51" i="33" s="1"/>
  <c r="A58" i="105"/>
  <c r="B52" i="33" s="1"/>
  <c r="A59" i="105"/>
  <c r="A60" i="105"/>
  <c r="A61" i="105"/>
  <c r="A62" i="105"/>
  <c r="A63" i="105"/>
  <c r="A64" i="105"/>
  <c r="A65" i="105"/>
  <c r="B42" i="105"/>
  <c r="B43" i="105"/>
  <c r="B44" i="105"/>
  <c r="B45" i="105"/>
  <c r="B46" i="105"/>
  <c r="B47" i="105"/>
  <c r="B39" i="105"/>
  <c r="B40" i="105"/>
  <c r="C32" i="105"/>
  <c r="D32" i="105"/>
  <c r="E32" i="105"/>
  <c r="F32" i="105"/>
  <c r="G32" i="105"/>
  <c r="H32" i="105"/>
  <c r="I32" i="105"/>
  <c r="J32" i="105"/>
  <c r="K32" i="105"/>
  <c r="L32" i="105"/>
  <c r="M32" i="105"/>
  <c r="C33" i="105"/>
  <c r="D33" i="105"/>
  <c r="E33" i="105"/>
  <c r="F33" i="105"/>
  <c r="G33" i="105"/>
  <c r="H33" i="105"/>
  <c r="I33" i="105"/>
  <c r="J33" i="105"/>
  <c r="K33" i="105"/>
  <c r="L33" i="105"/>
  <c r="M33" i="105"/>
  <c r="C34" i="105"/>
  <c r="D34" i="105"/>
  <c r="E34" i="105"/>
  <c r="F34" i="105"/>
  <c r="G34" i="105"/>
  <c r="H34" i="105"/>
  <c r="I34" i="105"/>
  <c r="J34" i="105"/>
  <c r="K34" i="105"/>
  <c r="L34" i="105"/>
  <c r="M34" i="105"/>
  <c r="C35" i="105"/>
  <c r="D35" i="105"/>
  <c r="E35" i="105"/>
  <c r="F35" i="105"/>
  <c r="G35" i="105"/>
  <c r="H35" i="105"/>
  <c r="I35" i="105"/>
  <c r="J35" i="105"/>
  <c r="K35" i="105"/>
  <c r="L35" i="105"/>
  <c r="M35" i="105"/>
  <c r="C36" i="105"/>
  <c r="D36" i="105"/>
  <c r="E36" i="105"/>
  <c r="F36" i="105"/>
  <c r="G36" i="105"/>
  <c r="H36" i="105"/>
  <c r="I36" i="105"/>
  <c r="J36" i="105"/>
  <c r="K36" i="105"/>
  <c r="L36" i="105"/>
  <c r="M36" i="105"/>
  <c r="B33" i="105"/>
  <c r="B34" i="105"/>
  <c r="B35" i="105"/>
  <c r="B36" i="105"/>
  <c r="C25" i="105"/>
  <c r="D25" i="105"/>
  <c r="E25" i="105"/>
  <c r="F25" i="105"/>
  <c r="G25" i="105"/>
  <c r="H25" i="105"/>
  <c r="I25" i="105"/>
  <c r="J25" i="105"/>
  <c r="K25" i="105"/>
  <c r="L25" i="105"/>
  <c r="M25" i="105"/>
  <c r="C26" i="105"/>
  <c r="D26" i="105"/>
  <c r="E26" i="105"/>
  <c r="F26" i="105"/>
  <c r="G26" i="105"/>
  <c r="H26" i="105"/>
  <c r="I26" i="105"/>
  <c r="J26" i="105"/>
  <c r="K26" i="105"/>
  <c r="L26" i="105"/>
  <c r="M26" i="105"/>
  <c r="C27" i="105"/>
  <c r="D27" i="105"/>
  <c r="E27" i="105"/>
  <c r="F27" i="105"/>
  <c r="G27" i="105"/>
  <c r="H27" i="105"/>
  <c r="I27" i="105"/>
  <c r="J27" i="105"/>
  <c r="K27" i="105"/>
  <c r="L27" i="105"/>
  <c r="M27" i="105"/>
  <c r="C28" i="105"/>
  <c r="D28" i="105"/>
  <c r="E28" i="105"/>
  <c r="F28" i="105"/>
  <c r="G28" i="105"/>
  <c r="H28" i="105"/>
  <c r="I28" i="105"/>
  <c r="J28" i="105"/>
  <c r="K28" i="105"/>
  <c r="L28" i="105"/>
  <c r="M28" i="105"/>
  <c r="C29" i="105"/>
  <c r="D29" i="105"/>
  <c r="E29" i="105"/>
  <c r="F29" i="105"/>
  <c r="G29" i="105"/>
  <c r="H29" i="105"/>
  <c r="I29" i="105"/>
  <c r="J29" i="105"/>
  <c r="K29" i="105"/>
  <c r="L29" i="105"/>
  <c r="M29" i="105"/>
  <c r="B27" i="105"/>
  <c r="B28" i="105"/>
  <c r="B29" i="105"/>
  <c r="C10" i="105"/>
  <c r="D10" i="105"/>
  <c r="E10" i="105"/>
  <c r="F10" i="105"/>
  <c r="G10" i="105"/>
  <c r="H10" i="105"/>
  <c r="I10" i="105"/>
  <c r="J10" i="105"/>
  <c r="K10" i="105"/>
  <c r="L10" i="105"/>
  <c r="M10" i="105"/>
  <c r="C11" i="105"/>
  <c r="D11" i="105"/>
  <c r="E11" i="105"/>
  <c r="F11" i="105"/>
  <c r="G11" i="105"/>
  <c r="H11" i="105"/>
  <c r="I11" i="105"/>
  <c r="J11" i="105"/>
  <c r="K11" i="105"/>
  <c r="L11" i="105"/>
  <c r="M11" i="105"/>
  <c r="C12" i="105"/>
  <c r="D12" i="105"/>
  <c r="E12" i="105"/>
  <c r="F12" i="105"/>
  <c r="G12" i="105"/>
  <c r="H12" i="105"/>
  <c r="I12" i="105"/>
  <c r="J12" i="105"/>
  <c r="K12" i="105"/>
  <c r="L12" i="105"/>
  <c r="M12" i="105"/>
  <c r="C13" i="105"/>
  <c r="D13" i="105"/>
  <c r="E13" i="105"/>
  <c r="F13" i="105"/>
  <c r="G13" i="105"/>
  <c r="H13" i="105"/>
  <c r="I13" i="105"/>
  <c r="J13" i="105"/>
  <c r="K13" i="105"/>
  <c r="L13" i="105"/>
  <c r="M13" i="105"/>
  <c r="C14" i="105"/>
  <c r="D14" i="105"/>
  <c r="E14" i="105"/>
  <c r="F14" i="105"/>
  <c r="G14" i="105"/>
  <c r="H14" i="105"/>
  <c r="I14" i="105"/>
  <c r="J14" i="105"/>
  <c r="K14" i="105"/>
  <c r="L14" i="105"/>
  <c r="M14" i="105"/>
  <c r="C15" i="105"/>
  <c r="D15" i="105"/>
  <c r="E15" i="105"/>
  <c r="F15" i="105"/>
  <c r="G15" i="105"/>
  <c r="H15" i="105"/>
  <c r="I15" i="105"/>
  <c r="J15" i="105"/>
  <c r="K15" i="105"/>
  <c r="L15" i="105"/>
  <c r="M15" i="105"/>
  <c r="C16" i="105"/>
  <c r="D16" i="105"/>
  <c r="E16" i="105"/>
  <c r="F16" i="105"/>
  <c r="G16" i="105"/>
  <c r="H16" i="105"/>
  <c r="I16" i="105"/>
  <c r="J16" i="105"/>
  <c r="K16" i="105"/>
  <c r="L16" i="105"/>
  <c r="M16" i="105"/>
  <c r="C17" i="105"/>
  <c r="D17" i="105"/>
  <c r="E17" i="105"/>
  <c r="F17" i="105"/>
  <c r="G17" i="105"/>
  <c r="H17" i="105"/>
  <c r="I17" i="105"/>
  <c r="J17" i="105"/>
  <c r="K17" i="105"/>
  <c r="L17" i="105"/>
  <c r="M17" i="105"/>
  <c r="C18" i="105"/>
  <c r="D18" i="105"/>
  <c r="E18" i="105"/>
  <c r="F18" i="105"/>
  <c r="G18" i="105"/>
  <c r="H18" i="105"/>
  <c r="I18" i="105"/>
  <c r="J18" i="105"/>
  <c r="K18" i="105"/>
  <c r="L18" i="105"/>
  <c r="M18" i="105"/>
  <c r="C19" i="105"/>
  <c r="D19" i="105"/>
  <c r="E19" i="105"/>
  <c r="F19" i="105"/>
  <c r="G19" i="105"/>
  <c r="H19" i="105"/>
  <c r="I19" i="105"/>
  <c r="J19" i="105"/>
  <c r="K19" i="105"/>
  <c r="L19" i="105"/>
  <c r="M19" i="105"/>
  <c r="C20" i="105"/>
  <c r="D20" i="105"/>
  <c r="E20" i="105"/>
  <c r="F20" i="105"/>
  <c r="G20" i="105"/>
  <c r="H20" i="105"/>
  <c r="I20" i="105"/>
  <c r="J20" i="105"/>
  <c r="K20" i="105"/>
  <c r="L20" i="105"/>
  <c r="M20" i="105"/>
  <c r="C21" i="105"/>
  <c r="D21" i="105"/>
  <c r="E21" i="105"/>
  <c r="F21" i="105"/>
  <c r="G21" i="105"/>
  <c r="H21" i="105"/>
  <c r="I21" i="105"/>
  <c r="J21" i="105"/>
  <c r="K21" i="105"/>
  <c r="L21" i="105"/>
  <c r="M21" i="105"/>
  <c r="C22" i="105"/>
  <c r="D22" i="105"/>
  <c r="E22" i="105"/>
  <c r="F22" i="105"/>
  <c r="G22" i="105"/>
  <c r="H22" i="105"/>
  <c r="I22" i="105"/>
  <c r="J22" i="105"/>
  <c r="K22" i="105"/>
  <c r="L22" i="105"/>
  <c r="M22" i="105"/>
  <c r="B13" i="105"/>
  <c r="B14" i="105"/>
  <c r="B15" i="105"/>
  <c r="B16" i="105"/>
  <c r="B17" i="105"/>
  <c r="B18" i="105"/>
  <c r="B19" i="105"/>
  <c r="B20" i="105"/>
  <c r="B21" i="105"/>
  <c r="B22" i="105"/>
  <c r="A108" i="104"/>
  <c r="B139" i="29" s="1"/>
  <c r="A109" i="104"/>
  <c r="B140" i="29"/>
  <c r="A110" i="104"/>
  <c r="B141" i="29"/>
  <c r="A111" i="104"/>
  <c r="B142" i="29"/>
  <c r="A112" i="104"/>
  <c r="B143" i="29"/>
  <c r="C104" i="104"/>
  <c r="D104" i="104"/>
  <c r="E104" i="104"/>
  <c r="F104" i="104"/>
  <c r="G104" i="104"/>
  <c r="H104" i="104"/>
  <c r="I104" i="104"/>
  <c r="J104" i="104"/>
  <c r="K104" i="104"/>
  <c r="L104" i="104"/>
  <c r="M104" i="104"/>
  <c r="C107" i="104"/>
  <c r="D107" i="104"/>
  <c r="E107" i="104"/>
  <c r="F107" i="104"/>
  <c r="G107" i="104"/>
  <c r="H107" i="104"/>
  <c r="I107" i="104"/>
  <c r="J107" i="104"/>
  <c r="K107" i="104"/>
  <c r="L107" i="104"/>
  <c r="M107" i="104"/>
  <c r="C108" i="104"/>
  <c r="D108" i="104"/>
  <c r="E108" i="104"/>
  <c r="F108" i="104"/>
  <c r="G108" i="104"/>
  <c r="H108" i="104"/>
  <c r="I108" i="104"/>
  <c r="J108" i="104"/>
  <c r="K108" i="104"/>
  <c r="L108" i="104"/>
  <c r="M108" i="104"/>
  <c r="C109" i="104"/>
  <c r="D109" i="104"/>
  <c r="E109" i="104"/>
  <c r="F109" i="104"/>
  <c r="G109" i="104"/>
  <c r="H109" i="104"/>
  <c r="I109" i="104"/>
  <c r="J109" i="104"/>
  <c r="K109" i="104"/>
  <c r="L109" i="104"/>
  <c r="M109" i="104"/>
  <c r="C110" i="104"/>
  <c r="D110" i="104"/>
  <c r="E110" i="104"/>
  <c r="F110" i="104"/>
  <c r="G110" i="104"/>
  <c r="H110" i="104"/>
  <c r="I110" i="104"/>
  <c r="J110" i="104"/>
  <c r="K110" i="104"/>
  <c r="L110" i="104"/>
  <c r="M110" i="104"/>
  <c r="C111" i="104"/>
  <c r="D111" i="104"/>
  <c r="E111" i="104"/>
  <c r="F111" i="104"/>
  <c r="G111" i="104"/>
  <c r="H111" i="104"/>
  <c r="I111" i="104"/>
  <c r="J111" i="104"/>
  <c r="K111" i="104"/>
  <c r="L111" i="104"/>
  <c r="M111" i="104"/>
  <c r="C112" i="104"/>
  <c r="D112" i="104"/>
  <c r="E112" i="104"/>
  <c r="F112" i="104"/>
  <c r="G112" i="104"/>
  <c r="H112" i="104"/>
  <c r="I112" i="104"/>
  <c r="J112" i="104"/>
  <c r="K112" i="104"/>
  <c r="L112" i="104"/>
  <c r="M112" i="104"/>
  <c r="B107" i="104"/>
  <c r="B108" i="104"/>
  <c r="B109" i="104"/>
  <c r="B110" i="104"/>
  <c r="B111" i="104"/>
  <c r="B112" i="104"/>
  <c r="B104" i="104"/>
  <c r="A104" i="104"/>
  <c r="B135" i="29"/>
  <c r="A105" i="104"/>
  <c r="B136" i="29"/>
  <c r="A106" i="104"/>
  <c r="B137" i="29"/>
  <c r="A107" i="104"/>
  <c r="B138" i="29"/>
  <c r="C76" i="104"/>
  <c r="D76" i="104"/>
  <c r="E76" i="104"/>
  <c r="F76" i="104"/>
  <c r="G76" i="104"/>
  <c r="H76" i="104"/>
  <c r="I76" i="104"/>
  <c r="J76" i="104"/>
  <c r="K76" i="104"/>
  <c r="L76" i="104"/>
  <c r="M76" i="104"/>
  <c r="C79" i="104"/>
  <c r="D79" i="104"/>
  <c r="E79" i="104"/>
  <c r="F79" i="104"/>
  <c r="G79" i="104"/>
  <c r="H79" i="104"/>
  <c r="I79" i="104"/>
  <c r="J79" i="104"/>
  <c r="K79" i="104"/>
  <c r="L79" i="104"/>
  <c r="M79" i="104"/>
  <c r="C80" i="104"/>
  <c r="D80" i="104"/>
  <c r="E80" i="104"/>
  <c r="F80" i="104"/>
  <c r="G80" i="104"/>
  <c r="H80" i="104"/>
  <c r="I80" i="104"/>
  <c r="J80" i="104"/>
  <c r="K80" i="104"/>
  <c r="L80" i="104"/>
  <c r="M80" i="104"/>
  <c r="C81" i="104"/>
  <c r="D81" i="104"/>
  <c r="E81" i="104"/>
  <c r="F81" i="104"/>
  <c r="G81" i="104"/>
  <c r="H81" i="104"/>
  <c r="I81" i="104"/>
  <c r="J81" i="104"/>
  <c r="K81" i="104"/>
  <c r="L81" i="104"/>
  <c r="M81" i="104"/>
  <c r="C84" i="104"/>
  <c r="D84" i="104"/>
  <c r="E84" i="104"/>
  <c r="F84" i="104"/>
  <c r="G84" i="104"/>
  <c r="H84" i="104"/>
  <c r="I84" i="104"/>
  <c r="J84" i="104"/>
  <c r="K84" i="104"/>
  <c r="L84" i="104"/>
  <c r="M84" i="104"/>
  <c r="C87" i="104"/>
  <c r="D87" i="104"/>
  <c r="E87" i="104"/>
  <c r="F87" i="104"/>
  <c r="G87" i="104"/>
  <c r="H87" i="104"/>
  <c r="I87" i="104"/>
  <c r="J87" i="104"/>
  <c r="K87" i="104"/>
  <c r="L87" i="104"/>
  <c r="M87" i="104"/>
  <c r="C90" i="104"/>
  <c r="D90" i="104"/>
  <c r="E90" i="104"/>
  <c r="F90" i="104"/>
  <c r="G90" i="104"/>
  <c r="H90" i="104"/>
  <c r="I90" i="104"/>
  <c r="J90" i="104"/>
  <c r="K90" i="104"/>
  <c r="L90" i="104"/>
  <c r="M90" i="104"/>
  <c r="B79" i="104"/>
  <c r="B80" i="104"/>
  <c r="B81" i="104"/>
  <c r="B84" i="104"/>
  <c r="B87" i="104"/>
  <c r="B90" i="104"/>
  <c r="A77" i="104"/>
  <c r="B77" i="29" s="1"/>
  <c r="A78" i="104"/>
  <c r="B78" i="29" s="1"/>
  <c r="A79" i="104"/>
  <c r="B79" i="29"/>
  <c r="A80" i="104"/>
  <c r="B80" i="29" s="1"/>
  <c r="A81" i="104"/>
  <c r="B81" i="29"/>
  <c r="A82" i="104"/>
  <c r="B82" i="29"/>
  <c r="A83" i="104"/>
  <c r="B83" i="29"/>
  <c r="A84" i="104"/>
  <c r="B84" i="29" s="1"/>
  <c r="A85" i="104"/>
  <c r="B85" i="29"/>
  <c r="A86" i="104"/>
  <c r="B86" i="29" s="1"/>
  <c r="A87" i="104"/>
  <c r="B87" i="29" s="1"/>
  <c r="A88" i="104"/>
  <c r="B88" i="29"/>
  <c r="A89" i="104"/>
  <c r="B89" i="29" s="1"/>
  <c r="A90" i="104"/>
  <c r="B90" i="29"/>
  <c r="C74" i="104"/>
  <c r="D74" i="104"/>
  <c r="E74" i="104"/>
  <c r="F74" i="104"/>
  <c r="G74" i="104"/>
  <c r="H74" i="104"/>
  <c r="I74" i="104"/>
  <c r="J74" i="104"/>
  <c r="K74" i="104"/>
  <c r="L74" i="104"/>
  <c r="M74" i="104"/>
  <c r="C75" i="104"/>
  <c r="D75" i="104"/>
  <c r="E75" i="104"/>
  <c r="F75" i="104"/>
  <c r="G75" i="104"/>
  <c r="H75" i="104"/>
  <c r="I75" i="104"/>
  <c r="J75" i="104"/>
  <c r="K75" i="104"/>
  <c r="L75" i="104"/>
  <c r="M75" i="104"/>
  <c r="A76" i="104"/>
  <c r="B76" i="29" s="1"/>
  <c r="B76" i="104"/>
  <c r="B74" i="104"/>
  <c r="A72" i="104"/>
  <c r="B72" i="29" s="1"/>
  <c r="C66" i="104"/>
  <c r="D66" i="104"/>
  <c r="E66" i="104"/>
  <c r="F66" i="104"/>
  <c r="G66" i="104"/>
  <c r="H66" i="104"/>
  <c r="I66" i="104"/>
  <c r="J66" i="104"/>
  <c r="K66" i="104"/>
  <c r="L66" i="104"/>
  <c r="M66" i="104"/>
  <c r="C67" i="104"/>
  <c r="D67" i="104"/>
  <c r="E67" i="104"/>
  <c r="F67" i="104"/>
  <c r="G67" i="104"/>
  <c r="H67" i="104"/>
  <c r="I67" i="104"/>
  <c r="J67" i="104"/>
  <c r="K67" i="104"/>
  <c r="L67" i="104"/>
  <c r="M67" i="104"/>
  <c r="C68" i="104"/>
  <c r="D68" i="104"/>
  <c r="E68" i="104"/>
  <c r="F68" i="104"/>
  <c r="G68" i="104"/>
  <c r="H68" i="104"/>
  <c r="I68" i="104"/>
  <c r="J68" i="104"/>
  <c r="K68" i="104"/>
  <c r="L68" i="104"/>
  <c r="M68" i="104"/>
  <c r="C69" i="104"/>
  <c r="D69" i="104"/>
  <c r="E69" i="104"/>
  <c r="F69" i="104"/>
  <c r="G69" i="104"/>
  <c r="H69" i="104"/>
  <c r="I69" i="104"/>
  <c r="J69" i="104"/>
  <c r="K69" i="104"/>
  <c r="L69" i="104"/>
  <c r="M69" i="104"/>
  <c r="C70" i="104"/>
  <c r="D70" i="104"/>
  <c r="E70" i="104"/>
  <c r="F70" i="104"/>
  <c r="G70" i="104"/>
  <c r="H70" i="104"/>
  <c r="I70" i="104"/>
  <c r="J70" i="104"/>
  <c r="K70" i="104"/>
  <c r="L70" i="104"/>
  <c r="M70" i="104"/>
  <c r="C71" i="104"/>
  <c r="D71" i="104"/>
  <c r="E71" i="104"/>
  <c r="F71" i="104"/>
  <c r="G71" i="104"/>
  <c r="H71" i="104"/>
  <c r="I71" i="104"/>
  <c r="J71" i="104"/>
  <c r="K71" i="104"/>
  <c r="L71" i="104"/>
  <c r="M71" i="104"/>
  <c r="B67" i="104"/>
  <c r="B68" i="104"/>
  <c r="B69" i="104"/>
  <c r="B70" i="104"/>
  <c r="B71" i="104"/>
  <c r="C61" i="104"/>
  <c r="D61" i="104"/>
  <c r="E61" i="104"/>
  <c r="F61" i="104"/>
  <c r="G61" i="104"/>
  <c r="H61" i="104"/>
  <c r="I61" i="104"/>
  <c r="J61" i="104"/>
  <c r="K61" i="104"/>
  <c r="L61" i="104"/>
  <c r="M61" i="104"/>
  <c r="C62" i="104"/>
  <c r="D62" i="104"/>
  <c r="E62" i="104"/>
  <c r="F62" i="104"/>
  <c r="G62" i="104"/>
  <c r="H62" i="104"/>
  <c r="I62" i="104"/>
  <c r="J62" i="104"/>
  <c r="K62" i="104"/>
  <c r="L62" i="104"/>
  <c r="M62" i="104"/>
  <c r="C63" i="104"/>
  <c r="D63" i="104"/>
  <c r="E63" i="104"/>
  <c r="F63" i="104"/>
  <c r="G63" i="104"/>
  <c r="H63" i="104"/>
  <c r="I63" i="104"/>
  <c r="J63" i="104"/>
  <c r="K63" i="104"/>
  <c r="L63" i="104"/>
  <c r="M63" i="104"/>
  <c r="B62" i="104"/>
  <c r="B63" i="104"/>
  <c r="C47" i="104"/>
  <c r="D47" i="104"/>
  <c r="E47" i="104"/>
  <c r="F47" i="104"/>
  <c r="G47" i="104"/>
  <c r="H47" i="104"/>
  <c r="I47" i="104"/>
  <c r="J47" i="104"/>
  <c r="K47" i="104"/>
  <c r="L47" i="104"/>
  <c r="M47" i="104"/>
  <c r="C48" i="104"/>
  <c r="D48" i="104"/>
  <c r="E48" i="104"/>
  <c r="F48" i="104"/>
  <c r="G48" i="104"/>
  <c r="H48" i="104"/>
  <c r="I48" i="104"/>
  <c r="J48" i="104"/>
  <c r="K48" i="104"/>
  <c r="L48" i="104"/>
  <c r="M48" i="104"/>
  <c r="C49" i="104"/>
  <c r="D49" i="104"/>
  <c r="E49" i="104"/>
  <c r="F49" i="104"/>
  <c r="G49" i="104"/>
  <c r="H49" i="104"/>
  <c r="I49" i="104"/>
  <c r="J49" i="104"/>
  <c r="K49" i="104"/>
  <c r="L49" i="104"/>
  <c r="M49" i="104"/>
  <c r="C50" i="104"/>
  <c r="D50" i="104"/>
  <c r="E50" i="104"/>
  <c r="F50" i="104"/>
  <c r="G50" i="104"/>
  <c r="H50" i="104"/>
  <c r="I50" i="104"/>
  <c r="J50" i="104"/>
  <c r="K50" i="104"/>
  <c r="L50" i="104"/>
  <c r="M50" i="104"/>
  <c r="C51" i="104"/>
  <c r="D51" i="104"/>
  <c r="E51" i="104"/>
  <c r="F51" i="104"/>
  <c r="G51" i="104"/>
  <c r="H51" i="104"/>
  <c r="I51" i="104"/>
  <c r="J51" i="104"/>
  <c r="K51" i="104"/>
  <c r="L51" i="104"/>
  <c r="M51" i="104"/>
  <c r="C52" i="104"/>
  <c r="D52" i="104"/>
  <c r="E52" i="104"/>
  <c r="F52" i="104"/>
  <c r="G52" i="104"/>
  <c r="H52" i="104"/>
  <c r="I52" i="104"/>
  <c r="J52" i="104"/>
  <c r="K52" i="104"/>
  <c r="L52" i="104"/>
  <c r="M52" i="104"/>
  <c r="C53" i="104"/>
  <c r="D53" i="104"/>
  <c r="E53" i="104"/>
  <c r="F53" i="104"/>
  <c r="G53" i="104"/>
  <c r="H53" i="104"/>
  <c r="I53" i="104"/>
  <c r="J53" i="104"/>
  <c r="K53" i="104"/>
  <c r="L53" i="104"/>
  <c r="M53" i="104"/>
  <c r="C54" i="104"/>
  <c r="D54" i="104"/>
  <c r="E54" i="104"/>
  <c r="F54" i="104"/>
  <c r="G54" i="104"/>
  <c r="H54" i="104"/>
  <c r="I54" i="104"/>
  <c r="J54" i="104"/>
  <c r="K54" i="104"/>
  <c r="L54" i="104"/>
  <c r="M54" i="104"/>
  <c r="C55" i="104"/>
  <c r="D55" i="104"/>
  <c r="E55" i="104"/>
  <c r="F55" i="104"/>
  <c r="G55" i="104"/>
  <c r="H55" i="104"/>
  <c r="I55" i="104"/>
  <c r="J55" i="104"/>
  <c r="K55" i="104"/>
  <c r="L55" i="104"/>
  <c r="M55" i="104"/>
  <c r="C56" i="104"/>
  <c r="D56" i="104"/>
  <c r="E56" i="104"/>
  <c r="F56" i="104"/>
  <c r="G56" i="104"/>
  <c r="H56" i="104"/>
  <c r="I56" i="104"/>
  <c r="J56" i="104"/>
  <c r="K56" i="104"/>
  <c r="L56" i="104"/>
  <c r="M56" i="104"/>
  <c r="C57" i="104"/>
  <c r="D57" i="104"/>
  <c r="E57" i="104"/>
  <c r="F57" i="104"/>
  <c r="G57" i="104"/>
  <c r="H57" i="104"/>
  <c r="I57" i="104"/>
  <c r="J57" i="104"/>
  <c r="K57" i="104"/>
  <c r="L57" i="104"/>
  <c r="M57" i="104"/>
  <c r="B48" i="104"/>
  <c r="B49" i="104"/>
  <c r="B50" i="104"/>
  <c r="B51" i="104"/>
  <c r="B52" i="104"/>
  <c r="B53" i="104"/>
  <c r="B54" i="104"/>
  <c r="B55" i="104"/>
  <c r="B56" i="104"/>
  <c r="B57" i="104"/>
  <c r="C33" i="104"/>
  <c r="D33" i="104"/>
  <c r="E33" i="104"/>
  <c r="F33" i="104"/>
  <c r="G33" i="104"/>
  <c r="H33" i="104"/>
  <c r="I33" i="104"/>
  <c r="J33" i="104"/>
  <c r="K33" i="104"/>
  <c r="L33" i="104"/>
  <c r="M33" i="104"/>
  <c r="C34" i="104"/>
  <c r="D34" i="104"/>
  <c r="E34" i="104"/>
  <c r="F34" i="104"/>
  <c r="G34" i="104"/>
  <c r="H34" i="104"/>
  <c r="I34" i="104"/>
  <c r="J34" i="104"/>
  <c r="K34" i="104"/>
  <c r="L34" i="104"/>
  <c r="M34" i="104"/>
  <c r="C35" i="104"/>
  <c r="D35" i="104"/>
  <c r="E35" i="104"/>
  <c r="F35" i="104"/>
  <c r="G35" i="104"/>
  <c r="H35" i="104"/>
  <c r="I35" i="104"/>
  <c r="J35" i="104"/>
  <c r="K35" i="104"/>
  <c r="L35" i="104"/>
  <c r="M35" i="104"/>
  <c r="C36" i="104"/>
  <c r="D36" i="104"/>
  <c r="E36" i="104"/>
  <c r="F36" i="104"/>
  <c r="G36" i="104"/>
  <c r="H36" i="104"/>
  <c r="I36" i="104"/>
  <c r="J36" i="104"/>
  <c r="K36" i="104"/>
  <c r="L36" i="104"/>
  <c r="M36" i="104"/>
  <c r="B34" i="104"/>
  <c r="B35" i="104"/>
  <c r="B36" i="104"/>
  <c r="C26" i="104"/>
  <c r="D26" i="104"/>
  <c r="E26" i="104"/>
  <c r="F26" i="104"/>
  <c r="G26" i="104"/>
  <c r="H26" i="104"/>
  <c r="I26" i="104"/>
  <c r="J26" i="104"/>
  <c r="K26" i="104"/>
  <c r="L26" i="104"/>
  <c r="M26" i="104"/>
  <c r="C27" i="104"/>
  <c r="D27" i="104"/>
  <c r="E27" i="104"/>
  <c r="F27" i="104"/>
  <c r="G27" i="104"/>
  <c r="H27" i="104"/>
  <c r="I27" i="104"/>
  <c r="J27" i="104"/>
  <c r="K27" i="104"/>
  <c r="L27" i="104"/>
  <c r="M27" i="104"/>
  <c r="C28" i="104"/>
  <c r="D28" i="104"/>
  <c r="E28" i="104"/>
  <c r="F28" i="104"/>
  <c r="G28" i="104"/>
  <c r="H28" i="104"/>
  <c r="I28" i="104"/>
  <c r="J28" i="104"/>
  <c r="K28" i="104"/>
  <c r="L28" i="104"/>
  <c r="M28" i="104"/>
  <c r="C29" i="104"/>
  <c r="D29" i="104"/>
  <c r="E29" i="104"/>
  <c r="F29" i="104"/>
  <c r="G29" i="104"/>
  <c r="H29" i="104"/>
  <c r="I29" i="104"/>
  <c r="J29" i="104"/>
  <c r="K29" i="104"/>
  <c r="L29" i="104"/>
  <c r="M29" i="104"/>
  <c r="B27" i="104"/>
  <c r="B28" i="104"/>
  <c r="B29" i="104"/>
  <c r="B11" i="104"/>
  <c r="C11" i="104"/>
  <c r="D11" i="104"/>
  <c r="E11" i="104"/>
  <c r="F11" i="104"/>
  <c r="G11" i="104"/>
  <c r="H11" i="104"/>
  <c r="I11" i="104"/>
  <c r="J11" i="104"/>
  <c r="K11" i="104"/>
  <c r="L11" i="104"/>
  <c r="M11" i="104"/>
  <c r="B12" i="104"/>
  <c r="C12" i="104"/>
  <c r="D12" i="104"/>
  <c r="E12" i="104"/>
  <c r="F12" i="104"/>
  <c r="G12" i="104"/>
  <c r="H12" i="104"/>
  <c r="I12" i="104"/>
  <c r="J12" i="104"/>
  <c r="K12" i="104"/>
  <c r="L12" i="104"/>
  <c r="M12" i="104"/>
  <c r="B13" i="104"/>
  <c r="C13" i="104"/>
  <c r="D13" i="104"/>
  <c r="E13" i="104"/>
  <c r="F13" i="104"/>
  <c r="G13" i="104"/>
  <c r="H13" i="104"/>
  <c r="I13" i="104"/>
  <c r="J13" i="104"/>
  <c r="K13" i="104"/>
  <c r="L13" i="104"/>
  <c r="M13" i="104"/>
  <c r="B14" i="104"/>
  <c r="C14" i="104"/>
  <c r="D14" i="104"/>
  <c r="E14" i="104"/>
  <c r="F14" i="104"/>
  <c r="G14" i="104"/>
  <c r="H14" i="104"/>
  <c r="I14" i="104"/>
  <c r="J14" i="104"/>
  <c r="K14" i="104"/>
  <c r="L14" i="104"/>
  <c r="M14" i="104"/>
  <c r="B15" i="104"/>
  <c r="C15" i="104"/>
  <c r="D15" i="104"/>
  <c r="E15" i="104"/>
  <c r="F15" i="104"/>
  <c r="G15" i="104"/>
  <c r="H15" i="104"/>
  <c r="I15" i="104"/>
  <c r="J15" i="104"/>
  <c r="K15" i="104"/>
  <c r="L15" i="104"/>
  <c r="M15" i="104"/>
  <c r="B16" i="104"/>
  <c r="C16" i="104"/>
  <c r="D16" i="104"/>
  <c r="E16" i="104"/>
  <c r="F16" i="104"/>
  <c r="G16" i="104"/>
  <c r="H16" i="104"/>
  <c r="I16" i="104"/>
  <c r="J16" i="104"/>
  <c r="K16" i="104"/>
  <c r="L16" i="104"/>
  <c r="M16" i="104"/>
  <c r="B17" i="104"/>
  <c r="C17" i="104"/>
  <c r="D17" i="104"/>
  <c r="E17" i="104"/>
  <c r="F17" i="104"/>
  <c r="G17" i="104"/>
  <c r="H17" i="104"/>
  <c r="I17" i="104"/>
  <c r="J17" i="104"/>
  <c r="K17" i="104"/>
  <c r="L17" i="104"/>
  <c r="M17" i="104"/>
  <c r="B18" i="104"/>
  <c r="C18" i="104"/>
  <c r="D18" i="104"/>
  <c r="E18" i="104"/>
  <c r="F18" i="104"/>
  <c r="G18" i="104"/>
  <c r="H18" i="104"/>
  <c r="I18" i="104"/>
  <c r="J18" i="104"/>
  <c r="K18" i="104"/>
  <c r="L18" i="104"/>
  <c r="M18" i="104"/>
  <c r="B19" i="104"/>
  <c r="C19" i="104"/>
  <c r="D19" i="104"/>
  <c r="E19" i="104"/>
  <c r="F19" i="104"/>
  <c r="G19" i="104"/>
  <c r="H19" i="104"/>
  <c r="I19" i="104"/>
  <c r="J19" i="104"/>
  <c r="K19" i="104"/>
  <c r="L19" i="104"/>
  <c r="M19" i="104"/>
  <c r="B20" i="104"/>
  <c r="C20" i="104"/>
  <c r="D20" i="104"/>
  <c r="E20" i="104"/>
  <c r="F20" i="104"/>
  <c r="G20" i="104"/>
  <c r="H20" i="104"/>
  <c r="I20" i="104"/>
  <c r="J20" i="104"/>
  <c r="K20" i="104"/>
  <c r="L20" i="104"/>
  <c r="M20" i="104"/>
  <c r="B21" i="104"/>
  <c r="C21" i="104"/>
  <c r="D21" i="104"/>
  <c r="E21" i="104"/>
  <c r="F21" i="104"/>
  <c r="G21" i="104"/>
  <c r="H21" i="104"/>
  <c r="I21" i="104"/>
  <c r="J21" i="104"/>
  <c r="K21" i="104"/>
  <c r="L21" i="104"/>
  <c r="M21" i="104"/>
  <c r="B22" i="104"/>
  <c r="C22" i="104"/>
  <c r="D22" i="104"/>
  <c r="E22" i="104"/>
  <c r="F22" i="104"/>
  <c r="G22" i="104"/>
  <c r="H22" i="104"/>
  <c r="I22" i="104"/>
  <c r="J22" i="104"/>
  <c r="K22" i="104"/>
  <c r="L22" i="104"/>
  <c r="M22" i="104"/>
  <c r="A83" i="103"/>
  <c r="B83" i="103"/>
  <c r="C83" i="103"/>
  <c r="D83" i="103"/>
  <c r="E83" i="103"/>
  <c r="F83" i="103"/>
  <c r="G83" i="103"/>
  <c r="H83" i="103"/>
  <c r="I83" i="103"/>
  <c r="J83" i="103"/>
  <c r="K83" i="103"/>
  <c r="L83" i="103"/>
  <c r="M83" i="103"/>
  <c r="A79" i="103"/>
  <c r="B114" i="25"/>
  <c r="B79" i="103"/>
  <c r="C79" i="103"/>
  <c r="D79" i="103"/>
  <c r="E79" i="103"/>
  <c r="F79" i="103"/>
  <c r="G79" i="103"/>
  <c r="H79" i="103"/>
  <c r="I79" i="103"/>
  <c r="J79" i="103"/>
  <c r="K79" i="103"/>
  <c r="L79" i="103"/>
  <c r="M79" i="103"/>
  <c r="A80" i="103"/>
  <c r="B115" i="25" s="1"/>
  <c r="B80" i="103"/>
  <c r="C80" i="103"/>
  <c r="D80" i="103"/>
  <c r="E80" i="103"/>
  <c r="F80" i="103"/>
  <c r="G80" i="103"/>
  <c r="H80" i="103"/>
  <c r="I80" i="103"/>
  <c r="J80" i="103"/>
  <c r="K80" i="103"/>
  <c r="L80" i="103"/>
  <c r="M80" i="103"/>
  <c r="A81" i="103"/>
  <c r="B116" i="25" s="1"/>
  <c r="B81" i="103"/>
  <c r="C81" i="103"/>
  <c r="D81" i="103"/>
  <c r="E81" i="103"/>
  <c r="F81" i="103"/>
  <c r="G81" i="103"/>
  <c r="H81" i="103"/>
  <c r="I81" i="103"/>
  <c r="J81" i="103"/>
  <c r="K81" i="103"/>
  <c r="L81" i="103"/>
  <c r="M81" i="103"/>
  <c r="A82" i="103"/>
  <c r="B117" i="25"/>
  <c r="B82" i="103"/>
  <c r="C82" i="103"/>
  <c r="D82" i="103"/>
  <c r="E82" i="103"/>
  <c r="F82" i="103"/>
  <c r="G82" i="103"/>
  <c r="H82" i="103"/>
  <c r="I82" i="103"/>
  <c r="J82" i="103"/>
  <c r="K82" i="103"/>
  <c r="L82" i="103"/>
  <c r="M82" i="103"/>
  <c r="B78" i="103"/>
  <c r="C78" i="103"/>
  <c r="D78" i="103"/>
  <c r="E78" i="103"/>
  <c r="F78" i="103"/>
  <c r="G78" i="103"/>
  <c r="H78" i="103"/>
  <c r="I78" i="103"/>
  <c r="J78" i="103"/>
  <c r="K78" i="103"/>
  <c r="L78" i="103"/>
  <c r="M78" i="103"/>
  <c r="A78" i="103"/>
  <c r="B113" i="25" s="1"/>
  <c r="A76" i="103"/>
  <c r="B111" i="25" s="1"/>
  <c r="B74" i="103"/>
  <c r="C74" i="103"/>
  <c r="D74" i="103"/>
  <c r="E74" i="103"/>
  <c r="F74" i="103"/>
  <c r="G74" i="103"/>
  <c r="H74" i="103"/>
  <c r="I74" i="103"/>
  <c r="J74" i="103"/>
  <c r="K74" i="103"/>
  <c r="L74" i="103"/>
  <c r="M74" i="103"/>
  <c r="A74" i="103"/>
  <c r="B109" i="25"/>
  <c r="A102" i="102"/>
  <c r="B130" i="21" s="1"/>
  <c r="A103" i="102"/>
  <c r="B131" i="21" s="1"/>
  <c r="A104" i="102"/>
  <c r="B132" i="21"/>
  <c r="A105" i="102"/>
  <c r="B133" i="21" s="1"/>
  <c r="A106" i="102"/>
  <c r="B134" i="21"/>
  <c r="A101" i="102"/>
  <c r="B129" i="21"/>
  <c r="A100" i="102"/>
  <c r="B128" i="21"/>
  <c r="B102" i="102"/>
  <c r="C102" i="102"/>
  <c r="D102" i="102"/>
  <c r="E102" i="102"/>
  <c r="F102" i="102"/>
  <c r="G102" i="102"/>
  <c r="H102" i="102"/>
  <c r="I102" i="102"/>
  <c r="J102" i="102"/>
  <c r="K102" i="102"/>
  <c r="L102" i="102"/>
  <c r="M102" i="102"/>
  <c r="B103" i="102"/>
  <c r="C103" i="102"/>
  <c r="D103" i="102"/>
  <c r="E103" i="102"/>
  <c r="F103" i="102"/>
  <c r="G103" i="102"/>
  <c r="H103" i="102"/>
  <c r="I103" i="102"/>
  <c r="J103" i="102"/>
  <c r="K103" i="102"/>
  <c r="L103" i="102"/>
  <c r="M103" i="102"/>
  <c r="B104" i="102"/>
  <c r="C104" i="102"/>
  <c r="D104" i="102"/>
  <c r="E104" i="102"/>
  <c r="F104" i="102"/>
  <c r="G104" i="102"/>
  <c r="H104" i="102"/>
  <c r="I104" i="102"/>
  <c r="J104" i="102"/>
  <c r="K104" i="102"/>
  <c r="L104" i="102"/>
  <c r="M104" i="102"/>
  <c r="B105" i="102"/>
  <c r="C105" i="102"/>
  <c r="D105" i="102"/>
  <c r="E105" i="102"/>
  <c r="F105" i="102"/>
  <c r="G105" i="102"/>
  <c r="H105" i="102"/>
  <c r="I105" i="102"/>
  <c r="J105" i="102"/>
  <c r="K105" i="102"/>
  <c r="L105" i="102"/>
  <c r="M105" i="102"/>
  <c r="C101" i="102"/>
  <c r="D101" i="102"/>
  <c r="E101" i="102"/>
  <c r="F101" i="102"/>
  <c r="G101" i="102"/>
  <c r="H101" i="102"/>
  <c r="I101" i="102"/>
  <c r="J101" i="102"/>
  <c r="K101" i="102"/>
  <c r="L101" i="102"/>
  <c r="M101" i="102"/>
  <c r="B101" i="102"/>
  <c r="C100" i="102"/>
  <c r="D100" i="102"/>
  <c r="E100" i="102"/>
  <c r="F100" i="102"/>
  <c r="G100" i="102"/>
  <c r="H100" i="102"/>
  <c r="I100" i="102"/>
  <c r="J100" i="102"/>
  <c r="K100" i="102"/>
  <c r="L100" i="102"/>
  <c r="M100" i="102"/>
  <c r="B100" i="102"/>
  <c r="C134" i="101"/>
  <c r="D134" i="101"/>
  <c r="E134" i="101"/>
  <c r="F134" i="101"/>
  <c r="G134" i="101"/>
  <c r="H134" i="101"/>
  <c r="I134" i="101"/>
  <c r="J134" i="101"/>
  <c r="K134" i="101"/>
  <c r="L134" i="101"/>
  <c r="M134" i="101"/>
  <c r="B134" i="101"/>
  <c r="B131" i="101"/>
  <c r="C131" i="101"/>
  <c r="D131" i="101"/>
  <c r="E131" i="101"/>
  <c r="F131" i="101"/>
  <c r="G131" i="101"/>
  <c r="H131" i="101"/>
  <c r="I131" i="101"/>
  <c r="J131" i="101"/>
  <c r="K131" i="101"/>
  <c r="L131" i="101"/>
  <c r="M131" i="101"/>
  <c r="C130" i="101"/>
  <c r="D130" i="101"/>
  <c r="E130" i="101"/>
  <c r="F130" i="101"/>
  <c r="G130" i="101"/>
  <c r="H130" i="101"/>
  <c r="I130" i="101"/>
  <c r="J130" i="101"/>
  <c r="K130" i="101"/>
  <c r="L130" i="101"/>
  <c r="M130" i="101"/>
  <c r="B130" i="101"/>
  <c r="A130" i="101"/>
  <c r="A131" i="101"/>
  <c r="A132" i="101"/>
  <c r="A133" i="101"/>
  <c r="A134" i="101"/>
  <c r="C126" i="101"/>
  <c r="D126" i="101"/>
  <c r="E126" i="101"/>
  <c r="F126" i="101"/>
  <c r="G126" i="101"/>
  <c r="H126" i="101"/>
  <c r="I126" i="101"/>
  <c r="J126" i="101"/>
  <c r="K126" i="101"/>
  <c r="L126" i="101"/>
  <c r="M126" i="101"/>
  <c r="B126" i="101"/>
  <c r="C123" i="101"/>
  <c r="D123" i="101"/>
  <c r="E123" i="101"/>
  <c r="F123" i="101"/>
  <c r="G123" i="101"/>
  <c r="H123" i="101"/>
  <c r="I123" i="101"/>
  <c r="J123" i="101"/>
  <c r="K123" i="101"/>
  <c r="L123" i="101"/>
  <c r="M123" i="101"/>
  <c r="B123" i="101"/>
  <c r="C119" i="101"/>
  <c r="D119" i="101"/>
  <c r="E119" i="101"/>
  <c r="F119" i="101"/>
  <c r="G119" i="101"/>
  <c r="H119" i="101"/>
  <c r="I119" i="101"/>
  <c r="J119" i="101"/>
  <c r="K119" i="101"/>
  <c r="L119" i="101"/>
  <c r="M119" i="101"/>
  <c r="C120" i="101"/>
  <c r="D120" i="101"/>
  <c r="E120" i="101"/>
  <c r="F120" i="101"/>
  <c r="G120" i="101"/>
  <c r="H120" i="101"/>
  <c r="I120" i="101"/>
  <c r="J120" i="101"/>
  <c r="K120" i="101"/>
  <c r="L120" i="101"/>
  <c r="M120" i="101"/>
  <c r="C121" i="101"/>
  <c r="D121" i="101"/>
  <c r="E121" i="101"/>
  <c r="F121" i="101"/>
  <c r="G121" i="101"/>
  <c r="H121" i="101"/>
  <c r="I121" i="101"/>
  <c r="J121" i="101"/>
  <c r="K121" i="101"/>
  <c r="L121" i="101"/>
  <c r="M121" i="101"/>
  <c r="B121" i="101"/>
  <c r="B119" i="101"/>
  <c r="E114" i="101"/>
  <c r="F114" i="101"/>
  <c r="G114" i="101"/>
  <c r="H114" i="101"/>
  <c r="I114" i="101"/>
  <c r="J114" i="101"/>
  <c r="K114" i="101"/>
  <c r="L114" i="101"/>
  <c r="M114" i="101"/>
  <c r="E115" i="101"/>
  <c r="F115" i="101"/>
  <c r="G115" i="101"/>
  <c r="H115" i="101"/>
  <c r="I115" i="101"/>
  <c r="J115" i="101"/>
  <c r="K115" i="101"/>
  <c r="L115" i="101"/>
  <c r="M115" i="101"/>
  <c r="E116" i="101"/>
  <c r="F116" i="101"/>
  <c r="G116" i="101"/>
  <c r="H116" i="101"/>
  <c r="I116" i="101"/>
  <c r="J116" i="101"/>
  <c r="K116" i="101"/>
  <c r="L116" i="101"/>
  <c r="M116" i="101"/>
  <c r="C114" i="101"/>
  <c r="D114" i="101"/>
  <c r="B114" i="101"/>
  <c r="C106" i="101"/>
  <c r="D106" i="101"/>
  <c r="E106" i="101"/>
  <c r="F106" i="101"/>
  <c r="G106" i="101"/>
  <c r="H106" i="101"/>
  <c r="I106" i="101"/>
  <c r="J106" i="101"/>
  <c r="K106" i="101"/>
  <c r="L106" i="101"/>
  <c r="M106" i="101"/>
  <c r="C107" i="101"/>
  <c r="D107" i="101"/>
  <c r="E107" i="101"/>
  <c r="F107" i="101"/>
  <c r="G107" i="101"/>
  <c r="H107" i="101"/>
  <c r="I107" i="101"/>
  <c r="J107" i="101"/>
  <c r="K107" i="101"/>
  <c r="L107" i="101"/>
  <c r="M107" i="101"/>
  <c r="C108" i="101"/>
  <c r="D108" i="101"/>
  <c r="E108" i="101"/>
  <c r="F108" i="101"/>
  <c r="G108" i="101"/>
  <c r="H108" i="101"/>
  <c r="I108" i="101"/>
  <c r="J108" i="101"/>
  <c r="K108" i="101"/>
  <c r="L108" i="101"/>
  <c r="M108" i="101"/>
  <c r="C109" i="101"/>
  <c r="D109" i="101"/>
  <c r="E109" i="101"/>
  <c r="F109" i="101"/>
  <c r="G109" i="101"/>
  <c r="H109" i="101"/>
  <c r="I109" i="101"/>
  <c r="J109" i="101"/>
  <c r="K109" i="101"/>
  <c r="L109" i="101"/>
  <c r="M109" i="101"/>
  <c r="C110" i="101"/>
  <c r="D110" i="101"/>
  <c r="E110" i="101"/>
  <c r="F110" i="101"/>
  <c r="G110" i="101"/>
  <c r="H110" i="101"/>
  <c r="I110" i="101"/>
  <c r="J110" i="101"/>
  <c r="K110" i="101"/>
  <c r="L110" i="101"/>
  <c r="M110" i="101"/>
  <c r="C111" i="101"/>
  <c r="D111" i="101"/>
  <c r="E111" i="101"/>
  <c r="F111" i="101"/>
  <c r="G111" i="101"/>
  <c r="H111" i="101"/>
  <c r="I111" i="101"/>
  <c r="J111" i="101"/>
  <c r="K111" i="101"/>
  <c r="L111" i="101"/>
  <c r="M111" i="101"/>
  <c r="B108" i="101"/>
  <c r="B109" i="101"/>
  <c r="B110" i="101"/>
  <c r="B111" i="101"/>
  <c r="C104" i="101"/>
  <c r="D104" i="101"/>
  <c r="B104" i="101"/>
  <c r="E100" i="101"/>
  <c r="F100" i="101"/>
  <c r="G100" i="101"/>
  <c r="H100" i="101"/>
  <c r="I100" i="101"/>
  <c r="J100" i="101"/>
  <c r="K100" i="101"/>
  <c r="L100" i="101"/>
  <c r="M100" i="101"/>
  <c r="E98" i="101"/>
  <c r="F98" i="101"/>
  <c r="G98" i="101"/>
  <c r="H98" i="101"/>
  <c r="I98" i="101"/>
  <c r="J98" i="101"/>
  <c r="K98" i="101"/>
  <c r="L98" i="101"/>
  <c r="M98" i="101"/>
  <c r="C100" i="101"/>
  <c r="D100" i="101"/>
  <c r="B100" i="101"/>
  <c r="C98" i="101"/>
  <c r="D98" i="101"/>
  <c r="B98" i="101"/>
  <c r="M40" i="108"/>
  <c r="L40" i="108"/>
  <c r="K40" i="108"/>
  <c r="J40" i="108"/>
  <c r="I40" i="108"/>
  <c r="H40" i="108"/>
  <c r="G40" i="108"/>
  <c r="F40" i="108"/>
  <c r="E40" i="108"/>
  <c r="D40" i="108"/>
  <c r="C40" i="108"/>
  <c r="B40" i="108"/>
  <c r="A40" i="108"/>
  <c r="A39" i="108"/>
  <c r="A38" i="108"/>
  <c r="M37" i="108"/>
  <c r="L37" i="108"/>
  <c r="K37" i="108"/>
  <c r="J37" i="108"/>
  <c r="I37" i="108"/>
  <c r="H37" i="108"/>
  <c r="G37" i="108"/>
  <c r="F37" i="108"/>
  <c r="E37" i="108"/>
  <c r="D37" i="108"/>
  <c r="C37" i="108"/>
  <c r="B37" i="108"/>
  <c r="A37" i="108"/>
  <c r="B37" i="41"/>
  <c r="A36" i="108"/>
  <c r="B36" i="41" s="1"/>
  <c r="A35" i="108"/>
  <c r="B35" i="41" s="1"/>
  <c r="M34" i="108"/>
  <c r="L34" i="108"/>
  <c r="K34" i="108"/>
  <c r="J34" i="108"/>
  <c r="I34" i="108"/>
  <c r="H34" i="108"/>
  <c r="G34" i="108"/>
  <c r="F34" i="108"/>
  <c r="E34" i="108"/>
  <c r="D34" i="108"/>
  <c r="C34" i="108"/>
  <c r="B34" i="108"/>
  <c r="A34" i="108"/>
  <c r="B34" i="41"/>
  <c r="A33" i="108"/>
  <c r="B33" i="41" s="1"/>
  <c r="A32" i="108"/>
  <c r="B32" i="41" s="1"/>
  <c r="M31" i="108"/>
  <c r="L31" i="108"/>
  <c r="K31" i="108"/>
  <c r="J31" i="108"/>
  <c r="I31" i="108"/>
  <c r="H31" i="108"/>
  <c r="G31" i="108"/>
  <c r="F31" i="108"/>
  <c r="E31" i="108"/>
  <c r="D31" i="108"/>
  <c r="C31" i="108"/>
  <c r="B31" i="108"/>
  <c r="A31" i="108"/>
  <c r="B31" i="41"/>
  <c r="M30" i="108"/>
  <c r="L30" i="108"/>
  <c r="K30" i="108"/>
  <c r="J30" i="108"/>
  <c r="I30" i="108"/>
  <c r="H30" i="108"/>
  <c r="G30" i="108"/>
  <c r="F30" i="108"/>
  <c r="E30" i="108"/>
  <c r="D30" i="108"/>
  <c r="C30" i="108"/>
  <c r="B30" i="108"/>
  <c r="A30" i="108"/>
  <c r="B30" i="41" s="1"/>
  <c r="M29" i="108"/>
  <c r="L29" i="108"/>
  <c r="K29" i="108"/>
  <c r="J29" i="108"/>
  <c r="I29" i="108"/>
  <c r="H29" i="108"/>
  <c r="G29" i="108"/>
  <c r="F29" i="108"/>
  <c r="E29" i="108"/>
  <c r="D29" i="108"/>
  <c r="C29" i="108"/>
  <c r="B29" i="108"/>
  <c r="A29" i="108"/>
  <c r="B29" i="41"/>
  <c r="A28" i="108"/>
  <c r="B28" i="41"/>
  <c r="A27" i="108"/>
  <c r="B27" i="41" s="1"/>
  <c r="M26" i="108"/>
  <c r="L26" i="108"/>
  <c r="K26" i="108"/>
  <c r="J26" i="108"/>
  <c r="I26" i="108"/>
  <c r="H26" i="108"/>
  <c r="G26" i="108"/>
  <c r="F26" i="108"/>
  <c r="E26" i="108"/>
  <c r="D26" i="108"/>
  <c r="C26" i="108"/>
  <c r="B26" i="108"/>
  <c r="A26" i="108"/>
  <c r="B26" i="41"/>
  <c r="M25" i="108"/>
  <c r="L25" i="108"/>
  <c r="K25" i="108"/>
  <c r="J25" i="108"/>
  <c r="I25" i="108"/>
  <c r="H25" i="108"/>
  <c r="G25" i="108"/>
  <c r="F25" i="108"/>
  <c r="E25" i="108"/>
  <c r="D25" i="108"/>
  <c r="C25" i="108"/>
  <c r="B25" i="108"/>
  <c r="A25" i="108"/>
  <c r="B25" i="41"/>
  <c r="M24" i="108"/>
  <c r="L24" i="108"/>
  <c r="K24" i="108"/>
  <c r="J24" i="108"/>
  <c r="I24" i="108"/>
  <c r="H24" i="108"/>
  <c r="G24" i="108"/>
  <c r="F24" i="108"/>
  <c r="E24" i="108"/>
  <c r="D24" i="108"/>
  <c r="C24" i="108"/>
  <c r="B24" i="108"/>
  <c r="A24" i="108"/>
  <c r="B24" i="41" s="1"/>
  <c r="M23" i="108"/>
  <c r="L23" i="108"/>
  <c r="K23" i="108"/>
  <c r="J23" i="108"/>
  <c r="I23" i="108"/>
  <c r="H23" i="108"/>
  <c r="G23" i="108"/>
  <c r="F23" i="108"/>
  <c r="E23" i="108"/>
  <c r="D23" i="108"/>
  <c r="C23" i="108"/>
  <c r="B23" i="108"/>
  <c r="A23" i="108"/>
  <c r="B23" i="41" s="1"/>
  <c r="M22" i="108"/>
  <c r="L22" i="108"/>
  <c r="K22" i="108"/>
  <c r="J22" i="108"/>
  <c r="I22" i="108"/>
  <c r="H22" i="108"/>
  <c r="G22" i="108"/>
  <c r="F22" i="108"/>
  <c r="E22" i="108"/>
  <c r="D22" i="108"/>
  <c r="C22" i="108"/>
  <c r="B22" i="108"/>
  <c r="A22" i="108"/>
  <c r="B22" i="41" s="1"/>
  <c r="A21" i="108"/>
  <c r="B21" i="41"/>
  <c r="A20" i="108"/>
  <c r="B20" i="41" s="1"/>
  <c r="M19" i="108"/>
  <c r="L19" i="108"/>
  <c r="K19" i="108"/>
  <c r="J19" i="108"/>
  <c r="I19" i="108"/>
  <c r="H19" i="108"/>
  <c r="G19" i="108"/>
  <c r="F19" i="108"/>
  <c r="E19" i="108"/>
  <c r="D19" i="108"/>
  <c r="C19" i="108"/>
  <c r="B19" i="108"/>
  <c r="A19" i="108"/>
  <c r="B19" i="41"/>
  <c r="M18" i="108"/>
  <c r="L18" i="108"/>
  <c r="K18" i="108"/>
  <c r="J18" i="108"/>
  <c r="I18" i="108"/>
  <c r="H18" i="108"/>
  <c r="G18" i="108"/>
  <c r="F18" i="108"/>
  <c r="E18" i="108"/>
  <c r="D18" i="108"/>
  <c r="C18" i="108"/>
  <c r="B18" i="108"/>
  <c r="A18" i="108"/>
  <c r="B18" i="41" s="1"/>
  <c r="M17" i="108"/>
  <c r="L17" i="108"/>
  <c r="K17" i="108"/>
  <c r="J17" i="108"/>
  <c r="I17" i="108"/>
  <c r="H17" i="108"/>
  <c r="G17" i="108"/>
  <c r="F17" i="108"/>
  <c r="E17" i="108"/>
  <c r="D17" i="108"/>
  <c r="C17" i="108"/>
  <c r="B17" i="108"/>
  <c r="A17" i="108"/>
  <c r="B17" i="41" s="1"/>
  <c r="M16" i="108"/>
  <c r="L16" i="108"/>
  <c r="K16" i="108"/>
  <c r="J16" i="108"/>
  <c r="I16" i="108"/>
  <c r="H16" i="108"/>
  <c r="G16" i="108"/>
  <c r="F16" i="108"/>
  <c r="E16" i="108"/>
  <c r="D16" i="108"/>
  <c r="C16" i="108"/>
  <c r="B16" i="108"/>
  <c r="A16" i="108"/>
  <c r="B16" i="41"/>
  <c r="M15" i="108"/>
  <c r="L15" i="108"/>
  <c r="K15" i="108"/>
  <c r="J15" i="108"/>
  <c r="I15" i="108"/>
  <c r="H15" i="108"/>
  <c r="G15" i="108"/>
  <c r="F15" i="108"/>
  <c r="E15" i="108"/>
  <c r="D15" i="108"/>
  <c r="C15" i="108"/>
  <c r="B15" i="108"/>
  <c r="A15" i="108"/>
  <c r="B15" i="41"/>
  <c r="A14" i="108"/>
  <c r="B14" i="41" s="1"/>
  <c r="A13" i="108"/>
  <c r="B13" i="41"/>
  <c r="M12" i="108"/>
  <c r="L12" i="108"/>
  <c r="K12" i="108"/>
  <c r="J12" i="108"/>
  <c r="I12" i="108"/>
  <c r="H12" i="108"/>
  <c r="G12" i="108"/>
  <c r="F12" i="108"/>
  <c r="E12" i="108"/>
  <c r="D12" i="108"/>
  <c r="C12" i="108"/>
  <c r="B12" i="108"/>
  <c r="A12" i="108"/>
  <c r="B12" i="41" s="1"/>
  <c r="M11" i="108"/>
  <c r="L11" i="108"/>
  <c r="K11" i="108"/>
  <c r="J11" i="108"/>
  <c r="I11" i="108"/>
  <c r="H11" i="108"/>
  <c r="G11" i="108"/>
  <c r="F11" i="108"/>
  <c r="E11" i="108"/>
  <c r="D11" i="108"/>
  <c r="C11" i="108"/>
  <c r="B11" i="108"/>
  <c r="A11" i="108"/>
  <c r="B11" i="41"/>
  <c r="M10" i="108"/>
  <c r="L10" i="108"/>
  <c r="K10" i="108"/>
  <c r="J10" i="108"/>
  <c r="I10" i="108"/>
  <c r="H10" i="108"/>
  <c r="G10" i="108"/>
  <c r="F10" i="108"/>
  <c r="E10" i="108"/>
  <c r="D10" i="108"/>
  <c r="C10" i="108"/>
  <c r="B10" i="108"/>
  <c r="A10" i="108"/>
  <c r="B10" i="41"/>
  <c r="A9" i="108"/>
  <c r="B9" i="41" s="1"/>
  <c r="A8" i="108"/>
  <c r="B8" i="41"/>
  <c r="M7" i="108"/>
  <c r="L7" i="108"/>
  <c r="K7" i="108"/>
  <c r="J7" i="108"/>
  <c r="I7" i="108"/>
  <c r="H7" i="108"/>
  <c r="G7" i="108"/>
  <c r="F7" i="108"/>
  <c r="E7" i="108"/>
  <c r="D7" i="108"/>
  <c r="C7" i="108"/>
  <c r="B7" i="108"/>
  <c r="A7" i="108"/>
  <c r="B7" i="41"/>
  <c r="M56" i="107"/>
  <c r="L56" i="107"/>
  <c r="K56" i="107"/>
  <c r="J56" i="107"/>
  <c r="I56" i="107"/>
  <c r="H56" i="107"/>
  <c r="G56" i="107"/>
  <c r="F56" i="107"/>
  <c r="E56" i="107"/>
  <c r="D56" i="107"/>
  <c r="C56" i="107"/>
  <c r="B56" i="107"/>
  <c r="A56" i="107"/>
  <c r="B56" i="37" s="1"/>
  <c r="A55" i="107"/>
  <c r="B55" i="37" s="1"/>
  <c r="A54" i="107"/>
  <c r="B54" i="37"/>
  <c r="M53" i="107"/>
  <c r="L53" i="107"/>
  <c r="K53" i="107"/>
  <c r="J53" i="107"/>
  <c r="I53" i="107"/>
  <c r="H53" i="107"/>
  <c r="G53" i="107"/>
  <c r="F53" i="107"/>
  <c r="E53" i="107"/>
  <c r="D53" i="107"/>
  <c r="C53" i="107"/>
  <c r="B53" i="107"/>
  <c r="A53" i="107"/>
  <c r="B53" i="37" s="1"/>
  <c r="A52" i="107"/>
  <c r="B52" i="37" s="1"/>
  <c r="A51" i="107"/>
  <c r="B51" i="37"/>
  <c r="M50" i="107"/>
  <c r="L50" i="107"/>
  <c r="K50" i="107"/>
  <c r="J50" i="107"/>
  <c r="I50" i="107"/>
  <c r="H50" i="107"/>
  <c r="G50" i="107"/>
  <c r="F50" i="107"/>
  <c r="E50" i="107"/>
  <c r="D50" i="107"/>
  <c r="C50" i="107"/>
  <c r="B50" i="107"/>
  <c r="A50" i="107"/>
  <c r="B50" i="37" s="1"/>
  <c r="A49" i="107"/>
  <c r="B49" i="37" s="1"/>
  <c r="A48" i="107"/>
  <c r="B48" i="37"/>
  <c r="M47" i="107"/>
  <c r="L47" i="107"/>
  <c r="K47" i="107"/>
  <c r="J47" i="107"/>
  <c r="I47" i="107"/>
  <c r="H47" i="107"/>
  <c r="G47" i="107"/>
  <c r="F47" i="107"/>
  <c r="E47" i="107"/>
  <c r="D47" i="107"/>
  <c r="C47" i="107"/>
  <c r="B47" i="107"/>
  <c r="A47" i="107"/>
  <c r="B47" i="37" s="1"/>
  <c r="M46" i="107"/>
  <c r="L46" i="107"/>
  <c r="K46" i="107"/>
  <c r="J46" i="107"/>
  <c r="I46" i="107"/>
  <c r="H46" i="107"/>
  <c r="G46" i="107"/>
  <c r="F46" i="107"/>
  <c r="E46" i="107"/>
  <c r="D46" i="107"/>
  <c r="C46" i="107"/>
  <c r="B46" i="107"/>
  <c r="A46" i="107"/>
  <c r="B46" i="37" s="1"/>
  <c r="M45" i="107"/>
  <c r="L45" i="107"/>
  <c r="K45" i="107"/>
  <c r="J45" i="107"/>
  <c r="I45" i="107"/>
  <c r="H45" i="107"/>
  <c r="G45" i="107"/>
  <c r="F45" i="107"/>
  <c r="E45" i="107"/>
  <c r="D45" i="107"/>
  <c r="C45" i="107"/>
  <c r="B45" i="107"/>
  <c r="A45" i="107"/>
  <c r="B45" i="37" s="1"/>
  <c r="A44" i="107"/>
  <c r="B44" i="37" s="1"/>
  <c r="A43" i="107"/>
  <c r="B43" i="37" s="1"/>
  <c r="M42" i="107"/>
  <c r="L42" i="107"/>
  <c r="K42" i="107"/>
  <c r="J42" i="107"/>
  <c r="I42" i="107"/>
  <c r="H42" i="107"/>
  <c r="G42" i="107"/>
  <c r="F42" i="107"/>
  <c r="E42" i="107"/>
  <c r="D42" i="107"/>
  <c r="C42" i="107"/>
  <c r="B42" i="107"/>
  <c r="A42" i="107"/>
  <c r="B42" i="37" s="1"/>
  <c r="M41" i="107"/>
  <c r="L41" i="107"/>
  <c r="K41" i="107"/>
  <c r="J41" i="107"/>
  <c r="I41" i="107"/>
  <c r="H41" i="107"/>
  <c r="G41" i="107"/>
  <c r="F41" i="107"/>
  <c r="E41" i="107"/>
  <c r="D41" i="107"/>
  <c r="C41" i="107"/>
  <c r="B41" i="107"/>
  <c r="A41" i="107"/>
  <c r="B41" i="37" s="1"/>
  <c r="M40" i="107"/>
  <c r="L40" i="107"/>
  <c r="K40" i="107"/>
  <c r="J40" i="107"/>
  <c r="I40" i="107"/>
  <c r="H40" i="107"/>
  <c r="G40" i="107"/>
  <c r="F40" i="107"/>
  <c r="E40" i="107"/>
  <c r="D40" i="107"/>
  <c r="C40" i="107"/>
  <c r="B40" i="107"/>
  <c r="A40" i="107"/>
  <c r="B40" i="37" s="1"/>
  <c r="M39" i="107"/>
  <c r="L39" i="107"/>
  <c r="K39" i="107"/>
  <c r="J39" i="107"/>
  <c r="I39" i="107"/>
  <c r="H39" i="107"/>
  <c r="G39" i="107"/>
  <c r="F39" i="107"/>
  <c r="E39" i="107"/>
  <c r="D39" i="107"/>
  <c r="C39" i="107"/>
  <c r="B39" i="107"/>
  <c r="A39" i="107"/>
  <c r="B39" i="37"/>
  <c r="M38" i="107"/>
  <c r="L38" i="107"/>
  <c r="K38" i="107"/>
  <c r="J38" i="107"/>
  <c r="I38" i="107"/>
  <c r="H38" i="107"/>
  <c r="G38" i="107"/>
  <c r="F38" i="107"/>
  <c r="E38" i="107"/>
  <c r="D38" i="107"/>
  <c r="C38" i="107"/>
  <c r="B38" i="107"/>
  <c r="A38" i="107"/>
  <c r="B38" i="37" s="1"/>
  <c r="M37" i="107"/>
  <c r="L37" i="107"/>
  <c r="K37" i="107"/>
  <c r="J37" i="107"/>
  <c r="I37" i="107"/>
  <c r="H37" i="107"/>
  <c r="G37" i="107"/>
  <c r="F37" i="107"/>
  <c r="E37" i="107"/>
  <c r="D37" i="107"/>
  <c r="C37" i="107"/>
  <c r="B37" i="107"/>
  <c r="A37" i="107"/>
  <c r="B37" i="37"/>
  <c r="A36" i="107"/>
  <c r="B36" i="37"/>
  <c r="A35" i="107"/>
  <c r="B35" i="37" s="1"/>
  <c r="M34" i="107"/>
  <c r="L34" i="107"/>
  <c r="K34" i="107"/>
  <c r="J34" i="107"/>
  <c r="I34" i="107"/>
  <c r="H34" i="107"/>
  <c r="G34" i="107"/>
  <c r="F34" i="107"/>
  <c r="E34" i="107"/>
  <c r="D34" i="107"/>
  <c r="C34" i="107"/>
  <c r="B34" i="107"/>
  <c r="A34" i="107"/>
  <c r="B34" i="37"/>
  <c r="M33" i="107"/>
  <c r="L33" i="107"/>
  <c r="K33" i="107"/>
  <c r="J33" i="107"/>
  <c r="I33" i="107"/>
  <c r="H33" i="107"/>
  <c r="G33" i="107"/>
  <c r="F33" i="107"/>
  <c r="E33" i="107"/>
  <c r="D33" i="107"/>
  <c r="C33" i="107"/>
  <c r="B33" i="107"/>
  <c r="A33" i="107"/>
  <c r="B33" i="37"/>
  <c r="M32" i="107"/>
  <c r="L32" i="107"/>
  <c r="K32" i="107"/>
  <c r="J32" i="107"/>
  <c r="I32" i="107"/>
  <c r="H32" i="107"/>
  <c r="G32" i="107"/>
  <c r="F32" i="107"/>
  <c r="E32" i="107"/>
  <c r="D32" i="107"/>
  <c r="C32" i="107"/>
  <c r="B32" i="107"/>
  <c r="A32" i="107"/>
  <c r="B32" i="37" s="1"/>
  <c r="M31" i="107"/>
  <c r="L31" i="107"/>
  <c r="K31" i="107"/>
  <c r="J31" i="107"/>
  <c r="I31" i="107"/>
  <c r="H31" i="107"/>
  <c r="G31" i="107"/>
  <c r="F31" i="107"/>
  <c r="E31" i="107"/>
  <c r="D31" i="107"/>
  <c r="C31" i="107"/>
  <c r="B31" i="107"/>
  <c r="A31" i="107"/>
  <c r="B31" i="37" s="1"/>
  <c r="M30" i="107"/>
  <c r="L30" i="107"/>
  <c r="K30" i="107"/>
  <c r="J30" i="107"/>
  <c r="I30" i="107"/>
  <c r="H30" i="107"/>
  <c r="G30" i="107"/>
  <c r="F30" i="107"/>
  <c r="E30" i="107"/>
  <c r="D30" i="107"/>
  <c r="C30" i="107"/>
  <c r="B30" i="107"/>
  <c r="A30" i="107"/>
  <c r="B30" i="37" s="1"/>
  <c r="M29" i="107"/>
  <c r="L29" i="107"/>
  <c r="K29" i="107"/>
  <c r="J29" i="107"/>
  <c r="I29" i="107"/>
  <c r="H29" i="107"/>
  <c r="G29" i="107"/>
  <c r="F29" i="107"/>
  <c r="E29" i="107"/>
  <c r="D29" i="107"/>
  <c r="C29" i="107"/>
  <c r="B29" i="107"/>
  <c r="A29" i="107"/>
  <c r="B29" i="37" s="1"/>
  <c r="A28" i="107"/>
  <c r="B28" i="37"/>
  <c r="A27" i="107"/>
  <c r="B27" i="37"/>
  <c r="M26" i="107"/>
  <c r="L26" i="107"/>
  <c r="K26" i="107"/>
  <c r="J26" i="107"/>
  <c r="I26" i="107"/>
  <c r="H26" i="107"/>
  <c r="G26" i="107"/>
  <c r="F26" i="107"/>
  <c r="E26" i="107"/>
  <c r="D26" i="107"/>
  <c r="C26" i="107"/>
  <c r="B26" i="107"/>
  <c r="A26" i="107"/>
  <c r="B26" i="37" s="1"/>
  <c r="M25" i="107"/>
  <c r="L25" i="107"/>
  <c r="K25" i="107"/>
  <c r="J25" i="107"/>
  <c r="I25" i="107"/>
  <c r="H25" i="107"/>
  <c r="G25" i="107"/>
  <c r="F25" i="107"/>
  <c r="E25" i="107"/>
  <c r="D25" i="107"/>
  <c r="C25" i="107"/>
  <c r="B25" i="107"/>
  <c r="A25" i="107"/>
  <c r="B25" i="37" s="1"/>
  <c r="M24" i="107"/>
  <c r="L24" i="107"/>
  <c r="K24" i="107"/>
  <c r="J24" i="107"/>
  <c r="I24" i="107"/>
  <c r="H24" i="107"/>
  <c r="G24" i="107"/>
  <c r="F24" i="107"/>
  <c r="E24" i="107"/>
  <c r="D24" i="107"/>
  <c r="C24" i="107"/>
  <c r="B24" i="107"/>
  <c r="A24" i="107"/>
  <c r="B24" i="37"/>
  <c r="M23" i="107"/>
  <c r="L23" i="107"/>
  <c r="K23" i="107"/>
  <c r="J23" i="107"/>
  <c r="I23" i="107"/>
  <c r="H23" i="107"/>
  <c r="G23" i="107"/>
  <c r="F23" i="107"/>
  <c r="E23" i="107"/>
  <c r="D23" i="107"/>
  <c r="C23" i="107"/>
  <c r="B23" i="107"/>
  <c r="A23" i="107"/>
  <c r="B23" i="37"/>
  <c r="M22" i="107"/>
  <c r="L22" i="107"/>
  <c r="K22" i="107"/>
  <c r="J22" i="107"/>
  <c r="I22" i="107"/>
  <c r="H22" i="107"/>
  <c r="G22" i="107"/>
  <c r="F22" i="107"/>
  <c r="E22" i="107"/>
  <c r="D22" i="107"/>
  <c r="C22" i="107"/>
  <c r="B22" i="107"/>
  <c r="A22" i="107"/>
  <c r="B22" i="37"/>
  <c r="A21" i="107"/>
  <c r="B21" i="37"/>
  <c r="A20" i="107"/>
  <c r="B20" i="37"/>
  <c r="M19" i="107"/>
  <c r="L19" i="107"/>
  <c r="K19" i="107"/>
  <c r="J19" i="107"/>
  <c r="I19" i="107"/>
  <c r="H19" i="107"/>
  <c r="G19" i="107"/>
  <c r="F19" i="107"/>
  <c r="E19" i="107"/>
  <c r="D19" i="107"/>
  <c r="C19" i="107"/>
  <c r="B19" i="107"/>
  <c r="A19" i="107"/>
  <c r="B19" i="37"/>
  <c r="M18" i="107"/>
  <c r="L18" i="107"/>
  <c r="K18" i="107"/>
  <c r="J18" i="107"/>
  <c r="I18" i="107"/>
  <c r="H18" i="107"/>
  <c r="G18" i="107"/>
  <c r="F18" i="107"/>
  <c r="E18" i="107"/>
  <c r="D18" i="107"/>
  <c r="C18" i="107"/>
  <c r="B18" i="107"/>
  <c r="A18" i="107"/>
  <c r="B18" i="37"/>
  <c r="M17" i="107"/>
  <c r="L17" i="107"/>
  <c r="K17" i="107"/>
  <c r="J17" i="107"/>
  <c r="I17" i="107"/>
  <c r="H17" i="107"/>
  <c r="G17" i="107"/>
  <c r="F17" i="107"/>
  <c r="E17" i="107"/>
  <c r="D17" i="107"/>
  <c r="C17" i="107"/>
  <c r="B17" i="107"/>
  <c r="A17" i="107"/>
  <c r="B17" i="37" s="1"/>
  <c r="M16" i="107"/>
  <c r="L16" i="107"/>
  <c r="K16" i="107"/>
  <c r="J16" i="107"/>
  <c r="I16" i="107"/>
  <c r="H16" i="107"/>
  <c r="G16" i="107"/>
  <c r="F16" i="107"/>
  <c r="E16" i="107"/>
  <c r="D16" i="107"/>
  <c r="C16" i="107"/>
  <c r="B16" i="107"/>
  <c r="A16" i="107"/>
  <c r="B16" i="37" s="1"/>
  <c r="M15" i="107"/>
  <c r="L15" i="107"/>
  <c r="K15" i="107"/>
  <c r="J15" i="107"/>
  <c r="I15" i="107"/>
  <c r="H15" i="107"/>
  <c r="G15" i="107"/>
  <c r="F15" i="107"/>
  <c r="E15" i="107"/>
  <c r="D15" i="107"/>
  <c r="C15" i="107"/>
  <c r="B15" i="107"/>
  <c r="A15" i="107"/>
  <c r="B15" i="37"/>
  <c r="A14" i="107"/>
  <c r="B14" i="37"/>
  <c r="A13" i="107"/>
  <c r="B13" i="37" s="1"/>
  <c r="M12" i="107"/>
  <c r="L12" i="107"/>
  <c r="K12" i="107"/>
  <c r="J12" i="107"/>
  <c r="I12" i="107"/>
  <c r="H12" i="107"/>
  <c r="G12" i="107"/>
  <c r="F12" i="107"/>
  <c r="E12" i="107"/>
  <c r="D12" i="107"/>
  <c r="C12" i="107"/>
  <c r="B12" i="107"/>
  <c r="A12" i="107"/>
  <c r="B12" i="37" s="1"/>
  <c r="M11" i="107"/>
  <c r="L11" i="107"/>
  <c r="K11" i="107"/>
  <c r="J11" i="107"/>
  <c r="I11" i="107"/>
  <c r="H11" i="107"/>
  <c r="G11" i="107"/>
  <c r="F11" i="107"/>
  <c r="E11" i="107"/>
  <c r="D11" i="107"/>
  <c r="C11" i="107"/>
  <c r="B11" i="107"/>
  <c r="A11" i="107"/>
  <c r="B11" i="37" s="1"/>
  <c r="M10" i="107"/>
  <c r="L10" i="107"/>
  <c r="K10" i="107"/>
  <c r="J10" i="107"/>
  <c r="I10" i="107"/>
  <c r="H10" i="107"/>
  <c r="G10" i="107"/>
  <c r="F10" i="107"/>
  <c r="E10" i="107"/>
  <c r="D10" i="107"/>
  <c r="C10" i="107"/>
  <c r="B10" i="107"/>
  <c r="A10" i="107"/>
  <c r="B10" i="37" s="1"/>
  <c r="A9" i="107"/>
  <c r="B9" i="37"/>
  <c r="A8" i="107"/>
  <c r="B8" i="37" s="1"/>
  <c r="M7" i="107"/>
  <c r="L7" i="107"/>
  <c r="K7" i="107"/>
  <c r="J7" i="107"/>
  <c r="I7" i="107"/>
  <c r="H7" i="107"/>
  <c r="G7" i="107"/>
  <c r="F7" i="107"/>
  <c r="E7" i="107"/>
  <c r="D7" i="107"/>
  <c r="C7" i="107"/>
  <c r="B7" i="107"/>
  <c r="A7" i="107"/>
  <c r="B7" i="37" s="1"/>
  <c r="M47" i="106"/>
  <c r="L47" i="106"/>
  <c r="K47" i="106"/>
  <c r="J47" i="106"/>
  <c r="I47" i="106"/>
  <c r="H47" i="106"/>
  <c r="G47" i="106"/>
  <c r="F47" i="106"/>
  <c r="E47" i="106"/>
  <c r="D47" i="106"/>
  <c r="C47" i="106"/>
  <c r="B47" i="106"/>
  <c r="A47" i="106"/>
  <c r="B47" i="17"/>
  <c r="A46" i="106"/>
  <c r="B46" i="17" s="1"/>
  <c r="A45" i="106"/>
  <c r="B45" i="17" s="1"/>
  <c r="M44" i="106"/>
  <c r="L44" i="106"/>
  <c r="K44" i="106"/>
  <c r="J44" i="106"/>
  <c r="I44" i="106"/>
  <c r="H44" i="106"/>
  <c r="G44" i="106"/>
  <c r="F44" i="106"/>
  <c r="E44" i="106"/>
  <c r="D44" i="106"/>
  <c r="C44" i="106"/>
  <c r="B44" i="106"/>
  <c r="A44" i="106"/>
  <c r="B44" i="17"/>
  <c r="A43" i="106"/>
  <c r="B43" i="17" s="1"/>
  <c r="A42" i="106"/>
  <c r="B42" i="17" s="1"/>
  <c r="M41" i="106"/>
  <c r="L41" i="106"/>
  <c r="K41" i="106"/>
  <c r="J41" i="106"/>
  <c r="I41" i="106"/>
  <c r="H41" i="106"/>
  <c r="G41" i="106"/>
  <c r="F41" i="106"/>
  <c r="E41" i="106"/>
  <c r="D41" i="106"/>
  <c r="C41" i="106"/>
  <c r="B41" i="106"/>
  <c r="A41" i="106"/>
  <c r="B41" i="17"/>
  <c r="A40" i="106"/>
  <c r="B40" i="17" s="1"/>
  <c r="A39" i="106"/>
  <c r="B39" i="17" s="1"/>
  <c r="M38" i="106"/>
  <c r="L38" i="106"/>
  <c r="K38" i="106"/>
  <c r="J38" i="106"/>
  <c r="I38" i="106"/>
  <c r="H38" i="106"/>
  <c r="G38" i="106"/>
  <c r="F38" i="106"/>
  <c r="E38" i="106"/>
  <c r="D38" i="106"/>
  <c r="C38" i="106"/>
  <c r="B38" i="106"/>
  <c r="A38" i="106"/>
  <c r="B38" i="17"/>
  <c r="M37" i="106"/>
  <c r="L37" i="106"/>
  <c r="K37" i="106"/>
  <c r="J37" i="106"/>
  <c r="I37" i="106"/>
  <c r="H37" i="106"/>
  <c r="G37" i="106"/>
  <c r="F37" i="106"/>
  <c r="E37" i="106"/>
  <c r="D37" i="106"/>
  <c r="C37" i="106"/>
  <c r="B37" i="106"/>
  <c r="A37" i="106"/>
  <c r="B37" i="17" s="1"/>
  <c r="M36" i="106"/>
  <c r="L36" i="106"/>
  <c r="K36" i="106"/>
  <c r="J36" i="106"/>
  <c r="I36" i="106"/>
  <c r="H36" i="106"/>
  <c r="G36" i="106"/>
  <c r="F36" i="106"/>
  <c r="E36" i="106"/>
  <c r="D36" i="106"/>
  <c r="C36" i="106"/>
  <c r="B36" i="106"/>
  <c r="A36" i="106"/>
  <c r="B36" i="17"/>
  <c r="A35" i="106"/>
  <c r="B35" i="17"/>
  <c r="A34" i="106"/>
  <c r="B34" i="17" s="1"/>
  <c r="M33" i="106"/>
  <c r="L33" i="106"/>
  <c r="K33" i="106"/>
  <c r="J33" i="106"/>
  <c r="I33" i="106"/>
  <c r="H33" i="106"/>
  <c r="G33" i="106"/>
  <c r="F33" i="106"/>
  <c r="E33" i="106"/>
  <c r="D33" i="106"/>
  <c r="C33" i="106"/>
  <c r="B33" i="106"/>
  <c r="A33" i="106"/>
  <c r="B33" i="17"/>
  <c r="M32" i="106"/>
  <c r="L32" i="106"/>
  <c r="K32" i="106"/>
  <c r="J32" i="106"/>
  <c r="I32" i="106"/>
  <c r="H32" i="106"/>
  <c r="G32" i="106"/>
  <c r="F32" i="106"/>
  <c r="E32" i="106"/>
  <c r="D32" i="106"/>
  <c r="C32" i="106"/>
  <c r="B32" i="106"/>
  <c r="A32" i="106"/>
  <c r="B32" i="17"/>
  <c r="M31" i="106"/>
  <c r="L31" i="106"/>
  <c r="K31" i="106"/>
  <c r="J31" i="106"/>
  <c r="I31" i="106"/>
  <c r="H31" i="106"/>
  <c r="G31" i="106"/>
  <c r="F31" i="106"/>
  <c r="E31" i="106"/>
  <c r="D31" i="106"/>
  <c r="C31" i="106"/>
  <c r="B31" i="106"/>
  <c r="A31" i="106"/>
  <c r="B31" i="17" s="1"/>
  <c r="M30" i="106"/>
  <c r="L30" i="106"/>
  <c r="K30" i="106"/>
  <c r="J30" i="106"/>
  <c r="I30" i="106"/>
  <c r="H30" i="106"/>
  <c r="G30" i="106"/>
  <c r="F30" i="106"/>
  <c r="E30" i="106"/>
  <c r="D30" i="106"/>
  <c r="C30" i="106"/>
  <c r="B30" i="106"/>
  <c r="A30" i="106"/>
  <c r="B30" i="17" s="1"/>
  <c r="M29" i="106"/>
  <c r="L29" i="106"/>
  <c r="K29" i="106"/>
  <c r="J29" i="106"/>
  <c r="I29" i="106"/>
  <c r="H29" i="106"/>
  <c r="G29" i="106"/>
  <c r="F29" i="106"/>
  <c r="E29" i="106"/>
  <c r="D29" i="106"/>
  <c r="C29" i="106"/>
  <c r="B29" i="106"/>
  <c r="A29" i="106"/>
  <c r="B29" i="17" s="1"/>
  <c r="A28" i="106"/>
  <c r="B28" i="17"/>
  <c r="A27" i="106"/>
  <c r="B27" i="17" s="1"/>
  <c r="M26" i="106"/>
  <c r="L26" i="106"/>
  <c r="K26" i="106"/>
  <c r="J26" i="106"/>
  <c r="I26" i="106"/>
  <c r="H26" i="106"/>
  <c r="G26" i="106"/>
  <c r="F26" i="106"/>
  <c r="E26" i="106"/>
  <c r="D26" i="106"/>
  <c r="C26" i="106"/>
  <c r="B26" i="106"/>
  <c r="A26" i="106"/>
  <c r="B26" i="17"/>
  <c r="M25" i="106"/>
  <c r="L25" i="106"/>
  <c r="K25" i="106"/>
  <c r="J25" i="106"/>
  <c r="I25" i="106"/>
  <c r="H25" i="106"/>
  <c r="G25" i="106"/>
  <c r="F25" i="106"/>
  <c r="E25" i="106"/>
  <c r="D25" i="106"/>
  <c r="C25" i="106"/>
  <c r="B25" i="106"/>
  <c r="A25" i="106"/>
  <c r="B25" i="17" s="1"/>
  <c r="M24" i="106"/>
  <c r="L24" i="106"/>
  <c r="K24" i="106"/>
  <c r="J24" i="106"/>
  <c r="I24" i="106"/>
  <c r="H24" i="106"/>
  <c r="G24" i="106"/>
  <c r="F24" i="106"/>
  <c r="E24" i="106"/>
  <c r="D24" i="106"/>
  <c r="C24" i="106"/>
  <c r="B24" i="106"/>
  <c r="A24" i="106"/>
  <c r="B24" i="17" s="1"/>
  <c r="M23" i="106"/>
  <c r="L23" i="106"/>
  <c r="K23" i="106"/>
  <c r="J23" i="106"/>
  <c r="I23" i="106"/>
  <c r="H23" i="106"/>
  <c r="G23" i="106"/>
  <c r="F23" i="106"/>
  <c r="E23" i="106"/>
  <c r="D23" i="106"/>
  <c r="C23" i="106"/>
  <c r="B23" i="106"/>
  <c r="A23" i="106"/>
  <c r="B23" i="17"/>
  <c r="M22" i="106"/>
  <c r="L22" i="106"/>
  <c r="K22" i="106"/>
  <c r="J22" i="106"/>
  <c r="I22" i="106"/>
  <c r="H22" i="106"/>
  <c r="G22" i="106"/>
  <c r="F22" i="106"/>
  <c r="E22" i="106"/>
  <c r="D22" i="106"/>
  <c r="C22" i="106"/>
  <c r="B22" i="106"/>
  <c r="A22" i="106"/>
  <c r="B22" i="17"/>
  <c r="A21" i="106"/>
  <c r="B21" i="17" s="1"/>
  <c r="A20" i="106"/>
  <c r="B20" i="17"/>
  <c r="M19" i="106"/>
  <c r="L19" i="106"/>
  <c r="K19" i="106"/>
  <c r="J19" i="106"/>
  <c r="I19" i="106"/>
  <c r="H19" i="106"/>
  <c r="G19" i="106"/>
  <c r="F19" i="106"/>
  <c r="E19" i="106"/>
  <c r="D19" i="106"/>
  <c r="C19" i="106"/>
  <c r="B19" i="106"/>
  <c r="A19" i="106"/>
  <c r="B19" i="17" s="1"/>
  <c r="M18" i="106"/>
  <c r="L18" i="106"/>
  <c r="K18" i="106"/>
  <c r="J18" i="106"/>
  <c r="I18" i="106"/>
  <c r="H18" i="106"/>
  <c r="G18" i="106"/>
  <c r="F18" i="106"/>
  <c r="E18" i="106"/>
  <c r="D18" i="106"/>
  <c r="C18" i="106"/>
  <c r="B18" i="106"/>
  <c r="A18" i="106"/>
  <c r="B18" i="17"/>
  <c r="M17" i="106"/>
  <c r="L17" i="106"/>
  <c r="K17" i="106"/>
  <c r="J17" i="106"/>
  <c r="I17" i="106"/>
  <c r="H17" i="106"/>
  <c r="G17" i="106"/>
  <c r="F17" i="106"/>
  <c r="E17" i="106"/>
  <c r="D17" i="106"/>
  <c r="C17" i="106"/>
  <c r="B17" i="106"/>
  <c r="A17" i="106"/>
  <c r="B17" i="17"/>
  <c r="M16" i="106"/>
  <c r="L16" i="106"/>
  <c r="K16" i="106"/>
  <c r="J16" i="106"/>
  <c r="I16" i="106"/>
  <c r="H16" i="106"/>
  <c r="G16" i="106"/>
  <c r="F16" i="106"/>
  <c r="E16" i="106"/>
  <c r="D16" i="106"/>
  <c r="C16" i="106"/>
  <c r="B16" i="106"/>
  <c r="A16" i="106"/>
  <c r="B16" i="17" s="1"/>
  <c r="M15" i="106"/>
  <c r="L15" i="106"/>
  <c r="K15" i="106"/>
  <c r="J15" i="106"/>
  <c r="I15" i="106"/>
  <c r="H15" i="106"/>
  <c r="G15" i="106"/>
  <c r="F15" i="106"/>
  <c r="E15" i="106"/>
  <c r="D15" i="106"/>
  <c r="C15" i="106"/>
  <c r="B15" i="106"/>
  <c r="A15" i="106"/>
  <c r="B15" i="17" s="1"/>
  <c r="A14" i="106"/>
  <c r="B14" i="17"/>
  <c r="A13" i="106"/>
  <c r="B13" i="17" s="1"/>
  <c r="M12" i="106"/>
  <c r="L12" i="106"/>
  <c r="K12" i="106"/>
  <c r="J12" i="106"/>
  <c r="I12" i="106"/>
  <c r="H12" i="106"/>
  <c r="G12" i="106"/>
  <c r="F12" i="106"/>
  <c r="E12" i="106"/>
  <c r="D12" i="106"/>
  <c r="C12" i="106"/>
  <c r="B12" i="106"/>
  <c r="A12" i="106"/>
  <c r="B12" i="17" s="1"/>
  <c r="M11" i="106"/>
  <c r="L11" i="106"/>
  <c r="K11" i="106"/>
  <c r="J11" i="106"/>
  <c r="I11" i="106"/>
  <c r="H11" i="106"/>
  <c r="G11" i="106"/>
  <c r="F11" i="106"/>
  <c r="E11" i="106"/>
  <c r="D11" i="106"/>
  <c r="C11" i="106"/>
  <c r="B11" i="106"/>
  <c r="A11" i="106"/>
  <c r="B11" i="17"/>
  <c r="M10" i="106"/>
  <c r="L10" i="106"/>
  <c r="K10" i="106"/>
  <c r="J10" i="106"/>
  <c r="I10" i="106"/>
  <c r="H10" i="106"/>
  <c r="G10" i="106"/>
  <c r="F10" i="106"/>
  <c r="E10" i="106"/>
  <c r="D10" i="106"/>
  <c r="C10" i="106"/>
  <c r="B10" i="106"/>
  <c r="A10" i="106"/>
  <c r="B10" i="17" s="1"/>
  <c r="A9" i="106"/>
  <c r="B9" i="17"/>
  <c r="A8" i="106"/>
  <c r="B8" i="17" s="1"/>
  <c r="M7" i="106"/>
  <c r="L7" i="106"/>
  <c r="K7" i="106"/>
  <c r="J7" i="106"/>
  <c r="I7" i="106"/>
  <c r="H7" i="106"/>
  <c r="G7" i="106"/>
  <c r="F7" i="106"/>
  <c r="E7" i="106"/>
  <c r="D7" i="106"/>
  <c r="C7" i="106"/>
  <c r="B7" i="106"/>
  <c r="A7" i="106"/>
  <c r="B7" i="17" s="1"/>
  <c r="A47" i="105"/>
  <c r="A46" i="105"/>
  <c r="A45" i="105"/>
  <c r="A44" i="105"/>
  <c r="A43" i="105"/>
  <c r="A42" i="105"/>
  <c r="B41" i="105"/>
  <c r="A41" i="105"/>
  <c r="A40" i="105"/>
  <c r="A39" i="105"/>
  <c r="A38" i="105"/>
  <c r="B38" i="33" s="1"/>
  <c r="A37" i="105"/>
  <c r="B37" i="33" s="1"/>
  <c r="A36" i="105"/>
  <c r="B36" i="33"/>
  <c r="A35" i="105"/>
  <c r="B35" i="33" s="1"/>
  <c r="A34" i="105"/>
  <c r="B34" i="33"/>
  <c r="A33" i="105"/>
  <c r="B33" i="33" s="1"/>
  <c r="B32" i="105"/>
  <c r="A32" i="105"/>
  <c r="B32" i="33"/>
  <c r="A31" i="105"/>
  <c r="B31" i="33"/>
  <c r="A30" i="105"/>
  <c r="B30" i="33" s="1"/>
  <c r="A29" i="105"/>
  <c r="B29" i="33"/>
  <c r="A28" i="105"/>
  <c r="B28" i="33"/>
  <c r="A27" i="105"/>
  <c r="B27" i="33"/>
  <c r="B26" i="105"/>
  <c r="A26" i="105"/>
  <c r="B26" i="33"/>
  <c r="B25" i="105"/>
  <c r="A25" i="105"/>
  <c r="B25" i="33"/>
  <c r="A24" i="105"/>
  <c r="B24" i="33"/>
  <c r="A23" i="105"/>
  <c r="B23" i="33"/>
  <c r="A22" i="105"/>
  <c r="B22" i="33" s="1"/>
  <c r="A21" i="105"/>
  <c r="B21" i="33"/>
  <c r="A20" i="105"/>
  <c r="B20" i="33"/>
  <c r="A19" i="105"/>
  <c r="B19" i="33"/>
  <c r="A18" i="105"/>
  <c r="B18" i="33"/>
  <c r="A17" i="105"/>
  <c r="B17" i="33" s="1"/>
  <c r="A16" i="105"/>
  <c r="B16" i="33"/>
  <c r="A15" i="105"/>
  <c r="B15" i="33"/>
  <c r="A14" i="105"/>
  <c r="B14" i="33"/>
  <c r="A13" i="105"/>
  <c r="B13" i="33" s="1"/>
  <c r="B12" i="105"/>
  <c r="A12" i="105"/>
  <c r="B12" i="33" s="1"/>
  <c r="B11" i="105"/>
  <c r="A11" i="105"/>
  <c r="B11" i="33"/>
  <c r="B10" i="105"/>
  <c r="A10" i="105"/>
  <c r="B10" i="33"/>
  <c r="A9" i="105"/>
  <c r="B9" i="33" s="1"/>
  <c r="A8" i="105"/>
  <c r="B8" i="33"/>
  <c r="M7" i="105"/>
  <c r="L7" i="105"/>
  <c r="K7" i="105"/>
  <c r="J7" i="105"/>
  <c r="I7" i="105"/>
  <c r="H7" i="105"/>
  <c r="G7" i="105"/>
  <c r="F7" i="105"/>
  <c r="E7" i="105"/>
  <c r="D7" i="105"/>
  <c r="C7" i="105"/>
  <c r="B7" i="105"/>
  <c r="A7" i="105"/>
  <c r="B7" i="33"/>
  <c r="B75" i="104"/>
  <c r="A75" i="104"/>
  <c r="B75" i="29" s="1"/>
  <c r="A74" i="104"/>
  <c r="B74" i="29" s="1"/>
  <c r="A73" i="104"/>
  <c r="B73" i="29"/>
  <c r="A71" i="104"/>
  <c r="B71" i="29"/>
  <c r="A70" i="104"/>
  <c r="B70" i="29"/>
  <c r="A69" i="104"/>
  <c r="B69" i="29"/>
  <c r="A68" i="104"/>
  <c r="B68" i="29"/>
  <c r="A67" i="104"/>
  <c r="B67" i="29"/>
  <c r="B66" i="104"/>
  <c r="A66" i="104"/>
  <c r="B66" i="29" s="1"/>
  <c r="M65" i="104"/>
  <c r="L65" i="104"/>
  <c r="K65" i="104"/>
  <c r="J65" i="104"/>
  <c r="I65" i="104"/>
  <c r="H65" i="104"/>
  <c r="G65" i="104"/>
  <c r="F65" i="104"/>
  <c r="E65" i="104"/>
  <c r="D65" i="104"/>
  <c r="C65" i="104"/>
  <c r="B65" i="104"/>
  <c r="A65" i="104"/>
  <c r="B65" i="29" s="1"/>
  <c r="M64" i="104"/>
  <c r="L64" i="104"/>
  <c r="K64" i="104"/>
  <c r="J64" i="104"/>
  <c r="I64" i="104"/>
  <c r="H64" i="104"/>
  <c r="G64" i="104"/>
  <c r="F64" i="104"/>
  <c r="E64" i="104"/>
  <c r="D64" i="104"/>
  <c r="C64" i="104"/>
  <c r="B64" i="104"/>
  <c r="A64" i="104"/>
  <c r="B64" i="29" s="1"/>
  <c r="A63" i="104"/>
  <c r="B63" i="29"/>
  <c r="A62" i="104"/>
  <c r="B62" i="29" s="1"/>
  <c r="B61" i="104"/>
  <c r="A61" i="104"/>
  <c r="B61" i="29" s="1"/>
  <c r="M60" i="104"/>
  <c r="L60" i="104"/>
  <c r="K60" i="104"/>
  <c r="J60" i="104"/>
  <c r="I60" i="104"/>
  <c r="H60" i="104"/>
  <c r="G60" i="104"/>
  <c r="F60" i="104"/>
  <c r="E60" i="104"/>
  <c r="D60" i="104"/>
  <c r="C60" i="104"/>
  <c r="B60" i="104"/>
  <c r="A60" i="104"/>
  <c r="B60" i="29"/>
  <c r="A59" i="104"/>
  <c r="B59" i="29"/>
  <c r="A58" i="104"/>
  <c r="B58" i="29" s="1"/>
  <c r="A57" i="104"/>
  <c r="B57" i="29"/>
  <c r="A56" i="104"/>
  <c r="B56" i="29" s="1"/>
  <c r="A55" i="104"/>
  <c r="B55" i="29"/>
  <c r="A54" i="104"/>
  <c r="B54" i="29"/>
  <c r="A53" i="104"/>
  <c r="B53" i="29"/>
  <c r="A52" i="104"/>
  <c r="B52" i="29"/>
  <c r="A51" i="104"/>
  <c r="B51" i="29"/>
  <c r="A50" i="104"/>
  <c r="B50" i="29"/>
  <c r="A49" i="104"/>
  <c r="B49" i="29" s="1"/>
  <c r="A48" i="104"/>
  <c r="B48" i="29"/>
  <c r="B47" i="104"/>
  <c r="A47" i="104"/>
  <c r="B47" i="29" s="1"/>
  <c r="M46" i="104"/>
  <c r="L46" i="104"/>
  <c r="K46" i="104"/>
  <c r="J46" i="104"/>
  <c r="I46" i="104"/>
  <c r="H46" i="104"/>
  <c r="G46" i="104"/>
  <c r="F46" i="104"/>
  <c r="E46" i="104"/>
  <c r="D46" i="104"/>
  <c r="C46" i="104"/>
  <c r="B46" i="104"/>
  <c r="A46" i="104"/>
  <c r="B46" i="29" s="1"/>
  <c r="A45" i="104"/>
  <c r="B45" i="29"/>
  <c r="A44" i="104"/>
  <c r="B44" i="29" s="1"/>
  <c r="M43" i="104"/>
  <c r="L43" i="104"/>
  <c r="K43" i="104"/>
  <c r="J43" i="104"/>
  <c r="I43" i="104"/>
  <c r="H43" i="104"/>
  <c r="G43" i="104"/>
  <c r="F43" i="104"/>
  <c r="E43" i="104"/>
  <c r="D43" i="104"/>
  <c r="C43" i="104"/>
  <c r="B43" i="104"/>
  <c r="A43" i="104"/>
  <c r="B43" i="29"/>
  <c r="M42" i="104"/>
  <c r="L42" i="104"/>
  <c r="K42" i="104"/>
  <c r="J42" i="104"/>
  <c r="I42" i="104"/>
  <c r="H42" i="104"/>
  <c r="G42" i="104"/>
  <c r="F42" i="104"/>
  <c r="E42" i="104"/>
  <c r="D42" i="104"/>
  <c r="C42" i="104"/>
  <c r="B42" i="104"/>
  <c r="A42" i="104"/>
  <c r="B42" i="29" s="1"/>
  <c r="M41" i="104"/>
  <c r="L41" i="104"/>
  <c r="K41" i="104"/>
  <c r="J41" i="104"/>
  <c r="I41" i="104"/>
  <c r="H41" i="104"/>
  <c r="G41" i="104"/>
  <c r="F41" i="104"/>
  <c r="E41" i="104"/>
  <c r="D41" i="104"/>
  <c r="C41" i="104"/>
  <c r="B41" i="104"/>
  <c r="A41" i="104"/>
  <c r="B41" i="29" s="1"/>
  <c r="M40" i="104"/>
  <c r="L40" i="104"/>
  <c r="K40" i="104"/>
  <c r="J40" i="104"/>
  <c r="I40" i="104"/>
  <c r="H40" i="104"/>
  <c r="G40" i="104"/>
  <c r="F40" i="104"/>
  <c r="E40" i="104"/>
  <c r="D40" i="104"/>
  <c r="C40" i="104"/>
  <c r="B40" i="104"/>
  <c r="A40" i="104"/>
  <c r="B40" i="29"/>
  <c r="M39" i="104"/>
  <c r="L39" i="104"/>
  <c r="K39" i="104"/>
  <c r="J39" i="104"/>
  <c r="I39" i="104"/>
  <c r="H39" i="104"/>
  <c r="G39" i="104"/>
  <c r="F39" i="104"/>
  <c r="E39" i="104"/>
  <c r="D39" i="104"/>
  <c r="C39" i="104"/>
  <c r="B39" i="104"/>
  <c r="A39" i="104"/>
  <c r="B39" i="29"/>
  <c r="A38" i="104"/>
  <c r="B38" i="29" s="1"/>
  <c r="A37" i="104"/>
  <c r="B37" i="29"/>
  <c r="A36" i="104"/>
  <c r="B36" i="29" s="1"/>
  <c r="A35" i="104"/>
  <c r="B35" i="29" s="1"/>
  <c r="A34" i="104"/>
  <c r="B34" i="29"/>
  <c r="B33" i="104"/>
  <c r="A33" i="104"/>
  <c r="B33" i="29"/>
  <c r="M32" i="104"/>
  <c r="L32" i="104"/>
  <c r="K32" i="104"/>
  <c r="J32" i="104"/>
  <c r="I32" i="104"/>
  <c r="H32" i="104"/>
  <c r="G32" i="104"/>
  <c r="F32" i="104"/>
  <c r="E32" i="104"/>
  <c r="D32" i="104"/>
  <c r="C32" i="104"/>
  <c r="B32" i="104"/>
  <c r="A32" i="104"/>
  <c r="B32" i="29"/>
  <c r="A31" i="104"/>
  <c r="B31" i="29"/>
  <c r="A30" i="104"/>
  <c r="B30" i="29"/>
  <c r="A29" i="104"/>
  <c r="B29" i="29"/>
  <c r="A28" i="104"/>
  <c r="B28" i="29"/>
  <c r="A27" i="104"/>
  <c r="B27" i="29"/>
  <c r="B26" i="104"/>
  <c r="A26" i="104"/>
  <c r="B26" i="29"/>
  <c r="M25" i="104"/>
  <c r="L25" i="104"/>
  <c r="K25" i="104"/>
  <c r="J25" i="104"/>
  <c r="I25" i="104"/>
  <c r="H25" i="104"/>
  <c r="G25" i="104"/>
  <c r="F25" i="104"/>
  <c r="E25" i="104"/>
  <c r="D25" i="104"/>
  <c r="C25" i="104"/>
  <c r="B25" i="104"/>
  <c r="A25" i="104"/>
  <c r="B25" i="29" s="1"/>
  <c r="A24" i="104"/>
  <c r="B24" i="29" s="1"/>
  <c r="A23" i="104"/>
  <c r="B23" i="29"/>
  <c r="A22" i="104"/>
  <c r="B22" i="29" s="1"/>
  <c r="A21" i="104"/>
  <c r="B21" i="29" s="1"/>
  <c r="A20" i="104"/>
  <c r="B20" i="29"/>
  <c r="A19" i="104"/>
  <c r="B19" i="29" s="1"/>
  <c r="A18" i="104"/>
  <c r="B18" i="29"/>
  <c r="A17" i="104"/>
  <c r="B17" i="29"/>
  <c r="A16" i="104"/>
  <c r="B16" i="29"/>
  <c r="A15" i="104"/>
  <c r="B15" i="29" s="1"/>
  <c r="A14" i="104"/>
  <c r="B14" i="29"/>
  <c r="A13" i="104"/>
  <c r="B13" i="29" s="1"/>
  <c r="A12" i="104"/>
  <c r="B12" i="29" s="1"/>
  <c r="A11" i="104"/>
  <c r="B11" i="29"/>
  <c r="M10" i="104"/>
  <c r="L10" i="104"/>
  <c r="K10" i="104"/>
  <c r="J10" i="104"/>
  <c r="I10" i="104"/>
  <c r="H10" i="104"/>
  <c r="G10" i="104"/>
  <c r="F10" i="104"/>
  <c r="E10" i="104"/>
  <c r="D10" i="104"/>
  <c r="C10" i="104"/>
  <c r="B10" i="104"/>
  <c r="A10" i="104"/>
  <c r="B10" i="29" s="1"/>
  <c r="A9" i="104"/>
  <c r="B9" i="29" s="1"/>
  <c r="A8" i="104"/>
  <c r="B8" i="29"/>
  <c r="M7" i="104"/>
  <c r="L7" i="104"/>
  <c r="K7" i="104"/>
  <c r="J7" i="104"/>
  <c r="I7" i="104"/>
  <c r="H7" i="104"/>
  <c r="G7" i="104"/>
  <c r="F7" i="104"/>
  <c r="E7" i="104"/>
  <c r="D7" i="104"/>
  <c r="C7" i="104"/>
  <c r="B7" i="104"/>
  <c r="A7" i="104"/>
  <c r="B7" i="29" s="1"/>
  <c r="M62" i="103"/>
  <c r="L62" i="103"/>
  <c r="K62" i="103"/>
  <c r="J62" i="103"/>
  <c r="I62" i="103"/>
  <c r="H62" i="103"/>
  <c r="G62" i="103"/>
  <c r="F62" i="103"/>
  <c r="E62" i="103"/>
  <c r="D62" i="103"/>
  <c r="C62" i="103"/>
  <c r="B62" i="103"/>
  <c r="A62" i="103"/>
  <c r="B63" i="25" s="1"/>
  <c r="A61" i="103"/>
  <c r="B62" i="25"/>
  <c r="A60" i="103"/>
  <c r="B61" i="25" s="1"/>
  <c r="M59" i="103"/>
  <c r="L59" i="103"/>
  <c r="K59" i="103"/>
  <c r="J59" i="103"/>
  <c r="I59" i="103"/>
  <c r="H59" i="103"/>
  <c r="G59" i="103"/>
  <c r="F59" i="103"/>
  <c r="E59" i="103"/>
  <c r="D59" i="103"/>
  <c r="C59" i="103"/>
  <c r="B59" i="103"/>
  <c r="A59" i="103"/>
  <c r="B60" i="25" s="1"/>
  <c r="A58" i="103"/>
  <c r="B59" i="25"/>
  <c r="A57" i="103"/>
  <c r="B58" i="25" s="1"/>
  <c r="M56" i="103"/>
  <c r="L56" i="103"/>
  <c r="K56" i="103"/>
  <c r="J56" i="103"/>
  <c r="I56" i="103"/>
  <c r="H56" i="103"/>
  <c r="G56" i="103"/>
  <c r="F56" i="103"/>
  <c r="E56" i="103"/>
  <c r="D56" i="103"/>
  <c r="C56" i="103"/>
  <c r="B56" i="103"/>
  <c r="A56" i="103"/>
  <c r="B57" i="25" s="1"/>
  <c r="A55" i="103"/>
  <c r="B56" i="25"/>
  <c r="A54" i="103"/>
  <c r="B55" i="25" s="1"/>
  <c r="M53" i="103"/>
  <c r="L53" i="103"/>
  <c r="K53" i="103"/>
  <c r="J53" i="103"/>
  <c r="I53" i="103"/>
  <c r="H53" i="103"/>
  <c r="G53" i="103"/>
  <c r="F53" i="103"/>
  <c r="E53" i="103"/>
  <c r="D53" i="103"/>
  <c r="C53" i="103"/>
  <c r="B53" i="103"/>
  <c r="A53" i="103"/>
  <c r="B54" i="25" s="1"/>
  <c r="M52" i="103"/>
  <c r="L52" i="103"/>
  <c r="K52" i="103"/>
  <c r="J52" i="103"/>
  <c r="I52" i="103"/>
  <c r="H52" i="103"/>
  <c r="G52" i="103"/>
  <c r="F52" i="103"/>
  <c r="E52" i="103"/>
  <c r="D52" i="103"/>
  <c r="C52" i="103"/>
  <c r="B52" i="103"/>
  <c r="A52" i="103"/>
  <c r="B53" i="25"/>
  <c r="M51" i="103"/>
  <c r="L51" i="103"/>
  <c r="K51" i="103"/>
  <c r="J51" i="103"/>
  <c r="I51" i="103"/>
  <c r="H51" i="103"/>
  <c r="G51" i="103"/>
  <c r="F51" i="103"/>
  <c r="E51" i="103"/>
  <c r="D51" i="103"/>
  <c r="C51" i="103"/>
  <c r="B51" i="103"/>
  <c r="A51" i="103"/>
  <c r="B52" i="25" s="1"/>
  <c r="A50" i="103"/>
  <c r="B51" i="25"/>
  <c r="A49" i="103"/>
  <c r="B50" i="25" s="1"/>
  <c r="M48" i="103"/>
  <c r="L48" i="103"/>
  <c r="K48" i="103"/>
  <c r="J48" i="103"/>
  <c r="I48" i="103"/>
  <c r="H48" i="103"/>
  <c r="G48" i="103"/>
  <c r="F48" i="103"/>
  <c r="E48" i="103"/>
  <c r="D48" i="103"/>
  <c r="C48" i="103"/>
  <c r="B48" i="103"/>
  <c r="A48" i="103"/>
  <c r="B49" i="25" s="1"/>
  <c r="M47" i="103"/>
  <c r="L47" i="103"/>
  <c r="K47" i="103"/>
  <c r="J47" i="103"/>
  <c r="I47" i="103"/>
  <c r="H47" i="103"/>
  <c r="G47" i="103"/>
  <c r="F47" i="103"/>
  <c r="E47" i="103"/>
  <c r="D47" i="103"/>
  <c r="C47" i="103"/>
  <c r="B47" i="103"/>
  <c r="A47" i="103"/>
  <c r="B48" i="25" s="1"/>
  <c r="M46" i="103"/>
  <c r="L46" i="103"/>
  <c r="K46" i="103"/>
  <c r="J46" i="103"/>
  <c r="I46" i="103"/>
  <c r="H46" i="103"/>
  <c r="G46" i="103"/>
  <c r="F46" i="103"/>
  <c r="E46" i="103"/>
  <c r="D46" i="103"/>
  <c r="C46" i="103"/>
  <c r="B46" i="103"/>
  <c r="A46" i="103"/>
  <c r="B47" i="25"/>
  <c r="M45" i="103"/>
  <c r="L45" i="103"/>
  <c r="K45" i="103"/>
  <c r="J45" i="103"/>
  <c r="I45" i="103"/>
  <c r="H45" i="103"/>
  <c r="G45" i="103"/>
  <c r="F45" i="103"/>
  <c r="E45" i="103"/>
  <c r="D45" i="103"/>
  <c r="C45" i="103"/>
  <c r="B45" i="103"/>
  <c r="A45" i="103"/>
  <c r="B46" i="25" s="1"/>
  <c r="M44" i="103"/>
  <c r="L44" i="103"/>
  <c r="K44" i="103"/>
  <c r="J44" i="103"/>
  <c r="I44" i="103"/>
  <c r="H44" i="103"/>
  <c r="G44" i="103"/>
  <c r="F44" i="103"/>
  <c r="E44" i="103"/>
  <c r="D44" i="103"/>
  <c r="C44" i="103"/>
  <c r="B44" i="103"/>
  <c r="A44" i="103"/>
  <c r="B45" i="25"/>
  <c r="M43" i="103"/>
  <c r="L43" i="103"/>
  <c r="K43" i="103"/>
  <c r="J43" i="103"/>
  <c r="I43" i="103"/>
  <c r="H43" i="103"/>
  <c r="G43" i="103"/>
  <c r="F43" i="103"/>
  <c r="E43" i="103"/>
  <c r="D43" i="103"/>
  <c r="C43" i="103"/>
  <c r="B43" i="103"/>
  <c r="A43" i="103"/>
  <c r="B44" i="25"/>
  <c r="A42" i="103"/>
  <c r="B43" i="25" s="1"/>
  <c r="A41" i="103"/>
  <c r="B42" i="25"/>
  <c r="M40" i="103"/>
  <c r="L40" i="103"/>
  <c r="K40" i="103"/>
  <c r="J40" i="103"/>
  <c r="I40" i="103"/>
  <c r="H40" i="103"/>
  <c r="G40" i="103"/>
  <c r="F40" i="103"/>
  <c r="E40" i="103"/>
  <c r="D40" i="103"/>
  <c r="C40" i="103"/>
  <c r="B40" i="103"/>
  <c r="A40" i="103"/>
  <c r="B41" i="25"/>
  <c r="M39" i="103"/>
  <c r="L39" i="103"/>
  <c r="K39" i="103"/>
  <c r="J39" i="103"/>
  <c r="I39" i="103"/>
  <c r="H39" i="103"/>
  <c r="G39" i="103"/>
  <c r="F39" i="103"/>
  <c r="E39" i="103"/>
  <c r="D39" i="103"/>
  <c r="C39" i="103"/>
  <c r="B39" i="103"/>
  <c r="A39" i="103"/>
  <c r="B40" i="25" s="1"/>
  <c r="M38" i="103"/>
  <c r="L38" i="103"/>
  <c r="K38" i="103"/>
  <c r="J38" i="103"/>
  <c r="I38" i="103"/>
  <c r="H38" i="103"/>
  <c r="G38" i="103"/>
  <c r="F38" i="103"/>
  <c r="E38" i="103"/>
  <c r="D38" i="103"/>
  <c r="C38" i="103"/>
  <c r="B38" i="103"/>
  <c r="A38" i="103"/>
  <c r="B39" i="25" s="1"/>
  <c r="M37" i="103"/>
  <c r="L37" i="103"/>
  <c r="K37" i="103"/>
  <c r="J37" i="103"/>
  <c r="I37" i="103"/>
  <c r="H37" i="103"/>
  <c r="G37" i="103"/>
  <c r="F37" i="103"/>
  <c r="E37" i="103"/>
  <c r="D37" i="103"/>
  <c r="C37" i="103"/>
  <c r="B37" i="103"/>
  <c r="A37" i="103"/>
  <c r="B38" i="25" s="1"/>
  <c r="M36" i="103"/>
  <c r="L36" i="103"/>
  <c r="K36" i="103"/>
  <c r="J36" i="103"/>
  <c r="I36" i="103"/>
  <c r="H36" i="103"/>
  <c r="G36" i="103"/>
  <c r="F36" i="103"/>
  <c r="E36" i="103"/>
  <c r="D36" i="103"/>
  <c r="C36" i="103"/>
  <c r="B36" i="103"/>
  <c r="A36" i="103"/>
  <c r="B37" i="25" s="1"/>
  <c r="M35" i="103"/>
  <c r="L35" i="103"/>
  <c r="K35" i="103"/>
  <c r="J35" i="103"/>
  <c r="I35" i="103"/>
  <c r="H35" i="103"/>
  <c r="G35" i="103"/>
  <c r="F35" i="103"/>
  <c r="E35" i="103"/>
  <c r="D35" i="103"/>
  <c r="C35" i="103"/>
  <c r="B35" i="103"/>
  <c r="A35" i="103"/>
  <c r="B36" i="25" s="1"/>
  <c r="A34" i="103"/>
  <c r="B35" i="25"/>
  <c r="A33" i="103"/>
  <c r="B34" i="25" s="1"/>
  <c r="M32" i="103"/>
  <c r="L32" i="103"/>
  <c r="K32" i="103"/>
  <c r="J32" i="103"/>
  <c r="I32" i="103"/>
  <c r="H32" i="103"/>
  <c r="G32" i="103"/>
  <c r="F32" i="103"/>
  <c r="E32" i="103"/>
  <c r="D32" i="103"/>
  <c r="C32" i="103"/>
  <c r="B32" i="103"/>
  <c r="A32" i="103"/>
  <c r="B33" i="25" s="1"/>
  <c r="M31" i="103"/>
  <c r="L31" i="103"/>
  <c r="K31" i="103"/>
  <c r="J31" i="103"/>
  <c r="I31" i="103"/>
  <c r="H31" i="103"/>
  <c r="G31" i="103"/>
  <c r="F31" i="103"/>
  <c r="E31" i="103"/>
  <c r="D31" i="103"/>
  <c r="C31" i="103"/>
  <c r="B31" i="103"/>
  <c r="A31" i="103"/>
  <c r="B32" i="25"/>
  <c r="M30" i="103"/>
  <c r="L30" i="103"/>
  <c r="K30" i="103"/>
  <c r="J30" i="103"/>
  <c r="I30" i="103"/>
  <c r="H30" i="103"/>
  <c r="G30" i="103"/>
  <c r="F30" i="103"/>
  <c r="E30" i="103"/>
  <c r="D30" i="103"/>
  <c r="C30" i="103"/>
  <c r="B30" i="103"/>
  <c r="A30" i="103"/>
  <c r="B31" i="25" s="1"/>
  <c r="M29" i="103"/>
  <c r="L29" i="103"/>
  <c r="K29" i="103"/>
  <c r="J29" i="103"/>
  <c r="I29" i="103"/>
  <c r="H29" i="103"/>
  <c r="G29" i="103"/>
  <c r="F29" i="103"/>
  <c r="E29" i="103"/>
  <c r="D29" i="103"/>
  <c r="C29" i="103"/>
  <c r="B29" i="103"/>
  <c r="A29" i="103"/>
  <c r="B30" i="25"/>
  <c r="M28" i="103"/>
  <c r="L28" i="103"/>
  <c r="K28" i="103"/>
  <c r="J28" i="103"/>
  <c r="I28" i="103"/>
  <c r="H28" i="103"/>
  <c r="G28" i="103"/>
  <c r="F28" i="103"/>
  <c r="E28" i="103"/>
  <c r="D28" i="103"/>
  <c r="C28" i="103"/>
  <c r="B28" i="103"/>
  <c r="A28" i="103"/>
  <c r="B29" i="25"/>
  <c r="A27" i="103"/>
  <c r="B28" i="25" s="1"/>
  <c r="A26" i="103"/>
  <c r="B27" i="25"/>
  <c r="M25" i="103"/>
  <c r="L25" i="103"/>
  <c r="K25" i="103"/>
  <c r="J25" i="103"/>
  <c r="I25" i="103"/>
  <c r="H25" i="103"/>
  <c r="G25" i="103"/>
  <c r="F25" i="103"/>
  <c r="E25" i="103"/>
  <c r="D25" i="103"/>
  <c r="C25" i="103"/>
  <c r="B25" i="103"/>
  <c r="A25" i="103"/>
  <c r="B26" i="25"/>
  <c r="M24" i="103"/>
  <c r="L24" i="103"/>
  <c r="K24" i="103"/>
  <c r="J24" i="103"/>
  <c r="I24" i="103"/>
  <c r="H24" i="103"/>
  <c r="G24" i="103"/>
  <c r="F24" i="103"/>
  <c r="E24" i="103"/>
  <c r="D24" i="103"/>
  <c r="C24" i="103"/>
  <c r="B24" i="103"/>
  <c r="A24" i="103"/>
  <c r="B25" i="25" s="1"/>
  <c r="M23" i="103"/>
  <c r="L23" i="103"/>
  <c r="K23" i="103"/>
  <c r="J23" i="103"/>
  <c r="I23" i="103"/>
  <c r="H23" i="103"/>
  <c r="G23" i="103"/>
  <c r="F23" i="103"/>
  <c r="E23" i="103"/>
  <c r="D23" i="103"/>
  <c r="C23" i="103"/>
  <c r="B23" i="103"/>
  <c r="A23" i="103"/>
  <c r="B24" i="25" s="1"/>
  <c r="M22" i="103"/>
  <c r="L22" i="103"/>
  <c r="K22" i="103"/>
  <c r="J22" i="103"/>
  <c r="I22" i="103"/>
  <c r="H22" i="103"/>
  <c r="G22" i="103"/>
  <c r="F22" i="103"/>
  <c r="E22" i="103"/>
  <c r="D22" i="103"/>
  <c r="C22" i="103"/>
  <c r="B22" i="103"/>
  <c r="A22" i="103"/>
  <c r="B23" i="25" s="1"/>
  <c r="M21" i="103"/>
  <c r="L21" i="103"/>
  <c r="K21" i="103"/>
  <c r="J21" i="103"/>
  <c r="I21" i="103"/>
  <c r="H21" i="103"/>
  <c r="G21" i="103"/>
  <c r="F21" i="103"/>
  <c r="E21" i="103"/>
  <c r="D21" i="103"/>
  <c r="C21" i="103"/>
  <c r="B21" i="103"/>
  <c r="A21" i="103"/>
  <c r="B22" i="25" s="1"/>
  <c r="A20" i="103"/>
  <c r="B21" i="25"/>
  <c r="A19" i="103"/>
  <c r="B20" i="25"/>
  <c r="M18" i="103"/>
  <c r="L18" i="103"/>
  <c r="K18" i="103"/>
  <c r="J18" i="103"/>
  <c r="I18" i="103"/>
  <c r="H18" i="103"/>
  <c r="G18" i="103"/>
  <c r="F18" i="103"/>
  <c r="E18" i="103"/>
  <c r="D18" i="103"/>
  <c r="C18" i="103"/>
  <c r="B18" i="103"/>
  <c r="A18" i="103"/>
  <c r="B19" i="25" s="1"/>
  <c r="M17" i="103"/>
  <c r="L17" i="103"/>
  <c r="K17" i="103"/>
  <c r="J17" i="103"/>
  <c r="I17" i="103"/>
  <c r="H17" i="103"/>
  <c r="G17" i="103"/>
  <c r="F17" i="103"/>
  <c r="E17" i="103"/>
  <c r="D17" i="103"/>
  <c r="C17" i="103"/>
  <c r="B17" i="103"/>
  <c r="A17" i="103"/>
  <c r="B18" i="25" s="1"/>
  <c r="M16" i="103"/>
  <c r="L16" i="103"/>
  <c r="K16" i="103"/>
  <c r="J16" i="103"/>
  <c r="I16" i="103"/>
  <c r="H16" i="103"/>
  <c r="G16" i="103"/>
  <c r="F16" i="103"/>
  <c r="E16" i="103"/>
  <c r="D16" i="103"/>
  <c r="C16" i="103"/>
  <c r="B16" i="103"/>
  <c r="A16" i="103"/>
  <c r="B17" i="25"/>
  <c r="M15" i="103"/>
  <c r="L15" i="103"/>
  <c r="K15" i="103"/>
  <c r="J15" i="103"/>
  <c r="I15" i="103"/>
  <c r="H15" i="103"/>
  <c r="G15" i="103"/>
  <c r="F15" i="103"/>
  <c r="E15" i="103"/>
  <c r="D15" i="103"/>
  <c r="C15" i="103"/>
  <c r="B15" i="103"/>
  <c r="A15" i="103"/>
  <c r="B16" i="25"/>
  <c r="M14" i="103"/>
  <c r="L14" i="103"/>
  <c r="K14" i="103"/>
  <c r="J14" i="103"/>
  <c r="I14" i="103"/>
  <c r="H14" i="103"/>
  <c r="G14" i="103"/>
  <c r="F14" i="103"/>
  <c r="E14" i="103"/>
  <c r="D14" i="103"/>
  <c r="C14" i="103"/>
  <c r="B14" i="103"/>
  <c r="A14" i="103"/>
  <c r="B15" i="25"/>
  <c r="A13" i="103"/>
  <c r="B14" i="25"/>
  <c r="A12" i="103"/>
  <c r="B13" i="25"/>
  <c r="M11" i="103"/>
  <c r="L11" i="103"/>
  <c r="K11" i="103"/>
  <c r="J11" i="103"/>
  <c r="I11" i="103"/>
  <c r="H11" i="103"/>
  <c r="G11" i="103"/>
  <c r="F11" i="103"/>
  <c r="E11" i="103"/>
  <c r="D11" i="103"/>
  <c r="C11" i="103"/>
  <c r="B11" i="103"/>
  <c r="A11" i="103"/>
  <c r="B12" i="25"/>
  <c r="M10" i="103"/>
  <c r="L10" i="103"/>
  <c r="K10" i="103"/>
  <c r="J10" i="103"/>
  <c r="I10" i="103"/>
  <c r="H10" i="103"/>
  <c r="G10" i="103"/>
  <c r="F10" i="103"/>
  <c r="E10" i="103"/>
  <c r="D10" i="103"/>
  <c r="C10" i="103"/>
  <c r="B10" i="103"/>
  <c r="A10" i="103"/>
  <c r="B11" i="25"/>
  <c r="M9" i="103"/>
  <c r="L9" i="103"/>
  <c r="K9" i="103"/>
  <c r="J9" i="103"/>
  <c r="I9" i="103"/>
  <c r="H9" i="103"/>
  <c r="G9" i="103"/>
  <c r="F9" i="103"/>
  <c r="E9" i="103"/>
  <c r="D9" i="103"/>
  <c r="C9" i="103"/>
  <c r="B9" i="103"/>
  <c r="A9" i="103"/>
  <c r="B10" i="25" s="1"/>
  <c r="A8" i="103"/>
  <c r="B9" i="25" s="1"/>
  <c r="A7" i="103"/>
  <c r="B8" i="25"/>
  <c r="M6" i="103"/>
  <c r="L6" i="103"/>
  <c r="K6" i="103"/>
  <c r="J6" i="103"/>
  <c r="I6" i="103"/>
  <c r="H6" i="103"/>
  <c r="G6" i="103"/>
  <c r="F6" i="103"/>
  <c r="E6" i="103"/>
  <c r="D6" i="103"/>
  <c r="C6" i="103"/>
  <c r="B6" i="103"/>
  <c r="A6" i="103"/>
  <c r="B7" i="25" s="1"/>
  <c r="M91" i="102"/>
  <c r="L91" i="102"/>
  <c r="K91" i="102"/>
  <c r="J91" i="102"/>
  <c r="I91" i="102"/>
  <c r="H91" i="102"/>
  <c r="G91" i="102"/>
  <c r="F91" i="102"/>
  <c r="E91" i="102"/>
  <c r="D91" i="102"/>
  <c r="C91" i="102"/>
  <c r="B91" i="102"/>
  <c r="A91" i="102"/>
  <c r="B91" i="21" s="1"/>
  <c r="A90" i="102"/>
  <c r="B90" i="21"/>
  <c r="A89" i="102"/>
  <c r="B89" i="21" s="1"/>
  <c r="M88" i="102"/>
  <c r="L88" i="102"/>
  <c r="K88" i="102"/>
  <c r="J88" i="102"/>
  <c r="I88" i="102"/>
  <c r="H88" i="102"/>
  <c r="G88" i="102"/>
  <c r="F88" i="102"/>
  <c r="E88" i="102"/>
  <c r="D88" i="102"/>
  <c r="C88" i="102"/>
  <c r="B88" i="102"/>
  <c r="A88" i="102"/>
  <c r="B88" i="21" s="1"/>
  <c r="A87" i="102"/>
  <c r="B87" i="21"/>
  <c r="A86" i="102"/>
  <c r="B86" i="21" s="1"/>
  <c r="M85" i="102"/>
  <c r="L85" i="102"/>
  <c r="K85" i="102"/>
  <c r="J85" i="102"/>
  <c r="I85" i="102"/>
  <c r="H85" i="102"/>
  <c r="G85" i="102"/>
  <c r="F85" i="102"/>
  <c r="E85" i="102"/>
  <c r="D85" i="102"/>
  <c r="C85" i="102"/>
  <c r="B85" i="102"/>
  <c r="A85" i="102"/>
  <c r="B85" i="21" s="1"/>
  <c r="A84" i="102"/>
  <c r="B84" i="21"/>
  <c r="A83" i="102"/>
  <c r="B83" i="21" s="1"/>
  <c r="M82" i="102"/>
  <c r="L82" i="102"/>
  <c r="K82" i="102"/>
  <c r="J82" i="102"/>
  <c r="I82" i="102"/>
  <c r="H82" i="102"/>
  <c r="G82" i="102"/>
  <c r="F82" i="102"/>
  <c r="E82" i="102"/>
  <c r="D82" i="102"/>
  <c r="C82" i="102"/>
  <c r="B82" i="102"/>
  <c r="A82" i="102"/>
  <c r="B82" i="21" s="1"/>
  <c r="M81" i="102"/>
  <c r="L81" i="102"/>
  <c r="K81" i="102"/>
  <c r="J81" i="102"/>
  <c r="I81" i="102"/>
  <c r="H81" i="102"/>
  <c r="G81" i="102"/>
  <c r="F81" i="102"/>
  <c r="E81" i="102"/>
  <c r="D81" i="102"/>
  <c r="C81" i="102"/>
  <c r="B81" i="102"/>
  <c r="A81" i="102"/>
  <c r="B81" i="21" s="1"/>
  <c r="M80" i="102"/>
  <c r="L80" i="102"/>
  <c r="K80" i="102"/>
  <c r="J80" i="102"/>
  <c r="I80" i="102"/>
  <c r="H80" i="102"/>
  <c r="G80" i="102"/>
  <c r="F80" i="102"/>
  <c r="E80" i="102"/>
  <c r="D80" i="102"/>
  <c r="C80" i="102"/>
  <c r="B80" i="102"/>
  <c r="A80" i="102"/>
  <c r="B80" i="21" s="1"/>
  <c r="A79" i="102"/>
  <c r="B79" i="21"/>
  <c r="A78" i="102"/>
  <c r="B78" i="21"/>
  <c r="M77" i="102"/>
  <c r="L77" i="102"/>
  <c r="K77" i="102"/>
  <c r="J77" i="102"/>
  <c r="I77" i="102"/>
  <c r="H77" i="102"/>
  <c r="G77" i="102"/>
  <c r="F77" i="102"/>
  <c r="E77" i="102"/>
  <c r="D77" i="102"/>
  <c r="C77" i="102"/>
  <c r="B77" i="102"/>
  <c r="A77" i="102"/>
  <c r="B77" i="21" s="1"/>
  <c r="M76" i="102"/>
  <c r="L76" i="102"/>
  <c r="K76" i="102"/>
  <c r="J76" i="102"/>
  <c r="I76" i="102"/>
  <c r="H76" i="102"/>
  <c r="G76" i="102"/>
  <c r="F76" i="102"/>
  <c r="E76" i="102"/>
  <c r="D76" i="102"/>
  <c r="C76" i="102"/>
  <c r="B76" i="102"/>
  <c r="A76" i="102"/>
  <c r="B76" i="21" s="1"/>
  <c r="M75" i="102"/>
  <c r="L75" i="102"/>
  <c r="K75" i="102"/>
  <c r="J75" i="102"/>
  <c r="I75" i="102"/>
  <c r="H75" i="102"/>
  <c r="G75" i="102"/>
  <c r="F75" i="102"/>
  <c r="E75" i="102"/>
  <c r="D75" i="102"/>
  <c r="C75" i="102"/>
  <c r="B75" i="102"/>
  <c r="A75" i="102"/>
  <c r="B75" i="21"/>
  <c r="M74" i="102"/>
  <c r="L74" i="102"/>
  <c r="K74" i="102"/>
  <c r="J74" i="102"/>
  <c r="I74" i="102"/>
  <c r="H74" i="102"/>
  <c r="G74" i="102"/>
  <c r="F74" i="102"/>
  <c r="E74" i="102"/>
  <c r="D74" i="102"/>
  <c r="C74" i="102"/>
  <c r="B74" i="102"/>
  <c r="A74" i="102"/>
  <c r="B74" i="21"/>
  <c r="M73" i="102"/>
  <c r="L73" i="102"/>
  <c r="K73" i="102"/>
  <c r="J73" i="102"/>
  <c r="I73" i="102"/>
  <c r="H73" i="102"/>
  <c r="G73" i="102"/>
  <c r="F73" i="102"/>
  <c r="E73" i="102"/>
  <c r="D73" i="102"/>
  <c r="C73" i="102"/>
  <c r="B73" i="102"/>
  <c r="A73" i="102"/>
  <c r="B73" i="21"/>
  <c r="A72" i="102"/>
  <c r="B72" i="21"/>
  <c r="A71" i="102"/>
  <c r="B71" i="21"/>
  <c r="M70" i="102"/>
  <c r="L70" i="102"/>
  <c r="K70" i="102"/>
  <c r="J70" i="102"/>
  <c r="I70" i="102"/>
  <c r="H70" i="102"/>
  <c r="G70" i="102"/>
  <c r="F70" i="102"/>
  <c r="E70" i="102"/>
  <c r="D70" i="102"/>
  <c r="C70" i="102"/>
  <c r="B70" i="102"/>
  <c r="A70" i="102"/>
  <c r="B70" i="21"/>
  <c r="M69" i="102"/>
  <c r="L69" i="102"/>
  <c r="K69" i="102"/>
  <c r="J69" i="102"/>
  <c r="I69" i="102"/>
  <c r="H69" i="102"/>
  <c r="G69" i="102"/>
  <c r="F69" i="102"/>
  <c r="E69" i="102"/>
  <c r="D69" i="102"/>
  <c r="C69" i="102"/>
  <c r="B69" i="102"/>
  <c r="A69" i="102"/>
  <c r="B69" i="21"/>
  <c r="M68" i="102"/>
  <c r="L68" i="102"/>
  <c r="K68" i="102"/>
  <c r="J68" i="102"/>
  <c r="I68" i="102"/>
  <c r="H68" i="102"/>
  <c r="G68" i="102"/>
  <c r="F68" i="102"/>
  <c r="E68" i="102"/>
  <c r="D68" i="102"/>
  <c r="C68" i="102"/>
  <c r="B68" i="102"/>
  <c r="A68" i="102"/>
  <c r="B68" i="21" s="1"/>
  <c r="M67" i="102"/>
  <c r="L67" i="102"/>
  <c r="K67" i="102"/>
  <c r="J67" i="102"/>
  <c r="I67" i="102"/>
  <c r="H67" i="102"/>
  <c r="G67" i="102"/>
  <c r="F67" i="102"/>
  <c r="E67" i="102"/>
  <c r="D67" i="102"/>
  <c r="C67" i="102"/>
  <c r="B67" i="102"/>
  <c r="A67" i="102"/>
  <c r="B67" i="21" s="1"/>
  <c r="M66" i="102"/>
  <c r="L66" i="102"/>
  <c r="K66" i="102"/>
  <c r="J66" i="102"/>
  <c r="I66" i="102"/>
  <c r="H66" i="102"/>
  <c r="G66" i="102"/>
  <c r="F66" i="102"/>
  <c r="E66" i="102"/>
  <c r="D66" i="102"/>
  <c r="C66" i="102"/>
  <c r="B66" i="102"/>
  <c r="A66" i="102"/>
  <c r="B66" i="21" s="1"/>
  <c r="M65" i="102"/>
  <c r="L65" i="102"/>
  <c r="K65" i="102"/>
  <c r="J65" i="102"/>
  <c r="I65" i="102"/>
  <c r="H65" i="102"/>
  <c r="G65" i="102"/>
  <c r="F65" i="102"/>
  <c r="E65" i="102"/>
  <c r="D65" i="102"/>
  <c r="C65" i="102"/>
  <c r="B65" i="102"/>
  <c r="A65" i="102"/>
  <c r="B65" i="21" s="1"/>
  <c r="M64" i="102"/>
  <c r="L64" i="102"/>
  <c r="K64" i="102"/>
  <c r="J64" i="102"/>
  <c r="I64" i="102"/>
  <c r="H64" i="102"/>
  <c r="G64" i="102"/>
  <c r="F64" i="102"/>
  <c r="E64" i="102"/>
  <c r="D64" i="102"/>
  <c r="C64" i="102"/>
  <c r="B64" i="102"/>
  <c r="A64" i="102"/>
  <c r="B64" i="21" s="1"/>
  <c r="M63" i="102"/>
  <c r="L63" i="102"/>
  <c r="K63" i="102"/>
  <c r="J63" i="102"/>
  <c r="I63" i="102"/>
  <c r="H63" i="102"/>
  <c r="G63" i="102"/>
  <c r="F63" i="102"/>
  <c r="E63" i="102"/>
  <c r="D63" i="102"/>
  <c r="C63" i="102"/>
  <c r="B63" i="102"/>
  <c r="A63" i="102"/>
  <c r="B63" i="21"/>
  <c r="M62" i="102"/>
  <c r="L62" i="102"/>
  <c r="K62" i="102"/>
  <c r="J62" i="102"/>
  <c r="I62" i="102"/>
  <c r="H62" i="102"/>
  <c r="G62" i="102"/>
  <c r="F62" i="102"/>
  <c r="E62" i="102"/>
  <c r="D62" i="102"/>
  <c r="C62" i="102"/>
  <c r="B62" i="102"/>
  <c r="A62" i="102"/>
  <c r="B62" i="21" s="1"/>
  <c r="M61" i="102"/>
  <c r="L61" i="102"/>
  <c r="K61" i="102"/>
  <c r="J61" i="102"/>
  <c r="I61" i="102"/>
  <c r="H61" i="102"/>
  <c r="G61" i="102"/>
  <c r="F61" i="102"/>
  <c r="E61" i="102"/>
  <c r="D61" i="102"/>
  <c r="C61" i="102"/>
  <c r="B61" i="102"/>
  <c r="A61" i="102"/>
  <c r="B61" i="21"/>
  <c r="M60" i="102"/>
  <c r="L60" i="102"/>
  <c r="K60" i="102"/>
  <c r="J60" i="102"/>
  <c r="I60" i="102"/>
  <c r="H60" i="102"/>
  <c r="G60" i="102"/>
  <c r="F60" i="102"/>
  <c r="E60" i="102"/>
  <c r="D60" i="102"/>
  <c r="C60" i="102"/>
  <c r="B60" i="102"/>
  <c r="A60" i="102"/>
  <c r="B60" i="21"/>
  <c r="M59" i="102"/>
  <c r="L59" i="102"/>
  <c r="K59" i="102"/>
  <c r="J59" i="102"/>
  <c r="I59" i="102"/>
  <c r="H59" i="102"/>
  <c r="G59" i="102"/>
  <c r="F59" i="102"/>
  <c r="E59" i="102"/>
  <c r="D59" i="102"/>
  <c r="C59" i="102"/>
  <c r="B59" i="102"/>
  <c r="A59" i="102"/>
  <c r="B59" i="21" s="1"/>
  <c r="A58" i="102"/>
  <c r="B58" i="21" s="1"/>
  <c r="A57" i="102"/>
  <c r="B57" i="21"/>
  <c r="M56" i="102"/>
  <c r="L56" i="102"/>
  <c r="K56" i="102"/>
  <c r="J56" i="102"/>
  <c r="I56" i="102"/>
  <c r="H56" i="102"/>
  <c r="G56" i="102"/>
  <c r="F56" i="102"/>
  <c r="E56" i="102"/>
  <c r="D56" i="102"/>
  <c r="C56" i="102"/>
  <c r="B56" i="102"/>
  <c r="A56" i="102"/>
  <c r="B56" i="21" s="1"/>
  <c r="M55" i="102"/>
  <c r="L55" i="102"/>
  <c r="K55" i="102"/>
  <c r="J55" i="102"/>
  <c r="I55" i="102"/>
  <c r="H55" i="102"/>
  <c r="G55" i="102"/>
  <c r="F55" i="102"/>
  <c r="E55" i="102"/>
  <c r="D55" i="102"/>
  <c r="C55" i="102"/>
  <c r="B55" i="102"/>
  <c r="A55" i="102"/>
  <c r="B55" i="21" s="1"/>
  <c r="M54" i="102"/>
  <c r="L54" i="102"/>
  <c r="K54" i="102"/>
  <c r="J54" i="102"/>
  <c r="I54" i="102"/>
  <c r="H54" i="102"/>
  <c r="G54" i="102"/>
  <c r="F54" i="102"/>
  <c r="E54" i="102"/>
  <c r="D54" i="102"/>
  <c r="C54" i="102"/>
  <c r="B54" i="102"/>
  <c r="A54" i="102"/>
  <c r="B54" i="21" s="1"/>
  <c r="M53" i="102"/>
  <c r="L53" i="102"/>
  <c r="K53" i="102"/>
  <c r="J53" i="102"/>
  <c r="I53" i="102"/>
  <c r="H53" i="102"/>
  <c r="G53" i="102"/>
  <c r="F53" i="102"/>
  <c r="E53" i="102"/>
  <c r="D53" i="102"/>
  <c r="C53" i="102"/>
  <c r="B53" i="102"/>
  <c r="A53" i="102"/>
  <c r="B53" i="21" s="1"/>
  <c r="M52" i="102"/>
  <c r="L52" i="102"/>
  <c r="K52" i="102"/>
  <c r="J52" i="102"/>
  <c r="I52" i="102"/>
  <c r="H52" i="102"/>
  <c r="G52" i="102"/>
  <c r="F52" i="102"/>
  <c r="E52" i="102"/>
  <c r="D52" i="102"/>
  <c r="C52" i="102"/>
  <c r="B52" i="102"/>
  <c r="A52" i="102"/>
  <c r="B52" i="21" s="1"/>
  <c r="M51" i="102"/>
  <c r="L51" i="102"/>
  <c r="K51" i="102"/>
  <c r="J51" i="102"/>
  <c r="I51" i="102"/>
  <c r="H51" i="102"/>
  <c r="G51" i="102"/>
  <c r="F51" i="102"/>
  <c r="E51" i="102"/>
  <c r="D51" i="102"/>
  <c r="C51" i="102"/>
  <c r="B51" i="102"/>
  <c r="A51" i="102"/>
  <c r="B51" i="21"/>
  <c r="M50" i="102"/>
  <c r="L50" i="102"/>
  <c r="K50" i="102"/>
  <c r="J50" i="102"/>
  <c r="I50" i="102"/>
  <c r="H50" i="102"/>
  <c r="G50" i="102"/>
  <c r="F50" i="102"/>
  <c r="E50" i="102"/>
  <c r="D50" i="102"/>
  <c r="C50" i="102"/>
  <c r="B50" i="102"/>
  <c r="A50" i="102"/>
  <c r="B50" i="21" s="1"/>
  <c r="M49" i="102"/>
  <c r="L49" i="102"/>
  <c r="K49" i="102"/>
  <c r="J49" i="102"/>
  <c r="I49" i="102"/>
  <c r="H49" i="102"/>
  <c r="G49" i="102"/>
  <c r="F49" i="102"/>
  <c r="E49" i="102"/>
  <c r="D49" i="102"/>
  <c r="C49" i="102"/>
  <c r="B49" i="102"/>
  <c r="A49" i="102"/>
  <c r="B49" i="21"/>
  <c r="M48" i="102"/>
  <c r="L48" i="102"/>
  <c r="K48" i="102"/>
  <c r="J48" i="102"/>
  <c r="I48" i="102"/>
  <c r="H48" i="102"/>
  <c r="G48" i="102"/>
  <c r="F48" i="102"/>
  <c r="E48" i="102"/>
  <c r="D48" i="102"/>
  <c r="C48" i="102"/>
  <c r="B48" i="102"/>
  <c r="A48" i="102"/>
  <c r="B48" i="21"/>
  <c r="M47" i="102"/>
  <c r="L47" i="102"/>
  <c r="K47" i="102"/>
  <c r="J47" i="102"/>
  <c r="I47" i="102"/>
  <c r="H47" i="102"/>
  <c r="G47" i="102"/>
  <c r="F47" i="102"/>
  <c r="E47" i="102"/>
  <c r="D47" i="102"/>
  <c r="C47" i="102"/>
  <c r="B47" i="102"/>
  <c r="A47" i="102"/>
  <c r="B47" i="21" s="1"/>
  <c r="M46" i="102"/>
  <c r="L46" i="102"/>
  <c r="K46" i="102"/>
  <c r="J46" i="102"/>
  <c r="I46" i="102"/>
  <c r="H46" i="102"/>
  <c r="G46" i="102"/>
  <c r="F46" i="102"/>
  <c r="E46" i="102"/>
  <c r="D46" i="102"/>
  <c r="C46" i="102"/>
  <c r="B46" i="102"/>
  <c r="A46" i="102"/>
  <c r="B46" i="21" s="1"/>
  <c r="M45" i="102"/>
  <c r="L45" i="102"/>
  <c r="K45" i="102"/>
  <c r="J45" i="102"/>
  <c r="I45" i="102"/>
  <c r="H45" i="102"/>
  <c r="G45" i="102"/>
  <c r="F45" i="102"/>
  <c r="E45" i="102"/>
  <c r="D45" i="102"/>
  <c r="C45" i="102"/>
  <c r="B45" i="102"/>
  <c r="A45" i="102"/>
  <c r="B45" i="21"/>
  <c r="A44" i="102"/>
  <c r="B44" i="21"/>
  <c r="A43" i="102"/>
  <c r="B43" i="21" s="1"/>
  <c r="M42" i="102"/>
  <c r="L42" i="102"/>
  <c r="K42" i="102"/>
  <c r="J42" i="102"/>
  <c r="I42" i="102"/>
  <c r="H42" i="102"/>
  <c r="G42" i="102"/>
  <c r="F42" i="102"/>
  <c r="E42" i="102"/>
  <c r="D42" i="102"/>
  <c r="C42" i="102"/>
  <c r="B42" i="102"/>
  <c r="A42" i="102"/>
  <c r="B42" i="21" s="1"/>
  <c r="M41" i="102"/>
  <c r="L41" i="102"/>
  <c r="K41" i="102"/>
  <c r="J41" i="102"/>
  <c r="I41" i="102"/>
  <c r="H41" i="102"/>
  <c r="G41" i="102"/>
  <c r="F41" i="102"/>
  <c r="E41" i="102"/>
  <c r="D41" i="102"/>
  <c r="C41" i="102"/>
  <c r="B41" i="102"/>
  <c r="A41" i="102"/>
  <c r="B41" i="21" s="1"/>
  <c r="M40" i="102"/>
  <c r="L40" i="102"/>
  <c r="K40" i="102"/>
  <c r="J40" i="102"/>
  <c r="I40" i="102"/>
  <c r="H40" i="102"/>
  <c r="G40" i="102"/>
  <c r="F40" i="102"/>
  <c r="E40" i="102"/>
  <c r="D40" i="102"/>
  <c r="C40" i="102"/>
  <c r="B40" i="102"/>
  <c r="A40" i="102"/>
  <c r="B40" i="21" s="1"/>
  <c r="M39" i="102"/>
  <c r="L39" i="102"/>
  <c r="K39" i="102"/>
  <c r="J39" i="102"/>
  <c r="I39" i="102"/>
  <c r="H39" i="102"/>
  <c r="G39" i="102"/>
  <c r="F39" i="102"/>
  <c r="E39" i="102"/>
  <c r="D39" i="102"/>
  <c r="C39" i="102"/>
  <c r="B39" i="102"/>
  <c r="A39" i="102"/>
  <c r="B39" i="21"/>
  <c r="M38" i="102"/>
  <c r="L38" i="102"/>
  <c r="K38" i="102"/>
  <c r="J38" i="102"/>
  <c r="I38" i="102"/>
  <c r="H38" i="102"/>
  <c r="G38" i="102"/>
  <c r="F38" i="102"/>
  <c r="E38" i="102"/>
  <c r="D38" i="102"/>
  <c r="C38" i="102"/>
  <c r="B38" i="102"/>
  <c r="A38" i="102"/>
  <c r="B38" i="21" s="1"/>
  <c r="A37" i="102"/>
  <c r="B37" i="21" s="1"/>
  <c r="A36" i="102"/>
  <c r="B36" i="21"/>
  <c r="M35" i="102"/>
  <c r="L35" i="102"/>
  <c r="K35" i="102"/>
  <c r="J35" i="102"/>
  <c r="I35" i="102"/>
  <c r="H35" i="102"/>
  <c r="G35" i="102"/>
  <c r="F35" i="102"/>
  <c r="E35" i="102"/>
  <c r="D35" i="102"/>
  <c r="C35" i="102"/>
  <c r="B35" i="102"/>
  <c r="A35" i="102"/>
  <c r="B35" i="21"/>
  <c r="M34" i="102"/>
  <c r="L34" i="102"/>
  <c r="K34" i="102"/>
  <c r="J34" i="102"/>
  <c r="I34" i="102"/>
  <c r="H34" i="102"/>
  <c r="G34" i="102"/>
  <c r="F34" i="102"/>
  <c r="E34" i="102"/>
  <c r="D34" i="102"/>
  <c r="C34" i="102"/>
  <c r="B34" i="102"/>
  <c r="A34" i="102"/>
  <c r="B34" i="21"/>
  <c r="M33" i="102"/>
  <c r="L33" i="102"/>
  <c r="K33" i="102"/>
  <c r="J33" i="102"/>
  <c r="I33" i="102"/>
  <c r="H33" i="102"/>
  <c r="G33" i="102"/>
  <c r="F33" i="102"/>
  <c r="E33" i="102"/>
  <c r="D33" i="102"/>
  <c r="C33" i="102"/>
  <c r="B33" i="102"/>
  <c r="A33" i="102"/>
  <c r="B33" i="21"/>
  <c r="M32" i="102"/>
  <c r="L32" i="102"/>
  <c r="K32" i="102"/>
  <c r="J32" i="102"/>
  <c r="I32" i="102"/>
  <c r="H32" i="102"/>
  <c r="G32" i="102"/>
  <c r="F32" i="102"/>
  <c r="E32" i="102"/>
  <c r="D32" i="102"/>
  <c r="C32" i="102"/>
  <c r="B32" i="102"/>
  <c r="A32" i="102"/>
  <c r="B32" i="21" s="1"/>
  <c r="M31" i="102"/>
  <c r="L31" i="102"/>
  <c r="K31" i="102"/>
  <c r="J31" i="102"/>
  <c r="I31" i="102"/>
  <c r="H31" i="102"/>
  <c r="G31" i="102"/>
  <c r="F31" i="102"/>
  <c r="E31" i="102"/>
  <c r="D31" i="102"/>
  <c r="C31" i="102"/>
  <c r="B31" i="102"/>
  <c r="A31" i="102"/>
  <c r="B31" i="21" s="1"/>
  <c r="A30" i="102"/>
  <c r="B30" i="21"/>
  <c r="A29" i="102"/>
  <c r="B29" i="21" s="1"/>
  <c r="M28" i="102"/>
  <c r="L28" i="102"/>
  <c r="K28" i="102"/>
  <c r="J28" i="102"/>
  <c r="I28" i="102"/>
  <c r="H28" i="102"/>
  <c r="G28" i="102"/>
  <c r="F28" i="102"/>
  <c r="E28" i="102"/>
  <c r="D28" i="102"/>
  <c r="C28" i="102"/>
  <c r="B28" i="102"/>
  <c r="A28" i="102"/>
  <c r="B28" i="21" s="1"/>
  <c r="M27" i="102"/>
  <c r="L27" i="102"/>
  <c r="K27" i="102"/>
  <c r="J27" i="102"/>
  <c r="I27" i="102"/>
  <c r="H27" i="102"/>
  <c r="G27" i="102"/>
  <c r="F27" i="102"/>
  <c r="E27" i="102"/>
  <c r="D27" i="102"/>
  <c r="C27" i="102"/>
  <c r="B27" i="102"/>
  <c r="A27" i="102"/>
  <c r="B27" i="21" s="1"/>
  <c r="M26" i="102"/>
  <c r="L26" i="102"/>
  <c r="K26" i="102"/>
  <c r="J26" i="102"/>
  <c r="I26" i="102"/>
  <c r="H26" i="102"/>
  <c r="G26" i="102"/>
  <c r="F26" i="102"/>
  <c r="E26" i="102"/>
  <c r="D26" i="102"/>
  <c r="C26" i="102"/>
  <c r="B26" i="102"/>
  <c r="A26" i="102"/>
  <c r="B26" i="21" s="1"/>
  <c r="M25" i="102"/>
  <c r="L25" i="102"/>
  <c r="K25" i="102"/>
  <c r="J25" i="102"/>
  <c r="I25" i="102"/>
  <c r="H25" i="102"/>
  <c r="G25" i="102"/>
  <c r="F25" i="102"/>
  <c r="E25" i="102"/>
  <c r="D25" i="102"/>
  <c r="C25" i="102"/>
  <c r="B25" i="102"/>
  <c r="A25" i="102"/>
  <c r="B25" i="21" s="1"/>
  <c r="M24" i="102"/>
  <c r="L24" i="102"/>
  <c r="K24" i="102"/>
  <c r="J24" i="102"/>
  <c r="I24" i="102"/>
  <c r="H24" i="102"/>
  <c r="G24" i="102"/>
  <c r="F24" i="102"/>
  <c r="E24" i="102"/>
  <c r="D24" i="102"/>
  <c r="C24" i="102"/>
  <c r="B24" i="102"/>
  <c r="A24" i="102"/>
  <c r="B24" i="21"/>
  <c r="A23" i="102"/>
  <c r="B23" i="21" s="1"/>
  <c r="A22" i="102"/>
  <c r="B22" i="21" s="1"/>
  <c r="M21" i="102"/>
  <c r="L21" i="102"/>
  <c r="K21" i="102"/>
  <c r="J21" i="102"/>
  <c r="I21" i="102"/>
  <c r="H21" i="102"/>
  <c r="G21" i="102"/>
  <c r="F21" i="102"/>
  <c r="E21" i="102"/>
  <c r="D21" i="102"/>
  <c r="C21" i="102"/>
  <c r="B21" i="102"/>
  <c r="A21" i="102"/>
  <c r="B21" i="21"/>
  <c r="M20" i="102"/>
  <c r="L20" i="102"/>
  <c r="K20" i="102"/>
  <c r="J20" i="102"/>
  <c r="I20" i="102"/>
  <c r="H20" i="102"/>
  <c r="G20" i="102"/>
  <c r="F20" i="102"/>
  <c r="E20" i="102"/>
  <c r="D20" i="102"/>
  <c r="C20" i="102"/>
  <c r="B20" i="102"/>
  <c r="A20" i="102"/>
  <c r="B20" i="21" s="1"/>
  <c r="M19" i="102"/>
  <c r="L19" i="102"/>
  <c r="K19" i="102"/>
  <c r="J19" i="102"/>
  <c r="I19" i="102"/>
  <c r="H19" i="102"/>
  <c r="G19" i="102"/>
  <c r="F19" i="102"/>
  <c r="E19" i="102"/>
  <c r="D19" i="102"/>
  <c r="C19" i="102"/>
  <c r="B19" i="102"/>
  <c r="A19" i="102"/>
  <c r="B19" i="21"/>
  <c r="M18" i="102"/>
  <c r="L18" i="102"/>
  <c r="K18" i="102"/>
  <c r="J18" i="102"/>
  <c r="I18" i="102"/>
  <c r="H18" i="102"/>
  <c r="G18" i="102"/>
  <c r="F18" i="102"/>
  <c r="E18" i="102"/>
  <c r="D18" i="102"/>
  <c r="C18" i="102"/>
  <c r="B18" i="102"/>
  <c r="A18" i="102"/>
  <c r="B18" i="21"/>
  <c r="M17" i="102"/>
  <c r="L17" i="102"/>
  <c r="K17" i="102"/>
  <c r="J17" i="102"/>
  <c r="I17" i="102"/>
  <c r="H17" i="102"/>
  <c r="G17" i="102"/>
  <c r="F17" i="102"/>
  <c r="E17" i="102"/>
  <c r="D17" i="102"/>
  <c r="C17" i="102"/>
  <c r="B17" i="102"/>
  <c r="A17" i="102"/>
  <c r="B17" i="21" s="1"/>
  <c r="M16" i="102"/>
  <c r="L16" i="102"/>
  <c r="K16" i="102"/>
  <c r="J16" i="102"/>
  <c r="I16" i="102"/>
  <c r="H16" i="102"/>
  <c r="G16" i="102"/>
  <c r="F16" i="102"/>
  <c r="E16" i="102"/>
  <c r="D16" i="102"/>
  <c r="C16" i="102"/>
  <c r="B16" i="102"/>
  <c r="A16" i="102"/>
  <c r="B16" i="21" s="1"/>
  <c r="A15" i="102"/>
  <c r="B15" i="21"/>
  <c r="A14" i="102"/>
  <c r="B14" i="21" s="1"/>
  <c r="M13" i="102"/>
  <c r="L13" i="102"/>
  <c r="K13" i="102"/>
  <c r="J13" i="102"/>
  <c r="I13" i="102"/>
  <c r="H13" i="102"/>
  <c r="G13" i="102"/>
  <c r="F13" i="102"/>
  <c r="E13" i="102"/>
  <c r="D13" i="102"/>
  <c r="C13" i="102"/>
  <c r="B13" i="102"/>
  <c r="A13" i="102"/>
  <c r="B13" i="21" s="1"/>
  <c r="M12" i="102"/>
  <c r="L12" i="102"/>
  <c r="K12" i="102"/>
  <c r="J12" i="102"/>
  <c r="I12" i="102"/>
  <c r="H12" i="102"/>
  <c r="G12" i="102"/>
  <c r="F12" i="102"/>
  <c r="E12" i="102"/>
  <c r="D12" i="102"/>
  <c r="C12" i="102"/>
  <c r="B12" i="102"/>
  <c r="A12" i="102"/>
  <c r="B12" i="21"/>
  <c r="M11" i="102"/>
  <c r="L11" i="102"/>
  <c r="K11" i="102"/>
  <c r="J11" i="102"/>
  <c r="I11" i="102"/>
  <c r="H11" i="102"/>
  <c r="G11" i="102"/>
  <c r="F11" i="102"/>
  <c r="E11" i="102"/>
  <c r="D11" i="102"/>
  <c r="C11" i="102"/>
  <c r="B11" i="102"/>
  <c r="A11" i="102"/>
  <c r="B11" i="21" s="1"/>
  <c r="M10" i="102"/>
  <c r="L10" i="102"/>
  <c r="K10" i="102"/>
  <c r="J10" i="102"/>
  <c r="I10" i="102"/>
  <c r="H10" i="102"/>
  <c r="G10" i="102"/>
  <c r="F10" i="102"/>
  <c r="E10" i="102"/>
  <c r="D10" i="102"/>
  <c r="C10" i="102"/>
  <c r="B10" i="102"/>
  <c r="A10" i="102"/>
  <c r="B10" i="21" s="1"/>
  <c r="A9" i="102"/>
  <c r="B9" i="21"/>
  <c r="A8" i="102"/>
  <c r="B8" i="21" s="1"/>
  <c r="M7" i="102"/>
  <c r="L7" i="102"/>
  <c r="K7" i="102"/>
  <c r="J7" i="102"/>
  <c r="I7" i="102"/>
  <c r="H7" i="102"/>
  <c r="G7" i="102"/>
  <c r="F7" i="102"/>
  <c r="E7" i="102"/>
  <c r="D7" i="102"/>
  <c r="C7" i="102"/>
  <c r="B7" i="102"/>
  <c r="A7" i="102"/>
  <c r="B7" i="21" s="1"/>
  <c r="A129" i="101"/>
  <c r="B134" i="16"/>
  <c r="A128" i="101"/>
  <c r="B133" i="16" s="1"/>
  <c r="A127" i="101"/>
  <c r="B132" i="16"/>
  <c r="A126" i="101"/>
  <c r="B131" i="16" s="1"/>
  <c r="A125" i="101"/>
  <c r="B130" i="16" s="1"/>
  <c r="A124" i="101"/>
  <c r="B129" i="16" s="1"/>
  <c r="A123" i="101"/>
  <c r="B128" i="16"/>
  <c r="A122" i="101"/>
  <c r="B127" i="16" s="1"/>
  <c r="A121" i="101"/>
  <c r="B126" i="16" s="1"/>
  <c r="B120" i="101"/>
  <c r="A120" i="101"/>
  <c r="B125" i="16"/>
  <c r="A119" i="101"/>
  <c r="B124" i="16"/>
  <c r="A118" i="101"/>
  <c r="B123" i="16"/>
  <c r="A117" i="101"/>
  <c r="B122" i="16"/>
  <c r="D116" i="101"/>
  <c r="C116" i="101"/>
  <c r="B116" i="101"/>
  <c r="A116" i="101"/>
  <c r="B120" i="16"/>
  <c r="D115" i="101"/>
  <c r="C115" i="101"/>
  <c r="B115" i="101"/>
  <c r="A115" i="101"/>
  <c r="B119" i="16"/>
  <c r="A114" i="101"/>
  <c r="B121" i="16"/>
  <c r="A113" i="101"/>
  <c r="B118" i="16"/>
  <c r="A112" i="101"/>
  <c r="A111" i="101"/>
  <c r="B115" i="16"/>
  <c r="A110" i="101"/>
  <c r="B114" i="16"/>
  <c r="A109" i="101"/>
  <c r="B113" i="16" s="1"/>
  <c r="A108" i="101"/>
  <c r="B112" i="16"/>
  <c r="B107" i="101"/>
  <c r="A107" i="101"/>
  <c r="B111" i="16"/>
  <c r="B106" i="101"/>
  <c r="A106" i="101"/>
  <c r="B110" i="16"/>
  <c r="M105" i="101"/>
  <c r="L105" i="101"/>
  <c r="K105" i="101"/>
  <c r="J105" i="101"/>
  <c r="I105" i="101"/>
  <c r="H105" i="101"/>
  <c r="G105" i="101"/>
  <c r="F105" i="101"/>
  <c r="E105" i="101"/>
  <c r="D105" i="101"/>
  <c r="C105" i="101"/>
  <c r="B105" i="101"/>
  <c r="A105" i="101"/>
  <c r="M104" i="101"/>
  <c r="L104" i="101"/>
  <c r="K104" i="101"/>
  <c r="J104" i="101"/>
  <c r="I104" i="101"/>
  <c r="H104" i="101"/>
  <c r="G104" i="101"/>
  <c r="F104" i="101"/>
  <c r="E104" i="101"/>
  <c r="A104" i="101"/>
  <c r="B109" i="16"/>
  <c r="M103" i="101"/>
  <c r="L103" i="101"/>
  <c r="K103" i="101"/>
  <c r="J103" i="101"/>
  <c r="I103" i="101"/>
  <c r="H103" i="101"/>
  <c r="G103" i="101"/>
  <c r="F103" i="101"/>
  <c r="E103" i="101"/>
  <c r="D103" i="101"/>
  <c r="C103" i="101"/>
  <c r="B103" i="101"/>
  <c r="A103" i="101"/>
  <c r="M102" i="101"/>
  <c r="L102" i="101"/>
  <c r="K102" i="101"/>
  <c r="J102" i="101"/>
  <c r="I102" i="101"/>
  <c r="H102" i="101"/>
  <c r="G102" i="101"/>
  <c r="F102" i="101"/>
  <c r="E102" i="101"/>
  <c r="D102" i="101"/>
  <c r="C102" i="101"/>
  <c r="B102" i="101"/>
  <c r="A102" i="101"/>
  <c r="B108" i="16"/>
  <c r="M101" i="101"/>
  <c r="L101" i="101"/>
  <c r="K101" i="101"/>
  <c r="J101" i="101"/>
  <c r="I101" i="101"/>
  <c r="H101" i="101"/>
  <c r="G101" i="101"/>
  <c r="F101" i="101"/>
  <c r="E101" i="101"/>
  <c r="D101" i="101"/>
  <c r="C101" i="101"/>
  <c r="B101" i="101"/>
  <c r="A101" i="101"/>
  <c r="A100" i="101"/>
  <c r="B107" i="16"/>
  <c r="M99" i="101"/>
  <c r="L99" i="101"/>
  <c r="K99" i="101"/>
  <c r="J99" i="101"/>
  <c r="I99" i="101"/>
  <c r="H99" i="101"/>
  <c r="G99" i="101"/>
  <c r="F99" i="101"/>
  <c r="E99" i="101"/>
  <c r="D99" i="101"/>
  <c r="C99" i="101"/>
  <c r="B99" i="101"/>
  <c r="A99" i="101"/>
  <c r="A98" i="101"/>
  <c r="B106" i="16"/>
  <c r="M97" i="101"/>
  <c r="L97" i="101"/>
  <c r="K97" i="101"/>
  <c r="J97" i="101"/>
  <c r="I97" i="101"/>
  <c r="H97" i="101"/>
  <c r="G97" i="101"/>
  <c r="F97" i="101"/>
  <c r="E97" i="101"/>
  <c r="D97" i="101"/>
  <c r="C97" i="101"/>
  <c r="B97" i="101"/>
  <c r="A97" i="101"/>
  <c r="M96" i="101"/>
  <c r="L96" i="101"/>
  <c r="K96" i="101"/>
  <c r="J96" i="101"/>
  <c r="I96" i="101"/>
  <c r="H96" i="101"/>
  <c r="G96" i="101"/>
  <c r="F96" i="101"/>
  <c r="E96" i="101"/>
  <c r="D96" i="101"/>
  <c r="C96" i="101"/>
  <c r="B96" i="101"/>
  <c r="A96" i="101"/>
  <c r="B105" i="16"/>
  <c r="M95" i="101"/>
  <c r="L95" i="101"/>
  <c r="K95" i="101"/>
  <c r="J95" i="101"/>
  <c r="I95" i="101"/>
  <c r="H95" i="101"/>
  <c r="G95" i="101"/>
  <c r="F95" i="101"/>
  <c r="E95" i="101"/>
  <c r="D95" i="101"/>
  <c r="C95" i="101"/>
  <c r="B95" i="101"/>
  <c r="A95" i="101"/>
  <c r="M94" i="101"/>
  <c r="L94" i="101"/>
  <c r="K94" i="101"/>
  <c r="J94" i="101"/>
  <c r="I94" i="101"/>
  <c r="H94" i="101"/>
  <c r="G94" i="101"/>
  <c r="F94" i="101"/>
  <c r="E94" i="101"/>
  <c r="D94" i="101"/>
  <c r="C94" i="101"/>
  <c r="B94" i="101"/>
  <c r="A94" i="101"/>
  <c r="B104" i="16"/>
  <c r="A93" i="101"/>
  <c r="B103" i="16"/>
  <c r="A92" i="101"/>
  <c r="B102" i="16"/>
  <c r="M91" i="101"/>
  <c r="L91" i="101"/>
  <c r="K91" i="101"/>
  <c r="J91" i="101"/>
  <c r="I91" i="101"/>
  <c r="H91" i="101"/>
  <c r="G91" i="101"/>
  <c r="F91" i="101"/>
  <c r="E91" i="101"/>
  <c r="D91" i="101"/>
  <c r="C91" i="101"/>
  <c r="B91" i="101"/>
  <c r="A91" i="101"/>
  <c r="M90" i="101"/>
  <c r="L90" i="101"/>
  <c r="K90" i="101"/>
  <c r="J90" i="101"/>
  <c r="I90" i="101"/>
  <c r="H90" i="101"/>
  <c r="G90" i="101"/>
  <c r="F90" i="101"/>
  <c r="E90" i="101"/>
  <c r="D90" i="101"/>
  <c r="C90" i="101"/>
  <c r="B90" i="101"/>
  <c r="A90" i="101"/>
  <c r="M89" i="101"/>
  <c r="L89" i="101"/>
  <c r="K89" i="101"/>
  <c r="J89" i="101"/>
  <c r="I89" i="101"/>
  <c r="H89" i="101"/>
  <c r="G89" i="101"/>
  <c r="F89" i="101"/>
  <c r="E89" i="101"/>
  <c r="D89" i="101"/>
  <c r="C89" i="101"/>
  <c r="B89" i="101"/>
  <c r="A89" i="101"/>
  <c r="B101" i="16"/>
  <c r="M88" i="101"/>
  <c r="L88" i="101"/>
  <c r="K88" i="101"/>
  <c r="J88" i="101"/>
  <c r="I88" i="101"/>
  <c r="H88" i="101"/>
  <c r="G88" i="101"/>
  <c r="F88" i="101"/>
  <c r="E88" i="101"/>
  <c r="D88" i="101"/>
  <c r="C88" i="101"/>
  <c r="B88" i="101"/>
  <c r="A88" i="101"/>
  <c r="B100" i="16"/>
  <c r="M87" i="101"/>
  <c r="L87" i="101"/>
  <c r="K87" i="101"/>
  <c r="J87" i="101"/>
  <c r="I87" i="101"/>
  <c r="H87" i="101"/>
  <c r="G87" i="101"/>
  <c r="F87" i="101"/>
  <c r="E87" i="101"/>
  <c r="D87" i="101"/>
  <c r="C87" i="101"/>
  <c r="B87" i="101"/>
  <c r="A87" i="101"/>
  <c r="B99" i="16"/>
  <c r="M86" i="101"/>
  <c r="L86" i="101"/>
  <c r="K86" i="101"/>
  <c r="J86" i="101"/>
  <c r="I86" i="101"/>
  <c r="H86" i="101"/>
  <c r="G86" i="101"/>
  <c r="F86" i="101"/>
  <c r="E86" i="101"/>
  <c r="D86" i="101"/>
  <c r="C86" i="101"/>
  <c r="B86" i="101"/>
  <c r="A86" i="101"/>
  <c r="B98" i="16" s="1"/>
  <c r="M85" i="101"/>
  <c r="L85" i="101"/>
  <c r="K85" i="101"/>
  <c r="J85" i="101"/>
  <c r="I85" i="101"/>
  <c r="H85" i="101"/>
  <c r="G85" i="101"/>
  <c r="F85" i="101"/>
  <c r="E85" i="101"/>
  <c r="D85" i="101"/>
  <c r="C85" i="101"/>
  <c r="B85" i="101"/>
  <c r="A85" i="101"/>
  <c r="B97" i="16"/>
  <c r="M84" i="101"/>
  <c r="L84" i="101"/>
  <c r="K84" i="101"/>
  <c r="J84" i="101"/>
  <c r="I84" i="101"/>
  <c r="H84" i="101"/>
  <c r="G84" i="101"/>
  <c r="F84" i="101"/>
  <c r="E84" i="101"/>
  <c r="D84" i="101"/>
  <c r="C84" i="101"/>
  <c r="B84" i="101"/>
  <c r="A84" i="101"/>
  <c r="B96" i="16"/>
  <c r="M83" i="101"/>
  <c r="L83" i="101"/>
  <c r="K83" i="101"/>
  <c r="J83" i="101"/>
  <c r="I83" i="101"/>
  <c r="H83" i="101"/>
  <c r="G83" i="101"/>
  <c r="F83" i="101"/>
  <c r="E83" i="101"/>
  <c r="D83" i="101"/>
  <c r="C83" i="101"/>
  <c r="B83" i="101"/>
  <c r="A83" i="101"/>
  <c r="B95" i="16"/>
  <c r="M82" i="101"/>
  <c r="L82" i="101"/>
  <c r="K82" i="101"/>
  <c r="J82" i="101"/>
  <c r="I82" i="101"/>
  <c r="H82" i="101"/>
  <c r="G82" i="101"/>
  <c r="F82" i="101"/>
  <c r="E82" i="101"/>
  <c r="D82" i="101"/>
  <c r="C82" i="101"/>
  <c r="B82" i="101"/>
  <c r="A82" i="101"/>
  <c r="B94" i="16"/>
  <c r="M81" i="101"/>
  <c r="L81" i="101"/>
  <c r="K81" i="101"/>
  <c r="J81" i="101"/>
  <c r="I81" i="101"/>
  <c r="H81" i="101"/>
  <c r="G81" i="101"/>
  <c r="F81" i="101"/>
  <c r="E81" i="101"/>
  <c r="D81" i="101"/>
  <c r="C81" i="101"/>
  <c r="B81" i="101"/>
  <c r="A81" i="101"/>
  <c r="B93" i="16"/>
  <c r="M80" i="101"/>
  <c r="L80" i="101"/>
  <c r="K80" i="101"/>
  <c r="J80" i="101"/>
  <c r="I80" i="101"/>
  <c r="H80" i="101"/>
  <c r="G80" i="101"/>
  <c r="F80" i="101"/>
  <c r="E80" i="101"/>
  <c r="D80" i="101"/>
  <c r="C80" i="101"/>
  <c r="B80" i="101"/>
  <c r="A80" i="101"/>
  <c r="B92" i="16"/>
  <c r="M79" i="101"/>
  <c r="L79" i="101"/>
  <c r="K79" i="101"/>
  <c r="J79" i="101"/>
  <c r="I79" i="101"/>
  <c r="H79" i="101"/>
  <c r="G79" i="101"/>
  <c r="F79" i="101"/>
  <c r="E79" i="101"/>
  <c r="D79" i="101"/>
  <c r="C79" i="101"/>
  <c r="B79" i="101"/>
  <c r="A79" i="101"/>
  <c r="B91" i="16"/>
  <c r="M78" i="101"/>
  <c r="L78" i="101"/>
  <c r="K78" i="101"/>
  <c r="J78" i="101"/>
  <c r="I78" i="101"/>
  <c r="H78" i="101"/>
  <c r="G78" i="101"/>
  <c r="F78" i="101"/>
  <c r="E78" i="101"/>
  <c r="D78" i="101"/>
  <c r="C78" i="101"/>
  <c r="B78" i="101"/>
  <c r="A78" i="101"/>
  <c r="B90" i="16"/>
  <c r="A77" i="101"/>
  <c r="B89" i="16"/>
  <c r="A76" i="101"/>
  <c r="B88" i="16"/>
  <c r="M75" i="101"/>
  <c r="L75" i="101"/>
  <c r="K75" i="101"/>
  <c r="J75" i="101"/>
  <c r="I75" i="101"/>
  <c r="H75" i="101"/>
  <c r="G75" i="101"/>
  <c r="F75" i="101"/>
  <c r="E75" i="101"/>
  <c r="D75" i="101"/>
  <c r="C75" i="101"/>
  <c r="B75" i="101"/>
  <c r="A75" i="101"/>
  <c r="B87" i="16"/>
  <c r="M74" i="101"/>
  <c r="L74" i="101"/>
  <c r="K74" i="101"/>
  <c r="J74" i="101"/>
  <c r="I74" i="101"/>
  <c r="H74" i="101"/>
  <c r="G74" i="101"/>
  <c r="F74" i="101"/>
  <c r="E74" i="101"/>
  <c r="D74" i="101"/>
  <c r="C74" i="101"/>
  <c r="B74" i="101"/>
  <c r="A74" i="101"/>
  <c r="B86" i="16" s="1"/>
  <c r="M73" i="101"/>
  <c r="L73" i="101"/>
  <c r="K73" i="101"/>
  <c r="J73" i="101"/>
  <c r="I73" i="101"/>
  <c r="H73" i="101"/>
  <c r="G73" i="101"/>
  <c r="F73" i="101"/>
  <c r="E73" i="101"/>
  <c r="D73" i="101"/>
  <c r="C73" i="101"/>
  <c r="B73" i="101"/>
  <c r="A73" i="101"/>
  <c r="B85" i="16"/>
  <c r="A72" i="101"/>
  <c r="B84" i="16"/>
  <c r="A71" i="101"/>
  <c r="B83" i="16" s="1"/>
  <c r="M70" i="101"/>
  <c r="L70" i="101"/>
  <c r="K70" i="101"/>
  <c r="J70" i="101"/>
  <c r="I70" i="101"/>
  <c r="H70" i="101"/>
  <c r="G70" i="101"/>
  <c r="F70" i="101"/>
  <c r="E70" i="101"/>
  <c r="D70" i="101"/>
  <c r="C70" i="101"/>
  <c r="B70" i="101"/>
  <c r="A70" i="101"/>
  <c r="B82" i="16"/>
  <c r="M69" i="101"/>
  <c r="L69" i="101"/>
  <c r="K69" i="101"/>
  <c r="J69" i="101"/>
  <c r="I69" i="101"/>
  <c r="H69" i="101"/>
  <c r="G69" i="101"/>
  <c r="F69" i="101"/>
  <c r="E69" i="101"/>
  <c r="D69" i="101"/>
  <c r="C69" i="101"/>
  <c r="B69" i="101"/>
  <c r="A69" i="101"/>
  <c r="B81" i="16"/>
  <c r="M68" i="101"/>
  <c r="L68" i="101"/>
  <c r="K68" i="101"/>
  <c r="J68" i="101"/>
  <c r="I68" i="101"/>
  <c r="H68" i="101"/>
  <c r="G68" i="101"/>
  <c r="F68" i="101"/>
  <c r="E68" i="101"/>
  <c r="D68" i="101"/>
  <c r="C68" i="101"/>
  <c r="B68" i="101"/>
  <c r="A68" i="101"/>
  <c r="B80" i="16"/>
  <c r="A67" i="101"/>
  <c r="B79" i="16"/>
  <c r="A66" i="101"/>
  <c r="B78" i="16"/>
  <c r="M65" i="101"/>
  <c r="L65" i="101"/>
  <c r="K65" i="101"/>
  <c r="J65" i="101"/>
  <c r="I65" i="101"/>
  <c r="H65" i="101"/>
  <c r="G65" i="101"/>
  <c r="F65" i="101"/>
  <c r="E65" i="101"/>
  <c r="D65" i="101"/>
  <c r="C65" i="101"/>
  <c r="B65" i="101"/>
  <c r="A65" i="101"/>
  <c r="B77" i="16"/>
  <c r="M64" i="101"/>
  <c r="L64" i="101"/>
  <c r="K64" i="101"/>
  <c r="J64" i="101"/>
  <c r="I64" i="101"/>
  <c r="H64" i="101"/>
  <c r="G64" i="101"/>
  <c r="F64" i="101"/>
  <c r="E64" i="101"/>
  <c r="D64" i="101"/>
  <c r="C64" i="101"/>
  <c r="B64" i="101"/>
  <c r="A64" i="101"/>
  <c r="B76" i="16"/>
  <c r="M63" i="101"/>
  <c r="L63" i="101"/>
  <c r="K63" i="101"/>
  <c r="J63" i="101"/>
  <c r="I63" i="101"/>
  <c r="H63" i="101"/>
  <c r="G63" i="101"/>
  <c r="F63" i="101"/>
  <c r="E63" i="101"/>
  <c r="D63" i="101"/>
  <c r="C63" i="101"/>
  <c r="B63" i="101"/>
  <c r="A63" i="101"/>
  <c r="B75" i="16"/>
  <c r="A62" i="101"/>
  <c r="B74" i="16" s="1"/>
  <c r="A61" i="101"/>
  <c r="B73" i="16"/>
  <c r="M60" i="101"/>
  <c r="L60" i="101"/>
  <c r="K60" i="101"/>
  <c r="J60" i="101"/>
  <c r="I60" i="101"/>
  <c r="H60" i="101"/>
  <c r="G60" i="101"/>
  <c r="F60" i="101"/>
  <c r="E60" i="101"/>
  <c r="D60" i="101"/>
  <c r="C60" i="101"/>
  <c r="B60" i="101"/>
  <c r="A60" i="101"/>
  <c r="B72" i="16"/>
  <c r="M59" i="101"/>
  <c r="L59" i="101"/>
  <c r="K59" i="101"/>
  <c r="J59" i="101"/>
  <c r="I59" i="101"/>
  <c r="H59" i="101"/>
  <c r="G59" i="101"/>
  <c r="F59" i="101"/>
  <c r="E59" i="101"/>
  <c r="D59" i="101"/>
  <c r="C59" i="101"/>
  <c r="B59" i="101"/>
  <c r="A59" i="101"/>
  <c r="B71" i="16"/>
  <c r="M58" i="101"/>
  <c r="L58" i="101"/>
  <c r="K58" i="101"/>
  <c r="J58" i="101"/>
  <c r="I58" i="101"/>
  <c r="H58" i="101"/>
  <c r="G58" i="101"/>
  <c r="F58" i="101"/>
  <c r="E58" i="101"/>
  <c r="D58" i="101"/>
  <c r="C58" i="101"/>
  <c r="B58" i="101"/>
  <c r="A58" i="101"/>
  <c r="B70" i="16"/>
  <c r="M57" i="101"/>
  <c r="L57" i="101"/>
  <c r="K57" i="101"/>
  <c r="J57" i="101"/>
  <c r="I57" i="101"/>
  <c r="H57" i="101"/>
  <c r="G57" i="101"/>
  <c r="F57" i="101"/>
  <c r="E57" i="101"/>
  <c r="D57" i="101"/>
  <c r="C57" i="101"/>
  <c r="B57" i="101"/>
  <c r="A57" i="101"/>
  <c r="B69" i="16"/>
  <c r="M56" i="101"/>
  <c r="L56" i="101"/>
  <c r="K56" i="101"/>
  <c r="J56" i="101"/>
  <c r="I56" i="101"/>
  <c r="H56" i="101"/>
  <c r="G56" i="101"/>
  <c r="F56" i="101"/>
  <c r="E56" i="101"/>
  <c r="D56" i="101"/>
  <c r="C56" i="101"/>
  <c r="B56" i="101"/>
  <c r="A56" i="101"/>
  <c r="B68" i="16" s="1"/>
  <c r="M55" i="101"/>
  <c r="L55" i="101"/>
  <c r="K55" i="101"/>
  <c r="J55" i="101"/>
  <c r="I55" i="101"/>
  <c r="H55" i="101"/>
  <c r="G55" i="101"/>
  <c r="F55" i="101"/>
  <c r="E55" i="101"/>
  <c r="D55" i="101"/>
  <c r="C55" i="101"/>
  <c r="B55" i="101"/>
  <c r="A55" i="101"/>
  <c r="B67" i="16"/>
  <c r="M54" i="101"/>
  <c r="L54" i="101"/>
  <c r="K54" i="101"/>
  <c r="J54" i="101"/>
  <c r="I54" i="101"/>
  <c r="H54" i="101"/>
  <c r="G54" i="101"/>
  <c r="F54" i="101"/>
  <c r="E54" i="101"/>
  <c r="D54" i="101"/>
  <c r="C54" i="101"/>
  <c r="B54" i="101"/>
  <c r="A54" i="101"/>
  <c r="B66" i="16"/>
  <c r="M53" i="101"/>
  <c r="L53" i="101"/>
  <c r="K53" i="101"/>
  <c r="J53" i="101"/>
  <c r="I53" i="101"/>
  <c r="H53" i="101"/>
  <c r="G53" i="101"/>
  <c r="F53" i="101"/>
  <c r="E53" i="101"/>
  <c r="D53" i="101"/>
  <c r="C53" i="101"/>
  <c r="B53" i="101"/>
  <c r="A53" i="101"/>
  <c r="B65" i="16"/>
  <c r="M52" i="101"/>
  <c r="L52" i="101"/>
  <c r="K52" i="101"/>
  <c r="J52" i="101"/>
  <c r="I52" i="101"/>
  <c r="H52" i="101"/>
  <c r="G52" i="101"/>
  <c r="F52" i="101"/>
  <c r="E52" i="101"/>
  <c r="D52" i="101"/>
  <c r="C52" i="101"/>
  <c r="B52" i="101"/>
  <c r="A52" i="101"/>
  <c r="B64" i="16"/>
  <c r="M51" i="101"/>
  <c r="L51" i="101"/>
  <c r="K51" i="101"/>
  <c r="J51" i="101"/>
  <c r="I51" i="101"/>
  <c r="H51" i="101"/>
  <c r="G51" i="101"/>
  <c r="F51" i="101"/>
  <c r="E51" i="101"/>
  <c r="D51" i="101"/>
  <c r="C51" i="101"/>
  <c r="B51" i="101"/>
  <c r="A51" i="101"/>
  <c r="B63" i="16"/>
  <c r="M50" i="101"/>
  <c r="L50" i="101"/>
  <c r="K50" i="101"/>
  <c r="J50" i="101"/>
  <c r="I50" i="101"/>
  <c r="H50" i="101"/>
  <c r="G50" i="101"/>
  <c r="D50" i="101"/>
  <c r="C50" i="101"/>
  <c r="B50" i="101"/>
  <c r="A50" i="101"/>
  <c r="B62" i="16"/>
  <c r="M49" i="101"/>
  <c r="L49" i="101"/>
  <c r="K49" i="101"/>
  <c r="J49" i="101"/>
  <c r="I49" i="101"/>
  <c r="H49" i="101"/>
  <c r="G49" i="101"/>
  <c r="F49" i="101"/>
  <c r="E49" i="101"/>
  <c r="D49" i="101"/>
  <c r="C49" i="101"/>
  <c r="B49" i="101"/>
  <c r="A49" i="101"/>
  <c r="B61" i="16"/>
  <c r="M48" i="101"/>
  <c r="L48" i="101"/>
  <c r="K48" i="101"/>
  <c r="J48" i="101"/>
  <c r="I48" i="101"/>
  <c r="H48" i="101"/>
  <c r="G48" i="101"/>
  <c r="D48" i="101"/>
  <c r="C48" i="101"/>
  <c r="B48" i="101"/>
  <c r="A48" i="101"/>
  <c r="B60" i="16" s="1"/>
  <c r="M47" i="101"/>
  <c r="L47" i="101"/>
  <c r="K47" i="101"/>
  <c r="J47" i="101"/>
  <c r="I47" i="101"/>
  <c r="H47" i="101"/>
  <c r="G47" i="101"/>
  <c r="F47" i="101"/>
  <c r="E47" i="101"/>
  <c r="D47" i="101"/>
  <c r="C47" i="101"/>
  <c r="B47" i="101"/>
  <c r="A47" i="101"/>
  <c r="B59" i="16"/>
  <c r="M46" i="101"/>
  <c r="L46" i="101"/>
  <c r="K46" i="101"/>
  <c r="J46" i="101"/>
  <c r="I46" i="101"/>
  <c r="H46" i="101"/>
  <c r="G46" i="101"/>
  <c r="F46" i="101"/>
  <c r="E46" i="101"/>
  <c r="D46" i="101"/>
  <c r="C46" i="101"/>
  <c r="B46" i="101"/>
  <c r="A46" i="101"/>
  <c r="B58" i="16"/>
  <c r="A45" i="101"/>
  <c r="B57" i="16"/>
  <c r="A44" i="101"/>
  <c r="B56" i="16"/>
  <c r="M43" i="101"/>
  <c r="L43" i="101"/>
  <c r="K43" i="101"/>
  <c r="J43" i="101"/>
  <c r="I43" i="101"/>
  <c r="H43" i="101"/>
  <c r="G43" i="101"/>
  <c r="F43" i="101"/>
  <c r="E43" i="101"/>
  <c r="D43" i="101"/>
  <c r="C43" i="101"/>
  <c r="B43" i="101"/>
  <c r="A43" i="101"/>
  <c r="B55" i="16"/>
  <c r="A31" i="101"/>
  <c r="B31" i="16"/>
  <c r="M30" i="101"/>
  <c r="L30" i="101"/>
  <c r="K30" i="101"/>
  <c r="J30" i="101"/>
  <c r="I30" i="101"/>
  <c r="H30" i="101"/>
  <c r="G30" i="101"/>
  <c r="F30" i="101"/>
  <c r="E30" i="101"/>
  <c r="D30" i="101"/>
  <c r="C30" i="101"/>
  <c r="B30" i="101"/>
  <c r="A30" i="101"/>
  <c r="B30" i="16"/>
  <c r="M29" i="101"/>
  <c r="L29" i="101"/>
  <c r="K29" i="101"/>
  <c r="J29" i="101"/>
  <c r="I29" i="101"/>
  <c r="H29" i="101"/>
  <c r="G29" i="101"/>
  <c r="F29" i="101"/>
  <c r="E29" i="101"/>
  <c r="D29" i="101"/>
  <c r="C29" i="101"/>
  <c r="B29" i="101"/>
  <c r="A29" i="101"/>
  <c r="B29" i="16"/>
  <c r="M28" i="101"/>
  <c r="L28" i="101"/>
  <c r="K28" i="101"/>
  <c r="J28" i="101"/>
  <c r="I28" i="101"/>
  <c r="H28" i="101"/>
  <c r="G28" i="101"/>
  <c r="F28" i="101"/>
  <c r="E28" i="101"/>
  <c r="D28" i="101"/>
  <c r="C28" i="101"/>
  <c r="B28" i="101"/>
  <c r="A28" i="101"/>
  <c r="B28" i="16" s="1"/>
  <c r="M27" i="101"/>
  <c r="L27" i="101"/>
  <c r="K27" i="101"/>
  <c r="J27" i="101"/>
  <c r="I27" i="101"/>
  <c r="H27" i="101"/>
  <c r="G27" i="101"/>
  <c r="F27" i="101"/>
  <c r="E27" i="101"/>
  <c r="D27" i="101"/>
  <c r="C27" i="101"/>
  <c r="B27" i="101"/>
  <c r="A27" i="101"/>
  <c r="B27" i="16"/>
  <c r="M26" i="101"/>
  <c r="L26" i="101"/>
  <c r="K26" i="101"/>
  <c r="J26" i="101"/>
  <c r="I26" i="101"/>
  <c r="H26" i="101"/>
  <c r="G26" i="101"/>
  <c r="F26" i="101"/>
  <c r="E26" i="101"/>
  <c r="D26" i="101"/>
  <c r="C26" i="101"/>
  <c r="B26" i="101"/>
  <c r="A26" i="101"/>
  <c r="B26" i="16"/>
  <c r="A25" i="101"/>
  <c r="B25" i="16"/>
  <c r="A24" i="101"/>
  <c r="B24" i="16"/>
  <c r="A23" i="101"/>
  <c r="B23" i="16"/>
  <c r="M22" i="101"/>
  <c r="L22" i="101"/>
  <c r="K22" i="101"/>
  <c r="J22" i="101"/>
  <c r="I22" i="101"/>
  <c r="H22" i="101"/>
  <c r="G22" i="101"/>
  <c r="F22" i="101"/>
  <c r="E22" i="101"/>
  <c r="D22" i="101"/>
  <c r="C22" i="101"/>
  <c r="B22" i="101"/>
  <c r="A22" i="101"/>
  <c r="B22" i="16"/>
  <c r="M21" i="101"/>
  <c r="L21" i="101"/>
  <c r="K21" i="101"/>
  <c r="J21" i="101"/>
  <c r="I21" i="101"/>
  <c r="H21" i="101"/>
  <c r="G21" i="101"/>
  <c r="F21" i="101"/>
  <c r="E21" i="101"/>
  <c r="D21" i="101"/>
  <c r="C21" i="101"/>
  <c r="B21" i="101"/>
  <c r="A21" i="101"/>
  <c r="B21" i="16"/>
  <c r="M20" i="101"/>
  <c r="L20" i="101"/>
  <c r="K20" i="101"/>
  <c r="J20" i="101"/>
  <c r="I20" i="101"/>
  <c r="H20" i="101"/>
  <c r="G20" i="101"/>
  <c r="F20" i="101"/>
  <c r="E20" i="101"/>
  <c r="D20" i="101"/>
  <c r="C20" i="101"/>
  <c r="B20" i="101"/>
  <c r="A20" i="101"/>
  <c r="B20" i="16"/>
  <c r="M19" i="101"/>
  <c r="L19" i="101"/>
  <c r="K19" i="101"/>
  <c r="J19" i="101"/>
  <c r="I19" i="101"/>
  <c r="H19" i="101"/>
  <c r="G19" i="101"/>
  <c r="F19" i="101"/>
  <c r="E19" i="101"/>
  <c r="D19" i="101"/>
  <c r="C19" i="101"/>
  <c r="B19" i="101"/>
  <c r="A19" i="101"/>
  <c r="B19" i="16" s="1"/>
  <c r="M18" i="101"/>
  <c r="L18" i="101"/>
  <c r="K18" i="101"/>
  <c r="J18" i="101"/>
  <c r="I18" i="101"/>
  <c r="H18" i="101"/>
  <c r="G18" i="101"/>
  <c r="F18" i="101"/>
  <c r="E18" i="101"/>
  <c r="D18" i="101"/>
  <c r="C18" i="101"/>
  <c r="B18" i="101"/>
  <c r="A18" i="101"/>
  <c r="B18" i="16"/>
  <c r="A17" i="101"/>
  <c r="B17" i="16"/>
  <c r="A16" i="101"/>
  <c r="B16" i="16" s="1"/>
  <c r="A15" i="101"/>
  <c r="B15" i="16"/>
  <c r="M14" i="101"/>
  <c r="L14" i="101"/>
  <c r="K14" i="101"/>
  <c r="J14" i="101"/>
  <c r="I14" i="101"/>
  <c r="H14" i="101"/>
  <c r="G14" i="101"/>
  <c r="F14" i="101"/>
  <c r="E14" i="101"/>
  <c r="D14" i="101"/>
  <c r="C14" i="101"/>
  <c r="B14" i="101"/>
  <c r="A14" i="101"/>
  <c r="B14" i="16"/>
  <c r="M13" i="101"/>
  <c r="L13" i="101"/>
  <c r="K13" i="101"/>
  <c r="J13" i="101"/>
  <c r="I13" i="101"/>
  <c r="H13" i="101"/>
  <c r="G13" i="101"/>
  <c r="F13" i="101"/>
  <c r="E13" i="101"/>
  <c r="D13" i="101"/>
  <c r="C13" i="101"/>
  <c r="B13" i="101"/>
  <c r="A13" i="101"/>
  <c r="B13" i="16"/>
  <c r="M12" i="101"/>
  <c r="L12" i="101"/>
  <c r="K12" i="101"/>
  <c r="J12" i="101"/>
  <c r="I12" i="101"/>
  <c r="H12" i="101"/>
  <c r="G12" i="101"/>
  <c r="F12" i="101"/>
  <c r="E12" i="101"/>
  <c r="D12" i="101"/>
  <c r="C12" i="101"/>
  <c r="B12" i="101"/>
  <c r="A12" i="101"/>
  <c r="B12" i="16"/>
  <c r="M11" i="101"/>
  <c r="L11" i="101"/>
  <c r="K11" i="101"/>
  <c r="J11" i="101"/>
  <c r="I11" i="101"/>
  <c r="H11" i="101"/>
  <c r="G11" i="101"/>
  <c r="F11" i="101"/>
  <c r="E11" i="101"/>
  <c r="D11" i="101"/>
  <c r="C11" i="101"/>
  <c r="B11" i="101"/>
  <c r="A11" i="101"/>
  <c r="B11" i="16"/>
  <c r="M10" i="101"/>
  <c r="L10" i="101"/>
  <c r="K10" i="101"/>
  <c r="J10" i="101"/>
  <c r="I10" i="101"/>
  <c r="H10" i="101"/>
  <c r="G10" i="101"/>
  <c r="F10" i="101"/>
  <c r="E10" i="101"/>
  <c r="D10" i="101"/>
  <c r="C10" i="101"/>
  <c r="B10" i="101"/>
  <c r="A10" i="101"/>
  <c r="B10" i="16" s="1"/>
  <c r="A9" i="101"/>
  <c r="B9" i="16"/>
  <c r="A8" i="101"/>
  <c r="B8" i="16"/>
  <c r="M7" i="101"/>
  <c r="L7" i="101"/>
  <c r="K7" i="101"/>
  <c r="J7" i="101"/>
  <c r="I7" i="101"/>
  <c r="H7" i="101"/>
  <c r="G7" i="101"/>
  <c r="F7" i="101"/>
  <c r="E7" i="101"/>
  <c r="D7" i="101"/>
  <c r="C7" i="101"/>
  <c r="B7" i="101"/>
  <c r="A7" i="101"/>
  <c r="B7" i="16" s="1"/>
  <c r="J75" i="98"/>
  <c r="K75" i="98"/>
  <c r="L75" i="98"/>
  <c r="M75" i="98"/>
  <c r="J76" i="98"/>
  <c r="K76" i="98"/>
  <c r="L76" i="98"/>
  <c r="M76" i="98"/>
  <c r="J77" i="98"/>
  <c r="K77" i="98"/>
  <c r="L77" i="98"/>
  <c r="M77" i="98"/>
  <c r="J78" i="98"/>
  <c r="K78" i="98"/>
  <c r="L78" i="98"/>
  <c r="M78" i="98"/>
  <c r="J79" i="98"/>
  <c r="K79" i="98"/>
  <c r="L79" i="98"/>
  <c r="M79" i="98"/>
  <c r="K74" i="98"/>
  <c r="L74" i="98"/>
  <c r="M74" i="98"/>
  <c r="K71" i="98"/>
  <c r="L71" i="98"/>
  <c r="M71" i="98"/>
  <c r="K40" i="99"/>
  <c r="L40" i="99"/>
  <c r="M40" i="99"/>
  <c r="K37" i="99"/>
  <c r="L37" i="99"/>
  <c r="M37" i="99"/>
  <c r="K34" i="99"/>
  <c r="L34" i="99"/>
  <c r="M34" i="99"/>
  <c r="J30" i="99"/>
  <c r="K30" i="99"/>
  <c r="L30" i="99"/>
  <c r="M30" i="99"/>
  <c r="J31" i="99"/>
  <c r="K31" i="99"/>
  <c r="L31" i="99"/>
  <c r="M31" i="99"/>
  <c r="K29" i="99"/>
  <c r="L29" i="99"/>
  <c r="M29" i="99"/>
  <c r="J23" i="99"/>
  <c r="K23" i="99"/>
  <c r="L23" i="99"/>
  <c r="M23" i="99"/>
  <c r="J24" i="99"/>
  <c r="K24" i="99"/>
  <c r="L24" i="99"/>
  <c r="M24" i="99"/>
  <c r="J25" i="99"/>
  <c r="K25" i="99"/>
  <c r="L25" i="99"/>
  <c r="M25" i="99"/>
  <c r="J26" i="99"/>
  <c r="K26" i="99"/>
  <c r="L26" i="99"/>
  <c r="M26" i="99"/>
  <c r="K22" i="99"/>
  <c r="L22" i="99"/>
  <c r="M22" i="99"/>
  <c r="J16" i="99"/>
  <c r="K16" i="99"/>
  <c r="L16" i="99"/>
  <c r="M16" i="99"/>
  <c r="J17" i="99"/>
  <c r="K17" i="99"/>
  <c r="L17" i="99"/>
  <c r="M17" i="99"/>
  <c r="J18" i="99"/>
  <c r="K18" i="99"/>
  <c r="L18" i="99"/>
  <c r="M18" i="99"/>
  <c r="J19" i="99"/>
  <c r="K19" i="99"/>
  <c r="L19" i="99"/>
  <c r="M19" i="99"/>
  <c r="K15" i="99"/>
  <c r="L15" i="99"/>
  <c r="M15" i="99"/>
  <c r="J11" i="99"/>
  <c r="K11" i="99"/>
  <c r="L11" i="99"/>
  <c r="M11" i="99"/>
  <c r="J12" i="99"/>
  <c r="K12" i="99"/>
  <c r="L12" i="99"/>
  <c r="M12" i="99"/>
  <c r="K10" i="99"/>
  <c r="L10" i="99"/>
  <c r="M10" i="99"/>
  <c r="K7" i="99"/>
  <c r="L7" i="99"/>
  <c r="M7" i="99"/>
  <c r="K56" i="98"/>
  <c r="L56" i="98"/>
  <c r="M56" i="98"/>
  <c r="K53" i="98"/>
  <c r="L53" i="98"/>
  <c r="M53" i="98"/>
  <c r="K50" i="98"/>
  <c r="L50" i="98"/>
  <c r="M50" i="98"/>
  <c r="J46" i="98"/>
  <c r="K46" i="98"/>
  <c r="L46" i="98"/>
  <c r="M46" i="98"/>
  <c r="J47" i="98"/>
  <c r="K47" i="98"/>
  <c r="L47" i="98"/>
  <c r="M47" i="98"/>
  <c r="K45" i="98"/>
  <c r="L45" i="98"/>
  <c r="M45" i="98"/>
  <c r="J38" i="98"/>
  <c r="K38" i="98"/>
  <c r="L38" i="98"/>
  <c r="M38" i="98"/>
  <c r="J39" i="98"/>
  <c r="K39" i="98"/>
  <c r="L39" i="98"/>
  <c r="M39" i="98"/>
  <c r="J40" i="98"/>
  <c r="K40" i="98"/>
  <c r="L40" i="98"/>
  <c r="M40" i="98"/>
  <c r="J41" i="98"/>
  <c r="K41" i="98"/>
  <c r="L41" i="98"/>
  <c r="M41" i="98"/>
  <c r="J42" i="98"/>
  <c r="K42" i="98"/>
  <c r="L42" i="98"/>
  <c r="M42" i="98"/>
  <c r="K37" i="98"/>
  <c r="L37" i="98"/>
  <c r="M37" i="98"/>
  <c r="J30" i="98"/>
  <c r="K30" i="98"/>
  <c r="L30" i="98"/>
  <c r="M30" i="98"/>
  <c r="J31" i="98"/>
  <c r="K31" i="98"/>
  <c r="L31" i="98"/>
  <c r="M31" i="98"/>
  <c r="J32" i="98"/>
  <c r="K32" i="98"/>
  <c r="L32" i="98"/>
  <c r="M32" i="98"/>
  <c r="J33" i="98"/>
  <c r="K33" i="98"/>
  <c r="L33" i="98"/>
  <c r="M33" i="98"/>
  <c r="J34" i="98"/>
  <c r="K34" i="98"/>
  <c r="L34" i="98"/>
  <c r="M34" i="98"/>
  <c r="K29" i="98"/>
  <c r="L29" i="98"/>
  <c r="M29" i="98"/>
  <c r="J23" i="98"/>
  <c r="K23" i="98"/>
  <c r="L23" i="98"/>
  <c r="M23" i="98"/>
  <c r="J24" i="98"/>
  <c r="K24" i="98"/>
  <c r="L24" i="98"/>
  <c r="M24" i="98"/>
  <c r="J25" i="98"/>
  <c r="K25" i="98"/>
  <c r="L25" i="98"/>
  <c r="M25" i="98"/>
  <c r="J26" i="98"/>
  <c r="K26" i="98"/>
  <c r="L26" i="98"/>
  <c r="M26" i="98"/>
  <c r="K22" i="98"/>
  <c r="L22" i="98"/>
  <c r="M22" i="98"/>
  <c r="J16" i="98"/>
  <c r="K16" i="98"/>
  <c r="L16" i="98"/>
  <c r="M16" i="98"/>
  <c r="J17" i="98"/>
  <c r="K17" i="98"/>
  <c r="L17" i="98"/>
  <c r="M17" i="98"/>
  <c r="J18" i="98"/>
  <c r="K18" i="98"/>
  <c r="L18" i="98"/>
  <c r="M18" i="98"/>
  <c r="J19" i="98"/>
  <c r="K19" i="98"/>
  <c r="L19" i="98"/>
  <c r="M19" i="98"/>
  <c r="K15" i="98"/>
  <c r="L15" i="98"/>
  <c r="M15" i="98"/>
  <c r="J11" i="98"/>
  <c r="K11" i="98"/>
  <c r="L11" i="98"/>
  <c r="M11" i="98"/>
  <c r="J12" i="98"/>
  <c r="K12" i="98"/>
  <c r="L12" i="98"/>
  <c r="M12" i="98"/>
  <c r="K10" i="98"/>
  <c r="L10" i="98"/>
  <c r="M10" i="98"/>
  <c r="K7" i="98"/>
  <c r="L7" i="98"/>
  <c r="M7" i="98"/>
  <c r="J67" i="97"/>
  <c r="K67" i="97"/>
  <c r="L67" i="97"/>
  <c r="M67" i="97"/>
  <c r="K66" i="97"/>
  <c r="L66" i="97"/>
  <c r="M66" i="97"/>
  <c r="K68" i="97"/>
  <c r="L68" i="97"/>
  <c r="M68" i="97"/>
  <c r="K63" i="97"/>
  <c r="L63" i="97"/>
  <c r="M63" i="97"/>
  <c r="K47" i="97"/>
  <c r="L47" i="97"/>
  <c r="M47" i="97"/>
  <c r="K44" i="97"/>
  <c r="L44" i="97"/>
  <c r="M44" i="97"/>
  <c r="K41" i="97"/>
  <c r="L41" i="97"/>
  <c r="M41" i="97"/>
  <c r="J37" i="97"/>
  <c r="K37" i="97"/>
  <c r="L37" i="97"/>
  <c r="M37" i="97"/>
  <c r="J38" i="97"/>
  <c r="K38" i="97"/>
  <c r="L38" i="97"/>
  <c r="M38" i="97"/>
  <c r="K36" i="97"/>
  <c r="L36" i="97"/>
  <c r="M36" i="97"/>
  <c r="J30" i="97"/>
  <c r="K30" i="97"/>
  <c r="L30" i="97"/>
  <c r="M30" i="97"/>
  <c r="J31" i="97"/>
  <c r="K31" i="97"/>
  <c r="L31" i="97"/>
  <c r="M31" i="97"/>
  <c r="J32" i="97"/>
  <c r="K32" i="97"/>
  <c r="L32" i="97"/>
  <c r="M32" i="97"/>
  <c r="J33" i="97"/>
  <c r="K33" i="97"/>
  <c r="L33" i="97"/>
  <c r="M33" i="97"/>
  <c r="K29" i="97"/>
  <c r="L29" i="97"/>
  <c r="M29" i="97"/>
  <c r="J23" i="97"/>
  <c r="K23" i="97"/>
  <c r="L23" i="97"/>
  <c r="M23" i="97"/>
  <c r="J24" i="97"/>
  <c r="K24" i="97"/>
  <c r="L24" i="97"/>
  <c r="M24" i="97"/>
  <c r="J25" i="97"/>
  <c r="K25" i="97"/>
  <c r="L25" i="97"/>
  <c r="M25" i="97"/>
  <c r="J26" i="97"/>
  <c r="K26" i="97"/>
  <c r="L26" i="97"/>
  <c r="M26" i="97"/>
  <c r="K22" i="97"/>
  <c r="L22" i="97"/>
  <c r="M22" i="97"/>
  <c r="J16" i="97"/>
  <c r="K16" i="97"/>
  <c r="L16" i="97"/>
  <c r="M16" i="97"/>
  <c r="J17" i="97"/>
  <c r="K17" i="97"/>
  <c r="L17" i="97"/>
  <c r="M17" i="97"/>
  <c r="J18" i="97"/>
  <c r="K18" i="97"/>
  <c r="L18" i="97"/>
  <c r="M18" i="97"/>
  <c r="J19" i="97"/>
  <c r="K19" i="97"/>
  <c r="L19" i="97"/>
  <c r="M19" i="97"/>
  <c r="K15" i="97"/>
  <c r="L15" i="97"/>
  <c r="M15" i="97"/>
  <c r="J11" i="97"/>
  <c r="K11" i="97"/>
  <c r="L11" i="97"/>
  <c r="M11" i="97"/>
  <c r="J12" i="97"/>
  <c r="K12" i="97"/>
  <c r="L12" i="97"/>
  <c r="M12" i="97"/>
  <c r="K10" i="97"/>
  <c r="L10" i="97"/>
  <c r="M10" i="97"/>
  <c r="K7" i="97"/>
  <c r="L7" i="97"/>
  <c r="M7" i="97"/>
  <c r="K65" i="96"/>
  <c r="L65" i="96"/>
  <c r="M65" i="96"/>
  <c r="J64" i="96"/>
  <c r="K64" i="96"/>
  <c r="L64" i="96"/>
  <c r="M64" i="96"/>
  <c r="K63" i="96"/>
  <c r="L63" i="96"/>
  <c r="M63" i="96"/>
  <c r="K60" i="96"/>
  <c r="L60" i="96"/>
  <c r="M60" i="96"/>
  <c r="K47" i="96"/>
  <c r="L47" i="96"/>
  <c r="M47" i="96"/>
  <c r="K44" i="96"/>
  <c r="L44" i="96"/>
  <c r="M44" i="96"/>
  <c r="K41" i="96"/>
  <c r="L41" i="96"/>
  <c r="M41" i="96"/>
  <c r="J37" i="96"/>
  <c r="K37" i="96"/>
  <c r="L37" i="96"/>
  <c r="M37" i="96"/>
  <c r="J38" i="96"/>
  <c r="K38" i="96"/>
  <c r="L38" i="96"/>
  <c r="M38" i="96"/>
  <c r="K36" i="96"/>
  <c r="L36" i="96"/>
  <c r="M36" i="96"/>
  <c r="J30" i="96"/>
  <c r="K30" i="96"/>
  <c r="L30" i="96"/>
  <c r="M30" i="96"/>
  <c r="J31" i="96"/>
  <c r="K31" i="96"/>
  <c r="L31" i="96"/>
  <c r="M31" i="96"/>
  <c r="J32" i="96"/>
  <c r="K32" i="96"/>
  <c r="L32" i="96"/>
  <c r="M32" i="96"/>
  <c r="J33" i="96"/>
  <c r="K33" i="96"/>
  <c r="L33" i="96"/>
  <c r="M33" i="96"/>
  <c r="K29" i="96"/>
  <c r="L29" i="96"/>
  <c r="M29" i="96"/>
  <c r="J23" i="96"/>
  <c r="K23" i="96"/>
  <c r="L23" i="96"/>
  <c r="M23" i="96"/>
  <c r="J24" i="96"/>
  <c r="K24" i="96"/>
  <c r="L24" i="96"/>
  <c r="M24" i="96"/>
  <c r="J25" i="96"/>
  <c r="K25" i="96"/>
  <c r="L25" i="96"/>
  <c r="M25" i="96"/>
  <c r="J26" i="96"/>
  <c r="K26" i="96"/>
  <c r="L26" i="96"/>
  <c r="M26" i="96"/>
  <c r="K22" i="96"/>
  <c r="L22" i="96"/>
  <c r="M22" i="96"/>
  <c r="J16" i="96"/>
  <c r="K16" i="96"/>
  <c r="L16" i="96"/>
  <c r="M16" i="96"/>
  <c r="J17" i="96"/>
  <c r="K17" i="96"/>
  <c r="L17" i="96"/>
  <c r="M17" i="96"/>
  <c r="J18" i="96"/>
  <c r="K18" i="96"/>
  <c r="L18" i="96"/>
  <c r="M18" i="96"/>
  <c r="J19" i="96"/>
  <c r="K19" i="96"/>
  <c r="L19" i="96"/>
  <c r="M19" i="96"/>
  <c r="K15" i="96"/>
  <c r="L15" i="96"/>
  <c r="M15" i="96"/>
  <c r="J11" i="96"/>
  <c r="K11" i="96"/>
  <c r="L11" i="96"/>
  <c r="M11" i="96"/>
  <c r="J12" i="96"/>
  <c r="K12" i="96"/>
  <c r="L12" i="96"/>
  <c r="M12" i="96"/>
  <c r="K10" i="96"/>
  <c r="L10" i="96"/>
  <c r="M10" i="96"/>
  <c r="K7" i="96"/>
  <c r="L7" i="96"/>
  <c r="M7" i="96"/>
  <c r="J92" i="95"/>
  <c r="K92" i="95"/>
  <c r="L92" i="95"/>
  <c r="M92" i="95"/>
  <c r="J93" i="95"/>
  <c r="K93" i="95"/>
  <c r="L93" i="95"/>
  <c r="M93" i="95"/>
  <c r="J94" i="95"/>
  <c r="K94" i="95"/>
  <c r="L94" i="95"/>
  <c r="M94" i="95"/>
  <c r="J95" i="95"/>
  <c r="K95" i="95"/>
  <c r="L95" i="95"/>
  <c r="M95" i="95"/>
  <c r="K96" i="95"/>
  <c r="L96" i="95"/>
  <c r="M96" i="95"/>
  <c r="J96" i="95"/>
  <c r="K91" i="95"/>
  <c r="L91" i="95"/>
  <c r="M91" i="95"/>
  <c r="K88" i="95"/>
  <c r="L88" i="95"/>
  <c r="M88" i="95"/>
  <c r="K75" i="95"/>
  <c r="L75" i="95"/>
  <c r="M75" i="95"/>
  <c r="K72" i="95"/>
  <c r="L72" i="95"/>
  <c r="M72" i="95"/>
  <c r="K69" i="95"/>
  <c r="L69" i="95"/>
  <c r="M69" i="95"/>
  <c r="J65" i="95"/>
  <c r="K65" i="95"/>
  <c r="L65" i="95"/>
  <c r="M65" i="95"/>
  <c r="J66" i="95"/>
  <c r="K66" i="95"/>
  <c r="L66" i="95"/>
  <c r="M66" i="95"/>
  <c r="K64" i="95"/>
  <c r="L64" i="95"/>
  <c r="M64" i="95"/>
  <c r="J51" i="95"/>
  <c r="K51" i="95"/>
  <c r="L51" i="95"/>
  <c r="M51" i="95"/>
  <c r="J52" i="95"/>
  <c r="K52" i="95"/>
  <c r="L52" i="95"/>
  <c r="M52" i="95"/>
  <c r="J53" i="95"/>
  <c r="K53" i="95"/>
  <c r="L53" i="95"/>
  <c r="M53" i="95"/>
  <c r="J54" i="95"/>
  <c r="K54" i="95"/>
  <c r="L54" i="95"/>
  <c r="M54" i="95"/>
  <c r="J55" i="95"/>
  <c r="K55" i="95"/>
  <c r="L55" i="95"/>
  <c r="M55" i="95"/>
  <c r="J56" i="95"/>
  <c r="K56" i="95"/>
  <c r="L56" i="95"/>
  <c r="M56" i="95"/>
  <c r="J57" i="95"/>
  <c r="K57" i="95"/>
  <c r="L57" i="95"/>
  <c r="M57" i="95"/>
  <c r="J58" i="95"/>
  <c r="K58" i="95"/>
  <c r="L58" i="95"/>
  <c r="M58" i="95"/>
  <c r="J59" i="95"/>
  <c r="K59" i="95"/>
  <c r="L59" i="95"/>
  <c r="M59" i="95"/>
  <c r="J60" i="95"/>
  <c r="K60" i="95"/>
  <c r="L60" i="95"/>
  <c r="M60" i="95"/>
  <c r="J61" i="95"/>
  <c r="K61" i="95"/>
  <c r="L61" i="95"/>
  <c r="M61" i="95"/>
  <c r="K50" i="95"/>
  <c r="L50" i="95"/>
  <c r="M50" i="95"/>
  <c r="J37" i="95"/>
  <c r="K37" i="95"/>
  <c r="L37" i="95"/>
  <c r="M37" i="95"/>
  <c r="J38" i="95"/>
  <c r="K38" i="95"/>
  <c r="L38" i="95"/>
  <c r="M38" i="95"/>
  <c r="J39" i="95"/>
  <c r="K39" i="95"/>
  <c r="L39" i="95"/>
  <c r="M39" i="95"/>
  <c r="J40" i="95"/>
  <c r="K40" i="95"/>
  <c r="L40" i="95"/>
  <c r="M40" i="95"/>
  <c r="J41" i="95"/>
  <c r="K41" i="95"/>
  <c r="L41" i="95"/>
  <c r="M41" i="95"/>
  <c r="J42" i="95"/>
  <c r="K42" i="95"/>
  <c r="L42" i="95"/>
  <c r="M42" i="95"/>
  <c r="J43" i="95"/>
  <c r="K43" i="95"/>
  <c r="L43" i="95"/>
  <c r="M43" i="95"/>
  <c r="J44" i="95"/>
  <c r="K44" i="95"/>
  <c r="L44" i="95"/>
  <c r="M44" i="95"/>
  <c r="J45" i="95"/>
  <c r="K45" i="95"/>
  <c r="L45" i="95"/>
  <c r="M45" i="95"/>
  <c r="J46" i="95"/>
  <c r="K46" i="95"/>
  <c r="L46" i="95"/>
  <c r="M46" i="95"/>
  <c r="J47" i="95"/>
  <c r="K47" i="95"/>
  <c r="L47" i="95"/>
  <c r="M47" i="95"/>
  <c r="K36" i="95"/>
  <c r="L36" i="95"/>
  <c r="M36" i="95"/>
  <c r="J30" i="95"/>
  <c r="K30" i="95"/>
  <c r="L30" i="95"/>
  <c r="M30" i="95"/>
  <c r="J31" i="95"/>
  <c r="K31" i="95"/>
  <c r="L31" i="95"/>
  <c r="M31" i="95"/>
  <c r="J32" i="95"/>
  <c r="K32" i="95"/>
  <c r="L32" i="95"/>
  <c r="M32" i="95"/>
  <c r="J33" i="95"/>
  <c r="K33" i="95"/>
  <c r="L33" i="95"/>
  <c r="M33" i="95"/>
  <c r="K29" i="95"/>
  <c r="L29" i="95"/>
  <c r="M29" i="95"/>
  <c r="J23" i="95"/>
  <c r="K23" i="95"/>
  <c r="L23" i="95"/>
  <c r="M23" i="95"/>
  <c r="J24" i="95"/>
  <c r="K24" i="95"/>
  <c r="L24" i="95"/>
  <c r="M24" i="95"/>
  <c r="J25" i="95"/>
  <c r="K25" i="95"/>
  <c r="L25" i="95"/>
  <c r="M25" i="95"/>
  <c r="J26" i="95"/>
  <c r="K26" i="95"/>
  <c r="L26" i="95"/>
  <c r="M26" i="95"/>
  <c r="K22" i="95"/>
  <c r="L22" i="95"/>
  <c r="M22" i="95"/>
  <c r="J16" i="95"/>
  <c r="K16" i="95"/>
  <c r="L16" i="95"/>
  <c r="M16" i="95"/>
  <c r="J17" i="95"/>
  <c r="K17" i="95"/>
  <c r="L17" i="95"/>
  <c r="M17" i="95"/>
  <c r="J18" i="95"/>
  <c r="K18" i="95"/>
  <c r="L18" i="95"/>
  <c r="M18" i="95"/>
  <c r="J19" i="95"/>
  <c r="K19" i="95"/>
  <c r="L19" i="95"/>
  <c r="M19" i="95"/>
  <c r="K15" i="95"/>
  <c r="L15" i="95"/>
  <c r="M15" i="95"/>
  <c r="J11" i="95"/>
  <c r="K11" i="95"/>
  <c r="L11" i="95"/>
  <c r="M11" i="95"/>
  <c r="J12" i="95"/>
  <c r="K12" i="95"/>
  <c r="L12" i="95"/>
  <c r="M12" i="95"/>
  <c r="K10" i="95"/>
  <c r="L10" i="95"/>
  <c r="M10" i="95"/>
  <c r="K7" i="95"/>
  <c r="L7" i="95"/>
  <c r="M7" i="95"/>
  <c r="J79" i="94"/>
  <c r="K79" i="94"/>
  <c r="L79" i="94"/>
  <c r="M79" i="94"/>
  <c r="J80" i="94"/>
  <c r="K80" i="94"/>
  <c r="L80" i="94"/>
  <c r="M80" i="94"/>
  <c r="J81" i="94"/>
  <c r="K81" i="94"/>
  <c r="L81" i="94"/>
  <c r="M81" i="94"/>
  <c r="J82" i="94"/>
  <c r="K82" i="94"/>
  <c r="L82" i="94"/>
  <c r="M82" i="94"/>
  <c r="K78" i="94"/>
  <c r="L78" i="94"/>
  <c r="M78" i="94"/>
  <c r="K75" i="94"/>
  <c r="L75" i="94"/>
  <c r="M75" i="94"/>
  <c r="K62" i="94"/>
  <c r="L62" i="94"/>
  <c r="M62" i="94"/>
  <c r="K59" i="94"/>
  <c r="L59" i="94"/>
  <c r="M59" i="94"/>
  <c r="K56" i="94"/>
  <c r="L56" i="94"/>
  <c r="M56" i="94"/>
  <c r="J52" i="94"/>
  <c r="K52" i="94"/>
  <c r="L52" i="94"/>
  <c r="M52" i="94"/>
  <c r="J53" i="94"/>
  <c r="K53" i="94"/>
  <c r="L53" i="94"/>
  <c r="M53" i="94"/>
  <c r="K51" i="94"/>
  <c r="L51" i="94"/>
  <c r="M51" i="94"/>
  <c r="J44" i="94"/>
  <c r="K44" i="94"/>
  <c r="L44" i="94"/>
  <c r="M44" i="94"/>
  <c r="J45" i="94"/>
  <c r="K45" i="94"/>
  <c r="L45" i="94"/>
  <c r="M45" i="94"/>
  <c r="J46" i="94"/>
  <c r="K46" i="94"/>
  <c r="L46" i="94"/>
  <c r="M46" i="94"/>
  <c r="J47" i="94"/>
  <c r="K47" i="94"/>
  <c r="L47" i="94"/>
  <c r="M47" i="94"/>
  <c r="J48" i="94"/>
  <c r="K48" i="94"/>
  <c r="L48" i="94"/>
  <c r="M48" i="94"/>
  <c r="K43" i="94"/>
  <c r="L43" i="94"/>
  <c r="M43" i="94"/>
  <c r="J36" i="94"/>
  <c r="K36" i="94"/>
  <c r="L36" i="94"/>
  <c r="M36" i="94"/>
  <c r="J37" i="94"/>
  <c r="K37" i="94"/>
  <c r="L37" i="94"/>
  <c r="M37" i="94"/>
  <c r="J38" i="94"/>
  <c r="K38" i="94"/>
  <c r="L38" i="94"/>
  <c r="M38" i="94"/>
  <c r="J39" i="94"/>
  <c r="K39" i="94"/>
  <c r="L39" i="94"/>
  <c r="M39" i="94"/>
  <c r="J40" i="94"/>
  <c r="K40" i="94"/>
  <c r="L40" i="94"/>
  <c r="M40" i="94"/>
  <c r="K35" i="94"/>
  <c r="L35" i="94"/>
  <c r="M35" i="94"/>
  <c r="J29" i="94"/>
  <c r="K29" i="94"/>
  <c r="L29" i="94"/>
  <c r="M29" i="94"/>
  <c r="J30" i="94"/>
  <c r="K30" i="94"/>
  <c r="L30" i="94"/>
  <c r="M30" i="94"/>
  <c r="J31" i="94"/>
  <c r="K31" i="94"/>
  <c r="L31" i="94"/>
  <c r="M31" i="94"/>
  <c r="J32" i="94"/>
  <c r="K32" i="94"/>
  <c r="L32" i="94"/>
  <c r="M32" i="94"/>
  <c r="K28" i="94"/>
  <c r="L28" i="94"/>
  <c r="M28" i="94"/>
  <c r="J22" i="94"/>
  <c r="K22" i="94"/>
  <c r="L22" i="94"/>
  <c r="M22" i="94"/>
  <c r="J23" i="94"/>
  <c r="K23" i="94"/>
  <c r="L23" i="94"/>
  <c r="M23" i="94"/>
  <c r="J24" i="94"/>
  <c r="K24" i="94"/>
  <c r="L24" i="94"/>
  <c r="M24" i="94"/>
  <c r="J25" i="94"/>
  <c r="K25" i="94"/>
  <c r="L25" i="94"/>
  <c r="M25" i="94"/>
  <c r="K21" i="94"/>
  <c r="L21" i="94"/>
  <c r="M21" i="94"/>
  <c r="J15" i="94"/>
  <c r="K15" i="94"/>
  <c r="L15" i="94"/>
  <c r="M15" i="94"/>
  <c r="J16" i="94"/>
  <c r="K16" i="94"/>
  <c r="L16" i="94"/>
  <c r="M16" i="94"/>
  <c r="J17" i="94"/>
  <c r="K17" i="94"/>
  <c r="L17" i="94"/>
  <c r="M17" i="94"/>
  <c r="J18" i="94"/>
  <c r="K18" i="94"/>
  <c r="L18" i="94"/>
  <c r="M18" i="94"/>
  <c r="K14" i="94"/>
  <c r="L14" i="94"/>
  <c r="M14" i="94"/>
  <c r="J10" i="94"/>
  <c r="K10" i="94"/>
  <c r="L10" i="94"/>
  <c r="M10" i="94"/>
  <c r="J11" i="94"/>
  <c r="K11" i="94"/>
  <c r="L11" i="94"/>
  <c r="M11" i="94"/>
  <c r="K9" i="94"/>
  <c r="L9" i="94"/>
  <c r="M9" i="94"/>
  <c r="K6" i="94"/>
  <c r="L6" i="94"/>
  <c r="M6" i="94"/>
  <c r="J106" i="93"/>
  <c r="K106" i="93"/>
  <c r="L106" i="93"/>
  <c r="M106" i="93"/>
  <c r="J107" i="93"/>
  <c r="K107" i="93"/>
  <c r="L107" i="93"/>
  <c r="M107" i="93"/>
  <c r="J108" i="93"/>
  <c r="K108" i="93"/>
  <c r="L108" i="93"/>
  <c r="M108" i="93"/>
  <c r="J109" i="93"/>
  <c r="K109" i="93"/>
  <c r="L109" i="93"/>
  <c r="M109" i="93"/>
  <c r="K105" i="93"/>
  <c r="L105" i="93"/>
  <c r="M105" i="93"/>
  <c r="K102" i="93"/>
  <c r="L102" i="93"/>
  <c r="M102" i="93"/>
  <c r="K91" i="93"/>
  <c r="L91" i="93"/>
  <c r="M91" i="93"/>
  <c r="K88" i="93"/>
  <c r="L88" i="93"/>
  <c r="M88" i="93"/>
  <c r="K85" i="93"/>
  <c r="L85" i="93"/>
  <c r="M85" i="93"/>
  <c r="J81" i="93"/>
  <c r="K81" i="93"/>
  <c r="L81" i="93"/>
  <c r="M81" i="93"/>
  <c r="J82" i="93"/>
  <c r="K82" i="93"/>
  <c r="L82" i="93"/>
  <c r="M82" i="93"/>
  <c r="K80" i="93"/>
  <c r="L80" i="93"/>
  <c r="M80" i="93"/>
  <c r="J74" i="93"/>
  <c r="K74" i="93"/>
  <c r="L74" i="93"/>
  <c r="M74" i="93"/>
  <c r="J75" i="93"/>
  <c r="K75" i="93"/>
  <c r="L75" i="93"/>
  <c r="M75" i="93"/>
  <c r="J76" i="93"/>
  <c r="K76" i="93"/>
  <c r="L76" i="93"/>
  <c r="M76" i="93"/>
  <c r="J77" i="93"/>
  <c r="K77" i="93"/>
  <c r="L77" i="93"/>
  <c r="M77" i="93"/>
  <c r="K73" i="93"/>
  <c r="L73" i="93"/>
  <c r="M73" i="93"/>
  <c r="J60" i="93"/>
  <c r="K60" i="93"/>
  <c r="L60" i="93"/>
  <c r="M60" i="93"/>
  <c r="J61" i="93"/>
  <c r="K61" i="93"/>
  <c r="L61" i="93"/>
  <c r="M61" i="93"/>
  <c r="J62" i="93"/>
  <c r="K62" i="93"/>
  <c r="L62" i="93"/>
  <c r="M62" i="93"/>
  <c r="J63" i="93"/>
  <c r="K63" i="93"/>
  <c r="L63" i="93"/>
  <c r="M63" i="93"/>
  <c r="J64" i="93"/>
  <c r="K64" i="93"/>
  <c r="L64" i="93"/>
  <c r="M64" i="93"/>
  <c r="J65" i="93"/>
  <c r="K65" i="93"/>
  <c r="L65" i="93"/>
  <c r="M65" i="93"/>
  <c r="J66" i="93"/>
  <c r="K66" i="93"/>
  <c r="L66" i="93"/>
  <c r="M66" i="93"/>
  <c r="J67" i="93"/>
  <c r="K67" i="93"/>
  <c r="L67" i="93"/>
  <c r="M67" i="93"/>
  <c r="J68" i="93"/>
  <c r="K68" i="93"/>
  <c r="L68" i="93"/>
  <c r="M68" i="93"/>
  <c r="J69" i="93"/>
  <c r="K69" i="93"/>
  <c r="L69" i="93"/>
  <c r="M69" i="93"/>
  <c r="J70" i="93"/>
  <c r="K70" i="93"/>
  <c r="L70" i="93"/>
  <c r="M70" i="93"/>
  <c r="K59" i="93"/>
  <c r="L59" i="93"/>
  <c r="M59" i="93"/>
  <c r="J46" i="93"/>
  <c r="K46" i="93"/>
  <c r="L46" i="93"/>
  <c r="M46" i="93"/>
  <c r="J47" i="93"/>
  <c r="K47" i="93"/>
  <c r="L47" i="93"/>
  <c r="M47" i="93"/>
  <c r="J48" i="93"/>
  <c r="K48" i="93"/>
  <c r="L48" i="93"/>
  <c r="M48" i="93"/>
  <c r="J49" i="93"/>
  <c r="K49" i="93"/>
  <c r="L49" i="93"/>
  <c r="M49" i="93"/>
  <c r="J50" i="93"/>
  <c r="K50" i="93"/>
  <c r="L50" i="93"/>
  <c r="M50" i="93"/>
  <c r="J51" i="93"/>
  <c r="K51" i="93"/>
  <c r="L51" i="93"/>
  <c r="M51" i="93"/>
  <c r="J52" i="93"/>
  <c r="K52" i="93"/>
  <c r="L52" i="93"/>
  <c r="M52" i="93"/>
  <c r="J53" i="93"/>
  <c r="K53" i="93"/>
  <c r="L53" i="93"/>
  <c r="M53" i="93"/>
  <c r="J54" i="93"/>
  <c r="K54" i="93"/>
  <c r="L54" i="93"/>
  <c r="M54" i="93"/>
  <c r="J55" i="93"/>
  <c r="K55" i="93"/>
  <c r="L55" i="93"/>
  <c r="M55" i="93"/>
  <c r="J56" i="93"/>
  <c r="K56" i="93"/>
  <c r="L56" i="93"/>
  <c r="M56" i="93"/>
  <c r="K45" i="93"/>
  <c r="L45" i="93"/>
  <c r="M45" i="93"/>
  <c r="J39" i="93"/>
  <c r="K39" i="93"/>
  <c r="L39" i="93"/>
  <c r="M39" i="93"/>
  <c r="J40" i="93"/>
  <c r="K40" i="93"/>
  <c r="L40" i="93"/>
  <c r="M40" i="93"/>
  <c r="J41" i="93"/>
  <c r="K41" i="93"/>
  <c r="L41" i="93"/>
  <c r="M41" i="93"/>
  <c r="J42" i="93"/>
  <c r="K42" i="93"/>
  <c r="L42" i="93"/>
  <c r="M42" i="93"/>
  <c r="K38" i="93"/>
  <c r="L38" i="93"/>
  <c r="M38" i="93"/>
  <c r="J32" i="93"/>
  <c r="K32" i="93"/>
  <c r="L32" i="93"/>
  <c r="M32" i="93"/>
  <c r="J33" i="93"/>
  <c r="K33" i="93"/>
  <c r="L33" i="93"/>
  <c r="M33" i="93"/>
  <c r="J34" i="93"/>
  <c r="K34" i="93"/>
  <c r="L34" i="93"/>
  <c r="M34" i="93"/>
  <c r="J35" i="93"/>
  <c r="K35" i="93"/>
  <c r="L35" i="93"/>
  <c r="M35" i="93"/>
  <c r="K31" i="93"/>
  <c r="L31" i="93"/>
  <c r="M31" i="93"/>
  <c r="J25" i="93"/>
  <c r="K25" i="93"/>
  <c r="L25" i="93"/>
  <c r="M25" i="93"/>
  <c r="J26" i="93"/>
  <c r="K26" i="93"/>
  <c r="L26" i="93"/>
  <c r="M26" i="93"/>
  <c r="J27" i="93"/>
  <c r="K27" i="93"/>
  <c r="L27" i="93"/>
  <c r="M27" i="93"/>
  <c r="J28" i="93"/>
  <c r="K28" i="93"/>
  <c r="L28" i="93"/>
  <c r="M28" i="93"/>
  <c r="K24" i="93"/>
  <c r="L24" i="93"/>
  <c r="M24" i="93"/>
  <c r="J17" i="93"/>
  <c r="K17" i="93"/>
  <c r="L17" i="93"/>
  <c r="M17" i="93"/>
  <c r="J18" i="93"/>
  <c r="K18" i="93"/>
  <c r="L18" i="93"/>
  <c r="M18" i="93"/>
  <c r="J19" i="93"/>
  <c r="K19" i="93"/>
  <c r="L19" i="93"/>
  <c r="M19" i="93"/>
  <c r="J20" i="93"/>
  <c r="K20" i="93"/>
  <c r="L20" i="93"/>
  <c r="M20" i="93"/>
  <c r="J21" i="93"/>
  <c r="K21" i="93"/>
  <c r="L21" i="93"/>
  <c r="M21" i="93"/>
  <c r="K16" i="93"/>
  <c r="L16" i="93"/>
  <c r="M16" i="93"/>
  <c r="J11" i="93"/>
  <c r="K11" i="93"/>
  <c r="L11" i="93"/>
  <c r="M11" i="93"/>
  <c r="J12" i="93"/>
  <c r="K12" i="93"/>
  <c r="L12" i="93"/>
  <c r="M12" i="93"/>
  <c r="J13" i="93"/>
  <c r="K13" i="93"/>
  <c r="L13" i="93"/>
  <c r="M13" i="93"/>
  <c r="K10" i="93"/>
  <c r="L10" i="93"/>
  <c r="M10" i="93"/>
  <c r="K7" i="93"/>
  <c r="L7" i="93"/>
  <c r="M7" i="93"/>
  <c r="K130" i="92"/>
  <c r="L130" i="92"/>
  <c r="M130" i="92"/>
  <c r="J127" i="92"/>
  <c r="K127" i="92"/>
  <c r="L127" i="92"/>
  <c r="M127" i="92"/>
  <c r="K126" i="92"/>
  <c r="L126" i="92"/>
  <c r="M126" i="92"/>
  <c r="K123" i="92"/>
  <c r="L123" i="92"/>
  <c r="M123" i="92"/>
  <c r="K120" i="92"/>
  <c r="L120" i="92"/>
  <c r="M120" i="92"/>
  <c r="J116" i="92"/>
  <c r="K116" i="92"/>
  <c r="L116" i="92"/>
  <c r="M116" i="92"/>
  <c r="J117" i="92"/>
  <c r="K117" i="92"/>
  <c r="L117" i="92"/>
  <c r="M117" i="92"/>
  <c r="K115" i="92"/>
  <c r="L115" i="92"/>
  <c r="M115" i="92"/>
  <c r="J111" i="92"/>
  <c r="K111" i="92"/>
  <c r="L111" i="92"/>
  <c r="M111" i="92"/>
  <c r="J112" i="92"/>
  <c r="K112" i="92"/>
  <c r="L112" i="92"/>
  <c r="M112" i="92"/>
  <c r="K110" i="92"/>
  <c r="L110" i="92"/>
  <c r="M110" i="92"/>
  <c r="J95" i="92"/>
  <c r="K95" i="92"/>
  <c r="L95" i="92"/>
  <c r="M95" i="92"/>
  <c r="J96" i="92"/>
  <c r="K96" i="92"/>
  <c r="L96" i="92"/>
  <c r="M96" i="92"/>
  <c r="J97" i="92"/>
  <c r="K97" i="92"/>
  <c r="L97" i="92"/>
  <c r="M97" i="92"/>
  <c r="J98" i="92"/>
  <c r="K98" i="92"/>
  <c r="L98" i="92"/>
  <c r="M98" i="92"/>
  <c r="J99" i="92"/>
  <c r="K99" i="92"/>
  <c r="L99" i="92"/>
  <c r="M99" i="92"/>
  <c r="J100" i="92"/>
  <c r="K100" i="92"/>
  <c r="L100" i="92"/>
  <c r="M100" i="92"/>
  <c r="J101" i="92"/>
  <c r="K101" i="92"/>
  <c r="L101" i="92"/>
  <c r="M101" i="92"/>
  <c r="J102" i="92"/>
  <c r="K102" i="92"/>
  <c r="L102" i="92"/>
  <c r="M102" i="92"/>
  <c r="J103" i="92"/>
  <c r="K103" i="92"/>
  <c r="L103" i="92"/>
  <c r="M103" i="92"/>
  <c r="J104" i="92"/>
  <c r="K104" i="92"/>
  <c r="L104" i="92"/>
  <c r="M104" i="92"/>
  <c r="J105" i="92"/>
  <c r="K105" i="92"/>
  <c r="L105" i="92"/>
  <c r="M105" i="92"/>
  <c r="J106" i="92"/>
  <c r="K106" i="92"/>
  <c r="L106" i="92"/>
  <c r="M106" i="92"/>
  <c r="J107" i="92"/>
  <c r="K107" i="92"/>
  <c r="L107" i="92"/>
  <c r="M107" i="92"/>
  <c r="K94" i="92"/>
  <c r="L94" i="92"/>
  <c r="M94" i="92"/>
  <c r="J79" i="92"/>
  <c r="K79" i="92"/>
  <c r="L79" i="92"/>
  <c r="M79" i="92"/>
  <c r="J80" i="92"/>
  <c r="K80" i="92"/>
  <c r="L80" i="92"/>
  <c r="M80" i="92"/>
  <c r="J81" i="92"/>
  <c r="K81" i="92"/>
  <c r="L81" i="92"/>
  <c r="M81" i="92"/>
  <c r="J82" i="92"/>
  <c r="K82" i="92"/>
  <c r="L82" i="92"/>
  <c r="M82" i="92"/>
  <c r="J83" i="92"/>
  <c r="K83" i="92"/>
  <c r="L83" i="92"/>
  <c r="M83" i="92"/>
  <c r="J84" i="92"/>
  <c r="K84" i="92"/>
  <c r="L84" i="92"/>
  <c r="M84" i="92"/>
  <c r="J85" i="92"/>
  <c r="K85" i="92"/>
  <c r="L85" i="92"/>
  <c r="M85" i="92"/>
  <c r="J86" i="92"/>
  <c r="K86" i="92"/>
  <c r="L86" i="92"/>
  <c r="M86" i="92"/>
  <c r="J87" i="92"/>
  <c r="K87" i="92"/>
  <c r="L87" i="92"/>
  <c r="M87" i="92"/>
  <c r="J88" i="92"/>
  <c r="K88" i="92"/>
  <c r="L88" i="92"/>
  <c r="M88" i="92"/>
  <c r="J89" i="92"/>
  <c r="K89" i="92"/>
  <c r="L89" i="92"/>
  <c r="M89" i="92"/>
  <c r="J90" i="92"/>
  <c r="K90" i="92"/>
  <c r="L90" i="92"/>
  <c r="M90" i="92"/>
  <c r="J91" i="92"/>
  <c r="K91" i="92"/>
  <c r="L91" i="92"/>
  <c r="M91" i="92"/>
  <c r="K78" i="92"/>
  <c r="L78" i="92"/>
  <c r="M78" i="92"/>
  <c r="J74" i="92"/>
  <c r="K74" i="92"/>
  <c r="L74" i="92"/>
  <c r="M74" i="92"/>
  <c r="J75" i="92"/>
  <c r="K75" i="92"/>
  <c r="L75" i="92"/>
  <c r="M75" i="92"/>
  <c r="K73" i="92"/>
  <c r="L73" i="92"/>
  <c r="M73" i="92"/>
  <c r="J69" i="92"/>
  <c r="K69" i="92"/>
  <c r="L69" i="92"/>
  <c r="M69" i="92"/>
  <c r="J70" i="92"/>
  <c r="K70" i="92"/>
  <c r="L70" i="92"/>
  <c r="M70" i="92"/>
  <c r="K68" i="92"/>
  <c r="L68" i="92"/>
  <c r="M68" i="92"/>
  <c r="J64" i="92"/>
  <c r="K64" i="92"/>
  <c r="L64" i="92"/>
  <c r="M64" i="92"/>
  <c r="J65" i="92"/>
  <c r="K65" i="92"/>
  <c r="L65" i="92"/>
  <c r="M65" i="92"/>
  <c r="K63" i="92"/>
  <c r="L63" i="92"/>
  <c r="M63" i="92"/>
  <c r="J47" i="92"/>
  <c r="K47" i="92"/>
  <c r="L47" i="92"/>
  <c r="M47" i="92"/>
  <c r="J48" i="92"/>
  <c r="K48" i="92"/>
  <c r="L48" i="92"/>
  <c r="M48" i="92"/>
  <c r="J49" i="92"/>
  <c r="K49" i="92"/>
  <c r="L49" i="92"/>
  <c r="M49" i="92"/>
  <c r="J50" i="92"/>
  <c r="K50" i="92"/>
  <c r="L50" i="92"/>
  <c r="M50" i="92"/>
  <c r="J51" i="92"/>
  <c r="K51" i="92"/>
  <c r="L51" i="92"/>
  <c r="M51" i="92"/>
  <c r="J52" i="92"/>
  <c r="K52" i="92"/>
  <c r="L52" i="92"/>
  <c r="M52" i="92"/>
  <c r="J53" i="92"/>
  <c r="K53" i="92"/>
  <c r="L53" i="92"/>
  <c r="M53" i="92"/>
  <c r="J54" i="92"/>
  <c r="K54" i="92"/>
  <c r="L54" i="92"/>
  <c r="M54" i="92"/>
  <c r="J55" i="92"/>
  <c r="K55" i="92"/>
  <c r="L55" i="92"/>
  <c r="M55" i="92"/>
  <c r="J56" i="92"/>
  <c r="K56" i="92"/>
  <c r="L56" i="92"/>
  <c r="M56" i="92"/>
  <c r="J57" i="92"/>
  <c r="K57" i="92"/>
  <c r="L57" i="92"/>
  <c r="M57" i="92"/>
  <c r="J58" i="92"/>
  <c r="K58" i="92"/>
  <c r="L58" i="92"/>
  <c r="M58" i="92"/>
  <c r="J59" i="92"/>
  <c r="K59" i="92"/>
  <c r="L59" i="92"/>
  <c r="M59" i="92"/>
  <c r="J60" i="92"/>
  <c r="K60" i="92"/>
  <c r="L60" i="92"/>
  <c r="M60" i="92"/>
  <c r="K46" i="92"/>
  <c r="L46" i="92"/>
  <c r="M46" i="92"/>
  <c r="K43" i="92"/>
  <c r="L43" i="92"/>
  <c r="M43" i="92"/>
  <c r="J27" i="92"/>
  <c r="K27" i="92"/>
  <c r="L27" i="92"/>
  <c r="M27" i="92"/>
  <c r="J28" i="92"/>
  <c r="K28" i="92"/>
  <c r="L28" i="92"/>
  <c r="M28" i="92"/>
  <c r="J29" i="92"/>
  <c r="K29" i="92"/>
  <c r="L29" i="92"/>
  <c r="M29" i="92"/>
  <c r="J30" i="92"/>
  <c r="K30" i="92"/>
  <c r="L30" i="92"/>
  <c r="M30" i="92"/>
  <c r="K26" i="92"/>
  <c r="L26" i="92"/>
  <c r="M26" i="92"/>
  <c r="J19" i="92"/>
  <c r="K19" i="92"/>
  <c r="L19" i="92"/>
  <c r="M19" i="92"/>
  <c r="J20" i="92"/>
  <c r="K20" i="92"/>
  <c r="L20" i="92"/>
  <c r="M20" i="92"/>
  <c r="J21" i="92"/>
  <c r="K21" i="92"/>
  <c r="L21" i="92"/>
  <c r="M21" i="92"/>
  <c r="J22" i="92"/>
  <c r="K22" i="92"/>
  <c r="L22" i="92"/>
  <c r="M22" i="92"/>
  <c r="K18" i="92"/>
  <c r="L18" i="92"/>
  <c r="M18" i="92"/>
  <c r="J11" i="92"/>
  <c r="K11" i="92"/>
  <c r="L11" i="92"/>
  <c r="M11" i="92"/>
  <c r="J12" i="92"/>
  <c r="K12" i="92"/>
  <c r="L12" i="92"/>
  <c r="M12" i="92"/>
  <c r="J13" i="92"/>
  <c r="K13" i="92"/>
  <c r="L13" i="92"/>
  <c r="M13" i="92"/>
  <c r="J14" i="92"/>
  <c r="K14" i="92"/>
  <c r="L14" i="92"/>
  <c r="M14" i="92"/>
  <c r="K10" i="92"/>
  <c r="L10" i="92"/>
  <c r="M10" i="92"/>
  <c r="K7" i="92"/>
  <c r="L7" i="92"/>
  <c r="M7" i="92"/>
  <c r="H40" i="99"/>
  <c r="I40" i="99"/>
  <c r="J40" i="99"/>
  <c r="H37" i="99"/>
  <c r="I37" i="99"/>
  <c r="J37" i="99"/>
  <c r="H34" i="99"/>
  <c r="I34" i="99"/>
  <c r="J34" i="99"/>
  <c r="H29" i="99"/>
  <c r="I29" i="99"/>
  <c r="J29" i="99"/>
  <c r="H30" i="99"/>
  <c r="I30" i="99"/>
  <c r="H31" i="99"/>
  <c r="I31" i="99"/>
  <c r="H22" i="99"/>
  <c r="I22" i="99"/>
  <c r="J22" i="99"/>
  <c r="H23" i="99"/>
  <c r="I23" i="99"/>
  <c r="H24" i="99"/>
  <c r="I24" i="99"/>
  <c r="H25" i="99"/>
  <c r="I25" i="99"/>
  <c r="H26" i="99"/>
  <c r="I26" i="99"/>
  <c r="H15" i="99"/>
  <c r="I15" i="99"/>
  <c r="J15" i="99"/>
  <c r="H16" i="99"/>
  <c r="I16" i="99"/>
  <c r="H17" i="99"/>
  <c r="I17" i="99"/>
  <c r="H18" i="99"/>
  <c r="I18" i="99"/>
  <c r="H19" i="99"/>
  <c r="I19" i="99"/>
  <c r="H10" i="99"/>
  <c r="I10" i="99"/>
  <c r="J10" i="99"/>
  <c r="H11" i="99"/>
  <c r="I11" i="99"/>
  <c r="H12" i="99"/>
  <c r="I12" i="99"/>
  <c r="H7" i="99"/>
  <c r="I7" i="99"/>
  <c r="J7" i="99"/>
  <c r="H74" i="98"/>
  <c r="I74" i="98"/>
  <c r="J74" i="98"/>
  <c r="H75" i="98"/>
  <c r="I75" i="98"/>
  <c r="H76" i="98"/>
  <c r="I76" i="98"/>
  <c r="H77" i="98"/>
  <c r="I77" i="98"/>
  <c r="H78" i="98"/>
  <c r="I78" i="98"/>
  <c r="H79" i="98"/>
  <c r="I79" i="98"/>
  <c r="H71" i="98"/>
  <c r="I71" i="98"/>
  <c r="J71" i="98"/>
  <c r="H56" i="98"/>
  <c r="I56" i="98"/>
  <c r="J56" i="98"/>
  <c r="H53" i="98"/>
  <c r="I53" i="98"/>
  <c r="J53" i="98"/>
  <c r="H50" i="98"/>
  <c r="I50" i="98"/>
  <c r="J50" i="98"/>
  <c r="G46" i="98"/>
  <c r="H46" i="98"/>
  <c r="I46" i="98"/>
  <c r="G47" i="98"/>
  <c r="H47" i="98"/>
  <c r="I47" i="98"/>
  <c r="H45" i="98"/>
  <c r="I45" i="98"/>
  <c r="J45" i="98"/>
  <c r="G38" i="98"/>
  <c r="H38" i="98"/>
  <c r="I38" i="98"/>
  <c r="G39" i="98"/>
  <c r="H39" i="98"/>
  <c r="I39" i="98"/>
  <c r="G40" i="98"/>
  <c r="H40" i="98"/>
  <c r="I40" i="98"/>
  <c r="G41" i="98"/>
  <c r="H41" i="98"/>
  <c r="I41" i="98"/>
  <c r="G42" i="98"/>
  <c r="H42" i="98"/>
  <c r="I42" i="98"/>
  <c r="H37" i="98"/>
  <c r="I37" i="98"/>
  <c r="J37" i="98"/>
  <c r="G30" i="98"/>
  <c r="H30" i="98"/>
  <c r="I30" i="98"/>
  <c r="G31" i="98"/>
  <c r="H31" i="98"/>
  <c r="I31" i="98"/>
  <c r="G32" i="98"/>
  <c r="H32" i="98"/>
  <c r="I32" i="98"/>
  <c r="G33" i="98"/>
  <c r="H33" i="98"/>
  <c r="I33" i="98"/>
  <c r="G34" i="98"/>
  <c r="H34" i="98"/>
  <c r="I34" i="98"/>
  <c r="H29" i="98"/>
  <c r="I29" i="98"/>
  <c r="J29" i="98"/>
  <c r="G23" i="98"/>
  <c r="H23" i="98"/>
  <c r="I23" i="98"/>
  <c r="G24" i="98"/>
  <c r="H24" i="98"/>
  <c r="I24" i="98"/>
  <c r="G25" i="98"/>
  <c r="H25" i="98"/>
  <c r="I25" i="98"/>
  <c r="G26" i="98"/>
  <c r="H26" i="98"/>
  <c r="I26" i="98"/>
  <c r="H22" i="98"/>
  <c r="I22" i="98"/>
  <c r="J22" i="98"/>
  <c r="G16" i="98"/>
  <c r="H16" i="98"/>
  <c r="I16" i="98"/>
  <c r="G17" i="98"/>
  <c r="H17" i="98"/>
  <c r="I17" i="98"/>
  <c r="G18" i="98"/>
  <c r="H18" i="98"/>
  <c r="I18" i="98"/>
  <c r="G19" i="98"/>
  <c r="H19" i="98"/>
  <c r="I19" i="98"/>
  <c r="H15" i="98"/>
  <c r="I15" i="98"/>
  <c r="J15" i="98"/>
  <c r="G11" i="98"/>
  <c r="H11" i="98"/>
  <c r="I11" i="98"/>
  <c r="G12" i="98"/>
  <c r="H12" i="98"/>
  <c r="I12" i="98"/>
  <c r="H10" i="98"/>
  <c r="I10" i="98"/>
  <c r="J10" i="98"/>
  <c r="H7" i="98"/>
  <c r="I7" i="98"/>
  <c r="J7" i="98"/>
  <c r="H68" i="97"/>
  <c r="I68" i="97"/>
  <c r="J68" i="97"/>
  <c r="G67" i="97"/>
  <c r="H67" i="97"/>
  <c r="I67" i="97"/>
  <c r="H66" i="97"/>
  <c r="I66" i="97"/>
  <c r="J66" i="97"/>
  <c r="H63" i="97"/>
  <c r="I63" i="97"/>
  <c r="J63" i="97"/>
  <c r="H47" i="97"/>
  <c r="I47" i="97"/>
  <c r="J47" i="97"/>
  <c r="H44" i="97"/>
  <c r="I44" i="97"/>
  <c r="J44" i="97"/>
  <c r="H41" i="97"/>
  <c r="I41" i="97"/>
  <c r="J41" i="97"/>
  <c r="G37" i="97"/>
  <c r="H37" i="97"/>
  <c r="I37" i="97"/>
  <c r="G38" i="97"/>
  <c r="H38" i="97"/>
  <c r="I38" i="97"/>
  <c r="H36" i="97"/>
  <c r="I36" i="97"/>
  <c r="J36" i="97"/>
  <c r="G30" i="97"/>
  <c r="H30" i="97"/>
  <c r="I30" i="97"/>
  <c r="G31" i="97"/>
  <c r="H31" i="97"/>
  <c r="I31" i="97"/>
  <c r="G32" i="97"/>
  <c r="H32" i="97"/>
  <c r="I32" i="97"/>
  <c r="G33" i="97"/>
  <c r="H33" i="97"/>
  <c r="I33" i="97"/>
  <c r="H29" i="97"/>
  <c r="I29" i="97"/>
  <c r="J29" i="97"/>
  <c r="G23" i="97"/>
  <c r="H23" i="97"/>
  <c r="I23" i="97"/>
  <c r="G24" i="97"/>
  <c r="H24" i="97"/>
  <c r="I24" i="97"/>
  <c r="G25" i="97"/>
  <c r="H25" i="97"/>
  <c r="I25" i="97"/>
  <c r="G26" i="97"/>
  <c r="H26" i="97"/>
  <c r="I26" i="97"/>
  <c r="H22" i="97"/>
  <c r="I22" i="97"/>
  <c r="J22" i="97"/>
  <c r="G16" i="97"/>
  <c r="H16" i="97"/>
  <c r="I16" i="97"/>
  <c r="G17" i="97"/>
  <c r="H17" i="97"/>
  <c r="I17" i="97"/>
  <c r="G18" i="97"/>
  <c r="H18" i="97"/>
  <c r="I18" i="97"/>
  <c r="G19" i="97"/>
  <c r="H19" i="97"/>
  <c r="I19" i="97"/>
  <c r="H15" i="97"/>
  <c r="I15" i="97"/>
  <c r="J15" i="97"/>
  <c r="G11" i="97"/>
  <c r="H11" i="97"/>
  <c r="I11" i="97"/>
  <c r="G12" i="97"/>
  <c r="H12" i="97"/>
  <c r="I12" i="97"/>
  <c r="H10" i="97"/>
  <c r="I10" i="97"/>
  <c r="J10" i="97"/>
  <c r="H7" i="97"/>
  <c r="I7" i="97"/>
  <c r="J7" i="97"/>
  <c r="G64" i="96"/>
  <c r="H64" i="96"/>
  <c r="I64" i="96"/>
  <c r="G65" i="96"/>
  <c r="H65" i="96"/>
  <c r="I65" i="96"/>
  <c r="J65" i="96"/>
  <c r="H63" i="96"/>
  <c r="I63" i="96"/>
  <c r="J63" i="96"/>
  <c r="H60" i="96"/>
  <c r="I60" i="96"/>
  <c r="J60" i="96"/>
  <c r="H47" i="96"/>
  <c r="I47" i="96"/>
  <c r="J47" i="96"/>
  <c r="H44" i="96"/>
  <c r="I44" i="96"/>
  <c r="J44" i="96"/>
  <c r="H41" i="96"/>
  <c r="I41" i="96"/>
  <c r="J41" i="96"/>
  <c r="G37" i="96"/>
  <c r="H37" i="96"/>
  <c r="I37" i="96"/>
  <c r="G38" i="96"/>
  <c r="H38" i="96"/>
  <c r="I38" i="96"/>
  <c r="H36" i="96"/>
  <c r="I36" i="96"/>
  <c r="J36" i="96"/>
  <c r="G30" i="96"/>
  <c r="H30" i="96"/>
  <c r="I30" i="96"/>
  <c r="G31" i="96"/>
  <c r="H31" i="96"/>
  <c r="I31" i="96"/>
  <c r="G32" i="96"/>
  <c r="H32" i="96"/>
  <c r="I32" i="96"/>
  <c r="G33" i="96"/>
  <c r="H33" i="96"/>
  <c r="I33" i="96"/>
  <c r="H29" i="96"/>
  <c r="I29" i="96"/>
  <c r="J29" i="96"/>
  <c r="G23" i="96"/>
  <c r="H23" i="96"/>
  <c r="I23" i="96"/>
  <c r="G24" i="96"/>
  <c r="H24" i="96"/>
  <c r="I24" i="96"/>
  <c r="G25" i="96"/>
  <c r="H25" i="96"/>
  <c r="I25" i="96"/>
  <c r="G26" i="96"/>
  <c r="H26" i="96"/>
  <c r="I26" i="96"/>
  <c r="H22" i="96"/>
  <c r="I22" i="96"/>
  <c r="J22" i="96"/>
  <c r="G16" i="96"/>
  <c r="H16" i="96"/>
  <c r="I16" i="96"/>
  <c r="G17" i="96"/>
  <c r="H17" i="96"/>
  <c r="I17" i="96"/>
  <c r="G18" i="96"/>
  <c r="H18" i="96"/>
  <c r="I18" i="96"/>
  <c r="G19" i="96"/>
  <c r="H19" i="96"/>
  <c r="I19" i="96"/>
  <c r="H15" i="96"/>
  <c r="I15" i="96"/>
  <c r="J15" i="96"/>
  <c r="G11" i="96"/>
  <c r="H11" i="96"/>
  <c r="I11" i="96"/>
  <c r="G12" i="96"/>
  <c r="H12" i="96"/>
  <c r="I12" i="96"/>
  <c r="H10" i="96"/>
  <c r="I10" i="96"/>
  <c r="J10" i="96"/>
  <c r="H7" i="96"/>
  <c r="I7" i="96"/>
  <c r="J7" i="96"/>
  <c r="G92" i="95"/>
  <c r="H92" i="95"/>
  <c r="I92" i="95"/>
  <c r="G93" i="95"/>
  <c r="H93" i="95"/>
  <c r="I93" i="95"/>
  <c r="G94" i="95"/>
  <c r="H94" i="95"/>
  <c r="I94" i="95"/>
  <c r="G95" i="95"/>
  <c r="H95" i="95"/>
  <c r="I95" i="95"/>
  <c r="G96" i="95"/>
  <c r="H96" i="95"/>
  <c r="I96" i="95"/>
  <c r="H91" i="95"/>
  <c r="I91" i="95"/>
  <c r="J91" i="95"/>
  <c r="H88" i="95"/>
  <c r="I88" i="95"/>
  <c r="J88" i="95"/>
  <c r="H75" i="95"/>
  <c r="I75" i="95"/>
  <c r="J75" i="95"/>
  <c r="H72" i="95"/>
  <c r="I72" i="95"/>
  <c r="J72" i="95"/>
  <c r="H69" i="95"/>
  <c r="I69" i="95"/>
  <c r="J69" i="95"/>
  <c r="G65" i="95"/>
  <c r="H65" i="95"/>
  <c r="I65" i="95"/>
  <c r="G66" i="95"/>
  <c r="H66" i="95"/>
  <c r="I66" i="95"/>
  <c r="H64" i="95"/>
  <c r="I64" i="95"/>
  <c r="J64" i="95"/>
  <c r="G51" i="95"/>
  <c r="H51" i="95"/>
  <c r="I51" i="95"/>
  <c r="G52" i="95"/>
  <c r="H52" i="95"/>
  <c r="I52" i="95"/>
  <c r="G53" i="95"/>
  <c r="H53" i="95"/>
  <c r="I53" i="95"/>
  <c r="G54" i="95"/>
  <c r="H54" i="95"/>
  <c r="I54" i="95"/>
  <c r="G55" i="95"/>
  <c r="H55" i="95"/>
  <c r="I55" i="95"/>
  <c r="G56" i="95"/>
  <c r="H56" i="95"/>
  <c r="I56" i="95"/>
  <c r="G57" i="95"/>
  <c r="H57" i="95"/>
  <c r="I57" i="95"/>
  <c r="G58" i="95"/>
  <c r="H58" i="95"/>
  <c r="I58" i="95"/>
  <c r="G59" i="95"/>
  <c r="H59" i="95"/>
  <c r="I59" i="95"/>
  <c r="G60" i="95"/>
  <c r="H60" i="95"/>
  <c r="I60" i="95"/>
  <c r="G61" i="95"/>
  <c r="H61" i="95"/>
  <c r="I61" i="95"/>
  <c r="H50" i="95"/>
  <c r="I50" i="95"/>
  <c r="J50" i="95"/>
  <c r="G37" i="95"/>
  <c r="H37" i="95"/>
  <c r="I37" i="95"/>
  <c r="G38" i="95"/>
  <c r="H38" i="95"/>
  <c r="I38" i="95"/>
  <c r="G39" i="95"/>
  <c r="H39" i="95"/>
  <c r="I39" i="95"/>
  <c r="G40" i="95"/>
  <c r="H40" i="95"/>
  <c r="I40" i="95"/>
  <c r="G41" i="95"/>
  <c r="H41" i="95"/>
  <c r="I41" i="95"/>
  <c r="G42" i="95"/>
  <c r="H42" i="95"/>
  <c r="I42" i="95"/>
  <c r="G43" i="95"/>
  <c r="H43" i="95"/>
  <c r="I43" i="95"/>
  <c r="G44" i="95"/>
  <c r="H44" i="95"/>
  <c r="I44" i="95"/>
  <c r="G45" i="95"/>
  <c r="H45" i="95"/>
  <c r="I45" i="95"/>
  <c r="G46" i="95"/>
  <c r="H46" i="95"/>
  <c r="I46" i="95"/>
  <c r="G47" i="95"/>
  <c r="H47" i="95"/>
  <c r="I47" i="95"/>
  <c r="H36" i="95"/>
  <c r="I36" i="95"/>
  <c r="J36" i="95"/>
  <c r="G30" i="95"/>
  <c r="H30" i="95"/>
  <c r="I30" i="95"/>
  <c r="G31" i="95"/>
  <c r="H31" i="95"/>
  <c r="I31" i="95"/>
  <c r="G32" i="95"/>
  <c r="H32" i="95"/>
  <c r="I32" i="95"/>
  <c r="G33" i="95"/>
  <c r="H33" i="95"/>
  <c r="I33" i="95"/>
  <c r="H29" i="95"/>
  <c r="I29" i="95"/>
  <c r="J29" i="95"/>
  <c r="G23" i="95"/>
  <c r="H23" i="95"/>
  <c r="I23" i="95"/>
  <c r="G24" i="95"/>
  <c r="H24" i="95"/>
  <c r="I24" i="95"/>
  <c r="G25" i="95"/>
  <c r="H25" i="95"/>
  <c r="I25" i="95"/>
  <c r="G26" i="95"/>
  <c r="H26" i="95"/>
  <c r="I26" i="95"/>
  <c r="H22" i="95"/>
  <c r="I22" i="95"/>
  <c r="J22" i="95"/>
  <c r="G16" i="95"/>
  <c r="H16" i="95"/>
  <c r="I16" i="95"/>
  <c r="G17" i="95"/>
  <c r="H17" i="95"/>
  <c r="I17" i="95"/>
  <c r="G18" i="95"/>
  <c r="H18" i="95"/>
  <c r="I18" i="95"/>
  <c r="G19" i="95"/>
  <c r="H19" i="95"/>
  <c r="I19" i="95"/>
  <c r="H15" i="95"/>
  <c r="I15" i="95"/>
  <c r="J15" i="95"/>
  <c r="G11" i="95"/>
  <c r="H11" i="95"/>
  <c r="I11" i="95"/>
  <c r="G12" i="95"/>
  <c r="H12" i="95"/>
  <c r="I12" i="95"/>
  <c r="H10" i="95"/>
  <c r="I10" i="95"/>
  <c r="J10" i="95"/>
  <c r="H7" i="95"/>
  <c r="I7" i="95"/>
  <c r="J7" i="95"/>
  <c r="G79" i="94"/>
  <c r="H79" i="94"/>
  <c r="I79" i="94"/>
  <c r="G80" i="94"/>
  <c r="H80" i="94"/>
  <c r="I80" i="94"/>
  <c r="G81" i="94"/>
  <c r="H81" i="94"/>
  <c r="I81" i="94"/>
  <c r="G82" i="94"/>
  <c r="H82" i="94"/>
  <c r="I82" i="94"/>
  <c r="H78" i="94"/>
  <c r="I78" i="94"/>
  <c r="J78" i="94"/>
  <c r="H75" i="94"/>
  <c r="I75" i="94"/>
  <c r="J75" i="94"/>
  <c r="H62" i="94"/>
  <c r="I62" i="94"/>
  <c r="J62" i="94"/>
  <c r="H59" i="94"/>
  <c r="I59" i="94"/>
  <c r="J59" i="94"/>
  <c r="H56" i="94"/>
  <c r="I56" i="94"/>
  <c r="J56" i="94"/>
  <c r="G52" i="94"/>
  <c r="H52" i="94"/>
  <c r="I52" i="94"/>
  <c r="G53" i="94"/>
  <c r="H53" i="94"/>
  <c r="I53" i="94"/>
  <c r="H51" i="94"/>
  <c r="I51" i="94"/>
  <c r="J51" i="94"/>
  <c r="G44" i="94"/>
  <c r="H44" i="94"/>
  <c r="I44" i="94"/>
  <c r="G45" i="94"/>
  <c r="H45" i="94"/>
  <c r="I45" i="94"/>
  <c r="G46" i="94"/>
  <c r="H46" i="94"/>
  <c r="I46" i="94"/>
  <c r="G47" i="94"/>
  <c r="H47" i="94"/>
  <c r="I47" i="94"/>
  <c r="G48" i="94"/>
  <c r="H48" i="94"/>
  <c r="I48" i="94"/>
  <c r="H43" i="94"/>
  <c r="I43" i="94"/>
  <c r="J43" i="94"/>
  <c r="G36" i="94"/>
  <c r="H36" i="94"/>
  <c r="I36" i="94"/>
  <c r="G37" i="94"/>
  <c r="H37" i="94"/>
  <c r="I37" i="94"/>
  <c r="G38" i="94"/>
  <c r="H38" i="94"/>
  <c r="I38" i="94"/>
  <c r="G39" i="94"/>
  <c r="H39" i="94"/>
  <c r="I39" i="94"/>
  <c r="G40" i="94"/>
  <c r="H40" i="94"/>
  <c r="I40" i="94"/>
  <c r="H35" i="94"/>
  <c r="I35" i="94"/>
  <c r="J35" i="94"/>
  <c r="G29" i="94"/>
  <c r="H29" i="94"/>
  <c r="I29" i="94"/>
  <c r="G30" i="94"/>
  <c r="H30" i="94"/>
  <c r="I30" i="94"/>
  <c r="G31" i="94"/>
  <c r="H31" i="94"/>
  <c r="I31" i="94"/>
  <c r="G32" i="94"/>
  <c r="H32" i="94"/>
  <c r="I32" i="94"/>
  <c r="H28" i="94"/>
  <c r="I28" i="94"/>
  <c r="J28" i="94"/>
  <c r="G22" i="94"/>
  <c r="H22" i="94"/>
  <c r="I22" i="94"/>
  <c r="G23" i="94"/>
  <c r="H23" i="94"/>
  <c r="I23" i="94"/>
  <c r="G24" i="94"/>
  <c r="H24" i="94"/>
  <c r="I24" i="94"/>
  <c r="G25" i="94"/>
  <c r="H25" i="94"/>
  <c r="I25" i="94"/>
  <c r="H21" i="94"/>
  <c r="I21" i="94"/>
  <c r="J21" i="94"/>
  <c r="G15" i="94"/>
  <c r="H15" i="94"/>
  <c r="I15" i="94"/>
  <c r="G16" i="94"/>
  <c r="H16" i="94"/>
  <c r="I16" i="94"/>
  <c r="G17" i="94"/>
  <c r="H17" i="94"/>
  <c r="I17" i="94"/>
  <c r="G18" i="94"/>
  <c r="H18" i="94"/>
  <c r="I18" i="94"/>
  <c r="H14" i="94"/>
  <c r="I14" i="94"/>
  <c r="J14" i="94"/>
  <c r="H9" i="94"/>
  <c r="I9" i="94"/>
  <c r="J9" i="94"/>
  <c r="H10" i="94"/>
  <c r="I10" i="94"/>
  <c r="H11" i="94"/>
  <c r="I11" i="94"/>
  <c r="G10" i="94"/>
  <c r="G11" i="94"/>
  <c r="H6" i="94"/>
  <c r="I6" i="94"/>
  <c r="J6" i="94"/>
  <c r="G106" i="93"/>
  <c r="H106" i="93"/>
  <c r="I106" i="93"/>
  <c r="G107" i="93"/>
  <c r="H107" i="93"/>
  <c r="I107" i="93"/>
  <c r="G108" i="93"/>
  <c r="H108" i="93"/>
  <c r="I108" i="93"/>
  <c r="G109" i="93"/>
  <c r="H109" i="93"/>
  <c r="I109" i="93"/>
  <c r="H105" i="93"/>
  <c r="I105" i="93"/>
  <c r="J105" i="93"/>
  <c r="H102" i="93"/>
  <c r="I102" i="93"/>
  <c r="J102" i="93"/>
  <c r="H91" i="93"/>
  <c r="I91" i="93"/>
  <c r="J91" i="93"/>
  <c r="H88" i="93"/>
  <c r="I88" i="93"/>
  <c r="J88" i="93"/>
  <c r="H85" i="93"/>
  <c r="I85" i="93"/>
  <c r="J85" i="93"/>
  <c r="G81" i="93"/>
  <c r="H81" i="93"/>
  <c r="I81" i="93"/>
  <c r="G82" i="93"/>
  <c r="H82" i="93"/>
  <c r="I82" i="93"/>
  <c r="H80" i="93"/>
  <c r="I80" i="93"/>
  <c r="J80" i="93"/>
  <c r="G74" i="93"/>
  <c r="H74" i="93"/>
  <c r="I74" i="93"/>
  <c r="G75" i="93"/>
  <c r="H75" i="93"/>
  <c r="I75" i="93"/>
  <c r="G76" i="93"/>
  <c r="H76" i="93"/>
  <c r="I76" i="93"/>
  <c r="G77" i="93"/>
  <c r="H77" i="93"/>
  <c r="I77" i="93"/>
  <c r="H73" i="93"/>
  <c r="I73" i="93"/>
  <c r="J73" i="93"/>
  <c r="G60" i="93"/>
  <c r="H60" i="93"/>
  <c r="I60" i="93"/>
  <c r="G61" i="93"/>
  <c r="H61" i="93"/>
  <c r="I61" i="93"/>
  <c r="G62" i="93"/>
  <c r="H62" i="93"/>
  <c r="I62" i="93"/>
  <c r="G63" i="93"/>
  <c r="H63" i="93"/>
  <c r="I63" i="93"/>
  <c r="G64" i="93"/>
  <c r="H64" i="93"/>
  <c r="I64" i="93"/>
  <c r="G65" i="93"/>
  <c r="H65" i="93"/>
  <c r="I65" i="93"/>
  <c r="G66" i="93"/>
  <c r="H66" i="93"/>
  <c r="I66" i="93"/>
  <c r="G67" i="93"/>
  <c r="H67" i="93"/>
  <c r="I67" i="93"/>
  <c r="G68" i="93"/>
  <c r="H68" i="93"/>
  <c r="I68" i="93"/>
  <c r="G69" i="93"/>
  <c r="H69" i="93"/>
  <c r="I69" i="93"/>
  <c r="G70" i="93"/>
  <c r="H70" i="93"/>
  <c r="I70" i="93"/>
  <c r="H59" i="93"/>
  <c r="I59" i="93"/>
  <c r="J59" i="93"/>
  <c r="G46" i="93"/>
  <c r="H46" i="93"/>
  <c r="I46" i="93"/>
  <c r="G47" i="93"/>
  <c r="H47" i="93"/>
  <c r="I47" i="93"/>
  <c r="G48" i="93"/>
  <c r="H48" i="93"/>
  <c r="I48" i="93"/>
  <c r="G49" i="93"/>
  <c r="H49" i="93"/>
  <c r="I49" i="93"/>
  <c r="G50" i="93"/>
  <c r="H50" i="93"/>
  <c r="I50" i="93"/>
  <c r="G51" i="93"/>
  <c r="H51" i="93"/>
  <c r="I51" i="93"/>
  <c r="G52" i="93"/>
  <c r="H52" i="93"/>
  <c r="I52" i="93"/>
  <c r="G53" i="93"/>
  <c r="H53" i="93"/>
  <c r="I53" i="93"/>
  <c r="G54" i="93"/>
  <c r="H54" i="93"/>
  <c r="I54" i="93"/>
  <c r="G55" i="93"/>
  <c r="H55" i="93"/>
  <c r="I55" i="93"/>
  <c r="G56" i="93"/>
  <c r="H56" i="93"/>
  <c r="I56" i="93"/>
  <c r="H45" i="93"/>
  <c r="I45" i="93"/>
  <c r="J45" i="93"/>
  <c r="G39" i="93"/>
  <c r="H39" i="93"/>
  <c r="I39" i="93"/>
  <c r="G40" i="93"/>
  <c r="H40" i="93"/>
  <c r="I40" i="93"/>
  <c r="G41" i="93"/>
  <c r="H41" i="93"/>
  <c r="I41" i="93"/>
  <c r="G42" i="93"/>
  <c r="H42" i="93"/>
  <c r="I42" i="93"/>
  <c r="H38" i="93"/>
  <c r="I38" i="93"/>
  <c r="J38" i="93"/>
  <c r="G32" i="93"/>
  <c r="H32" i="93"/>
  <c r="I32" i="93"/>
  <c r="G33" i="93"/>
  <c r="H33" i="93"/>
  <c r="I33" i="93"/>
  <c r="G34" i="93"/>
  <c r="H34" i="93"/>
  <c r="I34" i="93"/>
  <c r="G35" i="93"/>
  <c r="H35" i="93"/>
  <c r="I35" i="93"/>
  <c r="H31" i="93"/>
  <c r="I31" i="93"/>
  <c r="J31" i="93"/>
  <c r="G25" i="93"/>
  <c r="H25" i="93"/>
  <c r="I25" i="93"/>
  <c r="G26" i="93"/>
  <c r="H26" i="93"/>
  <c r="I26" i="93"/>
  <c r="G27" i="93"/>
  <c r="H27" i="93"/>
  <c r="I27" i="93"/>
  <c r="G28" i="93"/>
  <c r="H28" i="93"/>
  <c r="I28" i="93"/>
  <c r="H24" i="93"/>
  <c r="I24" i="93"/>
  <c r="J24" i="93"/>
  <c r="G17" i="93"/>
  <c r="H17" i="93"/>
  <c r="I17" i="93"/>
  <c r="G18" i="93"/>
  <c r="H18" i="93"/>
  <c r="I18" i="93"/>
  <c r="G19" i="93"/>
  <c r="H19" i="93"/>
  <c r="I19" i="93"/>
  <c r="G20" i="93"/>
  <c r="H20" i="93"/>
  <c r="I20" i="93"/>
  <c r="G21" i="93"/>
  <c r="H21" i="93"/>
  <c r="I21" i="93"/>
  <c r="H16" i="93"/>
  <c r="I16" i="93"/>
  <c r="J16" i="93"/>
  <c r="G11" i="93"/>
  <c r="H11" i="93"/>
  <c r="I11" i="93"/>
  <c r="G12" i="93"/>
  <c r="H12" i="93"/>
  <c r="I12" i="93"/>
  <c r="G13" i="93"/>
  <c r="H13" i="93"/>
  <c r="I13" i="93"/>
  <c r="H10" i="93"/>
  <c r="I10" i="93"/>
  <c r="J10" i="93"/>
  <c r="H7" i="93"/>
  <c r="I7" i="93"/>
  <c r="J7" i="93"/>
  <c r="H130" i="92"/>
  <c r="I130" i="92"/>
  <c r="J130" i="92"/>
  <c r="G127" i="92"/>
  <c r="H127" i="92"/>
  <c r="I127" i="92"/>
  <c r="H126" i="92"/>
  <c r="I126" i="92"/>
  <c r="J126" i="92"/>
  <c r="H123" i="92"/>
  <c r="I123" i="92"/>
  <c r="J123" i="92"/>
  <c r="H120" i="92"/>
  <c r="I120" i="92"/>
  <c r="J120" i="92"/>
  <c r="G116" i="92"/>
  <c r="H116" i="92"/>
  <c r="I116" i="92"/>
  <c r="G117" i="92"/>
  <c r="H117" i="92"/>
  <c r="I117" i="92"/>
  <c r="H115" i="92"/>
  <c r="I115" i="92"/>
  <c r="J115" i="92"/>
  <c r="G111" i="92"/>
  <c r="H111" i="92"/>
  <c r="I111" i="92"/>
  <c r="G112" i="92"/>
  <c r="H112" i="92"/>
  <c r="I112" i="92"/>
  <c r="H110" i="92"/>
  <c r="I110" i="92"/>
  <c r="J110" i="92"/>
  <c r="G95" i="92"/>
  <c r="H95" i="92"/>
  <c r="I95" i="92"/>
  <c r="G96" i="92"/>
  <c r="H96" i="92"/>
  <c r="I96" i="92"/>
  <c r="G97" i="92"/>
  <c r="H97" i="92"/>
  <c r="I97" i="92"/>
  <c r="G98" i="92"/>
  <c r="H98" i="92"/>
  <c r="I98" i="92"/>
  <c r="G99" i="92"/>
  <c r="H99" i="92"/>
  <c r="I99" i="92"/>
  <c r="G100" i="92"/>
  <c r="H100" i="92"/>
  <c r="I100" i="92"/>
  <c r="G101" i="92"/>
  <c r="H101" i="92"/>
  <c r="I101" i="92"/>
  <c r="G102" i="92"/>
  <c r="H102" i="92"/>
  <c r="I102" i="92"/>
  <c r="G103" i="92"/>
  <c r="H103" i="92"/>
  <c r="I103" i="92"/>
  <c r="G104" i="92"/>
  <c r="H104" i="92"/>
  <c r="I104" i="92"/>
  <c r="G105" i="92"/>
  <c r="H105" i="92"/>
  <c r="I105" i="92"/>
  <c r="G106" i="92"/>
  <c r="H106" i="92"/>
  <c r="I106" i="92"/>
  <c r="G107" i="92"/>
  <c r="H107" i="92"/>
  <c r="I107" i="92"/>
  <c r="H94" i="92"/>
  <c r="I94" i="92"/>
  <c r="J94" i="92"/>
  <c r="G79" i="92"/>
  <c r="H79" i="92"/>
  <c r="I79" i="92"/>
  <c r="G80" i="92"/>
  <c r="H80" i="92"/>
  <c r="I80" i="92"/>
  <c r="G81" i="92"/>
  <c r="H81" i="92"/>
  <c r="I81" i="92"/>
  <c r="G82" i="92"/>
  <c r="H82" i="92"/>
  <c r="I82" i="92"/>
  <c r="G83" i="92"/>
  <c r="H83" i="92"/>
  <c r="I83" i="92"/>
  <c r="G84" i="92"/>
  <c r="H84" i="92"/>
  <c r="I84" i="92"/>
  <c r="G85" i="92"/>
  <c r="H85" i="92"/>
  <c r="I85" i="92"/>
  <c r="G86" i="92"/>
  <c r="H86" i="92"/>
  <c r="I86" i="92"/>
  <c r="G87" i="92"/>
  <c r="H87" i="92"/>
  <c r="I87" i="92"/>
  <c r="G88" i="92"/>
  <c r="H88" i="92"/>
  <c r="I88" i="92"/>
  <c r="G89" i="92"/>
  <c r="H89" i="92"/>
  <c r="I89" i="92"/>
  <c r="G90" i="92"/>
  <c r="H90" i="92"/>
  <c r="I90" i="92"/>
  <c r="G91" i="92"/>
  <c r="H91" i="92"/>
  <c r="I91" i="92"/>
  <c r="H78" i="92"/>
  <c r="I78" i="92"/>
  <c r="J78" i="92"/>
  <c r="G74" i="92"/>
  <c r="H74" i="92"/>
  <c r="I74" i="92"/>
  <c r="G75" i="92"/>
  <c r="H75" i="92"/>
  <c r="I75" i="92"/>
  <c r="H73" i="92"/>
  <c r="I73" i="92"/>
  <c r="J73" i="92"/>
  <c r="G69" i="92"/>
  <c r="H69" i="92"/>
  <c r="I69" i="92"/>
  <c r="G70" i="92"/>
  <c r="H70" i="92"/>
  <c r="I70" i="92"/>
  <c r="H68" i="92"/>
  <c r="I68" i="92"/>
  <c r="J68" i="92"/>
  <c r="G64" i="92"/>
  <c r="H64" i="92"/>
  <c r="I64" i="92"/>
  <c r="G65" i="92"/>
  <c r="H65" i="92"/>
  <c r="I65" i="92"/>
  <c r="H63" i="92"/>
  <c r="I63" i="92"/>
  <c r="J63" i="92"/>
  <c r="G47" i="92"/>
  <c r="H47" i="92"/>
  <c r="I47" i="92"/>
  <c r="G48" i="92"/>
  <c r="H48" i="92"/>
  <c r="I48" i="92"/>
  <c r="G49" i="92"/>
  <c r="H49" i="92"/>
  <c r="I49" i="92"/>
  <c r="G50" i="92"/>
  <c r="H50" i="92"/>
  <c r="I50" i="92"/>
  <c r="G51" i="92"/>
  <c r="H51" i="92"/>
  <c r="I51" i="92"/>
  <c r="G52" i="92"/>
  <c r="H52" i="92"/>
  <c r="I52" i="92"/>
  <c r="G53" i="92"/>
  <c r="H53" i="92"/>
  <c r="I53" i="92"/>
  <c r="G54" i="92"/>
  <c r="H54" i="92"/>
  <c r="I54" i="92"/>
  <c r="G55" i="92"/>
  <c r="H55" i="92"/>
  <c r="I55" i="92"/>
  <c r="G56" i="92"/>
  <c r="H56" i="92"/>
  <c r="I56" i="92"/>
  <c r="G57" i="92"/>
  <c r="H57" i="92"/>
  <c r="I57" i="92"/>
  <c r="G58" i="92"/>
  <c r="H58" i="92"/>
  <c r="I58" i="92"/>
  <c r="G59" i="92"/>
  <c r="H59" i="92"/>
  <c r="I59" i="92"/>
  <c r="G60" i="92"/>
  <c r="H60" i="92"/>
  <c r="I60" i="92"/>
  <c r="H46" i="92"/>
  <c r="I46" i="92"/>
  <c r="J46" i="92"/>
  <c r="H43" i="92"/>
  <c r="I43" i="92"/>
  <c r="J43" i="92"/>
  <c r="G27" i="92"/>
  <c r="H27" i="92"/>
  <c r="I27" i="92"/>
  <c r="G28" i="92"/>
  <c r="H28" i="92"/>
  <c r="I28" i="92"/>
  <c r="G29" i="92"/>
  <c r="H29" i="92"/>
  <c r="I29" i="92"/>
  <c r="G30" i="92"/>
  <c r="H30" i="92"/>
  <c r="I30" i="92"/>
  <c r="H26" i="92"/>
  <c r="I26" i="92"/>
  <c r="J26" i="92"/>
  <c r="G19" i="92"/>
  <c r="H19" i="92"/>
  <c r="I19" i="92"/>
  <c r="G20" i="92"/>
  <c r="H20" i="92"/>
  <c r="I20" i="92"/>
  <c r="G21" i="92"/>
  <c r="H21" i="92"/>
  <c r="I21" i="92"/>
  <c r="G22" i="92"/>
  <c r="H22" i="92"/>
  <c r="I22" i="92"/>
  <c r="H18" i="92"/>
  <c r="I18" i="92"/>
  <c r="J18" i="92"/>
  <c r="G11" i="92"/>
  <c r="H11" i="92"/>
  <c r="I11" i="92"/>
  <c r="G12" i="92"/>
  <c r="H12" i="92"/>
  <c r="I12" i="92"/>
  <c r="G13" i="92"/>
  <c r="H13" i="92"/>
  <c r="I13" i="92"/>
  <c r="G14" i="92"/>
  <c r="H14" i="92"/>
  <c r="I14" i="92"/>
  <c r="H10" i="92"/>
  <c r="I10" i="92"/>
  <c r="J10" i="92"/>
  <c r="H7" i="92"/>
  <c r="I7" i="92"/>
  <c r="J7" i="92"/>
  <c r="A38" i="89"/>
  <c r="A39" i="89"/>
  <c r="A40" i="89"/>
  <c r="L40" i="89"/>
  <c r="M40" i="89"/>
  <c r="A79" i="88"/>
  <c r="E79" i="88"/>
  <c r="F79" i="88"/>
  <c r="G79" i="88"/>
  <c r="H79" i="88"/>
  <c r="I79" i="88"/>
  <c r="J79" i="88"/>
  <c r="K79" i="88"/>
  <c r="L79" i="88"/>
  <c r="M79" i="88"/>
  <c r="A80" i="88"/>
  <c r="E80" i="88"/>
  <c r="F80" i="88"/>
  <c r="G80" i="88"/>
  <c r="H80" i="88"/>
  <c r="I80" i="88"/>
  <c r="J80" i="88"/>
  <c r="K80" i="88"/>
  <c r="L80" i="88"/>
  <c r="M80" i="88"/>
  <c r="A81" i="88"/>
  <c r="E81" i="88"/>
  <c r="F81" i="88"/>
  <c r="G81" i="88"/>
  <c r="H81" i="88"/>
  <c r="I81" i="88"/>
  <c r="J81" i="88"/>
  <c r="K81" i="88"/>
  <c r="L81" i="88"/>
  <c r="M81" i="88"/>
  <c r="A71" i="88"/>
  <c r="A72" i="88"/>
  <c r="A73" i="88"/>
  <c r="B73" i="88"/>
  <c r="C73" i="88"/>
  <c r="D73" i="88"/>
  <c r="A74" i="88"/>
  <c r="B74" i="88"/>
  <c r="C74" i="88"/>
  <c r="D74" i="88"/>
  <c r="A75" i="88"/>
  <c r="B75" i="88"/>
  <c r="C75" i="88"/>
  <c r="D75" i="88"/>
  <c r="A76" i="88"/>
  <c r="E76" i="88"/>
  <c r="F76" i="88"/>
  <c r="G76" i="88"/>
  <c r="H76" i="88"/>
  <c r="I76" i="88"/>
  <c r="J76" i="88"/>
  <c r="K76" i="88"/>
  <c r="L76" i="88"/>
  <c r="M76" i="88"/>
  <c r="A77" i="88"/>
  <c r="E77" i="88"/>
  <c r="F77" i="88"/>
  <c r="G77" i="88"/>
  <c r="H77" i="88"/>
  <c r="I77" i="88"/>
  <c r="J77" i="88"/>
  <c r="K77" i="88"/>
  <c r="L77" i="88"/>
  <c r="M77" i="88"/>
  <c r="A78" i="88"/>
  <c r="E78" i="88"/>
  <c r="F78" i="88"/>
  <c r="G78" i="88"/>
  <c r="H78" i="88"/>
  <c r="I78" i="88"/>
  <c r="J78" i="88"/>
  <c r="K78" i="88"/>
  <c r="L78" i="88"/>
  <c r="M78" i="88"/>
  <c r="B70" i="88"/>
  <c r="C70" i="88"/>
  <c r="D70" i="88"/>
  <c r="E70" i="88"/>
  <c r="F70" i="88"/>
  <c r="G70" i="88"/>
  <c r="H70" i="88"/>
  <c r="I70" i="88"/>
  <c r="J70" i="88"/>
  <c r="K70" i="88"/>
  <c r="L70" i="88"/>
  <c r="M70" i="88"/>
  <c r="A70" i="88"/>
  <c r="A54" i="88"/>
  <c r="A55" i="88"/>
  <c r="A56" i="88"/>
  <c r="L56" i="88"/>
  <c r="M56" i="88"/>
  <c r="A62" i="87"/>
  <c r="A63" i="87"/>
  <c r="A64" i="87"/>
  <c r="B64" i="87"/>
  <c r="C64" i="87"/>
  <c r="D64" i="87"/>
  <c r="E64" i="87"/>
  <c r="F64" i="87"/>
  <c r="G64" i="87"/>
  <c r="H64" i="87"/>
  <c r="I64" i="87"/>
  <c r="J64" i="87"/>
  <c r="K64" i="87"/>
  <c r="L64" i="87"/>
  <c r="M64" i="87"/>
  <c r="A65" i="87"/>
  <c r="B65" i="87"/>
  <c r="C65" i="87"/>
  <c r="D65" i="87"/>
  <c r="E65" i="87"/>
  <c r="F65" i="87"/>
  <c r="G65" i="87"/>
  <c r="H65" i="87"/>
  <c r="I65" i="87"/>
  <c r="J65" i="87"/>
  <c r="K65" i="87"/>
  <c r="L65" i="87"/>
  <c r="M65" i="87"/>
  <c r="A66" i="87"/>
  <c r="B66" i="87"/>
  <c r="C66" i="87"/>
  <c r="D66" i="87"/>
  <c r="E66" i="87"/>
  <c r="F66" i="87"/>
  <c r="G66" i="87"/>
  <c r="H66" i="87"/>
  <c r="I66" i="87"/>
  <c r="J66" i="87"/>
  <c r="K66" i="87"/>
  <c r="L66" i="87"/>
  <c r="M66" i="87"/>
  <c r="B61" i="87"/>
  <c r="C61" i="87"/>
  <c r="D61" i="87"/>
  <c r="E61" i="87"/>
  <c r="F61" i="87"/>
  <c r="G61" i="87"/>
  <c r="H61" i="87"/>
  <c r="I61" i="87"/>
  <c r="J61" i="87"/>
  <c r="K61" i="87"/>
  <c r="L61" i="87"/>
  <c r="M61" i="87"/>
  <c r="A61" i="87"/>
  <c r="A45" i="87"/>
  <c r="A46" i="87"/>
  <c r="A47" i="87"/>
  <c r="L47" i="87"/>
  <c r="M47" i="87"/>
  <c r="A60" i="86"/>
  <c r="A61" i="86"/>
  <c r="A62" i="86"/>
  <c r="B62" i="86"/>
  <c r="C62" i="86"/>
  <c r="D62" i="86"/>
  <c r="E62" i="86"/>
  <c r="F62" i="86"/>
  <c r="G62" i="86"/>
  <c r="H62" i="86"/>
  <c r="I62" i="86"/>
  <c r="J62" i="86"/>
  <c r="K62" i="86"/>
  <c r="L62" i="86"/>
  <c r="M62" i="86"/>
  <c r="A63" i="86"/>
  <c r="B63" i="86"/>
  <c r="C63" i="86"/>
  <c r="D63" i="86"/>
  <c r="E63" i="86"/>
  <c r="F63" i="86"/>
  <c r="G63" i="86"/>
  <c r="H63" i="86"/>
  <c r="I63" i="86"/>
  <c r="J63" i="86"/>
  <c r="K63" i="86"/>
  <c r="L63" i="86"/>
  <c r="M63" i="86"/>
  <c r="A64" i="86"/>
  <c r="B64" i="86"/>
  <c r="C64" i="86"/>
  <c r="D64" i="86"/>
  <c r="E64" i="86"/>
  <c r="F64" i="86"/>
  <c r="G64" i="86"/>
  <c r="H64" i="86"/>
  <c r="I64" i="86"/>
  <c r="J64" i="86"/>
  <c r="K64" i="86"/>
  <c r="L64" i="86"/>
  <c r="M64" i="86"/>
  <c r="B59" i="86"/>
  <c r="C59" i="86"/>
  <c r="D59" i="86"/>
  <c r="E59" i="86"/>
  <c r="F59" i="86"/>
  <c r="G59" i="86"/>
  <c r="H59" i="86"/>
  <c r="I59" i="86"/>
  <c r="J59" i="86"/>
  <c r="K59" i="86"/>
  <c r="L59" i="86"/>
  <c r="M59" i="86"/>
  <c r="A59" i="86"/>
  <c r="A45" i="86"/>
  <c r="A46" i="86"/>
  <c r="A47" i="86"/>
  <c r="L47" i="86"/>
  <c r="M47" i="86"/>
  <c r="A96" i="85"/>
  <c r="B96" i="85"/>
  <c r="C96" i="85"/>
  <c r="D96" i="85"/>
  <c r="E96" i="85"/>
  <c r="F96" i="85"/>
  <c r="G96" i="85"/>
  <c r="H96" i="85"/>
  <c r="I96" i="85"/>
  <c r="J96" i="85"/>
  <c r="K96" i="85"/>
  <c r="L96" i="85"/>
  <c r="M96" i="85"/>
  <c r="A86" i="85"/>
  <c r="A87" i="85"/>
  <c r="A88" i="85"/>
  <c r="B88" i="85"/>
  <c r="C88" i="85"/>
  <c r="D88" i="85"/>
  <c r="E88" i="85"/>
  <c r="F88" i="85"/>
  <c r="G88" i="85"/>
  <c r="H88" i="85"/>
  <c r="I88" i="85"/>
  <c r="J88" i="85"/>
  <c r="K88" i="85"/>
  <c r="L88" i="85"/>
  <c r="M88" i="85"/>
  <c r="A89" i="85"/>
  <c r="B89" i="85"/>
  <c r="C89" i="85"/>
  <c r="D89" i="85"/>
  <c r="E89" i="85"/>
  <c r="F89" i="85"/>
  <c r="G89" i="85"/>
  <c r="H89" i="85"/>
  <c r="I89" i="85"/>
  <c r="J89" i="85"/>
  <c r="K89" i="85"/>
  <c r="L89" i="85"/>
  <c r="M89" i="85"/>
  <c r="A90" i="85"/>
  <c r="B90" i="85"/>
  <c r="C90" i="85"/>
  <c r="D90" i="85"/>
  <c r="E90" i="85"/>
  <c r="F90" i="85"/>
  <c r="G90" i="85"/>
  <c r="H90" i="85"/>
  <c r="I90" i="85"/>
  <c r="J90" i="85"/>
  <c r="K90" i="85"/>
  <c r="L90" i="85"/>
  <c r="M90" i="85"/>
  <c r="A91" i="85"/>
  <c r="B91" i="85"/>
  <c r="C91" i="85"/>
  <c r="D91" i="85"/>
  <c r="E91" i="85"/>
  <c r="F91" i="85"/>
  <c r="G91" i="85"/>
  <c r="H91" i="85"/>
  <c r="I91" i="85"/>
  <c r="J91" i="85"/>
  <c r="K91" i="85"/>
  <c r="L91" i="85"/>
  <c r="M91" i="85"/>
  <c r="A92" i="85"/>
  <c r="B92" i="85"/>
  <c r="C92" i="85"/>
  <c r="D92" i="85"/>
  <c r="E92" i="85"/>
  <c r="F92" i="85"/>
  <c r="G92" i="85"/>
  <c r="H92" i="85"/>
  <c r="I92" i="85"/>
  <c r="J92" i="85"/>
  <c r="K92" i="85"/>
  <c r="L92" i="85"/>
  <c r="M92" i="85"/>
  <c r="A93" i="85"/>
  <c r="B93" i="85"/>
  <c r="C93" i="85"/>
  <c r="D93" i="85"/>
  <c r="E93" i="85"/>
  <c r="F93" i="85"/>
  <c r="G93" i="85"/>
  <c r="H93" i="85"/>
  <c r="I93" i="85"/>
  <c r="J93" i="85"/>
  <c r="K93" i="85"/>
  <c r="L93" i="85"/>
  <c r="M93" i="85"/>
  <c r="A94" i="85"/>
  <c r="B94" i="85"/>
  <c r="C94" i="85"/>
  <c r="D94" i="85"/>
  <c r="E94" i="85"/>
  <c r="F94" i="85"/>
  <c r="G94" i="85"/>
  <c r="H94" i="85"/>
  <c r="I94" i="85"/>
  <c r="J94" i="85"/>
  <c r="K94" i="85"/>
  <c r="L94" i="85"/>
  <c r="M94" i="85"/>
  <c r="A95" i="85"/>
  <c r="B95" i="85"/>
  <c r="C95" i="85"/>
  <c r="D95" i="85"/>
  <c r="E95" i="85"/>
  <c r="F95" i="85"/>
  <c r="G95" i="85"/>
  <c r="H95" i="85"/>
  <c r="I95" i="85"/>
  <c r="J95" i="85"/>
  <c r="K95" i="85"/>
  <c r="L95" i="85"/>
  <c r="M95" i="85"/>
  <c r="B85" i="85"/>
  <c r="C85" i="85"/>
  <c r="D85" i="85"/>
  <c r="E85" i="85"/>
  <c r="F85" i="85"/>
  <c r="G85" i="85"/>
  <c r="H85" i="85"/>
  <c r="I85" i="85"/>
  <c r="J85" i="85"/>
  <c r="K85" i="85"/>
  <c r="L85" i="85"/>
  <c r="M85" i="85"/>
  <c r="A85" i="85"/>
  <c r="A72" i="85"/>
  <c r="A73" i="85"/>
  <c r="A74" i="85"/>
  <c r="L74" i="85"/>
  <c r="M74" i="85"/>
  <c r="A75" i="85"/>
  <c r="A78" i="84"/>
  <c r="A79" i="84"/>
  <c r="A80" i="84"/>
  <c r="B80" i="84"/>
  <c r="C80" i="84"/>
  <c r="D80" i="84"/>
  <c r="E80" i="84"/>
  <c r="F80" i="84"/>
  <c r="G80" i="84"/>
  <c r="H80" i="84"/>
  <c r="I80" i="84"/>
  <c r="J80" i="84"/>
  <c r="K80" i="84"/>
  <c r="L80" i="84"/>
  <c r="M80" i="84"/>
  <c r="A81" i="84"/>
  <c r="B81" i="84"/>
  <c r="C81" i="84"/>
  <c r="D81" i="84"/>
  <c r="E81" i="84"/>
  <c r="F81" i="84"/>
  <c r="G81" i="84"/>
  <c r="H81" i="84"/>
  <c r="I81" i="84"/>
  <c r="J81" i="84"/>
  <c r="K81" i="84"/>
  <c r="L81" i="84"/>
  <c r="M81" i="84"/>
  <c r="A82" i="84"/>
  <c r="B82" i="84"/>
  <c r="C82" i="84"/>
  <c r="D82" i="84"/>
  <c r="E82" i="84"/>
  <c r="F82" i="84"/>
  <c r="G82" i="84"/>
  <c r="H82" i="84"/>
  <c r="I82" i="84"/>
  <c r="J82" i="84"/>
  <c r="K82" i="84"/>
  <c r="L82" i="84"/>
  <c r="M82" i="84"/>
  <c r="A83" i="84"/>
  <c r="B83" i="84"/>
  <c r="C83" i="84"/>
  <c r="D83" i="84"/>
  <c r="E83" i="84"/>
  <c r="F83" i="84"/>
  <c r="G83" i="84"/>
  <c r="H83" i="84"/>
  <c r="I83" i="84"/>
  <c r="J83" i="84"/>
  <c r="K83" i="84"/>
  <c r="L83" i="84"/>
  <c r="M83" i="84"/>
  <c r="A84" i="84"/>
  <c r="B84" i="84"/>
  <c r="C84" i="84"/>
  <c r="D84" i="84"/>
  <c r="E84" i="84"/>
  <c r="F84" i="84"/>
  <c r="G84" i="84"/>
  <c r="H84" i="84"/>
  <c r="I84" i="84"/>
  <c r="J84" i="84"/>
  <c r="K84" i="84"/>
  <c r="L84" i="84"/>
  <c r="M84" i="84"/>
  <c r="A85" i="84"/>
  <c r="B77" i="84"/>
  <c r="C77" i="84"/>
  <c r="D77" i="84"/>
  <c r="E77" i="84"/>
  <c r="F77" i="84"/>
  <c r="G77" i="84"/>
  <c r="H77" i="84"/>
  <c r="I77" i="84"/>
  <c r="J77" i="84"/>
  <c r="K77" i="84"/>
  <c r="L77" i="84"/>
  <c r="M77" i="84"/>
  <c r="A77" i="84"/>
  <c r="A60" i="84"/>
  <c r="A61" i="84"/>
  <c r="A62" i="84"/>
  <c r="L62" i="84"/>
  <c r="M62" i="84"/>
  <c r="A123" i="83"/>
  <c r="B123" i="83"/>
  <c r="C123" i="83"/>
  <c r="D123" i="83"/>
  <c r="E123" i="83"/>
  <c r="F123" i="83"/>
  <c r="G123" i="83"/>
  <c r="H123" i="83"/>
  <c r="I123" i="83"/>
  <c r="J123" i="83"/>
  <c r="K123" i="83"/>
  <c r="L123" i="83"/>
  <c r="M123" i="83"/>
  <c r="A124" i="83"/>
  <c r="A125" i="83"/>
  <c r="A126" i="83"/>
  <c r="B126" i="83"/>
  <c r="C126" i="83"/>
  <c r="D126" i="83"/>
  <c r="E126" i="83"/>
  <c r="F126" i="83"/>
  <c r="G126" i="83"/>
  <c r="H126" i="83"/>
  <c r="I126" i="83"/>
  <c r="J126" i="83"/>
  <c r="K126" i="83"/>
  <c r="L126" i="83"/>
  <c r="M126" i="83"/>
  <c r="A127" i="83"/>
  <c r="B127" i="83"/>
  <c r="C127" i="83"/>
  <c r="D127" i="83"/>
  <c r="E127" i="83"/>
  <c r="F127" i="83"/>
  <c r="G127" i="83"/>
  <c r="H127" i="83"/>
  <c r="I127" i="83"/>
  <c r="J127" i="83"/>
  <c r="K127" i="83"/>
  <c r="L127" i="83"/>
  <c r="M127" i="83"/>
  <c r="A128" i="83"/>
  <c r="B128" i="83"/>
  <c r="C128" i="83"/>
  <c r="D128" i="83"/>
  <c r="E128" i="83"/>
  <c r="F128" i="83"/>
  <c r="G128" i="83"/>
  <c r="H128" i="83"/>
  <c r="I128" i="83"/>
  <c r="J128" i="83"/>
  <c r="K128" i="83"/>
  <c r="L128" i="83"/>
  <c r="M128" i="83"/>
  <c r="A129" i="83"/>
  <c r="B129" i="83"/>
  <c r="C129" i="83"/>
  <c r="D129" i="83"/>
  <c r="E129" i="83"/>
  <c r="F129" i="83"/>
  <c r="G129" i="83"/>
  <c r="H129" i="83"/>
  <c r="I129" i="83"/>
  <c r="J129" i="83"/>
  <c r="K129" i="83"/>
  <c r="L129" i="83"/>
  <c r="M129" i="83"/>
  <c r="A130" i="83"/>
  <c r="B130" i="83"/>
  <c r="C130" i="83"/>
  <c r="D130" i="83"/>
  <c r="E130" i="83"/>
  <c r="F130" i="83"/>
  <c r="G130" i="83"/>
  <c r="H130" i="83"/>
  <c r="I130" i="83"/>
  <c r="J130" i="83"/>
  <c r="K130" i="83"/>
  <c r="L130" i="83"/>
  <c r="M130" i="83"/>
  <c r="A131" i="83"/>
  <c r="A107" i="83"/>
  <c r="A108" i="83"/>
  <c r="A109" i="83"/>
  <c r="L109" i="83"/>
  <c r="M109" i="83"/>
  <c r="A91" i="82"/>
  <c r="A92" i="82"/>
  <c r="A93" i="82"/>
  <c r="L93" i="82"/>
  <c r="M93" i="82"/>
  <c r="A35" i="99"/>
  <c r="A36" i="99"/>
  <c r="A37" i="99"/>
  <c r="B37" i="99"/>
  <c r="C37" i="99"/>
  <c r="D37" i="99"/>
  <c r="E37" i="99"/>
  <c r="F37" i="99"/>
  <c r="G37" i="99"/>
  <c r="A38" i="99"/>
  <c r="A39" i="99"/>
  <c r="A40" i="99"/>
  <c r="B40" i="99"/>
  <c r="C40" i="99"/>
  <c r="D40" i="99"/>
  <c r="E40" i="99"/>
  <c r="F40" i="99"/>
  <c r="G40" i="99"/>
  <c r="A75" i="98"/>
  <c r="B75" i="98"/>
  <c r="C75" i="98"/>
  <c r="D75" i="98"/>
  <c r="E75" i="98"/>
  <c r="F75" i="98"/>
  <c r="G75" i="98"/>
  <c r="A76" i="98"/>
  <c r="B76" i="98"/>
  <c r="C76" i="98"/>
  <c r="D76" i="98"/>
  <c r="E76" i="98"/>
  <c r="F76" i="98"/>
  <c r="G76" i="98"/>
  <c r="A77" i="98"/>
  <c r="B77" i="98"/>
  <c r="C77" i="98"/>
  <c r="D77" i="98"/>
  <c r="E77" i="98"/>
  <c r="F77" i="98"/>
  <c r="G77" i="98"/>
  <c r="A78" i="98"/>
  <c r="B78" i="98"/>
  <c r="C78" i="98"/>
  <c r="D78" i="98"/>
  <c r="E78" i="98"/>
  <c r="F78" i="98"/>
  <c r="G78" i="98"/>
  <c r="A79" i="98"/>
  <c r="B79" i="98"/>
  <c r="C79" i="98"/>
  <c r="D79" i="98"/>
  <c r="E79" i="98"/>
  <c r="F79" i="98"/>
  <c r="G79" i="98"/>
  <c r="B74" i="98"/>
  <c r="C74" i="98"/>
  <c r="D74" i="98"/>
  <c r="E74" i="98"/>
  <c r="F74" i="98"/>
  <c r="G74" i="98"/>
  <c r="B71" i="98"/>
  <c r="C71" i="98"/>
  <c r="D71" i="98"/>
  <c r="E71" i="98"/>
  <c r="F71" i="98"/>
  <c r="G71" i="98"/>
  <c r="A71" i="98"/>
  <c r="A72" i="98"/>
  <c r="A73" i="98"/>
  <c r="A74" i="98"/>
  <c r="A70" i="98"/>
  <c r="A51" i="98"/>
  <c r="A52" i="98"/>
  <c r="A53" i="98"/>
  <c r="B53" i="98"/>
  <c r="C53" i="98"/>
  <c r="D53" i="98"/>
  <c r="E53" i="98"/>
  <c r="F53" i="98"/>
  <c r="G53" i="98"/>
  <c r="A54" i="98"/>
  <c r="A55" i="98"/>
  <c r="A56" i="98"/>
  <c r="B56" i="98"/>
  <c r="C56" i="98"/>
  <c r="D56" i="98"/>
  <c r="E56" i="98"/>
  <c r="F56" i="98"/>
  <c r="G56" i="98"/>
  <c r="A64" i="97"/>
  <c r="A65" i="97"/>
  <c r="A66" i="97"/>
  <c r="B66" i="97"/>
  <c r="C66" i="97"/>
  <c r="D66" i="97"/>
  <c r="E66" i="97"/>
  <c r="F66" i="97"/>
  <c r="G66" i="97"/>
  <c r="A67" i="97"/>
  <c r="B67" i="97"/>
  <c r="C67" i="97"/>
  <c r="D67" i="97"/>
  <c r="E67" i="97"/>
  <c r="F67" i="97"/>
  <c r="A68" i="97"/>
  <c r="B68" i="97"/>
  <c r="C68" i="97"/>
  <c r="D68" i="97"/>
  <c r="E68" i="97"/>
  <c r="F68" i="97"/>
  <c r="G68" i="97"/>
  <c r="B63" i="97"/>
  <c r="C63" i="97"/>
  <c r="D63" i="97"/>
  <c r="E63" i="97"/>
  <c r="F63" i="97"/>
  <c r="G63" i="97"/>
  <c r="A63" i="97"/>
  <c r="A62" i="97"/>
  <c r="A42" i="97"/>
  <c r="A43" i="97"/>
  <c r="A44" i="97"/>
  <c r="B44" i="97"/>
  <c r="C44" i="97"/>
  <c r="D44" i="97"/>
  <c r="E44" i="97"/>
  <c r="F44" i="97"/>
  <c r="G44" i="97"/>
  <c r="A45" i="97"/>
  <c r="A46" i="97"/>
  <c r="A47" i="97"/>
  <c r="B47" i="97"/>
  <c r="C47" i="97"/>
  <c r="D47" i="97"/>
  <c r="E47" i="97"/>
  <c r="F47" i="97"/>
  <c r="G47" i="97"/>
  <c r="B59" i="96"/>
  <c r="B60" i="96"/>
  <c r="C60" i="96"/>
  <c r="D60" i="96"/>
  <c r="E60" i="96"/>
  <c r="F60" i="96"/>
  <c r="G60" i="96"/>
  <c r="B63" i="96"/>
  <c r="C63" i="96"/>
  <c r="D63" i="96"/>
  <c r="E63" i="96"/>
  <c r="F63" i="96"/>
  <c r="G63" i="96"/>
  <c r="B64" i="96"/>
  <c r="C64" i="96"/>
  <c r="D64" i="96"/>
  <c r="E64" i="96"/>
  <c r="F64" i="96"/>
  <c r="B65" i="96"/>
  <c r="C65" i="96"/>
  <c r="D65" i="96"/>
  <c r="E65" i="96"/>
  <c r="F65" i="96"/>
  <c r="A60" i="96"/>
  <c r="A61" i="96"/>
  <c r="A62" i="96"/>
  <c r="A63" i="96"/>
  <c r="A64" i="96"/>
  <c r="A65" i="96"/>
  <c r="A59" i="96"/>
  <c r="A42" i="96"/>
  <c r="A43" i="96"/>
  <c r="A44" i="96"/>
  <c r="B44" i="96"/>
  <c r="C44" i="96"/>
  <c r="D44" i="96"/>
  <c r="E44" i="96"/>
  <c r="F44" i="96"/>
  <c r="G44" i="96"/>
  <c r="A45" i="96"/>
  <c r="A46" i="96"/>
  <c r="A47" i="96"/>
  <c r="B47" i="96"/>
  <c r="C47" i="96"/>
  <c r="D47" i="96"/>
  <c r="E47" i="96"/>
  <c r="F47" i="96"/>
  <c r="G47" i="96"/>
  <c r="B91" i="95"/>
  <c r="C91" i="95"/>
  <c r="D91" i="95"/>
  <c r="E91" i="95"/>
  <c r="F91" i="95"/>
  <c r="G91" i="95"/>
  <c r="B92" i="95"/>
  <c r="C92" i="95"/>
  <c r="D92" i="95"/>
  <c r="E92" i="95"/>
  <c r="F92" i="95"/>
  <c r="B93" i="95"/>
  <c r="C93" i="95"/>
  <c r="D93" i="95"/>
  <c r="E93" i="95"/>
  <c r="F93" i="95"/>
  <c r="B94" i="95"/>
  <c r="C94" i="95"/>
  <c r="D94" i="95"/>
  <c r="E94" i="95"/>
  <c r="F94" i="95"/>
  <c r="B95" i="95"/>
  <c r="C95" i="95"/>
  <c r="D95" i="95"/>
  <c r="E95" i="95"/>
  <c r="F95" i="95"/>
  <c r="B96" i="95"/>
  <c r="C96" i="95"/>
  <c r="D96" i="95"/>
  <c r="E96" i="95"/>
  <c r="F96" i="95"/>
  <c r="B88" i="95"/>
  <c r="C88" i="95"/>
  <c r="D88" i="95"/>
  <c r="E88" i="95"/>
  <c r="F88" i="95"/>
  <c r="G88" i="95"/>
  <c r="A88" i="95"/>
  <c r="A89" i="95"/>
  <c r="A90" i="95"/>
  <c r="A91" i="95"/>
  <c r="A92" i="95"/>
  <c r="A93" i="95"/>
  <c r="A94" i="95"/>
  <c r="A95" i="95"/>
  <c r="A96" i="95"/>
  <c r="A87" i="95"/>
  <c r="A70" i="95"/>
  <c r="A71" i="95"/>
  <c r="A72" i="95"/>
  <c r="B72" i="95"/>
  <c r="C72" i="95"/>
  <c r="D72" i="95"/>
  <c r="E72" i="95"/>
  <c r="F72" i="95"/>
  <c r="G72" i="95"/>
  <c r="A73" i="95"/>
  <c r="A74" i="95"/>
  <c r="A75" i="95"/>
  <c r="B75" i="95"/>
  <c r="C75" i="95"/>
  <c r="D75" i="95"/>
  <c r="E75" i="95"/>
  <c r="F75" i="95"/>
  <c r="G75" i="95"/>
  <c r="A76" i="94"/>
  <c r="A77" i="94"/>
  <c r="B78" i="94"/>
  <c r="C78" i="94"/>
  <c r="D78" i="94"/>
  <c r="E78" i="94"/>
  <c r="F78" i="94"/>
  <c r="G78" i="94"/>
  <c r="B79" i="94"/>
  <c r="C79" i="94"/>
  <c r="D79" i="94"/>
  <c r="E79" i="94"/>
  <c r="F79" i="94"/>
  <c r="B80" i="94"/>
  <c r="C80" i="94"/>
  <c r="D80" i="94"/>
  <c r="E80" i="94"/>
  <c r="F80" i="94"/>
  <c r="B81" i="94"/>
  <c r="C81" i="94"/>
  <c r="D81" i="94"/>
  <c r="E81" i="94"/>
  <c r="F81" i="94"/>
  <c r="B82" i="94"/>
  <c r="C82" i="94"/>
  <c r="D82" i="94"/>
  <c r="E82" i="94"/>
  <c r="F82" i="94"/>
  <c r="B75" i="94"/>
  <c r="C75" i="94"/>
  <c r="D75" i="94"/>
  <c r="E75" i="94"/>
  <c r="F75" i="94"/>
  <c r="G75" i="94"/>
  <c r="A83" i="94"/>
  <c r="A75" i="94"/>
  <c r="A78" i="94"/>
  <c r="A79" i="94"/>
  <c r="A80" i="94"/>
  <c r="A81" i="94"/>
  <c r="A82" i="94"/>
  <c r="A74" i="94"/>
  <c r="A57" i="94"/>
  <c r="A58" i="94"/>
  <c r="A59" i="94"/>
  <c r="B59" i="94"/>
  <c r="C59" i="94"/>
  <c r="D59" i="94"/>
  <c r="E59" i="94"/>
  <c r="F59" i="94"/>
  <c r="G59" i="94"/>
  <c r="A60" i="94"/>
  <c r="A61" i="94"/>
  <c r="A62" i="94"/>
  <c r="B62" i="94"/>
  <c r="C62" i="94"/>
  <c r="D62" i="94"/>
  <c r="E62" i="94"/>
  <c r="F62" i="94"/>
  <c r="G62" i="94"/>
  <c r="B105" i="93"/>
  <c r="C105" i="93"/>
  <c r="D105" i="93"/>
  <c r="E105" i="93"/>
  <c r="F105" i="93"/>
  <c r="G105" i="93"/>
  <c r="B106" i="93"/>
  <c r="C106" i="93"/>
  <c r="D106" i="93"/>
  <c r="E106" i="93"/>
  <c r="F106" i="93"/>
  <c r="B107" i="93"/>
  <c r="C107" i="93"/>
  <c r="D107" i="93"/>
  <c r="E107" i="93"/>
  <c r="F107" i="93"/>
  <c r="B108" i="93"/>
  <c r="C108" i="93"/>
  <c r="D108" i="93"/>
  <c r="E108" i="93"/>
  <c r="F108" i="93"/>
  <c r="B109" i="93"/>
  <c r="C109" i="93"/>
  <c r="D109" i="93"/>
  <c r="E109" i="93"/>
  <c r="F109" i="93"/>
  <c r="B102" i="93"/>
  <c r="C102" i="93"/>
  <c r="D102" i="93"/>
  <c r="E102" i="93"/>
  <c r="F102" i="93"/>
  <c r="G102" i="93"/>
  <c r="A102" i="93"/>
  <c r="A103" i="93"/>
  <c r="A104" i="93"/>
  <c r="A105" i="93"/>
  <c r="A106" i="93"/>
  <c r="A107" i="93"/>
  <c r="A108" i="93"/>
  <c r="A109" i="93"/>
  <c r="A110" i="93"/>
  <c r="A101" i="93"/>
  <c r="A86" i="93"/>
  <c r="A87" i="93"/>
  <c r="A88" i="93"/>
  <c r="B88" i="93"/>
  <c r="C88" i="93"/>
  <c r="D88" i="93"/>
  <c r="E88" i="93"/>
  <c r="F88" i="93"/>
  <c r="G88" i="93"/>
  <c r="A89" i="93"/>
  <c r="A90" i="93"/>
  <c r="A91" i="93"/>
  <c r="B91" i="93"/>
  <c r="C91" i="93"/>
  <c r="D91" i="93"/>
  <c r="E91" i="93"/>
  <c r="F91" i="93"/>
  <c r="G91" i="93"/>
  <c r="B126" i="92"/>
  <c r="C126" i="92"/>
  <c r="D126" i="92"/>
  <c r="E126" i="92"/>
  <c r="F126" i="92"/>
  <c r="G126" i="92"/>
  <c r="B127" i="92"/>
  <c r="C127" i="92"/>
  <c r="D127" i="92"/>
  <c r="E127" i="92"/>
  <c r="F127" i="92"/>
  <c r="B130" i="92"/>
  <c r="C130" i="92"/>
  <c r="D130" i="92"/>
  <c r="E130" i="92"/>
  <c r="F130" i="92"/>
  <c r="G130" i="92"/>
  <c r="A125" i="92"/>
  <c r="A126" i="92"/>
  <c r="A127" i="92"/>
  <c r="A128" i="92"/>
  <c r="A129" i="92"/>
  <c r="A130" i="92"/>
  <c r="C55" i="16"/>
  <c r="C7" i="16"/>
  <c r="E10" i="99"/>
  <c r="F10" i="99"/>
  <c r="G10" i="99"/>
  <c r="E11" i="99"/>
  <c r="F11" i="99"/>
  <c r="G11" i="99"/>
  <c r="E12" i="99"/>
  <c r="F12" i="99"/>
  <c r="G12" i="99"/>
  <c r="E15" i="99"/>
  <c r="F15" i="99"/>
  <c r="G15" i="99"/>
  <c r="E16" i="99"/>
  <c r="F16" i="99"/>
  <c r="G16" i="99"/>
  <c r="E17" i="99"/>
  <c r="F17" i="99"/>
  <c r="G17" i="99"/>
  <c r="E18" i="99"/>
  <c r="F18" i="99"/>
  <c r="G18" i="99"/>
  <c r="E19" i="99"/>
  <c r="F19" i="99"/>
  <c r="G19" i="99"/>
  <c r="E22" i="99"/>
  <c r="F22" i="99"/>
  <c r="G22" i="99"/>
  <c r="E23" i="99"/>
  <c r="F23" i="99"/>
  <c r="G23" i="99"/>
  <c r="E24" i="99"/>
  <c r="F24" i="99"/>
  <c r="G24" i="99"/>
  <c r="E25" i="99"/>
  <c r="F25" i="99"/>
  <c r="G25" i="99"/>
  <c r="E26" i="99"/>
  <c r="F26" i="99"/>
  <c r="G26" i="99"/>
  <c r="E29" i="99"/>
  <c r="F29" i="99"/>
  <c r="G29" i="99"/>
  <c r="E30" i="99"/>
  <c r="F30" i="99"/>
  <c r="G30" i="99"/>
  <c r="E31" i="99"/>
  <c r="F31" i="99"/>
  <c r="G31" i="99"/>
  <c r="E34" i="99"/>
  <c r="F34" i="99"/>
  <c r="G34" i="99"/>
  <c r="E7" i="99"/>
  <c r="F7" i="99"/>
  <c r="G7" i="99"/>
  <c r="E10" i="98"/>
  <c r="F10" i="98"/>
  <c r="G10" i="98"/>
  <c r="E11" i="98"/>
  <c r="F11" i="98"/>
  <c r="E12" i="98"/>
  <c r="F12" i="98"/>
  <c r="E15" i="98"/>
  <c r="F15" i="98"/>
  <c r="G15" i="98"/>
  <c r="E16" i="98"/>
  <c r="F16" i="98"/>
  <c r="E17" i="98"/>
  <c r="F17" i="98"/>
  <c r="E18" i="98"/>
  <c r="F18" i="98"/>
  <c r="E19" i="98"/>
  <c r="F19" i="98"/>
  <c r="E22" i="98"/>
  <c r="F22" i="98"/>
  <c r="G22" i="98"/>
  <c r="E23" i="98"/>
  <c r="F23" i="98"/>
  <c r="E24" i="98"/>
  <c r="F24" i="98"/>
  <c r="E25" i="98"/>
  <c r="F25" i="98"/>
  <c r="E26" i="98"/>
  <c r="F26" i="98"/>
  <c r="E29" i="98"/>
  <c r="F29" i="98"/>
  <c r="G29" i="98"/>
  <c r="E30" i="98"/>
  <c r="F30" i="98"/>
  <c r="E31" i="98"/>
  <c r="F31" i="98"/>
  <c r="E32" i="98"/>
  <c r="F32" i="98"/>
  <c r="E33" i="98"/>
  <c r="F33" i="98"/>
  <c r="E34" i="98"/>
  <c r="F34" i="98"/>
  <c r="E37" i="98"/>
  <c r="F37" i="98"/>
  <c r="G37" i="98"/>
  <c r="E38" i="98"/>
  <c r="F38" i="98"/>
  <c r="E39" i="98"/>
  <c r="F39" i="98"/>
  <c r="E40" i="98"/>
  <c r="F40" i="98"/>
  <c r="E41" i="98"/>
  <c r="F41" i="98"/>
  <c r="E42" i="98"/>
  <c r="F42" i="98"/>
  <c r="E45" i="98"/>
  <c r="F45" i="98"/>
  <c r="G45" i="98"/>
  <c r="E46" i="98"/>
  <c r="F46" i="98"/>
  <c r="E47" i="98"/>
  <c r="F47" i="98"/>
  <c r="E50" i="98"/>
  <c r="F50" i="98"/>
  <c r="G50" i="98"/>
  <c r="E7" i="98"/>
  <c r="F7" i="98"/>
  <c r="G7" i="98"/>
  <c r="E10" i="97"/>
  <c r="F10" i="97"/>
  <c r="G10" i="97"/>
  <c r="E11" i="97"/>
  <c r="F11" i="97"/>
  <c r="E12" i="97"/>
  <c r="F12" i="97"/>
  <c r="E15" i="97"/>
  <c r="F15" i="97"/>
  <c r="G15" i="97"/>
  <c r="E16" i="97"/>
  <c r="F16" i="97"/>
  <c r="E17" i="97"/>
  <c r="F17" i="97"/>
  <c r="E18" i="97"/>
  <c r="F18" i="97"/>
  <c r="E19" i="97"/>
  <c r="F19" i="97"/>
  <c r="E22" i="97"/>
  <c r="F22" i="97"/>
  <c r="G22" i="97"/>
  <c r="E23" i="97"/>
  <c r="F23" i="97"/>
  <c r="E24" i="97"/>
  <c r="F24" i="97"/>
  <c r="E25" i="97"/>
  <c r="F25" i="97"/>
  <c r="E26" i="97"/>
  <c r="F26" i="97"/>
  <c r="E29" i="97"/>
  <c r="F29" i="97"/>
  <c r="G29" i="97"/>
  <c r="E30" i="97"/>
  <c r="F30" i="97"/>
  <c r="E31" i="97"/>
  <c r="F31" i="97"/>
  <c r="E32" i="97"/>
  <c r="F32" i="97"/>
  <c r="E33" i="97"/>
  <c r="F33" i="97"/>
  <c r="E36" i="97"/>
  <c r="F36" i="97"/>
  <c r="G36" i="97"/>
  <c r="E37" i="97"/>
  <c r="F37" i="97"/>
  <c r="E38" i="97"/>
  <c r="F38" i="97"/>
  <c r="E41" i="97"/>
  <c r="F41" i="97"/>
  <c r="G41" i="97"/>
  <c r="E7" i="97"/>
  <c r="F7" i="97"/>
  <c r="G7" i="97"/>
  <c r="E10" i="96"/>
  <c r="F10" i="96"/>
  <c r="G10" i="96"/>
  <c r="E11" i="96"/>
  <c r="F11" i="96"/>
  <c r="E12" i="96"/>
  <c r="F12" i="96"/>
  <c r="E15" i="96"/>
  <c r="F15" i="96"/>
  <c r="G15" i="96"/>
  <c r="E16" i="96"/>
  <c r="F16" i="96"/>
  <c r="E17" i="96"/>
  <c r="F17" i="96"/>
  <c r="E18" i="96"/>
  <c r="F18" i="96"/>
  <c r="E19" i="96"/>
  <c r="F19" i="96"/>
  <c r="E22" i="96"/>
  <c r="F22" i="96"/>
  <c r="G22" i="96"/>
  <c r="E23" i="96"/>
  <c r="F23" i="96"/>
  <c r="E24" i="96"/>
  <c r="F24" i="96"/>
  <c r="E25" i="96"/>
  <c r="F25" i="96"/>
  <c r="E26" i="96"/>
  <c r="F26" i="96"/>
  <c r="E29" i="96"/>
  <c r="F29" i="96"/>
  <c r="G29" i="96"/>
  <c r="E30" i="96"/>
  <c r="F30" i="96"/>
  <c r="E31" i="96"/>
  <c r="F31" i="96"/>
  <c r="E32" i="96"/>
  <c r="F32" i="96"/>
  <c r="E33" i="96"/>
  <c r="F33" i="96"/>
  <c r="E36" i="96"/>
  <c r="F36" i="96"/>
  <c r="G36" i="96"/>
  <c r="E37" i="96"/>
  <c r="F37" i="96"/>
  <c r="E38" i="96"/>
  <c r="F38" i="96"/>
  <c r="E41" i="96"/>
  <c r="F41" i="96"/>
  <c r="G41" i="96"/>
  <c r="E7" i="96"/>
  <c r="F7" i="96"/>
  <c r="G7" i="96"/>
  <c r="E10" i="95"/>
  <c r="F10" i="95"/>
  <c r="G10" i="95"/>
  <c r="E11" i="95"/>
  <c r="F11" i="95"/>
  <c r="E12" i="95"/>
  <c r="F12" i="95"/>
  <c r="E15" i="95"/>
  <c r="F15" i="95"/>
  <c r="G15" i="95"/>
  <c r="E16" i="95"/>
  <c r="F16" i="95"/>
  <c r="E17" i="95"/>
  <c r="F17" i="95"/>
  <c r="E18" i="95"/>
  <c r="F18" i="95"/>
  <c r="E19" i="95"/>
  <c r="F19" i="95"/>
  <c r="E22" i="95"/>
  <c r="F22" i="95"/>
  <c r="G22" i="95"/>
  <c r="E23" i="95"/>
  <c r="F23" i="95"/>
  <c r="E24" i="95"/>
  <c r="F24" i="95"/>
  <c r="E25" i="95"/>
  <c r="F25" i="95"/>
  <c r="E26" i="95"/>
  <c r="F26" i="95"/>
  <c r="E29" i="95"/>
  <c r="F29" i="95"/>
  <c r="G29" i="95"/>
  <c r="E30" i="95"/>
  <c r="F30" i="95"/>
  <c r="E31" i="95"/>
  <c r="F31" i="95"/>
  <c r="E32" i="95"/>
  <c r="F32" i="95"/>
  <c r="E33" i="95"/>
  <c r="F33" i="95"/>
  <c r="E36" i="95"/>
  <c r="F36" i="95"/>
  <c r="G36" i="95"/>
  <c r="E37" i="95"/>
  <c r="F37" i="95"/>
  <c r="E38" i="95"/>
  <c r="F38" i="95"/>
  <c r="E39" i="95"/>
  <c r="F39" i="95"/>
  <c r="E40" i="95"/>
  <c r="F40" i="95"/>
  <c r="E41" i="95"/>
  <c r="F41" i="95"/>
  <c r="E42" i="95"/>
  <c r="F42" i="95"/>
  <c r="E43" i="95"/>
  <c r="F43" i="95"/>
  <c r="E44" i="95"/>
  <c r="F44" i="95"/>
  <c r="E45" i="95"/>
  <c r="F45" i="95"/>
  <c r="E46" i="95"/>
  <c r="F46" i="95"/>
  <c r="E47" i="95"/>
  <c r="F47" i="95"/>
  <c r="E50" i="95"/>
  <c r="F50" i="95"/>
  <c r="G50" i="95"/>
  <c r="E51" i="95"/>
  <c r="F51" i="95"/>
  <c r="E52" i="95"/>
  <c r="F52" i="95"/>
  <c r="E53" i="95"/>
  <c r="F53" i="95"/>
  <c r="E54" i="95"/>
  <c r="F54" i="95"/>
  <c r="E55" i="95"/>
  <c r="F55" i="95"/>
  <c r="E56" i="95"/>
  <c r="F56" i="95"/>
  <c r="E57" i="95"/>
  <c r="F57" i="95"/>
  <c r="E58" i="95"/>
  <c r="F58" i="95"/>
  <c r="E59" i="95"/>
  <c r="F59" i="95"/>
  <c r="E60" i="95"/>
  <c r="F60" i="95"/>
  <c r="E61" i="95"/>
  <c r="F61" i="95"/>
  <c r="E64" i="95"/>
  <c r="F64" i="95"/>
  <c r="G64" i="95"/>
  <c r="E65" i="95"/>
  <c r="F65" i="95"/>
  <c r="E66" i="95"/>
  <c r="F66" i="95"/>
  <c r="E69" i="95"/>
  <c r="F69" i="95"/>
  <c r="G69" i="95"/>
  <c r="E7" i="95"/>
  <c r="F7" i="95"/>
  <c r="G7" i="95"/>
  <c r="E9" i="94"/>
  <c r="F9" i="94"/>
  <c r="G9" i="94"/>
  <c r="E10" i="94"/>
  <c r="F10" i="94"/>
  <c r="E11" i="94"/>
  <c r="F11" i="94"/>
  <c r="E14" i="94"/>
  <c r="F14" i="94"/>
  <c r="G14" i="94"/>
  <c r="E15" i="94"/>
  <c r="F15" i="94"/>
  <c r="E16" i="94"/>
  <c r="F16" i="94"/>
  <c r="E17" i="94"/>
  <c r="F17" i="94"/>
  <c r="E18" i="94"/>
  <c r="F18" i="94"/>
  <c r="E21" i="94"/>
  <c r="F21" i="94"/>
  <c r="G21" i="94"/>
  <c r="E22" i="94"/>
  <c r="F22" i="94"/>
  <c r="E23" i="94"/>
  <c r="F23" i="94"/>
  <c r="E24" i="94"/>
  <c r="F24" i="94"/>
  <c r="E25" i="94"/>
  <c r="F25" i="94"/>
  <c r="E28" i="94"/>
  <c r="F28" i="94"/>
  <c r="G28" i="94"/>
  <c r="E29" i="94"/>
  <c r="F29" i="94"/>
  <c r="E30" i="94"/>
  <c r="F30" i="94"/>
  <c r="E31" i="94"/>
  <c r="F31" i="94"/>
  <c r="E32" i="94"/>
  <c r="F32" i="94"/>
  <c r="E35" i="94"/>
  <c r="F35" i="94"/>
  <c r="G35" i="94"/>
  <c r="E36" i="94"/>
  <c r="F36" i="94"/>
  <c r="E37" i="94"/>
  <c r="F37" i="94"/>
  <c r="E38" i="94"/>
  <c r="F38" i="94"/>
  <c r="E39" i="94"/>
  <c r="F39" i="94"/>
  <c r="E40" i="94"/>
  <c r="F40" i="94"/>
  <c r="E43" i="94"/>
  <c r="F43" i="94"/>
  <c r="G43" i="94"/>
  <c r="E44" i="94"/>
  <c r="F44" i="94"/>
  <c r="E45" i="94"/>
  <c r="F45" i="94"/>
  <c r="E46" i="94"/>
  <c r="F46" i="94"/>
  <c r="E47" i="94"/>
  <c r="F47" i="94"/>
  <c r="E48" i="94"/>
  <c r="F48" i="94"/>
  <c r="E51" i="94"/>
  <c r="F51" i="94"/>
  <c r="G51" i="94"/>
  <c r="E52" i="94"/>
  <c r="F52" i="94"/>
  <c r="E53" i="94"/>
  <c r="F53" i="94"/>
  <c r="F56" i="94"/>
  <c r="G56" i="94"/>
  <c r="E6" i="94"/>
  <c r="F6" i="94"/>
  <c r="G6" i="94"/>
  <c r="E10" i="93"/>
  <c r="F10" i="93"/>
  <c r="G10" i="93"/>
  <c r="E11" i="93"/>
  <c r="F11" i="93"/>
  <c r="E12" i="93"/>
  <c r="F12" i="93"/>
  <c r="E13" i="93"/>
  <c r="F13" i="93"/>
  <c r="E16" i="93"/>
  <c r="F16" i="93"/>
  <c r="G16" i="93"/>
  <c r="E17" i="93"/>
  <c r="F17" i="93"/>
  <c r="E18" i="93"/>
  <c r="F18" i="93"/>
  <c r="E19" i="93"/>
  <c r="F19" i="93"/>
  <c r="E20" i="93"/>
  <c r="F20" i="93"/>
  <c r="E21" i="93"/>
  <c r="F21" i="93"/>
  <c r="E24" i="93"/>
  <c r="F24" i="93"/>
  <c r="G24" i="93"/>
  <c r="E25" i="93"/>
  <c r="F25" i="93"/>
  <c r="E26" i="93"/>
  <c r="F26" i="93"/>
  <c r="E27" i="93"/>
  <c r="F27" i="93"/>
  <c r="E28" i="93"/>
  <c r="F28" i="93"/>
  <c r="E31" i="93"/>
  <c r="F31" i="93"/>
  <c r="G31" i="93"/>
  <c r="E32" i="93"/>
  <c r="F32" i="93"/>
  <c r="E33" i="93"/>
  <c r="F33" i="93"/>
  <c r="E34" i="93"/>
  <c r="F34" i="93"/>
  <c r="E35" i="93"/>
  <c r="F35" i="93"/>
  <c r="E38" i="93"/>
  <c r="F38" i="93"/>
  <c r="G38" i="93"/>
  <c r="E39" i="93"/>
  <c r="F39" i="93"/>
  <c r="E40" i="93"/>
  <c r="F40" i="93"/>
  <c r="E41" i="93"/>
  <c r="F41" i="93"/>
  <c r="E42" i="93"/>
  <c r="F42" i="93"/>
  <c r="E45" i="93"/>
  <c r="F45" i="93"/>
  <c r="G45" i="93"/>
  <c r="E46" i="93"/>
  <c r="F46" i="93"/>
  <c r="E47" i="93"/>
  <c r="F47" i="93"/>
  <c r="E48" i="93"/>
  <c r="F48" i="93"/>
  <c r="E49" i="93"/>
  <c r="F49" i="93"/>
  <c r="E50" i="93"/>
  <c r="F50" i="93"/>
  <c r="E51" i="93"/>
  <c r="F51" i="93"/>
  <c r="E52" i="93"/>
  <c r="F52" i="93"/>
  <c r="E53" i="93"/>
  <c r="F53" i="93"/>
  <c r="E54" i="93"/>
  <c r="F54" i="93"/>
  <c r="E55" i="93"/>
  <c r="F55" i="93"/>
  <c r="E56" i="93"/>
  <c r="F56" i="93"/>
  <c r="E59" i="93"/>
  <c r="F59" i="93"/>
  <c r="G59" i="93"/>
  <c r="E60" i="93"/>
  <c r="F60" i="93"/>
  <c r="E61" i="93"/>
  <c r="F61" i="93"/>
  <c r="E62" i="93"/>
  <c r="F62" i="93"/>
  <c r="E63" i="93"/>
  <c r="F63" i="93"/>
  <c r="E64" i="93"/>
  <c r="F64" i="93"/>
  <c r="E65" i="93"/>
  <c r="F65" i="93"/>
  <c r="E66" i="93"/>
  <c r="F66" i="93"/>
  <c r="E67" i="93"/>
  <c r="F67" i="93"/>
  <c r="E68" i="93"/>
  <c r="F68" i="93"/>
  <c r="E69" i="93"/>
  <c r="F69" i="93"/>
  <c r="E70" i="93"/>
  <c r="F70" i="93"/>
  <c r="E73" i="93"/>
  <c r="F73" i="93"/>
  <c r="G73" i="93"/>
  <c r="E74" i="93"/>
  <c r="F74" i="93"/>
  <c r="E75" i="93"/>
  <c r="F75" i="93"/>
  <c r="E76" i="93"/>
  <c r="F76" i="93"/>
  <c r="E77" i="93"/>
  <c r="F77" i="93"/>
  <c r="E80" i="93"/>
  <c r="F80" i="93"/>
  <c r="G80" i="93"/>
  <c r="E81" i="93"/>
  <c r="F81" i="93"/>
  <c r="E82" i="93"/>
  <c r="F82" i="93"/>
  <c r="E85" i="93"/>
  <c r="F85" i="93"/>
  <c r="G85" i="93"/>
  <c r="E7" i="93"/>
  <c r="F7" i="93"/>
  <c r="G7" i="93"/>
  <c r="E123" i="92"/>
  <c r="F123" i="92"/>
  <c r="G123" i="92"/>
  <c r="E120" i="92"/>
  <c r="F120" i="92"/>
  <c r="G120" i="92"/>
  <c r="E115" i="92"/>
  <c r="F115" i="92"/>
  <c r="G115" i="92"/>
  <c r="E116" i="92"/>
  <c r="F116" i="92"/>
  <c r="E117" i="92"/>
  <c r="F117" i="92"/>
  <c r="E110" i="92"/>
  <c r="F110" i="92"/>
  <c r="G110" i="92"/>
  <c r="E111" i="92"/>
  <c r="F111" i="92"/>
  <c r="E112" i="92"/>
  <c r="F112" i="92"/>
  <c r="E94" i="92"/>
  <c r="F94" i="92"/>
  <c r="G94" i="92"/>
  <c r="E95" i="92"/>
  <c r="F95" i="92"/>
  <c r="E96" i="92"/>
  <c r="F96" i="92"/>
  <c r="E97" i="92"/>
  <c r="F97" i="92"/>
  <c r="E98" i="92"/>
  <c r="F98" i="92"/>
  <c r="E99" i="92"/>
  <c r="F99" i="92"/>
  <c r="E100" i="92"/>
  <c r="F100" i="92"/>
  <c r="E101" i="92"/>
  <c r="F101" i="92"/>
  <c r="E102" i="92"/>
  <c r="F102" i="92"/>
  <c r="E103" i="92"/>
  <c r="F103" i="92"/>
  <c r="E104" i="92"/>
  <c r="F104" i="92"/>
  <c r="E105" i="92"/>
  <c r="F105" i="92"/>
  <c r="E106" i="92"/>
  <c r="F106" i="92"/>
  <c r="E107" i="92"/>
  <c r="F107" i="92"/>
  <c r="E78" i="92"/>
  <c r="F78" i="92"/>
  <c r="G78" i="92"/>
  <c r="E79" i="92"/>
  <c r="F79" i="92"/>
  <c r="E80" i="92"/>
  <c r="F80" i="92"/>
  <c r="E81" i="92"/>
  <c r="F81" i="92"/>
  <c r="E82" i="92"/>
  <c r="F82" i="92"/>
  <c r="E83" i="92"/>
  <c r="F83" i="92"/>
  <c r="E84" i="92"/>
  <c r="F84" i="92"/>
  <c r="E85" i="92"/>
  <c r="F85" i="92"/>
  <c r="E86" i="92"/>
  <c r="F86" i="92"/>
  <c r="E87" i="92"/>
  <c r="F87" i="92"/>
  <c r="E88" i="92"/>
  <c r="F88" i="92"/>
  <c r="E89" i="92"/>
  <c r="F89" i="92"/>
  <c r="E90" i="92"/>
  <c r="F90" i="92"/>
  <c r="E91" i="92"/>
  <c r="F91" i="92"/>
  <c r="E73" i="92"/>
  <c r="F73" i="92"/>
  <c r="G73" i="92"/>
  <c r="E74" i="92"/>
  <c r="F74" i="92"/>
  <c r="E75" i="92"/>
  <c r="F75" i="92"/>
  <c r="E68" i="92"/>
  <c r="F68" i="92"/>
  <c r="G68" i="92"/>
  <c r="E69" i="92"/>
  <c r="F69" i="92"/>
  <c r="E70" i="92"/>
  <c r="F70" i="92"/>
  <c r="E64" i="92"/>
  <c r="F64" i="92"/>
  <c r="E65" i="92"/>
  <c r="F65" i="92"/>
  <c r="E63" i="92"/>
  <c r="F63" i="92"/>
  <c r="G63" i="92"/>
  <c r="E53" i="92"/>
  <c r="F53" i="92"/>
  <c r="E54" i="92"/>
  <c r="F54" i="92"/>
  <c r="E55" i="92"/>
  <c r="F55" i="92"/>
  <c r="E56" i="92"/>
  <c r="F56" i="92"/>
  <c r="E57" i="92"/>
  <c r="F57" i="92"/>
  <c r="E58" i="92"/>
  <c r="F58" i="92"/>
  <c r="E59" i="92"/>
  <c r="F59" i="92"/>
  <c r="E60" i="92"/>
  <c r="F60" i="92"/>
  <c r="E52" i="92"/>
  <c r="F52" i="92"/>
  <c r="E51" i="92"/>
  <c r="F51" i="92"/>
  <c r="E49" i="92"/>
  <c r="F49" i="92"/>
  <c r="E47" i="92"/>
  <c r="F47" i="92"/>
  <c r="E46" i="92"/>
  <c r="F46" i="92"/>
  <c r="G46" i="92"/>
  <c r="E43" i="92"/>
  <c r="F43" i="92"/>
  <c r="G43" i="92"/>
  <c r="D27" i="92"/>
  <c r="E27" i="92"/>
  <c r="F27" i="92"/>
  <c r="D28" i="92"/>
  <c r="E28" i="92"/>
  <c r="F28" i="92"/>
  <c r="D29" i="92"/>
  <c r="E29" i="92"/>
  <c r="F29" i="92"/>
  <c r="D30" i="92"/>
  <c r="E30" i="92"/>
  <c r="F30" i="92"/>
  <c r="E26" i="92"/>
  <c r="F26" i="92"/>
  <c r="G26" i="92"/>
  <c r="D19" i="92"/>
  <c r="E19" i="92"/>
  <c r="F19" i="92"/>
  <c r="D20" i="92"/>
  <c r="E20" i="92"/>
  <c r="F20" i="92"/>
  <c r="D21" i="92"/>
  <c r="E21" i="92"/>
  <c r="F21" i="92"/>
  <c r="D22" i="92"/>
  <c r="E22" i="92"/>
  <c r="F22" i="92"/>
  <c r="E18" i="92"/>
  <c r="F18" i="92"/>
  <c r="G18" i="92"/>
  <c r="D11" i="92"/>
  <c r="E11" i="92"/>
  <c r="F11" i="92"/>
  <c r="D12" i="92"/>
  <c r="E12" i="92"/>
  <c r="F12" i="92"/>
  <c r="D13" i="92"/>
  <c r="E13" i="92"/>
  <c r="F13" i="92"/>
  <c r="D14" i="92"/>
  <c r="E14" i="92"/>
  <c r="F14" i="92"/>
  <c r="E10" i="92"/>
  <c r="F10" i="92"/>
  <c r="G10" i="92"/>
  <c r="E7" i="92"/>
  <c r="F7" i="92"/>
  <c r="G7" i="92"/>
  <c r="C137" i="21"/>
  <c r="C126" i="37"/>
  <c r="C94" i="17"/>
  <c r="B123" i="92"/>
  <c r="C123" i="92"/>
  <c r="D123" i="92"/>
  <c r="A122" i="92"/>
  <c r="A123" i="92"/>
  <c r="A124" i="92"/>
  <c r="C112" i="92"/>
  <c r="D112" i="92"/>
  <c r="C115" i="92"/>
  <c r="D115" i="92"/>
  <c r="C116" i="92"/>
  <c r="D116" i="92"/>
  <c r="C117" i="92"/>
  <c r="D117" i="92"/>
  <c r="C120" i="92"/>
  <c r="D120" i="92"/>
  <c r="B115" i="92"/>
  <c r="B116" i="92"/>
  <c r="B117" i="92"/>
  <c r="B120" i="92"/>
  <c r="C101" i="92"/>
  <c r="D101" i="92"/>
  <c r="C102" i="92"/>
  <c r="D102" i="92"/>
  <c r="C103" i="92"/>
  <c r="D103" i="92"/>
  <c r="C104" i="92"/>
  <c r="D104" i="92"/>
  <c r="C105" i="92"/>
  <c r="D105" i="92"/>
  <c r="C106" i="92"/>
  <c r="D106" i="92"/>
  <c r="C107" i="92"/>
  <c r="D107" i="92"/>
  <c r="C110" i="92"/>
  <c r="D110" i="92"/>
  <c r="C111" i="92"/>
  <c r="D111" i="92"/>
  <c r="B102" i="92"/>
  <c r="B103" i="92"/>
  <c r="B104" i="92"/>
  <c r="B105" i="92"/>
  <c r="B106" i="92"/>
  <c r="B107" i="92"/>
  <c r="B110" i="92"/>
  <c r="B111" i="92"/>
  <c r="B112" i="92"/>
  <c r="C88" i="92"/>
  <c r="D88" i="92"/>
  <c r="C89" i="92"/>
  <c r="D89" i="92"/>
  <c r="C90" i="92"/>
  <c r="D90" i="92"/>
  <c r="C91" i="92"/>
  <c r="D91" i="92"/>
  <c r="B89" i="92"/>
  <c r="B90" i="92"/>
  <c r="B91" i="92"/>
  <c r="B83" i="92"/>
  <c r="C68" i="92"/>
  <c r="D68" i="92"/>
  <c r="C69" i="92"/>
  <c r="D69" i="92"/>
  <c r="C70" i="92"/>
  <c r="D70" i="92"/>
  <c r="C73" i="92"/>
  <c r="D73" i="92"/>
  <c r="C74" i="92"/>
  <c r="D74" i="92"/>
  <c r="C75" i="92"/>
  <c r="D75" i="92"/>
  <c r="B69" i="92"/>
  <c r="B70" i="92"/>
  <c r="B73" i="92"/>
  <c r="B74" i="92"/>
  <c r="B75" i="92"/>
  <c r="C63" i="92"/>
  <c r="D63" i="92"/>
  <c r="C64" i="92"/>
  <c r="D64" i="92"/>
  <c r="C65" i="92"/>
  <c r="D65" i="92"/>
  <c r="B64" i="92"/>
  <c r="B65" i="92"/>
  <c r="B68" i="92"/>
  <c r="C57" i="92"/>
  <c r="D57" i="92"/>
  <c r="C58" i="92"/>
  <c r="D58" i="92"/>
  <c r="C59" i="92"/>
  <c r="D59" i="92"/>
  <c r="C60" i="92"/>
  <c r="D60" i="92"/>
  <c r="B58" i="92"/>
  <c r="B59" i="92"/>
  <c r="B60" i="92"/>
  <c r="B63" i="92"/>
  <c r="D34" i="99"/>
  <c r="C34" i="99"/>
  <c r="B34" i="99"/>
  <c r="A34" i="99"/>
  <c r="A33" i="99"/>
  <c r="A32" i="99"/>
  <c r="D31" i="99"/>
  <c r="C31" i="99"/>
  <c r="B31" i="99"/>
  <c r="A31" i="99"/>
  <c r="D30" i="99"/>
  <c r="C30" i="99"/>
  <c r="B30" i="99"/>
  <c r="A30" i="99"/>
  <c r="D29" i="99"/>
  <c r="C29" i="99"/>
  <c r="B29" i="99"/>
  <c r="A29" i="99"/>
  <c r="A28" i="99"/>
  <c r="A27" i="99"/>
  <c r="D26" i="99"/>
  <c r="C26" i="99"/>
  <c r="B26" i="99"/>
  <c r="A26" i="99"/>
  <c r="D25" i="99"/>
  <c r="C25" i="99"/>
  <c r="B25" i="99"/>
  <c r="A25" i="99"/>
  <c r="D24" i="99"/>
  <c r="C24" i="99"/>
  <c r="B24" i="99"/>
  <c r="A24" i="99"/>
  <c r="D23" i="99"/>
  <c r="C23" i="99"/>
  <c r="B23" i="99"/>
  <c r="A23" i="99"/>
  <c r="D22" i="99"/>
  <c r="C22" i="99"/>
  <c r="B22" i="99"/>
  <c r="A22" i="99"/>
  <c r="A21" i="99"/>
  <c r="A20" i="99"/>
  <c r="D19" i="99"/>
  <c r="C19" i="99"/>
  <c r="B19" i="99"/>
  <c r="A19" i="99"/>
  <c r="D18" i="99"/>
  <c r="C18" i="99"/>
  <c r="B18" i="99"/>
  <c r="A18" i="99"/>
  <c r="D17" i="99"/>
  <c r="C17" i="99"/>
  <c r="B17" i="99"/>
  <c r="A17" i="99"/>
  <c r="D16" i="99"/>
  <c r="C16" i="99"/>
  <c r="B16" i="99"/>
  <c r="A16" i="99"/>
  <c r="D15" i="99"/>
  <c r="C15" i="99"/>
  <c r="B15" i="99"/>
  <c r="A15" i="99"/>
  <c r="A14" i="99"/>
  <c r="A13" i="99"/>
  <c r="D12" i="99"/>
  <c r="C12" i="99"/>
  <c r="B12" i="99"/>
  <c r="A12" i="99"/>
  <c r="D11" i="99"/>
  <c r="C11" i="99"/>
  <c r="B11" i="99"/>
  <c r="A11" i="99"/>
  <c r="D10" i="99"/>
  <c r="C10" i="99"/>
  <c r="B10" i="99"/>
  <c r="A10" i="99"/>
  <c r="A9" i="99"/>
  <c r="A8" i="99"/>
  <c r="D7" i="99"/>
  <c r="C7" i="99"/>
  <c r="B7" i="99"/>
  <c r="A7" i="99"/>
  <c r="D50" i="98"/>
  <c r="C50" i="98"/>
  <c r="B50" i="98"/>
  <c r="A50" i="98"/>
  <c r="A49" i="98"/>
  <c r="A48" i="98"/>
  <c r="D47" i="98"/>
  <c r="C47" i="98"/>
  <c r="B47" i="98"/>
  <c r="A47" i="98"/>
  <c r="D46" i="98"/>
  <c r="C46" i="98"/>
  <c r="B46" i="98"/>
  <c r="A46" i="98"/>
  <c r="D45" i="98"/>
  <c r="C45" i="98"/>
  <c r="B45" i="98"/>
  <c r="A45" i="98"/>
  <c r="A44" i="98"/>
  <c r="A43" i="98"/>
  <c r="D42" i="98"/>
  <c r="C42" i="98"/>
  <c r="B42" i="98"/>
  <c r="A42" i="98"/>
  <c r="D41" i="98"/>
  <c r="C41" i="98"/>
  <c r="B41" i="98"/>
  <c r="A41" i="98"/>
  <c r="D40" i="98"/>
  <c r="C40" i="98"/>
  <c r="B40" i="98"/>
  <c r="A40" i="98"/>
  <c r="D39" i="98"/>
  <c r="C39" i="98"/>
  <c r="B39" i="98"/>
  <c r="A39" i="98"/>
  <c r="D38" i="98"/>
  <c r="C38" i="98"/>
  <c r="B38" i="98"/>
  <c r="A38" i="98"/>
  <c r="D37" i="98"/>
  <c r="C37" i="98"/>
  <c r="B37" i="98"/>
  <c r="A37" i="98"/>
  <c r="A36" i="98"/>
  <c r="A35" i="98"/>
  <c r="D34" i="98"/>
  <c r="C34" i="98"/>
  <c r="B34" i="98"/>
  <c r="A34" i="98"/>
  <c r="D33" i="98"/>
  <c r="C33" i="98"/>
  <c r="B33" i="98"/>
  <c r="A33" i="98"/>
  <c r="D32" i="98"/>
  <c r="C32" i="98"/>
  <c r="B32" i="98"/>
  <c r="A32" i="98"/>
  <c r="D31" i="98"/>
  <c r="C31" i="98"/>
  <c r="B31" i="98"/>
  <c r="A31" i="98"/>
  <c r="D30" i="98"/>
  <c r="C30" i="98"/>
  <c r="B30" i="98"/>
  <c r="A30" i="98"/>
  <c r="D29" i="98"/>
  <c r="C29" i="98"/>
  <c r="B29" i="98"/>
  <c r="A29" i="98"/>
  <c r="A28" i="98"/>
  <c r="A27" i="98"/>
  <c r="D26" i="98"/>
  <c r="C26" i="98"/>
  <c r="B26" i="98"/>
  <c r="A26" i="98"/>
  <c r="D25" i="98"/>
  <c r="C25" i="98"/>
  <c r="B25" i="98"/>
  <c r="A25" i="98"/>
  <c r="D24" i="98"/>
  <c r="C24" i="98"/>
  <c r="B24" i="98"/>
  <c r="A24" i="98"/>
  <c r="D23" i="98"/>
  <c r="C23" i="98"/>
  <c r="B23" i="98"/>
  <c r="A23" i="98"/>
  <c r="D22" i="98"/>
  <c r="C22" i="98"/>
  <c r="B22" i="98"/>
  <c r="A22" i="98"/>
  <c r="A21" i="98"/>
  <c r="A20" i="98"/>
  <c r="D19" i="98"/>
  <c r="C19" i="98"/>
  <c r="B19" i="98"/>
  <c r="A19" i="98"/>
  <c r="D18" i="98"/>
  <c r="C18" i="98"/>
  <c r="B18" i="98"/>
  <c r="A18" i="98"/>
  <c r="D17" i="98"/>
  <c r="C17" i="98"/>
  <c r="B17" i="98"/>
  <c r="A17" i="98"/>
  <c r="D16" i="98"/>
  <c r="C16" i="98"/>
  <c r="B16" i="98"/>
  <c r="A16" i="98"/>
  <c r="D15" i="98"/>
  <c r="C15" i="98"/>
  <c r="B15" i="98"/>
  <c r="A15" i="98"/>
  <c r="A14" i="98"/>
  <c r="A13" i="98"/>
  <c r="D12" i="98"/>
  <c r="C12" i="98"/>
  <c r="B12" i="98"/>
  <c r="A12" i="98"/>
  <c r="D11" i="98"/>
  <c r="C11" i="98"/>
  <c r="B11" i="98"/>
  <c r="A11" i="98"/>
  <c r="D10" i="98"/>
  <c r="C10" i="98"/>
  <c r="B10" i="98"/>
  <c r="A10" i="98"/>
  <c r="A9" i="98"/>
  <c r="A8" i="98"/>
  <c r="D7" i="98"/>
  <c r="C7" i="98"/>
  <c r="B7" i="98"/>
  <c r="A7" i="98"/>
  <c r="D41" i="97"/>
  <c r="C41" i="97"/>
  <c r="B41" i="97"/>
  <c r="A41" i="97"/>
  <c r="A40" i="97"/>
  <c r="A39" i="97"/>
  <c r="D38" i="97"/>
  <c r="C38" i="97"/>
  <c r="B38" i="97"/>
  <c r="A38" i="97"/>
  <c r="D37" i="97"/>
  <c r="C37" i="97"/>
  <c r="B37" i="97"/>
  <c r="A37" i="97"/>
  <c r="D36" i="97"/>
  <c r="C36" i="97"/>
  <c r="B36" i="97"/>
  <c r="A36" i="97"/>
  <c r="A35" i="97"/>
  <c r="A34" i="97"/>
  <c r="D33" i="97"/>
  <c r="C33" i="97"/>
  <c r="B33" i="97"/>
  <c r="A33" i="97"/>
  <c r="D32" i="97"/>
  <c r="C32" i="97"/>
  <c r="B32" i="97"/>
  <c r="A32" i="97"/>
  <c r="D31" i="97"/>
  <c r="C31" i="97"/>
  <c r="B31" i="97"/>
  <c r="A31" i="97"/>
  <c r="D30" i="97"/>
  <c r="C30" i="97"/>
  <c r="B30" i="97"/>
  <c r="A30" i="97"/>
  <c r="D29" i="97"/>
  <c r="C29" i="97"/>
  <c r="B29" i="97"/>
  <c r="A29" i="97"/>
  <c r="A28" i="97"/>
  <c r="A27" i="97"/>
  <c r="D26" i="97"/>
  <c r="C26" i="97"/>
  <c r="B26" i="97"/>
  <c r="A26" i="97"/>
  <c r="D25" i="97"/>
  <c r="C25" i="97"/>
  <c r="B25" i="97"/>
  <c r="A25" i="97"/>
  <c r="D24" i="97"/>
  <c r="C24" i="97"/>
  <c r="B24" i="97"/>
  <c r="A24" i="97"/>
  <c r="D23" i="97"/>
  <c r="C23" i="97"/>
  <c r="B23" i="97"/>
  <c r="A23" i="97"/>
  <c r="D22" i="97"/>
  <c r="C22" i="97"/>
  <c r="B22" i="97"/>
  <c r="A22" i="97"/>
  <c r="A21" i="97"/>
  <c r="A20" i="97"/>
  <c r="D19" i="97"/>
  <c r="C19" i="97"/>
  <c r="B19" i="97"/>
  <c r="A19" i="97"/>
  <c r="D18" i="97"/>
  <c r="C18" i="97"/>
  <c r="B18" i="97"/>
  <c r="A18" i="97"/>
  <c r="D17" i="97"/>
  <c r="C17" i="97"/>
  <c r="B17" i="97"/>
  <c r="A17" i="97"/>
  <c r="D16" i="97"/>
  <c r="C16" i="97"/>
  <c r="B16" i="97"/>
  <c r="A16" i="97"/>
  <c r="D15" i="97"/>
  <c r="C15" i="97"/>
  <c r="B15" i="97"/>
  <c r="A15" i="97"/>
  <c r="A14" i="97"/>
  <c r="A13" i="97"/>
  <c r="D12" i="97"/>
  <c r="C12" i="97"/>
  <c r="B12" i="97"/>
  <c r="A12" i="97"/>
  <c r="D11" i="97"/>
  <c r="C11" i="97"/>
  <c r="B11" i="97"/>
  <c r="A11" i="97"/>
  <c r="D10" i="97"/>
  <c r="C10" i="97"/>
  <c r="B10" i="97"/>
  <c r="A10" i="97"/>
  <c r="A9" i="97"/>
  <c r="A8" i="97"/>
  <c r="D7" i="97"/>
  <c r="C7" i="97"/>
  <c r="B7" i="97"/>
  <c r="A7" i="97"/>
  <c r="D41" i="96"/>
  <c r="C41" i="96"/>
  <c r="B41" i="96"/>
  <c r="A41" i="96"/>
  <c r="A40" i="96"/>
  <c r="A39" i="96"/>
  <c r="D38" i="96"/>
  <c r="C38" i="96"/>
  <c r="B38" i="96"/>
  <c r="A38" i="96"/>
  <c r="D37" i="96"/>
  <c r="C37" i="96"/>
  <c r="B37" i="96"/>
  <c r="A37" i="96"/>
  <c r="D36" i="96"/>
  <c r="C36" i="96"/>
  <c r="B36" i="96"/>
  <c r="A36" i="96"/>
  <c r="A35" i="96"/>
  <c r="A34" i="96"/>
  <c r="D33" i="96"/>
  <c r="C33" i="96"/>
  <c r="B33" i="96"/>
  <c r="A33" i="96"/>
  <c r="D32" i="96"/>
  <c r="C32" i="96"/>
  <c r="B32" i="96"/>
  <c r="A32" i="96"/>
  <c r="D31" i="96"/>
  <c r="C31" i="96"/>
  <c r="B31" i="96"/>
  <c r="A31" i="96"/>
  <c r="D30" i="96"/>
  <c r="C30" i="96"/>
  <c r="B30" i="96"/>
  <c r="A30" i="96"/>
  <c r="D29" i="96"/>
  <c r="C29" i="96"/>
  <c r="B29" i="96"/>
  <c r="A29" i="96"/>
  <c r="A28" i="96"/>
  <c r="A27" i="96"/>
  <c r="D26" i="96"/>
  <c r="C26" i="96"/>
  <c r="B26" i="96"/>
  <c r="A26" i="96"/>
  <c r="D25" i="96"/>
  <c r="C25" i="96"/>
  <c r="B25" i="96"/>
  <c r="A25" i="96"/>
  <c r="D24" i="96"/>
  <c r="C24" i="96"/>
  <c r="B24" i="96"/>
  <c r="A24" i="96"/>
  <c r="D23" i="96"/>
  <c r="C23" i="96"/>
  <c r="B23" i="96"/>
  <c r="A23" i="96"/>
  <c r="D22" i="96"/>
  <c r="C22" i="96"/>
  <c r="B22" i="96"/>
  <c r="A22" i="96"/>
  <c r="A21" i="96"/>
  <c r="A20" i="96"/>
  <c r="D19" i="96"/>
  <c r="C19" i="96"/>
  <c r="B19" i="96"/>
  <c r="A19" i="96"/>
  <c r="D18" i="96"/>
  <c r="C18" i="96"/>
  <c r="B18" i="96"/>
  <c r="A18" i="96"/>
  <c r="D17" i="96"/>
  <c r="C17" i="96"/>
  <c r="B17" i="96"/>
  <c r="A17" i="96"/>
  <c r="D16" i="96"/>
  <c r="C16" i="96"/>
  <c r="B16" i="96"/>
  <c r="A16" i="96"/>
  <c r="D15" i="96"/>
  <c r="C15" i="96"/>
  <c r="B15" i="96"/>
  <c r="A15" i="96"/>
  <c r="A14" i="96"/>
  <c r="A13" i="96"/>
  <c r="D12" i="96"/>
  <c r="C12" i="96"/>
  <c r="B12" i="96"/>
  <c r="A12" i="96"/>
  <c r="D11" i="96"/>
  <c r="C11" i="96"/>
  <c r="B11" i="96"/>
  <c r="A11" i="96"/>
  <c r="D10" i="96"/>
  <c r="C10" i="96"/>
  <c r="B10" i="96"/>
  <c r="A10" i="96"/>
  <c r="A9" i="96"/>
  <c r="A8" i="96"/>
  <c r="D7" i="96"/>
  <c r="C7" i="96"/>
  <c r="B7" i="96"/>
  <c r="A7" i="96"/>
  <c r="C33" i="95"/>
  <c r="D33" i="95"/>
  <c r="C36" i="95"/>
  <c r="D36" i="95"/>
  <c r="C37" i="95"/>
  <c r="D37" i="95"/>
  <c r="C38" i="95"/>
  <c r="D38" i="95"/>
  <c r="C39" i="95"/>
  <c r="D39" i="95"/>
  <c r="C40" i="95"/>
  <c r="D40" i="95"/>
  <c r="C41" i="95"/>
  <c r="D41" i="95"/>
  <c r="C42" i="95"/>
  <c r="D42" i="95"/>
  <c r="C43" i="95"/>
  <c r="D43" i="95"/>
  <c r="C44" i="95"/>
  <c r="D44" i="95"/>
  <c r="C45" i="95"/>
  <c r="D45" i="95"/>
  <c r="C46" i="95"/>
  <c r="D46" i="95"/>
  <c r="C47" i="95"/>
  <c r="D47" i="95"/>
  <c r="C50" i="95"/>
  <c r="D50" i="95"/>
  <c r="C51" i="95"/>
  <c r="D51" i="95"/>
  <c r="C52" i="95"/>
  <c r="D52" i="95"/>
  <c r="C53" i="95"/>
  <c r="D53" i="95"/>
  <c r="C54" i="95"/>
  <c r="D54" i="95"/>
  <c r="C55" i="95"/>
  <c r="D55" i="95"/>
  <c r="C56" i="95"/>
  <c r="D56" i="95"/>
  <c r="C57" i="95"/>
  <c r="D57" i="95"/>
  <c r="C58" i="95"/>
  <c r="D58" i="95"/>
  <c r="C59" i="95"/>
  <c r="D59" i="95"/>
  <c r="C60" i="95"/>
  <c r="D60" i="95"/>
  <c r="C61" i="95"/>
  <c r="D61" i="95"/>
  <c r="C64" i="95"/>
  <c r="D64" i="95"/>
  <c r="C65" i="95"/>
  <c r="D65" i="95"/>
  <c r="C66" i="95"/>
  <c r="D66" i="95"/>
  <c r="C69" i="95"/>
  <c r="D69" i="95"/>
  <c r="B36" i="95"/>
  <c r="B37" i="95"/>
  <c r="B38" i="95"/>
  <c r="B39" i="95"/>
  <c r="B40" i="95"/>
  <c r="B41" i="95"/>
  <c r="B42" i="95"/>
  <c r="B43" i="95"/>
  <c r="B44" i="95"/>
  <c r="B45" i="95"/>
  <c r="B46" i="95"/>
  <c r="B47" i="95"/>
  <c r="B50" i="95"/>
  <c r="B51" i="95"/>
  <c r="B52" i="95"/>
  <c r="B53" i="95"/>
  <c r="B54" i="95"/>
  <c r="B55" i="95"/>
  <c r="B56" i="95"/>
  <c r="B57" i="95"/>
  <c r="B58" i="95"/>
  <c r="B59" i="95"/>
  <c r="B60" i="95"/>
  <c r="B61" i="95"/>
  <c r="B64" i="95"/>
  <c r="B65" i="95"/>
  <c r="B66" i="95"/>
  <c r="B69" i="95"/>
  <c r="A68" i="95"/>
  <c r="A69" i="95"/>
  <c r="A57" i="95"/>
  <c r="A58" i="95"/>
  <c r="A59" i="95"/>
  <c r="A60" i="95"/>
  <c r="A61" i="95"/>
  <c r="A62" i="95"/>
  <c r="A63" i="95"/>
  <c r="A64" i="95"/>
  <c r="A65" i="95"/>
  <c r="A66" i="95"/>
  <c r="A67" i="95"/>
  <c r="A35" i="95"/>
  <c r="A36" i="95"/>
  <c r="A37" i="95"/>
  <c r="A38" i="95"/>
  <c r="A39" i="95"/>
  <c r="A40" i="95"/>
  <c r="A41" i="95"/>
  <c r="A42" i="95"/>
  <c r="A43" i="95"/>
  <c r="A44" i="95"/>
  <c r="A45" i="95"/>
  <c r="A46" i="95"/>
  <c r="A47" i="95"/>
  <c r="A48" i="95"/>
  <c r="A49" i="95"/>
  <c r="A50" i="95"/>
  <c r="A51" i="95"/>
  <c r="A52" i="95"/>
  <c r="A53" i="95"/>
  <c r="A54" i="95"/>
  <c r="A55" i="95"/>
  <c r="A56" i="95"/>
  <c r="A34" i="95"/>
  <c r="B33" i="95"/>
  <c r="A33" i="95"/>
  <c r="D32" i="95"/>
  <c r="C32" i="95"/>
  <c r="B32" i="95"/>
  <c r="A32" i="95"/>
  <c r="D31" i="95"/>
  <c r="C31" i="95"/>
  <c r="B31" i="95"/>
  <c r="A31" i="95"/>
  <c r="D30" i="95"/>
  <c r="C30" i="95"/>
  <c r="B30" i="95"/>
  <c r="A30" i="95"/>
  <c r="D29" i="95"/>
  <c r="C29" i="95"/>
  <c r="B29" i="95"/>
  <c r="A29" i="95"/>
  <c r="A28" i="95"/>
  <c r="A27" i="95"/>
  <c r="D26" i="95"/>
  <c r="C26" i="95"/>
  <c r="B26" i="95"/>
  <c r="A26" i="95"/>
  <c r="D25" i="95"/>
  <c r="C25" i="95"/>
  <c r="B25" i="95"/>
  <c r="A25" i="95"/>
  <c r="D24" i="95"/>
  <c r="C24" i="95"/>
  <c r="B24" i="95"/>
  <c r="A24" i="95"/>
  <c r="D23" i="95"/>
  <c r="C23" i="95"/>
  <c r="B23" i="95"/>
  <c r="A23" i="95"/>
  <c r="D22" i="95"/>
  <c r="C22" i="95"/>
  <c r="B22" i="95"/>
  <c r="A22" i="95"/>
  <c r="A21" i="95"/>
  <c r="A20" i="95"/>
  <c r="D19" i="95"/>
  <c r="C19" i="95"/>
  <c r="B19" i="95"/>
  <c r="A19" i="95"/>
  <c r="D18" i="95"/>
  <c r="C18" i="95"/>
  <c r="B18" i="95"/>
  <c r="A18" i="95"/>
  <c r="D17" i="95"/>
  <c r="C17" i="95"/>
  <c r="B17" i="95"/>
  <c r="A17" i="95"/>
  <c r="D16" i="95"/>
  <c r="C16" i="95"/>
  <c r="B16" i="95"/>
  <c r="A16" i="95"/>
  <c r="D15" i="95"/>
  <c r="C15" i="95"/>
  <c r="B15" i="95"/>
  <c r="A15" i="95"/>
  <c r="A14" i="95"/>
  <c r="A13" i="95"/>
  <c r="D12" i="95"/>
  <c r="C12" i="95"/>
  <c r="B12" i="95"/>
  <c r="A12" i="95"/>
  <c r="D11" i="95"/>
  <c r="C11" i="95"/>
  <c r="B11" i="95"/>
  <c r="A11" i="95"/>
  <c r="D10" i="95"/>
  <c r="C10" i="95"/>
  <c r="B10" i="95"/>
  <c r="A10" i="95"/>
  <c r="A9" i="95"/>
  <c r="A8" i="95"/>
  <c r="D7" i="95"/>
  <c r="C7" i="95"/>
  <c r="B7" i="95"/>
  <c r="A7" i="95"/>
  <c r="D56" i="94"/>
  <c r="C56" i="94"/>
  <c r="B56" i="94"/>
  <c r="A56" i="94"/>
  <c r="A55" i="94"/>
  <c r="A54" i="94"/>
  <c r="D53" i="94"/>
  <c r="C53" i="94"/>
  <c r="B53" i="94"/>
  <c r="A53" i="94"/>
  <c r="D52" i="94"/>
  <c r="C52" i="94"/>
  <c r="B52" i="94"/>
  <c r="A52" i="94"/>
  <c r="D51" i="94"/>
  <c r="C51" i="94"/>
  <c r="B51" i="94"/>
  <c r="A51" i="94"/>
  <c r="A50" i="94"/>
  <c r="A49" i="94"/>
  <c r="D48" i="94"/>
  <c r="C48" i="94"/>
  <c r="B48" i="94"/>
  <c r="A48" i="94"/>
  <c r="D47" i="94"/>
  <c r="C47" i="94"/>
  <c r="B47" i="94"/>
  <c r="A47" i="94"/>
  <c r="D46" i="94"/>
  <c r="C46" i="94"/>
  <c r="B46" i="94"/>
  <c r="A46" i="94"/>
  <c r="D45" i="94"/>
  <c r="C45" i="94"/>
  <c r="B45" i="94"/>
  <c r="A45" i="94"/>
  <c r="D44" i="94"/>
  <c r="C44" i="94"/>
  <c r="B44" i="94"/>
  <c r="A44" i="94"/>
  <c r="D43" i="94"/>
  <c r="C43" i="94"/>
  <c r="B43" i="94"/>
  <c r="A43" i="94"/>
  <c r="A42" i="94"/>
  <c r="A41" i="94"/>
  <c r="D40" i="94"/>
  <c r="C40" i="94"/>
  <c r="B40" i="94"/>
  <c r="A40" i="94"/>
  <c r="D39" i="94"/>
  <c r="C39" i="94"/>
  <c r="B39" i="94"/>
  <c r="A39" i="94"/>
  <c r="D38" i="94"/>
  <c r="C38" i="94"/>
  <c r="B38" i="94"/>
  <c r="A38" i="94"/>
  <c r="D37" i="94"/>
  <c r="C37" i="94"/>
  <c r="B37" i="94"/>
  <c r="A37" i="94"/>
  <c r="D36" i="94"/>
  <c r="C36" i="94"/>
  <c r="B36" i="94"/>
  <c r="A36" i="94"/>
  <c r="D35" i="94"/>
  <c r="C35" i="94"/>
  <c r="B35" i="94"/>
  <c r="A35" i="94"/>
  <c r="A34" i="94"/>
  <c r="A33" i="94"/>
  <c r="D32" i="94"/>
  <c r="C32" i="94"/>
  <c r="B32" i="94"/>
  <c r="A32" i="94"/>
  <c r="D31" i="94"/>
  <c r="C31" i="94"/>
  <c r="B31" i="94"/>
  <c r="A31" i="94"/>
  <c r="D30" i="94"/>
  <c r="C30" i="94"/>
  <c r="B30" i="94"/>
  <c r="A30" i="94"/>
  <c r="D29" i="94"/>
  <c r="C29" i="94"/>
  <c r="B29" i="94"/>
  <c r="A29" i="94"/>
  <c r="D28" i="94"/>
  <c r="C28" i="94"/>
  <c r="B28" i="94"/>
  <c r="A28" i="94"/>
  <c r="A27" i="94"/>
  <c r="A26" i="94"/>
  <c r="D25" i="94"/>
  <c r="C25" i="94"/>
  <c r="B25" i="94"/>
  <c r="A25" i="94"/>
  <c r="D24" i="94"/>
  <c r="C24" i="94"/>
  <c r="B24" i="94"/>
  <c r="A24" i="94"/>
  <c r="D23" i="94"/>
  <c r="C23" i="94"/>
  <c r="B23" i="94"/>
  <c r="A23" i="94"/>
  <c r="D22" i="94"/>
  <c r="C22" i="94"/>
  <c r="B22" i="94"/>
  <c r="A22" i="94"/>
  <c r="D21" i="94"/>
  <c r="C21" i="94"/>
  <c r="B21" i="94"/>
  <c r="A21" i="94"/>
  <c r="A20" i="94"/>
  <c r="A19" i="94"/>
  <c r="D18" i="94"/>
  <c r="C18" i="94"/>
  <c r="B18" i="94"/>
  <c r="A18" i="94"/>
  <c r="D17" i="94"/>
  <c r="C17" i="94"/>
  <c r="B17" i="94"/>
  <c r="A17" i="94"/>
  <c r="D16" i="94"/>
  <c r="C16" i="94"/>
  <c r="B16" i="94"/>
  <c r="A16" i="94"/>
  <c r="D15" i="94"/>
  <c r="C15" i="94"/>
  <c r="B15" i="94"/>
  <c r="A15" i="94"/>
  <c r="D14" i="94"/>
  <c r="C14" i="94"/>
  <c r="B14" i="94"/>
  <c r="A14" i="94"/>
  <c r="A13" i="94"/>
  <c r="A12" i="94"/>
  <c r="D11" i="94"/>
  <c r="C11" i="94"/>
  <c r="B11" i="94"/>
  <c r="A11" i="94"/>
  <c r="D10" i="94"/>
  <c r="C10" i="94"/>
  <c r="B10" i="94"/>
  <c r="A10" i="94"/>
  <c r="D9" i="94"/>
  <c r="C9" i="94"/>
  <c r="B9" i="94"/>
  <c r="A9" i="94"/>
  <c r="A8" i="94"/>
  <c r="A7" i="94"/>
  <c r="D6" i="94"/>
  <c r="C6" i="94"/>
  <c r="B6" i="94"/>
  <c r="A6" i="94"/>
  <c r="A53" i="93"/>
  <c r="A54" i="93"/>
  <c r="A55" i="93"/>
  <c r="A56" i="93"/>
  <c r="A57" i="93"/>
  <c r="A58" i="93"/>
  <c r="A59" i="93"/>
  <c r="A60" i="93"/>
  <c r="A61" i="93"/>
  <c r="A62" i="93"/>
  <c r="A63" i="93"/>
  <c r="A64" i="93"/>
  <c r="A65" i="93"/>
  <c r="A66" i="93"/>
  <c r="A67" i="93"/>
  <c r="A68" i="93"/>
  <c r="A69" i="93"/>
  <c r="A70" i="93"/>
  <c r="A71" i="93"/>
  <c r="C42" i="93"/>
  <c r="D42" i="93"/>
  <c r="C27" i="93"/>
  <c r="D27" i="93"/>
  <c r="C28" i="93"/>
  <c r="D28" i="93"/>
  <c r="B28" i="93"/>
  <c r="C34" i="93"/>
  <c r="D34" i="93"/>
  <c r="C35" i="93"/>
  <c r="D35" i="93"/>
  <c r="B35" i="93"/>
  <c r="B42" i="93"/>
  <c r="C45" i="93"/>
  <c r="D45" i="93"/>
  <c r="C46" i="93"/>
  <c r="D46" i="93"/>
  <c r="C47" i="93"/>
  <c r="D47" i="93"/>
  <c r="C48" i="93"/>
  <c r="D48" i="93"/>
  <c r="C49" i="93"/>
  <c r="D49" i="93"/>
  <c r="C50" i="93"/>
  <c r="D50" i="93"/>
  <c r="C51" i="93"/>
  <c r="D51" i="93"/>
  <c r="C52" i="93"/>
  <c r="D52" i="93"/>
  <c r="C53" i="93"/>
  <c r="D53" i="93"/>
  <c r="C54" i="93"/>
  <c r="D54" i="93"/>
  <c r="C55" i="93"/>
  <c r="D55" i="93"/>
  <c r="C56" i="93"/>
  <c r="D56" i="93"/>
  <c r="C59" i="93"/>
  <c r="D59" i="93"/>
  <c r="C60" i="93"/>
  <c r="D60" i="93"/>
  <c r="C61" i="93"/>
  <c r="D61" i="93"/>
  <c r="C62" i="93"/>
  <c r="D62" i="93"/>
  <c r="C63" i="93"/>
  <c r="D63" i="93"/>
  <c r="C64" i="93"/>
  <c r="D64" i="93"/>
  <c r="C65" i="93"/>
  <c r="D65" i="93"/>
  <c r="C66" i="93"/>
  <c r="D66" i="93"/>
  <c r="C67" i="93"/>
  <c r="D67" i="93"/>
  <c r="C68" i="93"/>
  <c r="D68" i="93"/>
  <c r="C69" i="93"/>
  <c r="D69" i="93"/>
  <c r="C70" i="93"/>
  <c r="D70" i="93"/>
  <c r="C73" i="93"/>
  <c r="D73" i="93"/>
  <c r="C74" i="93"/>
  <c r="D74" i="93"/>
  <c r="C75" i="93"/>
  <c r="D75" i="93"/>
  <c r="C76" i="93"/>
  <c r="D76" i="93"/>
  <c r="C77" i="93"/>
  <c r="D77" i="93"/>
  <c r="C80" i="93"/>
  <c r="D80" i="93"/>
  <c r="C81" i="93"/>
  <c r="D81" i="93"/>
  <c r="C82" i="93"/>
  <c r="D82" i="93"/>
  <c r="C85" i="93"/>
  <c r="D85" i="93"/>
  <c r="B46" i="93"/>
  <c r="B47" i="93"/>
  <c r="B48" i="93"/>
  <c r="B49" i="93"/>
  <c r="B50" i="93"/>
  <c r="B51" i="93"/>
  <c r="B52" i="93"/>
  <c r="B53" i="93"/>
  <c r="B54" i="93"/>
  <c r="B55" i="93"/>
  <c r="B56" i="93"/>
  <c r="B59" i="93"/>
  <c r="B60" i="93"/>
  <c r="B61" i="93"/>
  <c r="B62" i="93"/>
  <c r="B63" i="93"/>
  <c r="B64" i="93"/>
  <c r="B65" i="93"/>
  <c r="B66" i="93"/>
  <c r="B67" i="93"/>
  <c r="B68" i="93"/>
  <c r="B69" i="93"/>
  <c r="B70" i="93"/>
  <c r="B73" i="93"/>
  <c r="B74" i="93"/>
  <c r="B75" i="93"/>
  <c r="B76" i="93"/>
  <c r="B77" i="93"/>
  <c r="B80" i="93"/>
  <c r="B81" i="93"/>
  <c r="B82" i="93"/>
  <c r="B85" i="93"/>
  <c r="A72" i="93"/>
  <c r="A73" i="93"/>
  <c r="A74" i="93"/>
  <c r="A75" i="93"/>
  <c r="A76" i="93"/>
  <c r="A77" i="93"/>
  <c r="A78" i="93"/>
  <c r="A79" i="93"/>
  <c r="A80" i="93"/>
  <c r="A81" i="93"/>
  <c r="A82" i="93"/>
  <c r="A83" i="93"/>
  <c r="A84" i="93"/>
  <c r="A85" i="93"/>
  <c r="A49" i="93"/>
  <c r="A50" i="93"/>
  <c r="A51" i="93"/>
  <c r="A52" i="93"/>
  <c r="C16" i="93"/>
  <c r="D16" i="93"/>
  <c r="C17" i="93"/>
  <c r="D17" i="93"/>
  <c r="C18" i="93"/>
  <c r="D18" i="93"/>
  <c r="C19" i="93"/>
  <c r="D19" i="93"/>
  <c r="C20" i="93"/>
  <c r="D20" i="93"/>
  <c r="C21" i="93"/>
  <c r="D21" i="93"/>
  <c r="B17" i="93"/>
  <c r="B18" i="93"/>
  <c r="B19" i="93"/>
  <c r="B20" i="93"/>
  <c r="B21" i="93"/>
  <c r="A48" i="93"/>
  <c r="A47" i="93"/>
  <c r="A46" i="93"/>
  <c r="B45" i="93"/>
  <c r="A45" i="93"/>
  <c r="A44" i="93"/>
  <c r="A43" i="93"/>
  <c r="A42" i="93"/>
  <c r="D41" i="93"/>
  <c r="C41" i="93"/>
  <c r="B41" i="93"/>
  <c r="A41" i="93"/>
  <c r="D40" i="93"/>
  <c r="C40" i="93"/>
  <c r="B40" i="93"/>
  <c r="A40" i="93"/>
  <c r="D39" i="93"/>
  <c r="C39" i="93"/>
  <c r="B39" i="93"/>
  <c r="A39" i="93"/>
  <c r="D38" i="93"/>
  <c r="C38" i="93"/>
  <c r="B38" i="93"/>
  <c r="A38" i="93"/>
  <c r="A37" i="93"/>
  <c r="A36" i="93"/>
  <c r="A35" i="93"/>
  <c r="B34" i="93"/>
  <c r="A34" i="93"/>
  <c r="D33" i="93"/>
  <c r="C33" i="93"/>
  <c r="B33" i="93"/>
  <c r="A33" i="93"/>
  <c r="D32" i="93"/>
  <c r="C32" i="93"/>
  <c r="B32" i="93"/>
  <c r="A32" i="93"/>
  <c r="D31" i="93"/>
  <c r="C31" i="93"/>
  <c r="B31" i="93"/>
  <c r="A31" i="93"/>
  <c r="A30" i="93"/>
  <c r="A29" i="93"/>
  <c r="A28" i="93"/>
  <c r="B27" i="93"/>
  <c r="A27" i="93"/>
  <c r="D26" i="93"/>
  <c r="C26" i="93"/>
  <c r="B26" i="93"/>
  <c r="A26" i="93"/>
  <c r="D25" i="93"/>
  <c r="C25" i="93"/>
  <c r="B25" i="93"/>
  <c r="A25" i="93"/>
  <c r="D24" i="93"/>
  <c r="C24" i="93"/>
  <c r="B24" i="93"/>
  <c r="A24" i="93"/>
  <c r="A23" i="93"/>
  <c r="A22" i="93"/>
  <c r="A21" i="93"/>
  <c r="A20" i="93"/>
  <c r="A19" i="93"/>
  <c r="A18" i="93"/>
  <c r="A17" i="93"/>
  <c r="B16" i="93"/>
  <c r="A16" i="93"/>
  <c r="A15" i="93"/>
  <c r="A14" i="93"/>
  <c r="D13" i="93"/>
  <c r="C13" i="93"/>
  <c r="B13" i="93"/>
  <c r="A13" i="93"/>
  <c r="D12" i="93"/>
  <c r="C12" i="93"/>
  <c r="B12" i="93"/>
  <c r="A12" i="93"/>
  <c r="D11" i="93"/>
  <c r="C11" i="93"/>
  <c r="B11" i="93"/>
  <c r="A11" i="93"/>
  <c r="D10" i="93"/>
  <c r="C10" i="93"/>
  <c r="B10" i="93"/>
  <c r="A10" i="93"/>
  <c r="A9" i="93"/>
  <c r="A8" i="93"/>
  <c r="D7" i="93"/>
  <c r="C7" i="93"/>
  <c r="B7" i="93"/>
  <c r="A7" i="93"/>
  <c r="C7" i="92"/>
  <c r="D7" i="92"/>
  <c r="C10" i="92"/>
  <c r="D10" i="92"/>
  <c r="C11" i="92"/>
  <c r="C12" i="92"/>
  <c r="C13" i="92"/>
  <c r="C14" i="92"/>
  <c r="C18" i="92"/>
  <c r="D18" i="92"/>
  <c r="C19" i="92"/>
  <c r="C20" i="92"/>
  <c r="C21" i="92"/>
  <c r="C22" i="92"/>
  <c r="C26" i="92"/>
  <c r="D26" i="92"/>
  <c r="C27" i="92"/>
  <c r="C28" i="92"/>
  <c r="C29" i="92"/>
  <c r="C30" i="92"/>
  <c r="B10" i="92"/>
  <c r="B11" i="92"/>
  <c r="B12" i="92"/>
  <c r="B13" i="92"/>
  <c r="B14" i="92"/>
  <c r="B18" i="92"/>
  <c r="B19" i="92"/>
  <c r="B20" i="92"/>
  <c r="B21" i="92"/>
  <c r="B22" i="92"/>
  <c r="B26" i="92"/>
  <c r="B27" i="92"/>
  <c r="B28" i="92"/>
  <c r="B29" i="92"/>
  <c r="B30" i="92"/>
  <c r="A8" i="92"/>
  <c r="A9" i="92"/>
  <c r="A10" i="92"/>
  <c r="A11" i="92"/>
  <c r="A12" i="92"/>
  <c r="A13" i="92"/>
  <c r="A14" i="92"/>
  <c r="A15" i="92"/>
  <c r="A16" i="92"/>
  <c r="A17" i="92"/>
  <c r="A18" i="92"/>
  <c r="A19" i="92"/>
  <c r="A20" i="92"/>
  <c r="A21" i="92"/>
  <c r="A22" i="92"/>
  <c r="A23" i="92"/>
  <c r="A24" i="92"/>
  <c r="A25" i="92"/>
  <c r="A26" i="92"/>
  <c r="A27" i="92"/>
  <c r="A28" i="92"/>
  <c r="A29" i="92"/>
  <c r="A30" i="92"/>
  <c r="A31" i="92"/>
  <c r="A111" i="92"/>
  <c r="A112" i="92"/>
  <c r="A113" i="92"/>
  <c r="A114" i="92"/>
  <c r="A115" i="92"/>
  <c r="A116" i="92"/>
  <c r="A117" i="92"/>
  <c r="A118" i="92"/>
  <c r="A119" i="92"/>
  <c r="A120" i="92"/>
  <c r="A121" i="92"/>
  <c r="C86" i="92"/>
  <c r="D86" i="92"/>
  <c r="C87" i="92"/>
  <c r="D87" i="92"/>
  <c r="B87" i="92"/>
  <c r="B88" i="92"/>
  <c r="A7" i="92"/>
  <c r="B7" i="92"/>
  <c r="C46" i="92"/>
  <c r="D46" i="92"/>
  <c r="C47" i="92"/>
  <c r="D47" i="92"/>
  <c r="C48" i="92"/>
  <c r="D48" i="92"/>
  <c r="C49" i="92"/>
  <c r="D49" i="92"/>
  <c r="C50" i="92"/>
  <c r="D50" i="92"/>
  <c r="C51" i="92"/>
  <c r="D51" i="92"/>
  <c r="C52" i="92"/>
  <c r="D52" i="92"/>
  <c r="C53" i="92"/>
  <c r="D53" i="92"/>
  <c r="C54" i="92"/>
  <c r="D54" i="92"/>
  <c r="C55" i="92"/>
  <c r="D55" i="92"/>
  <c r="C56" i="92"/>
  <c r="D56" i="92"/>
  <c r="C78" i="92"/>
  <c r="D78" i="92"/>
  <c r="C79" i="92"/>
  <c r="D79" i="92"/>
  <c r="C80" i="92"/>
  <c r="D80" i="92"/>
  <c r="C81" i="92"/>
  <c r="D81" i="92"/>
  <c r="C82" i="92"/>
  <c r="D82" i="92"/>
  <c r="C83" i="92"/>
  <c r="D83" i="92"/>
  <c r="C84" i="92"/>
  <c r="D84" i="92"/>
  <c r="C85" i="92"/>
  <c r="D85" i="92"/>
  <c r="C94" i="92"/>
  <c r="D94" i="92"/>
  <c r="C95" i="92"/>
  <c r="D95" i="92"/>
  <c r="C96" i="92"/>
  <c r="D96" i="92"/>
  <c r="C97" i="92"/>
  <c r="D97" i="92"/>
  <c r="C98" i="92"/>
  <c r="D98" i="92"/>
  <c r="C99" i="92"/>
  <c r="D99" i="92"/>
  <c r="C100" i="92"/>
  <c r="D100" i="92"/>
  <c r="B47" i="92"/>
  <c r="B48" i="92"/>
  <c r="B49" i="92"/>
  <c r="B50" i="92"/>
  <c r="B51" i="92"/>
  <c r="B52" i="92"/>
  <c r="B53" i="92"/>
  <c r="B54" i="92"/>
  <c r="B55" i="92"/>
  <c r="B56" i="92"/>
  <c r="B57" i="92"/>
  <c r="B78" i="92"/>
  <c r="B79" i="92"/>
  <c r="B80" i="92"/>
  <c r="B81" i="92"/>
  <c r="B82" i="92"/>
  <c r="B84" i="92"/>
  <c r="B85" i="92"/>
  <c r="B86" i="92"/>
  <c r="B94" i="92"/>
  <c r="B95" i="92"/>
  <c r="B96" i="92"/>
  <c r="B97" i="92"/>
  <c r="B98" i="92"/>
  <c r="B99" i="92"/>
  <c r="B100" i="92"/>
  <c r="B101" i="92"/>
  <c r="A47" i="92"/>
  <c r="A48" i="92"/>
  <c r="A49" i="92"/>
  <c r="A50" i="92"/>
  <c r="A51" i="92"/>
  <c r="A52" i="92"/>
  <c r="A53" i="92"/>
  <c r="A54" i="92"/>
  <c r="A55" i="92"/>
  <c r="A56" i="92"/>
  <c r="A57" i="92"/>
  <c r="A58" i="92"/>
  <c r="A59" i="92"/>
  <c r="A60" i="92"/>
  <c r="A61" i="92"/>
  <c r="A62" i="92"/>
  <c r="A63" i="92"/>
  <c r="A64" i="92"/>
  <c r="A65" i="92"/>
  <c r="A66" i="92"/>
  <c r="A67" i="92"/>
  <c r="A68" i="92"/>
  <c r="A69" i="92"/>
  <c r="A70" i="92"/>
  <c r="A71" i="92"/>
  <c r="A72" i="92"/>
  <c r="A73" i="92"/>
  <c r="A74" i="92"/>
  <c r="A75" i="92"/>
  <c r="A76" i="92"/>
  <c r="A77" i="92"/>
  <c r="A78" i="92"/>
  <c r="A79" i="92"/>
  <c r="A80" i="92"/>
  <c r="A81" i="92"/>
  <c r="A82" i="92"/>
  <c r="A83" i="92"/>
  <c r="A84" i="92"/>
  <c r="A85" i="92"/>
  <c r="A86" i="92"/>
  <c r="A87" i="92"/>
  <c r="A88" i="92"/>
  <c r="A89" i="92"/>
  <c r="A90" i="92"/>
  <c r="A91" i="92"/>
  <c r="A92" i="92"/>
  <c r="A93" i="92"/>
  <c r="A94" i="92"/>
  <c r="A95" i="92"/>
  <c r="A96" i="92"/>
  <c r="A97" i="92"/>
  <c r="A98" i="92"/>
  <c r="A99" i="92"/>
  <c r="A100" i="92"/>
  <c r="A101" i="92"/>
  <c r="A102" i="92"/>
  <c r="A103" i="92"/>
  <c r="A104" i="92"/>
  <c r="A105" i="92"/>
  <c r="A106" i="92"/>
  <c r="A107" i="92"/>
  <c r="A108" i="92"/>
  <c r="A109" i="92"/>
  <c r="A110" i="92"/>
  <c r="B46" i="92"/>
  <c r="A46" i="92"/>
  <c r="A45" i="92"/>
  <c r="A44" i="92"/>
  <c r="D43" i="92"/>
  <c r="C43" i="92"/>
  <c r="B43" i="92"/>
  <c r="A43" i="92"/>
  <c r="K37" i="89"/>
  <c r="L37" i="89"/>
  <c r="M37" i="89"/>
  <c r="K34" i="89"/>
  <c r="L34" i="89"/>
  <c r="M34" i="89"/>
  <c r="K29" i="89"/>
  <c r="L29" i="89"/>
  <c r="M29" i="89"/>
  <c r="K30" i="89"/>
  <c r="L30" i="89"/>
  <c r="M30" i="89"/>
  <c r="K31" i="89"/>
  <c r="L31" i="89"/>
  <c r="M31" i="89"/>
  <c r="K22" i="89"/>
  <c r="L22" i="89"/>
  <c r="M22" i="89"/>
  <c r="K23" i="89"/>
  <c r="L23" i="89"/>
  <c r="M23" i="89"/>
  <c r="K24" i="89"/>
  <c r="L24" i="89"/>
  <c r="M24" i="89"/>
  <c r="K25" i="89"/>
  <c r="L25" i="89"/>
  <c r="M25" i="89"/>
  <c r="K26" i="89"/>
  <c r="L26" i="89"/>
  <c r="M26" i="89"/>
  <c r="K15" i="89"/>
  <c r="L15" i="89"/>
  <c r="M15" i="89"/>
  <c r="K16" i="89"/>
  <c r="L16" i="89"/>
  <c r="M16" i="89"/>
  <c r="K17" i="89"/>
  <c r="L17" i="89"/>
  <c r="M17" i="89"/>
  <c r="K18" i="89"/>
  <c r="L18" i="89"/>
  <c r="M18" i="89"/>
  <c r="K19" i="89"/>
  <c r="L19" i="89"/>
  <c r="M19" i="89"/>
  <c r="K10" i="89"/>
  <c r="L10" i="89"/>
  <c r="M10" i="89"/>
  <c r="K11" i="89"/>
  <c r="L11" i="89"/>
  <c r="M11" i="89"/>
  <c r="K12" i="89"/>
  <c r="L12" i="89"/>
  <c r="M12" i="89"/>
  <c r="K7" i="89"/>
  <c r="L7" i="89"/>
  <c r="M7" i="89"/>
  <c r="K53" i="88"/>
  <c r="L53" i="88"/>
  <c r="M53" i="88"/>
  <c r="K50" i="88"/>
  <c r="L50" i="88"/>
  <c r="M50" i="88"/>
  <c r="K45" i="88"/>
  <c r="L45" i="88"/>
  <c r="M45" i="88"/>
  <c r="K46" i="88"/>
  <c r="L46" i="88"/>
  <c r="M46" i="88"/>
  <c r="K47" i="88"/>
  <c r="L47" i="88"/>
  <c r="M47" i="88"/>
  <c r="K37" i="88"/>
  <c r="L37" i="88"/>
  <c r="M37" i="88"/>
  <c r="K38" i="88"/>
  <c r="L38" i="88"/>
  <c r="M38" i="88"/>
  <c r="K39" i="88"/>
  <c r="L39" i="88"/>
  <c r="M39" i="88"/>
  <c r="K40" i="88"/>
  <c r="L40" i="88"/>
  <c r="M40" i="88"/>
  <c r="K41" i="88"/>
  <c r="L41" i="88"/>
  <c r="M41" i="88"/>
  <c r="K42" i="88"/>
  <c r="L42" i="88"/>
  <c r="M42" i="88"/>
  <c r="K29" i="88"/>
  <c r="L29" i="88"/>
  <c r="M29" i="88"/>
  <c r="K30" i="88"/>
  <c r="L30" i="88"/>
  <c r="M30" i="88"/>
  <c r="K31" i="88"/>
  <c r="L31" i="88"/>
  <c r="M31" i="88"/>
  <c r="K32" i="88"/>
  <c r="L32" i="88"/>
  <c r="M32" i="88"/>
  <c r="K33" i="88"/>
  <c r="L33" i="88"/>
  <c r="M33" i="88"/>
  <c r="K34" i="88"/>
  <c r="L34" i="88"/>
  <c r="M34" i="88"/>
  <c r="K22" i="88"/>
  <c r="L22" i="88"/>
  <c r="M22" i="88"/>
  <c r="K23" i="88"/>
  <c r="L23" i="88"/>
  <c r="M23" i="88"/>
  <c r="K24" i="88"/>
  <c r="L24" i="88"/>
  <c r="M24" i="88"/>
  <c r="K25" i="88"/>
  <c r="L25" i="88"/>
  <c r="M25" i="88"/>
  <c r="K26" i="88"/>
  <c r="L26" i="88"/>
  <c r="M26" i="88"/>
  <c r="K15" i="88"/>
  <c r="L15" i="88"/>
  <c r="M15" i="88"/>
  <c r="K16" i="88"/>
  <c r="L16" i="88"/>
  <c r="M16" i="88"/>
  <c r="K17" i="88"/>
  <c r="L17" i="88"/>
  <c r="M17" i="88"/>
  <c r="K18" i="88"/>
  <c r="L18" i="88"/>
  <c r="M18" i="88"/>
  <c r="K19" i="88"/>
  <c r="L19" i="88"/>
  <c r="M19" i="88"/>
  <c r="K10" i="88"/>
  <c r="L10" i="88"/>
  <c r="M10" i="88"/>
  <c r="K11" i="88"/>
  <c r="L11" i="88"/>
  <c r="M11" i="88"/>
  <c r="K12" i="88"/>
  <c r="L12" i="88"/>
  <c r="M12" i="88"/>
  <c r="K7" i="88"/>
  <c r="L7" i="88"/>
  <c r="M7" i="88"/>
  <c r="K44" i="87"/>
  <c r="L44" i="87"/>
  <c r="M44" i="87"/>
  <c r="K41" i="87"/>
  <c r="L41" i="87"/>
  <c r="M41" i="87"/>
  <c r="K36" i="87"/>
  <c r="L36" i="87"/>
  <c r="M36" i="87"/>
  <c r="K37" i="87"/>
  <c r="L37" i="87"/>
  <c r="M37" i="87"/>
  <c r="K38" i="87"/>
  <c r="L38" i="87"/>
  <c r="M38" i="87"/>
  <c r="K29" i="87"/>
  <c r="L29" i="87"/>
  <c r="M29" i="87"/>
  <c r="K30" i="87"/>
  <c r="L30" i="87"/>
  <c r="M30" i="87"/>
  <c r="K31" i="87"/>
  <c r="L31" i="87"/>
  <c r="M31" i="87"/>
  <c r="K32" i="87"/>
  <c r="L32" i="87"/>
  <c r="M32" i="87"/>
  <c r="K33" i="87"/>
  <c r="L33" i="87"/>
  <c r="M33" i="87"/>
  <c r="K22" i="87"/>
  <c r="L22" i="87"/>
  <c r="M22" i="87"/>
  <c r="K23" i="87"/>
  <c r="L23" i="87"/>
  <c r="M23" i="87"/>
  <c r="K24" i="87"/>
  <c r="L24" i="87"/>
  <c r="M24" i="87"/>
  <c r="K25" i="87"/>
  <c r="L25" i="87"/>
  <c r="M25" i="87"/>
  <c r="K26" i="87"/>
  <c r="L26" i="87"/>
  <c r="M26" i="87"/>
  <c r="K15" i="87"/>
  <c r="L15" i="87"/>
  <c r="M15" i="87"/>
  <c r="K16" i="87"/>
  <c r="L16" i="87"/>
  <c r="M16" i="87"/>
  <c r="K17" i="87"/>
  <c r="L17" i="87"/>
  <c r="M17" i="87"/>
  <c r="K18" i="87"/>
  <c r="L18" i="87"/>
  <c r="M18" i="87"/>
  <c r="K19" i="87"/>
  <c r="L19" i="87"/>
  <c r="M19" i="87"/>
  <c r="K10" i="87"/>
  <c r="L10" i="87"/>
  <c r="M10" i="87"/>
  <c r="K11" i="87"/>
  <c r="L11" i="87"/>
  <c r="M11" i="87"/>
  <c r="K12" i="87"/>
  <c r="L12" i="87"/>
  <c r="M12" i="87"/>
  <c r="K7" i="87"/>
  <c r="L7" i="87"/>
  <c r="M7" i="87"/>
  <c r="K44" i="86"/>
  <c r="L44" i="86"/>
  <c r="M44" i="86"/>
  <c r="K41" i="86"/>
  <c r="L41" i="86"/>
  <c r="M41" i="86"/>
  <c r="K36" i="86"/>
  <c r="L36" i="86"/>
  <c r="M36" i="86"/>
  <c r="K37" i="86"/>
  <c r="L37" i="86"/>
  <c r="M37" i="86"/>
  <c r="K38" i="86"/>
  <c r="L38" i="86"/>
  <c r="M38" i="86"/>
  <c r="K29" i="86"/>
  <c r="L29" i="86"/>
  <c r="M29" i="86"/>
  <c r="K30" i="86"/>
  <c r="L30" i="86"/>
  <c r="M30" i="86"/>
  <c r="K31" i="86"/>
  <c r="L31" i="86"/>
  <c r="M31" i="86"/>
  <c r="K32" i="86"/>
  <c r="L32" i="86"/>
  <c r="M32" i="86"/>
  <c r="K33" i="86"/>
  <c r="L33" i="86"/>
  <c r="M33" i="86"/>
  <c r="K22" i="86"/>
  <c r="L22" i="86"/>
  <c r="M22" i="86"/>
  <c r="K23" i="86"/>
  <c r="L23" i="86"/>
  <c r="M23" i="86"/>
  <c r="K24" i="86"/>
  <c r="L24" i="86"/>
  <c r="M24" i="86"/>
  <c r="K25" i="86"/>
  <c r="L25" i="86"/>
  <c r="M25" i="86"/>
  <c r="K26" i="86"/>
  <c r="L26" i="86"/>
  <c r="M26" i="86"/>
  <c r="K15" i="86"/>
  <c r="L15" i="86"/>
  <c r="M15" i="86"/>
  <c r="K16" i="86"/>
  <c r="L16" i="86"/>
  <c r="M16" i="86"/>
  <c r="K17" i="86"/>
  <c r="L17" i="86"/>
  <c r="M17" i="86"/>
  <c r="K18" i="86"/>
  <c r="L18" i="86"/>
  <c r="M18" i="86"/>
  <c r="K19" i="86"/>
  <c r="L19" i="86"/>
  <c r="M19" i="86"/>
  <c r="K10" i="86"/>
  <c r="L10" i="86"/>
  <c r="M10" i="86"/>
  <c r="K11" i="86"/>
  <c r="L11" i="86"/>
  <c r="M11" i="86"/>
  <c r="K12" i="86"/>
  <c r="L12" i="86"/>
  <c r="M12" i="86"/>
  <c r="K7" i="86"/>
  <c r="L7" i="86"/>
  <c r="M7" i="86"/>
  <c r="K71" i="85"/>
  <c r="L71" i="85"/>
  <c r="M71" i="85"/>
  <c r="K69" i="85"/>
  <c r="L69" i="85"/>
  <c r="M69" i="85"/>
  <c r="K64" i="85"/>
  <c r="L64" i="85"/>
  <c r="M64" i="85"/>
  <c r="K65" i="85"/>
  <c r="L65" i="85"/>
  <c r="M65" i="85"/>
  <c r="K66" i="85"/>
  <c r="L66" i="85"/>
  <c r="M66" i="85"/>
  <c r="K50" i="85"/>
  <c r="L50" i="85"/>
  <c r="M50" i="85"/>
  <c r="K51" i="85"/>
  <c r="L51" i="85"/>
  <c r="M51" i="85"/>
  <c r="K52" i="85"/>
  <c r="L52" i="85"/>
  <c r="M52" i="85"/>
  <c r="K53" i="85"/>
  <c r="L53" i="85"/>
  <c r="M53" i="85"/>
  <c r="K54" i="85"/>
  <c r="L54" i="85"/>
  <c r="M54" i="85"/>
  <c r="K55" i="85"/>
  <c r="L55" i="85"/>
  <c r="M55" i="85"/>
  <c r="K56" i="85"/>
  <c r="L56" i="85"/>
  <c r="M56" i="85"/>
  <c r="K57" i="85"/>
  <c r="L57" i="85"/>
  <c r="M57" i="85"/>
  <c r="K58" i="85"/>
  <c r="L58" i="85"/>
  <c r="M58" i="85"/>
  <c r="K59" i="85"/>
  <c r="L59" i="85"/>
  <c r="M59" i="85"/>
  <c r="K60" i="85"/>
  <c r="L60" i="85"/>
  <c r="M60" i="85"/>
  <c r="K61" i="85"/>
  <c r="L61" i="85"/>
  <c r="M61" i="85"/>
  <c r="K36" i="85"/>
  <c r="L36" i="85"/>
  <c r="M36" i="85"/>
  <c r="K37" i="85"/>
  <c r="L37" i="85"/>
  <c r="M37" i="85"/>
  <c r="K38" i="85"/>
  <c r="L38" i="85"/>
  <c r="M38" i="85"/>
  <c r="K39" i="85"/>
  <c r="L39" i="85"/>
  <c r="M39" i="85"/>
  <c r="K40" i="85"/>
  <c r="L40" i="85"/>
  <c r="M40" i="85"/>
  <c r="K41" i="85"/>
  <c r="L41" i="85"/>
  <c r="M41" i="85"/>
  <c r="K42" i="85"/>
  <c r="L42" i="85"/>
  <c r="M42" i="85"/>
  <c r="K43" i="85"/>
  <c r="L43" i="85"/>
  <c r="M43" i="85"/>
  <c r="K44" i="85"/>
  <c r="L44" i="85"/>
  <c r="M44" i="85"/>
  <c r="K45" i="85"/>
  <c r="L45" i="85"/>
  <c r="M45" i="85"/>
  <c r="K46" i="85"/>
  <c r="L46" i="85"/>
  <c r="M46" i="85"/>
  <c r="K47" i="85"/>
  <c r="L47" i="85"/>
  <c r="M47" i="85"/>
  <c r="K29" i="85"/>
  <c r="L29" i="85"/>
  <c r="M29" i="85"/>
  <c r="K30" i="85"/>
  <c r="L30" i="85"/>
  <c r="M30" i="85"/>
  <c r="K31" i="85"/>
  <c r="L31" i="85"/>
  <c r="M31" i="85"/>
  <c r="K32" i="85"/>
  <c r="L32" i="85"/>
  <c r="M32" i="85"/>
  <c r="K33" i="85"/>
  <c r="L33" i="85"/>
  <c r="M33" i="85"/>
  <c r="K22" i="85"/>
  <c r="L22" i="85"/>
  <c r="M22" i="85"/>
  <c r="K23" i="85"/>
  <c r="L23" i="85"/>
  <c r="M23" i="85"/>
  <c r="K24" i="85"/>
  <c r="L24" i="85"/>
  <c r="M24" i="85"/>
  <c r="K25" i="85"/>
  <c r="L25" i="85"/>
  <c r="M25" i="85"/>
  <c r="K26" i="85"/>
  <c r="L26" i="85"/>
  <c r="M26" i="85"/>
  <c r="K15" i="85"/>
  <c r="L15" i="85"/>
  <c r="M15" i="85"/>
  <c r="K16" i="85"/>
  <c r="L16" i="85"/>
  <c r="M16" i="85"/>
  <c r="K17" i="85"/>
  <c r="L17" i="85"/>
  <c r="M17" i="85"/>
  <c r="K18" i="85"/>
  <c r="L18" i="85"/>
  <c r="M18" i="85"/>
  <c r="K19" i="85"/>
  <c r="L19" i="85"/>
  <c r="M19" i="85"/>
  <c r="K10" i="85"/>
  <c r="L10" i="85"/>
  <c r="M10" i="85"/>
  <c r="K11" i="85"/>
  <c r="L11" i="85"/>
  <c r="M11" i="85"/>
  <c r="K12" i="85"/>
  <c r="L12" i="85"/>
  <c r="M12" i="85"/>
  <c r="K7" i="85"/>
  <c r="L7" i="85"/>
  <c r="M7" i="85"/>
  <c r="K59" i="84"/>
  <c r="L59" i="84"/>
  <c r="M59" i="84"/>
  <c r="K56" i="84"/>
  <c r="L56" i="84"/>
  <c r="M56" i="84"/>
  <c r="K51" i="84"/>
  <c r="L51" i="84"/>
  <c r="M51" i="84"/>
  <c r="K52" i="84"/>
  <c r="L52" i="84"/>
  <c r="M52" i="84"/>
  <c r="K53" i="84"/>
  <c r="L53" i="84"/>
  <c r="M53" i="84"/>
  <c r="K43" i="84"/>
  <c r="L43" i="84"/>
  <c r="M43" i="84"/>
  <c r="K44" i="84"/>
  <c r="L44" i="84"/>
  <c r="M44" i="84"/>
  <c r="K45" i="84"/>
  <c r="L45" i="84"/>
  <c r="M45" i="84"/>
  <c r="K46" i="84"/>
  <c r="L46" i="84"/>
  <c r="M46" i="84"/>
  <c r="K47" i="84"/>
  <c r="L47" i="84"/>
  <c r="M47" i="84"/>
  <c r="K48" i="84"/>
  <c r="L48" i="84"/>
  <c r="M48" i="84"/>
  <c r="K35" i="84"/>
  <c r="L35" i="84"/>
  <c r="M35" i="84"/>
  <c r="K36" i="84"/>
  <c r="L36" i="84"/>
  <c r="M36" i="84"/>
  <c r="K37" i="84"/>
  <c r="L37" i="84"/>
  <c r="M37" i="84"/>
  <c r="K38" i="84"/>
  <c r="L38" i="84"/>
  <c r="M38" i="84"/>
  <c r="K39" i="84"/>
  <c r="L39" i="84"/>
  <c r="M39" i="84"/>
  <c r="K40" i="84"/>
  <c r="L40" i="84"/>
  <c r="M40" i="84"/>
  <c r="K28" i="84"/>
  <c r="L28" i="84"/>
  <c r="M28" i="84"/>
  <c r="K29" i="84"/>
  <c r="L29" i="84"/>
  <c r="M29" i="84"/>
  <c r="K30" i="84"/>
  <c r="L30" i="84"/>
  <c r="M30" i="84"/>
  <c r="K31" i="84"/>
  <c r="L31" i="84"/>
  <c r="M31" i="84"/>
  <c r="K32" i="84"/>
  <c r="L32" i="84"/>
  <c r="M32" i="84"/>
  <c r="K21" i="84"/>
  <c r="L21" i="84"/>
  <c r="M21" i="84"/>
  <c r="K22" i="84"/>
  <c r="L22" i="84"/>
  <c r="M22" i="84"/>
  <c r="K23" i="84"/>
  <c r="L23" i="84"/>
  <c r="M23" i="84"/>
  <c r="K24" i="84"/>
  <c r="L24" i="84"/>
  <c r="M24" i="84"/>
  <c r="K25" i="84"/>
  <c r="L25" i="84"/>
  <c r="M25" i="84"/>
  <c r="K14" i="84"/>
  <c r="L14" i="84"/>
  <c r="M14" i="84"/>
  <c r="K15" i="84"/>
  <c r="L15" i="84"/>
  <c r="M15" i="84"/>
  <c r="K16" i="84"/>
  <c r="L16" i="84"/>
  <c r="M16" i="84"/>
  <c r="K17" i="84"/>
  <c r="L17" i="84"/>
  <c r="M17" i="84"/>
  <c r="K18" i="84"/>
  <c r="L18" i="84"/>
  <c r="M18" i="84"/>
  <c r="K9" i="84"/>
  <c r="L9" i="84"/>
  <c r="M9" i="84"/>
  <c r="K10" i="84"/>
  <c r="L10" i="84"/>
  <c r="M10" i="84"/>
  <c r="K11" i="84"/>
  <c r="L11" i="84"/>
  <c r="M11" i="84"/>
  <c r="K6" i="84"/>
  <c r="L6" i="84"/>
  <c r="M6" i="84"/>
  <c r="K106" i="83"/>
  <c r="L106" i="83"/>
  <c r="M106" i="83"/>
  <c r="K103" i="83"/>
  <c r="L103" i="83"/>
  <c r="M103" i="83"/>
  <c r="K98" i="83"/>
  <c r="L98" i="83"/>
  <c r="M98" i="83"/>
  <c r="K99" i="83"/>
  <c r="L99" i="83"/>
  <c r="M99" i="83"/>
  <c r="K100" i="83"/>
  <c r="L100" i="83"/>
  <c r="M100" i="83"/>
  <c r="K91" i="83"/>
  <c r="L91" i="83"/>
  <c r="M91" i="83"/>
  <c r="K92" i="83"/>
  <c r="L92" i="83"/>
  <c r="M92" i="83"/>
  <c r="K93" i="83"/>
  <c r="L93" i="83"/>
  <c r="M93" i="83"/>
  <c r="K94" i="83"/>
  <c r="L94" i="83"/>
  <c r="M94" i="83"/>
  <c r="K95" i="83"/>
  <c r="L95" i="83"/>
  <c r="M95" i="83"/>
  <c r="K72" i="83"/>
  <c r="L72" i="83"/>
  <c r="M72" i="83"/>
  <c r="K73" i="83"/>
  <c r="L73" i="83"/>
  <c r="M73" i="83"/>
  <c r="K76" i="83"/>
  <c r="L76" i="83"/>
  <c r="M76" i="83"/>
  <c r="K77" i="83"/>
  <c r="L77" i="83"/>
  <c r="M77" i="83"/>
  <c r="K79" i="83"/>
  <c r="L79" i="83"/>
  <c r="M79" i="83"/>
  <c r="K81" i="83"/>
  <c r="L81" i="83"/>
  <c r="M81" i="83"/>
  <c r="K82" i="83"/>
  <c r="L82" i="83"/>
  <c r="M82" i="83"/>
  <c r="K83" i="83"/>
  <c r="L83" i="83"/>
  <c r="M83" i="83"/>
  <c r="K84" i="83"/>
  <c r="L84" i="83"/>
  <c r="M84" i="83"/>
  <c r="K85" i="83"/>
  <c r="L85" i="83"/>
  <c r="M85" i="83"/>
  <c r="K86" i="83"/>
  <c r="L86" i="83"/>
  <c r="M86" i="83"/>
  <c r="K87" i="83"/>
  <c r="L87" i="83"/>
  <c r="M87" i="83"/>
  <c r="K88" i="83"/>
  <c r="L88" i="83"/>
  <c r="M88" i="83"/>
  <c r="K52" i="83"/>
  <c r="L52" i="83"/>
  <c r="M52" i="83"/>
  <c r="K53" i="83"/>
  <c r="L53" i="83"/>
  <c r="M53" i="83"/>
  <c r="K56" i="83"/>
  <c r="L56" i="83"/>
  <c r="M56" i="83"/>
  <c r="K57" i="83"/>
  <c r="L57" i="83"/>
  <c r="M57" i="83"/>
  <c r="K59" i="83"/>
  <c r="L59" i="83"/>
  <c r="M59" i="83"/>
  <c r="K61" i="83"/>
  <c r="L61" i="83"/>
  <c r="M61" i="83"/>
  <c r="K63" i="83"/>
  <c r="L63" i="83"/>
  <c r="M63" i="83"/>
  <c r="K64" i="83"/>
  <c r="L64" i="83"/>
  <c r="M64" i="83"/>
  <c r="K65" i="83"/>
  <c r="L65" i="83"/>
  <c r="M65" i="83"/>
  <c r="K66" i="83"/>
  <c r="L66" i="83"/>
  <c r="M66" i="83"/>
  <c r="K67" i="83"/>
  <c r="L67" i="83"/>
  <c r="M67" i="83"/>
  <c r="K68" i="83"/>
  <c r="L68" i="83"/>
  <c r="M68" i="83"/>
  <c r="K44" i="83"/>
  <c r="L44" i="83"/>
  <c r="M44" i="83"/>
  <c r="K45" i="83"/>
  <c r="L45" i="83"/>
  <c r="M45" i="83"/>
  <c r="K46" i="83"/>
  <c r="L46" i="83"/>
  <c r="M46" i="83"/>
  <c r="K47" i="83"/>
  <c r="L47" i="83"/>
  <c r="M47" i="83"/>
  <c r="K48" i="83"/>
  <c r="L48" i="83"/>
  <c r="M48" i="83"/>
  <c r="K37" i="83"/>
  <c r="L37" i="83"/>
  <c r="M37" i="83"/>
  <c r="K38" i="83"/>
  <c r="L38" i="83"/>
  <c r="M38" i="83"/>
  <c r="K39" i="83"/>
  <c r="L39" i="83"/>
  <c r="M39" i="83"/>
  <c r="K40" i="83"/>
  <c r="L40" i="83"/>
  <c r="M40" i="83"/>
  <c r="K41" i="83"/>
  <c r="L41" i="83"/>
  <c r="M41" i="83"/>
  <c r="K30" i="83"/>
  <c r="L30" i="83"/>
  <c r="M30" i="83"/>
  <c r="K31" i="83"/>
  <c r="L31" i="83"/>
  <c r="M31" i="83"/>
  <c r="K32" i="83"/>
  <c r="L32" i="83"/>
  <c r="M32" i="83"/>
  <c r="K33" i="83"/>
  <c r="L33" i="83"/>
  <c r="M33" i="83"/>
  <c r="K34" i="83"/>
  <c r="L34" i="83"/>
  <c r="M34" i="83"/>
  <c r="K17" i="83"/>
  <c r="L17" i="83"/>
  <c r="M17" i="83"/>
  <c r="K19" i="83"/>
  <c r="L19" i="83"/>
  <c r="M19" i="83"/>
  <c r="K21" i="83"/>
  <c r="L21" i="83"/>
  <c r="M21" i="83"/>
  <c r="K22" i="83"/>
  <c r="L22" i="83"/>
  <c r="M22" i="83"/>
  <c r="K25" i="83"/>
  <c r="L25" i="83"/>
  <c r="M25" i="83"/>
  <c r="K26" i="83"/>
  <c r="L26" i="83"/>
  <c r="M26" i="83"/>
  <c r="K27" i="83"/>
  <c r="L27" i="83"/>
  <c r="M27" i="83"/>
  <c r="K10" i="83"/>
  <c r="L10" i="83"/>
  <c r="M10" i="83"/>
  <c r="K11" i="83"/>
  <c r="L11" i="83"/>
  <c r="M11" i="83"/>
  <c r="K12" i="83"/>
  <c r="L12" i="83"/>
  <c r="M12" i="83"/>
  <c r="K13" i="83"/>
  <c r="L13" i="83"/>
  <c r="M13" i="83"/>
  <c r="K7" i="83"/>
  <c r="L7" i="83"/>
  <c r="M7" i="83"/>
  <c r="K90" i="82"/>
  <c r="L90" i="82"/>
  <c r="M90" i="82"/>
  <c r="K87" i="82"/>
  <c r="L87" i="82"/>
  <c r="M87" i="82"/>
  <c r="K82" i="82"/>
  <c r="L82" i="82"/>
  <c r="M82" i="82"/>
  <c r="K83" i="82"/>
  <c r="L83" i="82"/>
  <c r="M83" i="82"/>
  <c r="K84" i="82"/>
  <c r="L84" i="82"/>
  <c r="M84" i="82"/>
  <c r="K74" i="82"/>
  <c r="L74" i="82"/>
  <c r="M74" i="82"/>
  <c r="K75" i="82"/>
  <c r="L75" i="82"/>
  <c r="M75" i="82"/>
  <c r="K76" i="82"/>
  <c r="L76" i="82"/>
  <c r="M76" i="82"/>
  <c r="K77" i="82"/>
  <c r="L77" i="82"/>
  <c r="M77" i="82"/>
  <c r="K78" i="82"/>
  <c r="L78" i="82"/>
  <c r="M78" i="82"/>
  <c r="K79" i="82"/>
  <c r="L79" i="82"/>
  <c r="M79" i="82"/>
  <c r="K66" i="82"/>
  <c r="L66" i="82"/>
  <c r="M66" i="82"/>
  <c r="K67" i="82"/>
  <c r="L67" i="82"/>
  <c r="M67" i="82"/>
  <c r="K68" i="82"/>
  <c r="L68" i="82"/>
  <c r="M68" i="82"/>
  <c r="K69" i="82"/>
  <c r="L69" i="82"/>
  <c r="M69" i="82"/>
  <c r="K70" i="82"/>
  <c r="L70" i="82"/>
  <c r="M70" i="82"/>
  <c r="K71" i="82"/>
  <c r="L71" i="82"/>
  <c r="M71" i="82"/>
  <c r="K61" i="82"/>
  <c r="L61" i="82"/>
  <c r="M61" i="82"/>
  <c r="K62" i="82"/>
  <c r="L62" i="82"/>
  <c r="M62" i="82"/>
  <c r="K63" i="82"/>
  <c r="L63" i="82"/>
  <c r="M63" i="82"/>
  <c r="K56" i="82"/>
  <c r="L56" i="82"/>
  <c r="M56" i="82"/>
  <c r="K57" i="82"/>
  <c r="L57" i="82"/>
  <c r="M57" i="82"/>
  <c r="K58" i="82"/>
  <c r="L58" i="82"/>
  <c r="M58" i="82"/>
  <c r="K51" i="82"/>
  <c r="L51" i="82"/>
  <c r="M51" i="82"/>
  <c r="K52" i="82"/>
  <c r="L52" i="82"/>
  <c r="M52" i="82"/>
  <c r="K53" i="82"/>
  <c r="L53" i="82"/>
  <c r="M53" i="82"/>
  <c r="J47" i="82"/>
  <c r="K47" i="82"/>
  <c r="L47" i="82"/>
  <c r="M47" i="82"/>
  <c r="J48" i="82"/>
  <c r="K48" i="82"/>
  <c r="L48" i="82"/>
  <c r="M48" i="82"/>
  <c r="K46" i="82"/>
  <c r="L46" i="82"/>
  <c r="M46" i="82"/>
  <c r="K43" i="82"/>
  <c r="L43" i="82"/>
  <c r="M43" i="82"/>
  <c r="K7" i="82"/>
  <c r="L7" i="82"/>
  <c r="M7" i="82"/>
  <c r="J27" i="82"/>
  <c r="K27" i="82"/>
  <c r="L27" i="82"/>
  <c r="M27" i="82"/>
  <c r="J28" i="82"/>
  <c r="K28" i="82"/>
  <c r="L28" i="82"/>
  <c r="M28" i="82"/>
  <c r="J29" i="82"/>
  <c r="K29" i="82"/>
  <c r="L29" i="82"/>
  <c r="M29" i="82"/>
  <c r="J30" i="82"/>
  <c r="K30" i="82"/>
  <c r="L30" i="82"/>
  <c r="M30" i="82"/>
  <c r="J31" i="82"/>
  <c r="K31" i="82"/>
  <c r="L31" i="82"/>
  <c r="M31" i="82"/>
  <c r="K26" i="82"/>
  <c r="L26" i="82"/>
  <c r="M26" i="82"/>
  <c r="J19" i="82"/>
  <c r="K19" i="82"/>
  <c r="L19" i="82"/>
  <c r="M19" i="82"/>
  <c r="J20" i="82"/>
  <c r="K20" i="82"/>
  <c r="L20" i="82"/>
  <c r="M20" i="82"/>
  <c r="J21" i="82"/>
  <c r="K21" i="82"/>
  <c r="L21" i="82"/>
  <c r="M21" i="82"/>
  <c r="J22" i="82"/>
  <c r="K22" i="82"/>
  <c r="L22" i="82"/>
  <c r="M22" i="82"/>
  <c r="K18" i="82"/>
  <c r="L18" i="82"/>
  <c r="M18" i="82"/>
  <c r="J11" i="82"/>
  <c r="K11" i="82"/>
  <c r="L11" i="82"/>
  <c r="M11" i="82"/>
  <c r="J12" i="82"/>
  <c r="K12" i="82"/>
  <c r="L12" i="82"/>
  <c r="M12" i="82"/>
  <c r="J13" i="82"/>
  <c r="K13" i="82"/>
  <c r="L13" i="82"/>
  <c r="M13" i="82"/>
  <c r="J14" i="82"/>
  <c r="K14" i="82"/>
  <c r="L14" i="82"/>
  <c r="M14" i="82"/>
  <c r="K10" i="82"/>
  <c r="L10" i="82"/>
  <c r="M10" i="82"/>
  <c r="A122" i="83"/>
  <c r="B122" i="83"/>
  <c r="A105" i="83"/>
  <c r="A106" i="83"/>
  <c r="B106" i="83"/>
  <c r="C106" i="83"/>
  <c r="D106" i="83"/>
  <c r="E106" i="83"/>
  <c r="F106" i="83"/>
  <c r="G106" i="83"/>
  <c r="H106" i="83"/>
  <c r="I106" i="83"/>
  <c r="J106" i="83"/>
  <c r="A103" i="83"/>
  <c r="B103" i="83"/>
  <c r="C103" i="83"/>
  <c r="D103" i="83"/>
  <c r="E103" i="83"/>
  <c r="F103" i="83"/>
  <c r="G103" i="83"/>
  <c r="H103" i="83"/>
  <c r="I103" i="83"/>
  <c r="J103" i="83"/>
  <c r="A104" i="83"/>
  <c r="A89" i="83"/>
  <c r="A90" i="83"/>
  <c r="A91" i="83"/>
  <c r="B91" i="83"/>
  <c r="C91" i="83"/>
  <c r="D91" i="83"/>
  <c r="E91" i="83"/>
  <c r="F91" i="83"/>
  <c r="G91" i="83"/>
  <c r="H91" i="83"/>
  <c r="I91" i="83"/>
  <c r="J91" i="83"/>
  <c r="A92" i="83"/>
  <c r="B92" i="83"/>
  <c r="C92" i="83"/>
  <c r="D92" i="83"/>
  <c r="E92" i="83"/>
  <c r="F92" i="83"/>
  <c r="G92" i="83"/>
  <c r="H92" i="83"/>
  <c r="I92" i="83"/>
  <c r="J92" i="83"/>
  <c r="A93" i="83"/>
  <c r="B93" i="83"/>
  <c r="C93" i="83"/>
  <c r="D93" i="83"/>
  <c r="E93" i="83"/>
  <c r="F93" i="83"/>
  <c r="G93" i="83"/>
  <c r="H93" i="83"/>
  <c r="I93" i="83"/>
  <c r="J93" i="83"/>
  <c r="A94" i="83"/>
  <c r="B94" i="83"/>
  <c r="C94" i="83"/>
  <c r="D94" i="83"/>
  <c r="E94" i="83"/>
  <c r="F94" i="83"/>
  <c r="G94" i="83"/>
  <c r="H94" i="83"/>
  <c r="I94" i="83"/>
  <c r="J94" i="83"/>
  <c r="A95" i="83"/>
  <c r="B95" i="83"/>
  <c r="C95" i="83"/>
  <c r="D95" i="83"/>
  <c r="E95" i="83"/>
  <c r="F95" i="83"/>
  <c r="G95" i="83"/>
  <c r="H95" i="83"/>
  <c r="I95" i="83"/>
  <c r="J95" i="83"/>
  <c r="A96" i="83"/>
  <c r="A97" i="83"/>
  <c r="A98" i="83"/>
  <c r="B98" i="83"/>
  <c r="C98" i="83"/>
  <c r="D98" i="83"/>
  <c r="E98" i="83"/>
  <c r="F98" i="83"/>
  <c r="G98" i="83"/>
  <c r="H98" i="83"/>
  <c r="I98" i="83"/>
  <c r="J98" i="83"/>
  <c r="A99" i="83"/>
  <c r="B99" i="83"/>
  <c r="C99" i="83"/>
  <c r="D99" i="83"/>
  <c r="E99" i="83"/>
  <c r="F99" i="83"/>
  <c r="G99" i="83"/>
  <c r="H99" i="83"/>
  <c r="I99" i="83"/>
  <c r="J99" i="83"/>
  <c r="A100" i="83"/>
  <c r="B100" i="83"/>
  <c r="C100" i="83"/>
  <c r="D100" i="83"/>
  <c r="E100" i="83"/>
  <c r="F100" i="83"/>
  <c r="G100" i="83"/>
  <c r="H100" i="83"/>
  <c r="I100" i="83"/>
  <c r="J100" i="83"/>
  <c r="A101" i="83"/>
  <c r="A102" i="83"/>
  <c r="H86" i="83"/>
  <c r="I86" i="83"/>
  <c r="J86" i="83"/>
  <c r="H87" i="83"/>
  <c r="I87" i="83"/>
  <c r="J87" i="83"/>
  <c r="H88" i="83"/>
  <c r="I88" i="83"/>
  <c r="J88" i="83"/>
  <c r="H85" i="83"/>
  <c r="I85" i="83"/>
  <c r="J85" i="83"/>
  <c r="H84" i="83"/>
  <c r="I84" i="83"/>
  <c r="J84" i="83"/>
  <c r="H83" i="83"/>
  <c r="I83" i="83"/>
  <c r="J83" i="83"/>
  <c r="H37" i="89"/>
  <c r="I37" i="89"/>
  <c r="J37" i="89"/>
  <c r="H34" i="89"/>
  <c r="I34" i="89"/>
  <c r="J34" i="89"/>
  <c r="G30" i="89"/>
  <c r="H30" i="89"/>
  <c r="I30" i="89"/>
  <c r="J30" i="89"/>
  <c r="G31" i="89"/>
  <c r="H31" i="89"/>
  <c r="I31" i="89"/>
  <c r="J31" i="89"/>
  <c r="H29" i="89"/>
  <c r="I29" i="89"/>
  <c r="J29" i="89"/>
  <c r="G23" i="89"/>
  <c r="H23" i="89"/>
  <c r="I23" i="89"/>
  <c r="J23" i="89"/>
  <c r="G24" i="89"/>
  <c r="H24" i="89"/>
  <c r="I24" i="89"/>
  <c r="J24" i="89"/>
  <c r="G25" i="89"/>
  <c r="H25" i="89"/>
  <c r="I25" i="89"/>
  <c r="J25" i="89"/>
  <c r="G26" i="89"/>
  <c r="H26" i="89"/>
  <c r="I26" i="89"/>
  <c r="J26" i="89"/>
  <c r="H22" i="89"/>
  <c r="I22" i="89"/>
  <c r="J22" i="89"/>
  <c r="G16" i="89"/>
  <c r="H16" i="89"/>
  <c r="I16" i="89"/>
  <c r="J16" i="89"/>
  <c r="G17" i="89"/>
  <c r="H17" i="89"/>
  <c r="I17" i="89"/>
  <c r="J17" i="89"/>
  <c r="G18" i="89"/>
  <c r="H18" i="89"/>
  <c r="I18" i="89"/>
  <c r="J18" i="89"/>
  <c r="G19" i="89"/>
  <c r="H19" i="89"/>
  <c r="I19" i="89"/>
  <c r="J19" i="89"/>
  <c r="H15" i="89"/>
  <c r="I15" i="89"/>
  <c r="J15" i="89"/>
  <c r="G11" i="89"/>
  <c r="H11" i="89"/>
  <c r="I11" i="89"/>
  <c r="J11" i="89"/>
  <c r="G12" i="89"/>
  <c r="H12" i="89"/>
  <c r="I12" i="89"/>
  <c r="J12" i="89"/>
  <c r="H10" i="89"/>
  <c r="I10" i="89"/>
  <c r="J10" i="89"/>
  <c r="H7" i="89"/>
  <c r="I7" i="89"/>
  <c r="J7" i="89"/>
  <c r="H53" i="88"/>
  <c r="I53" i="88"/>
  <c r="J53" i="88"/>
  <c r="H50" i="88"/>
  <c r="I50" i="88"/>
  <c r="J50" i="88"/>
  <c r="G46" i="88"/>
  <c r="H46" i="88"/>
  <c r="I46" i="88"/>
  <c r="J46" i="88"/>
  <c r="G47" i="88"/>
  <c r="H47" i="88"/>
  <c r="I47" i="88"/>
  <c r="J47" i="88"/>
  <c r="H45" i="88"/>
  <c r="I45" i="88"/>
  <c r="J45" i="88"/>
  <c r="G38" i="88"/>
  <c r="H38" i="88"/>
  <c r="I38" i="88"/>
  <c r="J38" i="88"/>
  <c r="G39" i="88"/>
  <c r="H39" i="88"/>
  <c r="I39" i="88"/>
  <c r="J39" i="88"/>
  <c r="G40" i="88"/>
  <c r="H40" i="88"/>
  <c r="I40" i="88"/>
  <c r="J40" i="88"/>
  <c r="G41" i="88"/>
  <c r="H41" i="88"/>
  <c r="I41" i="88"/>
  <c r="J41" i="88"/>
  <c r="G42" i="88"/>
  <c r="H42" i="88"/>
  <c r="I42" i="88"/>
  <c r="J42" i="88"/>
  <c r="H37" i="88"/>
  <c r="I37" i="88"/>
  <c r="J37" i="88"/>
  <c r="G30" i="88"/>
  <c r="H30" i="88"/>
  <c r="I30" i="88"/>
  <c r="J30" i="88"/>
  <c r="G31" i="88"/>
  <c r="H31" i="88"/>
  <c r="I31" i="88"/>
  <c r="J31" i="88"/>
  <c r="G32" i="88"/>
  <c r="H32" i="88"/>
  <c r="I32" i="88"/>
  <c r="J32" i="88"/>
  <c r="G33" i="88"/>
  <c r="H33" i="88"/>
  <c r="I33" i="88"/>
  <c r="J33" i="88"/>
  <c r="G34" i="88"/>
  <c r="H34" i="88"/>
  <c r="I34" i="88"/>
  <c r="J34" i="88"/>
  <c r="H29" i="88"/>
  <c r="I29" i="88"/>
  <c r="J29" i="88"/>
  <c r="G23" i="88"/>
  <c r="H23" i="88"/>
  <c r="I23" i="88"/>
  <c r="J23" i="88"/>
  <c r="G24" i="88"/>
  <c r="H24" i="88"/>
  <c r="I24" i="88"/>
  <c r="J24" i="88"/>
  <c r="G25" i="88"/>
  <c r="H25" i="88"/>
  <c r="I25" i="88"/>
  <c r="J25" i="88"/>
  <c r="G26" i="88"/>
  <c r="H26" i="88"/>
  <c r="I26" i="88"/>
  <c r="J26" i="88"/>
  <c r="H22" i="88"/>
  <c r="I22" i="88"/>
  <c r="J22" i="88"/>
  <c r="G16" i="88"/>
  <c r="H16" i="88"/>
  <c r="I16" i="88"/>
  <c r="J16" i="88"/>
  <c r="G17" i="88"/>
  <c r="H17" i="88"/>
  <c r="I17" i="88"/>
  <c r="J17" i="88"/>
  <c r="G18" i="88"/>
  <c r="H18" i="88"/>
  <c r="I18" i="88"/>
  <c r="J18" i="88"/>
  <c r="G19" i="88"/>
  <c r="H19" i="88"/>
  <c r="I19" i="88"/>
  <c r="J19" i="88"/>
  <c r="H15" i="88"/>
  <c r="I15" i="88"/>
  <c r="J15" i="88"/>
  <c r="G11" i="88"/>
  <c r="H11" i="88"/>
  <c r="I11" i="88"/>
  <c r="J11" i="88"/>
  <c r="G12" i="88"/>
  <c r="H12" i="88"/>
  <c r="I12" i="88"/>
  <c r="J12" i="88"/>
  <c r="H10" i="88"/>
  <c r="I10" i="88"/>
  <c r="J10" i="88"/>
  <c r="H7" i="88"/>
  <c r="I7" i="88"/>
  <c r="J7" i="88"/>
  <c r="H44" i="87"/>
  <c r="I44" i="87"/>
  <c r="J44" i="87"/>
  <c r="H41" i="87"/>
  <c r="I41" i="87"/>
  <c r="J41" i="87"/>
  <c r="G37" i="87"/>
  <c r="H37" i="87"/>
  <c r="I37" i="87"/>
  <c r="J37" i="87"/>
  <c r="G38" i="87"/>
  <c r="H38" i="87"/>
  <c r="I38" i="87"/>
  <c r="J38" i="87"/>
  <c r="H36" i="87"/>
  <c r="I36" i="87"/>
  <c r="J36" i="87"/>
  <c r="G30" i="87"/>
  <c r="H30" i="87"/>
  <c r="I30" i="87"/>
  <c r="J30" i="87"/>
  <c r="G31" i="87"/>
  <c r="H31" i="87"/>
  <c r="I31" i="87"/>
  <c r="J31" i="87"/>
  <c r="G32" i="87"/>
  <c r="H32" i="87"/>
  <c r="I32" i="87"/>
  <c r="J32" i="87"/>
  <c r="G33" i="87"/>
  <c r="H33" i="87"/>
  <c r="I33" i="87"/>
  <c r="J33" i="87"/>
  <c r="H29" i="87"/>
  <c r="I29" i="87"/>
  <c r="J29" i="87"/>
  <c r="G23" i="87"/>
  <c r="H23" i="87"/>
  <c r="I23" i="87"/>
  <c r="J23" i="87"/>
  <c r="G24" i="87"/>
  <c r="H24" i="87"/>
  <c r="I24" i="87"/>
  <c r="J24" i="87"/>
  <c r="G25" i="87"/>
  <c r="H25" i="87"/>
  <c r="I25" i="87"/>
  <c r="J25" i="87"/>
  <c r="G26" i="87"/>
  <c r="H26" i="87"/>
  <c r="I26" i="87"/>
  <c r="J26" i="87"/>
  <c r="H22" i="87"/>
  <c r="I22" i="87"/>
  <c r="J22" i="87"/>
  <c r="G16" i="87"/>
  <c r="H16" i="87"/>
  <c r="I16" i="87"/>
  <c r="J16" i="87"/>
  <c r="G17" i="87"/>
  <c r="H17" i="87"/>
  <c r="I17" i="87"/>
  <c r="J17" i="87"/>
  <c r="G18" i="87"/>
  <c r="H18" i="87"/>
  <c r="I18" i="87"/>
  <c r="J18" i="87"/>
  <c r="G19" i="87"/>
  <c r="H19" i="87"/>
  <c r="I19" i="87"/>
  <c r="J19" i="87"/>
  <c r="H15" i="87"/>
  <c r="I15" i="87"/>
  <c r="J15" i="87"/>
  <c r="G11" i="87"/>
  <c r="H11" i="87"/>
  <c r="I11" i="87"/>
  <c r="J11" i="87"/>
  <c r="G12" i="87"/>
  <c r="H12" i="87"/>
  <c r="I12" i="87"/>
  <c r="J12" i="87"/>
  <c r="H10" i="87"/>
  <c r="I10" i="87"/>
  <c r="J10" i="87"/>
  <c r="H7" i="87"/>
  <c r="I7" i="87"/>
  <c r="J7" i="87"/>
  <c r="H44" i="86"/>
  <c r="I44" i="86"/>
  <c r="J44" i="86"/>
  <c r="H41" i="86"/>
  <c r="I41" i="86"/>
  <c r="J41" i="86"/>
  <c r="G37" i="86"/>
  <c r="H37" i="86"/>
  <c r="I37" i="86"/>
  <c r="J37" i="86"/>
  <c r="G38" i="86"/>
  <c r="H38" i="86"/>
  <c r="I38" i="86"/>
  <c r="J38" i="86"/>
  <c r="H36" i="86"/>
  <c r="I36" i="86"/>
  <c r="J36" i="86"/>
  <c r="G30" i="86"/>
  <c r="H30" i="86"/>
  <c r="I30" i="86"/>
  <c r="J30" i="86"/>
  <c r="G31" i="86"/>
  <c r="H31" i="86"/>
  <c r="I31" i="86"/>
  <c r="J31" i="86"/>
  <c r="G32" i="86"/>
  <c r="H32" i="86"/>
  <c r="I32" i="86"/>
  <c r="J32" i="86"/>
  <c r="G33" i="86"/>
  <c r="H33" i="86"/>
  <c r="I33" i="86"/>
  <c r="J33" i="86"/>
  <c r="H29" i="86"/>
  <c r="I29" i="86"/>
  <c r="J29" i="86"/>
  <c r="G23" i="86"/>
  <c r="H23" i="86"/>
  <c r="I23" i="86"/>
  <c r="J23" i="86"/>
  <c r="G24" i="86"/>
  <c r="H24" i="86"/>
  <c r="I24" i="86"/>
  <c r="J24" i="86"/>
  <c r="G25" i="86"/>
  <c r="H25" i="86"/>
  <c r="I25" i="86"/>
  <c r="J25" i="86"/>
  <c r="G26" i="86"/>
  <c r="H26" i="86"/>
  <c r="I26" i="86"/>
  <c r="J26" i="86"/>
  <c r="H22" i="86"/>
  <c r="I22" i="86"/>
  <c r="J22" i="86"/>
  <c r="G16" i="86"/>
  <c r="H16" i="86"/>
  <c r="I16" i="86"/>
  <c r="J16" i="86"/>
  <c r="G17" i="86"/>
  <c r="H17" i="86"/>
  <c r="I17" i="86"/>
  <c r="J17" i="86"/>
  <c r="G18" i="86"/>
  <c r="H18" i="86"/>
  <c r="I18" i="86"/>
  <c r="J18" i="86"/>
  <c r="G19" i="86"/>
  <c r="H19" i="86"/>
  <c r="I19" i="86"/>
  <c r="J19" i="86"/>
  <c r="H15" i="86"/>
  <c r="I15" i="86"/>
  <c r="J15" i="86"/>
  <c r="G11" i="86"/>
  <c r="H11" i="86"/>
  <c r="I11" i="86"/>
  <c r="J11" i="86"/>
  <c r="G12" i="86"/>
  <c r="H12" i="86"/>
  <c r="I12" i="86"/>
  <c r="J12" i="86"/>
  <c r="H10" i="86"/>
  <c r="I10" i="86"/>
  <c r="J10" i="86"/>
  <c r="H7" i="86"/>
  <c r="I7" i="86"/>
  <c r="J7" i="86"/>
  <c r="H71" i="85"/>
  <c r="I71" i="85"/>
  <c r="J71" i="85"/>
  <c r="H69" i="85"/>
  <c r="I69" i="85"/>
  <c r="J69" i="85"/>
  <c r="G65" i="85"/>
  <c r="H65" i="85"/>
  <c r="I65" i="85"/>
  <c r="J65" i="85"/>
  <c r="G66" i="85"/>
  <c r="H66" i="85"/>
  <c r="I66" i="85"/>
  <c r="J66" i="85"/>
  <c r="H64" i="85"/>
  <c r="I64" i="85"/>
  <c r="J64" i="85"/>
  <c r="B51" i="85"/>
  <c r="C51" i="85"/>
  <c r="D51" i="85"/>
  <c r="E51" i="85"/>
  <c r="F51" i="85"/>
  <c r="G51" i="85"/>
  <c r="H51" i="85"/>
  <c r="I51" i="85"/>
  <c r="J51" i="85"/>
  <c r="B52" i="85"/>
  <c r="C52" i="85"/>
  <c r="D52" i="85"/>
  <c r="E52" i="85"/>
  <c r="F52" i="85"/>
  <c r="G52" i="85"/>
  <c r="H52" i="85"/>
  <c r="I52" i="85"/>
  <c r="J52" i="85"/>
  <c r="B53" i="85"/>
  <c r="C53" i="85"/>
  <c r="D53" i="85"/>
  <c r="E53" i="85"/>
  <c r="F53" i="85"/>
  <c r="G53" i="85"/>
  <c r="H53" i="85"/>
  <c r="I53" i="85"/>
  <c r="J53" i="85"/>
  <c r="B54" i="85"/>
  <c r="C54" i="85"/>
  <c r="D54" i="85"/>
  <c r="E54" i="85"/>
  <c r="F54" i="85"/>
  <c r="G54" i="85"/>
  <c r="H54" i="85"/>
  <c r="I54" i="85"/>
  <c r="J54" i="85"/>
  <c r="B55" i="85"/>
  <c r="C55" i="85"/>
  <c r="D55" i="85"/>
  <c r="E55" i="85"/>
  <c r="F55" i="85"/>
  <c r="G55" i="85"/>
  <c r="H55" i="85"/>
  <c r="I55" i="85"/>
  <c r="J55" i="85"/>
  <c r="B56" i="85"/>
  <c r="C56" i="85"/>
  <c r="D56" i="85"/>
  <c r="E56" i="85"/>
  <c r="F56" i="85"/>
  <c r="G56" i="85"/>
  <c r="H56" i="85"/>
  <c r="I56" i="85"/>
  <c r="J56" i="85"/>
  <c r="B57" i="85"/>
  <c r="C57" i="85"/>
  <c r="D57" i="85"/>
  <c r="E57" i="85"/>
  <c r="F57" i="85"/>
  <c r="G57" i="85"/>
  <c r="H57" i="85"/>
  <c r="I57" i="85"/>
  <c r="J57" i="85"/>
  <c r="B58" i="85"/>
  <c r="C58" i="85"/>
  <c r="D58" i="85"/>
  <c r="E58" i="85"/>
  <c r="F58" i="85"/>
  <c r="G58" i="85"/>
  <c r="H58" i="85"/>
  <c r="I58" i="85"/>
  <c r="J58" i="85"/>
  <c r="B59" i="85"/>
  <c r="C59" i="85"/>
  <c r="D59" i="85"/>
  <c r="E59" i="85"/>
  <c r="F59" i="85"/>
  <c r="G59" i="85"/>
  <c r="H59" i="85"/>
  <c r="I59" i="85"/>
  <c r="J59" i="85"/>
  <c r="B60" i="85"/>
  <c r="C60" i="85"/>
  <c r="D60" i="85"/>
  <c r="E60" i="85"/>
  <c r="F60" i="85"/>
  <c r="G60" i="85"/>
  <c r="H60" i="85"/>
  <c r="I60" i="85"/>
  <c r="J60" i="85"/>
  <c r="B61" i="85"/>
  <c r="C61" i="85"/>
  <c r="D61" i="85"/>
  <c r="E61" i="85"/>
  <c r="F61" i="85"/>
  <c r="G61" i="85"/>
  <c r="H61" i="85"/>
  <c r="I61" i="85"/>
  <c r="J61" i="85"/>
  <c r="C50" i="85"/>
  <c r="D50" i="85"/>
  <c r="E50" i="85"/>
  <c r="F50" i="85"/>
  <c r="G50" i="85"/>
  <c r="H50" i="85"/>
  <c r="I50" i="85"/>
  <c r="J50" i="85"/>
  <c r="C47" i="85"/>
  <c r="D47" i="85"/>
  <c r="E47" i="85"/>
  <c r="F47" i="85"/>
  <c r="G47" i="85"/>
  <c r="H47" i="85"/>
  <c r="I47" i="85"/>
  <c r="J47" i="85"/>
  <c r="C46" i="85"/>
  <c r="D46" i="85"/>
  <c r="E46" i="85"/>
  <c r="F46" i="85"/>
  <c r="G46" i="85"/>
  <c r="H46" i="85"/>
  <c r="I46" i="85"/>
  <c r="J46" i="85"/>
  <c r="C45" i="85"/>
  <c r="D45" i="85"/>
  <c r="E45" i="85"/>
  <c r="F45" i="85"/>
  <c r="G45" i="85"/>
  <c r="H45" i="85"/>
  <c r="I45" i="85"/>
  <c r="J45" i="85"/>
  <c r="C44" i="85"/>
  <c r="D44" i="85"/>
  <c r="E44" i="85"/>
  <c r="F44" i="85"/>
  <c r="G44" i="85"/>
  <c r="H44" i="85"/>
  <c r="I44" i="85"/>
  <c r="J44" i="85"/>
  <c r="C43" i="85"/>
  <c r="D43" i="85"/>
  <c r="E43" i="85"/>
  <c r="F43" i="85"/>
  <c r="G43" i="85"/>
  <c r="H43" i="85"/>
  <c r="I43" i="85"/>
  <c r="J43" i="85"/>
  <c r="C42" i="85"/>
  <c r="D42" i="85"/>
  <c r="E42" i="85"/>
  <c r="F42" i="85"/>
  <c r="G42" i="85"/>
  <c r="H42" i="85"/>
  <c r="I42" i="85"/>
  <c r="J42" i="85"/>
  <c r="C41" i="85"/>
  <c r="D41" i="85"/>
  <c r="E41" i="85"/>
  <c r="F41" i="85"/>
  <c r="G41" i="85"/>
  <c r="H41" i="85"/>
  <c r="I41" i="85"/>
  <c r="J41" i="85"/>
  <c r="D40" i="85"/>
  <c r="E40" i="85"/>
  <c r="F40" i="85"/>
  <c r="G40" i="85"/>
  <c r="H40" i="85"/>
  <c r="I40" i="85"/>
  <c r="J40" i="85"/>
  <c r="G38" i="85"/>
  <c r="H38" i="85"/>
  <c r="I38" i="85"/>
  <c r="J38" i="85"/>
  <c r="G39" i="85"/>
  <c r="H39" i="85"/>
  <c r="I39" i="85"/>
  <c r="J39" i="85"/>
  <c r="G37" i="85"/>
  <c r="H37" i="85"/>
  <c r="I37" i="85"/>
  <c r="J37" i="85"/>
  <c r="H36" i="85"/>
  <c r="I36" i="85"/>
  <c r="J36" i="85"/>
  <c r="G30" i="85"/>
  <c r="H30" i="85"/>
  <c r="I30" i="85"/>
  <c r="J30" i="85"/>
  <c r="G31" i="85"/>
  <c r="H31" i="85"/>
  <c r="I31" i="85"/>
  <c r="J31" i="85"/>
  <c r="G32" i="85"/>
  <c r="H32" i="85"/>
  <c r="I32" i="85"/>
  <c r="J32" i="85"/>
  <c r="G33" i="85"/>
  <c r="H33" i="85"/>
  <c r="I33" i="85"/>
  <c r="J33" i="85"/>
  <c r="H29" i="85"/>
  <c r="I29" i="85"/>
  <c r="J29" i="85"/>
  <c r="G23" i="85"/>
  <c r="H23" i="85"/>
  <c r="I23" i="85"/>
  <c r="J23" i="85"/>
  <c r="G24" i="85"/>
  <c r="H24" i="85"/>
  <c r="I24" i="85"/>
  <c r="J24" i="85"/>
  <c r="G25" i="85"/>
  <c r="H25" i="85"/>
  <c r="I25" i="85"/>
  <c r="J25" i="85"/>
  <c r="G26" i="85"/>
  <c r="H26" i="85"/>
  <c r="I26" i="85"/>
  <c r="J26" i="85"/>
  <c r="H22" i="85"/>
  <c r="I22" i="85"/>
  <c r="J22" i="85"/>
  <c r="G16" i="85"/>
  <c r="H16" i="85"/>
  <c r="I16" i="85"/>
  <c r="J16" i="85"/>
  <c r="G17" i="85"/>
  <c r="H17" i="85"/>
  <c r="I17" i="85"/>
  <c r="J17" i="85"/>
  <c r="G18" i="85"/>
  <c r="H18" i="85"/>
  <c r="I18" i="85"/>
  <c r="J18" i="85"/>
  <c r="G19" i="85"/>
  <c r="H19" i="85"/>
  <c r="I19" i="85"/>
  <c r="J19" i="85"/>
  <c r="H15" i="85"/>
  <c r="I15" i="85"/>
  <c r="J15" i="85"/>
  <c r="G11" i="85"/>
  <c r="H11" i="85"/>
  <c r="I11" i="85"/>
  <c r="J11" i="85"/>
  <c r="G12" i="85"/>
  <c r="H12" i="85"/>
  <c r="I12" i="85"/>
  <c r="J12" i="85"/>
  <c r="H10" i="85"/>
  <c r="I10" i="85"/>
  <c r="J10" i="85"/>
  <c r="H7" i="85"/>
  <c r="I7" i="85"/>
  <c r="J7" i="85"/>
  <c r="H59" i="84"/>
  <c r="I59" i="84"/>
  <c r="J59" i="84"/>
  <c r="H56" i="84"/>
  <c r="I56" i="84"/>
  <c r="J56" i="84"/>
  <c r="G52" i="84"/>
  <c r="H52" i="84"/>
  <c r="I52" i="84"/>
  <c r="J52" i="84"/>
  <c r="G53" i="84"/>
  <c r="H53" i="84"/>
  <c r="I53" i="84"/>
  <c r="J53" i="84"/>
  <c r="H51" i="84"/>
  <c r="I51" i="84"/>
  <c r="J51" i="84"/>
  <c r="G44" i="84"/>
  <c r="H44" i="84"/>
  <c r="I44" i="84"/>
  <c r="J44" i="84"/>
  <c r="G45" i="84"/>
  <c r="H45" i="84"/>
  <c r="I45" i="84"/>
  <c r="J45" i="84"/>
  <c r="G46" i="84"/>
  <c r="H46" i="84"/>
  <c r="I46" i="84"/>
  <c r="J46" i="84"/>
  <c r="G47" i="84"/>
  <c r="H47" i="84"/>
  <c r="I47" i="84"/>
  <c r="J47" i="84"/>
  <c r="G48" i="84"/>
  <c r="H48" i="84"/>
  <c r="I48" i="84"/>
  <c r="J48" i="84"/>
  <c r="H43" i="84"/>
  <c r="I43" i="84"/>
  <c r="J43" i="84"/>
  <c r="G36" i="84"/>
  <c r="H36" i="84"/>
  <c r="I36" i="84"/>
  <c r="J36" i="84"/>
  <c r="G37" i="84"/>
  <c r="H37" i="84"/>
  <c r="I37" i="84"/>
  <c r="J37" i="84"/>
  <c r="G38" i="84"/>
  <c r="H38" i="84"/>
  <c r="I38" i="84"/>
  <c r="J38" i="84"/>
  <c r="G39" i="84"/>
  <c r="H39" i="84"/>
  <c r="I39" i="84"/>
  <c r="J39" i="84"/>
  <c r="G40" i="84"/>
  <c r="H40" i="84"/>
  <c r="I40" i="84"/>
  <c r="J40" i="84"/>
  <c r="H35" i="84"/>
  <c r="I35" i="84"/>
  <c r="J35" i="84"/>
  <c r="G29" i="84"/>
  <c r="H29" i="84"/>
  <c r="I29" i="84"/>
  <c r="J29" i="84"/>
  <c r="G30" i="84"/>
  <c r="H30" i="84"/>
  <c r="I30" i="84"/>
  <c r="J30" i="84"/>
  <c r="G31" i="84"/>
  <c r="H31" i="84"/>
  <c r="I31" i="84"/>
  <c r="J31" i="84"/>
  <c r="G32" i="84"/>
  <c r="H32" i="84"/>
  <c r="I32" i="84"/>
  <c r="J32" i="84"/>
  <c r="H28" i="84"/>
  <c r="I28" i="84"/>
  <c r="J28" i="84"/>
  <c r="G22" i="84"/>
  <c r="H22" i="84"/>
  <c r="I22" i="84"/>
  <c r="J22" i="84"/>
  <c r="G23" i="84"/>
  <c r="H23" i="84"/>
  <c r="I23" i="84"/>
  <c r="J23" i="84"/>
  <c r="G24" i="84"/>
  <c r="H24" i="84"/>
  <c r="I24" i="84"/>
  <c r="J24" i="84"/>
  <c r="G25" i="84"/>
  <c r="H25" i="84"/>
  <c r="I25" i="84"/>
  <c r="J25" i="84"/>
  <c r="H21" i="84"/>
  <c r="I21" i="84"/>
  <c r="J21" i="84"/>
  <c r="G15" i="84"/>
  <c r="H15" i="84"/>
  <c r="I15" i="84"/>
  <c r="J15" i="84"/>
  <c r="G16" i="84"/>
  <c r="H16" i="84"/>
  <c r="I16" i="84"/>
  <c r="J16" i="84"/>
  <c r="G17" i="84"/>
  <c r="H17" i="84"/>
  <c r="I17" i="84"/>
  <c r="J17" i="84"/>
  <c r="G18" i="84"/>
  <c r="H18" i="84"/>
  <c r="I18" i="84"/>
  <c r="J18" i="84"/>
  <c r="H14" i="84"/>
  <c r="I14" i="84"/>
  <c r="J14" i="84"/>
  <c r="G10" i="84"/>
  <c r="H10" i="84"/>
  <c r="I10" i="84"/>
  <c r="J10" i="84"/>
  <c r="G11" i="84"/>
  <c r="H11" i="84"/>
  <c r="I11" i="84"/>
  <c r="J11" i="84"/>
  <c r="H9" i="84"/>
  <c r="I9" i="84"/>
  <c r="J9" i="84"/>
  <c r="H6" i="84"/>
  <c r="I6" i="84"/>
  <c r="J6" i="84"/>
  <c r="H82" i="83"/>
  <c r="I82" i="83"/>
  <c r="J82" i="83"/>
  <c r="H81" i="83"/>
  <c r="I81" i="83"/>
  <c r="J81" i="83"/>
  <c r="H79" i="83"/>
  <c r="I79" i="83"/>
  <c r="J79" i="83"/>
  <c r="H77" i="83"/>
  <c r="I77" i="83"/>
  <c r="J77" i="83"/>
  <c r="H76" i="83"/>
  <c r="I76" i="83"/>
  <c r="J76" i="83"/>
  <c r="H73" i="83"/>
  <c r="I73" i="83"/>
  <c r="J73" i="83"/>
  <c r="H72" i="83"/>
  <c r="I72" i="83"/>
  <c r="J72" i="83"/>
  <c r="H64" i="83"/>
  <c r="I64" i="83"/>
  <c r="J64" i="83"/>
  <c r="H65" i="83"/>
  <c r="I65" i="83"/>
  <c r="J65" i="83"/>
  <c r="H66" i="83"/>
  <c r="I66" i="83"/>
  <c r="J66" i="83"/>
  <c r="H67" i="83"/>
  <c r="I67" i="83"/>
  <c r="J67" i="83"/>
  <c r="H68" i="83"/>
  <c r="I68" i="83"/>
  <c r="J68" i="83"/>
  <c r="H63" i="83"/>
  <c r="I63" i="83"/>
  <c r="J63" i="83"/>
  <c r="H61" i="83"/>
  <c r="I61" i="83"/>
  <c r="J61" i="83"/>
  <c r="H59" i="83"/>
  <c r="I59" i="83"/>
  <c r="J59" i="83"/>
  <c r="H57" i="83"/>
  <c r="I57" i="83"/>
  <c r="J57" i="83"/>
  <c r="H56" i="83"/>
  <c r="I56" i="83"/>
  <c r="J56" i="83"/>
  <c r="H53" i="83"/>
  <c r="I53" i="83"/>
  <c r="J53" i="83"/>
  <c r="H52" i="83"/>
  <c r="I52" i="83"/>
  <c r="J52" i="83"/>
  <c r="G45" i="83"/>
  <c r="H45" i="83"/>
  <c r="I45" i="83"/>
  <c r="J45" i="83"/>
  <c r="G46" i="83"/>
  <c r="H46" i="83"/>
  <c r="I46" i="83"/>
  <c r="J46" i="83"/>
  <c r="G47" i="83"/>
  <c r="H47" i="83"/>
  <c r="I47" i="83"/>
  <c r="J47" i="83"/>
  <c r="G48" i="83"/>
  <c r="H48" i="83"/>
  <c r="I48" i="83"/>
  <c r="J48" i="83"/>
  <c r="H44" i="83"/>
  <c r="I44" i="83"/>
  <c r="J44" i="83"/>
  <c r="G38" i="83"/>
  <c r="H38" i="83"/>
  <c r="I38" i="83"/>
  <c r="J38" i="83"/>
  <c r="G39" i="83"/>
  <c r="H39" i="83"/>
  <c r="I39" i="83"/>
  <c r="J39" i="83"/>
  <c r="G40" i="83"/>
  <c r="H40" i="83"/>
  <c r="I40" i="83"/>
  <c r="J40" i="83"/>
  <c r="G41" i="83"/>
  <c r="H41" i="83"/>
  <c r="I41" i="83"/>
  <c r="J41" i="83"/>
  <c r="H37" i="83"/>
  <c r="I37" i="83"/>
  <c r="J37" i="83"/>
  <c r="G31" i="83"/>
  <c r="H31" i="83"/>
  <c r="I31" i="83"/>
  <c r="J31" i="83"/>
  <c r="G32" i="83"/>
  <c r="H32" i="83"/>
  <c r="I32" i="83"/>
  <c r="J32" i="83"/>
  <c r="G33" i="83"/>
  <c r="H33" i="83"/>
  <c r="I33" i="83"/>
  <c r="J33" i="83"/>
  <c r="G34" i="83"/>
  <c r="H34" i="83"/>
  <c r="I34" i="83"/>
  <c r="J34" i="83"/>
  <c r="H30" i="83"/>
  <c r="I30" i="83"/>
  <c r="J30" i="83"/>
  <c r="G26" i="83"/>
  <c r="H26" i="83"/>
  <c r="I26" i="83"/>
  <c r="J26" i="83"/>
  <c r="G27" i="83"/>
  <c r="H27" i="83"/>
  <c r="I27" i="83"/>
  <c r="J27" i="83"/>
  <c r="H25" i="83"/>
  <c r="I25" i="83"/>
  <c r="J25" i="83"/>
  <c r="H21" i="83"/>
  <c r="I21" i="83"/>
  <c r="J21" i="83"/>
  <c r="H19" i="83"/>
  <c r="I19" i="83"/>
  <c r="J19" i="83"/>
  <c r="H17" i="83"/>
  <c r="I17" i="83"/>
  <c r="J17" i="83"/>
  <c r="H22" i="83"/>
  <c r="I22" i="83"/>
  <c r="J22" i="83"/>
  <c r="H16" i="83"/>
  <c r="I16" i="83"/>
  <c r="J16" i="83"/>
  <c r="G11" i="83"/>
  <c r="H11" i="83"/>
  <c r="I11" i="83"/>
  <c r="J11" i="83"/>
  <c r="G12" i="83"/>
  <c r="H12" i="83"/>
  <c r="I12" i="83"/>
  <c r="J12" i="83"/>
  <c r="G13" i="83"/>
  <c r="H13" i="83"/>
  <c r="I13" i="83"/>
  <c r="J13" i="83"/>
  <c r="H10" i="83"/>
  <c r="I10" i="83"/>
  <c r="J10" i="83"/>
  <c r="H7" i="83"/>
  <c r="I7" i="83"/>
  <c r="J7" i="83"/>
  <c r="H90" i="82"/>
  <c r="I90" i="82"/>
  <c r="J90" i="82"/>
  <c r="H87" i="82"/>
  <c r="I87" i="82"/>
  <c r="J87" i="82"/>
  <c r="G83" i="82"/>
  <c r="H83" i="82"/>
  <c r="I83" i="82"/>
  <c r="J83" i="82"/>
  <c r="G84" i="82"/>
  <c r="H84" i="82"/>
  <c r="I84" i="82"/>
  <c r="J84" i="82"/>
  <c r="H82" i="82"/>
  <c r="I82" i="82"/>
  <c r="J82" i="82"/>
  <c r="G75" i="82"/>
  <c r="H75" i="82"/>
  <c r="I75" i="82"/>
  <c r="J75" i="82"/>
  <c r="G76" i="82"/>
  <c r="H76" i="82"/>
  <c r="I76" i="82"/>
  <c r="J76" i="82"/>
  <c r="G77" i="82"/>
  <c r="H77" i="82"/>
  <c r="I77" i="82"/>
  <c r="J77" i="82"/>
  <c r="G78" i="82"/>
  <c r="H78" i="82"/>
  <c r="I78" i="82"/>
  <c r="J78" i="82"/>
  <c r="G79" i="82"/>
  <c r="H79" i="82"/>
  <c r="I79" i="82"/>
  <c r="J79" i="82"/>
  <c r="H74" i="82"/>
  <c r="I74" i="82"/>
  <c r="J74" i="82"/>
  <c r="G67" i="82"/>
  <c r="H67" i="82"/>
  <c r="I67" i="82"/>
  <c r="J67" i="82"/>
  <c r="G68" i="82"/>
  <c r="H68" i="82"/>
  <c r="I68" i="82"/>
  <c r="J68" i="82"/>
  <c r="G69" i="82"/>
  <c r="H69" i="82"/>
  <c r="I69" i="82"/>
  <c r="J69" i="82"/>
  <c r="G70" i="82"/>
  <c r="H70" i="82"/>
  <c r="I70" i="82"/>
  <c r="J70" i="82"/>
  <c r="G71" i="82"/>
  <c r="H71" i="82"/>
  <c r="I71" i="82"/>
  <c r="J71" i="82"/>
  <c r="H66" i="82"/>
  <c r="I66" i="82"/>
  <c r="J66" i="82"/>
  <c r="G62" i="82"/>
  <c r="H62" i="82"/>
  <c r="I62" i="82"/>
  <c r="J62" i="82"/>
  <c r="G63" i="82"/>
  <c r="H63" i="82"/>
  <c r="I63" i="82"/>
  <c r="J63" i="82"/>
  <c r="H61" i="82"/>
  <c r="I61" i="82"/>
  <c r="J61" i="82"/>
  <c r="G57" i="82"/>
  <c r="H57" i="82"/>
  <c r="I57" i="82"/>
  <c r="J57" i="82"/>
  <c r="G58" i="82"/>
  <c r="H58" i="82"/>
  <c r="I58" i="82"/>
  <c r="J58" i="82"/>
  <c r="H56" i="82"/>
  <c r="I56" i="82"/>
  <c r="J56" i="82"/>
  <c r="G52" i="82"/>
  <c r="H52" i="82"/>
  <c r="I52" i="82"/>
  <c r="J52" i="82"/>
  <c r="G53" i="82"/>
  <c r="H53" i="82"/>
  <c r="I53" i="82"/>
  <c r="J53" i="82"/>
  <c r="H51" i="82"/>
  <c r="I51" i="82"/>
  <c r="J51" i="82"/>
  <c r="G47" i="82"/>
  <c r="H47" i="82"/>
  <c r="I47" i="82"/>
  <c r="G48" i="82"/>
  <c r="H48" i="82"/>
  <c r="I48" i="82"/>
  <c r="H46" i="82"/>
  <c r="I46" i="82"/>
  <c r="J46" i="82"/>
  <c r="H43" i="82"/>
  <c r="I43" i="82"/>
  <c r="J43" i="82"/>
  <c r="G27" i="82"/>
  <c r="H27" i="82"/>
  <c r="I27" i="82"/>
  <c r="G28" i="82"/>
  <c r="H28" i="82"/>
  <c r="I28" i="82"/>
  <c r="G29" i="82"/>
  <c r="H29" i="82"/>
  <c r="I29" i="82"/>
  <c r="G30" i="82"/>
  <c r="H30" i="82"/>
  <c r="I30" i="82"/>
  <c r="G31" i="82"/>
  <c r="H31" i="82"/>
  <c r="I31" i="82"/>
  <c r="H26" i="82"/>
  <c r="I26" i="82"/>
  <c r="J26" i="82"/>
  <c r="G19" i="82"/>
  <c r="H19" i="82"/>
  <c r="I19" i="82"/>
  <c r="G20" i="82"/>
  <c r="H20" i="82"/>
  <c r="I20" i="82"/>
  <c r="G21" i="82"/>
  <c r="H21" i="82"/>
  <c r="I21" i="82"/>
  <c r="G22" i="82"/>
  <c r="H22" i="82"/>
  <c r="I22" i="82"/>
  <c r="H18" i="82"/>
  <c r="I18" i="82"/>
  <c r="J18" i="82"/>
  <c r="G11" i="82"/>
  <c r="H11" i="82"/>
  <c r="I11" i="82"/>
  <c r="G12" i="82"/>
  <c r="H12" i="82"/>
  <c r="I12" i="82"/>
  <c r="G13" i="82"/>
  <c r="H13" i="82"/>
  <c r="I13" i="82"/>
  <c r="G14" i="82"/>
  <c r="H14" i="82"/>
  <c r="I14" i="82"/>
  <c r="H10" i="82"/>
  <c r="I10" i="82"/>
  <c r="J10" i="82"/>
  <c r="J7" i="82"/>
  <c r="H7" i="82"/>
  <c r="I7" i="82"/>
  <c r="E37" i="89"/>
  <c r="F37" i="89"/>
  <c r="G37" i="89"/>
  <c r="E34" i="89"/>
  <c r="F34" i="89"/>
  <c r="G34" i="89"/>
  <c r="D30" i="89"/>
  <c r="E30" i="89"/>
  <c r="F30" i="89"/>
  <c r="D31" i="89"/>
  <c r="E31" i="89"/>
  <c r="F31" i="89"/>
  <c r="E29" i="89"/>
  <c r="F29" i="89"/>
  <c r="G29" i="89"/>
  <c r="D23" i="89"/>
  <c r="E23" i="89"/>
  <c r="F23" i="89"/>
  <c r="D24" i="89"/>
  <c r="E24" i="89"/>
  <c r="F24" i="89"/>
  <c r="D25" i="89"/>
  <c r="E25" i="89"/>
  <c r="F25" i="89"/>
  <c r="D26" i="89"/>
  <c r="E26" i="89"/>
  <c r="F26" i="89"/>
  <c r="E22" i="89"/>
  <c r="F22" i="89"/>
  <c r="G22" i="89"/>
  <c r="D16" i="89"/>
  <c r="E16" i="89"/>
  <c r="F16" i="89"/>
  <c r="D17" i="89"/>
  <c r="E17" i="89"/>
  <c r="F17" i="89"/>
  <c r="D18" i="89"/>
  <c r="E18" i="89"/>
  <c r="F18" i="89"/>
  <c r="D19" i="89"/>
  <c r="E19" i="89"/>
  <c r="F19" i="89"/>
  <c r="E15" i="89"/>
  <c r="F15" i="89"/>
  <c r="G15" i="89"/>
  <c r="D11" i="89"/>
  <c r="E11" i="89"/>
  <c r="F11" i="89"/>
  <c r="D12" i="89"/>
  <c r="E12" i="89"/>
  <c r="F12" i="89"/>
  <c r="E10" i="89"/>
  <c r="F10" i="89"/>
  <c r="G10" i="89"/>
  <c r="E7" i="89"/>
  <c r="F7" i="89"/>
  <c r="G7" i="89"/>
  <c r="E53" i="88"/>
  <c r="F53" i="88"/>
  <c r="G53" i="88"/>
  <c r="E50" i="88"/>
  <c r="F50" i="88"/>
  <c r="G50" i="88"/>
  <c r="E47" i="88"/>
  <c r="F47" i="88"/>
  <c r="E46" i="88"/>
  <c r="F46" i="88"/>
  <c r="E45" i="88"/>
  <c r="F45" i="88"/>
  <c r="G45" i="88"/>
  <c r="D38" i="88"/>
  <c r="E38" i="88"/>
  <c r="F38" i="88"/>
  <c r="D39" i="88"/>
  <c r="E39" i="88"/>
  <c r="F39" i="88"/>
  <c r="D40" i="88"/>
  <c r="E40" i="88"/>
  <c r="F40" i="88"/>
  <c r="D41" i="88"/>
  <c r="E41" i="88"/>
  <c r="F41" i="88"/>
  <c r="D42" i="88"/>
  <c r="E42" i="88"/>
  <c r="F42" i="88"/>
  <c r="E37" i="88"/>
  <c r="F37" i="88"/>
  <c r="G37" i="88"/>
  <c r="D30" i="88"/>
  <c r="E30" i="88"/>
  <c r="F30" i="88"/>
  <c r="D31" i="88"/>
  <c r="E31" i="88"/>
  <c r="F31" i="88"/>
  <c r="D32" i="88"/>
  <c r="E32" i="88"/>
  <c r="F32" i="88"/>
  <c r="D33" i="88"/>
  <c r="E33" i="88"/>
  <c r="F33" i="88"/>
  <c r="D34" i="88"/>
  <c r="E34" i="88"/>
  <c r="F34" i="88"/>
  <c r="E29" i="88"/>
  <c r="F29" i="88"/>
  <c r="G29" i="88"/>
  <c r="D23" i="88"/>
  <c r="E23" i="88"/>
  <c r="F23" i="88"/>
  <c r="D24" i="88"/>
  <c r="E24" i="88"/>
  <c r="F24" i="88"/>
  <c r="D25" i="88"/>
  <c r="E25" i="88"/>
  <c r="F25" i="88"/>
  <c r="D26" i="88"/>
  <c r="E26" i="88"/>
  <c r="F26" i="88"/>
  <c r="E22" i="88"/>
  <c r="F22" i="88"/>
  <c r="G22" i="88"/>
  <c r="D16" i="88"/>
  <c r="E16" i="88"/>
  <c r="F16" i="88"/>
  <c r="D17" i="88"/>
  <c r="E17" i="88"/>
  <c r="F17" i="88"/>
  <c r="D18" i="88"/>
  <c r="E18" i="88"/>
  <c r="F18" i="88"/>
  <c r="D19" i="88"/>
  <c r="E19" i="88"/>
  <c r="F19" i="88"/>
  <c r="E15" i="88"/>
  <c r="F15" i="88"/>
  <c r="G15" i="88"/>
  <c r="D11" i="88"/>
  <c r="E11" i="88"/>
  <c r="F11" i="88"/>
  <c r="D12" i="88"/>
  <c r="E12" i="88"/>
  <c r="F12" i="88"/>
  <c r="E10" i="88"/>
  <c r="F10" i="88"/>
  <c r="G10" i="88"/>
  <c r="E7" i="88"/>
  <c r="F7" i="88"/>
  <c r="G7" i="88"/>
  <c r="E44" i="87"/>
  <c r="F44" i="87"/>
  <c r="G44" i="87"/>
  <c r="E41" i="87"/>
  <c r="F41" i="87"/>
  <c r="G41" i="87"/>
  <c r="D37" i="87"/>
  <c r="E37" i="87"/>
  <c r="F37" i="87"/>
  <c r="D38" i="87"/>
  <c r="E38" i="87"/>
  <c r="F38" i="87"/>
  <c r="E36" i="87"/>
  <c r="F36" i="87"/>
  <c r="G36" i="87"/>
  <c r="D30" i="87"/>
  <c r="E30" i="87"/>
  <c r="F30" i="87"/>
  <c r="D31" i="87"/>
  <c r="E31" i="87"/>
  <c r="F31" i="87"/>
  <c r="D32" i="87"/>
  <c r="E32" i="87"/>
  <c r="F32" i="87"/>
  <c r="D33" i="87"/>
  <c r="E33" i="87"/>
  <c r="F33" i="87"/>
  <c r="E29" i="87"/>
  <c r="F29" i="87"/>
  <c r="G29" i="87"/>
  <c r="D23" i="87"/>
  <c r="E23" i="87"/>
  <c r="F23" i="87"/>
  <c r="D24" i="87"/>
  <c r="E24" i="87"/>
  <c r="F24" i="87"/>
  <c r="D25" i="87"/>
  <c r="E25" i="87"/>
  <c r="F25" i="87"/>
  <c r="D26" i="87"/>
  <c r="E26" i="87"/>
  <c r="F26" i="87"/>
  <c r="E22" i="87"/>
  <c r="F22" i="87"/>
  <c r="G22" i="87"/>
  <c r="D16" i="87"/>
  <c r="E16" i="87"/>
  <c r="F16" i="87"/>
  <c r="D17" i="87"/>
  <c r="E17" i="87"/>
  <c r="F17" i="87"/>
  <c r="D18" i="87"/>
  <c r="E18" i="87"/>
  <c r="F18" i="87"/>
  <c r="D19" i="87"/>
  <c r="E19" i="87"/>
  <c r="F19" i="87"/>
  <c r="E15" i="87"/>
  <c r="F15" i="87"/>
  <c r="G15" i="87"/>
  <c r="D11" i="87"/>
  <c r="E11" i="87"/>
  <c r="F11" i="87"/>
  <c r="D12" i="87"/>
  <c r="E12" i="87"/>
  <c r="F12" i="87"/>
  <c r="E10" i="87"/>
  <c r="F10" i="87"/>
  <c r="G10" i="87"/>
  <c r="E7" i="87"/>
  <c r="F7" i="87"/>
  <c r="G7" i="87"/>
  <c r="E44" i="86"/>
  <c r="F44" i="86"/>
  <c r="G44" i="86"/>
  <c r="E41" i="86"/>
  <c r="F41" i="86"/>
  <c r="G41" i="86"/>
  <c r="D37" i="86"/>
  <c r="E37" i="86"/>
  <c r="F37" i="86"/>
  <c r="D38" i="86"/>
  <c r="E38" i="86"/>
  <c r="F38" i="86"/>
  <c r="E36" i="86"/>
  <c r="F36" i="86"/>
  <c r="G36" i="86"/>
  <c r="D30" i="86"/>
  <c r="E30" i="86"/>
  <c r="F30" i="86"/>
  <c r="D31" i="86"/>
  <c r="E31" i="86"/>
  <c r="F31" i="86"/>
  <c r="D32" i="86"/>
  <c r="E32" i="86"/>
  <c r="F32" i="86"/>
  <c r="D33" i="86"/>
  <c r="E33" i="86"/>
  <c r="F33" i="86"/>
  <c r="E29" i="86"/>
  <c r="F29" i="86"/>
  <c r="G29" i="86"/>
  <c r="D23" i="86"/>
  <c r="E23" i="86"/>
  <c r="F23" i="86"/>
  <c r="D24" i="86"/>
  <c r="E24" i="86"/>
  <c r="F24" i="86"/>
  <c r="D25" i="86"/>
  <c r="E25" i="86"/>
  <c r="F25" i="86"/>
  <c r="D26" i="86"/>
  <c r="E26" i="86"/>
  <c r="F26" i="86"/>
  <c r="E22" i="86"/>
  <c r="F22" i="86"/>
  <c r="G22" i="86"/>
  <c r="D16" i="86"/>
  <c r="E16" i="86"/>
  <c r="F16" i="86"/>
  <c r="D17" i="86"/>
  <c r="E17" i="86"/>
  <c r="F17" i="86"/>
  <c r="D18" i="86"/>
  <c r="E18" i="86"/>
  <c r="F18" i="86"/>
  <c r="D19" i="86"/>
  <c r="E19" i="86"/>
  <c r="F19" i="86"/>
  <c r="E15" i="86"/>
  <c r="F15" i="86"/>
  <c r="G15" i="86"/>
  <c r="D11" i="86"/>
  <c r="E11" i="86"/>
  <c r="F11" i="86"/>
  <c r="D12" i="86"/>
  <c r="E12" i="86"/>
  <c r="F12" i="86"/>
  <c r="E10" i="86"/>
  <c r="F10" i="86"/>
  <c r="G10" i="86"/>
  <c r="E7" i="86"/>
  <c r="F7" i="86"/>
  <c r="G7" i="86"/>
  <c r="E71" i="85"/>
  <c r="F71" i="85"/>
  <c r="G71" i="85"/>
  <c r="E69" i="85"/>
  <c r="F69" i="85"/>
  <c r="G69" i="85"/>
  <c r="D65" i="85"/>
  <c r="E65" i="85"/>
  <c r="F65" i="85"/>
  <c r="D66" i="85"/>
  <c r="E66" i="85"/>
  <c r="F66" i="85"/>
  <c r="E64" i="85"/>
  <c r="F64" i="85"/>
  <c r="G64" i="85"/>
  <c r="D39" i="85"/>
  <c r="E39" i="85"/>
  <c r="F39" i="85"/>
  <c r="D38" i="85"/>
  <c r="E38" i="85"/>
  <c r="F38" i="85"/>
  <c r="D37" i="85"/>
  <c r="E37" i="85"/>
  <c r="F37" i="85"/>
  <c r="E36" i="85"/>
  <c r="F36" i="85"/>
  <c r="G36" i="85"/>
  <c r="D30" i="85"/>
  <c r="E30" i="85"/>
  <c r="F30" i="85"/>
  <c r="D31" i="85"/>
  <c r="E31" i="85"/>
  <c r="F31" i="85"/>
  <c r="D32" i="85"/>
  <c r="E32" i="85"/>
  <c r="F32" i="85"/>
  <c r="D33" i="85"/>
  <c r="E33" i="85"/>
  <c r="F33" i="85"/>
  <c r="E29" i="85"/>
  <c r="F29" i="85"/>
  <c r="G29" i="85"/>
  <c r="D23" i="85"/>
  <c r="E23" i="85"/>
  <c r="F23" i="85"/>
  <c r="D24" i="85"/>
  <c r="E24" i="85"/>
  <c r="F24" i="85"/>
  <c r="D25" i="85"/>
  <c r="E25" i="85"/>
  <c r="F25" i="85"/>
  <c r="D26" i="85"/>
  <c r="E26" i="85"/>
  <c r="F26" i="85"/>
  <c r="E22" i="85"/>
  <c r="F22" i="85"/>
  <c r="G22" i="85"/>
  <c r="D16" i="85"/>
  <c r="E16" i="85"/>
  <c r="F16" i="85"/>
  <c r="D17" i="85"/>
  <c r="E17" i="85"/>
  <c r="F17" i="85"/>
  <c r="D18" i="85"/>
  <c r="E18" i="85"/>
  <c r="F18" i="85"/>
  <c r="D19" i="85"/>
  <c r="E19" i="85"/>
  <c r="F19" i="85"/>
  <c r="E15" i="85"/>
  <c r="F15" i="85"/>
  <c r="G15" i="85"/>
  <c r="D11" i="85"/>
  <c r="E11" i="85"/>
  <c r="F11" i="85"/>
  <c r="D12" i="85"/>
  <c r="E12" i="85"/>
  <c r="F12" i="85"/>
  <c r="E10" i="85"/>
  <c r="F10" i="85"/>
  <c r="G10" i="85"/>
  <c r="E59" i="84"/>
  <c r="F59" i="84"/>
  <c r="G59" i="84"/>
  <c r="E56" i="84"/>
  <c r="F56" i="84"/>
  <c r="G56" i="84"/>
  <c r="D52" i="84"/>
  <c r="E52" i="84"/>
  <c r="F52" i="84"/>
  <c r="D53" i="84"/>
  <c r="E53" i="84"/>
  <c r="F53" i="84"/>
  <c r="E51" i="84"/>
  <c r="F51" i="84"/>
  <c r="G51" i="84"/>
  <c r="C46" i="84"/>
  <c r="C47" i="84"/>
  <c r="B46" i="84"/>
  <c r="B47" i="84"/>
  <c r="D44" i="84"/>
  <c r="E44" i="84"/>
  <c r="F44" i="84"/>
  <c r="D45" i="84"/>
  <c r="E45" i="84"/>
  <c r="F45" i="84"/>
  <c r="D46" i="84"/>
  <c r="E46" i="84"/>
  <c r="F46" i="84"/>
  <c r="D47" i="84"/>
  <c r="E47" i="84"/>
  <c r="F47" i="84"/>
  <c r="D48" i="84"/>
  <c r="E48" i="84"/>
  <c r="F48" i="84"/>
  <c r="E43" i="84"/>
  <c r="F43" i="84"/>
  <c r="G43" i="84"/>
  <c r="D36" i="84"/>
  <c r="E36" i="84"/>
  <c r="F36" i="84"/>
  <c r="D37" i="84"/>
  <c r="E37" i="84"/>
  <c r="F37" i="84"/>
  <c r="D38" i="84"/>
  <c r="E38" i="84"/>
  <c r="F38" i="84"/>
  <c r="D39" i="84"/>
  <c r="E39" i="84"/>
  <c r="F39" i="84"/>
  <c r="D40" i="84"/>
  <c r="E40" i="84"/>
  <c r="F40" i="84"/>
  <c r="E35" i="84"/>
  <c r="F35" i="84"/>
  <c r="G35" i="84"/>
  <c r="D29" i="84"/>
  <c r="E29" i="84"/>
  <c r="F29" i="84"/>
  <c r="D30" i="84"/>
  <c r="E30" i="84"/>
  <c r="F30" i="84"/>
  <c r="D31" i="84"/>
  <c r="E31" i="84"/>
  <c r="F31" i="84"/>
  <c r="D32" i="84"/>
  <c r="E32" i="84"/>
  <c r="F32" i="84"/>
  <c r="E28" i="84"/>
  <c r="F28" i="84"/>
  <c r="G28" i="84"/>
  <c r="D22" i="84"/>
  <c r="E22" i="84"/>
  <c r="F22" i="84"/>
  <c r="D23" i="84"/>
  <c r="E23" i="84"/>
  <c r="F23" i="84"/>
  <c r="D24" i="84"/>
  <c r="E24" i="84"/>
  <c r="F24" i="84"/>
  <c r="D25" i="84"/>
  <c r="E25" i="84"/>
  <c r="F25" i="84"/>
  <c r="E21" i="84"/>
  <c r="F21" i="84"/>
  <c r="G21" i="84"/>
  <c r="D15" i="84"/>
  <c r="E15" i="84"/>
  <c r="F15" i="84"/>
  <c r="D16" i="84"/>
  <c r="E16" i="84"/>
  <c r="F16" i="84"/>
  <c r="D17" i="84"/>
  <c r="E17" i="84"/>
  <c r="F17" i="84"/>
  <c r="D18" i="84"/>
  <c r="E18" i="84"/>
  <c r="F18" i="84"/>
  <c r="E14" i="84"/>
  <c r="F14" i="84"/>
  <c r="G14" i="84"/>
  <c r="D10" i="84"/>
  <c r="E10" i="84"/>
  <c r="F10" i="84"/>
  <c r="D11" i="84"/>
  <c r="E11" i="84"/>
  <c r="F11" i="84"/>
  <c r="E9" i="84"/>
  <c r="F9" i="84"/>
  <c r="G9" i="84"/>
  <c r="E6" i="84"/>
  <c r="F6" i="84"/>
  <c r="G6" i="84"/>
  <c r="A82" i="83"/>
  <c r="A83" i="83"/>
  <c r="A84" i="83"/>
  <c r="A85" i="83"/>
  <c r="A86" i="83"/>
  <c r="A87" i="83"/>
  <c r="A88" i="83"/>
  <c r="A64" i="83"/>
  <c r="A65" i="83"/>
  <c r="A66" i="83"/>
  <c r="A67" i="83"/>
  <c r="A68" i="83"/>
  <c r="A69" i="83"/>
  <c r="A70" i="83"/>
  <c r="A71" i="83"/>
  <c r="A72" i="83"/>
  <c r="A73" i="83"/>
  <c r="A74" i="83"/>
  <c r="A75" i="83"/>
  <c r="A76" i="83"/>
  <c r="A77" i="83"/>
  <c r="A78" i="83"/>
  <c r="A79" i="83"/>
  <c r="A80" i="83"/>
  <c r="A81" i="83"/>
  <c r="A63" i="83"/>
  <c r="E51" i="83"/>
  <c r="F51" i="83"/>
  <c r="G51" i="83"/>
  <c r="C45" i="83"/>
  <c r="D45" i="83"/>
  <c r="E45" i="83"/>
  <c r="F45" i="83"/>
  <c r="C46" i="83"/>
  <c r="D46" i="83"/>
  <c r="E46" i="83"/>
  <c r="F46" i="83"/>
  <c r="C47" i="83"/>
  <c r="D47" i="83"/>
  <c r="E47" i="83"/>
  <c r="F47" i="83"/>
  <c r="C48" i="83"/>
  <c r="D48" i="83"/>
  <c r="E48" i="83"/>
  <c r="F48" i="83"/>
  <c r="B46" i="83"/>
  <c r="B47" i="83"/>
  <c r="B48" i="83"/>
  <c r="E44" i="83"/>
  <c r="F44" i="83"/>
  <c r="G44" i="83"/>
  <c r="E41" i="83"/>
  <c r="F41" i="83"/>
  <c r="E37" i="83"/>
  <c r="F37" i="83"/>
  <c r="G37" i="83"/>
  <c r="C38" i="83"/>
  <c r="D38" i="83"/>
  <c r="E38" i="83"/>
  <c r="F38" i="83"/>
  <c r="C39" i="83"/>
  <c r="D39" i="83"/>
  <c r="E39" i="83"/>
  <c r="F39" i="83"/>
  <c r="C40" i="83"/>
  <c r="D40" i="83"/>
  <c r="E40" i="83"/>
  <c r="F40" i="83"/>
  <c r="B39" i="83"/>
  <c r="B40" i="83"/>
  <c r="G30" i="83"/>
  <c r="E34" i="83"/>
  <c r="F34" i="83"/>
  <c r="C33" i="83"/>
  <c r="D33" i="83"/>
  <c r="E33" i="83"/>
  <c r="F33" i="83"/>
  <c r="E31" i="83"/>
  <c r="F31" i="83"/>
  <c r="E30" i="83"/>
  <c r="F30" i="83"/>
  <c r="C32" i="83"/>
  <c r="D32" i="83"/>
  <c r="E32" i="83"/>
  <c r="F32" i="83"/>
  <c r="B32" i="83"/>
  <c r="B33" i="83"/>
  <c r="C24" i="83"/>
  <c r="D24" i="83"/>
  <c r="E24" i="83"/>
  <c r="F24" i="83"/>
  <c r="G24" i="83"/>
  <c r="C25" i="83"/>
  <c r="D25" i="83"/>
  <c r="E25" i="83"/>
  <c r="F25" i="83"/>
  <c r="G25" i="83"/>
  <c r="C26" i="83"/>
  <c r="D26" i="83"/>
  <c r="E26" i="83"/>
  <c r="F26" i="83"/>
  <c r="B25" i="83"/>
  <c r="B26" i="83"/>
  <c r="E27" i="83"/>
  <c r="F27" i="83"/>
  <c r="E23" i="83"/>
  <c r="F23" i="83"/>
  <c r="G23" i="83"/>
  <c r="E22" i="83"/>
  <c r="F22" i="83"/>
  <c r="G22" i="83"/>
  <c r="E16" i="83"/>
  <c r="F16" i="83"/>
  <c r="G16" i="83"/>
  <c r="D11" i="83"/>
  <c r="E11" i="83"/>
  <c r="F11" i="83"/>
  <c r="D12" i="83"/>
  <c r="E12" i="83"/>
  <c r="F12" i="83"/>
  <c r="D13" i="83"/>
  <c r="E13" i="83"/>
  <c r="F13" i="83"/>
  <c r="E10" i="83"/>
  <c r="F10" i="83"/>
  <c r="G10" i="83"/>
  <c r="E7" i="83"/>
  <c r="F7" i="83"/>
  <c r="G7" i="83"/>
  <c r="E90" i="82"/>
  <c r="F90" i="82"/>
  <c r="G90" i="82"/>
  <c r="E87" i="82"/>
  <c r="F87" i="82"/>
  <c r="G87" i="82"/>
  <c r="D83" i="82"/>
  <c r="E83" i="82"/>
  <c r="F83" i="82"/>
  <c r="D84" i="82"/>
  <c r="E84" i="82"/>
  <c r="F84" i="82"/>
  <c r="E82" i="82"/>
  <c r="F82" i="82"/>
  <c r="G82" i="82"/>
  <c r="D75" i="82"/>
  <c r="E75" i="82"/>
  <c r="F75" i="82"/>
  <c r="D76" i="82"/>
  <c r="E76" i="82"/>
  <c r="F76" i="82"/>
  <c r="D77" i="82"/>
  <c r="E77" i="82"/>
  <c r="F77" i="82"/>
  <c r="D78" i="82"/>
  <c r="E78" i="82"/>
  <c r="F78" i="82"/>
  <c r="D79" i="82"/>
  <c r="E79" i="82"/>
  <c r="F79" i="82"/>
  <c r="E74" i="82"/>
  <c r="F74" i="82"/>
  <c r="G74" i="82"/>
  <c r="D67" i="82"/>
  <c r="E67" i="82"/>
  <c r="F67" i="82"/>
  <c r="D68" i="82"/>
  <c r="E68" i="82"/>
  <c r="F68" i="82"/>
  <c r="D69" i="82"/>
  <c r="E69" i="82"/>
  <c r="F69" i="82"/>
  <c r="D70" i="82"/>
  <c r="E70" i="82"/>
  <c r="F70" i="82"/>
  <c r="D71" i="82"/>
  <c r="E71" i="82"/>
  <c r="F71" i="82"/>
  <c r="E66" i="82"/>
  <c r="F66" i="82"/>
  <c r="G66" i="82"/>
  <c r="D62" i="82"/>
  <c r="E62" i="82"/>
  <c r="F62" i="82"/>
  <c r="D63" i="82"/>
  <c r="E63" i="82"/>
  <c r="F63" i="82"/>
  <c r="E61" i="82"/>
  <c r="F61" i="82"/>
  <c r="G61" i="82"/>
  <c r="D57" i="82"/>
  <c r="E57" i="82"/>
  <c r="F57" i="82"/>
  <c r="D58" i="82"/>
  <c r="E58" i="82"/>
  <c r="F58" i="82"/>
  <c r="E56" i="82"/>
  <c r="F56" i="82"/>
  <c r="G56" i="82"/>
  <c r="D52" i="82"/>
  <c r="E52" i="82"/>
  <c r="F52" i="82"/>
  <c r="D53" i="82"/>
  <c r="E53" i="82"/>
  <c r="F53" i="82"/>
  <c r="E51" i="82"/>
  <c r="F51" i="82"/>
  <c r="G51" i="82"/>
  <c r="D47" i="82"/>
  <c r="E47" i="82"/>
  <c r="F47" i="82"/>
  <c r="D48" i="82"/>
  <c r="E48" i="82"/>
  <c r="F48" i="82"/>
  <c r="E46" i="82"/>
  <c r="F46" i="82"/>
  <c r="G46" i="82"/>
  <c r="E43" i="82"/>
  <c r="F43" i="82"/>
  <c r="G43" i="82"/>
  <c r="D27" i="82"/>
  <c r="E27" i="82"/>
  <c r="F27" i="82"/>
  <c r="D28" i="82"/>
  <c r="E28" i="82"/>
  <c r="F28" i="82"/>
  <c r="D29" i="82"/>
  <c r="E29" i="82"/>
  <c r="F29" i="82"/>
  <c r="D30" i="82"/>
  <c r="E30" i="82"/>
  <c r="F30" i="82"/>
  <c r="D31" i="82"/>
  <c r="E31" i="82"/>
  <c r="F31" i="82"/>
  <c r="E26" i="82"/>
  <c r="F26" i="82"/>
  <c r="G26" i="82"/>
  <c r="D19" i="82"/>
  <c r="E19" i="82"/>
  <c r="F19" i="82"/>
  <c r="D20" i="82"/>
  <c r="E20" i="82"/>
  <c r="F20" i="82"/>
  <c r="D21" i="82"/>
  <c r="E21" i="82"/>
  <c r="F21" i="82"/>
  <c r="D22" i="82"/>
  <c r="E22" i="82"/>
  <c r="F22" i="82"/>
  <c r="E18" i="82"/>
  <c r="F18" i="82"/>
  <c r="G18" i="82"/>
  <c r="D11" i="82"/>
  <c r="E11" i="82"/>
  <c r="F11" i="82"/>
  <c r="D12" i="82"/>
  <c r="E12" i="82"/>
  <c r="F12" i="82"/>
  <c r="D13" i="82"/>
  <c r="E13" i="82"/>
  <c r="F13" i="82"/>
  <c r="D14" i="82"/>
  <c r="E14" i="82"/>
  <c r="F14" i="82"/>
  <c r="E10" i="82"/>
  <c r="F10" i="82"/>
  <c r="G10" i="82"/>
  <c r="E7" i="82"/>
  <c r="F7" i="82"/>
  <c r="G7" i="82"/>
  <c r="C83" i="17"/>
  <c r="C71" i="85"/>
  <c r="D71" i="85"/>
  <c r="B71" i="85"/>
  <c r="A71" i="85"/>
  <c r="A69" i="85"/>
  <c r="B69" i="85"/>
  <c r="C69" i="85"/>
  <c r="D69" i="85"/>
  <c r="A70" i="85"/>
  <c r="A65" i="85"/>
  <c r="B65" i="85"/>
  <c r="C65" i="85"/>
  <c r="A66" i="85"/>
  <c r="B66" i="85"/>
  <c r="C66" i="85"/>
  <c r="A67" i="85"/>
  <c r="A68" i="85"/>
  <c r="A54" i="85"/>
  <c r="A55" i="85"/>
  <c r="A56" i="85"/>
  <c r="A57" i="85"/>
  <c r="A58" i="85"/>
  <c r="A59" i="85"/>
  <c r="A60" i="85"/>
  <c r="A61" i="85"/>
  <c r="A62" i="85"/>
  <c r="A63" i="85"/>
  <c r="A64" i="85"/>
  <c r="B64" i="85"/>
  <c r="C64" i="85"/>
  <c r="D64" i="85"/>
  <c r="A37" i="85"/>
  <c r="B37" i="85"/>
  <c r="C37" i="85"/>
  <c r="A38" i="85"/>
  <c r="B38" i="85"/>
  <c r="C38" i="85"/>
  <c r="A39" i="85"/>
  <c r="B39" i="85"/>
  <c r="C39" i="85"/>
  <c r="A40" i="85"/>
  <c r="B40" i="85"/>
  <c r="C40" i="85"/>
  <c r="A41" i="85"/>
  <c r="B41" i="85"/>
  <c r="A42" i="85"/>
  <c r="B42" i="85"/>
  <c r="A43" i="85"/>
  <c r="B43" i="85"/>
  <c r="A44" i="85"/>
  <c r="B44" i="85"/>
  <c r="A45" i="85"/>
  <c r="B45" i="85"/>
  <c r="A46" i="85"/>
  <c r="B46" i="85"/>
  <c r="A47" i="85"/>
  <c r="B47" i="85"/>
  <c r="A48" i="85"/>
  <c r="A49" i="85"/>
  <c r="A50" i="85"/>
  <c r="B50" i="85"/>
  <c r="A51" i="85"/>
  <c r="A52" i="85"/>
  <c r="A53" i="85"/>
  <c r="A36" i="85"/>
  <c r="B36" i="85"/>
  <c r="C36" i="85"/>
  <c r="D36" i="85"/>
  <c r="A34" i="85"/>
  <c r="A35" i="85"/>
  <c r="A57" i="84"/>
  <c r="A58" i="84"/>
  <c r="A59" i="84"/>
  <c r="C59" i="84"/>
  <c r="D59" i="84"/>
  <c r="B59" i="84"/>
  <c r="D37" i="89"/>
  <c r="C37" i="89"/>
  <c r="B37" i="89"/>
  <c r="A37" i="89"/>
  <c r="A36" i="89"/>
  <c r="A35" i="89"/>
  <c r="D34" i="89"/>
  <c r="C34" i="89"/>
  <c r="B34" i="89"/>
  <c r="A34" i="89"/>
  <c r="A33" i="89"/>
  <c r="A32" i="89"/>
  <c r="C31" i="89"/>
  <c r="B31" i="89"/>
  <c r="A31" i="89"/>
  <c r="C30" i="89"/>
  <c r="B30" i="89"/>
  <c r="A30" i="89"/>
  <c r="D29" i="89"/>
  <c r="C29" i="89"/>
  <c r="B29" i="89"/>
  <c r="A29" i="89"/>
  <c r="A28" i="89"/>
  <c r="A27" i="89"/>
  <c r="C26" i="89"/>
  <c r="B26" i="89"/>
  <c r="A26" i="89"/>
  <c r="C25" i="89"/>
  <c r="B25" i="89"/>
  <c r="A25" i="89"/>
  <c r="C24" i="89"/>
  <c r="B24" i="89"/>
  <c r="A24" i="89"/>
  <c r="C23" i="89"/>
  <c r="B23" i="89"/>
  <c r="A23" i="89"/>
  <c r="D22" i="89"/>
  <c r="C22" i="89"/>
  <c r="B22" i="89"/>
  <c r="A22" i="89"/>
  <c r="A21" i="89"/>
  <c r="A20" i="89"/>
  <c r="C19" i="89"/>
  <c r="B19" i="89"/>
  <c r="A19" i="89"/>
  <c r="C18" i="89"/>
  <c r="B18" i="89"/>
  <c r="A18" i="89"/>
  <c r="C17" i="89"/>
  <c r="B17" i="89"/>
  <c r="A17" i="89"/>
  <c r="C16" i="89"/>
  <c r="B16" i="89"/>
  <c r="A16" i="89"/>
  <c r="D15" i="89"/>
  <c r="C15" i="89"/>
  <c r="B15" i="89"/>
  <c r="A15" i="89"/>
  <c r="A14" i="89"/>
  <c r="A13" i="89"/>
  <c r="C12" i="89"/>
  <c r="B12" i="89"/>
  <c r="A12" i="89"/>
  <c r="C11" i="89"/>
  <c r="B11" i="89"/>
  <c r="A11" i="89"/>
  <c r="D10" i="89"/>
  <c r="C10" i="89"/>
  <c r="B10" i="89"/>
  <c r="A10" i="89"/>
  <c r="A9" i="89"/>
  <c r="A8" i="89"/>
  <c r="D7" i="89"/>
  <c r="C7" i="89"/>
  <c r="B7" i="89"/>
  <c r="A7" i="89"/>
  <c r="D53" i="88"/>
  <c r="C53" i="88"/>
  <c r="B53" i="88"/>
  <c r="A53" i="88"/>
  <c r="A52" i="88"/>
  <c r="A51" i="88"/>
  <c r="D50" i="88"/>
  <c r="C50" i="88"/>
  <c r="B50" i="88"/>
  <c r="A50" i="88"/>
  <c r="A49" i="88"/>
  <c r="A48" i="88"/>
  <c r="D47" i="88"/>
  <c r="C47" i="88"/>
  <c r="B47" i="88"/>
  <c r="A47" i="88"/>
  <c r="D46" i="88"/>
  <c r="C46" i="88"/>
  <c r="B46" i="88"/>
  <c r="A46" i="88"/>
  <c r="D45" i="88"/>
  <c r="C45" i="88"/>
  <c r="B45" i="88"/>
  <c r="A45" i="88"/>
  <c r="A44" i="88"/>
  <c r="A43" i="88"/>
  <c r="C42" i="88"/>
  <c r="B42" i="88"/>
  <c r="A42" i="88"/>
  <c r="C41" i="88"/>
  <c r="B41" i="88"/>
  <c r="A41" i="88"/>
  <c r="C40" i="88"/>
  <c r="B40" i="88"/>
  <c r="A40" i="88"/>
  <c r="C39" i="88"/>
  <c r="B39" i="88"/>
  <c r="A39" i="88"/>
  <c r="C38" i="88"/>
  <c r="B38" i="88"/>
  <c r="A38" i="88"/>
  <c r="D37" i="88"/>
  <c r="C37" i="88"/>
  <c r="B37" i="88"/>
  <c r="A37" i="88"/>
  <c r="A36" i="88"/>
  <c r="A35" i="88"/>
  <c r="C34" i="88"/>
  <c r="B34" i="88"/>
  <c r="A34" i="88"/>
  <c r="C33" i="88"/>
  <c r="B33" i="88"/>
  <c r="A33" i="88"/>
  <c r="C32" i="88"/>
  <c r="B32" i="88"/>
  <c r="A32" i="88"/>
  <c r="C31" i="88"/>
  <c r="B31" i="88"/>
  <c r="A31" i="88"/>
  <c r="C30" i="88"/>
  <c r="B30" i="88"/>
  <c r="A30" i="88"/>
  <c r="D29" i="88"/>
  <c r="C29" i="88"/>
  <c r="B29" i="88"/>
  <c r="A29" i="88"/>
  <c r="A28" i="88"/>
  <c r="A27" i="88"/>
  <c r="C26" i="88"/>
  <c r="B26" i="88"/>
  <c r="A26" i="88"/>
  <c r="C25" i="88"/>
  <c r="B25" i="88"/>
  <c r="A25" i="88"/>
  <c r="C24" i="88"/>
  <c r="B24" i="88"/>
  <c r="A24" i="88"/>
  <c r="C23" i="88"/>
  <c r="B23" i="88"/>
  <c r="A23" i="88"/>
  <c r="D22" i="88"/>
  <c r="C22" i="88"/>
  <c r="B22" i="88"/>
  <c r="A22" i="88"/>
  <c r="A21" i="88"/>
  <c r="A20" i="88"/>
  <c r="C19" i="88"/>
  <c r="B19" i="88"/>
  <c r="A19" i="88"/>
  <c r="C18" i="88"/>
  <c r="B18" i="88"/>
  <c r="A18" i="88"/>
  <c r="C17" i="88"/>
  <c r="B17" i="88"/>
  <c r="A17" i="88"/>
  <c r="C16" i="88"/>
  <c r="B16" i="88"/>
  <c r="A16" i="88"/>
  <c r="D15" i="88"/>
  <c r="C15" i="88"/>
  <c r="B15" i="88"/>
  <c r="A15" i="88"/>
  <c r="A14" i="88"/>
  <c r="A13" i="88"/>
  <c r="C12" i="88"/>
  <c r="B12" i="88"/>
  <c r="A12" i="88"/>
  <c r="C11" i="88"/>
  <c r="B11" i="88"/>
  <c r="A11" i="88"/>
  <c r="D10" i="88"/>
  <c r="C10" i="88"/>
  <c r="B10" i="88"/>
  <c r="A10" i="88"/>
  <c r="A9" i="88"/>
  <c r="A8" i="88"/>
  <c r="D7" i="88"/>
  <c r="C7" i="88"/>
  <c r="B7" i="88"/>
  <c r="A7" i="88"/>
  <c r="D44" i="87"/>
  <c r="C44" i="87"/>
  <c r="B44" i="87"/>
  <c r="A44" i="87"/>
  <c r="A43" i="87"/>
  <c r="A42" i="87"/>
  <c r="D41" i="87"/>
  <c r="C41" i="87"/>
  <c r="B41" i="87"/>
  <c r="A41" i="87"/>
  <c r="A40" i="87"/>
  <c r="A39" i="87"/>
  <c r="C38" i="87"/>
  <c r="B38" i="87"/>
  <c r="A38" i="87"/>
  <c r="C37" i="87"/>
  <c r="B37" i="87"/>
  <c r="A37" i="87"/>
  <c r="D36" i="87"/>
  <c r="C36" i="87"/>
  <c r="B36" i="87"/>
  <c r="A36" i="87"/>
  <c r="A35" i="87"/>
  <c r="A34" i="87"/>
  <c r="C33" i="87"/>
  <c r="B33" i="87"/>
  <c r="A33" i="87"/>
  <c r="C32" i="87"/>
  <c r="B32" i="87"/>
  <c r="A32" i="87"/>
  <c r="C31" i="87"/>
  <c r="B31" i="87"/>
  <c r="A31" i="87"/>
  <c r="C30" i="87"/>
  <c r="B30" i="87"/>
  <c r="A30" i="87"/>
  <c r="D29" i="87"/>
  <c r="C29" i="87"/>
  <c r="B29" i="87"/>
  <c r="A29" i="87"/>
  <c r="A28" i="87"/>
  <c r="A27" i="87"/>
  <c r="C26" i="87"/>
  <c r="B26" i="87"/>
  <c r="A26" i="87"/>
  <c r="C25" i="87"/>
  <c r="B25" i="87"/>
  <c r="A25" i="87"/>
  <c r="C24" i="87"/>
  <c r="B24" i="87"/>
  <c r="A24" i="87"/>
  <c r="C23" i="87"/>
  <c r="B23" i="87"/>
  <c r="A23" i="87"/>
  <c r="D22" i="87"/>
  <c r="C22" i="87"/>
  <c r="B22" i="87"/>
  <c r="A22" i="87"/>
  <c r="A21" i="87"/>
  <c r="A20" i="87"/>
  <c r="C19" i="87"/>
  <c r="B19" i="87"/>
  <c r="A19" i="87"/>
  <c r="C18" i="87"/>
  <c r="B18" i="87"/>
  <c r="A18" i="87"/>
  <c r="C17" i="87"/>
  <c r="B17" i="87"/>
  <c r="A17" i="87"/>
  <c r="C16" i="87"/>
  <c r="B16" i="87"/>
  <c r="A16" i="87"/>
  <c r="D15" i="87"/>
  <c r="C15" i="87"/>
  <c r="B15" i="87"/>
  <c r="A15" i="87"/>
  <c r="A14" i="87"/>
  <c r="A13" i="87"/>
  <c r="C12" i="87"/>
  <c r="B12" i="87"/>
  <c r="A12" i="87"/>
  <c r="C11" i="87"/>
  <c r="B11" i="87"/>
  <c r="A11" i="87"/>
  <c r="D10" i="87"/>
  <c r="C10" i="87"/>
  <c r="B10" i="87"/>
  <c r="A10" i="87"/>
  <c r="A9" i="87"/>
  <c r="A8" i="87"/>
  <c r="D7" i="87"/>
  <c r="C7" i="87"/>
  <c r="B7" i="87"/>
  <c r="A7" i="87"/>
  <c r="D44" i="86"/>
  <c r="C44" i="86"/>
  <c r="B44" i="86"/>
  <c r="A44" i="86"/>
  <c r="A43" i="86"/>
  <c r="A42" i="86"/>
  <c r="D41" i="86"/>
  <c r="C41" i="86"/>
  <c r="B41" i="86"/>
  <c r="A41" i="86"/>
  <c r="A40" i="86"/>
  <c r="A39" i="86"/>
  <c r="C38" i="86"/>
  <c r="B38" i="86"/>
  <c r="A38" i="86"/>
  <c r="C37" i="86"/>
  <c r="B37" i="86"/>
  <c r="A37" i="86"/>
  <c r="D36" i="86"/>
  <c r="C36" i="86"/>
  <c r="B36" i="86"/>
  <c r="A36" i="86"/>
  <c r="A35" i="86"/>
  <c r="A34" i="86"/>
  <c r="C33" i="86"/>
  <c r="B33" i="86"/>
  <c r="A33" i="86"/>
  <c r="C32" i="86"/>
  <c r="B32" i="86"/>
  <c r="A32" i="86"/>
  <c r="C31" i="86"/>
  <c r="B31" i="86"/>
  <c r="A31" i="86"/>
  <c r="C30" i="86"/>
  <c r="B30" i="86"/>
  <c r="A30" i="86"/>
  <c r="D29" i="86"/>
  <c r="C29" i="86"/>
  <c r="B29" i="86"/>
  <c r="A29" i="86"/>
  <c r="A28" i="86"/>
  <c r="A27" i="86"/>
  <c r="C26" i="86"/>
  <c r="B26" i="86"/>
  <c r="A26" i="86"/>
  <c r="C25" i="86"/>
  <c r="B25" i="86"/>
  <c r="A25" i="86"/>
  <c r="C24" i="86"/>
  <c r="B24" i="86"/>
  <c r="A24" i="86"/>
  <c r="C23" i="86"/>
  <c r="B23" i="86"/>
  <c r="A23" i="86"/>
  <c r="D22" i="86"/>
  <c r="C22" i="86"/>
  <c r="B22" i="86"/>
  <c r="A22" i="86"/>
  <c r="A21" i="86"/>
  <c r="A20" i="86"/>
  <c r="C19" i="86"/>
  <c r="B19" i="86"/>
  <c r="A19" i="86"/>
  <c r="C18" i="86"/>
  <c r="B18" i="86"/>
  <c r="A18" i="86"/>
  <c r="C17" i="86"/>
  <c r="B17" i="86"/>
  <c r="A17" i="86"/>
  <c r="C16" i="86"/>
  <c r="B16" i="86"/>
  <c r="A16" i="86"/>
  <c r="D15" i="86"/>
  <c r="C15" i="86"/>
  <c r="B15" i="86"/>
  <c r="A15" i="86"/>
  <c r="A14" i="86"/>
  <c r="A13" i="86"/>
  <c r="C12" i="86"/>
  <c r="B12" i="86"/>
  <c r="A12" i="86"/>
  <c r="C11" i="86"/>
  <c r="B11" i="86"/>
  <c r="A11" i="86"/>
  <c r="D10" i="86"/>
  <c r="C10" i="86"/>
  <c r="B10" i="86"/>
  <c r="A10" i="86"/>
  <c r="A9" i="86"/>
  <c r="A8" i="86"/>
  <c r="D7" i="86"/>
  <c r="C7" i="86"/>
  <c r="B7" i="86"/>
  <c r="A7" i="86"/>
  <c r="C33" i="85"/>
  <c r="B33" i="85"/>
  <c r="A33" i="85"/>
  <c r="C32" i="85"/>
  <c r="B32" i="85"/>
  <c r="A32" i="85"/>
  <c r="C31" i="85"/>
  <c r="B31" i="85"/>
  <c r="A31" i="85"/>
  <c r="C30" i="85"/>
  <c r="B30" i="85"/>
  <c r="A30" i="85"/>
  <c r="D29" i="85"/>
  <c r="C29" i="85"/>
  <c r="B29" i="85"/>
  <c r="A29" i="85"/>
  <c r="A28" i="85"/>
  <c r="A27" i="85"/>
  <c r="C26" i="85"/>
  <c r="B26" i="85"/>
  <c r="A26" i="85"/>
  <c r="C25" i="85"/>
  <c r="B25" i="85"/>
  <c r="A25" i="85"/>
  <c r="C24" i="85"/>
  <c r="B24" i="85"/>
  <c r="A24" i="85"/>
  <c r="C23" i="85"/>
  <c r="B23" i="85"/>
  <c r="A23" i="85"/>
  <c r="D22" i="85"/>
  <c r="C22" i="85"/>
  <c r="B22" i="85"/>
  <c r="A22" i="85"/>
  <c r="A21" i="85"/>
  <c r="A20" i="85"/>
  <c r="C19" i="85"/>
  <c r="B19" i="85"/>
  <c r="A19" i="85"/>
  <c r="C18" i="85"/>
  <c r="B18" i="85"/>
  <c r="A18" i="85"/>
  <c r="C17" i="85"/>
  <c r="B17" i="85"/>
  <c r="A17" i="85"/>
  <c r="C16" i="85"/>
  <c r="B16" i="85"/>
  <c r="A16" i="85"/>
  <c r="D15" i="85"/>
  <c r="C15" i="85"/>
  <c r="B15" i="85"/>
  <c r="A15" i="85"/>
  <c r="A14" i="85"/>
  <c r="A13" i="85"/>
  <c r="C12" i="85"/>
  <c r="B12" i="85"/>
  <c r="A12" i="85"/>
  <c r="C11" i="85"/>
  <c r="B11" i="85"/>
  <c r="A11" i="85"/>
  <c r="D10" i="85"/>
  <c r="C10" i="85"/>
  <c r="B10" i="85"/>
  <c r="A10" i="85"/>
  <c r="A9" i="85"/>
  <c r="A8" i="85"/>
  <c r="G7" i="85"/>
  <c r="F7" i="85"/>
  <c r="E7" i="85"/>
  <c r="D7" i="85"/>
  <c r="C7" i="85"/>
  <c r="B7" i="85"/>
  <c r="A7" i="85"/>
  <c r="D56" i="84"/>
  <c r="C56" i="84"/>
  <c r="B56" i="84"/>
  <c r="A56" i="84"/>
  <c r="A55" i="84"/>
  <c r="A54" i="84"/>
  <c r="C53" i="84"/>
  <c r="B53" i="84"/>
  <c r="A53" i="84"/>
  <c r="C52" i="84"/>
  <c r="B52" i="84"/>
  <c r="A52" i="84"/>
  <c r="D51" i="84"/>
  <c r="C51" i="84"/>
  <c r="B51" i="84"/>
  <c r="A51" i="84"/>
  <c r="A50" i="84"/>
  <c r="A49" i="84"/>
  <c r="C48" i="84"/>
  <c r="B48" i="84"/>
  <c r="A48" i="84"/>
  <c r="A47" i="84"/>
  <c r="A46" i="84"/>
  <c r="C45" i="84"/>
  <c r="B45" i="84"/>
  <c r="A45" i="84"/>
  <c r="C44" i="84"/>
  <c r="B44" i="84"/>
  <c r="A44" i="84"/>
  <c r="D43" i="84"/>
  <c r="C43" i="84"/>
  <c r="B43" i="84"/>
  <c r="A43" i="84"/>
  <c r="A42" i="84"/>
  <c r="A41" i="84"/>
  <c r="C40" i="84"/>
  <c r="B40" i="84"/>
  <c r="A40" i="84"/>
  <c r="C39" i="84"/>
  <c r="B39" i="84"/>
  <c r="A39" i="84"/>
  <c r="C38" i="84"/>
  <c r="B38" i="84"/>
  <c r="A38" i="84"/>
  <c r="C37" i="84"/>
  <c r="B37" i="84"/>
  <c r="A37" i="84"/>
  <c r="C36" i="84"/>
  <c r="B36" i="84"/>
  <c r="A36" i="84"/>
  <c r="D35" i="84"/>
  <c r="C35" i="84"/>
  <c r="B35" i="84"/>
  <c r="A35" i="84"/>
  <c r="A34" i="84"/>
  <c r="A33" i="84"/>
  <c r="C32" i="84"/>
  <c r="B32" i="84"/>
  <c r="A32" i="84"/>
  <c r="C31" i="84"/>
  <c r="B31" i="84"/>
  <c r="A31" i="84"/>
  <c r="C30" i="84"/>
  <c r="B30" i="84"/>
  <c r="A30" i="84"/>
  <c r="C29" i="84"/>
  <c r="B29" i="84"/>
  <c r="A29" i="84"/>
  <c r="D28" i="84"/>
  <c r="C28" i="84"/>
  <c r="B28" i="84"/>
  <c r="A28" i="84"/>
  <c r="A27" i="84"/>
  <c r="A26" i="84"/>
  <c r="C25" i="84"/>
  <c r="B25" i="84"/>
  <c r="A25" i="84"/>
  <c r="C24" i="84"/>
  <c r="B24" i="84"/>
  <c r="A24" i="84"/>
  <c r="C23" i="84"/>
  <c r="B23" i="84"/>
  <c r="A23" i="84"/>
  <c r="C22" i="84"/>
  <c r="B22" i="84"/>
  <c r="A22" i="84"/>
  <c r="D21" i="84"/>
  <c r="C21" i="84"/>
  <c r="B21" i="84"/>
  <c r="A21" i="84"/>
  <c r="A20" i="84"/>
  <c r="A19" i="84"/>
  <c r="C18" i="84"/>
  <c r="B18" i="84"/>
  <c r="A18" i="84"/>
  <c r="C17" i="84"/>
  <c r="B17" i="84"/>
  <c r="A17" i="84"/>
  <c r="C16" i="84"/>
  <c r="B16" i="84"/>
  <c r="A16" i="84"/>
  <c r="C15" i="84"/>
  <c r="B15" i="84"/>
  <c r="A15" i="84"/>
  <c r="D14" i="84"/>
  <c r="C14" i="84"/>
  <c r="B14" i="84"/>
  <c r="A14" i="84"/>
  <c r="A13" i="84"/>
  <c r="A12" i="84"/>
  <c r="C11" i="84"/>
  <c r="B11" i="84"/>
  <c r="A11" i="84"/>
  <c r="C10" i="84"/>
  <c r="B10" i="84"/>
  <c r="A10" i="84"/>
  <c r="D9" i="84"/>
  <c r="C9" i="84"/>
  <c r="B9" i="84"/>
  <c r="A9" i="84"/>
  <c r="A8" i="84"/>
  <c r="A7" i="84"/>
  <c r="D6" i="84"/>
  <c r="C6" i="84"/>
  <c r="B6" i="84"/>
  <c r="A6" i="84"/>
  <c r="A62" i="83"/>
  <c r="A61" i="83"/>
  <c r="A60" i="83"/>
  <c r="A59" i="83"/>
  <c r="A58" i="83"/>
  <c r="A57" i="83"/>
  <c r="A56" i="83"/>
  <c r="A55" i="83"/>
  <c r="A54" i="83"/>
  <c r="A53" i="83"/>
  <c r="A52" i="83"/>
  <c r="D51" i="83"/>
  <c r="C51" i="83"/>
  <c r="B51" i="83"/>
  <c r="A51" i="83"/>
  <c r="A50" i="83"/>
  <c r="A49" i="83"/>
  <c r="A48" i="83"/>
  <c r="A47" i="83"/>
  <c r="A46" i="83"/>
  <c r="B45" i="83"/>
  <c r="A45" i="83"/>
  <c r="D44" i="83"/>
  <c r="C44" i="83"/>
  <c r="B44" i="83"/>
  <c r="A44" i="83"/>
  <c r="A43" i="83"/>
  <c r="A42" i="83"/>
  <c r="D41" i="83"/>
  <c r="C41" i="83"/>
  <c r="B41" i="83"/>
  <c r="A41" i="83"/>
  <c r="A40" i="83"/>
  <c r="A39" i="83"/>
  <c r="B38" i="83"/>
  <c r="A38" i="83"/>
  <c r="D37" i="83"/>
  <c r="C37" i="83"/>
  <c r="B37" i="83"/>
  <c r="A37" i="83"/>
  <c r="A36" i="83"/>
  <c r="A35" i="83"/>
  <c r="D34" i="83"/>
  <c r="C34" i="83"/>
  <c r="B34" i="83"/>
  <c r="A34" i="83"/>
  <c r="A33" i="83"/>
  <c r="A32" i="83"/>
  <c r="D31" i="83"/>
  <c r="C31" i="83"/>
  <c r="B31" i="83"/>
  <c r="A31" i="83"/>
  <c r="D30" i="83"/>
  <c r="C30" i="83"/>
  <c r="B30" i="83"/>
  <c r="A30" i="83"/>
  <c r="A29" i="83"/>
  <c r="A28" i="83"/>
  <c r="D27" i="83"/>
  <c r="C27" i="83"/>
  <c r="B27" i="83"/>
  <c r="A27" i="83"/>
  <c r="A26" i="83"/>
  <c r="A25" i="83"/>
  <c r="B24" i="83"/>
  <c r="A24" i="83"/>
  <c r="D23" i="83"/>
  <c r="C23" i="83"/>
  <c r="B23" i="83"/>
  <c r="A23" i="83"/>
  <c r="D22" i="83"/>
  <c r="C22" i="83"/>
  <c r="B22" i="83"/>
  <c r="A22" i="83"/>
  <c r="A21" i="83"/>
  <c r="A20" i="83"/>
  <c r="A19" i="83"/>
  <c r="A18" i="83"/>
  <c r="A17" i="83"/>
  <c r="D16" i="83"/>
  <c r="C16" i="83"/>
  <c r="B16" i="83"/>
  <c r="A16" i="83"/>
  <c r="A15" i="83"/>
  <c r="A14" i="83"/>
  <c r="C13" i="83"/>
  <c r="B13" i="83"/>
  <c r="A13" i="83"/>
  <c r="C12" i="83"/>
  <c r="B12" i="83"/>
  <c r="A12" i="83"/>
  <c r="C11" i="83"/>
  <c r="B11" i="83"/>
  <c r="A11" i="83"/>
  <c r="D10" i="83"/>
  <c r="C10" i="83"/>
  <c r="B10" i="83"/>
  <c r="A10" i="83"/>
  <c r="A9" i="83"/>
  <c r="A8" i="83"/>
  <c r="D7" i="83"/>
  <c r="C7" i="83"/>
  <c r="B7" i="83"/>
  <c r="A7" i="83"/>
  <c r="D90" i="82"/>
  <c r="C90" i="82"/>
  <c r="B90" i="82"/>
  <c r="A90" i="82"/>
  <c r="A89" i="82"/>
  <c r="A88" i="82"/>
  <c r="D87" i="82"/>
  <c r="C87" i="82"/>
  <c r="B87" i="82"/>
  <c r="A87" i="82"/>
  <c r="A86" i="82"/>
  <c r="A85" i="82"/>
  <c r="C84" i="82"/>
  <c r="B84" i="82"/>
  <c r="A84" i="82"/>
  <c r="C83" i="82"/>
  <c r="B83" i="82"/>
  <c r="A83" i="82"/>
  <c r="D82" i="82"/>
  <c r="C82" i="82"/>
  <c r="B82" i="82"/>
  <c r="A82" i="82"/>
  <c r="A81" i="82"/>
  <c r="A80" i="82"/>
  <c r="C79" i="82"/>
  <c r="B79" i="82"/>
  <c r="A79" i="82"/>
  <c r="C78" i="82"/>
  <c r="B78" i="82"/>
  <c r="A78" i="82"/>
  <c r="C77" i="82"/>
  <c r="B77" i="82"/>
  <c r="A77" i="82"/>
  <c r="C76" i="82"/>
  <c r="B76" i="82"/>
  <c r="A76" i="82"/>
  <c r="C75" i="82"/>
  <c r="B75" i="82"/>
  <c r="A75" i="82"/>
  <c r="D74" i="82"/>
  <c r="C74" i="82"/>
  <c r="B74" i="82"/>
  <c r="A74" i="82"/>
  <c r="A73" i="82"/>
  <c r="A72" i="82"/>
  <c r="C71" i="82"/>
  <c r="B71" i="82"/>
  <c r="A71" i="82"/>
  <c r="C70" i="82"/>
  <c r="B70" i="82"/>
  <c r="A70" i="82"/>
  <c r="C69" i="82"/>
  <c r="B69" i="82"/>
  <c r="A69" i="82"/>
  <c r="C68" i="82"/>
  <c r="B68" i="82"/>
  <c r="A68" i="82"/>
  <c r="C67" i="82"/>
  <c r="B67" i="82"/>
  <c r="A67" i="82"/>
  <c r="D66" i="82"/>
  <c r="C66" i="82"/>
  <c r="B66" i="82"/>
  <c r="A66" i="82"/>
  <c r="A65" i="82"/>
  <c r="A64" i="82"/>
  <c r="C63" i="82"/>
  <c r="B63" i="82"/>
  <c r="A63" i="82"/>
  <c r="C62" i="82"/>
  <c r="B62" i="82"/>
  <c r="A62" i="82"/>
  <c r="D61" i="82"/>
  <c r="C61" i="82"/>
  <c r="B61" i="82"/>
  <c r="A61" i="82"/>
  <c r="A60" i="82"/>
  <c r="A59" i="82"/>
  <c r="C58" i="82"/>
  <c r="B58" i="82"/>
  <c r="A58" i="82"/>
  <c r="C57" i="82"/>
  <c r="B57" i="82"/>
  <c r="A57" i="82"/>
  <c r="D56" i="82"/>
  <c r="C56" i="82"/>
  <c r="B56" i="82"/>
  <c r="A56" i="82"/>
  <c r="A55" i="82"/>
  <c r="A54" i="82"/>
  <c r="C53" i="82"/>
  <c r="B53" i="82"/>
  <c r="A53" i="82"/>
  <c r="C52" i="82"/>
  <c r="B52" i="82"/>
  <c r="A52" i="82"/>
  <c r="D51" i="82"/>
  <c r="C51" i="82"/>
  <c r="B51" i="82"/>
  <c r="A51" i="82"/>
  <c r="A50" i="82"/>
  <c r="A49" i="82"/>
  <c r="C48" i="82"/>
  <c r="B48" i="82"/>
  <c r="A48" i="82"/>
  <c r="C47" i="82"/>
  <c r="B47" i="82"/>
  <c r="A47" i="82"/>
  <c r="D46" i="82"/>
  <c r="C46" i="82"/>
  <c r="B46" i="82"/>
  <c r="A46" i="82"/>
  <c r="A45" i="82"/>
  <c r="A44" i="82"/>
  <c r="D43" i="82"/>
  <c r="C43" i="82"/>
  <c r="B43" i="82"/>
  <c r="A43" i="82"/>
  <c r="C31" i="82"/>
  <c r="B31" i="82"/>
  <c r="A31" i="82"/>
  <c r="C30" i="82"/>
  <c r="B30" i="82"/>
  <c r="A30" i="82"/>
  <c r="C29" i="82"/>
  <c r="B29" i="82"/>
  <c r="A29" i="82"/>
  <c r="C28" i="82"/>
  <c r="B28" i="82"/>
  <c r="A28" i="82"/>
  <c r="C27" i="82"/>
  <c r="B27" i="82"/>
  <c r="A27" i="82"/>
  <c r="D26" i="82"/>
  <c r="C26" i="82"/>
  <c r="B26" i="82"/>
  <c r="A26" i="82"/>
  <c r="A25" i="82"/>
  <c r="A24" i="82"/>
  <c r="A23" i="82"/>
  <c r="C22" i="82"/>
  <c r="B22" i="82"/>
  <c r="A22" i="82"/>
  <c r="C21" i="82"/>
  <c r="B21" i="82"/>
  <c r="A21" i="82"/>
  <c r="C20" i="82"/>
  <c r="B20" i="82"/>
  <c r="A20" i="82"/>
  <c r="C19" i="82"/>
  <c r="B19" i="82"/>
  <c r="A19" i="82"/>
  <c r="D18" i="82"/>
  <c r="C18" i="82"/>
  <c r="B18" i="82"/>
  <c r="A18" i="82"/>
  <c r="A17" i="82"/>
  <c r="A16" i="82"/>
  <c r="A15" i="82"/>
  <c r="C14" i="82"/>
  <c r="B14" i="82"/>
  <c r="A14" i="82"/>
  <c r="C13" i="82"/>
  <c r="B13" i="82"/>
  <c r="A13" i="82"/>
  <c r="C12" i="82"/>
  <c r="B12" i="82"/>
  <c r="A12" i="82"/>
  <c r="C11" i="82"/>
  <c r="B11" i="82"/>
  <c r="A11" i="82"/>
  <c r="D10" i="82"/>
  <c r="C10" i="82"/>
  <c r="B10" i="82"/>
  <c r="A10" i="82"/>
  <c r="A9" i="82"/>
  <c r="A8" i="82"/>
  <c r="D7" i="82"/>
  <c r="C7" i="82"/>
  <c r="B7" i="82"/>
  <c r="A7" i="82"/>
  <c r="A35" i="80"/>
  <c r="A36" i="80"/>
  <c r="A37" i="80"/>
  <c r="B37" i="80"/>
  <c r="C37" i="80"/>
  <c r="D37" i="80"/>
  <c r="E37" i="80"/>
  <c r="F37" i="80"/>
  <c r="G37" i="80"/>
  <c r="H37" i="80"/>
  <c r="I37" i="80"/>
  <c r="J37" i="80"/>
  <c r="K37" i="80"/>
  <c r="L37" i="80"/>
  <c r="M37" i="80"/>
  <c r="C67" i="79"/>
  <c r="D67" i="79"/>
  <c r="E67" i="79"/>
  <c r="F67" i="79"/>
  <c r="G67" i="79"/>
  <c r="H67" i="79"/>
  <c r="I67" i="79"/>
  <c r="J67" i="79"/>
  <c r="K67" i="79"/>
  <c r="L67" i="79"/>
  <c r="M67" i="79"/>
  <c r="B67" i="79"/>
  <c r="A71" i="79"/>
  <c r="B71" i="79"/>
  <c r="C71" i="79"/>
  <c r="D71" i="79"/>
  <c r="E71" i="79"/>
  <c r="F71" i="79"/>
  <c r="G71" i="79"/>
  <c r="H71" i="79"/>
  <c r="I71" i="79"/>
  <c r="J71" i="79"/>
  <c r="K71" i="79"/>
  <c r="L71" i="79"/>
  <c r="M71" i="79"/>
  <c r="A72" i="79"/>
  <c r="B72" i="79"/>
  <c r="C72" i="79"/>
  <c r="D72" i="79"/>
  <c r="E72" i="79"/>
  <c r="F72" i="79"/>
  <c r="G72" i="79"/>
  <c r="H72" i="79"/>
  <c r="I72" i="79"/>
  <c r="J72" i="79"/>
  <c r="K72" i="79"/>
  <c r="L72" i="79"/>
  <c r="M72" i="79"/>
  <c r="A51" i="79"/>
  <c r="A52" i="79"/>
  <c r="A53" i="79"/>
  <c r="B53" i="79"/>
  <c r="C53" i="79"/>
  <c r="D53" i="79"/>
  <c r="E53" i="79"/>
  <c r="F53" i="79"/>
  <c r="G53" i="79"/>
  <c r="H53" i="79"/>
  <c r="I53" i="79"/>
  <c r="J53" i="79"/>
  <c r="K53" i="79"/>
  <c r="L53" i="79"/>
  <c r="M53" i="79"/>
  <c r="A42" i="78"/>
  <c r="A43" i="78"/>
  <c r="A44" i="78"/>
  <c r="B44" i="78"/>
  <c r="C44" i="78"/>
  <c r="D44" i="78"/>
  <c r="E44" i="78"/>
  <c r="F44" i="78"/>
  <c r="G44" i="78"/>
  <c r="H44" i="78"/>
  <c r="I44" i="78"/>
  <c r="J44" i="78"/>
  <c r="K44" i="78"/>
  <c r="L44" i="78"/>
  <c r="M44" i="78"/>
  <c r="A42" i="77"/>
  <c r="A43" i="77"/>
  <c r="A44" i="77"/>
  <c r="B44" i="77"/>
  <c r="C44" i="77"/>
  <c r="D44" i="77"/>
  <c r="E44" i="77"/>
  <c r="F44" i="77"/>
  <c r="G44" i="77"/>
  <c r="H44" i="77"/>
  <c r="I44" i="77"/>
  <c r="J44" i="77"/>
  <c r="K44" i="77"/>
  <c r="L44" i="77"/>
  <c r="M44" i="77"/>
  <c r="A50" i="76"/>
  <c r="A51" i="76"/>
  <c r="A52" i="76"/>
  <c r="B52" i="76"/>
  <c r="C52" i="76"/>
  <c r="D52" i="76"/>
  <c r="E52" i="76"/>
  <c r="F52" i="76"/>
  <c r="G52" i="76"/>
  <c r="H52" i="76"/>
  <c r="I52" i="76"/>
  <c r="J52" i="76"/>
  <c r="K52" i="76"/>
  <c r="L52" i="76"/>
  <c r="M52" i="76"/>
  <c r="A59" i="75"/>
  <c r="B59" i="75"/>
  <c r="C59" i="75"/>
  <c r="D59" i="75"/>
  <c r="E59" i="75"/>
  <c r="F59" i="75"/>
  <c r="G59" i="75"/>
  <c r="H59" i="75"/>
  <c r="I59" i="75"/>
  <c r="J59" i="75"/>
  <c r="K59" i="75"/>
  <c r="L59" i="75"/>
  <c r="M59" i="75"/>
  <c r="A57" i="75"/>
  <c r="A58" i="75"/>
  <c r="A77" i="74"/>
  <c r="A78" i="74"/>
  <c r="A79" i="74"/>
  <c r="B79" i="74"/>
  <c r="C79" i="74"/>
  <c r="D79" i="74"/>
  <c r="E79" i="74"/>
  <c r="F79" i="74"/>
  <c r="G79" i="74"/>
  <c r="H79" i="74"/>
  <c r="I79" i="74"/>
  <c r="J79" i="74"/>
  <c r="K79" i="74"/>
  <c r="L79" i="74"/>
  <c r="M79" i="74"/>
  <c r="A88" i="72"/>
  <c r="A89" i="72"/>
  <c r="A90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K56" i="75"/>
  <c r="L56" i="75"/>
  <c r="M56" i="75"/>
  <c r="A75" i="74"/>
  <c r="A76" i="74"/>
  <c r="B76" i="74"/>
  <c r="C76" i="74"/>
  <c r="D76" i="74"/>
  <c r="E76" i="74"/>
  <c r="F76" i="74"/>
  <c r="G76" i="74"/>
  <c r="H76" i="74"/>
  <c r="I76" i="74"/>
  <c r="J76" i="74"/>
  <c r="K76" i="74"/>
  <c r="L76" i="74"/>
  <c r="M76" i="74"/>
  <c r="A74" i="74"/>
  <c r="A72" i="74"/>
  <c r="B72" i="74"/>
  <c r="C72" i="74"/>
  <c r="D72" i="74"/>
  <c r="E72" i="74"/>
  <c r="F72" i="74"/>
  <c r="G72" i="74"/>
  <c r="H72" i="74"/>
  <c r="I72" i="74"/>
  <c r="J72" i="74"/>
  <c r="K72" i="74"/>
  <c r="L72" i="74"/>
  <c r="M72" i="74"/>
  <c r="A73" i="74"/>
  <c r="B73" i="74"/>
  <c r="C73" i="74"/>
  <c r="D73" i="74"/>
  <c r="E73" i="74"/>
  <c r="F73" i="74"/>
  <c r="G73" i="74"/>
  <c r="H73" i="74"/>
  <c r="I73" i="74"/>
  <c r="J73" i="74"/>
  <c r="K73" i="74"/>
  <c r="L73" i="74"/>
  <c r="M73" i="74"/>
  <c r="A69" i="74"/>
  <c r="A70" i="74"/>
  <c r="A71" i="74"/>
  <c r="B71" i="74"/>
  <c r="C71" i="74"/>
  <c r="D71" i="74"/>
  <c r="E71" i="74"/>
  <c r="F71" i="74"/>
  <c r="G71" i="74"/>
  <c r="H71" i="74"/>
  <c r="I71" i="74"/>
  <c r="J71" i="74"/>
  <c r="K71" i="74"/>
  <c r="L71" i="74"/>
  <c r="M71" i="74"/>
  <c r="K34" i="80"/>
  <c r="L34" i="80"/>
  <c r="M34" i="80"/>
  <c r="J30" i="80"/>
  <c r="K30" i="80"/>
  <c r="L30" i="80"/>
  <c r="M30" i="80"/>
  <c r="J31" i="80"/>
  <c r="K31" i="80"/>
  <c r="L31" i="80"/>
  <c r="M31" i="80"/>
  <c r="K29" i="80"/>
  <c r="L29" i="80"/>
  <c r="M29" i="80"/>
  <c r="J23" i="80"/>
  <c r="K23" i="80"/>
  <c r="L23" i="80"/>
  <c r="M23" i="80"/>
  <c r="J24" i="80"/>
  <c r="K24" i="80"/>
  <c r="L24" i="80"/>
  <c r="M24" i="80"/>
  <c r="J25" i="80"/>
  <c r="K25" i="80"/>
  <c r="L25" i="80"/>
  <c r="M25" i="80"/>
  <c r="J26" i="80"/>
  <c r="K26" i="80"/>
  <c r="L26" i="80"/>
  <c r="M26" i="80"/>
  <c r="K22" i="80"/>
  <c r="L22" i="80"/>
  <c r="M22" i="80"/>
  <c r="J16" i="80"/>
  <c r="K16" i="80"/>
  <c r="L16" i="80"/>
  <c r="M16" i="80"/>
  <c r="J17" i="80"/>
  <c r="K17" i="80"/>
  <c r="L17" i="80"/>
  <c r="M17" i="80"/>
  <c r="J18" i="80"/>
  <c r="K18" i="80"/>
  <c r="L18" i="80"/>
  <c r="M18" i="80"/>
  <c r="J19" i="80"/>
  <c r="K19" i="80"/>
  <c r="L19" i="80"/>
  <c r="M19" i="80"/>
  <c r="K15" i="80"/>
  <c r="L15" i="80"/>
  <c r="M15" i="80"/>
  <c r="J11" i="80"/>
  <c r="K11" i="80"/>
  <c r="L11" i="80"/>
  <c r="M11" i="80"/>
  <c r="J12" i="80"/>
  <c r="K12" i="80"/>
  <c r="L12" i="80"/>
  <c r="M12" i="80"/>
  <c r="K10" i="80"/>
  <c r="L10" i="80"/>
  <c r="M10" i="80"/>
  <c r="K7" i="80"/>
  <c r="L7" i="80"/>
  <c r="M7" i="80"/>
  <c r="J70" i="79"/>
  <c r="K70" i="79"/>
  <c r="L70" i="79"/>
  <c r="M70" i="79"/>
  <c r="K50" i="79"/>
  <c r="L50" i="79"/>
  <c r="M50" i="79"/>
  <c r="J46" i="79"/>
  <c r="K46" i="79"/>
  <c r="L46" i="79"/>
  <c r="M46" i="79"/>
  <c r="J47" i="79"/>
  <c r="K47" i="79"/>
  <c r="L47" i="79"/>
  <c r="M47" i="79"/>
  <c r="K45" i="79"/>
  <c r="L45" i="79"/>
  <c r="M45" i="79"/>
  <c r="J38" i="79"/>
  <c r="K38" i="79"/>
  <c r="L38" i="79"/>
  <c r="M38" i="79"/>
  <c r="J39" i="79"/>
  <c r="K39" i="79"/>
  <c r="L39" i="79"/>
  <c r="M39" i="79"/>
  <c r="J40" i="79"/>
  <c r="K40" i="79"/>
  <c r="L40" i="79"/>
  <c r="M40" i="79"/>
  <c r="J41" i="79"/>
  <c r="K41" i="79"/>
  <c r="L41" i="79"/>
  <c r="M41" i="79"/>
  <c r="J42" i="79"/>
  <c r="K42" i="79"/>
  <c r="L42" i="79"/>
  <c r="M42" i="79"/>
  <c r="K37" i="79"/>
  <c r="L37" i="79"/>
  <c r="M37" i="79"/>
  <c r="J30" i="79"/>
  <c r="K30" i="79"/>
  <c r="L30" i="79"/>
  <c r="M30" i="79"/>
  <c r="J31" i="79"/>
  <c r="K31" i="79"/>
  <c r="L31" i="79"/>
  <c r="M31" i="79"/>
  <c r="J32" i="79"/>
  <c r="K32" i="79"/>
  <c r="L32" i="79"/>
  <c r="M32" i="79"/>
  <c r="J33" i="79"/>
  <c r="K33" i="79"/>
  <c r="L33" i="79"/>
  <c r="M33" i="79"/>
  <c r="J34" i="79"/>
  <c r="K34" i="79"/>
  <c r="L34" i="79"/>
  <c r="M34" i="79"/>
  <c r="K29" i="79"/>
  <c r="L29" i="79"/>
  <c r="M29" i="79"/>
  <c r="J23" i="79"/>
  <c r="K23" i="79"/>
  <c r="L23" i="79"/>
  <c r="M23" i="79"/>
  <c r="J24" i="79"/>
  <c r="K24" i="79"/>
  <c r="L24" i="79"/>
  <c r="M24" i="79"/>
  <c r="J25" i="79"/>
  <c r="K25" i="79"/>
  <c r="L25" i="79"/>
  <c r="M25" i="79"/>
  <c r="J26" i="79"/>
  <c r="K26" i="79"/>
  <c r="L26" i="79"/>
  <c r="M26" i="79"/>
  <c r="K22" i="79"/>
  <c r="L22" i="79"/>
  <c r="M22" i="79"/>
  <c r="J16" i="79"/>
  <c r="K16" i="79"/>
  <c r="L16" i="79"/>
  <c r="M16" i="79"/>
  <c r="J17" i="79"/>
  <c r="K17" i="79"/>
  <c r="L17" i="79"/>
  <c r="M17" i="79"/>
  <c r="J18" i="79"/>
  <c r="K18" i="79"/>
  <c r="L18" i="79"/>
  <c r="M18" i="79"/>
  <c r="J19" i="79"/>
  <c r="K19" i="79"/>
  <c r="L19" i="79"/>
  <c r="M19" i="79"/>
  <c r="K15" i="79"/>
  <c r="L15" i="79"/>
  <c r="M15" i="79"/>
  <c r="J11" i="79"/>
  <c r="K11" i="79"/>
  <c r="L11" i="79"/>
  <c r="M11" i="79"/>
  <c r="J12" i="79"/>
  <c r="K12" i="79"/>
  <c r="L12" i="79"/>
  <c r="M12" i="79"/>
  <c r="K10" i="79"/>
  <c r="L10" i="79"/>
  <c r="M10" i="79"/>
  <c r="K7" i="79"/>
  <c r="L7" i="79"/>
  <c r="M7" i="79"/>
  <c r="J61" i="78"/>
  <c r="K61" i="78"/>
  <c r="L61" i="78"/>
  <c r="M61" i="78"/>
  <c r="J62" i="78"/>
  <c r="K62" i="78"/>
  <c r="L62" i="78"/>
  <c r="M62" i="78"/>
  <c r="K60" i="78"/>
  <c r="L60" i="78"/>
  <c r="M60" i="78"/>
  <c r="K57" i="78"/>
  <c r="L57" i="78"/>
  <c r="M57" i="78"/>
  <c r="K41" i="78"/>
  <c r="L41" i="78"/>
  <c r="M41" i="78"/>
  <c r="J37" i="78"/>
  <c r="K37" i="78"/>
  <c r="L37" i="78"/>
  <c r="M37" i="78"/>
  <c r="J38" i="78"/>
  <c r="K38" i="78"/>
  <c r="L38" i="78"/>
  <c r="M38" i="78"/>
  <c r="K36" i="78"/>
  <c r="L36" i="78"/>
  <c r="M36" i="78"/>
  <c r="J30" i="78"/>
  <c r="K30" i="78"/>
  <c r="L30" i="78"/>
  <c r="M30" i="78"/>
  <c r="J31" i="78"/>
  <c r="K31" i="78"/>
  <c r="L31" i="78"/>
  <c r="M31" i="78"/>
  <c r="J32" i="78"/>
  <c r="K32" i="78"/>
  <c r="L32" i="78"/>
  <c r="M32" i="78"/>
  <c r="J33" i="78"/>
  <c r="K33" i="78"/>
  <c r="L33" i="78"/>
  <c r="M33" i="78"/>
  <c r="K29" i="78"/>
  <c r="L29" i="78"/>
  <c r="M29" i="78"/>
  <c r="J23" i="78"/>
  <c r="K23" i="78"/>
  <c r="L23" i="78"/>
  <c r="M23" i="78"/>
  <c r="J24" i="78"/>
  <c r="K24" i="78"/>
  <c r="L24" i="78"/>
  <c r="M24" i="78"/>
  <c r="J25" i="78"/>
  <c r="K25" i="78"/>
  <c r="L25" i="78"/>
  <c r="M25" i="78"/>
  <c r="J26" i="78"/>
  <c r="K26" i="78"/>
  <c r="L26" i="78"/>
  <c r="M26" i="78"/>
  <c r="K22" i="78"/>
  <c r="L22" i="78"/>
  <c r="M22" i="78"/>
  <c r="J16" i="78"/>
  <c r="K16" i="78"/>
  <c r="L16" i="78"/>
  <c r="M16" i="78"/>
  <c r="J17" i="78"/>
  <c r="K17" i="78"/>
  <c r="L17" i="78"/>
  <c r="M17" i="78"/>
  <c r="J18" i="78"/>
  <c r="K18" i="78"/>
  <c r="L18" i="78"/>
  <c r="M18" i="78"/>
  <c r="J19" i="78"/>
  <c r="K19" i="78"/>
  <c r="L19" i="78"/>
  <c r="M19" i="78"/>
  <c r="K15" i="78"/>
  <c r="L15" i="78"/>
  <c r="M15" i="78"/>
  <c r="J11" i="78"/>
  <c r="K11" i="78"/>
  <c r="L11" i="78"/>
  <c r="M11" i="78"/>
  <c r="J12" i="78"/>
  <c r="K12" i="78"/>
  <c r="L12" i="78"/>
  <c r="M12" i="78"/>
  <c r="K10" i="78"/>
  <c r="L10" i="78"/>
  <c r="M10" i="78"/>
  <c r="K7" i="78"/>
  <c r="L7" i="78"/>
  <c r="M7" i="78"/>
  <c r="J55" i="77"/>
  <c r="K55" i="77"/>
  <c r="L55" i="77"/>
  <c r="M55" i="77"/>
  <c r="J56" i="77"/>
  <c r="K56" i="77"/>
  <c r="L56" i="77"/>
  <c r="M56" i="77"/>
  <c r="K54" i="77"/>
  <c r="L54" i="77"/>
  <c r="M54" i="77"/>
  <c r="K51" i="77"/>
  <c r="L51" i="77"/>
  <c r="M51" i="77"/>
  <c r="K41" i="77"/>
  <c r="L41" i="77"/>
  <c r="M41" i="77"/>
  <c r="J37" i="77"/>
  <c r="K37" i="77"/>
  <c r="L37" i="77"/>
  <c r="M37" i="77"/>
  <c r="J38" i="77"/>
  <c r="K38" i="77"/>
  <c r="L38" i="77"/>
  <c r="M38" i="77"/>
  <c r="K36" i="77"/>
  <c r="L36" i="77"/>
  <c r="M36" i="77"/>
  <c r="J30" i="77"/>
  <c r="K30" i="77"/>
  <c r="L30" i="77"/>
  <c r="M30" i="77"/>
  <c r="J31" i="77"/>
  <c r="K31" i="77"/>
  <c r="L31" i="77"/>
  <c r="M31" i="77"/>
  <c r="J32" i="77"/>
  <c r="K32" i="77"/>
  <c r="L32" i="77"/>
  <c r="M32" i="77"/>
  <c r="J33" i="77"/>
  <c r="K33" i="77"/>
  <c r="L33" i="77"/>
  <c r="M33" i="77"/>
  <c r="K29" i="77"/>
  <c r="L29" i="77"/>
  <c r="M29" i="77"/>
  <c r="J23" i="77"/>
  <c r="K23" i="77"/>
  <c r="L23" i="77"/>
  <c r="M23" i="77"/>
  <c r="J24" i="77"/>
  <c r="K24" i="77"/>
  <c r="L24" i="77"/>
  <c r="M24" i="77"/>
  <c r="J25" i="77"/>
  <c r="K25" i="77"/>
  <c r="L25" i="77"/>
  <c r="M25" i="77"/>
  <c r="J26" i="77"/>
  <c r="K26" i="77"/>
  <c r="L26" i="77"/>
  <c r="M26" i="77"/>
  <c r="K22" i="77"/>
  <c r="L22" i="77"/>
  <c r="M22" i="77"/>
  <c r="J16" i="77"/>
  <c r="K16" i="77"/>
  <c r="L16" i="77"/>
  <c r="M16" i="77"/>
  <c r="J17" i="77"/>
  <c r="K17" i="77"/>
  <c r="L17" i="77"/>
  <c r="M17" i="77"/>
  <c r="J18" i="77"/>
  <c r="K18" i="77"/>
  <c r="L18" i="77"/>
  <c r="M18" i="77"/>
  <c r="J19" i="77"/>
  <c r="K19" i="77"/>
  <c r="L19" i="77"/>
  <c r="M19" i="77"/>
  <c r="K15" i="77"/>
  <c r="L15" i="77"/>
  <c r="M15" i="77"/>
  <c r="J11" i="77"/>
  <c r="K11" i="77"/>
  <c r="L11" i="77"/>
  <c r="M11" i="77"/>
  <c r="J12" i="77"/>
  <c r="K12" i="77"/>
  <c r="L12" i="77"/>
  <c r="M12" i="77"/>
  <c r="K10" i="77"/>
  <c r="L10" i="77"/>
  <c r="M10" i="77"/>
  <c r="K7" i="77"/>
  <c r="L7" i="77"/>
  <c r="M7" i="77"/>
  <c r="J64" i="76"/>
  <c r="K64" i="76"/>
  <c r="L64" i="76"/>
  <c r="M64" i="76"/>
  <c r="J65" i="76"/>
  <c r="K65" i="76"/>
  <c r="L65" i="76"/>
  <c r="M65" i="76"/>
  <c r="K63" i="76"/>
  <c r="L63" i="76"/>
  <c r="M63" i="76"/>
  <c r="K60" i="76"/>
  <c r="L60" i="76"/>
  <c r="M60" i="76"/>
  <c r="K49" i="76"/>
  <c r="L49" i="76"/>
  <c r="M49" i="76"/>
  <c r="J45" i="76"/>
  <c r="K45" i="76"/>
  <c r="L45" i="76"/>
  <c r="M45" i="76"/>
  <c r="J46" i="76"/>
  <c r="K46" i="76"/>
  <c r="L46" i="76"/>
  <c r="M46" i="76"/>
  <c r="K44" i="76"/>
  <c r="L44" i="76"/>
  <c r="M44" i="76"/>
  <c r="J37" i="76"/>
  <c r="K37" i="76"/>
  <c r="L37" i="76"/>
  <c r="M37" i="76"/>
  <c r="J38" i="76"/>
  <c r="K38" i="76"/>
  <c r="L38" i="76"/>
  <c r="M38" i="76"/>
  <c r="J39" i="76"/>
  <c r="K39" i="76"/>
  <c r="L39" i="76"/>
  <c r="M39" i="76"/>
  <c r="J40" i="76"/>
  <c r="K40" i="76"/>
  <c r="L40" i="76"/>
  <c r="M40" i="76"/>
  <c r="J41" i="76"/>
  <c r="K41" i="76"/>
  <c r="L41" i="76"/>
  <c r="M41" i="76"/>
  <c r="K36" i="76"/>
  <c r="L36" i="76"/>
  <c r="M36" i="76"/>
  <c r="J30" i="76"/>
  <c r="K30" i="76"/>
  <c r="L30" i="76"/>
  <c r="M30" i="76"/>
  <c r="J31" i="76"/>
  <c r="K31" i="76"/>
  <c r="L31" i="76"/>
  <c r="M31" i="76"/>
  <c r="J32" i="76"/>
  <c r="K32" i="76"/>
  <c r="L32" i="76"/>
  <c r="M32" i="76"/>
  <c r="J33" i="76"/>
  <c r="K33" i="76"/>
  <c r="L33" i="76"/>
  <c r="M33" i="76"/>
  <c r="K29" i="76"/>
  <c r="L29" i="76"/>
  <c r="M29" i="76"/>
  <c r="J23" i="76"/>
  <c r="K23" i="76"/>
  <c r="L23" i="76"/>
  <c r="M23" i="76"/>
  <c r="J24" i="76"/>
  <c r="K24" i="76"/>
  <c r="L24" i="76"/>
  <c r="M24" i="76"/>
  <c r="J25" i="76"/>
  <c r="K25" i="76"/>
  <c r="L25" i="76"/>
  <c r="M25" i="76"/>
  <c r="J26" i="76"/>
  <c r="K26" i="76"/>
  <c r="L26" i="76"/>
  <c r="M26" i="76"/>
  <c r="K22" i="76"/>
  <c r="L22" i="76"/>
  <c r="M22" i="76"/>
  <c r="J16" i="76"/>
  <c r="K16" i="76"/>
  <c r="L16" i="76"/>
  <c r="M16" i="76"/>
  <c r="J17" i="76"/>
  <c r="K17" i="76"/>
  <c r="L17" i="76"/>
  <c r="M17" i="76"/>
  <c r="J18" i="76"/>
  <c r="K18" i="76"/>
  <c r="L18" i="76"/>
  <c r="M18" i="76"/>
  <c r="J19" i="76"/>
  <c r="K19" i="76"/>
  <c r="L19" i="76"/>
  <c r="M19" i="76"/>
  <c r="K15" i="76"/>
  <c r="L15" i="76"/>
  <c r="M15" i="76"/>
  <c r="J11" i="76"/>
  <c r="K11" i="76"/>
  <c r="L11" i="76"/>
  <c r="M11" i="76"/>
  <c r="J12" i="76"/>
  <c r="K12" i="76"/>
  <c r="L12" i="76"/>
  <c r="M12" i="76"/>
  <c r="K10" i="76"/>
  <c r="L10" i="76"/>
  <c r="M10" i="76"/>
  <c r="K7" i="76"/>
  <c r="L7" i="76"/>
  <c r="M7" i="76"/>
  <c r="K79" i="75"/>
  <c r="L79" i="75"/>
  <c r="M79" i="75"/>
  <c r="J75" i="75"/>
  <c r="K75" i="75"/>
  <c r="L75" i="75"/>
  <c r="M75" i="75"/>
  <c r="J76" i="75"/>
  <c r="K76" i="75"/>
  <c r="L76" i="75"/>
  <c r="M76" i="75"/>
  <c r="J77" i="75"/>
  <c r="K77" i="75"/>
  <c r="L77" i="75"/>
  <c r="M77" i="75"/>
  <c r="J78" i="75"/>
  <c r="K78" i="75"/>
  <c r="L78" i="75"/>
  <c r="M78" i="75"/>
  <c r="K74" i="75"/>
  <c r="L74" i="75"/>
  <c r="M74" i="75"/>
  <c r="K71" i="75"/>
  <c r="L71" i="75"/>
  <c r="M71" i="75"/>
  <c r="J52" i="75"/>
  <c r="K52" i="75"/>
  <c r="L52" i="75"/>
  <c r="M52" i="75"/>
  <c r="J53" i="75"/>
  <c r="K53" i="75"/>
  <c r="L53" i="75"/>
  <c r="M53" i="75"/>
  <c r="K51" i="75"/>
  <c r="L51" i="75"/>
  <c r="M51" i="75"/>
  <c r="J44" i="75"/>
  <c r="K44" i="75"/>
  <c r="L44" i="75"/>
  <c r="M44" i="75"/>
  <c r="J45" i="75"/>
  <c r="K45" i="75"/>
  <c r="L45" i="75"/>
  <c r="M45" i="75"/>
  <c r="J46" i="75"/>
  <c r="K46" i="75"/>
  <c r="L46" i="75"/>
  <c r="M46" i="75"/>
  <c r="J47" i="75"/>
  <c r="K47" i="75"/>
  <c r="L47" i="75"/>
  <c r="M47" i="75"/>
  <c r="J48" i="75"/>
  <c r="K48" i="75"/>
  <c r="L48" i="75"/>
  <c r="M48" i="75"/>
  <c r="K43" i="75"/>
  <c r="L43" i="75"/>
  <c r="M43" i="75"/>
  <c r="J36" i="75"/>
  <c r="K36" i="75"/>
  <c r="L36" i="75"/>
  <c r="M36" i="75"/>
  <c r="J37" i="75"/>
  <c r="K37" i="75"/>
  <c r="L37" i="75"/>
  <c r="M37" i="75"/>
  <c r="J38" i="75"/>
  <c r="K38" i="75"/>
  <c r="L38" i="75"/>
  <c r="M38" i="75"/>
  <c r="J39" i="75"/>
  <c r="K39" i="75"/>
  <c r="L39" i="75"/>
  <c r="M39" i="75"/>
  <c r="J40" i="75"/>
  <c r="K40" i="75"/>
  <c r="L40" i="75"/>
  <c r="M40" i="75"/>
  <c r="K35" i="75"/>
  <c r="L35" i="75"/>
  <c r="M35" i="75"/>
  <c r="J29" i="75"/>
  <c r="K29" i="75"/>
  <c r="L29" i="75"/>
  <c r="M29" i="75"/>
  <c r="J30" i="75"/>
  <c r="K30" i="75"/>
  <c r="L30" i="75"/>
  <c r="M30" i="75"/>
  <c r="J31" i="75"/>
  <c r="K31" i="75"/>
  <c r="L31" i="75"/>
  <c r="M31" i="75"/>
  <c r="J32" i="75"/>
  <c r="K32" i="75"/>
  <c r="L32" i="75"/>
  <c r="M32" i="75"/>
  <c r="K28" i="75"/>
  <c r="L28" i="75"/>
  <c r="M28" i="75"/>
  <c r="J22" i="75"/>
  <c r="K22" i="75"/>
  <c r="L22" i="75"/>
  <c r="M22" i="75"/>
  <c r="J23" i="75"/>
  <c r="K23" i="75"/>
  <c r="L23" i="75"/>
  <c r="M23" i="75"/>
  <c r="J24" i="75"/>
  <c r="K24" i="75"/>
  <c r="L24" i="75"/>
  <c r="M24" i="75"/>
  <c r="J25" i="75"/>
  <c r="K25" i="75"/>
  <c r="L25" i="75"/>
  <c r="M25" i="75"/>
  <c r="K21" i="75"/>
  <c r="L21" i="75"/>
  <c r="M21" i="75"/>
  <c r="J15" i="75"/>
  <c r="K15" i="75"/>
  <c r="L15" i="75"/>
  <c r="M15" i="75"/>
  <c r="J16" i="75"/>
  <c r="K16" i="75"/>
  <c r="L16" i="75"/>
  <c r="M16" i="75"/>
  <c r="J17" i="75"/>
  <c r="K17" i="75"/>
  <c r="L17" i="75"/>
  <c r="M17" i="75"/>
  <c r="J18" i="75"/>
  <c r="K18" i="75"/>
  <c r="L18" i="75"/>
  <c r="M18" i="75"/>
  <c r="K14" i="75"/>
  <c r="L14" i="75"/>
  <c r="M14" i="75"/>
  <c r="J10" i="75"/>
  <c r="K10" i="75"/>
  <c r="L10" i="75"/>
  <c r="M10" i="75"/>
  <c r="J11" i="75"/>
  <c r="K11" i="75"/>
  <c r="L11" i="75"/>
  <c r="M11" i="75"/>
  <c r="K9" i="75"/>
  <c r="L9" i="75"/>
  <c r="M9" i="75"/>
  <c r="K6" i="75"/>
  <c r="L6" i="75"/>
  <c r="M6" i="75"/>
  <c r="J95" i="74"/>
  <c r="K95" i="74"/>
  <c r="L95" i="74"/>
  <c r="M95" i="74"/>
  <c r="J96" i="74"/>
  <c r="K96" i="74"/>
  <c r="L96" i="74"/>
  <c r="M96" i="74"/>
  <c r="J97" i="74"/>
  <c r="K97" i="74"/>
  <c r="L97" i="74"/>
  <c r="M97" i="74"/>
  <c r="J98" i="74"/>
  <c r="K98" i="74"/>
  <c r="L98" i="74"/>
  <c r="M98" i="74"/>
  <c r="K94" i="74"/>
  <c r="L94" i="74"/>
  <c r="M94" i="74"/>
  <c r="K91" i="74"/>
  <c r="L91" i="74"/>
  <c r="M91" i="74"/>
  <c r="C67" i="74"/>
  <c r="D67" i="74"/>
  <c r="E67" i="74"/>
  <c r="F67" i="74"/>
  <c r="G67" i="74"/>
  <c r="H67" i="74"/>
  <c r="I67" i="74"/>
  <c r="C66" i="74"/>
  <c r="D66" i="74"/>
  <c r="E66" i="74"/>
  <c r="F66" i="74"/>
  <c r="G66" i="74"/>
  <c r="H66" i="74"/>
  <c r="I66" i="74"/>
  <c r="B66" i="74"/>
  <c r="B67" i="74"/>
  <c r="B68" i="74"/>
  <c r="J65" i="74"/>
  <c r="K65" i="74"/>
  <c r="L65" i="74"/>
  <c r="M65" i="74"/>
  <c r="J66" i="74"/>
  <c r="K66" i="74"/>
  <c r="L66" i="74"/>
  <c r="M66" i="74"/>
  <c r="J67" i="74"/>
  <c r="K67" i="74"/>
  <c r="L67" i="74"/>
  <c r="M67" i="74"/>
  <c r="J68" i="74"/>
  <c r="K68" i="74"/>
  <c r="L68" i="74"/>
  <c r="M68" i="74"/>
  <c r="K64" i="74"/>
  <c r="L64" i="74"/>
  <c r="M64" i="74"/>
  <c r="C60" i="74"/>
  <c r="D60" i="74"/>
  <c r="E60" i="74"/>
  <c r="F60" i="74"/>
  <c r="G60" i="74"/>
  <c r="H60" i="74"/>
  <c r="I60" i="74"/>
  <c r="J60" i="74"/>
  <c r="C61" i="74"/>
  <c r="D61" i="74"/>
  <c r="E61" i="74"/>
  <c r="F61" i="74"/>
  <c r="G61" i="74"/>
  <c r="H61" i="74"/>
  <c r="I61" i="74"/>
  <c r="J61" i="74"/>
  <c r="B61" i="74"/>
  <c r="J57" i="74"/>
  <c r="K57" i="74"/>
  <c r="L57" i="74"/>
  <c r="M57" i="74"/>
  <c r="J58" i="74"/>
  <c r="K58" i="74"/>
  <c r="L58" i="74"/>
  <c r="M58" i="74"/>
  <c r="J59" i="74"/>
  <c r="K59" i="74"/>
  <c r="L59" i="74"/>
  <c r="M59" i="74"/>
  <c r="K60" i="74"/>
  <c r="L60" i="74"/>
  <c r="M60" i="74"/>
  <c r="K61" i="74"/>
  <c r="L61" i="74"/>
  <c r="M61" i="74"/>
  <c r="K56" i="74"/>
  <c r="L56" i="74"/>
  <c r="M56" i="74"/>
  <c r="J49" i="74"/>
  <c r="K49" i="74"/>
  <c r="L49" i="74"/>
  <c r="M49" i="74"/>
  <c r="J50" i="74"/>
  <c r="K50" i="74"/>
  <c r="L50" i="74"/>
  <c r="M50" i="74"/>
  <c r="J51" i="74"/>
  <c r="K51" i="74"/>
  <c r="L51" i="74"/>
  <c r="M51" i="74"/>
  <c r="J52" i="74"/>
  <c r="K52" i="74"/>
  <c r="L52" i="74"/>
  <c r="M52" i="74"/>
  <c r="J53" i="74"/>
  <c r="K53" i="74"/>
  <c r="L53" i="74"/>
  <c r="M53" i="74"/>
  <c r="K48" i="74"/>
  <c r="L48" i="74"/>
  <c r="M48" i="74"/>
  <c r="J42" i="74"/>
  <c r="K42" i="74"/>
  <c r="L42" i="74"/>
  <c r="M42" i="74"/>
  <c r="J43" i="74"/>
  <c r="K43" i="74"/>
  <c r="L43" i="74"/>
  <c r="M43" i="74"/>
  <c r="J44" i="74"/>
  <c r="K44" i="74"/>
  <c r="L44" i="74"/>
  <c r="M44" i="74"/>
  <c r="J45" i="74"/>
  <c r="K45" i="74"/>
  <c r="L45" i="74"/>
  <c r="M45" i="74"/>
  <c r="K41" i="74"/>
  <c r="L41" i="74"/>
  <c r="M41" i="74"/>
  <c r="J35" i="74"/>
  <c r="K35" i="74"/>
  <c r="L35" i="74"/>
  <c r="M35" i="74"/>
  <c r="J36" i="74"/>
  <c r="K36" i="74"/>
  <c r="L36" i="74"/>
  <c r="M36" i="74"/>
  <c r="J37" i="74"/>
  <c r="K37" i="74"/>
  <c r="L37" i="74"/>
  <c r="M37" i="74"/>
  <c r="J38" i="74"/>
  <c r="K38" i="74"/>
  <c r="L38" i="74"/>
  <c r="M38" i="74"/>
  <c r="K34" i="74"/>
  <c r="L34" i="74"/>
  <c r="M34" i="74"/>
  <c r="J28" i="74"/>
  <c r="K28" i="74"/>
  <c r="L28" i="74"/>
  <c r="M28" i="74"/>
  <c r="J29" i="74"/>
  <c r="K29" i="74"/>
  <c r="L29" i="74"/>
  <c r="M29" i="74"/>
  <c r="J30" i="74"/>
  <c r="K30" i="74"/>
  <c r="L30" i="74"/>
  <c r="M30" i="74"/>
  <c r="J31" i="74"/>
  <c r="K31" i="74"/>
  <c r="L31" i="74"/>
  <c r="M31" i="74"/>
  <c r="K27" i="74"/>
  <c r="L27" i="74"/>
  <c r="M27" i="74"/>
  <c r="J17" i="74"/>
  <c r="K17" i="74"/>
  <c r="L17" i="74"/>
  <c r="M17" i="74"/>
  <c r="J18" i="74"/>
  <c r="K18" i="74"/>
  <c r="L18" i="74"/>
  <c r="M18" i="74"/>
  <c r="J19" i="74"/>
  <c r="K19" i="74"/>
  <c r="L19" i="74"/>
  <c r="M19" i="74"/>
  <c r="J20" i="74"/>
  <c r="K20" i="74"/>
  <c r="L20" i="74"/>
  <c r="M20" i="74"/>
  <c r="J21" i="74"/>
  <c r="K21" i="74"/>
  <c r="L21" i="74"/>
  <c r="M21" i="74"/>
  <c r="J22" i="74"/>
  <c r="K22" i="74"/>
  <c r="L22" i="74"/>
  <c r="M22" i="74"/>
  <c r="J23" i="74"/>
  <c r="K23" i="74"/>
  <c r="L23" i="74"/>
  <c r="M23" i="74"/>
  <c r="J24" i="74"/>
  <c r="K24" i="74"/>
  <c r="L24" i="74"/>
  <c r="M24" i="74"/>
  <c r="K16" i="74"/>
  <c r="L16" i="74"/>
  <c r="M16" i="74"/>
  <c r="J11" i="74"/>
  <c r="K11" i="74"/>
  <c r="L11" i="74"/>
  <c r="M11" i="74"/>
  <c r="J12" i="74"/>
  <c r="K12" i="74"/>
  <c r="L12" i="74"/>
  <c r="M12" i="74"/>
  <c r="J13" i="74"/>
  <c r="K13" i="74"/>
  <c r="L13" i="74"/>
  <c r="M13" i="74"/>
  <c r="K10" i="74"/>
  <c r="L10" i="74"/>
  <c r="M10" i="74"/>
  <c r="K7" i="74"/>
  <c r="L7" i="74"/>
  <c r="M7" i="74"/>
  <c r="K87" i="72"/>
  <c r="L87" i="72"/>
  <c r="M87" i="72"/>
  <c r="J83" i="72"/>
  <c r="K83" i="72"/>
  <c r="L83" i="72"/>
  <c r="M83" i="72"/>
  <c r="J84" i="72"/>
  <c r="K84" i="72"/>
  <c r="L84" i="72"/>
  <c r="M84" i="72"/>
  <c r="K82" i="72"/>
  <c r="L82" i="72"/>
  <c r="M82" i="72"/>
  <c r="J75" i="72"/>
  <c r="K75" i="72"/>
  <c r="L75" i="72"/>
  <c r="M75" i="72"/>
  <c r="J76" i="72"/>
  <c r="K76" i="72"/>
  <c r="L76" i="72"/>
  <c r="M76" i="72"/>
  <c r="J77" i="72"/>
  <c r="K77" i="72"/>
  <c r="L77" i="72"/>
  <c r="M77" i="72"/>
  <c r="J78" i="72"/>
  <c r="K78" i="72"/>
  <c r="L78" i="72"/>
  <c r="M78" i="72"/>
  <c r="J79" i="72"/>
  <c r="K79" i="72"/>
  <c r="L79" i="72"/>
  <c r="M79" i="72"/>
  <c r="K74" i="72"/>
  <c r="L74" i="72"/>
  <c r="M74" i="72"/>
  <c r="J67" i="72"/>
  <c r="K67" i="72"/>
  <c r="L67" i="72"/>
  <c r="M67" i="72"/>
  <c r="J68" i="72"/>
  <c r="K68" i="72"/>
  <c r="L68" i="72"/>
  <c r="M68" i="72"/>
  <c r="J69" i="72"/>
  <c r="K69" i="72"/>
  <c r="L69" i="72"/>
  <c r="M69" i="72"/>
  <c r="J70" i="72"/>
  <c r="K70" i="72"/>
  <c r="L70" i="72"/>
  <c r="M70" i="72"/>
  <c r="J71" i="72"/>
  <c r="K71" i="72"/>
  <c r="L71" i="72"/>
  <c r="M71" i="72"/>
  <c r="K66" i="72"/>
  <c r="L66" i="72"/>
  <c r="M66" i="72"/>
  <c r="J62" i="72"/>
  <c r="K62" i="72"/>
  <c r="L62" i="72"/>
  <c r="M62" i="72"/>
  <c r="J63" i="72"/>
  <c r="K63" i="72"/>
  <c r="L63" i="72"/>
  <c r="M63" i="72"/>
  <c r="K61" i="72"/>
  <c r="L61" i="72"/>
  <c r="M61" i="72"/>
  <c r="J57" i="72"/>
  <c r="K57" i="72"/>
  <c r="L57" i="72"/>
  <c r="M57" i="72"/>
  <c r="J58" i="72"/>
  <c r="K58" i="72"/>
  <c r="L58" i="72"/>
  <c r="M58" i="72"/>
  <c r="K56" i="72"/>
  <c r="L56" i="72"/>
  <c r="M56" i="72"/>
  <c r="J52" i="72"/>
  <c r="K52" i="72"/>
  <c r="L52" i="72"/>
  <c r="M52" i="72"/>
  <c r="J53" i="72"/>
  <c r="K53" i="72"/>
  <c r="L53" i="72"/>
  <c r="M53" i="72"/>
  <c r="K51" i="72"/>
  <c r="L51" i="72"/>
  <c r="M51" i="72"/>
  <c r="J47" i="72"/>
  <c r="K47" i="72"/>
  <c r="L47" i="72"/>
  <c r="M47" i="72"/>
  <c r="J48" i="72"/>
  <c r="K48" i="72"/>
  <c r="L48" i="72"/>
  <c r="M48" i="72"/>
  <c r="K46" i="72"/>
  <c r="L46" i="72"/>
  <c r="M46" i="72"/>
  <c r="K43" i="72"/>
  <c r="L43" i="72"/>
  <c r="M43" i="72"/>
  <c r="J27" i="72"/>
  <c r="K27" i="72"/>
  <c r="L27" i="72"/>
  <c r="M27" i="72"/>
  <c r="J28" i="72"/>
  <c r="K28" i="72"/>
  <c r="L28" i="72"/>
  <c r="M28" i="72"/>
  <c r="J29" i="72"/>
  <c r="K29" i="72"/>
  <c r="L29" i="72"/>
  <c r="M29" i="72"/>
  <c r="J30" i="72"/>
  <c r="K30" i="72"/>
  <c r="L30" i="72"/>
  <c r="M30" i="72"/>
  <c r="J31" i="72"/>
  <c r="K31" i="72"/>
  <c r="L31" i="72"/>
  <c r="M31" i="72"/>
  <c r="K26" i="72"/>
  <c r="L26" i="72"/>
  <c r="M26" i="72"/>
  <c r="J19" i="72"/>
  <c r="K19" i="72"/>
  <c r="L19" i="72"/>
  <c r="M19" i="72"/>
  <c r="J20" i="72"/>
  <c r="K20" i="72"/>
  <c r="L20" i="72"/>
  <c r="M20" i="72"/>
  <c r="J21" i="72"/>
  <c r="K21" i="72"/>
  <c r="L21" i="72"/>
  <c r="M21" i="72"/>
  <c r="J22" i="72"/>
  <c r="K22" i="72"/>
  <c r="L22" i="72"/>
  <c r="M22" i="72"/>
  <c r="J23" i="72"/>
  <c r="K23" i="72"/>
  <c r="L23" i="72"/>
  <c r="M23" i="72"/>
  <c r="K18" i="72"/>
  <c r="L18" i="72"/>
  <c r="M18" i="72"/>
  <c r="J11" i="72"/>
  <c r="K11" i="72"/>
  <c r="L11" i="72"/>
  <c r="M11" i="72"/>
  <c r="J12" i="72"/>
  <c r="K12" i="72"/>
  <c r="L12" i="72"/>
  <c r="M12" i="72"/>
  <c r="J13" i="72"/>
  <c r="K13" i="72"/>
  <c r="L13" i="72"/>
  <c r="M13" i="72"/>
  <c r="J14" i="72"/>
  <c r="K14" i="72"/>
  <c r="L14" i="72"/>
  <c r="M14" i="72"/>
  <c r="J15" i="72"/>
  <c r="K15" i="72"/>
  <c r="L15" i="72"/>
  <c r="M15" i="72"/>
  <c r="K10" i="72"/>
  <c r="L10" i="72"/>
  <c r="M10" i="72"/>
  <c r="K7" i="72"/>
  <c r="L7" i="72"/>
  <c r="M7" i="72"/>
  <c r="H91" i="74"/>
  <c r="I91" i="74"/>
  <c r="J91" i="74"/>
  <c r="H34" i="80"/>
  <c r="I34" i="80"/>
  <c r="J34" i="80"/>
  <c r="G30" i="80"/>
  <c r="H30" i="80"/>
  <c r="I30" i="80"/>
  <c r="G31" i="80"/>
  <c r="H31" i="80"/>
  <c r="I31" i="80"/>
  <c r="H29" i="80"/>
  <c r="I29" i="80"/>
  <c r="J29" i="80"/>
  <c r="G23" i="80"/>
  <c r="H23" i="80"/>
  <c r="I23" i="80"/>
  <c r="G24" i="80"/>
  <c r="H24" i="80"/>
  <c r="I24" i="80"/>
  <c r="G25" i="80"/>
  <c r="H25" i="80"/>
  <c r="I25" i="80"/>
  <c r="G26" i="80"/>
  <c r="H26" i="80"/>
  <c r="I26" i="80"/>
  <c r="H22" i="80"/>
  <c r="I22" i="80"/>
  <c r="J22" i="80"/>
  <c r="G16" i="80"/>
  <c r="H16" i="80"/>
  <c r="I16" i="80"/>
  <c r="G17" i="80"/>
  <c r="H17" i="80"/>
  <c r="I17" i="80"/>
  <c r="G18" i="80"/>
  <c r="H18" i="80"/>
  <c r="I18" i="80"/>
  <c r="G19" i="80"/>
  <c r="H19" i="80"/>
  <c r="I19" i="80"/>
  <c r="H15" i="80"/>
  <c r="I15" i="80"/>
  <c r="J15" i="80"/>
  <c r="G11" i="80"/>
  <c r="H11" i="80"/>
  <c r="I11" i="80"/>
  <c r="G12" i="80"/>
  <c r="H12" i="80"/>
  <c r="I12" i="80"/>
  <c r="H10" i="80"/>
  <c r="I10" i="80"/>
  <c r="J10" i="80"/>
  <c r="H7" i="80"/>
  <c r="I7" i="80"/>
  <c r="J7" i="80"/>
  <c r="G70" i="79"/>
  <c r="H70" i="79"/>
  <c r="I70" i="79"/>
  <c r="H50" i="79"/>
  <c r="I50" i="79"/>
  <c r="J50" i="79"/>
  <c r="G46" i="79"/>
  <c r="H46" i="79"/>
  <c r="I46" i="79"/>
  <c r="G47" i="79"/>
  <c r="H47" i="79"/>
  <c r="I47" i="79"/>
  <c r="H45" i="79"/>
  <c r="I45" i="79"/>
  <c r="J45" i="79"/>
  <c r="G38" i="79"/>
  <c r="H38" i="79"/>
  <c r="I38" i="79"/>
  <c r="G39" i="79"/>
  <c r="H39" i="79"/>
  <c r="I39" i="79"/>
  <c r="G40" i="79"/>
  <c r="H40" i="79"/>
  <c r="I40" i="79"/>
  <c r="G41" i="79"/>
  <c r="H41" i="79"/>
  <c r="I41" i="79"/>
  <c r="G42" i="79"/>
  <c r="H42" i="79"/>
  <c r="I42" i="79"/>
  <c r="H37" i="79"/>
  <c r="I37" i="79"/>
  <c r="J37" i="79"/>
  <c r="G30" i="79"/>
  <c r="H30" i="79"/>
  <c r="I30" i="79"/>
  <c r="G31" i="79"/>
  <c r="H31" i="79"/>
  <c r="I31" i="79"/>
  <c r="G32" i="79"/>
  <c r="H32" i="79"/>
  <c r="I32" i="79"/>
  <c r="G33" i="79"/>
  <c r="H33" i="79"/>
  <c r="I33" i="79"/>
  <c r="G34" i="79"/>
  <c r="H34" i="79"/>
  <c r="I34" i="79"/>
  <c r="H29" i="79"/>
  <c r="I29" i="79"/>
  <c r="J29" i="79"/>
  <c r="G23" i="79"/>
  <c r="H23" i="79"/>
  <c r="I23" i="79"/>
  <c r="G24" i="79"/>
  <c r="H24" i="79"/>
  <c r="I24" i="79"/>
  <c r="G25" i="79"/>
  <c r="H25" i="79"/>
  <c r="I25" i="79"/>
  <c r="G26" i="79"/>
  <c r="H26" i="79"/>
  <c r="I26" i="79"/>
  <c r="H22" i="79"/>
  <c r="I22" i="79"/>
  <c r="J22" i="79"/>
  <c r="G16" i="79"/>
  <c r="H16" i="79"/>
  <c r="I16" i="79"/>
  <c r="G17" i="79"/>
  <c r="H17" i="79"/>
  <c r="I17" i="79"/>
  <c r="G18" i="79"/>
  <c r="H18" i="79"/>
  <c r="I18" i="79"/>
  <c r="G19" i="79"/>
  <c r="H19" i="79"/>
  <c r="I19" i="79"/>
  <c r="H15" i="79"/>
  <c r="I15" i="79"/>
  <c r="J15" i="79"/>
  <c r="G11" i="79"/>
  <c r="H11" i="79"/>
  <c r="I11" i="79"/>
  <c r="G12" i="79"/>
  <c r="H12" i="79"/>
  <c r="I12" i="79"/>
  <c r="H10" i="79"/>
  <c r="I10" i="79"/>
  <c r="J10" i="79"/>
  <c r="H7" i="79"/>
  <c r="I7" i="79"/>
  <c r="J7" i="79"/>
  <c r="G61" i="78"/>
  <c r="H61" i="78"/>
  <c r="I61" i="78"/>
  <c r="G62" i="78"/>
  <c r="H62" i="78"/>
  <c r="I62" i="78"/>
  <c r="H60" i="78"/>
  <c r="I60" i="78"/>
  <c r="J60" i="78"/>
  <c r="H57" i="78"/>
  <c r="I57" i="78"/>
  <c r="J57" i="78"/>
  <c r="H41" i="78"/>
  <c r="I41" i="78"/>
  <c r="J41" i="78"/>
  <c r="G37" i="78"/>
  <c r="H37" i="78"/>
  <c r="I37" i="78"/>
  <c r="G38" i="78"/>
  <c r="H38" i="78"/>
  <c r="I38" i="78"/>
  <c r="H36" i="78"/>
  <c r="I36" i="78"/>
  <c r="J36" i="78"/>
  <c r="G30" i="78"/>
  <c r="H30" i="78"/>
  <c r="I30" i="78"/>
  <c r="G31" i="78"/>
  <c r="H31" i="78"/>
  <c r="I31" i="78"/>
  <c r="G32" i="78"/>
  <c r="H32" i="78"/>
  <c r="I32" i="78"/>
  <c r="G33" i="78"/>
  <c r="H33" i="78"/>
  <c r="I33" i="78"/>
  <c r="H29" i="78"/>
  <c r="I29" i="78"/>
  <c r="J29" i="78"/>
  <c r="G23" i="78"/>
  <c r="H23" i="78"/>
  <c r="I23" i="78"/>
  <c r="G24" i="78"/>
  <c r="H24" i="78"/>
  <c r="I24" i="78"/>
  <c r="G25" i="78"/>
  <c r="H25" i="78"/>
  <c r="I25" i="78"/>
  <c r="G26" i="78"/>
  <c r="H26" i="78"/>
  <c r="I26" i="78"/>
  <c r="H22" i="78"/>
  <c r="I22" i="78"/>
  <c r="J22" i="78"/>
  <c r="G16" i="78"/>
  <c r="H16" i="78"/>
  <c r="I16" i="78"/>
  <c r="G17" i="78"/>
  <c r="H17" i="78"/>
  <c r="I17" i="78"/>
  <c r="G18" i="78"/>
  <c r="H18" i="78"/>
  <c r="I18" i="78"/>
  <c r="G19" i="78"/>
  <c r="H19" i="78"/>
  <c r="I19" i="78"/>
  <c r="H15" i="78"/>
  <c r="I15" i="78"/>
  <c r="J15" i="78"/>
  <c r="G11" i="78"/>
  <c r="H11" i="78"/>
  <c r="I11" i="78"/>
  <c r="G12" i="78"/>
  <c r="H12" i="78"/>
  <c r="I12" i="78"/>
  <c r="H10" i="78"/>
  <c r="I10" i="78"/>
  <c r="J10" i="78"/>
  <c r="H7" i="78"/>
  <c r="I7" i="78"/>
  <c r="J7" i="78"/>
  <c r="G55" i="77"/>
  <c r="H55" i="77"/>
  <c r="I55" i="77"/>
  <c r="G56" i="77"/>
  <c r="H56" i="77"/>
  <c r="I56" i="77"/>
  <c r="H54" i="77"/>
  <c r="I54" i="77"/>
  <c r="J54" i="77"/>
  <c r="H51" i="77"/>
  <c r="I51" i="77"/>
  <c r="J51" i="77"/>
  <c r="H41" i="77"/>
  <c r="I41" i="77"/>
  <c r="J41" i="77"/>
  <c r="G37" i="77"/>
  <c r="H37" i="77"/>
  <c r="I37" i="77"/>
  <c r="G38" i="77"/>
  <c r="H38" i="77"/>
  <c r="I38" i="77"/>
  <c r="H36" i="77"/>
  <c r="I36" i="77"/>
  <c r="J36" i="77"/>
  <c r="G30" i="77"/>
  <c r="H30" i="77"/>
  <c r="I30" i="77"/>
  <c r="G31" i="77"/>
  <c r="H31" i="77"/>
  <c r="I31" i="77"/>
  <c r="G32" i="77"/>
  <c r="H32" i="77"/>
  <c r="I32" i="77"/>
  <c r="G33" i="77"/>
  <c r="H33" i="77"/>
  <c r="I33" i="77"/>
  <c r="H29" i="77"/>
  <c r="I29" i="77"/>
  <c r="J29" i="77"/>
  <c r="G23" i="77"/>
  <c r="H23" i="77"/>
  <c r="I23" i="77"/>
  <c r="G24" i="77"/>
  <c r="H24" i="77"/>
  <c r="I24" i="77"/>
  <c r="G25" i="77"/>
  <c r="H25" i="77"/>
  <c r="I25" i="77"/>
  <c r="G26" i="77"/>
  <c r="H26" i="77"/>
  <c r="I26" i="77"/>
  <c r="H22" i="77"/>
  <c r="I22" i="77"/>
  <c r="J22" i="77"/>
  <c r="G16" i="77"/>
  <c r="H16" i="77"/>
  <c r="I16" i="77"/>
  <c r="G17" i="77"/>
  <c r="H17" i="77"/>
  <c r="I17" i="77"/>
  <c r="G18" i="77"/>
  <c r="H18" i="77"/>
  <c r="I18" i="77"/>
  <c r="G19" i="77"/>
  <c r="H19" i="77"/>
  <c r="I19" i="77"/>
  <c r="H15" i="77"/>
  <c r="I15" i="77"/>
  <c r="J15" i="77"/>
  <c r="G11" i="77"/>
  <c r="H11" i="77"/>
  <c r="I11" i="77"/>
  <c r="G12" i="77"/>
  <c r="H12" i="77"/>
  <c r="I12" i="77"/>
  <c r="H10" i="77"/>
  <c r="I10" i="77"/>
  <c r="J10" i="77"/>
  <c r="H7" i="77"/>
  <c r="I7" i="77"/>
  <c r="J7" i="77"/>
  <c r="G64" i="76"/>
  <c r="H64" i="76"/>
  <c r="I64" i="76"/>
  <c r="G65" i="76"/>
  <c r="H65" i="76"/>
  <c r="I65" i="76"/>
  <c r="H63" i="76"/>
  <c r="I63" i="76"/>
  <c r="J63" i="76"/>
  <c r="H60" i="76"/>
  <c r="I60" i="76"/>
  <c r="J60" i="76"/>
  <c r="H49" i="76"/>
  <c r="I49" i="76"/>
  <c r="J49" i="76"/>
  <c r="G45" i="76"/>
  <c r="H45" i="76"/>
  <c r="I45" i="76"/>
  <c r="G46" i="76"/>
  <c r="H46" i="76"/>
  <c r="I46" i="76"/>
  <c r="H44" i="76"/>
  <c r="I44" i="76"/>
  <c r="J44" i="76"/>
  <c r="G37" i="76"/>
  <c r="H37" i="76"/>
  <c r="I37" i="76"/>
  <c r="G38" i="76"/>
  <c r="H38" i="76"/>
  <c r="I38" i="76"/>
  <c r="G39" i="76"/>
  <c r="H39" i="76"/>
  <c r="I39" i="76"/>
  <c r="G40" i="76"/>
  <c r="H40" i="76"/>
  <c r="I40" i="76"/>
  <c r="G41" i="76"/>
  <c r="H41" i="76"/>
  <c r="I41" i="76"/>
  <c r="H36" i="76"/>
  <c r="I36" i="76"/>
  <c r="J36" i="76"/>
  <c r="G30" i="76"/>
  <c r="H30" i="76"/>
  <c r="I30" i="76"/>
  <c r="G31" i="76"/>
  <c r="H31" i="76"/>
  <c r="I31" i="76"/>
  <c r="G32" i="76"/>
  <c r="H32" i="76"/>
  <c r="I32" i="76"/>
  <c r="G33" i="76"/>
  <c r="H33" i="76"/>
  <c r="I33" i="76"/>
  <c r="H29" i="76"/>
  <c r="I29" i="76"/>
  <c r="J29" i="76"/>
  <c r="G23" i="76"/>
  <c r="H23" i="76"/>
  <c r="I23" i="76"/>
  <c r="G24" i="76"/>
  <c r="H24" i="76"/>
  <c r="I24" i="76"/>
  <c r="G25" i="76"/>
  <c r="H25" i="76"/>
  <c r="I25" i="76"/>
  <c r="G26" i="76"/>
  <c r="H26" i="76"/>
  <c r="I26" i="76"/>
  <c r="H22" i="76"/>
  <c r="I22" i="76"/>
  <c r="J22" i="76"/>
  <c r="G16" i="76"/>
  <c r="H16" i="76"/>
  <c r="I16" i="76"/>
  <c r="G17" i="76"/>
  <c r="H17" i="76"/>
  <c r="I17" i="76"/>
  <c r="G18" i="76"/>
  <c r="H18" i="76"/>
  <c r="I18" i="76"/>
  <c r="G19" i="76"/>
  <c r="H19" i="76"/>
  <c r="I19" i="76"/>
  <c r="H15" i="76"/>
  <c r="I15" i="76"/>
  <c r="J15" i="76"/>
  <c r="G11" i="76"/>
  <c r="H11" i="76"/>
  <c r="I11" i="76"/>
  <c r="G12" i="76"/>
  <c r="H12" i="76"/>
  <c r="I12" i="76"/>
  <c r="H10" i="76"/>
  <c r="I10" i="76"/>
  <c r="J10" i="76"/>
  <c r="H7" i="76"/>
  <c r="I7" i="76"/>
  <c r="J7" i="76"/>
  <c r="G75" i="75"/>
  <c r="H75" i="75"/>
  <c r="I75" i="75"/>
  <c r="G76" i="75"/>
  <c r="H76" i="75"/>
  <c r="I76" i="75"/>
  <c r="G77" i="75"/>
  <c r="H77" i="75"/>
  <c r="I77" i="75"/>
  <c r="G78" i="75"/>
  <c r="H78" i="75"/>
  <c r="I78" i="75"/>
  <c r="G79" i="75"/>
  <c r="H79" i="75"/>
  <c r="I79" i="75"/>
  <c r="J79" i="75"/>
  <c r="H74" i="75"/>
  <c r="I74" i="75"/>
  <c r="J74" i="75"/>
  <c r="H71" i="75"/>
  <c r="I71" i="75"/>
  <c r="J71" i="75"/>
  <c r="H56" i="75"/>
  <c r="I56" i="75"/>
  <c r="J56" i="75"/>
  <c r="G52" i="75"/>
  <c r="H52" i="75"/>
  <c r="I52" i="75"/>
  <c r="G53" i="75"/>
  <c r="H53" i="75"/>
  <c r="I53" i="75"/>
  <c r="H51" i="75"/>
  <c r="I51" i="75"/>
  <c r="J51" i="75"/>
  <c r="G44" i="75"/>
  <c r="H44" i="75"/>
  <c r="I44" i="75"/>
  <c r="G45" i="75"/>
  <c r="H45" i="75"/>
  <c r="I45" i="75"/>
  <c r="G46" i="75"/>
  <c r="H46" i="75"/>
  <c r="I46" i="75"/>
  <c r="G47" i="75"/>
  <c r="H47" i="75"/>
  <c r="I47" i="75"/>
  <c r="G48" i="75"/>
  <c r="H48" i="75"/>
  <c r="I48" i="75"/>
  <c r="H43" i="75"/>
  <c r="I43" i="75"/>
  <c r="J43" i="75"/>
  <c r="G36" i="75"/>
  <c r="H36" i="75"/>
  <c r="I36" i="75"/>
  <c r="G37" i="75"/>
  <c r="H37" i="75"/>
  <c r="I37" i="75"/>
  <c r="G38" i="75"/>
  <c r="H38" i="75"/>
  <c r="I38" i="75"/>
  <c r="G39" i="75"/>
  <c r="H39" i="75"/>
  <c r="I39" i="75"/>
  <c r="G40" i="75"/>
  <c r="H40" i="75"/>
  <c r="I40" i="75"/>
  <c r="H35" i="75"/>
  <c r="I35" i="75"/>
  <c r="J35" i="75"/>
  <c r="G29" i="75"/>
  <c r="H29" i="75"/>
  <c r="I29" i="75"/>
  <c r="G30" i="75"/>
  <c r="H30" i="75"/>
  <c r="I30" i="75"/>
  <c r="G31" i="75"/>
  <c r="H31" i="75"/>
  <c r="I31" i="75"/>
  <c r="G32" i="75"/>
  <c r="H32" i="75"/>
  <c r="I32" i="75"/>
  <c r="H28" i="75"/>
  <c r="I28" i="75"/>
  <c r="J28" i="75"/>
  <c r="G22" i="75"/>
  <c r="H22" i="75"/>
  <c r="I22" i="75"/>
  <c r="G23" i="75"/>
  <c r="H23" i="75"/>
  <c r="I23" i="75"/>
  <c r="G24" i="75"/>
  <c r="H24" i="75"/>
  <c r="I24" i="75"/>
  <c r="G25" i="75"/>
  <c r="H25" i="75"/>
  <c r="I25" i="75"/>
  <c r="H21" i="75"/>
  <c r="I21" i="75"/>
  <c r="J21" i="75"/>
  <c r="G15" i="75"/>
  <c r="H15" i="75"/>
  <c r="I15" i="75"/>
  <c r="G16" i="75"/>
  <c r="H16" i="75"/>
  <c r="I16" i="75"/>
  <c r="G17" i="75"/>
  <c r="H17" i="75"/>
  <c r="I17" i="75"/>
  <c r="G18" i="75"/>
  <c r="H18" i="75"/>
  <c r="I18" i="75"/>
  <c r="H14" i="75"/>
  <c r="I14" i="75"/>
  <c r="J14" i="75"/>
  <c r="G10" i="75"/>
  <c r="H10" i="75"/>
  <c r="I10" i="75"/>
  <c r="G11" i="75"/>
  <c r="H11" i="75"/>
  <c r="I11" i="75"/>
  <c r="H9" i="75"/>
  <c r="I9" i="75"/>
  <c r="J9" i="75"/>
  <c r="H6" i="75"/>
  <c r="I6" i="75"/>
  <c r="J6" i="75"/>
  <c r="G95" i="74"/>
  <c r="H95" i="74"/>
  <c r="I95" i="74"/>
  <c r="G96" i="74"/>
  <c r="H96" i="74"/>
  <c r="I96" i="74"/>
  <c r="G97" i="74"/>
  <c r="H97" i="74"/>
  <c r="I97" i="74"/>
  <c r="G98" i="74"/>
  <c r="H98" i="74"/>
  <c r="I98" i="74"/>
  <c r="G99" i="74"/>
  <c r="H99" i="74"/>
  <c r="I99" i="74"/>
  <c r="J99" i="74"/>
  <c r="H94" i="74"/>
  <c r="I94" i="74"/>
  <c r="J94" i="74"/>
  <c r="H68" i="74"/>
  <c r="I68" i="74"/>
  <c r="G64" i="74"/>
  <c r="H64" i="74"/>
  <c r="I64" i="74"/>
  <c r="J64" i="74"/>
  <c r="G65" i="74"/>
  <c r="H65" i="74"/>
  <c r="I65" i="74"/>
  <c r="G57" i="74"/>
  <c r="H57" i="74"/>
  <c r="I57" i="74"/>
  <c r="G58" i="74"/>
  <c r="H58" i="74"/>
  <c r="I58" i="74"/>
  <c r="G59" i="74"/>
  <c r="H59" i="74"/>
  <c r="I59" i="74"/>
  <c r="H56" i="74"/>
  <c r="I56" i="74"/>
  <c r="J56" i="74"/>
  <c r="G49" i="74"/>
  <c r="H49" i="74"/>
  <c r="I49" i="74"/>
  <c r="G50" i="74"/>
  <c r="H50" i="74"/>
  <c r="I50" i="74"/>
  <c r="G51" i="74"/>
  <c r="H51" i="74"/>
  <c r="I51" i="74"/>
  <c r="G52" i="74"/>
  <c r="H52" i="74"/>
  <c r="I52" i="74"/>
  <c r="G53" i="74"/>
  <c r="H53" i="74"/>
  <c r="I53" i="74"/>
  <c r="H48" i="74"/>
  <c r="I48" i="74"/>
  <c r="J48" i="74"/>
  <c r="G42" i="74"/>
  <c r="H42" i="74"/>
  <c r="I42" i="74"/>
  <c r="G43" i="74"/>
  <c r="H43" i="74"/>
  <c r="I43" i="74"/>
  <c r="G44" i="74"/>
  <c r="H44" i="74"/>
  <c r="I44" i="74"/>
  <c r="G45" i="74"/>
  <c r="H45" i="74"/>
  <c r="I45" i="74"/>
  <c r="H41" i="74"/>
  <c r="I41" i="74"/>
  <c r="J41" i="74"/>
  <c r="G35" i="74"/>
  <c r="H35" i="74"/>
  <c r="I35" i="74"/>
  <c r="G36" i="74"/>
  <c r="H36" i="74"/>
  <c r="I36" i="74"/>
  <c r="G37" i="74"/>
  <c r="H37" i="74"/>
  <c r="I37" i="74"/>
  <c r="G38" i="74"/>
  <c r="H38" i="74"/>
  <c r="I38" i="74"/>
  <c r="H34" i="74"/>
  <c r="I34" i="74"/>
  <c r="J34" i="74"/>
  <c r="G28" i="74"/>
  <c r="H28" i="74"/>
  <c r="I28" i="74"/>
  <c r="G29" i="74"/>
  <c r="H29" i="74"/>
  <c r="I29" i="74"/>
  <c r="G30" i="74"/>
  <c r="H30" i="74"/>
  <c r="I30" i="74"/>
  <c r="G31" i="74"/>
  <c r="H31" i="74"/>
  <c r="I31" i="74"/>
  <c r="H27" i="74"/>
  <c r="I27" i="74"/>
  <c r="J27" i="74"/>
  <c r="G17" i="74"/>
  <c r="H17" i="74"/>
  <c r="I17" i="74"/>
  <c r="G18" i="74"/>
  <c r="H18" i="74"/>
  <c r="I18" i="74"/>
  <c r="G19" i="74"/>
  <c r="H19" i="74"/>
  <c r="I19" i="74"/>
  <c r="G20" i="74"/>
  <c r="H20" i="74"/>
  <c r="I20" i="74"/>
  <c r="G21" i="74"/>
  <c r="H21" i="74"/>
  <c r="I21" i="74"/>
  <c r="G22" i="74"/>
  <c r="H22" i="74"/>
  <c r="I22" i="74"/>
  <c r="G23" i="74"/>
  <c r="H23" i="74"/>
  <c r="I23" i="74"/>
  <c r="G24" i="74"/>
  <c r="H24" i="74"/>
  <c r="I24" i="74"/>
  <c r="H16" i="74"/>
  <c r="I16" i="74"/>
  <c r="J16" i="74"/>
  <c r="G11" i="74"/>
  <c r="H11" i="74"/>
  <c r="I11" i="74"/>
  <c r="G12" i="74"/>
  <c r="H12" i="74"/>
  <c r="I12" i="74"/>
  <c r="G13" i="74"/>
  <c r="H13" i="74"/>
  <c r="I13" i="74"/>
  <c r="H10" i="74"/>
  <c r="I10" i="74"/>
  <c r="J10" i="74"/>
  <c r="H7" i="74"/>
  <c r="I7" i="74"/>
  <c r="J7" i="74"/>
  <c r="H87" i="72"/>
  <c r="I87" i="72"/>
  <c r="J87" i="72"/>
  <c r="G83" i="72"/>
  <c r="H83" i="72"/>
  <c r="I83" i="72"/>
  <c r="G84" i="72"/>
  <c r="H84" i="72"/>
  <c r="I84" i="72"/>
  <c r="H82" i="72"/>
  <c r="I82" i="72"/>
  <c r="J82" i="72"/>
  <c r="G75" i="72"/>
  <c r="H75" i="72"/>
  <c r="I75" i="72"/>
  <c r="G76" i="72"/>
  <c r="H76" i="72"/>
  <c r="I76" i="72"/>
  <c r="G77" i="72"/>
  <c r="H77" i="72"/>
  <c r="I77" i="72"/>
  <c r="G78" i="72"/>
  <c r="H78" i="72"/>
  <c r="I78" i="72"/>
  <c r="G79" i="72"/>
  <c r="H79" i="72"/>
  <c r="I79" i="72"/>
  <c r="H74" i="72"/>
  <c r="I74" i="72"/>
  <c r="J74" i="72"/>
  <c r="G67" i="72"/>
  <c r="H67" i="72"/>
  <c r="I67" i="72"/>
  <c r="G68" i="72"/>
  <c r="H68" i="72"/>
  <c r="I68" i="72"/>
  <c r="G69" i="72"/>
  <c r="H69" i="72"/>
  <c r="I69" i="72"/>
  <c r="G70" i="72"/>
  <c r="H70" i="72"/>
  <c r="I70" i="72"/>
  <c r="G71" i="72"/>
  <c r="H71" i="72"/>
  <c r="I71" i="72"/>
  <c r="H66" i="72"/>
  <c r="I66" i="72"/>
  <c r="J66" i="72"/>
  <c r="G62" i="72"/>
  <c r="H62" i="72"/>
  <c r="I62" i="72"/>
  <c r="G63" i="72"/>
  <c r="H63" i="72"/>
  <c r="I63" i="72"/>
  <c r="H61" i="72"/>
  <c r="I61" i="72"/>
  <c r="J61" i="72"/>
  <c r="G57" i="72"/>
  <c r="H57" i="72"/>
  <c r="I57" i="72"/>
  <c r="G58" i="72"/>
  <c r="H58" i="72"/>
  <c r="I58" i="72"/>
  <c r="H56" i="72"/>
  <c r="I56" i="72"/>
  <c r="J56" i="72"/>
  <c r="G52" i="72"/>
  <c r="H52" i="72"/>
  <c r="I52" i="72"/>
  <c r="G53" i="72"/>
  <c r="H53" i="72"/>
  <c r="I53" i="72"/>
  <c r="H51" i="72"/>
  <c r="I51" i="72"/>
  <c r="J51" i="72"/>
  <c r="G47" i="72"/>
  <c r="H47" i="72"/>
  <c r="I47" i="72"/>
  <c r="G48" i="72"/>
  <c r="H48" i="72"/>
  <c r="I48" i="72"/>
  <c r="H46" i="72"/>
  <c r="I46" i="72"/>
  <c r="J46" i="72"/>
  <c r="H43" i="72"/>
  <c r="I43" i="72"/>
  <c r="J43" i="72"/>
  <c r="G27" i="72"/>
  <c r="H27" i="72"/>
  <c r="I27" i="72"/>
  <c r="G28" i="72"/>
  <c r="H28" i="72"/>
  <c r="I28" i="72"/>
  <c r="G29" i="72"/>
  <c r="H29" i="72"/>
  <c r="I29" i="72"/>
  <c r="G30" i="72"/>
  <c r="H30" i="72"/>
  <c r="I30" i="72"/>
  <c r="G31" i="72"/>
  <c r="H31" i="72"/>
  <c r="I31" i="72"/>
  <c r="H26" i="72"/>
  <c r="I26" i="72"/>
  <c r="J26" i="72"/>
  <c r="G19" i="72"/>
  <c r="H19" i="72"/>
  <c r="I19" i="72"/>
  <c r="G20" i="72"/>
  <c r="H20" i="72"/>
  <c r="I20" i="72"/>
  <c r="G21" i="72"/>
  <c r="H21" i="72"/>
  <c r="I21" i="72"/>
  <c r="G22" i="72"/>
  <c r="H22" i="72"/>
  <c r="I22" i="72"/>
  <c r="G23" i="72"/>
  <c r="H23" i="72"/>
  <c r="I23" i="72"/>
  <c r="H18" i="72"/>
  <c r="I18" i="72"/>
  <c r="J18" i="72"/>
  <c r="G11" i="72"/>
  <c r="H11" i="72"/>
  <c r="I11" i="72"/>
  <c r="G12" i="72"/>
  <c r="H12" i="72"/>
  <c r="I12" i="72"/>
  <c r="G13" i="72"/>
  <c r="H13" i="72"/>
  <c r="I13" i="72"/>
  <c r="G14" i="72"/>
  <c r="H14" i="72"/>
  <c r="I14" i="72"/>
  <c r="G15" i="72"/>
  <c r="H15" i="72"/>
  <c r="I15" i="72"/>
  <c r="H10" i="72"/>
  <c r="I10" i="72"/>
  <c r="J10" i="72"/>
  <c r="H7" i="72"/>
  <c r="I7" i="72"/>
  <c r="J7" i="72"/>
  <c r="A49" i="75"/>
  <c r="A50" i="75"/>
  <c r="A51" i="75"/>
  <c r="B51" i="75"/>
  <c r="C51" i="75"/>
  <c r="D51" i="75"/>
  <c r="E51" i="75"/>
  <c r="F51" i="75"/>
  <c r="G51" i="75"/>
  <c r="A52" i="75"/>
  <c r="B52" i="75"/>
  <c r="C52" i="75"/>
  <c r="D52" i="75"/>
  <c r="E52" i="75"/>
  <c r="F52" i="75"/>
  <c r="A53" i="75"/>
  <c r="B53" i="75"/>
  <c r="C53" i="75"/>
  <c r="D53" i="75"/>
  <c r="E53" i="75"/>
  <c r="F53" i="75"/>
  <c r="A54" i="75"/>
  <c r="A55" i="75"/>
  <c r="A56" i="75"/>
  <c r="B56" i="75"/>
  <c r="C56" i="75"/>
  <c r="D56" i="75"/>
  <c r="E56" i="75"/>
  <c r="F56" i="75"/>
  <c r="G56" i="75"/>
  <c r="E7" i="80"/>
  <c r="F7" i="80"/>
  <c r="G7" i="80"/>
  <c r="E7" i="79"/>
  <c r="F7" i="79"/>
  <c r="G7" i="79"/>
  <c r="E7" i="78"/>
  <c r="F7" i="78"/>
  <c r="G7" i="78"/>
  <c r="E57" i="78"/>
  <c r="F57" i="78"/>
  <c r="G57" i="78"/>
  <c r="E51" i="77"/>
  <c r="F51" i="77"/>
  <c r="G51" i="77"/>
  <c r="E7" i="77"/>
  <c r="F7" i="77"/>
  <c r="G7" i="77"/>
  <c r="E7" i="76"/>
  <c r="F7" i="76"/>
  <c r="G7" i="76"/>
  <c r="E60" i="76"/>
  <c r="F60" i="76"/>
  <c r="G60" i="76"/>
  <c r="E6" i="75"/>
  <c r="F6" i="75"/>
  <c r="G6" i="75"/>
  <c r="E71" i="75"/>
  <c r="F71" i="75"/>
  <c r="G71" i="75"/>
  <c r="E91" i="74"/>
  <c r="F91" i="74"/>
  <c r="G91" i="74"/>
  <c r="E43" i="72"/>
  <c r="F43" i="72"/>
  <c r="G43" i="72"/>
  <c r="E7" i="72"/>
  <c r="F7" i="72"/>
  <c r="G7" i="72"/>
  <c r="E7" i="74"/>
  <c r="F7" i="74"/>
  <c r="G7" i="74"/>
  <c r="E34" i="80"/>
  <c r="F34" i="80"/>
  <c r="G34" i="80"/>
  <c r="D30" i="80"/>
  <c r="E30" i="80"/>
  <c r="F30" i="80"/>
  <c r="D31" i="80"/>
  <c r="E31" i="80"/>
  <c r="F31" i="80"/>
  <c r="E29" i="80"/>
  <c r="F29" i="80"/>
  <c r="G29" i="80"/>
  <c r="D23" i="80"/>
  <c r="E23" i="80"/>
  <c r="F23" i="80"/>
  <c r="D24" i="80"/>
  <c r="E24" i="80"/>
  <c r="F24" i="80"/>
  <c r="D25" i="80"/>
  <c r="E25" i="80"/>
  <c r="F25" i="80"/>
  <c r="D26" i="80"/>
  <c r="E26" i="80"/>
  <c r="F26" i="80"/>
  <c r="E22" i="80"/>
  <c r="F22" i="80"/>
  <c r="G22" i="80"/>
  <c r="D16" i="80"/>
  <c r="E16" i="80"/>
  <c r="F16" i="80"/>
  <c r="D17" i="80"/>
  <c r="E17" i="80"/>
  <c r="F17" i="80"/>
  <c r="D18" i="80"/>
  <c r="E18" i="80"/>
  <c r="F18" i="80"/>
  <c r="D19" i="80"/>
  <c r="E19" i="80"/>
  <c r="F19" i="80"/>
  <c r="E15" i="80"/>
  <c r="F15" i="80"/>
  <c r="G15" i="80"/>
  <c r="D11" i="80"/>
  <c r="E11" i="80"/>
  <c r="F11" i="80"/>
  <c r="D12" i="80"/>
  <c r="E12" i="80"/>
  <c r="F12" i="80"/>
  <c r="E10" i="80"/>
  <c r="F10" i="80"/>
  <c r="G10" i="80"/>
  <c r="D70" i="79"/>
  <c r="E70" i="79"/>
  <c r="F70" i="79"/>
  <c r="E50" i="79"/>
  <c r="F50" i="79"/>
  <c r="G50" i="79"/>
  <c r="D46" i="79"/>
  <c r="E46" i="79"/>
  <c r="F46" i="79"/>
  <c r="D47" i="79"/>
  <c r="E47" i="79"/>
  <c r="F47" i="79"/>
  <c r="E45" i="79"/>
  <c r="F45" i="79"/>
  <c r="G45" i="79"/>
  <c r="D38" i="79"/>
  <c r="E38" i="79"/>
  <c r="F38" i="79"/>
  <c r="D39" i="79"/>
  <c r="E39" i="79"/>
  <c r="F39" i="79"/>
  <c r="D40" i="79"/>
  <c r="E40" i="79"/>
  <c r="F40" i="79"/>
  <c r="D41" i="79"/>
  <c r="E41" i="79"/>
  <c r="F41" i="79"/>
  <c r="D42" i="79"/>
  <c r="E42" i="79"/>
  <c r="F42" i="79"/>
  <c r="E37" i="79"/>
  <c r="F37" i="79"/>
  <c r="G37" i="79"/>
  <c r="D30" i="79"/>
  <c r="E30" i="79"/>
  <c r="F30" i="79"/>
  <c r="D31" i="79"/>
  <c r="E31" i="79"/>
  <c r="F31" i="79"/>
  <c r="D32" i="79"/>
  <c r="E32" i="79"/>
  <c r="F32" i="79"/>
  <c r="D33" i="79"/>
  <c r="E33" i="79"/>
  <c r="F33" i="79"/>
  <c r="D34" i="79"/>
  <c r="E34" i="79"/>
  <c r="F34" i="79"/>
  <c r="E29" i="79"/>
  <c r="F29" i="79"/>
  <c r="G29" i="79"/>
  <c r="D23" i="79"/>
  <c r="E23" i="79"/>
  <c r="F23" i="79"/>
  <c r="D24" i="79"/>
  <c r="E24" i="79"/>
  <c r="F24" i="79"/>
  <c r="D25" i="79"/>
  <c r="E25" i="79"/>
  <c r="F25" i="79"/>
  <c r="D26" i="79"/>
  <c r="E26" i="79"/>
  <c r="F26" i="79"/>
  <c r="E22" i="79"/>
  <c r="F22" i="79"/>
  <c r="G22" i="79"/>
  <c r="D16" i="79"/>
  <c r="E16" i="79"/>
  <c r="F16" i="79"/>
  <c r="D17" i="79"/>
  <c r="E17" i="79"/>
  <c r="F17" i="79"/>
  <c r="D18" i="79"/>
  <c r="E18" i="79"/>
  <c r="F18" i="79"/>
  <c r="D19" i="79"/>
  <c r="E19" i="79"/>
  <c r="F19" i="79"/>
  <c r="E15" i="79"/>
  <c r="F15" i="79"/>
  <c r="G15" i="79"/>
  <c r="D11" i="79"/>
  <c r="E11" i="79"/>
  <c r="F11" i="79"/>
  <c r="D12" i="79"/>
  <c r="E12" i="79"/>
  <c r="F12" i="79"/>
  <c r="E10" i="79"/>
  <c r="F10" i="79"/>
  <c r="G10" i="79"/>
  <c r="D61" i="78"/>
  <c r="E61" i="78"/>
  <c r="F61" i="78"/>
  <c r="D62" i="78"/>
  <c r="E62" i="78"/>
  <c r="F62" i="78"/>
  <c r="E60" i="78"/>
  <c r="F60" i="78"/>
  <c r="G60" i="78"/>
  <c r="E41" i="78"/>
  <c r="F41" i="78"/>
  <c r="G41" i="78"/>
  <c r="D37" i="78"/>
  <c r="E37" i="78"/>
  <c r="F37" i="78"/>
  <c r="D38" i="78"/>
  <c r="E38" i="78"/>
  <c r="F38" i="78"/>
  <c r="E36" i="78"/>
  <c r="F36" i="78"/>
  <c r="G36" i="78"/>
  <c r="D30" i="78"/>
  <c r="E30" i="78"/>
  <c r="F30" i="78"/>
  <c r="D31" i="78"/>
  <c r="E31" i="78"/>
  <c r="F31" i="78"/>
  <c r="D32" i="78"/>
  <c r="E32" i="78"/>
  <c r="F32" i="78"/>
  <c r="D33" i="78"/>
  <c r="E33" i="78"/>
  <c r="F33" i="78"/>
  <c r="E29" i="78"/>
  <c r="F29" i="78"/>
  <c r="G29" i="78"/>
  <c r="D23" i="78"/>
  <c r="E23" i="78"/>
  <c r="F23" i="78"/>
  <c r="D24" i="78"/>
  <c r="E24" i="78"/>
  <c r="F24" i="78"/>
  <c r="D25" i="78"/>
  <c r="E25" i="78"/>
  <c r="F25" i="78"/>
  <c r="D26" i="78"/>
  <c r="E26" i="78"/>
  <c r="F26" i="78"/>
  <c r="E22" i="78"/>
  <c r="F22" i="78"/>
  <c r="G22" i="78"/>
  <c r="D16" i="78"/>
  <c r="E16" i="78"/>
  <c r="F16" i="78"/>
  <c r="D17" i="78"/>
  <c r="E17" i="78"/>
  <c r="F17" i="78"/>
  <c r="D18" i="78"/>
  <c r="E18" i="78"/>
  <c r="F18" i="78"/>
  <c r="D19" i="78"/>
  <c r="E19" i="78"/>
  <c r="F19" i="78"/>
  <c r="E15" i="78"/>
  <c r="F15" i="78"/>
  <c r="G15" i="78"/>
  <c r="D11" i="78"/>
  <c r="E11" i="78"/>
  <c r="F11" i="78"/>
  <c r="D12" i="78"/>
  <c r="E12" i="78"/>
  <c r="F12" i="78"/>
  <c r="E10" i="78"/>
  <c r="F10" i="78"/>
  <c r="G10" i="78"/>
  <c r="D55" i="77"/>
  <c r="E55" i="77"/>
  <c r="F55" i="77"/>
  <c r="D56" i="77"/>
  <c r="E56" i="77"/>
  <c r="F56" i="77"/>
  <c r="E54" i="77"/>
  <c r="F54" i="77"/>
  <c r="G54" i="77"/>
  <c r="E41" i="77"/>
  <c r="F41" i="77"/>
  <c r="G41" i="77"/>
  <c r="D37" i="77"/>
  <c r="E37" i="77"/>
  <c r="F37" i="77"/>
  <c r="D38" i="77"/>
  <c r="E38" i="77"/>
  <c r="F38" i="77"/>
  <c r="E36" i="77"/>
  <c r="F36" i="77"/>
  <c r="G36" i="77"/>
  <c r="D30" i="77"/>
  <c r="E30" i="77"/>
  <c r="F30" i="77"/>
  <c r="D31" i="77"/>
  <c r="E31" i="77"/>
  <c r="F31" i="77"/>
  <c r="D32" i="77"/>
  <c r="E32" i="77"/>
  <c r="F32" i="77"/>
  <c r="D33" i="77"/>
  <c r="E33" i="77"/>
  <c r="F33" i="77"/>
  <c r="E29" i="77"/>
  <c r="F29" i="77"/>
  <c r="G29" i="77"/>
  <c r="D23" i="77"/>
  <c r="E23" i="77"/>
  <c r="F23" i="77"/>
  <c r="D24" i="77"/>
  <c r="E24" i="77"/>
  <c r="F24" i="77"/>
  <c r="D25" i="77"/>
  <c r="E25" i="77"/>
  <c r="F25" i="77"/>
  <c r="D26" i="77"/>
  <c r="E26" i="77"/>
  <c r="F26" i="77"/>
  <c r="E22" i="77"/>
  <c r="F22" i="77"/>
  <c r="G22" i="77"/>
  <c r="D16" i="77"/>
  <c r="E16" i="77"/>
  <c r="F16" i="77"/>
  <c r="D17" i="77"/>
  <c r="E17" i="77"/>
  <c r="F17" i="77"/>
  <c r="D18" i="77"/>
  <c r="E18" i="77"/>
  <c r="F18" i="77"/>
  <c r="D19" i="77"/>
  <c r="E19" i="77"/>
  <c r="F19" i="77"/>
  <c r="E15" i="77"/>
  <c r="F15" i="77"/>
  <c r="G15" i="77"/>
  <c r="D11" i="77"/>
  <c r="E11" i="77"/>
  <c r="F11" i="77"/>
  <c r="D12" i="77"/>
  <c r="E12" i="77"/>
  <c r="F12" i="77"/>
  <c r="E10" i="77"/>
  <c r="F10" i="77"/>
  <c r="G10" i="77"/>
  <c r="D64" i="76"/>
  <c r="E64" i="76"/>
  <c r="F64" i="76"/>
  <c r="D65" i="76"/>
  <c r="E65" i="76"/>
  <c r="F65" i="76"/>
  <c r="E63" i="76"/>
  <c r="F63" i="76"/>
  <c r="G63" i="76"/>
  <c r="E49" i="76"/>
  <c r="F49" i="76"/>
  <c r="G49" i="76"/>
  <c r="D45" i="76"/>
  <c r="E45" i="76"/>
  <c r="F45" i="76"/>
  <c r="D46" i="76"/>
  <c r="E46" i="76"/>
  <c r="F46" i="76"/>
  <c r="E44" i="76"/>
  <c r="F44" i="76"/>
  <c r="G44" i="76"/>
  <c r="D37" i="76"/>
  <c r="E37" i="76"/>
  <c r="F37" i="76"/>
  <c r="D38" i="76"/>
  <c r="E38" i="76"/>
  <c r="F38" i="76"/>
  <c r="D39" i="76"/>
  <c r="E39" i="76"/>
  <c r="F39" i="76"/>
  <c r="D40" i="76"/>
  <c r="E40" i="76"/>
  <c r="F40" i="76"/>
  <c r="D41" i="76"/>
  <c r="E41" i="76"/>
  <c r="F41" i="76"/>
  <c r="E36" i="76"/>
  <c r="F36" i="76"/>
  <c r="G36" i="76"/>
  <c r="D30" i="76"/>
  <c r="E30" i="76"/>
  <c r="F30" i="76"/>
  <c r="D31" i="76"/>
  <c r="E31" i="76"/>
  <c r="F31" i="76"/>
  <c r="D32" i="76"/>
  <c r="E32" i="76"/>
  <c r="F32" i="76"/>
  <c r="D33" i="76"/>
  <c r="E33" i="76"/>
  <c r="F33" i="76"/>
  <c r="E29" i="76"/>
  <c r="F29" i="76"/>
  <c r="G29" i="76"/>
  <c r="D23" i="76"/>
  <c r="E23" i="76"/>
  <c r="F23" i="76"/>
  <c r="D24" i="76"/>
  <c r="E24" i="76"/>
  <c r="F24" i="76"/>
  <c r="D25" i="76"/>
  <c r="E25" i="76"/>
  <c r="F25" i="76"/>
  <c r="D26" i="76"/>
  <c r="E26" i="76"/>
  <c r="F26" i="76"/>
  <c r="E22" i="76"/>
  <c r="F22" i="76"/>
  <c r="G22" i="76"/>
  <c r="D16" i="76"/>
  <c r="E16" i="76"/>
  <c r="F16" i="76"/>
  <c r="D17" i="76"/>
  <c r="E17" i="76"/>
  <c r="F17" i="76"/>
  <c r="D18" i="76"/>
  <c r="E18" i="76"/>
  <c r="F18" i="76"/>
  <c r="D19" i="76"/>
  <c r="E19" i="76"/>
  <c r="F19" i="76"/>
  <c r="E15" i="76"/>
  <c r="F15" i="76"/>
  <c r="G15" i="76"/>
  <c r="D11" i="76"/>
  <c r="E11" i="76"/>
  <c r="F11" i="76"/>
  <c r="D12" i="76"/>
  <c r="E12" i="76"/>
  <c r="F12" i="76"/>
  <c r="E10" i="76"/>
  <c r="F10" i="76"/>
  <c r="G10" i="76"/>
  <c r="D75" i="75"/>
  <c r="E75" i="75"/>
  <c r="F75" i="75"/>
  <c r="D76" i="75"/>
  <c r="E76" i="75"/>
  <c r="F76" i="75"/>
  <c r="D77" i="75"/>
  <c r="E77" i="75"/>
  <c r="F77" i="75"/>
  <c r="D78" i="75"/>
  <c r="E78" i="75"/>
  <c r="F78" i="75"/>
  <c r="D79" i="75"/>
  <c r="E79" i="75"/>
  <c r="F79" i="75"/>
  <c r="E74" i="75"/>
  <c r="F74" i="75"/>
  <c r="G74" i="75"/>
  <c r="E47" i="75"/>
  <c r="F47" i="75"/>
  <c r="F46" i="75"/>
  <c r="E48" i="75"/>
  <c r="F48" i="75"/>
  <c r="D44" i="75"/>
  <c r="E44" i="75"/>
  <c r="F44" i="75"/>
  <c r="D45" i="75"/>
  <c r="E45" i="75"/>
  <c r="F45" i="75"/>
  <c r="D46" i="75"/>
  <c r="E46" i="75"/>
  <c r="E43" i="75"/>
  <c r="F43" i="75"/>
  <c r="G43" i="75"/>
  <c r="D36" i="75"/>
  <c r="E36" i="75"/>
  <c r="F36" i="75"/>
  <c r="D37" i="75"/>
  <c r="E37" i="75"/>
  <c r="F37" i="75"/>
  <c r="D38" i="75"/>
  <c r="E38" i="75"/>
  <c r="F38" i="75"/>
  <c r="D39" i="75"/>
  <c r="E39" i="75"/>
  <c r="F39" i="75"/>
  <c r="D40" i="75"/>
  <c r="E40" i="75"/>
  <c r="F40" i="75"/>
  <c r="E35" i="75"/>
  <c r="F35" i="75"/>
  <c r="G35" i="75"/>
  <c r="D29" i="75"/>
  <c r="E29" i="75"/>
  <c r="F29" i="75"/>
  <c r="D30" i="75"/>
  <c r="E30" i="75"/>
  <c r="F30" i="75"/>
  <c r="D31" i="75"/>
  <c r="E31" i="75"/>
  <c r="F31" i="75"/>
  <c r="D32" i="75"/>
  <c r="E32" i="75"/>
  <c r="F32" i="75"/>
  <c r="E28" i="75"/>
  <c r="F28" i="75"/>
  <c r="G28" i="75"/>
  <c r="D22" i="75"/>
  <c r="E22" i="75"/>
  <c r="F22" i="75"/>
  <c r="D23" i="75"/>
  <c r="E23" i="75"/>
  <c r="F23" i="75"/>
  <c r="D24" i="75"/>
  <c r="E24" i="75"/>
  <c r="F24" i="75"/>
  <c r="D25" i="75"/>
  <c r="E25" i="75"/>
  <c r="F25" i="75"/>
  <c r="E21" i="75"/>
  <c r="F21" i="75"/>
  <c r="G21" i="75"/>
  <c r="D15" i="75"/>
  <c r="E15" i="75"/>
  <c r="F15" i="75"/>
  <c r="D16" i="75"/>
  <c r="E16" i="75"/>
  <c r="F16" i="75"/>
  <c r="D17" i="75"/>
  <c r="E17" i="75"/>
  <c r="F17" i="75"/>
  <c r="D18" i="75"/>
  <c r="E18" i="75"/>
  <c r="F18" i="75"/>
  <c r="E14" i="75"/>
  <c r="F14" i="75"/>
  <c r="G14" i="75"/>
  <c r="D10" i="75"/>
  <c r="E10" i="75"/>
  <c r="F10" i="75"/>
  <c r="D11" i="75"/>
  <c r="E11" i="75"/>
  <c r="F11" i="75"/>
  <c r="E9" i="75"/>
  <c r="F9" i="75"/>
  <c r="G9" i="75"/>
  <c r="D95" i="74"/>
  <c r="E95" i="74"/>
  <c r="F95" i="74"/>
  <c r="D96" i="74"/>
  <c r="E96" i="74"/>
  <c r="F96" i="74"/>
  <c r="D97" i="74"/>
  <c r="E97" i="74"/>
  <c r="F97" i="74"/>
  <c r="D98" i="74"/>
  <c r="E98" i="74"/>
  <c r="F98" i="74"/>
  <c r="D99" i="74"/>
  <c r="E99" i="74"/>
  <c r="F99" i="74"/>
  <c r="E94" i="74"/>
  <c r="F94" i="74"/>
  <c r="G94" i="74"/>
  <c r="E68" i="74"/>
  <c r="F68" i="74"/>
  <c r="G68" i="74"/>
  <c r="D64" i="74"/>
  <c r="E64" i="74"/>
  <c r="F64" i="74"/>
  <c r="D65" i="74"/>
  <c r="E65" i="74"/>
  <c r="F65" i="74"/>
  <c r="D57" i="74"/>
  <c r="E57" i="74"/>
  <c r="F57" i="74"/>
  <c r="D58" i="74"/>
  <c r="E58" i="74"/>
  <c r="F58" i="74"/>
  <c r="D59" i="74"/>
  <c r="E59" i="74"/>
  <c r="F59" i="74"/>
  <c r="E56" i="74"/>
  <c r="F56" i="74"/>
  <c r="G56" i="74"/>
  <c r="D49" i="74"/>
  <c r="E49" i="74"/>
  <c r="F49" i="74"/>
  <c r="D50" i="74"/>
  <c r="E50" i="74"/>
  <c r="F50" i="74"/>
  <c r="D51" i="74"/>
  <c r="E51" i="74"/>
  <c r="F51" i="74"/>
  <c r="D52" i="74"/>
  <c r="E52" i="74"/>
  <c r="F52" i="74"/>
  <c r="D53" i="74"/>
  <c r="E53" i="74"/>
  <c r="F53" i="74"/>
  <c r="E48" i="74"/>
  <c r="F48" i="74"/>
  <c r="G48" i="74"/>
  <c r="D42" i="74"/>
  <c r="E42" i="74"/>
  <c r="F42" i="74"/>
  <c r="D43" i="74"/>
  <c r="E43" i="74"/>
  <c r="F43" i="74"/>
  <c r="D44" i="74"/>
  <c r="E44" i="74"/>
  <c r="F44" i="74"/>
  <c r="D45" i="74"/>
  <c r="E45" i="74"/>
  <c r="F45" i="74"/>
  <c r="E41" i="74"/>
  <c r="F41" i="74"/>
  <c r="G41" i="74"/>
  <c r="D35" i="74"/>
  <c r="E35" i="74"/>
  <c r="F35" i="74"/>
  <c r="D36" i="74"/>
  <c r="E36" i="74"/>
  <c r="F36" i="74"/>
  <c r="D37" i="74"/>
  <c r="E37" i="74"/>
  <c r="F37" i="74"/>
  <c r="D38" i="74"/>
  <c r="E38" i="74"/>
  <c r="F38" i="74"/>
  <c r="E34" i="74"/>
  <c r="F34" i="74"/>
  <c r="G34" i="74"/>
  <c r="D28" i="74"/>
  <c r="E28" i="74"/>
  <c r="F28" i="74"/>
  <c r="D29" i="74"/>
  <c r="E29" i="74"/>
  <c r="F29" i="74"/>
  <c r="D30" i="74"/>
  <c r="E30" i="74"/>
  <c r="F30" i="74"/>
  <c r="D31" i="74"/>
  <c r="E31" i="74"/>
  <c r="F31" i="74"/>
  <c r="E27" i="74"/>
  <c r="F27" i="74"/>
  <c r="G27" i="74"/>
  <c r="D17" i="74"/>
  <c r="E17" i="74"/>
  <c r="F17" i="74"/>
  <c r="D18" i="74"/>
  <c r="E18" i="74"/>
  <c r="F18" i="74"/>
  <c r="D19" i="74"/>
  <c r="E19" i="74"/>
  <c r="F19" i="74"/>
  <c r="D20" i="74"/>
  <c r="E20" i="74"/>
  <c r="F20" i="74"/>
  <c r="D21" i="74"/>
  <c r="E21" i="74"/>
  <c r="F21" i="74"/>
  <c r="D22" i="74"/>
  <c r="E22" i="74"/>
  <c r="F22" i="74"/>
  <c r="D23" i="74"/>
  <c r="E23" i="74"/>
  <c r="F23" i="74"/>
  <c r="D24" i="74"/>
  <c r="E24" i="74"/>
  <c r="F24" i="74"/>
  <c r="E16" i="74"/>
  <c r="F16" i="74"/>
  <c r="G16" i="74"/>
  <c r="D11" i="74"/>
  <c r="E11" i="74"/>
  <c r="F11" i="74"/>
  <c r="D12" i="74"/>
  <c r="E12" i="74"/>
  <c r="F12" i="74"/>
  <c r="D13" i="74"/>
  <c r="E13" i="74"/>
  <c r="F13" i="74"/>
  <c r="E10" i="74"/>
  <c r="F10" i="74"/>
  <c r="G10" i="74"/>
  <c r="E87" i="72"/>
  <c r="F87" i="72"/>
  <c r="G87" i="72"/>
  <c r="D83" i="72"/>
  <c r="E83" i="72"/>
  <c r="F83" i="72"/>
  <c r="D84" i="72"/>
  <c r="E84" i="72"/>
  <c r="F84" i="72"/>
  <c r="E82" i="72"/>
  <c r="F82" i="72"/>
  <c r="G82" i="72"/>
  <c r="D75" i="72"/>
  <c r="E75" i="72"/>
  <c r="F75" i="72"/>
  <c r="D76" i="72"/>
  <c r="E76" i="72"/>
  <c r="F76" i="72"/>
  <c r="D77" i="72"/>
  <c r="E77" i="72"/>
  <c r="F77" i="72"/>
  <c r="D78" i="72"/>
  <c r="E78" i="72"/>
  <c r="F78" i="72"/>
  <c r="D79" i="72"/>
  <c r="E79" i="72"/>
  <c r="F79" i="72"/>
  <c r="E74" i="72"/>
  <c r="F74" i="72"/>
  <c r="G74" i="72"/>
  <c r="D67" i="72"/>
  <c r="E67" i="72"/>
  <c r="F67" i="72"/>
  <c r="D68" i="72"/>
  <c r="E68" i="72"/>
  <c r="F68" i="72"/>
  <c r="D69" i="72"/>
  <c r="E69" i="72"/>
  <c r="F69" i="72"/>
  <c r="D70" i="72"/>
  <c r="E70" i="72"/>
  <c r="F70" i="72"/>
  <c r="D71" i="72"/>
  <c r="E71" i="72"/>
  <c r="F71" i="72"/>
  <c r="E66" i="72"/>
  <c r="F66" i="72"/>
  <c r="G66" i="72"/>
  <c r="D62" i="72"/>
  <c r="E62" i="72"/>
  <c r="F62" i="72"/>
  <c r="D63" i="72"/>
  <c r="E63" i="72"/>
  <c r="F63" i="72"/>
  <c r="E61" i="72"/>
  <c r="F61" i="72"/>
  <c r="G61" i="72"/>
  <c r="D57" i="72"/>
  <c r="E57" i="72"/>
  <c r="F57" i="72"/>
  <c r="D58" i="72"/>
  <c r="E58" i="72"/>
  <c r="F58" i="72"/>
  <c r="E56" i="72"/>
  <c r="F56" i="72"/>
  <c r="G56" i="72"/>
  <c r="D52" i="72"/>
  <c r="E52" i="72"/>
  <c r="F52" i="72"/>
  <c r="D53" i="72"/>
  <c r="E53" i="72"/>
  <c r="F53" i="72"/>
  <c r="E51" i="72"/>
  <c r="F51" i="72"/>
  <c r="G51" i="72"/>
  <c r="D47" i="72"/>
  <c r="E47" i="72"/>
  <c r="F47" i="72"/>
  <c r="D48" i="72"/>
  <c r="E48" i="72"/>
  <c r="F48" i="72"/>
  <c r="E46" i="72"/>
  <c r="F46" i="72"/>
  <c r="G46" i="72"/>
  <c r="D27" i="72"/>
  <c r="E27" i="72"/>
  <c r="F27" i="72"/>
  <c r="D28" i="72"/>
  <c r="E28" i="72"/>
  <c r="F28" i="72"/>
  <c r="D29" i="72"/>
  <c r="E29" i="72"/>
  <c r="F29" i="72"/>
  <c r="D30" i="72"/>
  <c r="E30" i="72"/>
  <c r="F30" i="72"/>
  <c r="D31" i="72"/>
  <c r="E31" i="72"/>
  <c r="F31" i="72"/>
  <c r="E26" i="72"/>
  <c r="F26" i="72"/>
  <c r="G26" i="72"/>
  <c r="E19" i="72"/>
  <c r="F19" i="72"/>
  <c r="E20" i="72"/>
  <c r="F20" i="72"/>
  <c r="E21" i="72"/>
  <c r="F21" i="72"/>
  <c r="E22" i="72"/>
  <c r="F22" i="72"/>
  <c r="E23" i="72"/>
  <c r="F23" i="72"/>
  <c r="E18" i="72"/>
  <c r="F18" i="72"/>
  <c r="G18" i="72"/>
  <c r="D11" i="72"/>
  <c r="E11" i="72"/>
  <c r="F11" i="72"/>
  <c r="D12" i="72"/>
  <c r="E12" i="72"/>
  <c r="F12" i="72"/>
  <c r="D13" i="72"/>
  <c r="E13" i="72"/>
  <c r="F13" i="72"/>
  <c r="D14" i="72"/>
  <c r="E14" i="72"/>
  <c r="F14" i="72"/>
  <c r="D15" i="72"/>
  <c r="E15" i="72"/>
  <c r="F15" i="72"/>
  <c r="G10" i="72"/>
  <c r="E10" i="72"/>
  <c r="F10" i="72"/>
  <c r="A34" i="80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50" i="79"/>
  <c r="A49" i="79"/>
  <c r="A48" i="79"/>
  <c r="A47" i="79"/>
  <c r="A46" i="79"/>
  <c r="A45" i="79"/>
  <c r="A44" i="79"/>
  <c r="A43" i="79"/>
  <c r="A42" i="79"/>
  <c r="A41" i="79"/>
  <c r="A40" i="79"/>
  <c r="A39" i="79"/>
  <c r="A38" i="79"/>
  <c r="A37" i="79"/>
  <c r="A36" i="79"/>
  <c r="A35" i="79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41" i="78"/>
  <c r="A40" i="78"/>
  <c r="A39" i="78"/>
  <c r="A38" i="78"/>
  <c r="A37" i="78"/>
  <c r="A36" i="78"/>
  <c r="A35" i="78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68" i="74"/>
  <c r="A67" i="74"/>
  <c r="A66" i="74"/>
  <c r="A65" i="74"/>
  <c r="A64" i="74"/>
  <c r="A62" i="74"/>
  <c r="A61" i="74"/>
  <c r="A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87" i="72"/>
  <c r="A86" i="72"/>
  <c r="A85" i="72"/>
  <c r="A84" i="72"/>
  <c r="A83" i="72"/>
  <c r="A82" i="72"/>
  <c r="A81" i="72"/>
  <c r="A80" i="72"/>
  <c r="A79" i="72"/>
  <c r="A78" i="72"/>
  <c r="A77" i="72"/>
  <c r="A76" i="72"/>
  <c r="A75" i="72"/>
  <c r="A74" i="72"/>
  <c r="A73" i="72"/>
  <c r="A72" i="72"/>
  <c r="A71" i="72"/>
  <c r="A70" i="72"/>
  <c r="A69" i="72"/>
  <c r="A68" i="72"/>
  <c r="A67" i="72"/>
  <c r="A66" i="72"/>
  <c r="A65" i="72"/>
  <c r="A64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B7" i="72"/>
  <c r="C7" i="72"/>
  <c r="D7" i="72"/>
  <c r="B31" i="72"/>
  <c r="B10" i="72"/>
  <c r="B12" i="72"/>
  <c r="B14" i="72"/>
  <c r="B21" i="72"/>
  <c r="B26" i="72"/>
  <c r="B19" i="72"/>
  <c r="B23" i="72"/>
  <c r="B28" i="72"/>
  <c r="B30" i="72"/>
  <c r="B11" i="72"/>
  <c r="B13" i="72"/>
  <c r="B15" i="72"/>
  <c r="B18" i="72"/>
  <c r="B20" i="72"/>
  <c r="B22" i="72"/>
  <c r="B27" i="72"/>
  <c r="B29" i="72"/>
  <c r="D34" i="80"/>
  <c r="C34" i="80"/>
  <c r="B34" i="80"/>
  <c r="C31" i="80"/>
  <c r="B31" i="80"/>
  <c r="C30" i="80"/>
  <c r="B30" i="80"/>
  <c r="D29" i="80"/>
  <c r="C29" i="80"/>
  <c r="B29" i="80"/>
  <c r="C26" i="80"/>
  <c r="B26" i="80"/>
  <c r="C25" i="80"/>
  <c r="B25" i="80"/>
  <c r="C24" i="80"/>
  <c r="B24" i="80"/>
  <c r="C23" i="80"/>
  <c r="B23" i="80"/>
  <c r="D22" i="80"/>
  <c r="C22" i="80"/>
  <c r="B22" i="80"/>
  <c r="C19" i="80"/>
  <c r="B19" i="80"/>
  <c r="C18" i="80"/>
  <c r="B18" i="80"/>
  <c r="C17" i="80"/>
  <c r="B17" i="80"/>
  <c r="C16" i="80"/>
  <c r="B16" i="80"/>
  <c r="D15" i="80"/>
  <c r="C15" i="80"/>
  <c r="B15" i="80"/>
  <c r="C12" i="80"/>
  <c r="B12" i="80"/>
  <c r="C11" i="80"/>
  <c r="B11" i="80"/>
  <c r="D10" i="80"/>
  <c r="C10" i="80"/>
  <c r="B10" i="80"/>
  <c r="D7" i="80"/>
  <c r="C7" i="80"/>
  <c r="B7" i="80"/>
  <c r="C70" i="79"/>
  <c r="B70" i="79"/>
  <c r="A70" i="79"/>
  <c r="A69" i="79"/>
  <c r="A68" i="79"/>
  <c r="A67" i="79"/>
  <c r="A66" i="79"/>
  <c r="D50" i="79"/>
  <c r="C50" i="79"/>
  <c r="B50" i="79"/>
  <c r="C47" i="79"/>
  <c r="B47" i="79"/>
  <c r="C46" i="79"/>
  <c r="B46" i="79"/>
  <c r="D45" i="79"/>
  <c r="C45" i="79"/>
  <c r="B45" i="79"/>
  <c r="C42" i="79"/>
  <c r="B42" i="79"/>
  <c r="C41" i="79"/>
  <c r="B41" i="79"/>
  <c r="C40" i="79"/>
  <c r="B40" i="79"/>
  <c r="C39" i="79"/>
  <c r="B39" i="79"/>
  <c r="C38" i="79"/>
  <c r="B38" i="79"/>
  <c r="D37" i="79"/>
  <c r="C37" i="79"/>
  <c r="B37" i="79"/>
  <c r="C34" i="79"/>
  <c r="B34" i="79"/>
  <c r="C33" i="79"/>
  <c r="B33" i="79"/>
  <c r="C32" i="79"/>
  <c r="B32" i="79"/>
  <c r="C31" i="79"/>
  <c r="B31" i="79"/>
  <c r="C30" i="79"/>
  <c r="B30" i="79"/>
  <c r="D29" i="79"/>
  <c r="C29" i="79"/>
  <c r="B29" i="79"/>
  <c r="C26" i="79"/>
  <c r="B26" i="79"/>
  <c r="C25" i="79"/>
  <c r="B25" i="79"/>
  <c r="C24" i="79"/>
  <c r="B24" i="79"/>
  <c r="C23" i="79"/>
  <c r="B23" i="79"/>
  <c r="D22" i="79"/>
  <c r="C22" i="79"/>
  <c r="B22" i="79"/>
  <c r="C19" i="79"/>
  <c r="B19" i="79"/>
  <c r="C18" i="79"/>
  <c r="B18" i="79"/>
  <c r="C17" i="79"/>
  <c r="B17" i="79"/>
  <c r="C16" i="79"/>
  <c r="B16" i="79"/>
  <c r="D15" i="79"/>
  <c r="C15" i="79"/>
  <c r="B15" i="79"/>
  <c r="C12" i="79"/>
  <c r="B12" i="79"/>
  <c r="C11" i="79"/>
  <c r="B11" i="79"/>
  <c r="D10" i="79"/>
  <c r="C10" i="79"/>
  <c r="B10" i="79"/>
  <c r="D7" i="79"/>
  <c r="C7" i="79"/>
  <c r="B7" i="79"/>
  <c r="C62" i="78"/>
  <c r="B62" i="78"/>
  <c r="A62" i="78"/>
  <c r="C61" i="78"/>
  <c r="B61" i="78"/>
  <c r="A61" i="78"/>
  <c r="D60" i="78"/>
  <c r="C60" i="78"/>
  <c r="B60" i="78"/>
  <c r="A60" i="78"/>
  <c r="A59" i="78"/>
  <c r="A58" i="78"/>
  <c r="D57" i="78"/>
  <c r="C57" i="78"/>
  <c r="B57" i="78"/>
  <c r="A57" i="78"/>
  <c r="D41" i="78"/>
  <c r="C41" i="78"/>
  <c r="B41" i="78"/>
  <c r="C38" i="78"/>
  <c r="B38" i="78"/>
  <c r="C37" i="78"/>
  <c r="B37" i="78"/>
  <c r="D36" i="78"/>
  <c r="C36" i="78"/>
  <c r="B36" i="78"/>
  <c r="C33" i="78"/>
  <c r="B33" i="78"/>
  <c r="C32" i="78"/>
  <c r="B32" i="78"/>
  <c r="C31" i="78"/>
  <c r="B31" i="78"/>
  <c r="C30" i="78"/>
  <c r="B30" i="78"/>
  <c r="D29" i="78"/>
  <c r="C29" i="78"/>
  <c r="B29" i="78"/>
  <c r="C26" i="78"/>
  <c r="B26" i="78"/>
  <c r="C25" i="78"/>
  <c r="B25" i="78"/>
  <c r="C24" i="78"/>
  <c r="B24" i="78"/>
  <c r="C23" i="78"/>
  <c r="B23" i="78"/>
  <c r="D22" i="78"/>
  <c r="C22" i="78"/>
  <c r="B22" i="78"/>
  <c r="C19" i="78"/>
  <c r="B19" i="78"/>
  <c r="C18" i="78"/>
  <c r="B18" i="78"/>
  <c r="C17" i="78"/>
  <c r="B17" i="78"/>
  <c r="C16" i="78"/>
  <c r="B16" i="78"/>
  <c r="D15" i="78"/>
  <c r="C15" i="78"/>
  <c r="B15" i="78"/>
  <c r="C12" i="78"/>
  <c r="B12" i="78"/>
  <c r="C11" i="78"/>
  <c r="B11" i="78"/>
  <c r="D10" i="78"/>
  <c r="C10" i="78"/>
  <c r="B10" i="78"/>
  <c r="D7" i="78"/>
  <c r="C7" i="78"/>
  <c r="B7" i="78"/>
  <c r="C56" i="77"/>
  <c r="B56" i="77"/>
  <c r="A56" i="77"/>
  <c r="C55" i="77"/>
  <c r="B55" i="77"/>
  <c r="A55" i="77"/>
  <c r="D54" i="77"/>
  <c r="C54" i="77"/>
  <c r="B54" i="77"/>
  <c r="A54" i="77"/>
  <c r="A53" i="77"/>
  <c r="A52" i="77"/>
  <c r="D51" i="77"/>
  <c r="C51" i="77"/>
  <c r="B51" i="77"/>
  <c r="A51" i="77"/>
  <c r="D41" i="77"/>
  <c r="C41" i="77"/>
  <c r="B41" i="77"/>
  <c r="C38" i="77"/>
  <c r="B38" i="77"/>
  <c r="C37" i="77"/>
  <c r="B37" i="77"/>
  <c r="D36" i="77"/>
  <c r="C36" i="77"/>
  <c r="B36" i="77"/>
  <c r="C33" i="77"/>
  <c r="B33" i="77"/>
  <c r="C32" i="77"/>
  <c r="B32" i="77"/>
  <c r="C31" i="77"/>
  <c r="B31" i="77"/>
  <c r="C30" i="77"/>
  <c r="B30" i="77"/>
  <c r="D29" i="77"/>
  <c r="C29" i="77"/>
  <c r="B29" i="77"/>
  <c r="C26" i="77"/>
  <c r="B26" i="77"/>
  <c r="C25" i="77"/>
  <c r="B25" i="77"/>
  <c r="C24" i="77"/>
  <c r="B24" i="77"/>
  <c r="C23" i="77"/>
  <c r="B23" i="77"/>
  <c r="D22" i="77"/>
  <c r="C22" i="77"/>
  <c r="B22" i="77"/>
  <c r="C19" i="77"/>
  <c r="B19" i="77"/>
  <c r="C18" i="77"/>
  <c r="B18" i="77"/>
  <c r="C17" i="77"/>
  <c r="B17" i="77"/>
  <c r="C16" i="77"/>
  <c r="B16" i="77"/>
  <c r="D15" i="77"/>
  <c r="C15" i="77"/>
  <c r="B15" i="77"/>
  <c r="C12" i="77"/>
  <c r="B12" i="77"/>
  <c r="C11" i="77"/>
  <c r="B11" i="77"/>
  <c r="D10" i="77"/>
  <c r="C10" i="77"/>
  <c r="B10" i="77"/>
  <c r="D7" i="77"/>
  <c r="C7" i="77"/>
  <c r="B7" i="77"/>
  <c r="C65" i="76"/>
  <c r="B65" i="76"/>
  <c r="A65" i="76"/>
  <c r="C64" i="76"/>
  <c r="B64" i="76"/>
  <c r="A64" i="76"/>
  <c r="D63" i="76"/>
  <c r="C63" i="76"/>
  <c r="B63" i="76"/>
  <c r="A63" i="76"/>
  <c r="A62" i="76"/>
  <c r="A61" i="76"/>
  <c r="D60" i="76"/>
  <c r="C60" i="76"/>
  <c r="B60" i="76"/>
  <c r="A60" i="76"/>
  <c r="D49" i="76"/>
  <c r="C49" i="76"/>
  <c r="B49" i="76"/>
  <c r="C46" i="76"/>
  <c r="B46" i="76"/>
  <c r="C45" i="76"/>
  <c r="B45" i="76"/>
  <c r="D44" i="76"/>
  <c r="C44" i="76"/>
  <c r="B44" i="76"/>
  <c r="C41" i="76"/>
  <c r="B41" i="76"/>
  <c r="C40" i="76"/>
  <c r="B40" i="76"/>
  <c r="C39" i="76"/>
  <c r="B39" i="76"/>
  <c r="C38" i="76"/>
  <c r="B38" i="76"/>
  <c r="C37" i="76"/>
  <c r="B37" i="76"/>
  <c r="D36" i="76"/>
  <c r="C36" i="76"/>
  <c r="B36" i="76"/>
  <c r="C33" i="76"/>
  <c r="B33" i="76"/>
  <c r="C32" i="76"/>
  <c r="B32" i="76"/>
  <c r="C31" i="76"/>
  <c r="B31" i="76"/>
  <c r="C30" i="76"/>
  <c r="B30" i="76"/>
  <c r="D29" i="76"/>
  <c r="C29" i="76"/>
  <c r="B29" i="76"/>
  <c r="C26" i="76"/>
  <c r="B26" i="76"/>
  <c r="C25" i="76"/>
  <c r="B25" i="76"/>
  <c r="C24" i="76"/>
  <c r="B24" i="76"/>
  <c r="C23" i="76"/>
  <c r="B23" i="76"/>
  <c r="D22" i="76"/>
  <c r="C22" i="76"/>
  <c r="B22" i="76"/>
  <c r="C19" i="76"/>
  <c r="B19" i="76"/>
  <c r="C18" i="76"/>
  <c r="B18" i="76"/>
  <c r="C17" i="76"/>
  <c r="B17" i="76"/>
  <c r="C16" i="76"/>
  <c r="B16" i="76"/>
  <c r="D15" i="76"/>
  <c r="C15" i="76"/>
  <c r="B15" i="76"/>
  <c r="C12" i="76"/>
  <c r="B12" i="76"/>
  <c r="C11" i="76"/>
  <c r="B11" i="76"/>
  <c r="D10" i="76"/>
  <c r="C10" i="76"/>
  <c r="B10" i="76"/>
  <c r="D7" i="76"/>
  <c r="C7" i="76"/>
  <c r="B7" i="76"/>
  <c r="C79" i="75"/>
  <c r="B79" i="75"/>
  <c r="A79" i="75"/>
  <c r="C78" i="75"/>
  <c r="B78" i="75"/>
  <c r="A78" i="75"/>
  <c r="C77" i="75"/>
  <c r="B77" i="75"/>
  <c r="A77" i="75"/>
  <c r="C76" i="75"/>
  <c r="B76" i="75"/>
  <c r="A76" i="75"/>
  <c r="C75" i="75"/>
  <c r="B75" i="75"/>
  <c r="A75" i="75"/>
  <c r="D74" i="75"/>
  <c r="C74" i="75"/>
  <c r="B74" i="75"/>
  <c r="A74" i="75"/>
  <c r="A73" i="75"/>
  <c r="A72" i="75"/>
  <c r="D71" i="75"/>
  <c r="C71" i="75"/>
  <c r="B71" i="75"/>
  <c r="A71" i="75"/>
  <c r="D48" i="75"/>
  <c r="C48" i="75"/>
  <c r="B48" i="75"/>
  <c r="C45" i="75"/>
  <c r="B45" i="75"/>
  <c r="C44" i="75"/>
  <c r="B44" i="75"/>
  <c r="D43" i="75"/>
  <c r="C43" i="75"/>
  <c r="B43" i="75"/>
  <c r="C40" i="75"/>
  <c r="B40" i="75"/>
  <c r="C39" i="75"/>
  <c r="B39" i="75"/>
  <c r="C38" i="75"/>
  <c r="B38" i="75"/>
  <c r="C37" i="75"/>
  <c r="B37" i="75"/>
  <c r="C36" i="75"/>
  <c r="B36" i="75"/>
  <c r="D35" i="75"/>
  <c r="C35" i="75"/>
  <c r="B35" i="75"/>
  <c r="C32" i="75"/>
  <c r="B32" i="75"/>
  <c r="C31" i="75"/>
  <c r="B31" i="75"/>
  <c r="C30" i="75"/>
  <c r="B30" i="75"/>
  <c r="C29" i="75"/>
  <c r="B29" i="75"/>
  <c r="D28" i="75"/>
  <c r="C28" i="75"/>
  <c r="B28" i="75"/>
  <c r="C25" i="75"/>
  <c r="B25" i="75"/>
  <c r="C24" i="75"/>
  <c r="B24" i="75"/>
  <c r="C23" i="75"/>
  <c r="B23" i="75"/>
  <c r="C22" i="75"/>
  <c r="B22" i="75"/>
  <c r="D21" i="75"/>
  <c r="C21" i="75"/>
  <c r="B21" i="75"/>
  <c r="C18" i="75"/>
  <c r="B18" i="75"/>
  <c r="C17" i="75"/>
  <c r="B17" i="75"/>
  <c r="C16" i="75"/>
  <c r="B16" i="75"/>
  <c r="C15" i="75"/>
  <c r="B15" i="75"/>
  <c r="D14" i="75"/>
  <c r="C14" i="75"/>
  <c r="B14" i="75"/>
  <c r="C11" i="75"/>
  <c r="B11" i="75"/>
  <c r="C10" i="75"/>
  <c r="B10" i="75"/>
  <c r="D9" i="75"/>
  <c r="C9" i="75"/>
  <c r="B9" i="75"/>
  <c r="D6" i="75"/>
  <c r="C6" i="75"/>
  <c r="B6" i="75"/>
  <c r="C99" i="74"/>
  <c r="B99" i="74"/>
  <c r="A99" i="74"/>
  <c r="C98" i="74"/>
  <c r="B98" i="74"/>
  <c r="A98" i="74"/>
  <c r="C97" i="74"/>
  <c r="B97" i="74"/>
  <c r="A97" i="74"/>
  <c r="C96" i="74"/>
  <c r="B96" i="74"/>
  <c r="A96" i="74"/>
  <c r="C95" i="74"/>
  <c r="B95" i="74"/>
  <c r="A95" i="74"/>
  <c r="D94" i="74"/>
  <c r="C94" i="74"/>
  <c r="B94" i="74"/>
  <c r="A94" i="74"/>
  <c r="A93" i="74"/>
  <c r="A92" i="74"/>
  <c r="D91" i="74"/>
  <c r="C91" i="74"/>
  <c r="B91" i="74"/>
  <c r="A91" i="74"/>
  <c r="D68" i="74"/>
  <c r="C68" i="74"/>
  <c r="C65" i="74"/>
  <c r="B65" i="74"/>
  <c r="C64" i="74"/>
  <c r="B64" i="74"/>
  <c r="B60" i="74"/>
  <c r="C59" i="74"/>
  <c r="B59" i="74"/>
  <c r="C58" i="74"/>
  <c r="B58" i="74"/>
  <c r="C57" i="74"/>
  <c r="B57" i="74"/>
  <c r="D56" i="74"/>
  <c r="C56" i="74"/>
  <c r="B56" i="74"/>
  <c r="C53" i="74"/>
  <c r="B53" i="74"/>
  <c r="C52" i="74"/>
  <c r="B52" i="74"/>
  <c r="C51" i="74"/>
  <c r="B51" i="74"/>
  <c r="C50" i="74"/>
  <c r="B50" i="74"/>
  <c r="C49" i="74"/>
  <c r="B49" i="74"/>
  <c r="D48" i="74"/>
  <c r="C48" i="74"/>
  <c r="B48" i="74"/>
  <c r="C45" i="74"/>
  <c r="B45" i="74"/>
  <c r="C44" i="74"/>
  <c r="B44" i="74"/>
  <c r="C43" i="74"/>
  <c r="B43" i="74"/>
  <c r="C42" i="74"/>
  <c r="B42" i="74"/>
  <c r="D41" i="74"/>
  <c r="C41" i="74"/>
  <c r="B41" i="74"/>
  <c r="C38" i="74"/>
  <c r="B38" i="74"/>
  <c r="C37" i="74"/>
  <c r="B37" i="74"/>
  <c r="C36" i="74"/>
  <c r="B36" i="74"/>
  <c r="C35" i="74"/>
  <c r="B35" i="74"/>
  <c r="D34" i="74"/>
  <c r="C34" i="74"/>
  <c r="B34" i="74"/>
  <c r="C31" i="74"/>
  <c r="B31" i="74"/>
  <c r="C30" i="74"/>
  <c r="B30" i="74"/>
  <c r="C29" i="74"/>
  <c r="B29" i="74"/>
  <c r="C28" i="74"/>
  <c r="B28" i="74"/>
  <c r="D27" i="74"/>
  <c r="C27" i="74"/>
  <c r="B27" i="74"/>
  <c r="C24" i="74"/>
  <c r="B24" i="74"/>
  <c r="C23" i="74"/>
  <c r="B23" i="74"/>
  <c r="C22" i="74"/>
  <c r="B22" i="74"/>
  <c r="C21" i="74"/>
  <c r="B21" i="74"/>
  <c r="C20" i="74"/>
  <c r="B20" i="74"/>
  <c r="C19" i="74"/>
  <c r="B19" i="74"/>
  <c r="C18" i="74"/>
  <c r="B18" i="74"/>
  <c r="C17" i="74"/>
  <c r="B17" i="74"/>
  <c r="D16" i="74"/>
  <c r="C16" i="74"/>
  <c r="B16" i="74"/>
  <c r="C13" i="74"/>
  <c r="B13" i="74"/>
  <c r="C12" i="74"/>
  <c r="B12" i="74"/>
  <c r="C11" i="74"/>
  <c r="B11" i="74"/>
  <c r="D10" i="74"/>
  <c r="C10" i="74"/>
  <c r="B10" i="74"/>
  <c r="D7" i="74"/>
  <c r="C7" i="74"/>
  <c r="B7" i="74"/>
  <c r="D87" i="72"/>
  <c r="C87" i="72"/>
  <c r="B87" i="72"/>
  <c r="C84" i="72"/>
  <c r="B84" i="72"/>
  <c r="C83" i="72"/>
  <c r="B83" i="72"/>
  <c r="D82" i="72"/>
  <c r="C82" i="72"/>
  <c r="B82" i="72"/>
  <c r="C79" i="72"/>
  <c r="B79" i="72"/>
  <c r="C78" i="72"/>
  <c r="B78" i="72"/>
  <c r="C77" i="72"/>
  <c r="B77" i="72"/>
  <c r="C76" i="72"/>
  <c r="B76" i="72"/>
  <c r="C75" i="72"/>
  <c r="B75" i="72"/>
  <c r="D74" i="72"/>
  <c r="C74" i="72"/>
  <c r="B74" i="72"/>
  <c r="C71" i="72"/>
  <c r="B71" i="72"/>
  <c r="C70" i="72"/>
  <c r="B70" i="72"/>
  <c r="C69" i="72"/>
  <c r="B69" i="72"/>
  <c r="C68" i="72"/>
  <c r="B68" i="72"/>
  <c r="C67" i="72"/>
  <c r="B67" i="72"/>
  <c r="D66" i="72"/>
  <c r="C66" i="72"/>
  <c r="B66" i="72"/>
  <c r="C63" i="72"/>
  <c r="B63" i="72"/>
  <c r="C62" i="72"/>
  <c r="B62" i="72"/>
  <c r="D61" i="72"/>
  <c r="C61" i="72"/>
  <c r="B61" i="72"/>
  <c r="C58" i="72"/>
  <c r="B58" i="72"/>
  <c r="C57" i="72"/>
  <c r="B57" i="72"/>
  <c r="D56" i="72"/>
  <c r="C56" i="72"/>
  <c r="B56" i="72"/>
  <c r="C53" i="72"/>
  <c r="B53" i="72"/>
  <c r="C52" i="72"/>
  <c r="B52" i="72"/>
  <c r="D51" i="72"/>
  <c r="C51" i="72"/>
  <c r="B51" i="72"/>
  <c r="C48" i="72"/>
  <c r="B48" i="72"/>
  <c r="C47" i="72"/>
  <c r="B47" i="72"/>
  <c r="D46" i="72"/>
  <c r="C46" i="72"/>
  <c r="B46" i="72"/>
  <c r="D43" i="72"/>
  <c r="C43" i="72"/>
  <c r="B43" i="72"/>
  <c r="C31" i="72"/>
  <c r="C30" i="72"/>
  <c r="C29" i="72"/>
  <c r="C28" i="72"/>
  <c r="C27" i="72"/>
  <c r="D26" i="72"/>
  <c r="C26" i="72"/>
  <c r="D23" i="72"/>
  <c r="C23" i="72"/>
  <c r="D22" i="72"/>
  <c r="C22" i="72"/>
  <c r="D21" i="72"/>
  <c r="C21" i="72"/>
  <c r="D20" i="72"/>
  <c r="C20" i="72"/>
  <c r="D19" i="72"/>
  <c r="C19" i="72"/>
  <c r="D18" i="72"/>
  <c r="C18" i="72"/>
  <c r="C15" i="72"/>
  <c r="C14" i="72"/>
  <c r="C13" i="72"/>
  <c r="C12" i="72"/>
  <c r="C11" i="72"/>
  <c r="D10" i="72"/>
  <c r="C10" i="72"/>
  <c r="C76" i="41"/>
  <c r="C141" i="37"/>
  <c r="C124" i="17"/>
  <c r="C144" i="33"/>
  <c r="C146" i="29"/>
  <c r="C125" i="25"/>
  <c r="K7" i="70"/>
  <c r="L7" i="70"/>
  <c r="M7" i="70"/>
  <c r="K10" i="70"/>
  <c r="L10" i="70"/>
  <c r="M10" i="70"/>
  <c r="K11" i="70"/>
  <c r="L11" i="70"/>
  <c r="M11" i="70"/>
  <c r="K12" i="70"/>
  <c r="L12" i="70"/>
  <c r="M12" i="70"/>
  <c r="K15" i="70"/>
  <c r="L15" i="70"/>
  <c r="M15" i="70"/>
  <c r="K16" i="70"/>
  <c r="L16" i="70"/>
  <c r="M16" i="70"/>
  <c r="K17" i="70"/>
  <c r="L17" i="70"/>
  <c r="M17" i="70"/>
  <c r="K18" i="70"/>
  <c r="L18" i="70"/>
  <c r="M18" i="70"/>
  <c r="K19" i="70"/>
  <c r="L19" i="70"/>
  <c r="M19" i="70"/>
  <c r="K22" i="70"/>
  <c r="L22" i="70"/>
  <c r="M22" i="70"/>
  <c r="K23" i="70"/>
  <c r="L23" i="70"/>
  <c r="M23" i="70"/>
  <c r="K24" i="70"/>
  <c r="L24" i="70"/>
  <c r="M24" i="70"/>
  <c r="K25" i="70"/>
  <c r="L25" i="70"/>
  <c r="M25" i="70"/>
  <c r="K26" i="70"/>
  <c r="L26" i="70"/>
  <c r="M26" i="70"/>
  <c r="K29" i="70"/>
  <c r="L29" i="70"/>
  <c r="M29" i="70"/>
  <c r="K30" i="70"/>
  <c r="L30" i="70"/>
  <c r="M30" i="70"/>
  <c r="K31" i="70"/>
  <c r="L31" i="70"/>
  <c r="M31" i="70"/>
  <c r="K34" i="70"/>
  <c r="L34" i="70"/>
  <c r="M34" i="70"/>
  <c r="K63" i="69"/>
  <c r="L63" i="69"/>
  <c r="M63" i="69"/>
  <c r="K66" i="69"/>
  <c r="L66" i="69"/>
  <c r="M66" i="69"/>
  <c r="K67" i="69"/>
  <c r="L67" i="69"/>
  <c r="M67" i="69"/>
  <c r="K68" i="69"/>
  <c r="L68" i="69"/>
  <c r="M68" i="69"/>
  <c r="K7" i="69"/>
  <c r="L7" i="69"/>
  <c r="M7" i="69"/>
  <c r="K10" i="69"/>
  <c r="L10" i="69"/>
  <c r="M10" i="69"/>
  <c r="K11" i="69"/>
  <c r="L11" i="69"/>
  <c r="M11" i="69"/>
  <c r="K12" i="69"/>
  <c r="L12" i="69"/>
  <c r="M12" i="69"/>
  <c r="K15" i="69"/>
  <c r="L15" i="69"/>
  <c r="M15" i="69"/>
  <c r="K16" i="69"/>
  <c r="L16" i="69"/>
  <c r="M16" i="69"/>
  <c r="K17" i="69"/>
  <c r="L17" i="69"/>
  <c r="M17" i="69"/>
  <c r="K18" i="69"/>
  <c r="L18" i="69"/>
  <c r="M18" i="69"/>
  <c r="K19" i="69"/>
  <c r="L19" i="69"/>
  <c r="M19" i="69"/>
  <c r="K22" i="69"/>
  <c r="L22" i="69"/>
  <c r="M22" i="69"/>
  <c r="K23" i="69"/>
  <c r="L23" i="69"/>
  <c r="M23" i="69"/>
  <c r="K24" i="69"/>
  <c r="L24" i="69"/>
  <c r="M24" i="69"/>
  <c r="K25" i="69"/>
  <c r="L25" i="69"/>
  <c r="M25" i="69"/>
  <c r="K26" i="69"/>
  <c r="L26" i="69"/>
  <c r="M26" i="69"/>
  <c r="K29" i="69"/>
  <c r="L29" i="69"/>
  <c r="M29" i="69"/>
  <c r="K30" i="69"/>
  <c r="L30" i="69"/>
  <c r="M30" i="69"/>
  <c r="K31" i="69"/>
  <c r="L31" i="69"/>
  <c r="M31" i="69"/>
  <c r="K32" i="69"/>
  <c r="L32" i="69"/>
  <c r="M32" i="69"/>
  <c r="K33" i="69"/>
  <c r="L33" i="69"/>
  <c r="M33" i="69"/>
  <c r="K34" i="69"/>
  <c r="L34" i="69"/>
  <c r="M34" i="69"/>
  <c r="K37" i="69"/>
  <c r="L37" i="69"/>
  <c r="M37" i="69"/>
  <c r="K38" i="69"/>
  <c r="L38" i="69"/>
  <c r="M38" i="69"/>
  <c r="K39" i="69"/>
  <c r="L39" i="69"/>
  <c r="M39" i="69"/>
  <c r="K40" i="69"/>
  <c r="L40" i="69"/>
  <c r="M40" i="69"/>
  <c r="K41" i="69"/>
  <c r="L41" i="69"/>
  <c r="M41" i="69"/>
  <c r="K42" i="69"/>
  <c r="L42" i="69"/>
  <c r="M42" i="69"/>
  <c r="K45" i="69"/>
  <c r="L45" i="69"/>
  <c r="M45" i="69"/>
  <c r="K46" i="69"/>
  <c r="L46" i="69"/>
  <c r="M46" i="69"/>
  <c r="K47" i="69"/>
  <c r="L47" i="69"/>
  <c r="M47" i="69"/>
  <c r="K50" i="69"/>
  <c r="L50" i="69"/>
  <c r="M50" i="69"/>
  <c r="K53" i="68"/>
  <c r="L53" i="68"/>
  <c r="M53" i="68"/>
  <c r="K56" i="68"/>
  <c r="L56" i="68"/>
  <c r="M56" i="68"/>
  <c r="K57" i="68"/>
  <c r="L57" i="68"/>
  <c r="M57" i="68"/>
  <c r="K58" i="68"/>
  <c r="L58" i="68"/>
  <c r="M58" i="68"/>
  <c r="K7" i="68"/>
  <c r="L7" i="68"/>
  <c r="M7" i="68"/>
  <c r="K10" i="68"/>
  <c r="L10" i="68"/>
  <c r="M10" i="68"/>
  <c r="K11" i="68"/>
  <c r="L11" i="68"/>
  <c r="M11" i="68"/>
  <c r="K12" i="68"/>
  <c r="L12" i="68"/>
  <c r="M12" i="68"/>
  <c r="K15" i="68"/>
  <c r="L15" i="68"/>
  <c r="M15" i="68"/>
  <c r="K16" i="68"/>
  <c r="L16" i="68"/>
  <c r="M16" i="68"/>
  <c r="K17" i="68"/>
  <c r="L17" i="68"/>
  <c r="M17" i="68"/>
  <c r="K18" i="68"/>
  <c r="L18" i="68"/>
  <c r="M18" i="68"/>
  <c r="K19" i="68"/>
  <c r="L19" i="68"/>
  <c r="M19" i="68"/>
  <c r="K22" i="68"/>
  <c r="L22" i="68"/>
  <c r="M22" i="68"/>
  <c r="K23" i="68"/>
  <c r="L23" i="68"/>
  <c r="M23" i="68"/>
  <c r="K24" i="68"/>
  <c r="L24" i="68"/>
  <c r="M24" i="68"/>
  <c r="K25" i="68"/>
  <c r="L25" i="68"/>
  <c r="M25" i="68"/>
  <c r="K26" i="68"/>
  <c r="L26" i="68"/>
  <c r="M26" i="68"/>
  <c r="K29" i="68"/>
  <c r="L29" i="68"/>
  <c r="M29" i="68"/>
  <c r="K30" i="68"/>
  <c r="L30" i="68"/>
  <c r="M30" i="68"/>
  <c r="K31" i="68"/>
  <c r="L31" i="68"/>
  <c r="M31" i="68"/>
  <c r="K32" i="68"/>
  <c r="L32" i="68"/>
  <c r="M32" i="68"/>
  <c r="K33" i="68"/>
  <c r="L33" i="68"/>
  <c r="M33" i="68"/>
  <c r="K36" i="68"/>
  <c r="L36" i="68"/>
  <c r="M36" i="68"/>
  <c r="K37" i="68"/>
  <c r="L37" i="68"/>
  <c r="M37" i="68"/>
  <c r="K38" i="68"/>
  <c r="L38" i="68"/>
  <c r="M38" i="68"/>
  <c r="K41" i="68"/>
  <c r="L41" i="68"/>
  <c r="M41" i="68"/>
  <c r="K53" i="67"/>
  <c r="L53" i="67"/>
  <c r="M53" i="67"/>
  <c r="K56" i="67"/>
  <c r="L56" i="67"/>
  <c r="M56" i="67"/>
  <c r="K57" i="67"/>
  <c r="L57" i="67"/>
  <c r="M57" i="67"/>
  <c r="K58" i="67"/>
  <c r="L58" i="67"/>
  <c r="M58" i="67"/>
  <c r="K7" i="67"/>
  <c r="L7" i="67"/>
  <c r="M7" i="67"/>
  <c r="K10" i="67"/>
  <c r="L10" i="67"/>
  <c r="M10" i="67"/>
  <c r="K11" i="67"/>
  <c r="L11" i="67"/>
  <c r="M11" i="67"/>
  <c r="K12" i="67"/>
  <c r="L12" i="67"/>
  <c r="M12" i="67"/>
  <c r="K15" i="67"/>
  <c r="L15" i="67"/>
  <c r="M15" i="67"/>
  <c r="K16" i="67"/>
  <c r="L16" i="67"/>
  <c r="M16" i="67"/>
  <c r="K17" i="67"/>
  <c r="L17" i="67"/>
  <c r="M17" i="67"/>
  <c r="K18" i="67"/>
  <c r="L18" i="67"/>
  <c r="M18" i="67"/>
  <c r="K19" i="67"/>
  <c r="L19" i="67"/>
  <c r="M19" i="67"/>
  <c r="K22" i="67"/>
  <c r="L22" i="67"/>
  <c r="M22" i="67"/>
  <c r="K23" i="67"/>
  <c r="L23" i="67"/>
  <c r="M23" i="67"/>
  <c r="K24" i="67"/>
  <c r="L24" i="67"/>
  <c r="M24" i="67"/>
  <c r="K25" i="67"/>
  <c r="L25" i="67"/>
  <c r="M25" i="67"/>
  <c r="K26" i="67"/>
  <c r="L26" i="67"/>
  <c r="M26" i="67"/>
  <c r="K29" i="67"/>
  <c r="L29" i="67"/>
  <c r="M29" i="67"/>
  <c r="K30" i="67"/>
  <c r="L30" i="67"/>
  <c r="M30" i="67"/>
  <c r="K31" i="67"/>
  <c r="L31" i="67"/>
  <c r="M31" i="67"/>
  <c r="K32" i="67"/>
  <c r="L32" i="67"/>
  <c r="M32" i="67"/>
  <c r="K33" i="67"/>
  <c r="L33" i="67"/>
  <c r="M33" i="67"/>
  <c r="K36" i="67"/>
  <c r="L36" i="67"/>
  <c r="M36" i="67"/>
  <c r="K37" i="67"/>
  <c r="L37" i="67"/>
  <c r="M37" i="67"/>
  <c r="K38" i="67"/>
  <c r="L38" i="67"/>
  <c r="M38" i="67"/>
  <c r="K41" i="67"/>
  <c r="L41" i="67"/>
  <c r="M41" i="67"/>
  <c r="K60" i="66"/>
  <c r="L60" i="66"/>
  <c r="M60" i="66"/>
  <c r="K63" i="66"/>
  <c r="L63" i="66"/>
  <c r="M63" i="66"/>
  <c r="K64" i="66"/>
  <c r="L64" i="66"/>
  <c r="M64" i="66"/>
  <c r="K65" i="66"/>
  <c r="L65" i="66"/>
  <c r="M65" i="66"/>
  <c r="K7" i="66"/>
  <c r="L7" i="66"/>
  <c r="M7" i="66"/>
  <c r="K10" i="66"/>
  <c r="L10" i="66"/>
  <c r="M10" i="66"/>
  <c r="K11" i="66"/>
  <c r="L11" i="66"/>
  <c r="M11" i="66"/>
  <c r="K12" i="66"/>
  <c r="L12" i="66"/>
  <c r="M12" i="66"/>
  <c r="K15" i="66"/>
  <c r="L15" i="66"/>
  <c r="M15" i="66"/>
  <c r="K16" i="66"/>
  <c r="L16" i="66"/>
  <c r="M16" i="66"/>
  <c r="K17" i="66"/>
  <c r="L17" i="66"/>
  <c r="M17" i="66"/>
  <c r="K18" i="66"/>
  <c r="L18" i="66"/>
  <c r="M18" i="66"/>
  <c r="K19" i="66"/>
  <c r="L19" i="66"/>
  <c r="M19" i="66"/>
  <c r="K22" i="66"/>
  <c r="L22" i="66"/>
  <c r="M22" i="66"/>
  <c r="K23" i="66"/>
  <c r="L23" i="66"/>
  <c r="M23" i="66"/>
  <c r="K24" i="66"/>
  <c r="L24" i="66"/>
  <c r="M24" i="66"/>
  <c r="K25" i="66"/>
  <c r="L25" i="66"/>
  <c r="M25" i="66"/>
  <c r="K26" i="66"/>
  <c r="L26" i="66"/>
  <c r="M26" i="66"/>
  <c r="K29" i="66"/>
  <c r="L29" i="66"/>
  <c r="M29" i="66"/>
  <c r="K30" i="66"/>
  <c r="L30" i="66"/>
  <c r="M30" i="66"/>
  <c r="K31" i="66"/>
  <c r="L31" i="66"/>
  <c r="M31" i="66"/>
  <c r="K32" i="66"/>
  <c r="L32" i="66"/>
  <c r="M32" i="66"/>
  <c r="K33" i="66"/>
  <c r="L33" i="66"/>
  <c r="M33" i="66"/>
  <c r="K36" i="66"/>
  <c r="L36" i="66"/>
  <c r="M36" i="66"/>
  <c r="K37" i="66"/>
  <c r="L37" i="66"/>
  <c r="M37" i="66"/>
  <c r="K38" i="66"/>
  <c r="L38" i="66"/>
  <c r="M38" i="66"/>
  <c r="K39" i="66"/>
  <c r="L39" i="66"/>
  <c r="M39" i="66"/>
  <c r="K40" i="66"/>
  <c r="L40" i="66"/>
  <c r="M40" i="66"/>
  <c r="K41" i="66"/>
  <c r="L41" i="66"/>
  <c r="M41" i="66"/>
  <c r="K44" i="66"/>
  <c r="L44" i="66"/>
  <c r="M44" i="66"/>
  <c r="K45" i="66"/>
  <c r="L45" i="66"/>
  <c r="M45" i="66"/>
  <c r="K46" i="66"/>
  <c r="L46" i="66"/>
  <c r="M46" i="66"/>
  <c r="K49" i="66"/>
  <c r="L49" i="66"/>
  <c r="M49" i="66"/>
  <c r="K60" i="65"/>
  <c r="L60" i="65"/>
  <c r="M60" i="65"/>
  <c r="K63" i="65"/>
  <c r="L63" i="65"/>
  <c r="M63" i="65"/>
  <c r="K64" i="65"/>
  <c r="L64" i="65"/>
  <c r="M64" i="65"/>
  <c r="K65" i="65"/>
  <c r="L65" i="65"/>
  <c r="M65" i="65"/>
  <c r="K66" i="65"/>
  <c r="L66" i="65"/>
  <c r="M66" i="65"/>
  <c r="K67" i="65"/>
  <c r="L67" i="65"/>
  <c r="M67" i="65"/>
  <c r="K68" i="65"/>
  <c r="L68" i="65"/>
  <c r="M68" i="65"/>
  <c r="K80" i="64"/>
  <c r="L80" i="64"/>
  <c r="M80" i="64"/>
  <c r="K83" i="64"/>
  <c r="L83" i="64"/>
  <c r="M83" i="64"/>
  <c r="K84" i="64"/>
  <c r="L84" i="64"/>
  <c r="M84" i="64"/>
  <c r="K85" i="64"/>
  <c r="L85" i="64"/>
  <c r="M85" i="64"/>
  <c r="K86" i="64"/>
  <c r="L86" i="64"/>
  <c r="M86" i="64"/>
  <c r="K87" i="64"/>
  <c r="L87" i="64"/>
  <c r="M87" i="64"/>
  <c r="K88" i="64"/>
  <c r="L88" i="64"/>
  <c r="M88" i="64"/>
  <c r="K6" i="65"/>
  <c r="L6" i="65"/>
  <c r="M6" i="65"/>
  <c r="K9" i="65"/>
  <c r="L9" i="65"/>
  <c r="M9" i="65"/>
  <c r="K10" i="65"/>
  <c r="L10" i="65"/>
  <c r="M10" i="65"/>
  <c r="K11" i="65"/>
  <c r="L11" i="65"/>
  <c r="M11" i="65"/>
  <c r="K14" i="65"/>
  <c r="L14" i="65"/>
  <c r="M14" i="65"/>
  <c r="K15" i="65"/>
  <c r="L15" i="65"/>
  <c r="M15" i="65"/>
  <c r="K16" i="65"/>
  <c r="L16" i="65"/>
  <c r="M16" i="65"/>
  <c r="K17" i="65"/>
  <c r="L17" i="65"/>
  <c r="M17" i="65"/>
  <c r="K18" i="65"/>
  <c r="L18" i="65"/>
  <c r="M18" i="65"/>
  <c r="K21" i="65"/>
  <c r="L21" i="65"/>
  <c r="M21" i="65"/>
  <c r="K22" i="65"/>
  <c r="L22" i="65"/>
  <c r="M22" i="65"/>
  <c r="K23" i="65"/>
  <c r="L23" i="65"/>
  <c r="M23" i="65"/>
  <c r="K24" i="65"/>
  <c r="L24" i="65"/>
  <c r="M24" i="65"/>
  <c r="K25" i="65"/>
  <c r="L25" i="65"/>
  <c r="M25" i="65"/>
  <c r="K28" i="65"/>
  <c r="L28" i="65"/>
  <c r="M28" i="65"/>
  <c r="K29" i="65"/>
  <c r="L29" i="65"/>
  <c r="M29" i="65"/>
  <c r="K30" i="65"/>
  <c r="L30" i="65"/>
  <c r="M30" i="65"/>
  <c r="K31" i="65"/>
  <c r="L31" i="65"/>
  <c r="M31" i="65"/>
  <c r="K32" i="65"/>
  <c r="L32" i="65"/>
  <c r="M32" i="65"/>
  <c r="K35" i="65"/>
  <c r="L35" i="65"/>
  <c r="M35" i="65"/>
  <c r="K36" i="65"/>
  <c r="L36" i="65"/>
  <c r="M36" i="65"/>
  <c r="K37" i="65"/>
  <c r="L37" i="65"/>
  <c r="M37" i="65"/>
  <c r="K38" i="65"/>
  <c r="L38" i="65"/>
  <c r="M38" i="65"/>
  <c r="K39" i="65"/>
  <c r="L39" i="65"/>
  <c r="M39" i="65"/>
  <c r="K40" i="65"/>
  <c r="L40" i="65"/>
  <c r="M40" i="65"/>
  <c r="K43" i="65"/>
  <c r="L43" i="65"/>
  <c r="M43" i="65"/>
  <c r="K44" i="65"/>
  <c r="L44" i="65"/>
  <c r="M44" i="65"/>
  <c r="K45" i="65"/>
  <c r="L45" i="65"/>
  <c r="M45" i="65"/>
  <c r="K48" i="65"/>
  <c r="L48" i="65"/>
  <c r="M48" i="65"/>
  <c r="K7" i="64"/>
  <c r="L7" i="64"/>
  <c r="M7" i="64"/>
  <c r="K10" i="64"/>
  <c r="L10" i="64"/>
  <c r="M10" i="64"/>
  <c r="K11" i="64"/>
  <c r="L11" i="64"/>
  <c r="M11" i="64"/>
  <c r="K12" i="64"/>
  <c r="L12" i="64"/>
  <c r="M12" i="64"/>
  <c r="K13" i="64"/>
  <c r="L13" i="64"/>
  <c r="M13" i="64"/>
  <c r="K16" i="64"/>
  <c r="L16" i="64"/>
  <c r="M16" i="64"/>
  <c r="K17" i="64"/>
  <c r="L17" i="64"/>
  <c r="M17" i="64"/>
  <c r="K18" i="64"/>
  <c r="L18" i="64"/>
  <c r="M18" i="64"/>
  <c r="K19" i="64"/>
  <c r="L19" i="64"/>
  <c r="M19" i="64"/>
  <c r="K20" i="64"/>
  <c r="L20" i="64"/>
  <c r="M20" i="64"/>
  <c r="K21" i="64"/>
  <c r="L21" i="64"/>
  <c r="M21" i="64"/>
  <c r="K22" i="64"/>
  <c r="L22" i="64"/>
  <c r="M22" i="64"/>
  <c r="K23" i="64"/>
  <c r="L23" i="64"/>
  <c r="M23" i="64"/>
  <c r="K24" i="64"/>
  <c r="L24" i="64"/>
  <c r="M24" i="64"/>
  <c r="K27" i="64"/>
  <c r="L27" i="64"/>
  <c r="M27" i="64"/>
  <c r="K28" i="64"/>
  <c r="L28" i="64"/>
  <c r="M28" i="64"/>
  <c r="K29" i="64"/>
  <c r="L29" i="64"/>
  <c r="M29" i="64"/>
  <c r="K30" i="64"/>
  <c r="L30" i="64"/>
  <c r="M30" i="64"/>
  <c r="K31" i="64"/>
  <c r="L31" i="64"/>
  <c r="M31" i="64"/>
  <c r="K34" i="64"/>
  <c r="L34" i="64"/>
  <c r="M34" i="64"/>
  <c r="K35" i="64"/>
  <c r="L35" i="64"/>
  <c r="M35" i="64"/>
  <c r="K36" i="64"/>
  <c r="L36" i="64"/>
  <c r="M36" i="64"/>
  <c r="K37" i="64"/>
  <c r="L37" i="64"/>
  <c r="M37" i="64"/>
  <c r="K38" i="64"/>
  <c r="L38" i="64"/>
  <c r="M38" i="64"/>
  <c r="K41" i="64"/>
  <c r="L41" i="64"/>
  <c r="M41" i="64"/>
  <c r="K42" i="64"/>
  <c r="L42" i="64"/>
  <c r="M42" i="64"/>
  <c r="K43" i="64"/>
  <c r="L43" i="64"/>
  <c r="M43" i="64"/>
  <c r="K44" i="64"/>
  <c r="L44" i="64"/>
  <c r="M44" i="64"/>
  <c r="K45" i="64"/>
  <c r="L45" i="64"/>
  <c r="M45" i="64"/>
  <c r="K48" i="64"/>
  <c r="L48" i="64"/>
  <c r="M48" i="64"/>
  <c r="K49" i="64"/>
  <c r="L49" i="64"/>
  <c r="M49" i="64"/>
  <c r="K50" i="64"/>
  <c r="L50" i="64"/>
  <c r="M50" i="64"/>
  <c r="K51" i="64"/>
  <c r="L51" i="64"/>
  <c r="M51" i="64"/>
  <c r="K52" i="64"/>
  <c r="L52" i="64"/>
  <c r="M52" i="64"/>
  <c r="K53" i="64"/>
  <c r="L53" i="64"/>
  <c r="M53" i="64"/>
  <c r="K56" i="64"/>
  <c r="L56" i="64"/>
  <c r="M56" i="64"/>
  <c r="K57" i="64"/>
  <c r="L57" i="64"/>
  <c r="M57" i="64"/>
  <c r="K58" i="64"/>
  <c r="L58" i="64"/>
  <c r="M58" i="64"/>
  <c r="K59" i="64"/>
  <c r="L59" i="64"/>
  <c r="M59" i="64"/>
  <c r="K60" i="64"/>
  <c r="L60" i="64"/>
  <c r="M60" i="64"/>
  <c r="K63" i="64"/>
  <c r="L63" i="64"/>
  <c r="M63" i="64"/>
  <c r="K64" i="64"/>
  <c r="L64" i="64"/>
  <c r="M64" i="64"/>
  <c r="K65" i="64"/>
  <c r="L65" i="64"/>
  <c r="M65" i="64"/>
  <c r="K68" i="64"/>
  <c r="L68" i="64"/>
  <c r="M68" i="64"/>
  <c r="K43" i="63"/>
  <c r="L43" i="63"/>
  <c r="M43" i="63"/>
  <c r="K46" i="63"/>
  <c r="L46" i="63"/>
  <c r="M46" i="63"/>
  <c r="K47" i="63"/>
  <c r="L47" i="63"/>
  <c r="M47" i="63"/>
  <c r="K48" i="63"/>
  <c r="L48" i="63"/>
  <c r="M48" i="63"/>
  <c r="K51" i="63"/>
  <c r="L51" i="63"/>
  <c r="M51" i="63"/>
  <c r="K52" i="63"/>
  <c r="L52" i="63"/>
  <c r="M52" i="63"/>
  <c r="K53" i="63"/>
  <c r="L53" i="63"/>
  <c r="M53" i="63"/>
  <c r="K56" i="63"/>
  <c r="L56" i="63"/>
  <c r="M56" i="63"/>
  <c r="K57" i="63"/>
  <c r="L57" i="63"/>
  <c r="M57" i="63"/>
  <c r="K58" i="63"/>
  <c r="L58" i="63"/>
  <c r="M58" i="63"/>
  <c r="K61" i="63"/>
  <c r="L61" i="63"/>
  <c r="M61" i="63"/>
  <c r="K62" i="63"/>
  <c r="L62" i="63"/>
  <c r="M62" i="63"/>
  <c r="K63" i="63"/>
  <c r="L63" i="63"/>
  <c r="M63" i="63"/>
  <c r="K66" i="63"/>
  <c r="L66" i="63"/>
  <c r="M66" i="63"/>
  <c r="K67" i="63"/>
  <c r="L67" i="63"/>
  <c r="M67" i="63"/>
  <c r="K68" i="63"/>
  <c r="L68" i="63"/>
  <c r="M68" i="63"/>
  <c r="K69" i="63"/>
  <c r="L69" i="63"/>
  <c r="M69" i="63"/>
  <c r="K70" i="63"/>
  <c r="L70" i="63"/>
  <c r="M70" i="63"/>
  <c r="K71" i="63"/>
  <c r="L71" i="63"/>
  <c r="M71" i="63"/>
  <c r="K74" i="63"/>
  <c r="L74" i="63"/>
  <c r="M74" i="63"/>
  <c r="K75" i="63"/>
  <c r="L75" i="63"/>
  <c r="M75" i="63"/>
  <c r="K76" i="63"/>
  <c r="L76" i="63"/>
  <c r="M76" i="63"/>
  <c r="K77" i="63"/>
  <c r="L77" i="63"/>
  <c r="M77" i="63"/>
  <c r="K78" i="63"/>
  <c r="L78" i="63"/>
  <c r="M78" i="63"/>
  <c r="K79" i="63"/>
  <c r="L79" i="63"/>
  <c r="M79" i="63"/>
  <c r="K82" i="63"/>
  <c r="L82" i="63"/>
  <c r="M82" i="63"/>
  <c r="K83" i="63"/>
  <c r="L83" i="63"/>
  <c r="M83" i="63"/>
  <c r="K84" i="63"/>
  <c r="L84" i="63"/>
  <c r="M84" i="63"/>
  <c r="K87" i="63"/>
  <c r="L87" i="63"/>
  <c r="M87" i="63"/>
  <c r="K7" i="63"/>
  <c r="L7" i="63"/>
  <c r="M7" i="63"/>
  <c r="K10" i="63"/>
  <c r="L10" i="63"/>
  <c r="M10" i="63"/>
  <c r="K11" i="63"/>
  <c r="L11" i="63"/>
  <c r="M11" i="63"/>
  <c r="K12" i="63"/>
  <c r="L12" i="63"/>
  <c r="M12" i="63"/>
  <c r="K13" i="63"/>
  <c r="L13" i="63"/>
  <c r="M13" i="63"/>
  <c r="K14" i="63"/>
  <c r="L14" i="63"/>
  <c r="M14" i="63"/>
  <c r="K15" i="63"/>
  <c r="L15" i="63"/>
  <c r="M15" i="63"/>
  <c r="K18" i="63"/>
  <c r="L18" i="63"/>
  <c r="M18" i="63"/>
  <c r="K19" i="63"/>
  <c r="L19" i="63"/>
  <c r="M19" i="63"/>
  <c r="K20" i="63"/>
  <c r="L20" i="63"/>
  <c r="M20" i="63"/>
  <c r="K21" i="63"/>
  <c r="L21" i="63"/>
  <c r="M21" i="63"/>
  <c r="K22" i="63"/>
  <c r="L22" i="63"/>
  <c r="M22" i="63"/>
  <c r="K23" i="63"/>
  <c r="L23" i="63"/>
  <c r="M23" i="63"/>
  <c r="K26" i="63"/>
  <c r="L26" i="63"/>
  <c r="M26" i="63"/>
  <c r="K27" i="63"/>
  <c r="L27" i="63"/>
  <c r="M27" i="63"/>
  <c r="K28" i="63"/>
  <c r="L28" i="63"/>
  <c r="M28" i="63"/>
  <c r="K29" i="63"/>
  <c r="L29" i="63"/>
  <c r="M29" i="63"/>
  <c r="K30" i="63"/>
  <c r="L30" i="63"/>
  <c r="M30" i="63"/>
  <c r="K31" i="63"/>
  <c r="L31" i="63"/>
  <c r="M31" i="63"/>
  <c r="H7" i="70"/>
  <c r="I7" i="70"/>
  <c r="J7" i="70"/>
  <c r="H10" i="70"/>
  <c r="I10" i="70"/>
  <c r="J10" i="70"/>
  <c r="H11" i="70"/>
  <c r="I11" i="70"/>
  <c r="J11" i="70"/>
  <c r="H12" i="70"/>
  <c r="I12" i="70"/>
  <c r="J12" i="70"/>
  <c r="H15" i="70"/>
  <c r="I15" i="70"/>
  <c r="J15" i="70"/>
  <c r="H16" i="70"/>
  <c r="I16" i="70"/>
  <c r="J16" i="70"/>
  <c r="H17" i="70"/>
  <c r="I17" i="70"/>
  <c r="J17" i="70"/>
  <c r="H18" i="70"/>
  <c r="I18" i="70"/>
  <c r="J18" i="70"/>
  <c r="H19" i="70"/>
  <c r="I19" i="70"/>
  <c r="J19" i="70"/>
  <c r="H22" i="70"/>
  <c r="I22" i="70"/>
  <c r="J22" i="70"/>
  <c r="H23" i="70"/>
  <c r="I23" i="70"/>
  <c r="J23" i="70"/>
  <c r="H24" i="70"/>
  <c r="I24" i="70"/>
  <c r="J24" i="70"/>
  <c r="H25" i="70"/>
  <c r="I25" i="70"/>
  <c r="J25" i="70"/>
  <c r="H26" i="70"/>
  <c r="I26" i="70"/>
  <c r="J26" i="70"/>
  <c r="H29" i="70"/>
  <c r="I29" i="70"/>
  <c r="J29" i="70"/>
  <c r="H30" i="70"/>
  <c r="I30" i="70"/>
  <c r="J30" i="70"/>
  <c r="H31" i="70"/>
  <c r="I31" i="70"/>
  <c r="J31" i="70"/>
  <c r="H34" i="70"/>
  <c r="I34" i="70"/>
  <c r="J34" i="70"/>
  <c r="J63" i="69"/>
  <c r="J66" i="69"/>
  <c r="J67" i="69"/>
  <c r="J68" i="69"/>
  <c r="H63" i="69"/>
  <c r="I63" i="69"/>
  <c r="H66" i="69"/>
  <c r="I66" i="69"/>
  <c r="H67" i="69"/>
  <c r="I67" i="69"/>
  <c r="H68" i="69"/>
  <c r="I68" i="69"/>
  <c r="H7" i="69"/>
  <c r="I7" i="69"/>
  <c r="J7" i="69"/>
  <c r="H10" i="69"/>
  <c r="I10" i="69"/>
  <c r="J10" i="69"/>
  <c r="H11" i="69"/>
  <c r="I11" i="69"/>
  <c r="J11" i="69"/>
  <c r="H12" i="69"/>
  <c r="I12" i="69"/>
  <c r="J12" i="69"/>
  <c r="H15" i="69"/>
  <c r="I15" i="69"/>
  <c r="J15" i="69"/>
  <c r="H16" i="69"/>
  <c r="I16" i="69"/>
  <c r="J16" i="69"/>
  <c r="H17" i="69"/>
  <c r="I17" i="69"/>
  <c r="J17" i="69"/>
  <c r="H18" i="69"/>
  <c r="I18" i="69"/>
  <c r="J18" i="69"/>
  <c r="H19" i="69"/>
  <c r="I19" i="69"/>
  <c r="J19" i="69"/>
  <c r="H22" i="69"/>
  <c r="I22" i="69"/>
  <c r="J22" i="69"/>
  <c r="H23" i="69"/>
  <c r="I23" i="69"/>
  <c r="J23" i="69"/>
  <c r="H24" i="69"/>
  <c r="I24" i="69"/>
  <c r="J24" i="69"/>
  <c r="H25" i="69"/>
  <c r="I25" i="69"/>
  <c r="J25" i="69"/>
  <c r="H26" i="69"/>
  <c r="I26" i="69"/>
  <c r="J26" i="69"/>
  <c r="H29" i="69"/>
  <c r="I29" i="69"/>
  <c r="J29" i="69"/>
  <c r="H30" i="69"/>
  <c r="I30" i="69"/>
  <c r="J30" i="69"/>
  <c r="H31" i="69"/>
  <c r="I31" i="69"/>
  <c r="J31" i="69"/>
  <c r="H32" i="69"/>
  <c r="I32" i="69"/>
  <c r="J32" i="69"/>
  <c r="H33" i="69"/>
  <c r="I33" i="69"/>
  <c r="J33" i="69"/>
  <c r="H34" i="69"/>
  <c r="I34" i="69"/>
  <c r="J34" i="69"/>
  <c r="H37" i="69"/>
  <c r="I37" i="69"/>
  <c r="J37" i="69"/>
  <c r="H38" i="69"/>
  <c r="I38" i="69"/>
  <c r="J38" i="69"/>
  <c r="H39" i="69"/>
  <c r="I39" i="69"/>
  <c r="J39" i="69"/>
  <c r="H40" i="69"/>
  <c r="I40" i="69"/>
  <c r="J40" i="69"/>
  <c r="H41" i="69"/>
  <c r="I41" i="69"/>
  <c r="J41" i="69"/>
  <c r="H42" i="69"/>
  <c r="I42" i="69"/>
  <c r="J42" i="69"/>
  <c r="H45" i="69"/>
  <c r="I45" i="69"/>
  <c r="J45" i="69"/>
  <c r="H46" i="69"/>
  <c r="I46" i="69"/>
  <c r="J46" i="69"/>
  <c r="H47" i="69"/>
  <c r="I47" i="69"/>
  <c r="J47" i="69"/>
  <c r="H50" i="69"/>
  <c r="I50" i="69"/>
  <c r="J50" i="69"/>
  <c r="H53" i="68"/>
  <c r="I53" i="68"/>
  <c r="J53" i="68"/>
  <c r="H56" i="68"/>
  <c r="I56" i="68"/>
  <c r="J56" i="68"/>
  <c r="H57" i="68"/>
  <c r="I57" i="68"/>
  <c r="J57" i="68"/>
  <c r="H58" i="68"/>
  <c r="I58" i="68"/>
  <c r="J58" i="68"/>
  <c r="H7" i="68"/>
  <c r="I7" i="68"/>
  <c r="J7" i="68"/>
  <c r="H10" i="68"/>
  <c r="I10" i="68"/>
  <c r="J10" i="68"/>
  <c r="H11" i="68"/>
  <c r="I11" i="68"/>
  <c r="J11" i="68"/>
  <c r="H12" i="68"/>
  <c r="I12" i="68"/>
  <c r="J12" i="68"/>
  <c r="H15" i="68"/>
  <c r="I15" i="68"/>
  <c r="J15" i="68"/>
  <c r="H16" i="68"/>
  <c r="I16" i="68"/>
  <c r="J16" i="68"/>
  <c r="H17" i="68"/>
  <c r="I17" i="68"/>
  <c r="J17" i="68"/>
  <c r="H18" i="68"/>
  <c r="I18" i="68"/>
  <c r="J18" i="68"/>
  <c r="H19" i="68"/>
  <c r="I19" i="68"/>
  <c r="J19" i="68"/>
  <c r="H22" i="68"/>
  <c r="I22" i="68"/>
  <c r="J22" i="68"/>
  <c r="H23" i="68"/>
  <c r="I23" i="68"/>
  <c r="J23" i="68"/>
  <c r="H24" i="68"/>
  <c r="I24" i="68"/>
  <c r="J24" i="68"/>
  <c r="H25" i="68"/>
  <c r="I25" i="68"/>
  <c r="J25" i="68"/>
  <c r="H26" i="68"/>
  <c r="I26" i="68"/>
  <c r="J26" i="68"/>
  <c r="H29" i="68"/>
  <c r="I29" i="68"/>
  <c r="J29" i="68"/>
  <c r="H30" i="68"/>
  <c r="I30" i="68"/>
  <c r="J30" i="68"/>
  <c r="H31" i="68"/>
  <c r="I31" i="68"/>
  <c r="J31" i="68"/>
  <c r="H32" i="68"/>
  <c r="I32" i="68"/>
  <c r="J32" i="68"/>
  <c r="H33" i="68"/>
  <c r="I33" i="68"/>
  <c r="J33" i="68"/>
  <c r="H36" i="68"/>
  <c r="I36" i="68"/>
  <c r="J36" i="68"/>
  <c r="H37" i="68"/>
  <c r="I37" i="68"/>
  <c r="J37" i="68"/>
  <c r="H38" i="68"/>
  <c r="I38" i="68"/>
  <c r="J38" i="68"/>
  <c r="H41" i="68"/>
  <c r="I41" i="68"/>
  <c r="J41" i="68"/>
  <c r="H53" i="67"/>
  <c r="I53" i="67"/>
  <c r="J53" i="67"/>
  <c r="H56" i="67"/>
  <c r="I56" i="67"/>
  <c r="J56" i="67"/>
  <c r="H57" i="67"/>
  <c r="I57" i="67"/>
  <c r="J57" i="67"/>
  <c r="H58" i="67"/>
  <c r="I58" i="67"/>
  <c r="J58" i="67"/>
  <c r="H7" i="67"/>
  <c r="I7" i="67"/>
  <c r="J7" i="67"/>
  <c r="H10" i="67"/>
  <c r="I10" i="67"/>
  <c r="J10" i="67"/>
  <c r="H11" i="67"/>
  <c r="I11" i="67"/>
  <c r="J11" i="67"/>
  <c r="H12" i="67"/>
  <c r="I12" i="67"/>
  <c r="J12" i="67"/>
  <c r="H15" i="67"/>
  <c r="I15" i="67"/>
  <c r="J15" i="67"/>
  <c r="H16" i="67"/>
  <c r="I16" i="67"/>
  <c r="J16" i="67"/>
  <c r="H17" i="67"/>
  <c r="I17" i="67"/>
  <c r="J17" i="67"/>
  <c r="H18" i="67"/>
  <c r="I18" i="67"/>
  <c r="J18" i="67"/>
  <c r="H19" i="67"/>
  <c r="I19" i="67"/>
  <c r="J19" i="67"/>
  <c r="H22" i="67"/>
  <c r="I22" i="67"/>
  <c r="J22" i="67"/>
  <c r="H23" i="67"/>
  <c r="I23" i="67"/>
  <c r="J23" i="67"/>
  <c r="H24" i="67"/>
  <c r="I24" i="67"/>
  <c r="J24" i="67"/>
  <c r="H25" i="67"/>
  <c r="I25" i="67"/>
  <c r="J25" i="67"/>
  <c r="H26" i="67"/>
  <c r="I26" i="67"/>
  <c r="J26" i="67"/>
  <c r="H29" i="67"/>
  <c r="I29" i="67"/>
  <c r="J29" i="67"/>
  <c r="H30" i="67"/>
  <c r="I30" i="67"/>
  <c r="J30" i="67"/>
  <c r="H31" i="67"/>
  <c r="I31" i="67"/>
  <c r="J31" i="67"/>
  <c r="H32" i="67"/>
  <c r="I32" i="67"/>
  <c r="J32" i="67"/>
  <c r="H33" i="67"/>
  <c r="I33" i="67"/>
  <c r="J33" i="67"/>
  <c r="H36" i="67"/>
  <c r="I36" i="67"/>
  <c r="J36" i="67"/>
  <c r="H37" i="67"/>
  <c r="I37" i="67"/>
  <c r="J37" i="67"/>
  <c r="H38" i="67"/>
  <c r="I38" i="67"/>
  <c r="J38" i="67"/>
  <c r="H41" i="67"/>
  <c r="I41" i="67"/>
  <c r="J41" i="67"/>
  <c r="H60" i="66"/>
  <c r="I60" i="66"/>
  <c r="J60" i="66"/>
  <c r="H63" i="66"/>
  <c r="I63" i="66"/>
  <c r="J63" i="66"/>
  <c r="H64" i="66"/>
  <c r="I64" i="66"/>
  <c r="J64" i="66"/>
  <c r="H65" i="66"/>
  <c r="I65" i="66"/>
  <c r="J65" i="66"/>
  <c r="H7" i="66"/>
  <c r="I7" i="66"/>
  <c r="J7" i="66"/>
  <c r="H10" i="66"/>
  <c r="I10" i="66"/>
  <c r="J10" i="66"/>
  <c r="H11" i="66"/>
  <c r="I11" i="66"/>
  <c r="J11" i="66"/>
  <c r="H12" i="66"/>
  <c r="I12" i="66"/>
  <c r="J12" i="66"/>
  <c r="H15" i="66"/>
  <c r="I15" i="66"/>
  <c r="J15" i="66"/>
  <c r="H16" i="66"/>
  <c r="I16" i="66"/>
  <c r="J16" i="66"/>
  <c r="H17" i="66"/>
  <c r="I17" i="66"/>
  <c r="J17" i="66"/>
  <c r="H18" i="66"/>
  <c r="I18" i="66"/>
  <c r="J18" i="66"/>
  <c r="H19" i="66"/>
  <c r="I19" i="66"/>
  <c r="J19" i="66"/>
  <c r="H22" i="66"/>
  <c r="I22" i="66"/>
  <c r="J22" i="66"/>
  <c r="H23" i="66"/>
  <c r="I23" i="66"/>
  <c r="J23" i="66"/>
  <c r="H24" i="66"/>
  <c r="I24" i="66"/>
  <c r="J24" i="66"/>
  <c r="H25" i="66"/>
  <c r="I25" i="66"/>
  <c r="J25" i="66"/>
  <c r="H26" i="66"/>
  <c r="I26" i="66"/>
  <c r="J26" i="66"/>
  <c r="H29" i="66"/>
  <c r="I29" i="66"/>
  <c r="J29" i="66"/>
  <c r="H30" i="66"/>
  <c r="I30" i="66"/>
  <c r="J30" i="66"/>
  <c r="H31" i="66"/>
  <c r="I31" i="66"/>
  <c r="J31" i="66"/>
  <c r="H32" i="66"/>
  <c r="I32" i="66"/>
  <c r="J32" i="66"/>
  <c r="H33" i="66"/>
  <c r="I33" i="66"/>
  <c r="J33" i="66"/>
  <c r="H36" i="66"/>
  <c r="I36" i="66"/>
  <c r="J36" i="66"/>
  <c r="H37" i="66"/>
  <c r="I37" i="66"/>
  <c r="J37" i="66"/>
  <c r="H38" i="66"/>
  <c r="I38" i="66"/>
  <c r="J38" i="66"/>
  <c r="H39" i="66"/>
  <c r="I39" i="66"/>
  <c r="J39" i="66"/>
  <c r="H40" i="66"/>
  <c r="I40" i="66"/>
  <c r="J40" i="66"/>
  <c r="H41" i="66"/>
  <c r="I41" i="66"/>
  <c r="J41" i="66"/>
  <c r="H44" i="66"/>
  <c r="I44" i="66"/>
  <c r="J44" i="66"/>
  <c r="H45" i="66"/>
  <c r="I45" i="66"/>
  <c r="J45" i="66"/>
  <c r="H46" i="66"/>
  <c r="I46" i="66"/>
  <c r="J46" i="66"/>
  <c r="H49" i="66"/>
  <c r="I49" i="66"/>
  <c r="J49" i="66"/>
  <c r="H60" i="65"/>
  <c r="I60" i="65"/>
  <c r="J60" i="65"/>
  <c r="H63" i="65"/>
  <c r="I63" i="65"/>
  <c r="J63" i="65"/>
  <c r="H64" i="65"/>
  <c r="I64" i="65"/>
  <c r="J64" i="65"/>
  <c r="H65" i="65"/>
  <c r="I65" i="65"/>
  <c r="J65" i="65"/>
  <c r="H66" i="65"/>
  <c r="I66" i="65"/>
  <c r="J66" i="65"/>
  <c r="H67" i="65"/>
  <c r="I67" i="65"/>
  <c r="J67" i="65"/>
  <c r="H68" i="65"/>
  <c r="I68" i="65"/>
  <c r="J68" i="65"/>
  <c r="H6" i="65"/>
  <c r="I6" i="65"/>
  <c r="J6" i="65"/>
  <c r="H9" i="65"/>
  <c r="I9" i="65"/>
  <c r="J9" i="65"/>
  <c r="H10" i="65"/>
  <c r="I10" i="65"/>
  <c r="J10" i="65"/>
  <c r="H11" i="65"/>
  <c r="I11" i="65"/>
  <c r="J11" i="65"/>
  <c r="H14" i="65"/>
  <c r="I14" i="65"/>
  <c r="J14" i="65"/>
  <c r="H15" i="65"/>
  <c r="I15" i="65"/>
  <c r="J15" i="65"/>
  <c r="H16" i="65"/>
  <c r="I16" i="65"/>
  <c r="J16" i="65"/>
  <c r="H17" i="65"/>
  <c r="I17" i="65"/>
  <c r="J17" i="65"/>
  <c r="H18" i="65"/>
  <c r="I18" i="65"/>
  <c r="J18" i="65"/>
  <c r="H21" i="65"/>
  <c r="I21" i="65"/>
  <c r="J21" i="65"/>
  <c r="H22" i="65"/>
  <c r="I22" i="65"/>
  <c r="J22" i="65"/>
  <c r="H23" i="65"/>
  <c r="I23" i="65"/>
  <c r="J23" i="65"/>
  <c r="H24" i="65"/>
  <c r="I24" i="65"/>
  <c r="J24" i="65"/>
  <c r="H25" i="65"/>
  <c r="I25" i="65"/>
  <c r="J25" i="65"/>
  <c r="H28" i="65"/>
  <c r="I28" i="65"/>
  <c r="J28" i="65"/>
  <c r="H29" i="65"/>
  <c r="I29" i="65"/>
  <c r="J29" i="65"/>
  <c r="H30" i="65"/>
  <c r="I30" i="65"/>
  <c r="J30" i="65"/>
  <c r="H31" i="65"/>
  <c r="I31" i="65"/>
  <c r="J31" i="65"/>
  <c r="H32" i="65"/>
  <c r="I32" i="65"/>
  <c r="J32" i="65"/>
  <c r="H35" i="65"/>
  <c r="I35" i="65"/>
  <c r="J35" i="65"/>
  <c r="H36" i="65"/>
  <c r="I36" i="65"/>
  <c r="J36" i="65"/>
  <c r="H37" i="65"/>
  <c r="I37" i="65"/>
  <c r="J37" i="65"/>
  <c r="H38" i="65"/>
  <c r="I38" i="65"/>
  <c r="J38" i="65"/>
  <c r="H39" i="65"/>
  <c r="I39" i="65"/>
  <c r="J39" i="65"/>
  <c r="H40" i="65"/>
  <c r="I40" i="65"/>
  <c r="J40" i="65"/>
  <c r="H43" i="65"/>
  <c r="I43" i="65"/>
  <c r="J43" i="65"/>
  <c r="H44" i="65"/>
  <c r="I44" i="65"/>
  <c r="J44" i="65"/>
  <c r="H45" i="65"/>
  <c r="I45" i="65"/>
  <c r="J45" i="65"/>
  <c r="H48" i="65"/>
  <c r="I48" i="65"/>
  <c r="J48" i="65"/>
  <c r="H43" i="63"/>
  <c r="I43" i="63"/>
  <c r="J43" i="63"/>
  <c r="H46" i="63"/>
  <c r="I46" i="63"/>
  <c r="J46" i="63"/>
  <c r="H47" i="63"/>
  <c r="I47" i="63"/>
  <c r="J47" i="63"/>
  <c r="H48" i="63"/>
  <c r="I48" i="63"/>
  <c r="J48" i="63"/>
  <c r="H51" i="63"/>
  <c r="I51" i="63"/>
  <c r="J51" i="63"/>
  <c r="H52" i="63"/>
  <c r="I52" i="63"/>
  <c r="J52" i="63"/>
  <c r="H53" i="63"/>
  <c r="I53" i="63"/>
  <c r="J53" i="63"/>
  <c r="H56" i="63"/>
  <c r="I56" i="63"/>
  <c r="J56" i="63"/>
  <c r="H57" i="63"/>
  <c r="I57" i="63"/>
  <c r="J57" i="63"/>
  <c r="H58" i="63"/>
  <c r="I58" i="63"/>
  <c r="J58" i="63"/>
  <c r="H61" i="63"/>
  <c r="I61" i="63"/>
  <c r="J61" i="63"/>
  <c r="H62" i="63"/>
  <c r="I62" i="63"/>
  <c r="J62" i="63"/>
  <c r="H63" i="63"/>
  <c r="I63" i="63"/>
  <c r="J63" i="63"/>
  <c r="H66" i="63"/>
  <c r="I66" i="63"/>
  <c r="J66" i="63"/>
  <c r="H67" i="63"/>
  <c r="I67" i="63"/>
  <c r="J67" i="63"/>
  <c r="H68" i="63"/>
  <c r="I68" i="63"/>
  <c r="J68" i="63"/>
  <c r="H69" i="63"/>
  <c r="I69" i="63"/>
  <c r="J69" i="63"/>
  <c r="H70" i="63"/>
  <c r="I70" i="63"/>
  <c r="J70" i="63"/>
  <c r="H71" i="63"/>
  <c r="I71" i="63"/>
  <c r="J71" i="63"/>
  <c r="H74" i="63"/>
  <c r="I74" i="63"/>
  <c r="J74" i="63"/>
  <c r="H75" i="63"/>
  <c r="I75" i="63"/>
  <c r="J75" i="63"/>
  <c r="H76" i="63"/>
  <c r="I76" i="63"/>
  <c r="J76" i="63"/>
  <c r="H77" i="63"/>
  <c r="I77" i="63"/>
  <c r="J77" i="63"/>
  <c r="H78" i="63"/>
  <c r="I78" i="63"/>
  <c r="J78" i="63"/>
  <c r="H79" i="63"/>
  <c r="I79" i="63"/>
  <c r="J79" i="63"/>
  <c r="H82" i="63"/>
  <c r="I82" i="63"/>
  <c r="J82" i="63"/>
  <c r="H83" i="63"/>
  <c r="I83" i="63"/>
  <c r="J83" i="63"/>
  <c r="H84" i="63"/>
  <c r="I84" i="63"/>
  <c r="J84" i="63"/>
  <c r="H87" i="63"/>
  <c r="I87" i="63"/>
  <c r="J87" i="63"/>
  <c r="H80" i="64"/>
  <c r="I80" i="64"/>
  <c r="J80" i="64"/>
  <c r="H83" i="64"/>
  <c r="I83" i="64"/>
  <c r="J83" i="64"/>
  <c r="H84" i="64"/>
  <c r="I84" i="64"/>
  <c r="J84" i="64"/>
  <c r="H85" i="64"/>
  <c r="I85" i="64"/>
  <c r="J85" i="64"/>
  <c r="H86" i="64"/>
  <c r="I86" i="64"/>
  <c r="J86" i="64"/>
  <c r="H87" i="64"/>
  <c r="I87" i="64"/>
  <c r="J87" i="64"/>
  <c r="H88" i="64"/>
  <c r="I88" i="64"/>
  <c r="J88" i="64"/>
  <c r="H7" i="64"/>
  <c r="I7" i="64"/>
  <c r="J7" i="64"/>
  <c r="H10" i="64"/>
  <c r="I10" i="64"/>
  <c r="J10" i="64"/>
  <c r="H11" i="64"/>
  <c r="I11" i="64"/>
  <c r="J11" i="64"/>
  <c r="H12" i="64"/>
  <c r="I12" i="64"/>
  <c r="J12" i="64"/>
  <c r="H13" i="64"/>
  <c r="I13" i="64"/>
  <c r="J13" i="64"/>
  <c r="H16" i="64"/>
  <c r="I16" i="64"/>
  <c r="J16" i="64"/>
  <c r="H17" i="64"/>
  <c r="I17" i="64"/>
  <c r="J17" i="64"/>
  <c r="H18" i="64"/>
  <c r="I18" i="64"/>
  <c r="J18" i="64"/>
  <c r="H19" i="64"/>
  <c r="I19" i="64"/>
  <c r="J19" i="64"/>
  <c r="H20" i="64"/>
  <c r="I20" i="64"/>
  <c r="J20" i="64"/>
  <c r="H21" i="64"/>
  <c r="I21" i="64"/>
  <c r="J21" i="64"/>
  <c r="H22" i="64"/>
  <c r="I22" i="64"/>
  <c r="J22" i="64"/>
  <c r="H23" i="64"/>
  <c r="I23" i="64"/>
  <c r="J23" i="64"/>
  <c r="H24" i="64"/>
  <c r="I24" i="64"/>
  <c r="J24" i="64"/>
  <c r="H27" i="64"/>
  <c r="I27" i="64"/>
  <c r="J27" i="64"/>
  <c r="H28" i="64"/>
  <c r="I28" i="64"/>
  <c r="J28" i="64"/>
  <c r="H29" i="64"/>
  <c r="I29" i="64"/>
  <c r="J29" i="64"/>
  <c r="H30" i="64"/>
  <c r="I30" i="64"/>
  <c r="J30" i="64"/>
  <c r="H31" i="64"/>
  <c r="I31" i="64"/>
  <c r="J31" i="64"/>
  <c r="H34" i="64"/>
  <c r="I34" i="64"/>
  <c r="J34" i="64"/>
  <c r="H35" i="64"/>
  <c r="I35" i="64"/>
  <c r="J35" i="64"/>
  <c r="H36" i="64"/>
  <c r="I36" i="64"/>
  <c r="J36" i="64"/>
  <c r="H37" i="64"/>
  <c r="I37" i="64"/>
  <c r="J37" i="64"/>
  <c r="H38" i="64"/>
  <c r="I38" i="64"/>
  <c r="J38" i="64"/>
  <c r="H41" i="64"/>
  <c r="I41" i="64"/>
  <c r="J41" i="64"/>
  <c r="H42" i="64"/>
  <c r="I42" i="64"/>
  <c r="J42" i="64"/>
  <c r="H43" i="64"/>
  <c r="I43" i="64"/>
  <c r="J43" i="64"/>
  <c r="H44" i="64"/>
  <c r="I44" i="64"/>
  <c r="J44" i="64"/>
  <c r="H45" i="64"/>
  <c r="I45" i="64"/>
  <c r="J45" i="64"/>
  <c r="H48" i="64"/>
  <c r="I48" i="64"/>
  <c r="J48" i="64"/>
  <c r="H49" i="64"/>
  <c r="I49" i="64"/>
  <c r="J49" i="64"/>
  <c r="H50" i="64"/>
  <c r="I50" i="64"/>
  <c r="J50" i="64"/>
  <c r="H51" i="64"/>
  <c r="I51" i="64"/>
  <c r="J51" i="64"/>
  <c r="H52" i="64"/>
  <c r="I52" i="64"/>
  <c r="J52" i="64"/>
  <c r="H53" i="64"/>
  <c r="I53" i="64"/>
  <c r="J53" i="64"/>
  <c r="H56" i="64"/>
  <c r="I56" i="64"/>
  <c r="J56" i="64"/>
  <c r="H57" i="64"/>
  <c r="I57" i="64"/>
  <c r="J57" i="64"/>
  <c r="H58" i="64"/>
  <c r="I58" i="64"/>
  <c r="J58" i="64"/>
  <c r="H59" i="64"/>
  <c r="I59" i="64"/>
  <c r="J59" i="64"/>
  <c r="H60" i="64"/>
  <c r="I60" i="64"/>
  <c r="J60" i="64"/>
  <c r="H63" i="64"/>
  <c r="I63" i="64"/>
  <c r="J63" i="64"/>
  <c r="H64" i="64"/>
  <c r="I64" i="64"/>
  <c r="J64" i="64"/>
  <c r="H65" i="64"/>
  <c r="I65" i="64"/>
  <c r="J65" i="64"/>
  <c r="H68" i="64"/>
  <c r="I68" i="64"/>
  <c r="J68" i="64"/>
  <c r="H7" i="63"/>
  <c r="I7" i="63"/>
  <c r="J7" i="63"/>
  <c r="H10" i="63"/>
  <c r="I10" i="63"/>
  <c r="J10" i="63"/>
  <c r="H11" i="63"/>
  <c r="I11" i="63"/>
  <c r="J11" i="63"/>
  <c r="H12" i="63"/>
  <c r="I12" i="63"/>
  <c r="J12" i="63"/>
  <c r="H13" i="63"/>
  <c r="I13" i="63"/>
  <c r="J13" i="63"/>
  <c r="H14" i="63"/>
  <c r="I14" i="63"/>
  <c r="J14" i="63"/>
  <c r="H15" i="63"/>
  <c r="I15" i="63"/>
  <c r="J15" i="63"/>
  <c r="H18" i="63"/>
  <c r="I18" i="63"/>
  <c r="J18" i="63"/>
  <c r="H19" i="63"/>
  <c r="I19" i="63"/>
  <c r="J19" i="63"/>
  <c r="H20" i="63"/>
  <c r="I20" i="63"/>
  <c r="J20" i="63"/>
  <c r="H21" i="63"/>
  <c r="I21" i="63"/>
  <c r="J21" i="63"/>
  <c r="H22" i="63"/>
  <c r="I22" i="63"/>
  <c r="J22" i="63"/>
  <c r="H23" i="63"/>
  <c r="I23" i="63"/>
  <c r="J23" i="63"/>
  <c r="H26" i="63"/>
  <c r="I26" i="63"/>
  <c r="J26" i="63"/>
  <c r="H27" i="63"/>
  <c r="I27" i="63"/>
  <c r="J27" i="63"/>
  <c r="H28" i="63"/>
  <c r="I28" i="63"/>
  <c r="J28" i="63"/>
  <c r="H29" i="63"/>
  <c r="I29" i="63"/>
  <c r="J29" i="63"/>
  <c r="H30" i="63"/>
  <c r="I30" i="63"/>
  <c r="J30" i="63"/>
  <c r="H31" i="63"/>
  <c r="I31" i="63"/>
  <c r="J31" i="63"/>
  <c r="C29" i="32"/>
  <c r="D29" i="32"/>
  <c r="E29" i="32"/>
  <c r="F29" i="32"/>
  <c r="G29" i="32"/>
  <c r="H29" i="32"/>
  <c r="I29" i="32"/>
  <c r="J29" i="32"/>
  <c r="K29" i="32"/>
  <c r="L29" i="32"/>
  <c r="M29" i="32"/>
  <c r="B29" i="32"/>
  <c r="C29" i="36"/>
  <c r="D29" i="36"/>
  <c r="E29" i="36"/>
  <c r="F29" i="36"/>
  <c r="G29" i="36"/>
  <c r="H29" i="36"/>
  <c r="I29" i="36"/>
  <c r="J29" i="36"/>
  <c r="K29" i="36"/>
  <c r="L29" i="36"/>
  <c r="M29" i="36"/>
  <c r="B29" i="36"/>
  <c r="B35" i="20"/>
  <c r="C35" i="20"/>
  <c r="D35" i="20"/>
  <c r="E35" i="20"/>
  <c r="F35" i="20"/>
  <c r="G35" i="20"/>
  <c r="H35" i="20"/>
  <c r="I35" i="20"/>
  <c r="J35" i="20"/>
  <c r="K35" i="20"/>
  <c r="L35" i="20"/>
  <c r="M35" i="20"/>
  <c r="B36" i="20"/>
  <c r="C36" i="20"/>
  <c r="D36" i="20"/>
  <c r="E36" i="20"/>
  <c r="F36" i="20"/>
  <c r="G36" i="20"/>
  <c r="H36" i="20"/>
  <c r="I36" i="20"/>
  <c r="J36" i="20"/>
  <c r="K36" i="20"/>
  <c r="L36" i="20"/>
  <c r="M36" i="20"/>
  <c r="B27" i="20"/>
  <c r="C27" i="20"/>
  <c r="D27" i="20"/>
  <c r="E27" i="20"/>
  <c r="F27" i="20"/>
  <c r="G27" i="20"/>
  <c r="H27" i="20"/>
  <c r="I27" i="20"/>
  <c r="J27" i="20"/>
  <c r="K27" i="20"/>
  <c r="L27" i="20"/>
  <c r="M27" i="20"/>
  <c r="B28" i="20"/>
  <c r="C28" i="20"/>
  <c r="D28" i="20"/>
  <c r="E28" i="20"/>
  <c r="F28" i="20"/>
  <c r="G28" i="20"/>
  <c r="H28" i="20"/>
  <c r="I28" i="20"/>
  <c r="J28" i="20"/>
  <c r="K28" i="20"/>
  <c r="L28" i="20"/>
  <c r="M28" i="20"/>
  <c r="B20" i="20"/>
  <c r="C20" i="20"/>
  <c r="D20" i="20"/>
  <c r="E20" i="20"/>
  <c r="F20" i="20"/>
  <c r="G20" i="20"/>
  <c r="H20" i="20"/>
  <c r="I20" i="20"/>
  <c r="J20" i="20"/>
  <c r="K20" i="20"/>
  <c r="L20" i="20"/>
  <c r="M20" i="20"/>
  <c r="B21" i="20"/>
  <c r="C21" i="20"/>
  <c r="D21" i="20"/>
  <c r="E21" i="20"/>
  <c r="F21" i="20"/>
  <c r="G21" i="20"/>
  <c r="H21" i="20"/>
  <c r="I21" i="20"/>
  <c r="J21" i="20"/>
  <c r="K21" i="20"/>
  <c r="L21" i="20"/>
  <c r="M21" i="20"/>
  <c r="B68" i="15"/>
  <c r="C68" i="15"/>
  <c r="D68" i="15"/>
  <c r="E68" i="15"/>
  <c r="F68" i="15"/>
  <c r="G68" i="15"/>
  <c r="H68" i="15"/>
  <c r="I68" i="15"/>
  <c r="J68" i="15"/>
  <c r="K68" i="15"/>
  <c r="L68" i="15"/>
  <c r="M68" i="15"/>
  <c r="B69" i="15"/>
  <c r="C69" i="15"/>
  <c r="D69" i="15"/>
  <c r="E69" i="15"/>
  <c r="F69" i="15"/>
  <c r="G69" i="15"/>
  <c r="H69" i="15"/>
  <c r="I69" i="15"/>
  <c r="J69" i="15"/>
  <c r="K69" i="15"/>
  <c r="L69" i="15"/>
  <c r="M69" i="15"/>
  <c r="B55" i="15"/>
  <c r="C55" i="15"/>
  <c r="D55" i="15"/>
  <c r="E55" i="15"/>
  <c r="F55" i="15"/>
  <c r="G55" i="15"/>
  <c r="H55" i="15"/>
  <c r="I55" i="15"/>
  <c r="J55" i="15"/>
  <c r="K55" i="15"/>
  <c r="L55" i="15"/>
  <c r="M55" i="15"/>
  <c r="B60" i="15"/>
  <c r="C60" i="15"/>
  <c r="D60" i="15"/>
  <c r="E60" i="15"/>
  <c r="F60" i="15"/>
  <c r="G60" i="15"/>
  <c r="H60" i="15"/>
  <c r="I60" i="15"/>
  <c r="J60" i="15"/>
  <c r="K60" i="15"/>
  <c r="L60" i="15"/>
  <c r="M60" i="15"/>
  <c r="B61" i="15"/>
  <c r="C61" i="15"/>
  <c r="D61" i="15"/>
  <c r="E61" i="15"/>
  <c r="F61" i="15"/>
  <c r="G61" i="15"/>
  <c r="H61" i="15"/>
  <c r="I61" i="15"/>
  <c r="J61" i="15"/>
  <c r="K61" i="15"/>
  <c r="L61" i="15"/>
  <c r="M61" i="15"/>
  <c r="E7" i="70"/>
  <c r="F7" i="70"/>
  <c r="G7" i="70"/>
  <c r="E10" i="70"/>
  <c r="F10" i="70"/>
  <c r="G10" i="70"/>
  <c r="E11" i="70"/>
  <c r="F11" i="70"/>
  <c r="G11" i="70"/>
  <c r="E12" i="70"/>
  <c r="F12" i="70"/>
  <c r="G12" i="70"/>
  <c r="E15" i="70"/>
  <c r="F15" i="70"/>
  <c r="G15" i="70"/>
  <c r="E16" i="70"/>
  <c r="F16" i="70"/>
  <c r="G16" i="70"/>
  <c r="E17" i="70"/>
  <c r="F17" i="70"/>
  <c r="G17" i="70"/>
  <c r="E18" i="70"/>
  <c r="F18" i="70"/>
  <c r="G18" i="70"/>
  <c r="E19" i="70"/>
  <c r="F19" i="70"/>
  <c r="G19" i="70"/>
  <c r="E22" i="70"/>
  <c r="F22" i="70"/>
  <c r="G22" i="70"/>
  <c r="E23" i="70"/>
  <c r="F23" i="70"/>
  <c r="G23" i="70"/>
  <c r="E24" i="70"/>
  <c r="F24" i="70"/>
  <c r="G24" i="70"/>
  <c r="E25" i="70"/>
  <c r="F25" i="70"/>
  <c r="G25" i="70"/>
  <c r="E26" i="70"/>
  <c r="F26" i="70"/>
  <c r="G26" i="70"/>
  <c r="E29" i="70"/>
  <c r="F29" i="70"/>
  <c r="G29" i="70"/>
  <c r="E30" i="70"/>
  <c r="F30" i="70"/>
  <c r="G30" i="70"/>
  <c r="E31" i="70"/>
  <c r="F31" i="70"/>
  <c r="G31" i="70"/>
  <c r="E34" i="70"/>
  <c r="F34" i="70"/>
  <c r="G34" i="70"/>
  <c r="G63" i="69"/>
  <c r="G66" i="69"/>
  <c r="G67" i="69"/>
  <c r="G68" i="69"/>
  <c r="E63" i="69"/>
  <c r="F63" i="69"/>
  <c r="E66" i="69"/>
  <c r="F66" i="69"/>
  <c r="E67" i="69"/>
  <c r="F67" i="69"/>
  <c r="E68" i="69"/>
  <c r="F68" i="69"/>
  <c r="E7" i="69"/>
  <c r="F7" i="69"/>
  <c r="G7" i="69"/>
  <c r="E10" i="69"/>
  <c r="F10" i="69"/>
  <c r="G10" i="69"/>
  <c r="E11" i="69"/>
  <c r="F11" i="69"/>
  <c r="G11" i="69"/>
  <c r="E12" i="69"/>
  <c r="F12" i="69"/>
  <c r="G12" i="69"/>
  <c r="E15" i="69"/>
  <c r="F15" i="69"/>
  <c r="G15" i="69"/>
  <c r="E16" i="69"/>
  <c r="F16" i="69"/>
  <c r="G16" i="69"/>
  <c r="E17" i="69"/>
  <c r="F17" i="69"/>
  <c r="G17" i="69"/>
  <c r="E18" i="69"/>
  <c r="F18" i="69"/>
  <c r="G18" i="69"/>
  <c r="E19" i="69"/>
  <c r="F19" i="69"/>
  <c r="G19" i="69"/>
  <c r="E22" i="69"/>
  <c r="F22" i="69"/>
  <c r="G22" i="69"/>
  <c r="E23" i="69"/>
  <c r="F23" i="69"/>
  <c r="G23" i="69"/>
  <c r="E24" i="69"/>
  <c r="F24" i="69"/>
  <c r="G24" i="69"/>
  <c r="E25" i="69"/>
  <c r="F25" i="69"/>
  <c r="G25" i="69"/>
  <c r="E26" i="69"/>
  <c r="F26" i="69"/>
  <c r="G26" i="69"/>
  <c r="E29" i="69"/>
  <c r="F29" i="69"/>
  <c r="G29" i="69"/>
  <c r="E30" i="69"/>
  <c r="F30" i="69"/>
  <c r="G30" i="69"/>
  <c r="E31" i="69"/>
  <c r="F31" i="69"/>
  <c r="G31" i="69"/>
  <c r="E32" i="69"/>
  <c r="F32" i="69"/>
  <c r="G32" i="69"/>
  <c r="E33" i="69"/>
  <c r="F33" i="69"/>
  <c r="G33" i="69"/>
  <c r="E34" i="69"/>
  <c r="F34" i="69"/>
  <c r="G34" i="69"/>
  <c r="E37" i="69"/>
  <c r="F37" i="69"/>
  <c r="G37" i="69"/>
  <c r="E38" i="69"/>
  <c r="F38" i="69"/>
  <c r="G38" i="69"/>
  <c r="E39" i="69"/>
  <c r="F39" i="69"/>
  <c r="G39" i="69"/>
  <c r="E40" i="69"/>
  <c r="F40" i="69"/>
  <c r="G40" i="69"/>
  <c r="E41" i="69"/>
  <c r="F41" i="69"/>
  <c r="G41" i="69"/>
  <c r="E42" i="69"/>
  <c r="F42" i="69"/>
  <c r="G42" i="69"/>
  <c r="E45" i="69"/>
  <c r="F45" i="69"/>
  <c r="G45" i="69"/>
  <c r="E46" i="69"/>
  <c r="F46" i="69"/>
  <c r="G46" i="69"/>
  <c r="E47" i="69"/>
  <c r="F47" i="69"/>
  <c r="G47" i="69"/>
  <c r="E50" i="69"/>
  <c r="F50" i="69"/>
  <c r="G50" i="69"/>
  <c r="G53" i="68"/>
  <c r="G56" i="68"/>
  <c r="G57" i="68"/>
  <c r="G58" i="68"/>
  <c r="E53" i="68"/>
  <c r="F53" i="68"/>
  <c r="E56" i="68"/>
  <c r="F56" i="68"/>
  <c r="E57" i="68"/>
  <c r="F57" i="68"/>
  <c r="E58" i="68"/>
  <c r="F58" i="68"/>
  <c r="E7" i="68"/>
  <c r="F7" i="68"/>
  <c r="G7" i="68"/>
  <c r="E10" i="68"/>
  <c r="F10" i="68"/>
  <c r="G10" i="68"/>
  <c r="E11" i="68"/>
  <c r="F11" i="68"/>
  <c r="G11" i="68"/>
  <c r="E12" i="68"/>
  <c r="F12" i="68"/>
  <c r="G12" i="68"/>
  <c r="E15" i="68"/>
  <c r="F15" i="68"/>
  <c r="G15" i="68"/>
  <c r="E16" i="68"/>
  <c r="F16" i="68"/>
  <c r="G16" i="68"/>
  <c r="E17" i="68"/>
  <c r="F17" i="68"/>
  <c r="G17" i="68"/>
  <c r="E18" i="68"/>
  <c r="F18" i="68"/>
  <c r="G18" i="68"/>
  <c r="E19" i="68"/>
  <c r="F19" i="68"/>
  <c r="G19" i="68"/>
  <c r="E22" i="68"/>
  <c r="F22" i="68"/>
  <c r="G22" i="68"/>
  <c r="E23" i="68"/>
  <c r="F23" i="68"/>
  <c r="G23" i="68"/>
  <c r="E24" i="68"/>
  <c r="F24" i="68"/>
  <c r="G24" i="68"/>
  <c r="E25" i="68"/>
  <c r="F25" i="68"/>
  <c r="G25" i="68"/>
  <c r="E26" i="68"/>
  <c r="F26" i="68"/>
  <c r="G26" i="68"/>
  <c r="E29" i="68"/>
  <c r="F29" i="68"/>
  <c r="G29" i="68"/>
  <c r="E30" i="68"/>
  <c r="F30" i="68"/>
  <c r="G30" i="68"/>
  <c r="E31" i="68"/>
  <c r="F31" i="68"/>
  <c r="G31" i="68"/>
  <c r="E32" i="68"/>
  <c r="F32" i="68"/>
  <c r="G32" i="68"/>
  <c r="E33" i="68"/>
  <c r="F33" i="68"/>
  <c r="G33" i="68"/>
  <c r="E36" i="68"/>
  <c r="F36" i="68"/>
  <c r="G36" i="68"/>
  <c r="E37" i="68"/>
  <c r="F37" i="68"/>
  <c r="G37" i="68"/>
  <c r="E38" i="68"/>
  <c r="F38" i="68"/>
  <c r="G38" i="68"/>
  <c r="E41" i="68"/>
  <c r="F41" i="68"/>
  <c r="G41" i="68"/>
  <c r="E53" i="67"/>
  <c r="F53" i="67"/>
  <c r="G53" i="67"/>
  <c r="E56" i="67"/>
  <c r="F56" i="67"/>
  <c r="G56" i="67"/>
  <c r="E57" i="67"/>
  <c r="F57" i="67"/>
  <c r="G57" i="67"/>
  <c r="E58" i="67"/>
  <c r="F58" i="67"/>
  <c r="G58" i="67"/>
  <c r="E7" i="67"/>
  <c r="F7" i="67"/>
  <c r="G7" i="67"/>
  <c r="E10" i="67"/>
  <c r="F10" i="67"/>
  <c r="G10" i="67"/>
  <c r="E11" i="67"/>
  <c r="F11" i="67"/>
  <c r="G11" i="67"/>
  <c r="E12" i="67"/>
  <c r="F12" i="67"/>
  <c r="G12" i="67"/>
  <c r="E15" i="67"/>
  <c r="F15" i="67"/>
  <c r="G15" i="67"/>
  <c r="E16" i="67"/>
  <c r="F16" i="67"/>
  <c r="G16" i="67"/>
  <c r="E17" i="67"/>
  <c r="F17" i="67"/>
  <c r="G17" i="67"/>
  <c r="E18" i="67"/>
  <c r="F18" i="67"/>
  <c r="G18" i="67"/>
  <c r="E19" i="67"/>
  <c r="F19" i="67"/>
  <c r="G19" i="67"/>
  <c r="E22" i="67"/>
  <c r="F22" i="67"/>
  <c r="G22" i="67"/>
  <c r="E23" i="67"/>
  <c r="F23" i="67"/>
  <c r="G23" i="67"/>
  <c r="E24" i="67"/>
  <c r="F24" i="67"/>
  <c r="G24" i="67"/>
  <c r="E25" i="67"/>
  <c r="F25" i="67"/>
  <c r="G25" i="67"/>
  <c r="E26" i="67"/>
  <c r="F26" i="67"/>
  <c r="G26" i="67"/>
  <c r="E29" i="67"/>
  <c r="F29" i="67"/>
  <c r="G29" i="67"/>
  <c r="E30" i="67"/>
  <c r="F30" i="67"/>
  <c r="G30" i="67"/>
  <c r="E31" i="67"/>
  <c r="F31" i="67"/>
  <c r="G31" i="67"/>
  <c r="E32" i="67"/>
  <c r="F32" i="67"/>
  <c r="G32" i="67"/>
  <c r="E33" i="67"/>
  <c r="F33" i="67"/>
  <c r="G33" i="67"/>
  <c r="E36" i="67"/>
  <c r="F36" i="67"/>
  <c r="G36" i="67"/>
  <c r="E37" i="67"/>
  <c r="F37" i="67"/>
  <c r="G37" i="67"/>
  <c r="E38" i="67"/>
  <c r="F38" i="67"/>
  <c r="G38" i="67"/>
  <c r="E41" i="67"/>
  <c r="F41" i="67"/>
  <c r="G41" i="67"/>
  <c r="E60" i="66"/>
  <c r="F60" i="66"/>
  <c r="G60" i="66"/>
  <c r="E63" i="66"/>
  <c r="F63" i="66"/>
  <c r="G63" i="66"/>
  <c r="E64" i="66"/>
  <c r="F64" i="66"/>
  <c r="G64" i="66"/>
  <c r="E65" i="66"/>
  <c r="F65" i="66"/>
  <c r="G65" i="66"/>
  <c r="E7" i="66"/>
  <c r="F7" i="66"/>
  <c r="G7" i="66"/>
  <c r="E10" i="66"/>
  <c r="F10" i="66"/>
  <c r="G10" i="66"/>
  <c r="E11" i="66"/>
  <c r="F11" i="66"/>
  <c r="G11" i="66"/>
  <c r="E12" i="66"/>
  <c r="F12" i="66"/>
  <c r="G12" i="66"/>
  <c r="E15" i="66"/>
  <c r="F15" i="66"/>
  <c r="G15" i="66"/>
  <c r="E16" i="66"/>
  <c r="F16" i="66"/>
  <c r="G16" i="66"/>
  <c r="E17" i="66"/>
  <c r="F17" i="66"/>
  <c r="G17" i="66"/>
  <c r="E18" i="66"/>
  <c r="F18" i="66"/>
  <c r="G18" i="66"/>
  <c r="E19" i="66"/>
  <c r="F19" i="66"/>
  <c r="G19" i="66"/>
  <c r="E22" i="66"/>
  <c r="F22" i="66"/>
  <c r="G22" i="66"/>
  <c r="E23" i="66"/>
  <c r="F23" i="66"/>
  <c r="G23" i="66"/>
  <c r="E24" i="66"/>
  <c r="F24" i="66"/>
  <c r="G24" i="66"/>
  <c r="E25" i="66"/>
  <c r="F25" i="66"/>
  <c r="G25" i="66"/>
  <c r="E26" i="66"/>
  <c r="F26" i="66"/>
  <c r="G26" i="66"/>
  <c r="E29" i="66"/>
  <c r="F29" i="66"/>
  <c r="G29" i="66"/>
  <c r="E30" i="66"/>
  <c r="F30" i="66"/>
  <c r="G30" i="66"/>
  <c r="E31" i="66"/>
  <c r="F31" i="66"/>
  <c r="G31" i="66"/>
  <c r="E32" i="66"/>
  <c r="F32" i="66"/>
  <c r="G32" i="66"/>
  <c r="E33" i="66"/>
  <c r="F33" i="66"/>
  <c r="G33" i="66"/>
  <c r="E36" i="66"/>
  <c r="F36" i="66"/>
  <c r="G36" i="66"/>
  <c r="E37" i="66"/>
  <c r="F37" i="66"/>
  <c r="G37" i="66"/>
  <c r="E38" i="66"/>
  <c r="F38" i="66"/>
  <c r="G38" i="66"/>
  <c r="E39" i="66"/>
  <c r="F39" i="66"/>
  <c r="G39" i="66"/>
  <c r="E40" i="66"/>
  <c r="F40" i="66"/>
  <c r="G40" i="66"/>
  <c r="E41" i="66"/>
  <c r="F41" i="66"/>
  <c r="G41" i="66"/>
  <c r="E44" i="66"/>
  <c r="F44" i="66"/>
  <c r="G44" i="66"/>
  <c r="E45" i="66"/>
  <c r="F45" i="66"/>
  <c r="G45" i="66"/>
  <c r="E46" i="66"/>
  <c r="F46" i="66"/>
  <c r="G46" i="66"/>
  <c r="E49" i="66"/>
  <c r="F49" i="66"/>
  <c r="G49" i="66"/>
  <c r="E6" i="65"/>
  <c r="F6" i="65"/>
  <c r="G6" i="65"/>
  <c r="E9" i="65"/>
  <c r="F9" i="65"/>
  <c r="G9" i="65"/>
  <c r="E10" i="65"/>
  <c r="F10" i="65"/>
  <c r="G10" i="65"/>
  <c r="E11" i="65"/>
  <c r="F11" i="65"/>
  <c r="G11" i="65"/>
  <c r="E14" i="65"/>
  <c r="F14" i="65"/>
  <c r="G14" i="65"/>
  <c r="E15" i="65"/>
  <c r="F15" i="65"/>
  <c r="G15" i="65"/>
  <c r="E16" i="65"/>
  <c r="F16" i="65"/>
  <c r="G16" i="65"/>
  <c r="E17" i="65"/>
  <c r="F17" i="65"/>
  <c r="G17" i="65"/>
  <c r="E18" i="65"/>
  <c r="F18" i="65"/>
  <c r="G18" i="65"/>
  <c r="E21" i="65"/>
  <c r="F21" i="65"/>
  <c r="G21" i="65"/>
  <c r="E22" i="65"/>
  <c r="F22" i="65"/>
  <c r="G22" i="65"/>
  <c r="E23" i="65"/>
  <c r="F23" i="65"/>
  <c r="G23" i="65"/>
  <c r="E24" i="65"/>
  <c r="F24" i="65"/>
  <c r="G24" i="65"/>
  <c r="E25" i="65"/>
  <c r="F25" i="65"/>
  <c r="G25" i="65"/>
  <c r="E28" i="65"/>
  <c r="F28" i="65"/>
  <c r="G28" i="65"/>
  <c r="E29" i="65"/>
  <c r="F29" i="65"/>
  <c r="G29" i="65"/>
  <c r="E30" i="65"/>
  <c r="F30" i="65"/>
  <c r="G30" i="65"/>
  <c r="E31" i="65"/>
  <c r="F31" i="65"/>
  <c r="G31" i="65"/>
  <c r="E32" i="65"/>
  <c r="F32" i="65"/>
  <c r="G32" i="65"/>
  <c r="E35" i="65"/>
  <c r="F35" i="65"/>
  <c r="G35" i="65"/>
  <c r="E36" i="65"/>
  <c r="F36" i="65"/>
  <c r="G36" i="65"/>
  <c r="E37" i="65"/>
  <c r="F37" i="65"/>
  <c r="G37" i="65"/>
  <c r="E38" i="65"/>
  <c r="F38" i="65"/>
  <c r="G38" i="65"/>
  <c r="E39" i="65"/>
  <c r="F39" i="65"/>
  <c r="G39" i="65"/>
  <c r="E40" i="65"/>
  <c r="F40" i="65"/>
  <c r="G40" i="65"/>
  <c r="E43" i="65"/>
  <c r="F43" i="65"/>
  <c r="G43" i="65"/>
  <c r="E44" i="65"/>
  <c r="F44" i="65"/>
  <c r="G44" i="65"/>
  <c r="E45" i="65"/>
  <c r="F45" i="65"/>
  <c r="G45" i="65"/>
  <c r="E48" i="65"/>
  <c r="F48" i="65"/>
  <c r="G48" i="65"/>
  <c r="E60" i="65"/>
  <c r="F60" i="65"/>
  <c r="G60" i="65"/>
  <c r="E63" i="65"/>
  <c r="F63" i="65"/>
  <c r="G63" i="65"/>
  <c r="E64" i="65"/>
  <c r="F64" i="65"/>
  <c r="G64" i="65"/>
  <c r="E65" i="65"/>
  <c r="F65" i="65"/>
  <c r="G65" i="65"/>
  <c r="E66" i="65"/>
  <c r="F66" i="65"/>
  <c r="G66" i="65"/>
  <c r="E67" i="65"/>
  <c r="F67" i="65"/>
  <c r="G67" i="65"/>
  <c r="E68" i="65"/>
  <c r="F68" i="65"/>
  <c r="G68" i="65"/>
  <c r="G80" i="64"/>
  <c r="G83" i="64"/>
  <c r="G84" i="64"/>
  <c r="G85" i="64"/>
  <c r="G86" i="64"/>
  <c r="G87" i="64"/>
  <c r="G88" i="64"/>
  <c r="E80" i="64"/>
  <c r="F80" i="64"/>
  <c r="E83" i="64"/>
  <c r="F83" i="64"/>
  <c r="E84" i="64"/>
  <c r="F84" i="64"/>
  <c r="E85" i="64"/>
  <c r="F85" i="64"/>
  <c r="E86" i="64"/>
  <c r="F86" i="64"/>
  <c r="E87" i="64"/>
  <c r="F87" i="64"/>
  <c r="E88" i="64"/>
  <c r="F88" i="64"/>
  <c r="E7" i="64"/>
  <c r="F7" i="64"/>
  <c r="G7" i="64"/>
  <c r="E10" i="64"/>
  <c r="F10" i="64"/>
  <c r="G10" i="64"/>
  <c r="E11" i="64"/>
  <c r="F11" i="64"/>
  <c r="G11" i="64"/>
  <c r="E12" i="64"/>
  <c r="F12" i="64"/>
  <c r="G12" i="64"/>
  <c r="E13" i="64"/>
  <c r="F13" i="64"/>
  <c r="G13" i="64"/>
  <c r="E16" i="64"/>
  <c r="F16" i="64"/>
  <c r="G16" i="64"/>
  <c r="E17" i="64"/>
  <c r="F17" i="64"/>
  <c r="G17" i="64"/>
  <c r="E18" i="64"/>
  <c r="F18" i="64"/>
  <c r="G18" i="64"/>
  <c r="E19" i="64"/>
  <c r="F19" i="64"/>
  <c r="G19" i="64"/>
  <c r="E20" i="64"/>
  <c r="F20" i="64"/>
  <c r="G20" i="64"/>
  <c r="E21" i="64"/>
  <c r="F21" i="64"/>
  <c r="G21" i="64"/>
  <c r="E22" i="64"/>
  <c r="F22" i="64"/>
  <c r="G22" i="64"/>
  <c r="E23" i="64"/>
  <c r="F23" i="64"/>
  <c r="G23" i="64"/>
  <c r="E24" i="64"/>
  <c r="F24" i="64"/>
  <c r="G24" i="64"/>
  <c r="E27" i="64"/>
  <c r="F27" i="64"/>
  <c r="G27" i="64"/>
  <c r="E28" i="64"/>
  <c r="F28" i="64"/>
  <c r="G28" i="64"/>
  <c r="E29" i="64"/>
  <c r="F29" i="64"/>
  <c r="G29" i="64"/>
  <c r="E30" i="64"/>
  <c r="F30" i="64"/>
  <c r="G30" i="64"/>
  <c r="E31" i="64"/>
  <c r="F31" i="64"/>
  <c r="G31" i="64"/>
  <c r="E34" i="64"/>
  <c r="F34" i="64"/>
  <c r="G34" i="64"/>
  <c r="E35" i="64"/>
  <c r="F35" i="64"/>
  <c r="G35" i="64"/>
  <c r="E36" i="64"/>
  <c r="F36" i="64"/>
  <c r="G36" i="64"/>
  <c r="E37" i="64"/>
  <c r="F37" i="64"/>
  <c r="G37" i="64"/>
  <c r="E38" i="64"/>
  <c r="F38" i="64"/>
  <c r="G38" i="64"/>
  <c r="E41" i="64"/>
  <c r="F41" i="64"/>
  <c r="G41" i="64"/>
  <c r="E42" i="64"/>
  <c r="F42" i="64"/>
  <c r="G42" i="64"/>
  <c r="E43" i="64"/>
  <c r="F43" i="64"/>
  <c r="G43" i="64"/>
  <c r="E44" i="64"/>
  <c r="F44" i="64"/>
  <c r="G44" i="64"/>
  <c r="E45" i="64"/>
  <c r="F45" i="64"/>
  <c r="G45" i="64"/>
  <c r="E48" i="64"/>
  <c r="F48" i="64"/>
  <c r="G48" i="64"/>
  <c r="E49" i="64"/>
  <c r="F49" i="64"/>
  <c r="G49" i="64"/>
  <c r="E50" i="64"/>
  <c r="F50" i="64"/>
  <c r="G50" i="64"/>
  <c r="E51" i="64"/>
  <c r="F51" i="64"/>
  <c r="G51" i="64"/>
  <c r="E52" i="64"/>
  <c r="F52" i="64"/>
  <c r="G52" i="64"/>
  <c r="E53" i="64"/>
  <c r="F53" i="64"/>
  <c r="G53" i="64"/>
  <c r="E56" i="64"/>
  <c r="F56" i="64"/>
  <c r="G56" i="64"/>
  <c r="E57" i="64"/>
  <c r="F57" i="64"/>
  <c r="G57" i="64"/>
  <c r="E58" i="64"/>
  <c r="F58" i="64"/>
  <c r="G58" i="64"/>
  <c r="E59" i="64"/>
  <c r="F59" i="64"/>
  <c r="G59" i="64"/>
  <c r="E60" i="64"/>
  <c r="F60" i="64"/>
  <c r="G60" i="64"/>
  <c r="E63" i="64"/>
  <c r="F63" i="64"/>
  <c r="G63" i="64"/>
  <c r="E64" i="64"/>
  <c r="F64" i="64"/>
  <c r="G64" i="64"/>
  <c r="E65" i="64"/>
  <c r="F65" i="64"/>
  <c r="G65" i="64"/>
  <c r="E68" i="64"/>
  <c r="F68" i="64"/>
  <c r="G68" i="64"/>
  <c r="E43" i="63"/>
  <c r="F43" i="63"/>
  <c r="G43" i="63"/>
  <c r="E46" i="63"/>
  <c r="F46" i="63"/>
  <c r="G46" i="63"/>
  <c r="E47" i="63"/>
  <c r="F47" i="63"/>
  <c r="G47" i="63"/>
  <c r="E48" i="63"/>
  <c r="F48" i="63"/>
  <c r="G48" i="63"/>
  <c r="E51" i="63"/>
  <c r="F51" i="63"/>
  <c r="G51" i="63"/>
  <c r="E52" i="63"/>
  <c r="F52" i="63"/>
  <c r="G52" i="63"/>
  <c r="E53" i="63"/>
  <c r="F53" i="63"/>
  <c r="G53" i="63"/>
  <c r="E56" i="63"/>
  <c r="F56" i="63"/>
  <c r="G56" i="63"/>
  <c r="E57" i="63"/>
  <c r="F57" i="63"/>
  <c r="G57" i="63"/>
  <c r="E58" i="63"/>
  <c r="F58" i="63"/>
  <c r="G58" i="63"/>
  <c r="E61" i="63"/>
  <c r="F61" i="63"/>
  <c r="G61" i="63"/>
  <c r="E62" i="63"/>
  <c r="F62" i="63"/>
  <c r="G62" i="63"/>
  <c r="E63" i="63"/>
  <c r="F63" i="63"/>
  <c r="G63" i="63"/>
  <c r="E66" i="63"/>
  <c r="F66" i="63"/>
  <c r="G66" i="63"/>
  <c r="E67" i="63"/>
  <c r="F67" i="63"/>
  <c r="G67" i="63"/>
  <c r="E68" i="63"/>
  <c r="F68" i="63"/>
  <c r="G68" i="63"/>
  <c r="E69" i="63"/>
  <c r="F69" i="63"/>
  <c r="G69" i="63"/>
  <c r="E70" i="63"/>
  <c r="F70" i="63"/>
  <c r="G70" i="63"/>
  <c r="E71" i="63"/>
  <c r="F71" i="63"/>
  <c r="G71" i="63"/>
  <c r="E74" i="63"/>
  <c r="F74" i="63"/>
  <c r="G74" i="63"/>
  <c r="E75" i="63"/>
  <c r="F75" i="63"/>
  <c r="G75" i="63"/>
  <c r="E76" i="63"/>
  <c r="F76" i="63"/>
  <c r="G76" i="63"/>
  <c r="E77" i="63"/>
  <c r="F77" i="63"/>
  <c r="G77" i="63"/>
  <c r="E78" i="63"/>
  <c r="F78" i="63"/>
  <c r="G78" i="63"/>
  <c r="E79" i="63"/>
  <c r="F79" i="63"/>
  <c r="G79" i="63"/>
  <c r="E82" i="63"/>
  <c r="F82" i="63"/>
  <c r="G82" i="63"/>
  <c r="E83" i="63"/>
  <c r="F83" i="63"/>
  <c r="G83" i="63"/>
  <c r="E84" i="63"/>
  <c r="F84" i="63"/>
  <c r="G84" i="63"/>
  <c r="E87" i="63"/>
  <c r="F87" i="63"/>
  <c r="G87" i="63"/>
  <c r="E7" i="63"/>
  <c r="F7" i="63"/>
  <c r="G7" i="63"/>
  <c r="E10" i="63"/>
  <c r="F10" i="63"/>
  <c r="G10" i="63"/>
  <c r="E11" i="63"/>
  <c r="F11" i="63"/>
  <c r="G11" i="63"/>
  <c r="E12" i="63"/>
  <c r="F12" i="63"/>
  <c r="G12" i="63"/>
  <c r="E13" i="63"/>
  <c r="F13" i="63"/>
  <c r="G13" i="63"/>
  <c r="E14" i="63"/>
  <c r="F14" i="63"/>
  <c r="G14" i="63"/>
  <c r="E15" i="63"/>
  <c r="F15" i="63"/>
  <c r="G15" i="63"/>
  <c r="E18" i="63"/>
  <c r="F18" i="63"/>
  <c r="G18" i="63"/>
  <c r="E19" i="63"/>
  <c r="F19" i="63"/>
  <c r="G19" i="63"/>
  <c r="E20" i="63"/>
  <c r="F20" i="63"/>
  <c r="G20" i="63"/>
  <c r="E21" i="63"/>
  <c r="F21" i="63"/>
  <c r="G21" i="63"/>
  <c r="E22" i="63"/>
  <c r="F22" i="63"/>
  <c r="G22" i="63"/>
  <c r="E23" i="63"/>
  <c r="F23" i="63"/>
  <c r="G23" i="63"/>
  <c r="E26" i="63"/>
  <c r="F26" i="63"/>
  <c r="G26" i="63"/>
  <c r="E27" i="63"/>
  <c r="F27" i="63"/>
  <c r="G27" i="63"/>
  <c r="E28" i="63"/>
  <c r="F28" i="63"/>
  <c r="G28" i="63"/>
  <c r="E29" i="63"/>
  <c r="F29" i="63"/>
  <c r="G29" i="63"/>
  <c r="E30" i="63"/>
  <c r="F30" i="63"/>
  <c r="G30" i="63"/>
  <c r="E31" i="63"/>
  <c r="F31" i="63"/>
  <c r="G31" i="63"/>
  <c r="D58" i="68"/>
  <c r="C58" i="68"/>
  <c r="B58" i="68"/>
  <c r="A58" i="68"/>
  <c r="D57" i="68"/>
  <c r="C57" i="68"/>
  <c r="B57" i="68"/>
  <c r="A57" i="68"/>
  <c r="D56" i="68"/>
  <c r="C56" i="68"/>
  <c r="B56" i="68"/>
  <c r="A56" i="68"/>
  <c r="A55" i="68"/>
  <c r="A54" i="68"/>
  <c r="D53" i="68"/>
  <c r="C53" i="68"/>
  <c r="B53" i="68"/>
  <c r="A53" i="68"/>
  <c r="D34" i="70"/>
  <c r="C34" i="70"/>
  <c r="B34" i="70"/>
  <c r="A34" i="70"/>
  <c r="A33" i="70"/>
  <c r="A32" i="70"/>
  <c r="D31" i="70"/>
  <c r="C31" i="70"/>
  <c r="B31" i="70"/>
  <c r="A31" i="70"/>
  <c r="D30" i="70"/>
  <c r="C30" i="70"/>
  <c r="B30" i="70"/>
  <c r="A30" i="70"/>
  <c r="D29" i="70"/>
  <c r="C29" i="70"/>
  <c r="B29" i="70"/>
  <c r="A29" i="70"/>
  <c r="A28" i="70"/>
  <c r="A27" i="70"/>
  <c r="D26" i="70"/>
  <c r="C26" i="70"/>
  <c r="B26" i="70"/>
  <c r="A26" i="70"/>
  <c r="D25" i="70"/>
  <c r="C25" i="70"/>
  <c r="B25" i="70"/>
  <c r="A25" i="70"/>
  <c r="D24" i="70"/>
  <c r="C24" i="70"/>
  <c r="B24" i="70"/>
  <c r="A24" i="70"/>
  <c r="D23" i="70"/>
  <c r="C23" i="70"/>
  <c r="B23" i="70"/>
  <c r="A23" i="70"/>
  <c r="D22" i="70"/>
  <c r="C22" i="70"/>
  <c r="B22" i="70"/>
  <c r="A22" i="70"/>
  <c r="A21" i="70"/>
  <c r="A20" i="70"/>
  <c r="D19" i="70"/>
  <c r="C19" i="70"/>
  <c r="B19" i="70"/>
  <c r="A19" i="70"/>
  <c r="D18" i="70"/>
  <c r="C18" i="70"/>
  <c r="B18" i="70"/>
  <c r="A18" i="70"/>
  <c r="D17" i="70"/>
  <c r="C17" i="70"/>
  <c r="B17" i="70"/>
  <c r="A17" i="70"/>
  <c r="D16" i="70"/>
  <c r="C16" i="70"/>
  <c r="B16" i="70"/>
  <c r="A16" i="70"/>
  <c r="D15" i="70"/>
  <c r="C15" i="70"/>
  <c r="B15" i="70"/>
  <c r="A15" i="70"/>
  <c r="A14" i="70"/>
  <c r="A13" i="70"/>
  <c r="D12" i="70"/>
  <c r="C12" i="70"/>
  <c r="B12" i="70"/>
  <c r="A12" i="70"/>
  <c r="D11" i="70"/>
  <c r="C11" i="70"/>
  <c r="B11" i="70"/>
  <c r="A11" i="70"/>
  <c r="D10" i="70"/>
  <c r="C10" i="70"/>
  <c r="B10" i="70"/>
  <c r="A10" i="70"/>
  <c r="A9" i="70"/>
  <c r="A8" i="70"/>
  <c r="D7" i="70"/>
  <c r="C7" i="70"/>
  <c r="B7" i="70"/>
  <c r="A7" i="70"/>
  <c r="D68" i="69"/>
  <c r="C68" i="69"/>
  <c r="B68" i="69"/>
  <c r="A68" i="69"/>
  <c r="D67" i="69"/>
  <c r="C67" i="69"/>
  <c r="B67" i="69"/>
  <c r="A67" i="69"/>
  <c r="D66" i="69"/>
  <c r="C66" i="69"/>
  <c r="B66" i="69"/>
  <c r="A66" i="69"/>
  <c r="A65" i="69"/>
  <c r="A64" i="69"/>
  <c r="D63" i="69"/>
  <c r="C63" i="69"/>
  <c r="B63" i="69"/>
  <c r="A63" i="69"/>
  <c r="D50" i="69"/>
  <c r="C50" i="69"/>
  <c r="B50" i="69"/>
  <c r="A50" i="69"/>
  <c r="A49" i="69"/>
  <c r="A48" i="69"/>
  <c r="D47" i="69"/>
  <c r="C47" i="69"/>
  <c r="B47" i="69"/>
  <c r="A47" i="69"/>
  <c r="D46" i="69"/>
  <c r="C46" i="69"/>
  <c r="B46" i="69"/>
  <c r="A46" i="69"/>
  <c r="D45" i="69"/>
  <c r="C45" i="69"/>
  <c r="B45" i="69"/>
  <c r="A45" i="69"/>
  <c r="A44" i="69"/>
  <c r="A43" i="69"/>
  <c r="D42" i="69"/>
  <c r="C42" i="69"/>
  <c r="B42" i="69"/>
  <c r="A42" i="69"/>
  <c r="D41" i="69"/>
  <c r="C41" i="69"/>
  <c r="B41" i="69"/>
  <c r="A41" i="69"/>
  <c r="D40" i="69"/>
  <c r="C40" i="69"/>
  <c r="B40" i="69"/>
  <c r="A40" i="69"/>
  <c r="D39" i="69"/>
  <c r="C39" i="69"/>
  <c r="B39" i="69"/>
  <c r="A39" i="69"/>
  <c r="D38" i="69"/>
  <c r="C38" i="69"/>
  <c r="B38" i="69"/>
  <c r="A38" i="69"/>
  <c r="D37" i="69"/>
  <c r="C37" i="69"/>
  <c r="B37" i="69"/>
  <c r="A37" i="69"/>
  <c r="A36" i="69"/>
  <c r="A35" i="69"/>
  <c r="D34" i="69"/>
  <c r="C34" i="69"/>
  <c r="B34" i="69"/>
  <c r="A34" i="69"/>
  <c r="D33" i="69"/>
  <c r="C33" i="69"/>
  <c r="B33" i="69"/>
  <c r="A33" i="69"/>
  <c r="D32" i="69"/>
  <c r="C32" i="69"/>
  <c r="B32" i="69"/>
  <c r="A32" i="69"/>
  <c r="D31" i="69"/>
  <c r="C31" i="69"/>
  <c r="B31" i="69"/>
  <c r="A31" i="69"/>
  <c r="D30" i="69"/>
  <c r="C30" i="69"/>
  <c r="B30" i="69"/>
  <c r="A30" i="69"/>
  <c r="D29" i="69"/>
  <c r="C29" i="69"/>
  <c r="B29" i="69"/>
  <c r="A29" i="69"/>
  <c r="A28" i="69"/>
  <c r="A27" i="69"/>
  <c r="D26" i="69"/>
  <c r="C26" i="69"/>
  <c r="B26" i="69"/>
  <c r="A26" i="69"/>
  <c r="D25" i="69"/>
  <c r="C25" i="69"/>
  <c r="B25" i="69"/>
  <c r="A25" i="69"/>
  <c r="D24" i="69"/>
  <c r="C24" i="69"/>
  <c r="B24" i="69"/>
  <c r="A24" i="69"/>
  <c r="D23" i="69"/>
  <c r="C23" i="69"/>
  <c r="B23" i="69"/>
  <c r="A23" i="69"/>
  <c r="D22" i="69"/>
  <c r="C22" i="69"/>
  <c r="B22" i="69"/>
  <c r="A22" i="69"/>
  <c r="A21" i="69"/>
  <c r="A20" i="69"/>
  <c r="D19" i="69"/>
  <c r="C19" i="69"/>
  <c r="B19" i="69"/>
  <c r="A19" i="69"/>
  <c r="D18" i="69"/>
  <c r="C18" i="69"/>
  <c r="B18" i="69"/>
  <c r="A18" i="69"/>
  <c r="D17" i="69"/>
  <c r="C17" i="69"/>
  <c r="B17" i="69"/>
  <c r="A17" i="69"/>
  <c r="D16" i="69"/>
  <c r="C16" i="69"/>
  <c r="B16" i="69"/>
  <c r="A16" i="69"/>
  <c r="D15" i="69"/>
  <c r="C15" i="69"/>
  <c r="B15" i="69"/>
  <c r="A15" i="69"/>
  <c r="A14" i="69"/>
  <c r="A13" i="69"/>
  <c r="D12" i="69"/>
  <c r="C12" i="69"/>
  <c r="B12" i="69"/>
  <c r="A12" i="69"/>
  <c r="D11" i="69"/>
  <c r="C11" i="69"/>
  <c r="B11" i="69"/>
  <c r="A11" i="69"/>
  <c r="D10" i="69"/>
  <c r="C10" i="69"/>
  <c r="B10" i="69"/>
  <c r="A10" i="69"/>
  <c r="A9" i="69"/>
  <c r="A8" i="69"/>
  <c r="D7" i="69"/>
  <c r="C7" i="69"/>
  <c r="B7" i="69"/>
  <c r="A7" i="69"/>
  <c r="D41" i="68"/>
  <c r="C41" i="68"/>
  <c r="B41" i="68"/>
  <c r="A41" i="68"/>
  <c r="A40" i="68"/>
  <c r="A39" i="68"/>
  <c r="D38" i="68"/>
  <c r="C38" i="68"/>
  <c r="B38" i="68"/>
  <c r="A38" i="68"/>
  <c r="D37" i="68"/>
  <c r="C37" i="68"/>
  <c r="B37" i="68"/>
  <c r="A37" i="68"/>
  <c r="D36" i="68"/>
  <c r="C36" i="68"/>
  <c r="B36" i="68"/>
  <c r="A36" i="68"/>
  <c r="A35" i="68"/>
  <c r="A34" i="68"/>
  <c r="D33" i="68"/>
  <c r="C33" i="68"/>
  <c r="B33" i="68"/>
  <c r="A33" i="68"/>
  <c r="D32" i="68"/>
  <c r="C32" i="68"/>
  <c r="B32" i="68"/>
  <c r="A32" i="68"/>
  <c r="D31" i="68"/>
  <c r="C31" i="68"/>
  <c r="B31" i="68"/>
  <c r="A31" i="68"/>
  <c r="D30" i="68"/>
  <c r="C30" i="68"/>
  <c r="B30" i="68"/>
  <c r="A30" i="68"/>
  <c r="D29" i="68"/>
  <c r="C29" i="68"/>
  <c r="B29" i="68"/>
  <c r="A29" i="68"/>
  <c r="A28" i="68"/>
  <c r="A27" i="68"/>
  <c r="D26" i="68"/>
  <c r="C26" i="68"/>
  <c r="B26" i="68"/>
  <c r="A26" i="68"/>
  <c r="D25" i="68"/>
  <c r="C25" i="68"/>
  <c r="B25" i="68"/>
  <c r="A25" i="68"/>
  <c r="D24" i="68"/>
  <c r="C24" i="68"/>
  <c r="B24" i="68"/>
  <c r="A24" i="68"/>
  <c r="D23" i="68"/>
  <c r="C23" i="68"/>
  <c r="B23" i="68"/>
  <c r="A23" i="68"/>
  <c r="D22" i="68"/>
  <c r="C22" i="68"/>
  <c r="B22" i="68"/>
  <c r="A22" i="68"/>
  <c r="A21" i="68"/>
  <c r="A20" i="68"/>
  <c r="D19" i="68"/>
  <c r="C19" i="68"/>
  <c r="B19" i="68"/>
  <c r="A19" i="68"/>
  <c r="D18" i="68"/>
  <c r="C18" i="68"/>
  <c r="B18" i="68"/>
  <c r="A18" i="68"/>
  <c r="D17" i="68"/>
  <c r="C17" i="68"/>
  <c r="B17" i="68"/>
  <c r="A17" i="68"/>
  <c r="D16" i="68"/>
  <c r="C16" i="68"/>
  <c r="B16" i="68"/>
  <c r="A16" i="68"/>
  <c r="D15" i="68"/>
  <c r="C15" i="68"/>
  <c r="B15" i="68"/>
  <c r="A15" i="68"/>
  <c r="A14" i="68"/>
  <c r="A13" i="68"/>
  <c r="D12" i="68"/>
  <c r="C12" i="68"/>
  <c r="B12" i="68"/>
  <c r="A12" i="68"/>
  <c r="D11" i="68"/>
  <c r="C11" i="68"/>
  <c r="B11" i="68"/>
  <c r="A11" i="68"/>
  <c r="D10" i="68"/>
  <c r="C10" i="68"/>
  <c r="B10" i="68"/>
  <c r="A10" i="68"/>
  <c r="A9" i="68"/>
  <c r="A8" i="68"/>
  <c r="D7" i="68"/>
  <c r="C7" i="68"/>
  <c r="B7" i="68"/>
  <c r="A7" i="68"/>
  <c r="D58" i="67"/>
  <c r="C58" i="67"/>
  <c r="B58" i="67"/>
  <c r="A58" i="67"/>
  <c r="D57" i="67"/>
  <c r="C57" i="67"/>
  <c r="B57" i="67"/>
  <c r="A57" i="67"/>
  <c r="D56" i="67"/>
  <c r="C56" i="67"/>
  <c r="B56" i="67"/>
  <c r="A56" i="67"/>
  <c r="A55" i="67"/>
  <c r="A54" i="67"/>
  <c r="D53" i="67"/>
  <c r="C53" i="67"/>
  <c r="B53" i="67"/>
  <c r="A53" i="67"/>
  <c r="D41" i="67"/>
  <c r="C41" i="67"/>
  <c r="B41" i="67"/>
  <c r="A41" i="67"/>
  <c r="A40" i="67"/>
  <c r="A39" i="67"/>
  <c r="D38" i="67"/>
  <c r="C38" i="67"/>
  <c r="B38" i="67"/>
  <c r="A38" i="67"/>
  <c r="D37" i="67"/>
  <c r="C37" i="67"/>
  <c r="B37" i="67"/>
  <c r="A37" i="67"/>
  <c r="D36" i="67"/>
  <c r="C36" i="67"/>
  <c r="B36" i="67"/>
  <c r="A36" i="67"/>
  <c r="A35" i="67"/>
  <c r="A34" i="67"/>
  <c r="D33" i="67"/>
  <c r="C33" i="67"/>
  <c r="B33" i="67"/>
  <c r="A33" i="67"/>
  <c r="D32" i="67"/>
  <c r="C32" i="67"/>
  <c r="B32" i="67"/>
  <c r="A32" i="67"/>
  <c r="D31" i="67"/>
  <c r="C31" i="67"/>
  <c r="B31" i="67"/>
  <c r="A31" i="67"/>
  <c r="D30" i="67"/>
  <c r="C30" i="67"/>
  <c r="B30" i="67"/>
  <c r="A30" i="67"/>
  <c r="D29" i="67"/>
  <c r="C29" i="67"/>
  <c r="B29" i="67"/>
  <c r="A29" i="67"/>
  <c r="A28" i="67"/>
  <c r="A27" i="67"/>
  <c r="D26" i="67"/>
  <c r="C26" i="67"/>
  <c r="B26" i="67"/>
  <c r="A26" i="67"/>
  <c r="D25" i="67"/>
  <c r="C25" i="67"/>
  <c r="B25" i="67"/>
  <c r="A25" i="67"/>
  <c r="D24" i="67"/>
  <c r="C24" i="67"/>
  <c r="B24" i="67"/>
  <c r="A24" i="67"/>
  <c r="D23" i="67"/>
  <c r="C23" i="67"/>
  <c r="B23" i="67"/>
  <c r="A23" i="67"/>
  <c r="D22" i="67"/>
  <c r="C22" i="67"/>
  <c r="B22" i="67"/>
  <c r="A22" i="67"/>
  <c r="A21" i="67"/>
  <c r="A20" i="67"/>
  <c r="D19" i="67"/>
  <c r="C19" i="67"/>
  <c r="B19" i="67"/>
  <c r="A19" i="67"/>
  <c r="D18" i="67"/>
  <c r="C18" i="67"/>
  <c r="B18" i="67"/>
  <c r="A18" i="67"/>
  <c r="D17" i="67"/>
  <c r="C17" i="67"/>
  <c r="B17" i="67"/>
  <c r="A17" i="67"/>
  <c r="D16" i="67"/>
  <c r="C16" i="67"/>
  <c r="B16" i="67"/>
  <c r="A16" i="67"/>
  <c r="D15" i="67"/>
  <c r="C15" i="67"/>
  <c r="B15" i="67"/>
  <c r="A15" i="67"/>
  <c r="A14" i="67"/>
  <c r="A13" i="67"/>
  <c r="D12" i="67"/>
  <c r="C12" i="67"/>
  <c r="B12" i="67"/>
  <c r="A12" i="67"/>
  <c r="D11" i="67"/>
  <c r="C11" i="67"/>
  <c r="B11" i="67"/>
  <c r="A11" i="67"/>
  <c r="D10" i="67"/>
  <c r="C10" i="67"/>
  <c r="B10" i="67"/>
  <c r="A10" i="67"/>
  <c r="A9" i="67"/>
  <c r="A8" i="67"/>
  <c r="D7" i="67"/>
  <c r="C7" i="67"/>
  <c r="B7" i="67"/>
  <c r="A7" i="67"/>
  <c r="D65" i="66"/>
  <c r="C65" i="66"/>
  <c r="B65" i="66"/>
  <c r="A65" i="66"/>
  <c r="D64" i="66"/>
  <c r="C64" i="66"/>
  <c r="B64" i="66"/>
  <c r="A64" i="66"/>
  <c r="D63" i="66"/>
  <c r="C63" i="66"/>
  <c r="B63" i="66"/>
  <c r="A63" i="66"/>
  <c r="A62" i="66"/>
  <c r="A61" i="66"/>
  <c r="D60" i="66"/>
  <c r="C60" i="66"/>
  <c r="B60" i="66"/>
  <c r="A60" i="66"/>
  <c r="D49" i="66"/>
  <c r="C49" i="66"/>
  <c r="B49" i="66"/>
  <c r="A49" i="66"/>
  <c r="A48" i="66"/>
  <c r="A47" i="66"/>
  <c r="D46" i="66"/>
  <c r="C46" i="66"/>
  <c r="B46" i="66"/>
  <c r="A46" i="66"/>
  <c r="D45" i="66"/>
  <c r="C45" i="66"/>
  <c r="B45" i="66"/>
  <c r="A45" i="66"/>
  <c r="D44" i="66"/>
  <c r="C44" i="66"/>
  <c r="B44" i="66"/>
  <c r="A44" i="66"/>
  <c r="A43" i="66"/>
  <c r="A42" i="66"/>
  <c r="D41" i="66"/>
  <c r="C41" i="66"/>
  <c r="B41" i="66"/>
  <c r="A41" i="66"/>
  <c r="D40" i="66"/>
  <c r="C40" i="66"/>
  <c r="B40" i="66"/>
  <c r="A40" i="66"/>
  <c r="D39" i="66"/>
  <c r="C39" i="66"/>
  <c r="B39" i="66"/>
  <c r="A39" i="66"/>
  <c r="D38" i="66"/>
  <c r="C38" i="66"/>
  <c r="B38" i="66"/>
  <c r="A38" i="66"/>
  <c r="D37" i="66"/>
  <c r="C37" i="66"/>
  <c r="B37" i="66"/>
  <c r="A37" i="66"/>
  <c r="D36" i="66"/>
  <c r="C36" i="66"/>
  <c r="B36" i="66"/>
  <c r="A36" i="66"/>
  <c r="A35" i="66"/>
  <c r="A34" i="66"/>
  <c r="D33" i="66"/>
  <c r="C33" i="66"/>
  <c r="B33" i="66"/>
  <c r="A33" i="66"/>
  <c r="D32" i="66"/>
  <c r="C32" i="66"/>
  <c r="B32" i="66"/>
  <c r="A32" i="66"/>
  <c r="D31" i="66"/>
  <c r="C31" i="66"/>
  <c r="B31" i="66"/>
  <c r="A31" i="66"/>
  <c r="D30" i="66"/>
  <c r="C30" i="66"/>
  <c r="B30" i="66"/>
  <c r="A30" i="66"/>
  <c r="D29" i="66"/>
  <c r="C29" i="66"/>
  <c r="B29" i="66"/>
  <c r="A29" i="66"/>
  <c r="A28" i="66"/>
  <c r="A27" i="66"/>
  <c r="D26" i="66"/>
  <c r="C26" i="66"/>
  <c r="B26" i="66"/>
  <c r="A26" i="66"/>
  <c r="D25" i="66"/>
  <c r="C25" i="66"/>
  <c r="B25" i="66"/>
  <c r="A25" i="66"/>
  <c r="D24" i="66"/>
  <c r="C24" i="66"/>
  <c r="B24" i="66"/>
  <c r="A24" i="66"/>
  <c r="D23" i="66"/>
  <c r="C23" i="66"/>
  <c r="B23" i="66"/>
  <c r="A23" i="66"/>
  <c r="D22" i="66"/>
  <c r="C22" i="66"/>
  <c r="B22" i="66"/>
  <c r="A22" i="66"/>
  <c r="A21" i="66"/>
  <c r="A20" i="66"/>
  <c r="D19" i="66"/>
  <c r="C19" i="66"/>
  <c r="B19" i="66"/>
  <c r="A19" i="66"/>
  <c r="D18" i="66"/>
  <c r="C18" i="66"/>
  <c r="B18" i="66"/>
  <c r="A18" i="66"/>
  <c r="D17" i="66"/>
  <c r="C17" i="66"/>
  <c r="B17" i="66"/>
  <c r="A17" i="66"/>
  <c r="D16" i="66"/>
  <c r="C16" i="66"/>
  <c r="B16" i="66"/>
  <c r="A16" i="66"/>
  <c r="D15" i="66"/>
  <c r="C15" i="66"/>
  <c r="B15" i="66"/>
  <c r="A15" i="66"/>
  <c r="A14" i="66"/>
  <c r="A13" i="66"/>
  <c r="D12" i="66"/>
  <c r="C12" i="66"/>
  <c r="B12" i="66"/>
  <c r="A12" i="66"/>
  <c r="D11" i="66"/>
  <c r="C11" i="66"/>
  <c r="B11" i="66"/>
  <c r="A11" i="66"/>
  <c r="D10" i="66"/>
  <c r="C10" i="66"/>
  <c r="B10" i="66"/>
  <c r="A10" i="66"/>
  <c r="A9" i="66"/>
  <c r="A8" i="66"/>
  <c r="D7" i="66"/>
  <c r="C7" i="66"/>
  <c r="B7" i="66"/>
  <c r="A7" i="66"/>
  <c r="D68" i="65"/>
  <c r="C68" i="65"/>
  <c r="B68" i="65"/>
  <c r="A68" i="65"/>
  <c r="D67" i="65"/>
  <c r="C67" i="65"/>
  <c r="B67" i="65"/>
  <c r="A67" i="65"/>
  <c r="D66" i="65"/>
  <c r="C66" i="65"/>
  <c r="B66" i="65"/>
  <c r="A66" i="65"/>
  <c r="D65" i="65"/>
  <c r="C65" i="65"/>
  <c r="B65" i="65"/>
  <c r="A65" i="65"/>
  <c r="D64" i="65"/>
  <c r="C64" i="65"/>
  <c r="B64" i="65"/>
  <c r="A64" i="65"/>
  <c r="D63" i="65"/>
  <c r="C63" i="65"/>
  <c r="B63" i="65"/>
  <c r="A63" i="65"/>
  <c r="A62" i="65"/>
  <c r="A61" i="65"/>
  <c r="D60" i="65"/>
  <c r="C60" i="65"/>
  <c r="B60" i="65"/>
  <c r="A60" i="65"/>
  <c r="D48" i="65"/>
  <c r="C48" i="65"/>
  <c r="B48" i="65"/>
  <c r="A48" i="65"/>
  <c r="A47" i="65"/>
  <c r="A46" i="65"/>
  <c r="D45" i="65"/>
  <c r="C45" i="65"/>
  <c r="B45" i="65"/>
  <c r="A45" i="65"/>
  <c r="D44" i="65"/>
  <c r="C44" i="65"/>
  <c r="B44" i="65"/>
  <c r="A44" i="65"/>
  <c r="D43" i="65"/>
  <c r="C43" i="65"/>
  <c r="B43" i="65"/>
  <c r="A43" i="65"/>
  <c r="A42" i="65"/>
  <c r="A41" i="65"/>
  <c r="D40" i="65"/>
  <c r="C40" i="65"/>
  <c r="B40" i="65"/>
  <c r="A40" i="65"/>
  <c r="D39" i="65"/>
  <c r="C39" i="65"/>
  <c r="B39" i="65"/>
  <c r="A39" i="65"/>
  <c r="D38" i="65"/>
  <c r="C38" i="65"/>
  <c r="B38" i="65"/>
  <c r="A38" i="65"/>
  <c r="D37" i="65"/>
  <c r="C37" i="65"/>
  <c r="B37" i="65"/>
  <c r="A37" i="65"/>
  <c r="D36" i="65"/>
  <c r="C36" i="65"/>
  <c r="B36" i="65"/>
  <c r="A36" i="65"/>
  <c r="D35" i="65"/>
  <c r="C35" i="65"/>
  <c r="B35" i="65"/>
  <c r="A35" i="65"/>
  <c r="A34" i="65"/>
  <c r="A33" i="65"/>
  <c r="D32" i="65"/>
  <c r="C32" i="65"/>
  <c r="B32" i="65"/>
  <c r="A32" i="65"/>
  <c r="D31" i="65"/>
  <c r="C31" i="65"/>
  <c r="B31" i="65"/>
  <c r="A31" i="65"/>
  <c r="D30" i="65"/>
  <c r="C30" i="65"/>
  <c r="B30" i="65"/>
  <c r="A30" i="65"/>
  <c r="D29" i="65"/>
  <c r="C29" i="65"/>
  <c r="B29" i="65"/>
  <c r="A29" i="65"/>
  <c r="D28" i="65"/>
  <c r="C28" i="65"/>
  <c r="B28" i="65"/>
  <c r="A28" i="65"/>
  <c r="A27" i="65"/>
  <c r="A26" i="65"/>
  <c r="D25" i="65"/>
  <c r="C25" i="65"/>
  <c r="B25" i="65"/>
  <c r="A25" i="65"/>
  <c r="D24" i="65"/>
  <c r="C24" i="65"/>
  <c r="B24" i="65"/>
  <c r="A24" i="65"/>
  <c r="D23" i="65"/>
  <c r="C23" i="65"/>
  <c r="B23" i="65"/>
  <c r="A23" i="65"/>
  <c r="D22" i="65"/>
  <c r="C22" i="65"/>
  <c r="B22" i="65"/>
  <c r="A22" i="65"/>
  <c r="D21" i="65"/>
  <c r="C21" i="65"/>
  <c r="B21" i="65"/>
  <c r="A21" i="65"/>
  <c r="A20" i="65"/>
  <c r="A19" i="65"/>
  <c r="D18" i="65"/>
  <c r="C18" i="65"/>
  <c r="B18" i="65"/>
  <c r="A18" i="65"/>
  <c r="D17" i="65"/>
  <c r="C17" i="65"/>
  <c r="B17" i="65"/>
  <c r="A17" i="65"/>
  <c r="D16" i="65"/>
  <c r="C16" i="65"/>
  <c r="B16" i="65"/>
  <c r="A16" i="65"/>
  <c r="D15" i="65"/>
  <c r="C15" i="65"/>
  <c r="B15" i="65"/>
  <c r="A15" i="65"/>
  <c r="D14" i="65"/>
  <c r="C14" i="65"/>
  <c r="B14" i="65"/>
  <c r="A14" i="65"/>
  <c r="A13" i="65"/>
  <c r="A12" i="65"/>
  <c r="D11" i="65"/>
  <c r="C11" i="65"/>
  <c r="B11" i="65"/>
  <c r="A11" i="65"/>
  <c r="D10" i="65"/>
  <c r="C10" i="65"/>
  <c r="B10" i="65"/>
  <c r="A10" i="65"/>
  <c r="D9" i="65"/>
  <c r="C9" i="65"/>
  <c r="B9" i="65"/>
  <c r="A9" i="65"/>
  <c r="A8" i="65"/>
  <c r="A7" i="65"/>
  <c r="D6" i="65"/>
  <c r="C6" i="65"/>
  <c r="B6" i="65"/>
  <c r="A6" i="65"/>
  <c r="D88" i="64"/>
  <c r="C88" i="64"/>
  <c r="B88" i="64"/>
  <c r="A88" i="64"/>
  <c r="D87" i="64"/>
  <c r="C87" i="64"/>
  <c r="B87" i="64"/>
  <c r="A87" i="64"/>
  <c r="D86" i="64"/>
  <c r="C86" i="64"/>
  <c r="B86" i="64"/>
  <c r="A86" i="64"/>
  <c r="D85" i="64"/>
  <c r="C85" i="64"/>
  <c r="B85" i="64"/>
  <c r="A85" i="64"/>
  <c r="D84" i="64"/>
  <c r="C84" i="64"/>
  <c r="B84" i="64"/>
  <c r="A84" i="64"/>
  <c r="D83" i="64"/>
  <c r="C83" i="64"/>
  <c r="B83" i="64"/>
  <c r="A83" i="64"/>
  <c r="A82" i="64"/>
  <c r="A81" i="64"/>
  <c r="D80" i="64"/>
  <c r="C80" i="64"/>
  <c r="B80" i="64"/>
  <c r="A80" i="64"/>
  <c r="D68" i="64"/>
  <c r="C68" i="64"/>
  <c r="B68" i="64"/>
  <c r="A68" i="64"/>
  <c r="A67" i="64"/>
  <c r="A66" i="64"/>
  <c r="D65" i="64"/>
  <c r="C65" i="64"/>
  <c r="B65" i="64"/>
  <c r="A65" i="64"/>
  <c r="D64" i="64"/>
  <c r="C64" i="64"/>
  <c r="B64" i="64"/>
  <c r="A64" i="64"/>
  <c r="D63" i="64"/>
  <c r="C63" i="64"/>
  <c r="B63" i="64"/>
  <c r="A63" i="64"/>
  <c r="A62" i="64"/>
  <c r="A61" i="64"/>
  <c r="D60" i="64"/>
  <c r="C60" i="64"/>
  <c r="B60" i="64"/>
  <c r="A60" i="64"/>
  <c r="D59" i="64"/>
  <c r="C59" i="64"/>
  <c r="B59" i="64"/>
  <c r="A59" i="64"/>
  <c r="D58" i="64"/>
  <c r="C58" i="64"/>
  <c r="B58" i="64"/>
  <c r="A58" i="64"/>
  <c r="D57" i="64"/>
  <c r="C57" i="64"/>
  <c r="B57" i="64"/>
  <c r="A57" i="64"/>
  <c r="D56" i="64"/>
  <c r="C56" i="64"/>
  <c r="B56" i="64"/>
  <c r="A56" i="64"/>
  <c r="A55" i="64"/>
  <c r="A54" i="64"/>
  <c r="D53" i="64"/>
  <c r="C53" i="64"/>
  <c r="B53" i="64"/>
  <c r="A53" i="64"/>
  <c r="D52" i="64"/>
  <c r="C52" i="64"/>
  <c r="B52" i="64"/>
  <c r="A52" i="64"/>
  <c r="D51" i="64"/>
  <c r="C51" i="64"/>
  <c r="B51" i="64"/>
  <c r="A51" i="64"/>
  <c r="D50" i="64"/>
  <c r="C50" i="64"/>
  <c r="B50" i="64"/>
  <c r="A50" i="64"/>
  <c r="D49" i="64"/>
  <c r="C49" i="64"/>
  <c r="B49" i="64"/>
  <c r="A49" i="64"/>
  <c r="D48" i="64"/>
  <c r="C48" i="64"/>
  <c r="B48" i="64"/>
  <c r="A48" i="64"/>
  <c r="A47" i="64"/>
  <c r="A46" i="64"/>
  <c r="D45" i="64"/>
  <c r="C45" i="64"/>
  <c r="B45" i="64"/>
  <c r="A45" i="64"/>
  <c r="D44" i="64"/>
  <c r="C44" i="64"/>
  <c r="B44" i="64"/>
  <c r="A44" i="64"/>
  <c r="D43" i="64"/>
  <c r="C43" i="64"/>
  <c r="B43" i="64"/>
  <c r="A43" i="64"/>
  <c r="D42" i="64"/>
  <c r="C42" i="64"/>
  <c r="B42" i="64"/>
  <c r="A42" i="64"/>
  <c r="D41" i="64"/>
  <c r="C41" i="64"/>
  <c r="B41" i="64"/>
  <c r="A41" i="64"/>
  <c r="A40" i="64"/>
  <c r="A39" i="64"/>
  <c r="D38" i="64"/>
  <c r="C38" i="64"/>
  <c r="B38" i="64"/>
  <c r="A38" i="64"/>
  <c r="D37" i="64"/>
  <c r="C37" i="64"/>
  <c r="B37" i="64"/>
  <c r="A37" i="64"/>
  <c r="D36" i="64"/>
  <c r="C36" i="64"/>
  <c r="B36" i="64"/>
  <c r="A36" i="64"/>
  <c r="D35" i="64"/>
  <c r="C35" i="64"/>
  <c r="B35" i="64"/>
  <c r="A35" i="64"/>
  <c r="D34" i="64"/>
  <c r="C34" i="64"/>
  <c r="B34" i="64"/>
  <c r="A34" i="64"/>
  <c r="A33" i="64"/>
  <c r="A32" i="64"/>
  <c r="D31" i="64"/>
  <c r="C31" i="64"/>
  <c r="B31" i="64"/>
  <c r="A31" i="64"/>
  <c r="D30" i="64"/>
  <c r="C30" i="64"/>
  <c r="B30" i="64"/>
  <c r="A30" i="64"/>
  <c r="D29" i="64"/>
  <c r="C29" i="64"/>
  <c r="B29" i="64"/>
  <c r="A29" i="64"/>
  <c r="D28" i="64"/>
  <c r="C28" i="64"/>
  <c r="B28" i="64"/>
  <c r="A28" i="64"/>
  <c r="D27" i="64"/>
  <c r="C27" i="64"/>
  <c r="B27" i="64"/>
  <c r="A27" i="64"/>
  <c r="A26" i="64"/>
  <c r="A25" i="64"/>
  <c r="D24" i="64"/>
  <c r="C24" i="64"/>
  <c r="B24" i="64"/>
  <c r="A24" i="64"/>
  <c r="D23" i="64"/>
  <c r="C23" i="64"/>
  <c r="B23" i="64"/>
  <c r="A23" i="64"/>
  <c r="D22" i="64"/>
  <c r="C22" i="64"/>
  <c r="B22" i="64"/>
  <c r="A22" i="64"/>
  <c r="D21" i="64"/>
  <c r="C21" i="64"/>
  <c r="B21" i="64"/>
  <c r="A21" i="64"/>
  <c r="D20" i="64"/>
  <c r="C20" i="64"/>
  <c r="B20" i="64"/>
  <c r="A20" i="64"/>
  <c r="D19" i="64"/>
  <c r="C19" i="64"/>
  <c r="B19" i="64"/>
  <c r="A19" i="64"/>
  <c r="D18" i="64"/>
  <c r="C18" i="64"/>
  <c r="B18" i="64"/>
  <c r="A18" i="64"/>
  <c r="D17" i="64"/>
  <c r="C17" i="64"/>
  <c r="B17" i="64"/>
  <c r="A17" i="64"/>
  <c r="D16" i="64"/>
  <c r="C16" i="64"/>
  <c r="B16" i="64"/>
  <c r="A16" i="64"/>
  <c r="A15" i="64"/>
  <c r="A14" i="64"/>
  <c r="D13" i="64"/>
  <c r="C13" i="64"/>
  <c r="B13" i="64"/>
  <c r="A13" i="64"/>
  <c r="D12" i="64"/>
  <c r="C12" i="64"/>
  <c r="B12" i="64"/>
  <c r="A12" i="64"/>
  <c r="D11" i="64"/>
  <c r="C11" i="64"/>
  <c r="B11" i="64"/>
  <c r="A11" i="64"/>
  <c r="D10" i="64"/>
  <c r="C10" i="64"/>
  <c r="B10" i="64"/>
  <c r="A10" i="64"/>
  <c r="A9" i="64"/>
  <c r="A8" i="64"/>
  <c r="D7" i="64"/>
  <c r="C7" i="64"/>
  <c r="B7" i="64"/>
  <c r="A7" i="64"/>
  <c r="D87" i="63"/>
  <c r="C87" i="63"/>
  <c r="B87" i="63"/>
  <c r="A87" i="63"/>
  <c r="A86" i="63"/>
  <c r="A85" i="63"/>
  <c r="D84" i="63"/>
  <c r="C84" i="63"/>
  <c r="B84" i="63"/>
  <c r="A84" i="63"/>
  <c r="D83" i="63"/>
  <c r="C83" i="63"/>
  <c r="B83" i="63"/>
  <c r="A83" i="63"/>
  <c r="D82" i="63"/>
  <c r="C82" i="63"/>
  <c r="B82" i="63"/>
  <c r="A82" i="63"/>
  <c r="A81" i="63"/>
  <c r="A80" i="63"/>
  <c r="D79" i="63"/>
  <c r="C79" i="63"/>
  <c r="B79" i="63"/>
  <c r="A79" i="63"/>
  <c r="D78" i="63"/>
  <c r="C78" i="63"/>
  <c r="B78" i="63"/>
  <c r="A78" i="63"/>
  <c r="D77" i="63"/>
  <c r="C77" i="63"/>
  <c r="B77" i="63"/>
  <c r="A77" i="63"/>
  <c r="D76" i="63"/>
  <c r="C76" i="63"/>
  <c r="B76" i="63"/>
  <c r="A76" i="63"/>
  <c r="D75" i="63"/>
  <c r="C75" i="63"/>
  <c r="B75" i="63"/>
  <c r="A75" i="63"/>
  <c r="D74" i="63"/>
  <c r="C74" i="63"/>
  <c r="B74" i="63"/>
  <c r="A74" i="63"/>
  <c r="A73" i="63"/>
  <c r="A72" i="63"/>
  <c r="D71" i="63"/>
  <c r="C71" i="63"/>
  <c r="B71" i="63"/>
  <c r="A71" i="63"/>
  <c r="D70" i="63"/>
  <c r="C70" i="63"/>
  <c r="B70" i="63"/>
  <c r="A70" i="63"/>
  <c r="D69" i="63"/>
  <c r="C69" i="63"/>
  <c r="B69" i="63"/>
  <c r="A69" i="63"/>
  <c r="D68" i="63"/>
  <c r="C68" i="63"/>
  <c r="B68" i="63"/>
  <c r="A68" i="63"/>
  <c r="D67" i="63"/>
  <c r="C67" i="63"/>
  <c r="B67" i="63"/>
  <c r="A67" i="63"/>
  <c r="D66" i="63"/>
  <c r="C66" i="63"/>
  <c r="B66" i="63"/>
  <c r="A66" i="63"/>
  <c r="A65" i="63"/>
  <c r="A64" i="63"/>
  <c r="D63" i="63"/>
  <c r="C63" i="63"/>
  <c r="B63" i="63"/>
  <c r="A63" i="63"/>
  <c r="D62" i="63"/>
  <c r="C62" i="63"/>
  <c r="B62" i="63"/>
  <c r="A62" i="63"/>
  <c r="D61" i="63"/>
  <c r="C61" i="63"/>
  <c r="B61" i="63"/>
  <c r="A61" i="63"/>
  <c r="A60" i="63"/>
  <c r="A59" i="63"/>
  <c r="D58" i="63"/>
  <c r="C58" i="63"/>
  <c r="B58" i="63"/>
  <c r="A58" i="63"/>
  <c r="D57" i="63"/>
  <c r="C57" i="63"/>
  <c r="B57" i="63"/>
  <c r="A57" i="63"/>
  <c r="D56" i="63"/>
  <c r="C56" i="63"/>
  <c r="B56" i="63"/>
  <c r="A56" i="63"/>
  <c r="A55" i="63"/>
  <c r="A54" i="63"/>
  <c r="D53" i="63"/>
  <c r="C53" i="63"/>
  <c r="B53" i="63"/>
  <c r="A53" i="63"/>
  <c r="D52" i="63"/>
  <c r="C52" i="63"/>
  <c r="B52" i="63"/>
  <c r="A52" i="63"/>
  <c r="D51" i="63"/>
  <c r="C51" i="63"/>
  <c r="B51" i="63"/>
  <c r="A51" i="63"/>
  <c r="A50" i="63"/>
  <c r="A49" i="63"/>
  <c r="D48" i="63"/>
  <c r="C48" i="63"/>
  <c r="B48" i="63"/>
  <c r="A48" i="63"/>
  <c r="D47" i="63"/>
  <c r="C47" i="63"/>
  <c r="B47" i="63"/>
  <c r="A47" i="63"/>
  <c r="D46" i="63"/>
  <c r="C46" i="63"/>
  <c r="B46" i="63"/>
  <c r="A46" i="63"/>
  <c r="A45" i="63"/>
  <c r="A44" i="63"/>
  <c r="D43" i="63"/>
  <c r="C43" i="63"/>
  <c r="B43" i="63"/>
  <c r="A43" i="63"/>
  <c r="D31" i="63"/>
  <c r="C31" i="63"/>
  <c r="B31" i="63"/>
  <c r="A31" i="63"/>
  <c r="D30" i="63"/>
  <c r="C30" i="63"/>
  <c r="B30" i="63"/>
  <c r="A30" i="63"/>
  <c r="D29" i="63"/>
  <c r="C29" i="63"/>
  <c r="B29" i="63"/>
  <c r="A29" i="63"/>
  <c r="D28" i="63"/>
  <c r="C28" i="63"/>
  <c r="B28" i="63"/>
  <c r="A28" i="63"/>
  <c r="D27" i="63"/>
  <c r="C27" i="63"/>
  <c r="B27" i="63"/>
  <c r="A27" i="63"/>
  <c r="D26" i="63"/>
  <c r="C26" i="63"/>
  <c r="B26" i="63"/>
  <c r="A26" i="63"/>
  <c r="A25" i="63"/>
  <c r="A24" i="63"/>
  <c r="D23" i="63"/>
  <c r="C23" i="63"/>
  <c r="B23" i="63"/>
  <c r="A23" i="63"/>
  <c r="D22" i="63"/>
  <c r="C22" i="63"/>
  <c r="B22" i="63"/>
  <c r="A22" i="63"/>
  <c r="D21" i="63"/>
  <c r="C21" i="63"/>
  <c r="B21" i="63"/>
  <c r="A21" i="63"/>
  <c r="D20" i="63"/>
  <c r="C20" i="63"/>
  <c r="B20" i="63"/>
  <c r="A20" i="63"/>
  <c r="D19" i="63"/>
  <c r="C19" i="63"/>
  <c r="B19" i="63"/>
  <c r="A19" i="63"/>
  <c r="D18" i="63"/>
  <c r="C18" i="63"/>
  <c r="B18" i="63"/>
  <c r="A18" i="63"/>
  <c r="A17" i="63"/>
  <c r="A16" i="63"/>
  <c r="D15" i="63"/>
  <c r="C15" i="63"/>
  <c r="B15" i="63"/>
  <c r="A15" i="63"/>
  <c r="D14" i="63"/>
  <c r="C14" i="63"/>
  <c r="B14" i="63"/>
  <c r="A14" i="63"/>
  <c r="D13" i="63"/>
  <c r="C13" i="63"/>
  <c r="B13" i="63"/>
  <c r="A13" i="63"/>
  <c r="D12" i="63"/>
  <c r="C12" i="63"/>
  <c r="B12" i="63"/>
  <c r="A12" i="63"/>
  <c r="D11" i="63"/>
  <c r="C11" i="63"/>
  <c r="B11" i="63"/>
  <c r="A11" i="63"/>
  <c r="D10" i="63"/>
  <c r="C10" i="63"/>
  <c r="B10" i="63"/>
  <c r="A10" i="63"/>
  <c r="A9" i="63"/>
  <c r="A8" i="63"/>
  <c r="D7" i="63"/>
  <c r="C7" i="63"/>
  <c r="B7" i="63"/>
  <c r="A7" i="63"/>
  <c r="A53" i="53"/>
  <c r="B53" i="53"/>
  <c r="C53" i="53"/>
  <c r="D53" i="53"/>
  <c r="E53" i="53"/>
  <c r="F53" i="53"/>
  <c r="G53" i="53"/>
  <c r="H53" i="53"/>
  <c r="I53" i="53"/>
  <c r="J53" i="53"/>
  <c r="K53" i="53"/>
  <c r="L53" i="53"/>
  <c r="M53" i="53"/>
  <c r="A30" i="59"/>
  <c r="B30" i="59"/>
  <c r="C30" i="59"/>
  <c r="D30" i="59"/>
  <c r="E30" i="59"/>
  <c r="F30" i="59"/>
  <c r="G30" i="59"/>
  <c r="H30" i="59"/>
  <c r="I30" i="59"/>
  <c r="J30" i="59"/>
  <c r="K30" i="59"/>
  <c r="L30" i="59"/>
  <c r="M30" i="59"/>
  <c r="A31" i="59"/>
  <c r="B31" i="59"/>
  <c r="C31" i="59"/>
  <c r="D31" i="59"/>
  <c r="E31" i="59"/>
  <c r="F31" i="59"/>
  <c r="G31" i="59"/>
  <c r="H31" i="59"/>
  <c r="I31" i="59"/>
  <c r="J31" i="59"/>
  <c r="K31" i="59"/>
  <c r="L31" i="59"/>
  <c r="M31" i="59"/>
  <c r="A32" i="59"/>
  <c r="A33" i="59"/>
  <c r="A34" i="59"/>
  <c r="B34" i="59"/>
  <c r="C34" i="59"/>
  <c r="D34" i="59"/>
  <c r="E34" i="59"/>
  <c r="F34" i="59"/>
  <c r="G34" i="59"/>
  <c r="H34" i="59"/>
  <c r="I34" i="59"/>
  <c r="J34" i="59"/>
  <c r="K34" i="59"/>
  <c r="L34" i="59"/>
  <c r="M34" i="59"/>
  <c r="A46" i="58"/>
  <c r="B46" i="58"/>
  <c r="C46" i="58"/>
  <c r="D46" i="58"/>
  <c r="E46" i="58"/>
  <c r="F46" i="58"/>
  <c r="G46" i="58"/>
  <c r="H46" i="58"/>
  <c r="I46" i="58"/>
  <c r="J46" i="58"/>
  <c r="K46" i="58"/>
  <c r="L46" i="58"/>
  <c r="M46" i="58"/>
  <c r="A47" i="58"/>
  <c r="B47" i="58"/>
  <c r="C47" i="58"/>
  <c r="D47" i="58"/>
  <c r="E47" i="58"/>
  <c r="F47" i="58"/>
  <c r="G47" i="58"/>
  <c r="H47" i="58"/>
  <c r="I47" i="58"/>
  <c r="J47" i="58"/>
  <c r="K47" i="58"/>
  <c r="L47" i="58"/>
  <c r="M47" i="58"/>
  <c r="A48" i="58"/>
  <c r="A49" i="58"/>
  <c r="A50" i="58"/>
  <c r="B50" i="58"/>
  <c r="C50" i="58"/>
  <c r="D50" i="58"/>
  <c r="E50" i="58"/>
  <c r="F50" i="58"/>
  <c r="G50" i="58"/>
  <c r="H50" i="58"/>
  <c r="I50" i="58"/>
  <c r="J50" i="58"/>
  <c r="K50" i="58"/>
  <c r="L50" i="58"/>
  <c r="M50" i="58"/>
  <c r="A37" i="57"/>
  <c r="B37" i="57"/>
  <c r="C37" i="57"/>
  <c r="D37" i="57"/>
  <c r="E37" i="57"/>
  <c r="F37" i="57"/>
  <c r="G37" i="57"/>
  <c r="H37" i="57"/>
  <c r="I37" i="57"/>
  <c r="J37" i="57"/>
  <c r="K37" i="57"/>
  <c r="L37" i="57"/>
  <c r="M37" i="57"/>
  <c r="A38" i="57"/>
  <c r="B38" i="57"/>
  <c r="C38" i="57"/>
  <c r="D38" i="57"/>
  <c r="E38" i="57"/>
  <c r="F38" i="57"/>
  <c r="G38" i="57"/>
  <c r="H38" i="57"/>
  <c r="I38" i="57"/>
  <c r="J38" i="57"/>
  <c r="K38" i="57"/>
  <c r="L38" i="57"/>
  <c r="M38" i="57"/>
  <c r="A39" i="57"/>
  <c r="A40" i="57"/>
  <c r="A41" i="57"/>
  <c r="B41" i="57"/>
  <c r="C41" i="57"/>
  <c r="D41" i="57"/>
  <c r="E41" i="57"/>
  <c r="F41" i="57"/>
  <c r="G41" i="57"/>
  <c r="H41" i="57"/>
  <c r="I41" i="57"/>
  <c r="J41" i="57"/>
  <c r="K41" i="57"/>
  <c r="L41" i="57"/>
  <c r="M41" i="57"/>
  <c r="A37" i="56"/>
  <c r="B37" i="56"/>
  <c r="C37" i="56"/>
  <c r="D37" i="56"/>
  <c r="E37" i="56"/>
  <c r="F37" i="56"/>
  <c r="G37" i="56"/>
  <c r="H37" i="56"/>
  <c r="I37" i="56"/>
  <c r="J37" i="56"/>
  <c r="K37" i="56"/>
  <c r="L37" i="56"/>
  <c r="M37" i="56"/>
  <c r="A38" i="56"/>
  <c r="B38" i="56"/>
  <c r="C38" i="56"/>
  <c r="D38" i="56"/>
  <c r="E38" i="56"/>
  <c r="F38" i="56"/>
  <c r="G38" i="56"/>
  <c r="H38" i="56"/>
  <c r="I38" i="56"/>
  <c r="J38" i="56"/>
  <c r="K38" i="56"/>
  <c r="L38" i="56"/>
  <c r="M38" i="56"/>
  <c r="A39" i="56"/>
  <c r="A40" i="56"/>
  <c r="A41" i="56"/>
  <c r="B41" i="56"/>
  <c r="C41" i="56"/>
  <c r="D41" i="56"/>
  <c r="E41" i="56"/>
  <c r="F41" i="56"/>
  <c r="G41" i="56"/>
  <c r="H41" i="56"/>
  <c r="I41" i="56"/>
  <c r="J41" i="56"/>
  <c r="K41" i="56"/>
  <c r="L41" i="56"/>
  <c r="M41" i="56"/>
  <c r="A45" i="55"/>
  <c r="B45" i="55"/>
  <c r="C45" i="55"/>
  <c r="D45" i="55"/>
  <c r="E45" i="55"/>
  <c r="F45" i="55"/>
  <c r="G45" i="55"/>
  <c r="H45" i="55"/>
  <c r="I45" i="55"/>
  <c r="J45" i="55"/>
  <c r="K45" i="55"/>
  <c r="L45" i="55"/>
  <c r="M45" i="55"/>
  <c r="A46" i="55"/>
  <c r="B46" i="55"/>
  <c r="C46" i="55"/>
  <c r="D46" i="55"/>
  <c r="E46" i="55"/>
  <c r="F46" i="55"/>
  <c r="G46" i="55"/>
  <c r="H46" i="55"/>
  <c r="I46" i="55"/>
  <c r="J46" i="55"/>
  <c r="K46" i="55"/>
  <c r="L46" i="55"/>
  <c r="M46" i="55"/>
  <c r="A47" i="55"/>
  <c r="A48" i="55"/>
  <c r="A49" i="55"/>
  <c r="B49" i="55"/>
  <c r="C49" i="55"/>
  <c r="D49" i="55"/>
  <c r="E49" i="55"/>
  <c r="F49" i="55"/>
  <c r="G49" i="55"/>
  <c r="H49" i="55"/>
  <c r="I49" i="55"/>
  <c r="J49" i="55"/>
  <c r="K49" i="55"/>
  <c r="L49" i="55"/>
  <c r="M49" i="55"/>
  <c r="A44" i="54"/>
  <c r="B44" i="54"/>
  <c r="C44" i="54"/>
  <c r="D44" i="54"/>
  <c r="E44" i="54"/>
  <c r="F44" i="54"/>
  <c r="G44" i="54"/>
  <c r="H44" i="54"/>
  <c r="I44" i="54"/>
  <c r="J44" i="54"/>
  <c r="K44" i="54"/>
  <c r="L44" i="54"/>
  <c r="M44" i="54"/>
  <c r="A45" i="54"/>
  <c r="B45" i="54"/>
  <c r="C45" i="54"/>
  <c r="D45" i="54"/>
  <c r="E45" i="54"/>
  <c r="F45" i="54"/>
  <c r="G45" i="54"/>
  <c r="H45" i="54"/>
  <c r="I45" i="54"/>
  <c r="J45" i="54"/>
  <c r="K45" i="54"/>
  <c r="L45" i="54"/>
  <c r="M45" i="54"/>
  <c r="A46" i="54"/>
  <c r="A47" i="54"/>
  <c r="A48" i="54"/>
  <c r="B48" i="54"/>
  <c r="C48" i="54"/>
  <c r="D48" i="54"/>
  <c r="E48" i="54"/>
  <c r="F48" i="54"/>
  <c r="G48" i="54"/>
  <c r="H48" i="54"/>
  <c r="I48" i="54"/>
  <c r="J48" i="54"/>
  <c r="K48" i="54"/>
  <c r="L48" i="54"/>
  <c r="M48" i="54"/>
  <c r="A68" i="53"/>
  <c r="B68" i="53"/>
  <c r="C68" i="53"/>
  <c r="D68" i="53"/>
  <c r="E68" i="53"/>
  <c r="F68" i="53"/>
  <c r="G68" i="53"/>
  <c r="H68" i="53"/>
  <c r="I68" i="53"/>
  <c r="J68" i="53"/>
  <c r="K68" i="53"/>
  <c r="L68" i="53"/>
  <c r="M68" i="53"/>
  <c r="A66" i="53"/>
  <c r="A67" i="53"/>
  <c r="A64" i="53"/>
  <c r="B64" i="53"/>
  <c r="C64" i="53"/>
  <c r="D64" i="53"/>
  <c r="E64" i="53"/>
  <c r="F64" i="53"/>
  <c r="G64" i="53"/>
  <c r="H64" i="53"/>
  <c r="I64" i="53"/>
  <c r="J64" i="53"/>
  <c r="K64" i="53"/>
  <c r="L64" i="53"/>
  <c r="M64" i="53"/>
  <c r="A65" i="53"/>
  <c r="B65" i="53"/>
  <c r="C65" i="53"/>
  <c r="D65" i="53"/>
  <c r="E65" i="53"/>
  <c r="F65" i="53"/>
  <c r="G65" i="53"/>
  <c r="H65" i="53"/>
  <c r="I65" i="53"/>
  <c r="J65" i="53"/>
  <c r="K65" i="53"/>
  <c r="L65" i="53"/>
  <c r="M65" i="53"/>
  <c r="A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C7" i="41"/>
  <c r="A8" i="37"/>
  <c r="A9" i="37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A29" i="37"/>
  <c r="A30" i="37"/>
  <c r="A31" i="37"/>
  <c r="A32" i="37"/>
  <c r="A33" i="37"/>
  <c r="A34" i="37"/>
  <c r="A35" i="37"/>
  <c r="A36" i="37"/>
  <c r="A37" i="37"/>
  <c r="A38" i="37"/>
  <c r="A39" i="37"/>
  <c r="A40" i="37"/>
  <c r="A41" i="37"/>
  <c r="A42" i="37"/>
  <c r="A43" i="37"/>
  <c r="A44" i="37"/>
  <c r="A45" i="37"/>
  <c r="A46" i="37"/>
  <c r="A47" i="37"/>
  <c r="A48" i="37"/>
  <c r="A49" i="37"/>
  <c r="A50" i="37"/>
  <c r="C7" i="37"/>
  <c r="A120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C7" i="17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C7" i="33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C7" i="29"/>
  <c r="A8" i="25"/>
  <c r="A9" i="25"/>
  <c r="A10" i="25"/>
  <c r="A11" i="25"/>
  <c r="A12" i="25"/>
  <c r="A13" i="25"/>
  <c r="A14" i="25"/>
  <c r="A15" i="25"/>
  <c r="A16" i="25"/>
  <c r="C7" i="25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C7" i="21"/>
  <c r="A56" i="16"/>
  <c r="A57" i="16"/>
  <c r="A58" i="16"/>
  <c r="A8" i="16"/>
  <c r="A9" i="16"/>
  <c r="A10" i="16"/>
  <c r="M29" i="59"/>
  <c r="L29" i="59"/>
  <c r="K29" i="59"/>
  <c r="J29" i="59"/>
  <c r="I29" i="59"/>
  <c r="H29" i="59"/>
  <c r="G29" i="59"/>
  <c r="F29" i="59"/>
  <c r="E29" i="59"/>
  <c r="D29" i="59"/>
  <c r="C29" i="59"/>
  <c r="B29" i="59"/>
  <c r="A29" i="59"/>
  <c r="A28" i="59"/>
  <c r="A27" i="59"/>
  <c r="M26" i="59"/>
  <c r="L26" i="59"/>
  <c r="K26" i="59"/>
  <c r="J26" i="59"/>
  <c r="I26" i="59"/>
  <c r="H26" i="59"/>
  <c r="G26" i="59"/>
  <c r="F26" i="59"/>
  <c r="E26" i="59"/>
  <c r="D26" i="59"/>
  <c r="C26" i="59"/>
  <c r="B26" i="59"/>
  <c r="A26" i="59"/>
  <c r="M25" i="59"/>
  <c r="L25" i="59"/>
  <c r="K25" i="59"/>
  <c r="J25" i="59"/>
  <c r="I25" i="59"/>
  <c r="H25" i="59"/>
  <c r="G25" i="59"/>
  <c r="F25" i="59"/>
  <c r="E25" i="59"/>
  <c r="D25" i="59"/>
  <c r="C25" i="59"/>
  <c r="B25" i="59"/>
  <c r="A25" i="59"/>
  <c r="M24" i="59"/>
  <c r="L24" i="59"/>
  <c r="K24" i="59"/>
  <c r="J24" i="59"/>
  <c r="I24" i="59"/>
  <c r="H24" i="59"/>
  <c r="G24" i="59"/>
  <c r="F24" i="59"/>
  <c r="E24" i="59"/>
  <c r="D24" i="59"/>
  <c r="C24" i="59"/>
  <c r="B24" i="59"/>
  <c r="A24" i="59"/>
  <c r="M23" i="59"/>
  <c r="L23" i="59"/>
  <c r="K23" i="59"/>
  <c r="J23" i="59"/>
  <c r="I23" i="59"/>
  <c r="H23" i="59"/>
  <c r="G23" i="59"/>
  <c r="F23" i="59"/>
  <c r="E23" i="59"/>
  <c r="D23" i="59"/>
  <c r="C23" i="59"/>
  <c r="B23" i="59"/>
  <c r="A23" i="59"/>
  <c r="M22" i="59"/>
  <c r="L22" i="59"/>
  <c r="K22" i="59"/>
  <c r="J22" i="59"/>
  <c r="I22" i="59"/>
  <c r="H22" i="59"/>
  <c r="G22" i="59"/>
  <c r="F22" i="59"/>
  <c r="E22" i="59"/>
  <c r="D22" i="59"/>
  <c r="C22" i="59"/>
  <c r="B22" i="59"/>
  <c r="A22" i="59"/>
  <c r="A21" i="59"/>
  <c r="A20" i="59"/>
  <c r="M19" i="59"/>
  <c r="L19" i="59"/>
  <c r="K19" i="59"/>
  <c r="J19" i="59"/>
  <c r="I19" i="59"/>
  <c r="H19" i="59"/>
  <c r="G19" i="59"/>
  <c r="F19" i="59"/>
  <c r="E19" i="59"/>
  <c r="D19" i="59"/>
  <c r="C19" i="59"/>
  <c r="B19" i="59"/>
  <c r="A19" i="59"/>
  <c r="M18" i="59"/>
  <c r="L18" i="59"/>
  <c r="K18" i="59"/>
  <c r="J18" i="59"/>
  <c r="I18" i="59"/>
  <c r="H18" i="59"/>
  <c r="G18" i="59"/>
  <c r="F18" i="59"/>
  <c r="E18" i="59"/>
  <c r="D18" i="59"/>
  <c r="C18" i="59"/>
  <c r="B18" i="59"/>
  <c r="A18" i="59"/>
  <c r="M17" i="59"/>
  <c r="L17" i="59"/>
  <c r="K17" i="59"/>
  <c r="J17" i="59"/>
  <c r="I17" i="59"/>
  <c r="H17" i="59"/>
  <c r="G17" i="59"/>
  <c r="F17" i="59"/>
  <c r="E17" i="59"/>
  <c r="D17" i="59"/>
  <c r="C17" i="59"/>
  <c r="B17" i="59"/>
  <c r="A17" i="59"/>
  <c r="M16" i="59"/>
  <c r="L16" i="59"/>
  <c r="K16" i="59"/>
  <c r="J16" i="59"/>
  <c r="I16" i="59"/>
  <c r="H16" i="59"/>
  <c r="G16" i="59"/>
  <c r="F16" i="59"/>
  <c r="E16" i="59"/>
  <c r="D16" i="59"/>
  <c r="C16" i="59"/>
  <c r="B16" i="59"/>
  <c r="A16" i="59"/>
  <c r="M15" i="59"/>
  <c r="L15" i="59"/>
  <c r="K15" i="59"/>
  <c r="J15" i="59"/>
  <c r="I15" i="59"/>
  <c r="H15" i="59"/>
  <c r="G15" i="59"/>
  <c r="F15" i="59"/>
  <c r="E15" i="59"/>
  <c r="D15" i="59"/>
  <c r="C15" i="59"/>
  <c r="B15" i="59"/>
  <c r="A15" i="59"/>
  <c r="A14" i="59"/>
  <c r="A13" i="59"/>
  <c r="M12" i="59"/>
  <c r="L12" i="59"/>
  <c r="K12" i="59"/>
  <c r="J12" i="59"/>
  <c r="I12" i="59"/>
  <c r="H12" i="59"/>
  <c r="G12" i="59"/>
  <c r="F12" i="59"/>
  <c r="E12" i="59"/>
  <c r="D12" i="59"/>
  <c r="C12" i="59"/>
  <c r="B12" i="59"/>
  <c r="A12" i="59"/>
  <c r="M11" i="59"/>
  <c r="L11" i="59"/>
  <c r="K11" i="59"/>
  <c r="J11" i="59"/>
  <c r="I11" i="59"/>
  <c r="H11" i="59"/>
  <c r="G11" i="59"/>
  <c r="F11" i="59"/>
  <c r="E11" i="59"/>
  <c r="D11" i="59"/>
  <c r="C11" i="59"/>
  <c r="B11" i="59"/>
  <c r="A11" i="59"/>
  <c r="M10" i="59"/>
  <c r="L10" i="59"/>
  <c r="K10" i="59"/>
  <c r="J10" i="59"/>
  <c r="I10" i="59"/>
  <c r="H10" i="59"/>
  <c r="G10" i="59"/>
  <c r="F10" i="59"/>
  <c r="E10" i="59"/>
  <c r="D10" i="59"/>
  <c r="C10" i="59"/>
  <c r="B10" i="59"/>
  <c r="A10" i="59"/>
  <c r="A9" i="59"/>
  <c r="A8" i="59"/>
  <c r="M7" i="59"/>
  <c r="L7" i="59"/>
  <c r="K7" i="59"/>
  <c r="J7" i="59"/>
  <c r="I7" i="59"/>
  <c r="H7" i="59"/>
  <c r="G7" i="59"/>
  <c r="F7" i="59"/>
  <c r="E7" i="59"/>
  <c r="D7" i="59"/>
  <c r="C7" i="59"/>
  <c r="B7" i="59"/>
  <c r="A7" i="59"/>
  <c r="M68" i="58"/>
  <c r="L68" i="58"/>
  <c r="K68" i="58"/>
  <c r="J68" i="58"/>
  <c r="I68" i="58"/>
  <c r="H68" i="58"/>
  <c r="G68" i="58"/>
  <c r="F68" i="58"/>
  <c r="E68" i="58"/>
  <c r="D68" i="58"/>
  <c r="C68" i="58"/>
  <c r="B68" i="58"/>
  <c r="A68" i="58"/>
  <c r="M67" i="58"/>
  <c r="L67" i="58"/>
  <c r="K67" i="58"/>
  <c r="J67" i="58"/>
  <c r="I67" i="58"/>
  <c r="H67" i="58"/>
  <c r="G67" i="58"/>
  <c r="F67" i="58"/>
  <c r="E67" i="58"/>
  <c r="D67" i="58"/>
  <c r="C67" i="58"/>
  <c r="B67" i="58"/>
  <c r="A67" i="58"/>
  <c r="M66" i="58"/>
  <c r="L66" i="58"/>
  <c r="K66" i="58"/>
  <c r="J66" i="58"/>
  <c r="I66" i="58"/>
  <c r="H66" i="58"/>
  <c r="G66" i="58"/>
  <c r="F66" i="58"/>
  <c r="E66" i="58"/>
  <c r="D66" i="58"/>
  <c r="C66" i="58"/>
  <c r="B66" i="58"/>
  <c r="A66" i="58"/>
  <c r="A65" i="58"/>
  <c r="A64" i="58"/>
  <c r="M63" i="58"/>
  <c r="L63" i="58"/>
  <c r="K63" i="58"/>
  <c r="J63" i="58"/>
  <c r="I63" i="58"/>
  <c r="H63" i="58"/>
  <c r="G63" i="58"/>
  <c r="F63" i="58"/>
  <c r="E63" i="58"/>
  <c r="D63" i="58"/>
  <c r="C63" i="58"/>
  <c r="B63" i="58"/>
  <c r="A63" i="58"/>
  <c r="M45" i="58"/>
  <c r="L45" i="58"/>
  <c r="K45" i="58"/>
  <c r="J45" i="58"/>
  <c r="I45" i="58"/>
  <c r="H45" i="58"/>
  <c r="G45" i="58"/>
  <c r="F45" i="58"/>
  <c r="E45" i="58"/>
  <c r="D45" i="58"/>
  <c r="C45" i="58"/>
  <c r="B45" i="58"/>
  <c r="A45" i="58"/>
  <c r="A44" i="58"/>
  <c r="A43" i="58"/>
  <c r="M42" i="58"/>
  <c r="L42" i="58"/>
  <c r="K42" i="58"/>
  <c r="J42" i="58"/>
  <c r="I42" i="58"/>
  <c r="H42" i="58"/>
  <c r="G42" i="58"/>
  <c r="F42" i="58"/>
  <c r="E42" i="58"/>
  <c r="D42" i="58"/>
  <c r="C42" i="58"/>
  <c r="B42" i="58"/>
  <c r="A42" i="58"/>
  <c r="M41" i="58"/>
  <c r="L41" i="58"/>
  <c r="K41" i="58"/>
  <c r="J41" i="58"/>
  <c r="I41" i="58"/>
  <c r="H41" i="58"/>
  <c r="G41" i="58"/>
  <c r="F41" i="58"/>
  <c r="E41" i="58"/>
  <c r="D41" i="58"/>
  <c r="C41" i="58"/>
  <c r="B41" i="58"/>
  <c r="A41" i="58"/>
  <c r="M40" i="58"/>
  <c r="L40" i="58"/>
  <c r="K40" i="58"/>
  <c r="J40" i="58"/>
  <c r="I40" i="58"/>
  <c r="H40" i="58"/>
  <c r="G40" i="58"/>
  <c r="F40" i="58"/>
  <c r="E40" i="58"/>
  <c r="D40" i="58"/>
  <c r="C40" i="58"/>
  <c r="B40" i="58"/>
  <c r="A40" i="58"/>
  <c r="M39" i="58"/>
  <c r="L39" i="58"/>
  <c r="K39" i="58"/>
  <c r="J39" i="58"/>
  <c r="I39" i="58"/>
  <c r="H39" i="58"/>
  <c r="G39" i="58"/>
  <c r="F39" i="58"/>
  <c r="E39" i="58"/>
  <c r="D39" i="58"/>
  <c r="C39" i="58"/>
  <c r="B39" i="58"/>
  <c r="A39" i="58"/>
  <c r="M38" i="58"/>
  <c r="L38" i="58"/>
  <c r="K38" i="58"/>
  <c r="J38" i="58"/>
  <c r="I38" i="58"/>
  <c r="H38" i="58"/>
  <c r="G38" i="58"/>
  <c r="F38" i="58"/>
  <c r="E38" i="58"/>
  <c r="D38" i="58"/>
  <c r="C38" i="58"/>
  <c r="B38" i="58"/>
  <c r="A38" i="58"/>
  <c r="M37" i="58"/>
  <c r="L37" i="58"/>
  <c r="K37" i="58"/>
  <c r="J37" i="58"/>
  <c r="I37" i="58"/>
  <c r="H37" i="58"/>
  <c r="G37" i="58"/>
  <c r="F37" i="58"/>
  <c r="E37" i="58"/>
  <c r="D37" i="58"/>
  <c r="C37" i="58"/>
  <c r="B37" i="58"/>
  <c r="A37" i="58"/>
  <c r="A36" i="58"/>
  <c r="A35" i="58"/>
  <c r="M34" i="58"/>
  <c r="L34" i="58"/>
  <c r="K34" i="58"/>
  <c r="J34" i="58"/>
  <c r="I34" i="58"/>
  <c r="H34" i="58"/>
  <c r="G34" i="58"/>
  <c r="F34" i="58"/>
  <c r="E34" i="58"/>
  <c r="D34" i="58"/>
  <c r="C34" i="58"/>
  <c r="B34" i="58"/>
  <c r="A34" i="58"/>
  <c r="M33" i="58"/>
  <c r="L33" i="58"/>
  <c r="K33" i="58"/>
  <c r="J33" i="58"/>
  <c r="I33" i="58"/>
  <c r="H33" i="58"/>
  <c r="G33" i="58"/>
  <c r="F33" i="58"/>
  <c r="E33" i="58"/>
  <c r="D33" i="58"/>
  <c r="C33" i="58"/>
  <c r="B33" i="58"/>
  <c r="A33" i="58"/>
  <c r="M32" i="58"/>
  <c r="L32" i="58"/>
  <c r="K32" i="58"/>
  <c r="J32" i="58"/>
  <c r="I32" i="58"/>
  <c r="H32" i="58"/>
  <c r="G32" i="58"/>
  <c r="F32" i="58"/>
  <c r="E32" i="58"/>
  <c r="D32" i="58"/>
  <c r="C32" i="58"/>
  <c r="B32" i="58"/>
  <c r="A32" i="58"/>
  <c r="M31" i="58"/>
  <c r="L31" i="58"/>
  <c r="K31" i="58"/>
  <c r="J31" i="58"/>
  <c r="I31" i="58"/>
  <c r="H31" i="58"/>
  <c r="G31" i="58"/>
  <c r="F31" i="58"/>
  <c r="E31" i="58"/>
  <c r="D31" i="58"/>
  <c r="C31" i="58"/>
  <c r="B31" i="58"/>
  <c r="A31" i="58"/>
  <c r="M30" i="58"/>
  <c r="L30" i="58"/>
  <c r="K30" i="58"/>
  <c r="J30" i="58"/>
  <c r="I30" i="58"/>
  <c r="H30" i="58"/>
  <c r="G30" i="58"/>
  <c r="F30" i="58"/>
  <c r="E30" i="58"/>
  <c r="D30" i="58"/>
  <c r="C30" i="58"/>
  <c r="B30" i="58"/>
  <c r="A30" i="58"/>
  <c r="M29" i="58"/>
  <c r="L29" i="58"/>
  <c r="K29" i="58"/>
  <c r="J29" i="58"/>
  <c r="I29" i="58"/>
  <c r="H29" i="58"/>
  <c r="G29" i="58"/>
  <c r="F29" i="58"/>
  <c r="E29" i="58"/>
  <c r="D29" i="58"/>
  <c r="C29" i="58"/>
  <c r="B29" i="58"/>
  <c r="A29" i="58"/>
  <c r="A28" i="58"/>
  <c r="A27" i="58"/>
  <c r="M26" i="58"/>
  <c r="L26" i="58"/>
  <c r="K26" i="58"/>
  <c r="J26" i="58"/>
  <c r="I26" i="58"/>
  <c r="H26" i="58"/>
  <c r="G26" i="58"/>
  <c r="F26" i="58"/>
  <c r="E26" i="58"/>
  <c r="D26" i="58"/>
  <c r="C26" i="58"/>
  <c r="B26" i="58"/>
  <c r="A26" i="58"/>
  <c r="M25" i="58"/>
  <c r="L25" i="58"/>
  <c r="K25" i="58"/>
  <c r="J25" i="58"/>
  <c r="I25" i="58"/>
  <c r="H25" i="58"/>
  <c r="G25" i="58"/>
  <c r="F25" i="58"/>
  <c r="E25" i="58"/>
  <c r="D25" i="58"/>
  <c r="C25" i="58"/>
  <c r="B25" i="58"/>
  <c r="A25" i="58"/>
  <c r="M24" i="58"/>
  <c r="L24" i="58"/>
  <c r="K24" i="58"/>
  <c r="J24" i="58"/>
  <c r="I24" i="58"/>
  <c r="H24" i="58"/>
  <c r="G24" i="58"/>
  <c r="F24" i="58"/>
  <c r="E24" i="58"/>
  <c r="D24" i="58"/>
  <c r="C24" i="58"/>
  <c r="B24" i="58"/>
  <c r="A24" i="58"/>
  <c r="M23" i="58"/>
  <c r="L23" i="58"/>
  <c r="K23" i="58"/>
  <c r="J23" i="58"/>
  <c r="I23" i="58"/>
  <c r="H23" i="58"/>
  <c r="G23" i="58"/>
  <c r="F23" i="58"/>
  <c r="E23" i="58"/>
  <c r="D23" i="58"/>
  <c r="C23" i="58"/>
  <c r="B23" i="58"/>
  <c r="A23" i="58"/>
  <c r="M22" i="58"/>
  <c r="L22" i="58"/>
  <c r="K22" i="58"/>
  <c r="J22" i="58"/>
  <c r="I22" i="58"/>
  <c r="H22" i="58"/>
  <c r="G22" i="58"/>
  <c r="F22" i="58"/>
  <c r="E22" i="58"/>
  <c r="D22" i="58"/>
  <c r="C22" i="58"/>
  <c r="B22" i="58"/>
  <c r="A22" i="58"/>
  <c r="A21" i="58"/>
  <c r="A20" i="58"/>
  <c r="M19" i="58"/>
  <c r="L19" i="58"/>
  <c r="K19" i="58"/>
  <c r="J19" i="58"/>
  <c r="I19" i="58"/>
  <c r="H19" i="58"/>
  <c r="G19" i="58"/>
  <c r="F19" i="58"/>
  <c r="E19" i="58"/>
  <c r="D19" i="58"/>
  <c r="C19" i="58"/>
  <c r="B19" i="58"/>
  <c r="A19" i="58"/>
  <c r="M18" i="58"/>
  <c r="L18" i="58"/>
  <c r="K18" i="58"/>
  <c r="J18" i="58"/>
  <c r="I18" i="58"/>
  <c r="H18" i="58"/>
  <c r="G18" i="58"/>
  <c r="F18" i="58"/>
  <c r="E18" i="58"/>
  <c r="D18" i="58"/>
  <c r="C18" i="58"/>
  <c r="B18" i="58"/>
  <c r="A18" i="58"/>
  <c r="M17" i="58"/>
  <c r="L17" i="58"/>
  <c r="K17" i="58"/>
  <c r="J17" i="58"/>
  <c r="I17" i="58"/>
  <c r="H17" i="58"/>
  <c r="G17" i="58"/>
  <c r="F17" i="58"/>
  <c r="E17" i="58"/>
  <c r="D17" i="58"/>
  <c r="C17" i="58"/>
  <c r="B17" i="58"/>
  <c r="A17" i="58"/>
  <c r="M16" i="58"/>
  <c r="L16" i="58"/>
  <c r="K16" i="58"/>
  <c r="J16" i="58"/>
  <c r="I16" i="58"/>
  <c r="H16" i="58"/>
  <c r="G16" i="58"/>
  <c r="F16" i="58"/>
  <c r="E16" i="58"/>
  <c r="D16" i="58"/>
  <c r="C16" i="58"/>
  <c r="B16" i="58"/>
  <c r="A16" i="58"/>
  <c r="M15" i="58"/>
  <c r="L15" i="58"/>
  <c r="K15" i="58"/>
  <c r="J15" i="58"/>
  <c r="I15" i="58"/>
  <c r="H15" i="58"/>
  <c r="G15" i="58"/>
  <c r="F15" i="58"/>
  <c r="E15" i="58"/>
  <c r="D15" i="58"/>
  <c r="C15" i="58"/>
  <c r="B15" i="58"/>
  <c r="A15" i="58"/>
  <c r="A14" i="58"/>
  <c r="A13" i="58"/>
  <c r="M12" i="58"/>
  <c r="L12" i="58"/>
  <c r="K12" i="58"/>
  <c r="J12" i="58"/>
  <c r="I12" i="58"/>
  <c r="H12" i="58"/>
  <c r="G12" i="58"/>
  <c r="F12" i="58"/>
  <c r="E12" i="58"/>
  <c r="D12" i="58"/>
  <c r="C12" i="58"/>
  <c r="B12" i="58"/>
  <c r="A12" i="58"/>
  <c r="M11" i="58"/>
  <c r="L11" i="58"/>
  <c r="K11" i="58"/>
  <c r="J11" i="58"/>
  <c r="I11" i="58"/>
  <c r="H11" i="58"/>
  <c r="G11" i="58"/>
  <c r="F11" i="58"/>
  <c r="E11" i="58"/>
  <c r="D11" i="58"/>
  <c r="C11" i="58"/>
  <c r="B11" i="58"/>
  <c r="A11" i="58"/>
  <c r="M10" i="58"/>
  <c r="L10" i="58"/>
  <c r="K10" i="58"/>
  <c r="J10" i="58"/>
  <c r="I10" i="58"/>
  <c r="H10" i="58"/>
  <c r="G10" i="58"/>
  <c r="F10" i="58"/>
  <c r="E10" i="58"/>
  <c r="D10" i="58"/>
  <c r="C10" i="58"/>
  <c r="B10" i="58"/>
  <c r="A10" i="58"/>
  <c r="A9" i="58"/>
  <c r="A8" i="58"/>
  <c r="M7" i="58"/>
  <c r="L7" i="58"/>
  <c r="K7" i="58"/>
  <c r="J7" i="58"/>
  <c r="I7" i="58"/>
  <c r="H7" i="58"/>
  <c r="G7" i="58"/>
  <c r="F7" i="58"/>
  <c r="E7" i="58"/>
  <c r="D7" i="58"/>
  <c r="C7" i="58"/>
  <c r="B7" i="58"/>
  <c r="A7" i="58"/>
  <c r="M36" i="57"/>
  <c r="L36" i="57"/>
  <c r="K36" i="57"/>
  <c r="J36" i="57"/>
  <c r="I36" i="57"/>
  <c r="H36" i="57"/>
  <c r="G36" i="57"/>
  <c r="F36" i="57"/>
  <c r="E36" i="57"/>
  <c r="D36" i="57"/>
  <c r="C36" i="57"/>
  <c r="B36" i="57"/>
  <c r="A36" i="57"/>
  <c r="A35" i="57"/>
  <c r="A34" i="57"/>
  <c r="M33" i="57"/>
  <c r="L33" i="57"/>
  <c r="K33" i="57"/>
  <c r="J33" i="57"/>
  <c r="I33" i="57"/>
  <c r="H33" i="57"/>
  <c r="G33" i="57"/>
  <c r="F33" i="57"/>
  <c r="E33" i="57"/>
  <c r="D33" i="57"/>
  <c r="C33" i="57"/>
  <c r="B33" i="57"/>
  <c r="A33" i="57"/>
  <c r="M32" i="57"/>
  <c r="L32" i="57"/>
  <c r="K32" i="57"/>
  <c r="J32" i="57"/>
  <c r="I32" i="57"/>
  <c r="H32" i="57"/>
  <c r="G32" i="57"/>
  <c r="F32" i="57"/>
  <c r="E32" i="57"/>
  <c r="D32" i="57"/>
  <c r="C32" i="57"/>
  <c r="B32" i="57"/>
  <c r="A32" i="57"/>
  <c r="M31" i="57"/>
  <c r="L31" i="57"/>
  <c r="K31" i="57"/>
  <c r="J31" i="57"/>
  <c r="I31" i="57"/>
  <c r="H31" i="57"/>
  <c r="G31" i="57"/>
  <c r="F31" i="57"/>
  <c r="E31" i="57"/>
  <c r="D31" i="57"/>
  <c r="C31" i="57"/>
  <c r="B31" i="57"/>
  <c r="A31" i="57"/>
  <c r="M30" i="57"/>
  <c r="L30" i="57"/>
  <c r="K30" i="57"/>
  <c r="J30" i="57"/>
  <c r="I30" i="57"/>
  <c r="H30" i="57"/>
  <c r="G30" i="57"/>
  <c r="F30" i="57"/>
  <c r="E30" i="57"/>
  <c r="D30" i="57"/>
  <c r="C30" i="57"/>
  <c r="B30" i="57"/>
  <c r="A30" i="57"/>
  <c r="M29" i="57"/>
  <c r="L29" i="57"/>
  <c r="K29" i="57"/>
  <c r="J29" i="57"/>
  <c r="I29" i="57"/>
  <c r="H29" i="57"/>
  <c r="G29" i="57"/>
  <c r="F29" i="57"/>
  <c r="E29" i="57"/>
  <c r="D29" i="57"/>
  <c r="C29" i="57"/>
  <c r="B29" i="57"/>
  <c r="A29" i="57"/>
  <c r="A28" i="57"/>
  <c r="A27" i="57"/>
  <c r="M26" i="57"/>
  <c r="L26" i="57"/>
  <c r="K26" i="57"/>
  <c r="J26" i="57"/>
  <c r="I26" i="57"/>
  <c r="H26" i="57"/>
  <c r="G26" i="57"/>
  <c r="F26" i="57"/>
  <c r="E26" i="57"/>
  <c r="D26" i="57"/>
  <c r="C26" i="57"/>
  <c r="B26" i="57"/>
  <c r="A26" i="57"/>
  <c r="M25" i="57"/>
  <c r="L25" i="57"/>
  <c r="K25" i="57"/>
  <c r="J25" i="57"/>
  <c r="I25" i="57"/>
  <c r="H25" i="57"/>
  <c r="G25" i="57"/>
  <c r="F25" i="57"/>
  <c r="E25" i="57"/>
  <c r="D25" i="57"/>
  <c r="C25" i="57"/>
  <c r="B25" i="57"/>
  <c r="A25" i="57"/>
  <c r="M24" i="57"/>
  <c r="L24" i="57"/>
  <c r="K24" i="57"/>
  <c r="J24" i="57"/>
  <c r="I24" i="57"/>
  <c r="H24" i="57"/>
  <c r="G24" i="57"/>
  <c r="F24" i="57"/>
  <c r="E24" i="57"/>
  <c r="D24" i="57"/>
  <c r="C24" i="57"/>
  <c r="B24" i="57"/>
  <c r="A24" i="57"/>
  <c r="M23" i="57"/>
  <c r="L23" i="57"/>
  <c r="K23" i="57"/>
  <c r="J23" i="57"/>
  <c r="I23" i="57"/>
  <c r="H23" i="57"/>
  <c r="G23" i="57"/>
  <c r="F23" i="57"/>
  <c r="E23" i="57"/>
  <c r="D23" i="57"/>
  <c r="C23" i="57"/>
  <c r="B23" i="57"/>
  <c r="A23" i="57"/>
  <c r="M22" i="57"/>
  <c r="L22" i="57"/>
  <c r="K22" i="57"/>
  <c r="J22" i="57"/>
  <c r="I22" i="57"/>
  <c r="H22" i="57"/>
  <c r="G22" i="57"/>
  <c r="F22" i="57"/>
  <c r="E22" i="57"/>
  <c r="D22" i="57"/>
  <c r="C22" i="57"/>
  <c r="B22" i="57"/>
  <c r="A22" i="57"/>
  <c r="A21" i="57"/>
  <c r="A20" i="57"/>
  <c r="M19" i="57"/>
  <c r="L19" i="57"/>
  <c r="K19" i="57"/>
  <c r="J19" i="57"/>
  <c r="I19" i="57"/>
  <c r="H19" i="57"/>
  <c r="G19" i="57"/>
  <c r="F19" i="57"/>
  <c r="E19" i="57"/>
  <c r="D19" i="57"/>
  <c r="C19" i="57"/>
  <c r="B19" i="57"/>
  <c r="A19" i="57"/>
  <c r="M18" i="57"/>
  <c r="L18" i="57"/>
  <c r="K18" i="57"/>
  <c r="J18" i="57"/>
  <c r="I18" i="57"/>
  <c r="H18" i="57"/>
  <c r="G18" i="57"/>
  <c r="F18" i="57"/>
  <c r="E18" i="57"/>
  <c r="D18" i="57"/>
  <c r="C18" i="57"/>
  <c r="B18" i="57"/>
  <c r="A18" i="57"/>
  <c r="M17" i="57"/>
  <c r="L17" i="57"/>
  <c r="K17" i="57"/>
  <c r="J17" i="57"/>
  <c r="I17" i="57"/>
  <c r="H17" i="57"/>
  <c r="G17" i="57"/>
  <c r="F17" i="57"/>
  <c r="E17" i="57"/>
  <c r="D17" i="57"/>
  <c r="C17" i="57"/>
  <c r="B17" i="57"/>
  <c r="A17" i="57"/>
  <c r="M16" i="57"/>
  <c r="L16" i="57"/>
  <c r="K16" i="57"/>
  <c r="J16" i="57"/>
  <c r="I16" i="57"/>
  <c r="H16" i="57"/>
  <c r="G16" i="57"/>
  <c r="F16" i="57"/>
  <c r="E16" i="57"/>
  <c r="D16" i="57"/>
  <c r="C16" i="57"/>
  <c r="B16" i="57"/>
  <c r="A16" i="57"/>
  <c r="M15" i="57"/>
  <c r="L15" i="57"/>
  <c r="K15" i="57"/>
  <c r="J15" i="57"/>
  <c r="I15" i="57"/>
  <c r="H15" i="57"/>
  <c r="G15" i="57"/>
  <c r="F15" i="57"/>
  <c r="E15" i="57"/>
  <c r="D15" i="57"/>
  <c r="C15" i="57"/>
  <c r="B15" i="57"/>
  <c r="A15" i="57"/>
  <c r="A14" i="57"/>
  <c r="A13" i="57"/>
  <c r="M12" i="57"/>
  <c r="L12" i="57"/>
  <c r="K12" i="57"/>
  <c r="J12" i="57"/>
  <c r="I12" i="57"/>
  <c r="H12" i="57"/>
  <c r="G12" i="57"/>
  <c r="F12" i="57"/>
  <c r="E12" i="57"/>
  <c r="D12" i="57"/>
  <c r="C12" i="57"/>
  <c r="B12" i="57"/>
  <c r="A12" i="57"/>
  <c r="M11" i="57"/>
  <c r="L11" i="57"/>
  <c r="K11" i="57"/>
  <c r="J11" i="57"/>
  <c r="I11" i="57"/>
  <c r="H11" i="57"/>
  <c r="G11" i="57"/>
  <c r="F11" i="57"/>
  <c r="E11" i="57"/>
  <c r="D11" i="57"/>
  <c r="C11" i="57"/>
  <c r="B11" i="57"/>
  <c r="A11" i="57"/>
  <c r="M10" i="57"/>
  <c r="L10" i="57"/>
  <c r="K10" i="57"/>
  <c r="J10" i="57"/>
  <c r="I10" i="57"/>
  <c r="H10" i="57"/>
  <c r="G10" i="57"/>
  <c r="F10" i="57"/>
  <c r="E10" i="57"/>
  <c r="D10" i="57"/>
  <c r="C10" i="57"/>
  <c r="B10" i="57"/>
  <c r="A10" i="57"/>
  <c r="A9" i="57"/>
  <c r="A8" i="57"/>
  <c r="M7" i="57"/>
  <c r="L7" i="57"/>
  <c r="K7" i="57"/>
  <c r="J7" i="57"/>
  <c r="I7" i="57"/>
  <c r="H7" i="57"/>
  <c r="G7" i="57"/>
  <c r="F7" i="57"/>
  <c r="E7" i="57"/>
  <c r="D7" i="57"/>
  <c r="C7" i="57"/>
  <c r="B7" i="57"/>
  <c r="A7" i="57"/>
  <c r="M58" i="56"/>
  <c r="L58" i="56"/>
  <c r="K58" i="56"/>
  <c r="J58" i="56"/>
  <c r="I58" i="56"/>
  <c r="H58" i="56"/>
  <c r="G58" i="56"/>
  <c r="F58" i="56"/>
  <c r="E58" i="56"/>
  <c r="D58" i="56"/>
  <c r="C58" i="56"/>
  <c r="B58" i="56"/>
  <c r="A58" i="56"/>
  <c r="M57" i="56"/>
  <c r="L57" i="56"/>
  <c r="K57" i="56"/>
  <c r="J57" i="56"/>
  <c r="I57" i="56"/>
  <c r="H57" i="56"/>
  <c r="G57" i="56"/>
  <c r="F57" i="56"/>
  <c r="E57" i="56"/>
  <c r="D57" i="56"/>
  <c r="C57" i="56"/>
  <c r="B57" i="56"/>
  <c r="A57" i="56"/>
  <c r="M56" i="56"/>
  <c r="L56" i="56"/>
  <c r="K56" i="56"/>
  <c r="J56" i="56"/>
  <c r="I56" i="56"/>
  <c r="H56" i="56"/>
  <c r="G56" i="56"/>
  <c r="F56" i="56"/>
  <c r="E56" i="56"/>
  <c r="D56" i="56"/>
  <c r="C56" i="56"/>
  <c r="B56" i="56"/>
  <c r="A56" i="56"/>
  <c r="A55" i="56"/>
  <c r="A54" i="56"/>
  <c r="M53" i="56"/>
  <c r="L53" i="56"/>
  <c r="K53" i="56"/>
  <c r="J53" i="56"/>
  <c r="I53" i="56"/>
  <c r="H53" i="56"/>
  <c r="G53" i="56"/>
  <c r="F53" i="56"/>
  <c r="E53" i="56"/>
  <c r="D53" i="56"/>
  <c r="C53" i="56"/>
  <c r="B53" i="56"/>
  <c r="A53" i="56"/>
  <c r="M36" i="56"/>
  <c r="L36" i="56"/>
  <c r="K36" i="56"/>
  <c r="J36" i="56"/>
  <c r="I36" i="56"/>
  <c r="H36" i="56"/>
  <c r="G36" i="56"/>
  <c r="F36" i="56"/>
  <c r="E36" i="56"/>
  <c r="D36" i="56"/>
  <c r="C36" i="56"/>
  <c r="B36" i="56"/>
  <c r="A36" i="56"/>
  <c r="A35" i="56"/>
  <c r="A34" i="56"/>
  <c r="M33" i="56"/>
  <c r="L33" i="56"/>
  <c r="K33" i="56"/>
  <c r="J33" i="56"/>
  <c r="I33" i="56"/>
  <c r="H33" i="56"/>
  <c r="G33" i="56"/>
  <c r="F33" i="56"/>
  <c r="E33" i="56"/>
  <c r="D33" i="56"/>
  <c r="C33" i="56"/>
  <c r="B33" i="56"/>
  <c r="A33" i="56"/>
  <c r="M32" i="56"/>
  <c r="L32" i="56"/>
  <c r="K32" i="56"/>
  <c r="J32" i="56"/>
  <c r="I32" i="56"/>
  <c r="H32" i="56"/>
  <c r="G32" i="56"/>
  <c r="F32" i="56"/>
  <c r="E32" i="56"/>
  <c r="D32" i="56"/>
  <c r="C32" i="56"/>
  <c r="B32" i="56"/>
  <c r="A32" i="56"/>
  <c r="M31" i="56"/>
  <c r="L31" i="56"/>
  <c r="K31" i="56"/>
  <c r="J31" i="56"/>
  <c r="I31" i="56"/>
  <c r="H31" i="56"/>
  <c r="G31" i="56"/>
  <c r="F31" i="56"/>
  <c r="E31" i="56"/>
  <c r="D31" i="56"/>
  <c r="C31" i="56"/>
  <c r="B31" i="56"/>
  <c r="A31" i="56"/>
  <c r="M30" i="56"/>
  <c r="L30" i="56"/>
  <c r="K30" i="56"/>
  <c r="J30" i="56"/>
  <c r="I30" i="56"/>
  <c r="H30" i="56"/>
  <c r="G30" i="56"/>
  <c r="F30" i="56"/>
  <c r="E30" i="56"/>
  <c r="D30" i="56"/>
  <c r="C30" i="56"/>
  <c r="B30" i="56"/>
  <c r="A30" i="56"/>
  <c r="M29" i="56"/>
  <c r="L29" i="56"/>
  <c r="K29" i="56"/>
  <c r="J29" i="56"/>
  <c r="I29" i="56"/>
  <c r="H29" i="56"/>
  <c r="G29" i="56"/>
  <c r="F29" i="56"/>
  <c r="E29" i="56"/>
  <c r="D29" i="56"/>
  <c r="C29" i="56"/>
  <c r="B29" i="56"/>
  <c r="A29" i="56"/>
  <c r="A28" i="56"/>
  <c r="A27" i="56"/>
  <c r="M26" i="56"/>
  <c r="L26" i="56"/>
  <c r="K26" i="56"/>
  <c r="J26" i="56"/>
  <c r="I26" i="56"/>
  <c r="H26" i="56"/>
  <c r="G26" i="56"/>
  <c r="F26" i="56"/>
  <c r="E26" i="56"/>
  <c r="D26" i="56"/>
  <c r="C26" i="56"/>
  <c r="B26" i="56"/>
  <c r="A26" i="56"/>
  <c r="M25" i="56"/>
  <c r="L25" i="56"/>
  <c r="K25" i="56"/>
  <c r="J25" i="56"/>
  <c r="I25" i="56"/>
  <c r="H25" i="56"/>
  <c r="G25" i="56"/>
  <c r="F25" i="56"/>
  <c r="E25" i="56"/>
  <c r="D25" i="56"/>
  <c r="C25" i="56"/>
  <c r="B25" i="56"/>
  <c r="A25" i="56"/>
  <c r="M24" i="56"/>
  <c r="L24" i="56"/>
  <c r="K24" i="56"/>
  <c r="J24" i="56"/>
  <c r="I24" i="56"/>
  <c r="H24" i="56"/>
  <c r="G24" i="56"/>
  <c r="F24" i="56"/>
  <c r="E24" i="56"/>
  <c r="D24" i="56"/>
  <c r="C24" i="56"/>
  <c r="B24" i="56"/>
  <c r="A24" i="56"/>
  <c r="M23" i="56"/>
  <c r="L23" i="56"/>
  <c r="K23" i="56"/>
  <c r="J23" i="56"/>
  <c r="I23" i="56"/>
  <c r="H23" i="56"/>
  <c r="G23" i="56"/>
  <c r="F23" i="56"/>
  <c r="E23" i="56"/>
  <c r="D23" i="56"/>
  <c r="C23" i="56"/>
  <c r="B23" i="56"/>
  <c r="A23" i="56"/>
  <c r="M22" i="56"/>
  <c r="L22" i="56"/>
  <c r="K22" i="56"/>
  <c r="J22" i="56"/>
  <c r="I22" i="56"/>
  <c r="H22" i="56"/>
  <c r="G22" i="56"/>
  <c r="F22" i="56"/>
  <c r="E22" i="56"/>
  <c r="D22" i="56"/>
  <c r="C22" i="56"/>
  <c r="B22" i="56"/>
  <c r="A22" i="56"/>
  <c r="A21" i="56"/>
  <c r="A20" i="56"/>
  <c r="M19" i="56"/>
  <c r="L19" i="56"/>
  <c r="K19" i="56"/>
  <c r="J19" i="56"/>
  <c r="I19" i="56"/>
  <c r="H19" i="56"/>
  <c r="G19" i="56"/>
  <c r="F19" i="56"/>
  <c r="E19" i="56"/>
  <c r="D19" i="56"/>
  <c r="C19" i="56"/>
  <c r="B19" i="56"/>
  <c r="A19" i="56"/>
  <c r="M18" i="56"/>
  <c r="L18" i="56"/>
  <c r="K18" i="56"/>
  <c r="J18" i="56"/>
  <c r="I18" i="56"/>
  <c r="H18" i="56"/>
  <c r="G18" i="56"/>
  <c r="F18" i="56"/>
  <c r="E18" i="56"/>
  <c r="D18" i="56"/>
  <c r="C18" i="56"/>
  <c r="B18" i="56"/>
  <c r="A18" i="56"/>
  <c r="M17" i="56"/>
  <c r="L17" i="56"/>
  <c r="K17" i="56"/>
  <c r="J17" i="56"/>
  <c r="I17" i="56"/>
  <c r="H17" i="56"/>
  <c r="G17" i="56"/>
  <c r="F17" i="56"/>
  <c r="E17" i="56"/>
  <c r="D17" i="56"/>
  <c r="C17" i="56"/>
  <c r="B17" i="56"/>
  <c r="A17" i="56"/>
  <c r="M16" i="56"/>
  <c r="L16" i="56"/>
  <c r="K16" i="56"/>
  <c r="J16" i="56"/>
  <c r="I16" i="56"/>
  <c r="H16" i="56"/>
  <c r="G16" i="56"/>
  <c r="F16" i="56"/>
  <c r="E16" i="56"/>
  <c r="D16" i="56"/>
  <c r="C16" i="56"/>
  <c r="B16" i="56"/>
  <c r="A16" i="56"/>
  <c r="M15" i="56"/>
  <c r="L15" i="56"/>
  <c r="K15" i="56"/>
  <c r="J15" i="56"/>
  <c r="I15" i="56"/>
  <c r="H15" i="56"/>
  <c r="G15" i="56"/>
  <c r="F15" i="56"/>
  <c r="E15" i="56"/>
  <c r="D15" i="56"/>
  <c r="C15" i="56"/>
  <c r="B15" i="56"/>
  <c r="A15" i="56"/>
  <c r="A14" i="56"/>
  <c r="A13" i="56"/>
  <c r="M12" i="56"/>
  <c r="L12" i="56"/>
  <c r="K12" i="56"/>
  <c r="J12" i="56"/>
  <c r="I12" i="56"/>
  <c r="H12" i="56"/>
  <c r="G12" i="56"/>
  <c r="F12" i="56"/>
  <c r="E12" i="56"/>
  <c r="D12" i="56"/>
  <c r="C12" i="56"/>
  <c r="B12" i="56"/>
  <c r="A12" i="56"/>
  <c r="M11" i="56"/>
  <c r="L11" i="56"/>
  <c r="K11" i="56"/>
  <c r="J11" i="56"/>
  <c r="I11" i="56"/>
  <c r="H11" i="56"/>
  <c r="G11" i="56"/>
  <c r="F11" i="56"/>
  <c r="E11" i="56"/>
  <c r="D11" i="56"/>
  <c r="C11" i="56"/>
  <c r="B11" i="56"/>
  <c r="A11" i="56"/>
  <c r="M10" i="56"/>
  <c r="L10" i="56"/>
  <c r="K10" i="56"/>
  <c r="J10" i="56"/>
  <c r="I10" i="56"/>
  <c r="H10" i="56"/>
  <c r="G10" i="56"/>
  <c r="F10" i="56"/>
  <c r="E10" i="56"/>
  <c r="D10" i="56"/>
  <c r="C10" i="56"/>
  <c r="B10" i="56"/>
  <c r="A10" i="56"/>
  <c r="A9" i="56"/>
  <c r="A8" i="56"/>
  <c r="M7" i="56"/>
  <c r="L7" i="56"/>
  <c r="K7" i="56"/>
  <c r="J7" i="56"/>
  <c r="I7" i="56"/>
  <c r="H7" i="56"/>
  <c r="G7" i="56"/>
  <c r="F7" i="56"/>
  <c r="E7" i="56"/>
  <c r="D7" i="56"/>
  <c r="C7" i="56"/>
  <c r="B7" i="56"/>
  <c r="A7" i="56"/>
  <c r="M65" i="55"/>
  <c r="L65" i="55"/>
  <c r="K65" i="55"/>
  <c r="J65" i="55"/>
  <c r="I65" i="55"/>
  <c r="H65" i="55"/>
  <c r="G65" i="55"/>
  <c r="F65" i="55"/>
  <c r="E65" i="55"/>
  <c r="D65" i="55"/>
  <c r="C65" i="55"/>
  <c r="B65" i="55"/>
  <c r="A65" i="55"/>
  <c r="M64" i="55"/>
  <c r="L64" i="55"/>
  <c r="K64" i="55"/>
  <c r="J64" i="55"/>
  <c r="I64" i="55"/>
  <c r="H64" i="55"/>
  <c r="G64" i="55"/>
  <c r="F64" i="55"/>
  <c r="E64" i="55"/>
  <c r="D64" i="55"/>
  <c r="C64" i="55"/>
  <c r="B64" i="55"/>
  <c r="A64" i="55"/>
  <c r="M63" i="55"/>
  <c r="L63" i="55"/>
  <c r="K63" i="55"/>
  <c r="J63" i="55"/>
  <c r="I63" i="55"/>
  <c r="H63" i="55"/>
  <c r="G63" i="55"/>
  <c r="F63" i="55"/>
  <c r="E63" i="55"/>
  <c r="D63" i="55"/>
  <c r="C63" i="55"/>
  <c r="B63" i="55"/>
  <c r="A63" i="55"/>
  <c r="A62" i="55"/>
  <c r="A61" i="55"/>
  <c r="M60" i="55"/>
  <c r="L60" i="55"/>
  <c r="K60" i="55"/>
  <c r="J60" i="55"/>
  <c r="I60" i="55"/>
  <c r="H60" i="55"/>
  <c r="G60" i="55"/>
  <c r="F60" i="55"/>
  <c r="E60" i="55"/>
  <c r="D60" i="55"/>
  <c r="C60" i="55"/>
  <c r="B60" i="55"/>
  <c r="A60" i="55"/>
  <c r="M44" i="55"/>
  <c r="L44" i="55"/>
  <c r="K44" i="55"/>
  <c r="J44" i="55"/>
  <c r="I44" i="55"/>
  <c r="H44" i="55"/>
  <c r="G44" i="55"/>
  <c r="F44" i="55"/>
  <c r="E44" i="55"/>
  <c r="D44" i="55"/>
  <c r="C44" i="55"/>
  <c r="B44" i="55"/>
  <c r="A44" i="55"/>
  <c r="A43" i="55"/>
  <c r="A42" i="55"/>
  <c r="M41" i="55"/>
  <c r="L41" i="55"/>
  <c r="K41" i="55"/>
  <c r="J41" i="55"/>
  <c r="I41" i="55"/>
  <c r="H41" i="55"/>
  <c r="G41" i="55"/>
  <c r="F41" i="55"/>
  <c r="E41" i="55"/>
  <c r="D41" i="55"/>
  <c r="C41" i="55"/>
  <c r="B41" i="55"/>
  <c r="A41" i="55"/>
  <c r="M40" i="55"/>
  <c r="L40" i="55"/>
  <c r="K40" i="55"/>
  <c r="J40" i="55"/>
  <c r="I40" i="55"/>
  <c r="H40" i="55"/>
  <c r="G40" i="55"/>
  <c r="F40" i="55"/>
  <c r="E40" i="55"/>
  <c r="D40" i="55"/>
  <c r="C40" i="55"/>
  <c r="B40" i="55"/>
  <c r="A40" i="55"/>
  <c r="M39" i="55"/>
  <c r="L39" i="55"/>
  <c r="K39" i="55"/>
  <c r="J39" i="55"/>
  <c r="I39" i="55"/>
  <c r="H39" i="55"/>
  <c r="G39" i="55"/>
  <c r="F39" i="55"/>
  <c r="E39" i="55"/>
  <c r="D39" i="55"/>
  <c r="C39" i="55"/>
  <c r="B39" i="55"/>
  <c r="A39" i="55"/>
  <c r="M38" i="55"/>
  <c r="L38" i="55"/>
  <c r="K38" i="55"/>
  <c r="J38" i="55"/>
  <c r="I38" i="55"/>
  <c r="H38" i="55"/>
  <c r="G38" i="55"/>
  <c r="F38" i="55"/>
  <c r="E38" i="55"/>
  <c r="D38" i="55"/>
  <c r="C38" i="55"/>
  <c r="B38" i="55"/>
  <c r="A38" i="55"/>
  <c r="M37" i="55"/>
  <c r="L37" i="55"/>
  <c r="K37" i="55"/>
  <c r="J37" i="55"/>
  <c r="I37" i="55"/>
  <c r="H37" i="55"/>
  <c r="G37" i="55"/>
  <c r="F37" i="55"/>
  <c r="E37" i="55"/>
  <c r="D37" i="55"/>
  <c r="C37" i="55"/>
  <c r="B37" i="55"/>
  <c r="A37" i="55"/>
  <c r="M36" i="55"/>
  <c r="L36" i="55"/>
  <c r="K36" i="55"/>
  <c r="J36" i="55"/>
  <c r="I36" i="55"/>
  <c r="H36" i="55"/>
  <c r="G36" i="55"/>
  <c r="F36" i="55"/>
  <c r="E36" i="55"/>
  <c r="D36" i="55"/>
  <c r="C36" i="55"/>
  <c r="B36" i="55"/>
  <c r="A36" i="55"/>
  <c r="A35" i="55"/>
  <c r="A34" i="55"/>
  <c r="M33" i="55"/>
  <c r="L33" i="55"/>
  <c r="K33" i="55"/>
  <c r="J33" i="55"/>
  <c r="I33" i="55"/>
  <c r="H33" i="55"/>
  <c r="G33" i="55"/>
  <c r="F33" i="55"/>
  <c r="E33" i="55"/>
  <c r="D33" i="55"/>
  <c r="C33" i="55"/>
  <c r="B33" i="55"/>
  <c r="A33" i="55"/>
  <c r="M32" i="55"/>
  <c r="L32" i="55"/>
  <c r="K32" i="55"/>
  <c r="J32" i="55"/>
  <c r="I32" i="55"/>
  <c r="H32" i="55"/>
  <c r="G32" i="55"/>
  <c r="F32" i="55"/>
  <c r="E32" i="55"/>
  <c r="D32" i="55"/>
  <c r="C32" i="55"/>
  <c r="B32" i="55"/>
  <c r="A32" i="55"/>
  <c r="M31" i="55"/>
  <c r="L31" i="55"/>
  <c r="K31" i="55"/>
  <c r="J31" i="55"/>
  <c r="I31" i="55"/>
  <c r="H31" i="55"/>
  <c r="G31" i="55"/>
  <c r="F31" i="55"/>
  <c r="E31" i="55"/>
  <c r="D31" i="55"/>
  <c r="C31" i="55"/>
  <c r="B31" i="55"/>
  <c r="A31" i="55"/>
  <c r="M30" i="55"/>
  <c r="L30" i="55"/>
  <c r="K30" i="55"/>
  <c r="J30" i="55"/>
  <c r="I30" i="55"/>
  <c r="H30" i="55"/>
  <c r="G30" i="55"/>
  <c r="F30" i="55"/>
  <c r="E30" i="55"/>
  <c r="D30" i="55"/>
  <c r="C30" i="55"/>
  <c r="B30" i="55"/>
  <c r="A30" i="55"/>
  <c r="M29" i="55"/>
  <c r="L29" i="55"/>
  <c r="K29" i="55"/>
  <c r="J29" i="55"/>
  <c r="I29" i="55"/>
  <c r="H29" i="55"/>
  <c r="G29" i="55"/>
  <c r="F29" i="55"/>
  <c r="E29" i="55"/>
  <c r="D29" i="55"/>
  <c r="C29" i="55"/>
  <c r="B29" i="55"/>
  <c r="A29" i="55"/>
  <c r="A28" i="55"/>
  <c r="A27" i="55"/>
  <c r="M26" i="55"/>
  <c r="L26" i="55"/>
  <c r="K26" i="55"/>
  <c r="J26" i="55"/>
  <c r="I26" i="55"/>
  <c r="H26" i="55"/>
  <c r="G26" i="55"/>
  <c r="F26" i="55"/>
  <c r="E26" i="55"/>
  <c r="D26" i="55"/>
  <c r="C26" i="55"/>
  <c r="B26" i="55"/>
  <c r="A26" i="55"/>
  <c r="M25" i="55"/>
  <c r="L25" i="55"/>
  <c r="K25" i="55"/>
  <c r="J25" i="55"/>
  <c r="I25" i="55"/>
  <c r="H25" i="55"/>
  <c r="G25" i="55"/>
  <c r="F25" i="55"/>
  <c r="E25" i="55"/>
  <c r="D25" i="55"/>
  <c r="C25" i="55"/>
  <c r="B25" i="55"/>
  <c r="A25" i="55"/>
  <c r="M24" i="55"/>
  <c r="L24" i="55"/>
  <c r="K24" i="55"/>
  <c r="J24" i="55"/>
  <c r="I24" i="55"/>
  <c r="H24" i="55"/>
  <c r="G24" i="55"/>
  <c r="F24" i="55"/>
  <c r="E24" i="55"/>
  <c r="D24" i="55"/>
  <c r="C24" i="55"/>
  <c r="B24" i="55"/>
  <c r="A24" i="55"/>
  <c r="M23" i="55"/>
  <c r="L23" i="55"/>
  <c r="K23" i="55"/>
  <c r="J23" i="55"/>
  <c r="I23" i="55"/>
  <c r="H23" i="55"/>
  <c r="G23" i="55"/>
  <c r="F23" i="55"/>
  <c r="E23" i="55"/>
  <c r="D23" i="55"/>
  <c r="C23" i="55"/>
  <c r="B23" i="55"/>
  <c r="A23" i="55"/>
  <c r="M22" i="55"/>
  <c r="L22" i="55"/>
  <c r="K22" i="55"/>
  <c r="J22" i="55"/>
  <c r="I22" i="55"/>
  <c r="H22" i="55"/>
  <c r="G22" i="55"/>
  <c r="F22" i="55"/>
  <c r="E22" i="55"/>
  <c r="D22" i="55"/>
  <c r="C22" i="55"/>
  <c r="B22" i="55"/>
  <c r="A22" i="55"/>
  <c r="A21" i="55"/>
  <c r="A20" i="55"/>
  <c r="M19" i="55"/>
  <c r="L19" i="55"/>
  <c r="K19" i="55"/>
  <c r="J19" i="55"/>
  <c r="I19" i="55"/>
  <c r="H19" i="55"/>
  <c r="G19" i="55"/>
  <c r="F19" i="55"/>
  <c r="E19" i="55"/>
  <c r="D19" i="55"/>
  <c r="C19" i="55"/>
  <c r="B19" i="55"/>
  <c r="A19" i="55"/>
  <c r="M18" i="55"/>
  <c r="L18" i="55"/>
  <c r="K18" i="55"/>
  <c r="J18" i="55"/>
  <c r="I18" i="55"/>
  <c r="H18" i="55"/>
  <c r="G18" i="55"/>
  <c r="F18" i="55"/>
  <c r="E18" i="55"/>
  <c r="D18" i="55"/>
  <c r="C18" i="55"/>
  <c r="B18" i="55"/>
  <c r="A18" i="55"/>
  <c r="M17" i="55"/>
  <c r="L17" i="55"/>
  <c r="K17" i="55"/>
  <c r="J17" i="55"/>
  <c r="I17" i="55"/>
  <c r="H17" i="55"/>
  <c r="G17" i="55"/>
  <c r="F17" i="55"/>
  <c r="E17" i="55"/>
  <c r="D17" i="55"/>
  <c r="C17" i="55"/>
  <c r="B17" i="55"/>
  <c r="A17" i="55"/>
  <c r="M16" i="55"/>
  <c r="L16" i="55"/>
  <c r="K16" i="55"/>
  <c r="J16" i="55"/>
  <c r="I16" i="55"/>
  <c r="H16" i="55"/>
  <c r="G16" i="55"/>
  <c r="F16" i="55"/>
  <c r="E16" i="55"/>
  <c r="D16" i="55"/>
  <c r="C16" i="55"/>
  <c r="B16" i="55"/>
  <c r="A16" i="55"/>
  <c r="M15" i="55"/>
  <c r="L15" i="55"/>
  <c r="K15" i="55"/>
  <c r="J15" i="55"/>
  <c r="I15" i="55"/>
  <c r="H15" i="55"/>
  <c r="G15" i="55"/>
  <c r="F15" i="55"/>
  <c r="E15" i="55"/>
  <c r="D15" i="55"/>
  <c r="C15" i="55"/>
  <c r="B15" i="55"/>
  <c r="A15" i="55"/>
  <c r="A14" i="55"/>
  <c r="A13" i="55"/>
  <c r="M12" i="55"/>
  <c r="L12" i="55"/>
  <c r="K12" i="55"/>
  <c r="J12" i="55"/>
  <c r="I12" i="55"/>
  <c r="H12" i="55"/>
  <c r="G12" i="55"/>
  <c r="F12" i="55"/>
  <c r="E12" i="55"/>
  <c r="D12" i="55"/>
  <c r="C12" i="55"/>
  <c r="B12" i="55"/>
  <c r="A12" i="55"/>
  <c r="M11" i="55"/>
  <c r="L11" i="55"/>
  <c r="K11" i="55"/>
  <c r="J11" i="55"/>
  <c r="I11" i="55"/>
  <c r="H11" i="55"/>
  <c r="G11" i="55"/>
  <c r="F11" i="55"/>
  <c r="E11" i="55"/>
  <c r="D11" i="55"/>
  <c r="C11" i="55"/>
  <c r="B11" i="55"/>
  <c r="A11" i="55"/>
  <c r="M10" i="55"/>
  <c r="L10" i="55"/>
  <c r="K10" i="55"/>
  <c r="J10" i="55"/>
  <c r="I10" i="55"/>
  <c r="H10" i="55"/>
  <c r="G10" i="55"/>
  <c r="F10" i="55"/>
  <c r="E10" i="55"/>
  <c r="D10" i="55"/>
  <c r="C10" i="55"/>
  <c r="B10" i="55"/>
  <c r="A10" i="55"/>
  <c r="A9" i="55"/>
  <c r="A8" i="55"/>
  <c r="M7" i="55"/>
  <c r="L7" i="55"/>
  <c r="K7" i="55"/>
  <c r="J7" i="55"/>
  <c r="I7" i="55"/>
  <c r="H7" i="55"/>
  <c r="G7" i="55"/>
  <c r="F7" i="55"/>
  <c r="E7" i="55"/>
  <c r="D7" i="55"/>
  <c r="C7" i="55"/>
  <c r="B7" i="55"/>
  <c r="A7" i="55"/>
  <c r="M68" i="54"/>
  <c r="L68" i="54"/>
  <c r="K68" i="54"/>
  <c r="J68" i="54"/>
  <c r="I68" i="54"/>
  <c r="H68" i="54"/>
  <c r="G68" i="54"/>
  <c r="F68" i="54"/>
  <c r="E68" i="54"/>
  <c r="D68" i="54"/>
  <c r="C68" i="54"/>
  <c r="B68" i="54"/>
  <c r="A68" i="54"/>
  <c r="M67" i="54"/>
  <c r="L67" i="54"/>
  <c r="K67" i="54"/>
  <c r="J67" i="54"/>
  <c r="I67" i="54"/>
  <c r="H67" i="54"/>
  <c r="G67" i="54"/>
  <c r="F67" i="54"/>
  <c r="E67" i="54"/>
  <c r="D67" i="54"/>
  <c r="C67" i="54"/>
  <c r="B67" i="54"/>
  <c r="A67" i="54"/>
  <c r="M66" i="54"/>
  <c r="L66" i="54"/>
  <c r="K66" i="54"/>
  <c r="J66" i="54"/>
  <c r="I66" i="54"/>
  <c r="H66" i="54"/>
  <c r="G66" i="54"/>
  <c r="F66" i="54"/>
  <c r="E66" i="54"/>
  <c r="D66" i="54"/>
  <c r="C66" i="54"/>
  <c r="B66" i="54"/>
  <c r="A66" i="54"/>
  <c r="M65" i="54"/>
  <c r="L65" i="54"/>
  <c r="K65" i="54"/>
  <c r="J65" i="54"/>
  <c r="I65" i="54"/>
  <c r="H65" i="54"/>
  <c r="G65" i="54"/>
  <c r="F65" i="54"/>
  <c r="E65" i="54"/>
  <c r="D65" i="54"/>
  <c r="C65" i="54"/>
  <c r="B65" i="54"/>
  <c r="A65" i="54"/>
  <c r="M64" i="54"/>
  <c r="L64" i="54"/>
  <c r="K64" i="54"/>
  <c r="J64" i="54"/>
  <c r="I64" i="54"/>
  <c r="H64" i="54"/>
  <c r="G64" i="54"/>
  <c r="F64" i="54"/>
  <c r="E64" i="54"/>
  <c r="D64" i="54"/>
  <c r="C64" i="54"/>
  <c r="B64" i="54"/>
  <c r="A64" i="54"/>
  <c r="M63" i="54"/>
  <c r="L63" i="54"/>
  <c r="K63" i="54"/>
  <c r="J63" i="54"/>
  <c r="I63" i="54"/>
  <c r="H63" i="54"/>
  <c r="G63" i="54"/>
  <c r="F63" i="54"/>
  <c r="E63" i="54"/>
  <c r="D63" i="54"/>
  <c r="C63" i="54"/>
  <c r="B63" i="54"/>
  <c r="A63" i="54"/>
  <c r="A62" i="54"/>
  <c r="A61" i="54"/>
  <c r="M60" i="54"/>
  <c r="L60" i="54"/>
  <c r="K60" i="54"/>
  <c r="J60" i="54"/>
  <c r="I60" i="54"/>
  <c r="H60" i="54"/>
  <c r="G60" i="54"/>
  <c r="F60" i="54"/>
  <c r="E60" i="54"/>
  <c r="D60" i="54"/>
  <c r="C60" i="54"/>
  <c r="B60" i="54"/>
  <c r="A60" i="54"/>
  <c r="M43" i="54"/>
  <c r="L43" i="54"/>
  <c r="K43" i="54"/>
  <c r="J43" i="54"/>
  <c r="I43" i="54"/>
  <c r="H43" i="54"/>
  <c r="G43" i="54"/>
  <c r="F43" i="54"/>
  <c r="E43" i="54"/>
  <c r="D43" i="54"/>
  <c r="C43" i="54"/>
  <c r="B43" i="54"/>
  <c r="A43" i="54"/>
  <c r="A42" i="54"/>
  <c r="A41" i="54"/>
  <c r="M40" i="54"/>
  <c r="L40" i="54"/>
  <c r="K40" i="54"/>
  <c r="J40" i="54"/>
  <c r="I40" i="54"/>
  <c r="H40" i="54"/>
  <c r="G40" i="54"/>
  <c r="F40" i="54"/>
  <c r="E40" i="54"/>
  <c r="D40" i="54"/>
  <c r="C40" i="54"/>
  <c r="B40" i="54"/>
  <c r="A40" i="54"/>
  <c r="M39" i="54"/>
  <c r="L39" i="54"/>
  <c r="K39" i="54"/>
  <c r="J39" i="54"/>
  <c r="I39" i="54"/>
  <c r="H39" i="54"/>
  <c r="G39" i="54"/>
  <c r="F39" i="54"/>
  <c r="E39" i="54"/>
  <c r="D39" i="54"/>
  <c r="C39" i="54"/>
  <c r="B39" i="54"/>
  <c r="A39" i="54"/>
  <c r="M38" i="54"/>
  <c r="L38" i="54"/>
  <c r="K38" i="54"/>
  <c r="J38" i="54"/>
  <c r="I38" i="54"/>
  <c r="H38" i="54"/>
  <c r="G38" i="54"/>
  <c r="F38" i="54"/>
  <c r="E38" i="54"/>
  <c r="D38" i="54"/>
  <c r="C38" i="54"/>
  <c r="B38" i="54"/>
  <c r="A38" i="54"/>
  <c r="M37" i="54"/>
  <c r="L37" i="54"/>
  <c r="K37" i="54"/>
  <c r="J37" i="54"/>
  <c r="I37" i="54"/>
  <c r="H37" i="54"/>
  <c r="G37" i="54"/>
  <c r="F37" i="54"/>
  <c r="E37" i="54"/>
  <c r="D37" i="54"/>
  <c r="C37" i="54"/>
  <c r="B37" i="54"/>
  <c r="A37" i="54"/>
  <c r="M36" i="54"/>
  <c r="L36" i="54"/>
  <c r="K36" i="54"/>
  <c r="J36" i="54"/>
  <c r="I36" i="54"/>
  <c r="H36" i="54"/>
  <c r="G36" i="54"/>
  <c r="F36" i="54"/>
  <c r="E36" i="54"/>
  <c r="D36" i="54"/>
  <c r="C36" i="54"/>
  <c r="B36" i="54"/>
  <c r="A36" i="54"/>
  <c r="M35" i="54"/>
  <c r="L35" i="54"/>
  <c r="K35" i="54"/>
  <c r="J35" i="54"/>
  <c r="I35" i="54"/>
  <c r="H35" i="54"/>
  <c r="G35" i="54"/>
  <c r="F35" i="54"/>
  <c r="E35" i="54"/>
  <c r="D35" i="54"/>
  <c r="C35" i="54"/>
  <c r="B35" i="54"/>
  <c r="A35" i="54"/>
  <c r="A34" i="54"/>
  <c r="A33" i="54"/>
  <c r="M32" i="54"/>
  <c r="L32" i="54"/>
  <c r="K32" i="54"/>
  <c r="J32" i="54"/>
  <c r="I32" i="54"/>
  <c r="H32" i="54"/>
  <c r="G32" i="54"/>
  <c r="F32" i="54"/>
  <c r="E32" i="54"/>
  <c r="D32" i="54"/>
  <c r="C32" i="54"/>
  <c r="B32" i="54"/>
  <c r="A32" i="54"/>
  <c r="M31" i="54"/>
  <c r="L31" i="54"/>
  <c r="K31" i="54"/>
  <c r="J31" i="54"/>
  <c r="I31" i="54"/>
  <c r="H31" i="54"/>
  <c r="G31" i="54"/>
  <c r="F31" i="54"/>
  <c r="E31" i="54"/>
  <c r="D31" i="54"/>
  <c r="C31" i="54"/>
  <c r="B31" i="54"/>
  <c r="A31" i="54"/>
  <c r="M30" i="54"/>
  <c r="L30" i="54"/>
  <c r="K30" i="54"/>
  <c r="J30" i="54"/>
  <c r="I30" i="54"/>
  <c r="H30" i="54"/>
  <c r="G30" i="54"/>
  <c r="F30" i="54"/>
  <c r="E30" i="54"/>
  <c r="D30" i="54"/>
  <c r="C30" i="54"/>
  <c r="B30" i="54"/>
  <c r="A30" i="54"/>
  <c r="M29" i="54"/>
  <c r="L29" i="54"/>
  <c r="K29" i="54"/>
  <c r="J29" i="54"/>
  <c r="I29" i="54"/>
  <c r="H29" i="54"/>
  <c r="G29" i="54"/>
  <c r="F29" i="54"/>
  <c r="E29" i="54"/>
  <c r="D29" i="54"/>
  <c r="C29" i="54"/>
  <c r="B29" i="54"/>
  <c r="A29" i="54"/>
  <c r="M28" i="54"/>
  <c r="L28" i="54"/>
  <c r="K28" i="54"/>
  <c r="J28" i="54"/>
  <c r="I28" i="54"/>
  <c r="H28" i="54"/>
  <c r="G28" i="54"/>
  <c r="F28" i="54"/>
  <c r="E28" i="54"/>
  <c r="D28" i="54"/>
  <c r="C28" i="54"/>
  <c r="B28" i="54"/>
  <c r="A28" i="54"/>
  <c r="A27" i="54"/>
  <c r="A26" i="54"/>
  <c r="M25" i="54"/>
  <c r="L25" i="54"/>
  <c r="K25" i="54"/>
  <c r="J25" i="54"/>
  <c r="I25" i="54"/>
  <c r="H25" i="54"/>
  <c r="G25" i="54"/>
  <c r="F25" i="54"/>
  <c r="E25" i="54"/>
  <c r="D25" i="54"/>
  <c r="C25" i="54"/>
  <c r="B25" i="54"/>
  <c r="A25" i="54"/>
  <c r="M24" i="54"/>
  <c r="L24" i="54"/>
  <c r="K24" i="54"/>
  <c r="J24" i="54"/>
  <c r="I24" i="54"/>
  <c r="H24" i="54"/>
  <c r="G24" i="54"/>
  <c r="F24" i="54"/>
  <c r="E24" i="54"/>
  <c r="D24" i="54"/>
  <c r="C24" i="54"/>
  <c r="B24" i="54"/>
  <c r="A24" i="54"/>
  <c r="M23" i="54"/>
  <c r="L23" i="54"/>
  <c r="K23" i="54"/>
  <c r="J23" i="54"/>
  <c r="I23" i="54"/>
  <c r="H23" i="54"/>
  <c r="G23" i="54"/>
  <c r="F23" i="54"/>
  <c r="E23" i="54"/>
  <c r="D23" i="54"/>
  <c r="C23" i="54"/>
  <c r="B23" i="54"/>
  <c r="A23" i="54"/>
  <c r="M22" i="54"/>
  <c r="L22" i="54"/>
  <c r="K22" i="54"/>
  <c r="J22" i="54"/>
  <c r="I22" i="54"/>
  <c r="H22" i="54"/>
  <c r="G22" i="54"/>
  <c r="F22" i="54"/>
  <c r="E22" i="54"/>
  <c r="D22" i="54"/>
  <c r="C22" i="54"/>
  <c r="B22" i="54"/>
  <c r="A22" i="54"/>
  <c r="M21" i="54"/>
  <c r="L21" i="54"/>
  <c r="K21" i="54"/>
  <c r="J21" i="54"/>
  <c r="I21" i="54"/>
  <c r="H21" i="54"/>
  <c r="G21" i="54"/>
  <c r="F21" i="54"/>
  <c r="E21" i="54"/>
  <c r="D21" i="54"/>
  <c r="C21" i="54"/>
  <c r="B21" i="54"/>
  <c r="A21" i="54"/>
  <c r="A20" i="54"/>
  <c r="A19" i="54"/>
  <c r="M18" i="54"/>
  <c r="L18" i="54"/>
  <c r="K18" i="54"/>
  <c r="J18" i="54"/>
  <c r="I18" i="54"/>
  <c r="H18" i="54"/>
  <c r="G18" i="54"/>
  <c r="F18" i="54"/>
  <c r="E18" i="54"/>
  <c r="D18" i="54"/>
  <c r="C18" i="54"/>
  <c r="B18" i="54"/>
  <c r="A18" i="54"/>
  <c r="M17" i="54"/>
  <c r="L17" i="54"/>
  <c r="K17" i="54"/>
  <c r="J17" i="54"/>
  <c r="I17" i="54"/>
  <c r="H17" i="54"/>
  <c r="G17" i="54"/>
  <c r="F17" i="54"/>
  <c r="E17" i="54"/>
  <c r="D17" i="54"/>
  <c r="C17" i="54"/>
  <c r="B17" i="54"/>
  <c r="A17" i="54"/>
  <c r="M16" i="54"/>
  <c r="L16" i="54"/>
  <c r="K16" i="54"/>
  <c r="J16" i="54"/>
  <c r="I16" i="54"/>
  <c r="H16" i="54"/>
  <c r="G16" i="54"/>
  <c r="F16" i="54"/>
  <c r="E16" i="54"/>
  <c r="D16" i="54"/>
  <c r="C16" i="54"/>
  <c r="B16" i="54"/>
  <c r="A16" i="54"/>
  <c r="M15" i="54"/>
  <c r="L15" i="54"/>
  <c r="K15" i="54"/>
  <c r="J15" i="54"/>
  <c r="I15" i="54"/>
  <c r="H15" i="54"/>
  <c r="G15" i="54"/>
  <c r="F15" i="54"/>
  <c r="E15" i="54"/>
  <c r="D15" i="54"/>
  <c r="C15" i="54"/>
  <c r="B15" i="54"/>
  <c r="A15" i="54"/>
  <c r="M14" i="54"/>
  <c r="L14" i="54"/>
  <c r="K14" i="54"/>
  <c r="J14" i="54"/>
  <c r="I14" i="54"/>
  <c r="H14" i="54"/>
  <c r="G14" i="54"/>
  <c r="F14" i="54"/>
  <c r="E14" i="54"/>
  <c r="D14" i="54"/>
  <c r="C14" i="54"/>
  <c r="B14" i="54"/>
  <c r="A14" i="54"/>
  <c r="A13" i="54"/>
  <c r="A12" i="54"/>
  <c r="M11" i="54"/>
  <c r="L11" i="54"/>
  <c r="K11" i="54"/>
  <c r="J11" i="54"/>
  <c r="I11" i="54"/>
  <c r="H11" i="54"/>
  <c r="G11" i="54"/>
  <c r="F11" i="54"/>
  <c r="E11" i="54"/>
  <c r="D11" i="54"/>
  <c r="C11" i="54"/>
  <c r="B11" i="54"/>
  <c r="A11" i="54"/>
  <c r="M10" i="54"/>
  <c r="L10" i="54"/>
  <c r="K10" i="54"/>
  <c r="J10" i="54"/>
  <c r="I10" i="54"/>
  <c r="H10" i="54"/>
  <c r="G10" i="54"/>
  <c r="F10" i="54"/>
  <c r="E10" i="54"/>
  <c r="D10" i="54"/>
  <c r="C10" i="54"/>
  <c r="B10" i="54"/>
  <c r="A10" i="54"/>
  <c r="M9" i="54"/>
  <c r="L9" i="54"/>
  <c r="K9" i="54"/>
  <c r="J9" i="54"/>
  <c r="I9" i="54"/>
  <c r="H9" i="54"/>
  <c r="G9" i="54"/>
  <c r="F9" i="54"/>
  <c r="E9" i="54"/>
  <c r="D9" i="54"/>
  <c r="C9" i="54"/>
  <c r="B9" i="54"/>
  <c r="A9" i="54"/>
  <c r="A8" i="54"/>
  <c r="A7" i="54"/>
  <c r="M6" i="54"/>
  <c r="L6" i="54"/>
  <c r="K6" i="54"/>
  <c r="J6" i="54"/>
  <c r="I6" i="54"/>
  <c r="H6" i="54"/>
  <c r="G6" i="54"/>
  <c r="F6" i="54"/>
  <c r="E6" i="54"/>
  <c r="D6" i="54"/>
  <c r="C6" i="54"/>
  <c r="B6" i="54"/>
  <c r="A6" i="54"/>
  <c r="M88" i="53"/>
  <c r="L88" i="53"/>
  <c r="K88" i="53"/>
  <c r="J88" i="53"/>
  <c r="I88" i="53"/>
  <c r="H88" i="53"/>
  <c r="G88" i="53"/>
  <c r="F88" i="53"/>
  <c r="E88" i="53"/>
  <c r="D88" i="53"/>
  <c r="C88" i="53"/>
  <c r="B88" i="53"/>
  <c r="A88" i="53"/>
  <c r="M87" i="53"/>
  <c r="L87" i="53"/>
  <c r="K87" i="53"/>
  <c r="J87" i="53"/>
  <c r="I87" i="53"/>
  <c r="H87" i="53"/>
  <c r="G87" i="53"/>
  <c r="F87" i="53"/>
  <c r="E87" i="53"/>
  <c r="D87" i="53"/>
  <c r="C87" i="53"/>
  <c r="B87" i="53"/>
  <c r="A87" i="53"/>
  <c r="M86" i="53"/>
  <c r="L86" i="53"/>
  <c r="K86" i="53"/>
  <c r="J86" i="53"/>
  <c r="I86" i="53"/>
  <c r="H86" i="53"/>
  <c r="G86" i="53"/>
  <c r="F86" i="53"/>
  <c r="E86" i="53"/>
  <c r="D86" i="53"/>
  <c r="C86" i="53"/>
  <c r="B86" i="53"/>
  <c r="A86" i="53"/>
  <c r="M85" i="53"/>
  <c r="L85" i="53"/>
  <c r="K85" i="53"/>
  <c r="J85" i="53"/>
  <c r="I85" i="53"/>
  <c r="H85" i="53"/>
  <c r="G85" i="53"/>
  <c r="F85" i="53"/>
  <c r="E85" i="53"/>
  <c r="D85" i="53"/>
  <c r="C85" i="53"/>
  <c r="B85" i="53"/>
  <c r="A85" i="53"/>
  <c r="M84" i="53"/>
  <c r="L84" i="53"/>
  <c r="K84" i="53"/>
  <c r="J84" i="53"/>
  <c r="I84" i="53"/>
  <c r="H84" i="53"/>
  <c r="G84" i="53"/>
  <c r="F84" i="53"/>
  <c r="E84" i="53"/>
  <c r="D84" i="53"/>
  <c r="C84" i="53"/>
  <c r="B84" i="53"/>
  <c r="A84" i="53"/>
  <c r="M83" i="53"/>
  <c r="L83" i="53"/>
  <c r="K83" i="53"/>
  <c r="J83" i="53"/>
  <c r="I83" i="53"/>
  <c r="H83" i="53"/>
  <c r="G83" i="53"/>
  <c r="F83" i="53"/>
  <c r="E83" i="53"/>
  <c r="D83" i="53"/>
  <c r="C83" i="53"/>
  <c r="B83" i="53"/>
  <c r="A83" i="53"/>
  <c r="A82" i="53"/>
  <c r="A81" i="53"/>
  <c r="M80" i="53"/>
  <c r="L80" i="53"/>
  <c r="K80" i="53"/>
  <c r="J80" i="53"/>
  <c r="I80" i="53"/>
  <c r="H80" i="53"/>
  <c r="G80" i="53"/>
  <c r="F80" i="53"/>
  <c r="E80" i="53"/>
  <c r="D80" i="53"/>
  <c r="C80" i="53"/>
  <c r="B80" i="53"/>
  <c r="A80" i="53"/>
  <c r="M63" i="53"/>
  <c r="L63" i="53"/>
  <c r="K63" i="53"/>
  <c r="J63" i="53"/>
  <c r="I63" i="53"/>
  <c r="H63" i="53"/>
  <c r="G63" i="53"/>
  <c r="F63" i="53"/>
  <c r="E63" i="53"/>
  <c r="D63" i="53"/>
  <c r="C63" i="53"/>
  <c r="B63" i="53"/>
  <c r="A63" i="53"/>
  <c r="A62" i="53"/>
  <c r="A61" i="53"/>
  <c r="M60" i="53"/>
  <c r="L60" i="53"/>
  <c r="K60" i="53"/>
  <c r="J60" i="53"/>
  <c r="I60" i="53"/>
  <c r="H60" i="53"/>
  <c r="G60" i="53"/>
  <c r="F60" i="53"/>
  <c r="E60" i="53"/>
  <c r="D60" i="53"/>
  <c r="C60" i="53"/>
  <c r="B60" i="53"/>
  <c r="A60" i="53"/>
  <c r="M59" i="53"/>
  <c r="L59" i="53"/>
  <c r="K59" i="53"/>
  <c r="J59" i="53"/>
  <c r="I59" i="53"/>
  <c r="H59" i="53"/>
  <c r="G59" i="53"/>
  <c r="F59" i="53"/>
  <c r="E59" i="53"/>
  <c r="D59" i="53"/>
  <c r="C59" i="53"/>
  <c r="B59" i="53"/>
  <c r="A59" i="53"/>
  <c r="M58" i="53"/>
  <c r="L58" i="53"/>
  <c r="K58" i="53"/>
  <c r="J58" i="53"/>
  <c r="I58" i="53"/>
  <c r="H58" i="53"/>
  <c r="G58" i="53"/>
  <c r="F58" i="53"/>
  <c r="E58" i="53"/>
  <c r="D58" i="53"/>
  <c r="C58" i="53"/>
  <c r="B58" i="53"/>
  <c r="A58" i="53"/>
  <c r="M57" i="53"/>
  <c r="L57" i="53"/>
  <c r="K57" i="53"/>
  <c r="J57" i="53"/>
  <c r="I57" i="53"/>
  <c r="H57" i="53"/>
  <c r="G57" i="53"/>
  <c r="F57" i="53"/>
  <c r="E57" i="53"/>
  <c r="D57" i="53"/>
  <c r="C57" i="53"/>
  <c r="B57" i="53"/>
  <c r="A57" i="53"/>
  <c r="M56" i="53"/>
  <c r="L56" i="53"/>
  <c r="K56" i="53"/>
  <c r="J56" i="53"/>
  <c r="I56" i="53"/>
  <c r="H56" i="53"/>
  <c r="G56" i="53"/>
  <c r="F56" i="53"/>
  <c r="E56" i="53"/>
  <c r="D56" i="53"/>
  <c r="C56" i="53"/>
  <c r="B56" i="53"/>
  <c r="A56" i="53"/>
  <c r="A55" i="53"/>
  <c r="A54" i="53"/>
  <c r="M52" i="53"/>
  <c r="L52" i="53"/>
  <c r="K52" i="53"/>
  <c r="J52" i="53"/>
  <c r="I52" i="53"/>
  <c r="H52" i="53"/>
  <c r="G52" i="53"/>
  <c r="F52" i="53"/>
  <c r="E52" i="53"/>
  <c r="D52" i="53"/>
  <c r="C52" i="53"/>
  <c r="B52" i="53"/>
  <c r="A52" i="53"/>
  <c r="M51" i="53"/>
  <c r="L51" i="53"/>
  <c r="K51" i="53"/>
  <c r="J51" i="53"/>
  <c r="I51" i="53"/>
  <c r="H51" i="53"/>
  <c r="G51" i="53"/>
  <c r="F51" i="53"/>
  <c r="E51" i="53"/>
  <c r="D51" i="53"/>
  <c r="C51" i="53"/>
  <c r="B51" i="53"/>
  <c r="A51" i="53"/>
  <c r="M50" i="53"/>
  <c r="L50" i="53"/>
  <c r="K50" i="53"/>
  <c r="J50" i="53"/>
  <c r="I50" i="53"/>
  <c r="H50" i="53"/>
  <c r="G50" i="53"/>
  <c r="F50" i="53"/>
  <c r="E50" i="53"/>
  <c r="D50" i="53"/>
  <c r="C50" i="53"/>
  <c r="B50" i="53"/>
  <c r="A50" i="53"/>
  <c r="M49" i="53"/>
  <c r="L49" i="53"/>
  <c r="K49" i="53"/>
  <c r="J49" i="53"/>
  <c r="I49" i="53"/>
  <c r="H49" i="53"/>
  <c r="G49" i="53"/>
  <c r="F49" i="53"/>
  <c r="E49" i="53"/>
  <c r="D49" i="53"/>
  <c r="C49" i="53"/>
  <c r="B49" i="53"/>
  <c r="A49" i="53"/>
  <c r="M48" i="53"/>
  <c r="L48" i="53"/>
  <c r="K48" i="53"/>
  <c r="J48" i="53"/>
  <c r="I48" i="53"/>
  <c r="H48" i="53"/>
  <c r="G48" i="53"/>
  <c r="F48" i="53"/>
  <c r="E48" i="53"/>
  <c r="D48" i="53"/>
  <c r="C48" i="53"/>
  <c r="B48" i="53"/>
  <c r="A48" i="53"/>
  <c r="A47" i="53"/>
  <c r="A46" i="53"/>
  <c r="M45" i="53"/>
  <c r="L45" i="53"/>
  <c r="K45" i="53"/>
  <c r="J45" i="53"/>
  <c r="I45" i="53"/>
  <c r="H45" i="53"/>
  <c r="G45" i="53"/>
  <c r="F45" i="53"/>
  <c r="E45" i="53"/>
  <c r="D45" i="53"/>
  <c r="C45" i="53"/>
  <c r="B45" i="53"/>
  <c r="A45" i="53"/>
  <c r="M44" i="53"/>
  <c r="L44" i="53"/>
  <c r="K44" i="53"/>
  <c r="J44" i="53"/>
  <c r="I44" i="53"/>
  <c r="H44" i="53"/>
  <c r="G44" i="53"/>
  <c r="F44" i="53"/>
  <c r="E44" i="53"/>
  <c r="D44" i="53"/>
  <c r="C44" i="53"/>
  <c r="B44" i="53"/>
  <c r="A44" i="53"/>
  <c r="M43" i="53"/>
  <c r="L43" i="53"/>
  <c r="K43" i="53"/>
  <c r="J43" i="53"/>
  <c r="I43" i="53"/>
  <c r="H43" i="53"/>
  <c r="G43" i="53"/>
  <c r="F43" i="53"/>
  <c r="E43" i="53"/>
  <c r="D43" i="53"/>
  <c r="C43" i="53"/>
  <c r="B43" i="53"/>
  <c r="A43" i="53"/>
  <c r="M42" i="53"/>
  <c r="L42" i="53"/>
  <c r="K42" i="53"/>
  <c r="J42" i="53"/>
  <c r="I42" i="53"/>
  <c r="H42" i="53"/>
  <c r="G42" i="53"/>
  <c r="F42" i="53"/>
  <c r="E42" i="53"/>
  <c r="D42" i="53"/>
  <c r="C42" i="53"/>
  <c r="B42" i="53"/>
  <c r="A42" i="53"/>
  <c r="M41" i="53"/>
  <c r="L41" i="53"/>
  <c r="K41" i="53"/>
  <c r="J41" i="53"/>
  <c r="I41" i="53"/>
  <c r="H41" i="53"/>
  <c r="G41" i="53"/>
  <c r="F41" i="53"/>
  <c r="E41" i="53"/>
  <c r="D41" i="53"/>
  <c r="C41" i="53"/>
  <c r="B41" i="53"/>
  <c r="A41" i="53"/>
  <c r="A40" i="53"/>
  <c r="A39" i="53"/>
  <c r="M38" i="53"/>
  <c r="L38" i="53"/>
  <c r="K38" i="53"/>
  <c r="J38" i="53"/>
  <c r="I38" i="53"/>
  <c r="H38" i="53"/>
  <c r="G38" i="53"/>
  <c r="F38" i="53"/>
  <c r="E38" i="53"/>
  <c r="D38" i="53"/>
  <c r="C38" i="53"/>
  <c r="B38" i="53"/>
  <c r="A38" i="53"/>
  <c r="M37" i="53"/>
  <c r="L37" i="53"/>
  <c r="K37" i="53"/>
  <c r="J37" i="53"/>
  <c r="I37" i="53"/>
  <c r="H37" i="53"/>
  <c r="G37" i="53"/>
  <c r="F37" i="53"/>
  <c r="E37" i="53"/>
  <c r="D37" i="53"/>
  <c r="C37" i="53"/>
  <c r="B37" i="53"/>
  <c r="A37" i="53"/>
  <c r="M36" i="53"/>
  <c r="L36" i="53"/>
  <c r="K36" i="53"/>
  <c r="J36" i="53"/>
  <c r="I36" i="53"/>
  <c r="H36" i="53"/>
  <c r="G36" i="53"/>
  <c r="F36" i="53"/>
  <c r="E36" i="53"/>
  <c r="D36" i="53"/>
  <c r="C36" i="53"/>
  <c r="B36" i="53"/>
  <c r="A36" i="53"/>
  <c r="M35" i="53"/>
  <c r="L35" i="53"/>
  <c r="K35" i="53"/>
  <c r="J35" i="53"/>
  <c r="I35" i="53"/>
  <c r="H35" i="53"/>
  <c r="G35" i="53"/>
  <c r="F35" i="53"/>
  <c r="E35" i="53"/>
  <c r="D35" i="53"/>
  <c r="C35" i="53"/>
  <c r="B35" i="53"/>
  <c r="A35" i="53"/>
  <c r="M34" i="53"/>
  <c r="L34" i="53"/>
  <c r="K34" i="53"/>
  <c r="J34" i="53"/>
  <c r="I34" i="53"/>
  <c r="H34" i="53"/>
  <c r="G34" i="53"/>
  <c r="F34" i="53"/>
  <c r="E34" i="53"/>
  <c r="D34" i="53"/>
  <c r="C34" i="53"/>
  <c r="B34" i="53"/>
  <c r="A34" i="53"/>
  <c r="A33" i="53"/>
  <c r="A32" i="53"/>
  <c r="M31" i="53"/>
  <c r="L31" i="53"/>
  <c r="K31" i="53"/>
  <c r="J31" i="53"/>
  <c r="I31" i="53"/>
  <c r="H31" i="53"/>
  <c r="G31" i="53"/>
  <c r="F31" i="53"/>
  <c r="E31" i="53"/>
  <c r="D31" i="53"/>
  <c r="C31" i="53"/>
  <c r="B31" i="53"/>
  <c r="A31" i="53"/>
  <c r="M30" i="53"/>
  <c r="L30" i="53"/>
  <c r="K30" i="53"/>
  <c r="J30" i="53"/>
  <c r="I30" i="53"/>
  <c r="H30" i="53"/>
  <c r="G30" i="53"/>
  <c r="F30" i="53"/>
  <c r="E30" i="53"/>
  <c r="D30" i="53"/>
  <c r="C30" i="53"/>
  <c r="B30" i="53"/>
  <c r="A30" i="53"/>
  <c r="M29" i="53"/>
  <c r="L29" i="53"/>
  <c r="K29" i="53"/>
  <c r="J29" i="53"/>
  <c r="I29" i="53"/>
  <c r="H29" i="53"/>
  <c r="G29" i="53"/>
  <c r="F29" i="53"/>
  <c r="E29" i="53"/>
  <c r="D29" i="53"/>
  <c r="C29" i="53"/>
  <c r="B29" i="53"/>
  <c r="A29" i="53"/>
  <c r="M28" i="53"/>
  <c r="L28" i="53"/>
  <c r="K28" i="53"/>
  <c r="J28" i="53"/>
  <c r="I28" i="53"/>
  <c r="H28" i="53"/>
  <c r="G28" i="53"/>
  <c r="F28" i="53"/>
  <c r="E28" i="53"/>
  <c r="D28" i="53"/>
  <c r="C28" i="53"/>
  <c r="B28" i="53"/>
  <c r="A28" i="53"/>
  <c r="M27" i="53"/>
  <c r="L27" i="53"/>
  <c r="K27" i="53"/>
  <c r="J27" i="53"/>
  <c r="I27" i="53"/>
  <c r="H27" i="53"/>
  <c r="G27" i="53"/>
  <c r="F27" i="53"/>
  <c r="E27" i="53"/>
  <c r="D27" i="53"/>
  <c r="C27" i="53"/>
  <c r="B27" i="53"/>
  <c r="A27" i="53"/>
  <c r="A26" i="53"/>
  <c r="A25" i="53"/>
  <c r="M24" i="53"/>
  <c r="L24" i="53"/>
  <c r="K24" i="53"/>
  <c r="J24" i="53"/>
  <c r="I24" i="53"/>
  <c r="H24" i="53"/>
  <c r="G24" i="53"/>
  <c r="F24" i="53"/>
  <c r="E24" i="53"/>
  <c r="D24" i="53"/>
  <c r="C24" i="53"/>
  <c r="B24" i="53"/>
  <c r="A24" i="53"/>
  <c r="M23" i="53"/>
  <c r="L23" i="53"/>
  <c r="K23" i="53"/>
  <c r="J23" i="53"/>
  <c r="I23" i="53"/>
  <c r="H23" i="53"/>
  <c r="G23" i="53"/>
  <c r="F23" i="53"/>
  <c r="E23" i="53"/>
  <c r="D23" i="53"/>
  <c r="C23" i="53"/>
  <c r="B23" i="53"/>
  <c r="A23" i="53"/>
  <c r="M22" i="53"/>
  <c r="L22" i="53"/>
  <c r="K22" i="53"/>
  <c r="J22" i="53"/>
  <c r="I22" i="53"/>
  <c r="H22" i="53"/>
  <c r="G22" i="53"/>
  <c r="F22" i="53"/>
  <c r="E22" i="53"/>
  <c r="D22" i="53"/>
  <c r="C22" i="53"/>
  <c r="B22" i="53"/>
  <c r="A22" i="53"/>
  <c r="M21" i="53"/>
  <c r="L21" i="53"/>
  <c r="K21" i="53"/>
  <c r="J21" i="53"/>
  <c r="I21" i="53"/>
  <c r="H21" i="53"/>
  <c r="G21" i="53"/>
  <c r="F21" i="53"/>
  <c r="E21" i="53"/>
  <c r="D21" i="53"/>
  <c r="C21" i="53"/>
  <c r="B21" i="53"/>
  <c r="A21" i="53"/>
  <c r="M20" i="53"/>
  <c r="L20" i="53"/>
  <c r="K20" i="53"/>
  <c r="J20" i="53"/>
  <c r="I20" i="53"/>
  <c r="H20" i="53"/>
  <c r="G20" i="53"/>
  <c r="F20" i="53"/>
  <c r="E20" i="53"/>
  <c r="D20" i="53"/>
  <c r="C20" i="53"/>
  <c r="B20" i="53"/>
  <c r="A20" i="53"/>
  <c r="M19" i="53"/>
  <c r="L19" i="53"/>
  <c r="K19" i="53"/>
  <c r="J19" i="53"/>
  <c r="I19" i="53"/>
  <c r="H19" i="53"/>
  <c r="G19" i="53"/>
  <c r="F19" i="53"/>
  <c r="E19" i="53"/>
  <c r="D19" i="53"/>
  <c r="C19" i="53"/>
  <c r="B19" i="53"/>
  <c r="A19" i="53"/>
  <c r="M18" i="53"/>
  <c r="L18" i="53"/>
  <c r="K18" i="53"/>
  <c r="J18" i="53"/>
  <c r="I18" i="53"/>
  <c r="H18" i="53"/>
  <c r="G18" i="53"/>
  <c r="F18" i="53"/>
  <c r="E18" i="53"/>
  <c r="D18" i="53"/>
  <c r="C18" i="53"/>
  <c r="B18" i="53"/>
  <c r="A18" i="53"/>
  <c r="M17" i="53"/>
  <c r="L17" i="53"/>
  <c r="K17" i="53"/>
  <c r="J17" i="53"/>
  <c r="I17" i="53"/>
  <c r="H17" i="53"/>
  <c r="G17" i="53"/>
  <c r="F17" i="53"/>
  <c r="E17" i="53"/>
  <c r="D17" i="53"/>
  <c r="C17" i="53"/>
  <c r="B17" i="53"/>
  <c r="A17" i="53"/>
  <c r="M16" i="53"/>
  <c r="L16" i="53"/>
  <c r="K16" i="53"/>
  <c r="J16" i="53"/>
  <c r="I16" i="53"/>
  <c r="H16" i="53"/>
  <c r="G16" i="53"/>
  <c r="F16" i="53"/>
  <c r="E16" i="53"/>
  <c r="D16" i="53"/>
  <c r="C16" i="53"/>
  <c r="B16" i="53"/>
  <c r="A16" i="53"/>
  <c r="A15" i="53"/>
  <c r="A14" i="53"/>
  <c r="M13" i="53"/>
  <c r="L13" i="53"/>
  <c r="K13" i="53"/>
  <c r="J13" i="53"/>
  <c r="I13" i="53"/>
  <c r="H13" i="53"/>
  <c r="G13" i="53"/>
  <c r="F13" i="53"/>
  <c r="E13" i="53"/>
  <c r="D13" i="53"/>
  <c r="C13" i="53"/>
  <c r="B13" i="53"/>
  <c r="A13" i="53"/>
  <c r="M12" i="53"/>
  <c r="L12" i="53"/>
  <c r="K12" i="53"/>
  <c r="J12" i="53"/>
  <c r="I12" i="53"/>
  <c r="H12" i="53"/>
  <c r="G12" i="53"/>
  <c r="F12" i="53"/>
  <c r="E12" i="53"/>
  <c r="D12" i="53"/>
  <c r="C12" i="53"/>
  <c r="B12" i="53"/>
  <c r="A12" i="53"/>
  <c r="M11" i="53"/>
  <c r="L11" i="53"/>
  <c r="K11" i="53"/>
  <c r="J11" i="53"/>
  <c r="I11" i="53"/>
  <c r="H11" i="53"/>
  <c r="G11" i="53"/>
  <c r="F11" i="53"/>
  <c r="E11" i="53"/>
  <c r="D11" i="53"/>
  <c r="C11" i="53"/>
  <c r="B11" i="53"/>
  <c r="A11" i="53"/>
  <c r="M10" i="53"/>
  <c r="L10" i="53"/>
  <c r="K10" i="53"/>
  <c r="J10" i="53"/>
  <c r="I10" i="53"/>
  <c r="H10" i="53"/>
  <c r="G10" i="53"/>
  <c r="F10" i="53"/>
  <c r="E10" i="53"/>
  <c r="D10" i="53"/>
  <c r="C10" i="53"/>
  <c r="B10" i="53"/>
  <c r="A10" i="53"/>
  <c r="A9" i="53"/>
  <c r="A8" i="53"/>
  <c r="M7" i="53"/>
  <c r="L7" i="53"/>
  <c r="K7" i="53"/>
  <c r="J7" i="53"/>
  <c r="I7" i="53"/>
  <c r="H7" i="53"/>
  <c r="G7" i="53"/>
  <c r="F7" i="53"/>
  <c r="E7" i="53"/>
  <c r="D7" i="53"/>
  <c r="C7" i="53"/>
  <c r="B7" i="53"/>
  <c r="A7" i="53"/>
  <c r="M87" i="52"/>
  <c r="L87" i="52"/>
  <c r="K87" i="52"/>
  <c r="J87" i="52"/>
  <c r="I87" i="52"/>
  <c r="H87" i="52"/>
  <c r="G87" i="52"/>
  <c r="F87" i="52"/>
  <c r="E87" i="52"/>
  <c r="D87" i="52"/>
  <c r="C87" i="52"/>
  <c r="B87" i="52"/>
  <c r="A87" i="52"/>
  <c r="A86" i="52"/>
  <c r="A85" i="52"/>
  <c r="M84" i="52"/>
  <c r="L84" i="52"/>
  <c r="K84" i="52"/>
  <c r="J84" i="52"/>
  <c r="I84" i="52"/>
  <c r="H84" i="52"/>
  <c r="G84" i="52"/>
  <c r="F84" i="52"/>
  <c r="E84" i="52"/>
  <c r="D84" i="52"/>
  <c r="C84" i="52"/>
  <c r="B84" i="52"/>
  <c r="A84" i="52"/>
  <c r="M83" i="52"/>
  <c r="L83" i="52"/>
  <c r="K83" i="52"/>
  <c r="J83" i="52"/>
  <c r="I83" i="52"/>
  <c r="H83" i="52"/>
  <c r="G83" i="52"/>
  <c r="F83" i="52"/>
  <c r="E83" i="52"/>
  <c r="D83" i="52"/>
  <c r="C83" i="52"/>
  <c r="B83" i="52"/>
  <c r="A83" i="52"/>
  <c r="M82" i="52"/>
  <c r="L82" i="52"/>
  <c r="K82" i="52"/>
  <c r="J82" i="52"/>
  <c r="I82" i="52"/>
  <c r="H82" i="52"/>
  <c r="G82" i="52"/>
  <c r="F82" i="52"/>
  <c r="E82" i="52"/>
  <c r="D82" i="52"/>
  <c r="C82" i="52"/>
  <c r="B82" i="52"/>
  <c r="A82" i="52"/>
  <c r="A81" i="52"/>
  <c r="A80" i="52"/>
  <c r="M79" i="52"/>
  <c r="L79" i="52"/>
  <c r="K79" i="52"/>
  <c r="J79" i="52"/>
  <c r="I79" i="52"/>
  <c r="H79" i="52"/>
  <c r="G79" i="52"/>
  <c r="F79" i="52"/>
  <c r="E79" i="52"/>
  <c r="D79" i="52"/>
  <c r="C79" i="52"/>
  <c r="B79" i="52"/>
  <c r="A79" i="52"/>
  <c r="M78" i="52"/>
  <c r="L78" i="52"/>
  <c r="K78" i="52"/>
  <c r="J78" i="52"/>
  <c r="I78" i="52"/>
  <c r="H78" i="52"/>
  <c r="G78" i="52"/>
  <c r="F78" i="52"/>
  <c r="E78" i="52"/>
  <c r="D78" i="52"/>
  <c r="C78" i="52"/>
  <c r="B78" i="52"/>
  <c r="A78" i="52"/>
  <c r="M77" i="52"/>
  <c r="L77" i="52"/>
  <c r="K77" i="52"/>
  <c r="J77" i="52"/>
  <c r="I77" i="52"/>
  <c r="H77" i="52"/>
  <c r="G77" i="52"/>
  <c r="F77" i="52"/>
  <c r="E77" i="52"/>
  <c r="D77" i="52"/>
  <c r="C77" i="52"/>
  <c r="B77" i="52"/>
  <c r="A77" i="52"/>
  <c r="M76" i="52"/>
  <c r="L76" i="52"/>
  <c r="K76" i="52"/>
  <c r="J76" i="52"/>
  <c r="I76" i="52"/>
  <c r="H76" i="52"/>
  <c r="G76" i="52"/>
  <c r="F76" i="52"/>
  <c r="E76" i="52"/>
  <c r="D76" i="52"/>
  <c r="C76" i="52"/>
  <c r="B76" i="52"/>
  <c r="A76" i="52"/>
  <c r="M75" i="52"/>
  <c r="L75" i="52"/>
  <c r="K75" i="52"/>
  <c r="J75" i="52"/>
  <c r="I75" i="52"/>
  <c r="H75" i="52"/>
  <c r="G75" i="52"/>
  <c r="F75" i="52"/>
  <c r="E75" i="52"/>
  <c r="D75" i="52"/>
  <c r="C75" i="52"/>
  <c r="B75" i="52"/>
  <c r="A75" i="52"/>
  <c r="M74" i="52"/>
  <c r="L74" i="52"/>
  <c r="K74" i="52"/>
  <c r="J74" i="52"/>
  <c r="I74" i="52"/>
  <c r="H74" i="52"/>
  <c r="G74" i="52"/>
  <c r="F74" i="52"/>
  <c r="E74" i="52"/>
  <c r="D74" i="52"/>
  <c r="C74" i="52"/>
  <c r="B74" i="52"/>
  <c r="A74" i="52"/>
  <c r="A73" i="52"/>
  <c r="A72" i="52"/>
  <c r="M71" i="52"/>
  <c r="L71" i="52"/>
  <c r="K71" i="52"/>
  <c r="J71" i="52"/>
  <c r="I71" i="52"/>
  <c r="H71" i="52"/>
  <c r="G71" i="52"/>
  <c r="F71" i="52"/>
  <c r="E71" i="52"/>
  <c r="D71" i="52"/>
  <c r="C71" i="52"/>
  <c r="B71" i="52"/>
  <c r="A71" i="52"/>
  <c r="M70" i="52"/>
  <c r="L70" i="52"/>
  <c r="K70" i="52"/>
  <c r="J70" i="52"/>
  <c r="I70" i="52"/>
  <c r="H70" i="52"/>
  <c r="G70" i="52"/>
  <c r="F70" i="52"/>
  <c r="E70" i="52"/>
  <c r="D70" i="52"/>
  <c r="C70" i="52"/>
  <c r="B70" i="52"/>
  <c r="A70" i="52"/>
  <c r="M69" i="52"/>
  <c r="L69" i="52"/>
  <c r="K69" i="52"/>
  <c r="J69" i="52"/>
  <c r="I69" i="52"/>
  <c r="H69" i="52"/>
  <c r="G69" i="52"/>
  <c r="F69" i="52"/>
  <c r="E69" i="52"/>
  <c r="D69" i="52"/>
  <c r="C69" i="52"/>
  <c r="B69" i="52"/>
  <c r="A69" i="52"/>
  <c r="M68" i="52"/>
  <c r="L68" i="52"/>
  <c r="K68" i="52"/>
  <c r="J68" i="52"/>
  <c r="I68" i="52"/>
  <c r="H68" i="52"/>
  <c r="G68" i="52"/>
  <c r="F68" i="52"/>
  <c r="E68" i="52"/>
  <c r="D68" i="52"/>
  <c r="C68" i="52"/>
  <c r="B68" i="52"/>
  <c r="A68" i="52"/>
  <c r="M67" i="52"/>
  <c r="L67" i="52"/>
  <c r="K67" i="52"/>
  <c r="J67" i="52"/>
  <c r="I67" i="52"/>
  <c r="H67" i="52"/>
  <c r="G67" i="52"/>
  <c r="F67" i="52"/>
  <c r="E67" i="52"/>
  <c r="D67" i="52"/>
  <c r="C67" i="52"/>
  <c r="B67" i="52"/>
  <c r="A67" i="52"/>
  <c r="M66" i="52"/>
  <c r="L66" i="52"/>
  <c r="K66" i="52"/>
  <c r="J66" i="52"/>
  <c r="I66" i="52"/>
  <c r="H66" i="52"/>
  <c r="G66" i="52"/>
  <c r="F66" i="52"/>
  <c r="E66" i="52"/>
  <c r="D66" i="52"/>
  <c r="C66" i="52"/>
  <c r="B66" i="52"/>
  <c r="A66" i="52"/>
  <c r="A65" i="52"/>
  <c r="A64" i="52"/>
  <c r="M63" i="52"/>
  <c r="L63" i="52"/>
  <c r="K63" i="52"/>
  <c r="J63" i="52"/>
  <c r="I63" i="52"/>
  <c r="H63" i="52"/>
  <c r="G63" i="52"/>
  <c r="F63" i="52"/>
  <c r="E63" i="52"/>
  <c r="D63" i="52"/>
  <c r="C63" i="52"/>
  <c r="B63" i="52"/>
  <c r="A63" i="52"/>
  <c r="M62" i="52"/>
  <c r="L62" i="52"/>
  <c r="K62" i="52"/>
  <c r="J62" i="52"/>
  <c r="I62" i="52"/>
  <c r="H62" i="52"/>
  <c r="G62" i="52"/>
  <c r="F62" i="52"/>
  <c r="E62" i="52"/>
  <c r="D62" i="52"/>
  <c r="C62" i="52"/>
  <c r="B62" i="52"/>
  <c r="A62" i="52"/>
  <c r="M61" i="52"/>
  <c r="L61" i="52"/>
  <c r="K61" i="52"/>
  <c r="J61" i="52"/>
  <c r="I61" i="52"/>
  <c r="H61" i="52"/>
  <c r="G61" i="52"/>
  <c r="F61" i="52"/>
  <c r="E61" i="52"/>
  <c r="D61" i="52"/>
  <c r="C61" i="52"/>
  <c r="B61" i="52"/>
  <c r="A61" i="52"/>
  <c r="A60" i="52"/>
  <c r="A59" i="52"/>
  <c r="M58" i="52"/>
  <c r="L58" i="52"/>
  <c r="K58" i="52"/>
  <c r="J58" i="52"/>
  <c r="I58" i="52"/>
  <c r="H58" i="52"/>
  <c r="G58" i="52"/>
  <c r="F58" i="52"/>
  <c r="E58" i="52"/>
  <c r="D58" i="52"/>
  <c r="C58" i="52"/>
  <c r="B58" i="52"/>
  <c r="A58" i="52"/>
  <c r="M57" i="52"/>
  <c r="L57" i="52"/>
  <c r="K57" i="52"/>
  <c r="J57" i="52"/>
  <c r="I57" i="52"/>
  <c r="H57" i="52"/>
  <c r="G57" i="52"/>
  <c r="F57" i="52"/>
  <c r="E57" i="52"/>
  <c r="D57" i="52"/>
  <c r="C57" i="52"/>
  <c r="B57" i="52"/>
  <c r="A57" i="52"/>
  <c r="M56" i="52"/>
  <c r="L56" i="52"/>
  <c r="K56" i="52"/>
  <c r="J56" i="52"/>
  <c r="I56" i="52"/>
  <c r="H56" i="52"/>
  <c r="G56" i="52"/>
  <c r="F56" i="52"/>
  <c r="E56" i="52"/>
  <c r="D56" i="52"/>
  <c r="C56" i="52"/>
  <c r="B56" i="52"/>
  <c r="A56" i="52"/>
  <c r="A55" i="52"/>
  <c r="A54" i="52"/>
  <c r="M53" i="52"/>
  <c r="L53" i="52"/>
  <c r="K53" i="52"/>
  <c r="J53" i="52"/>
  <c r="I53" i="52"/>
  <c r="H53" i="52"/>
  <c r="G53" i="52"/>
  <c r="F53" i="52"/>
  <c r="E53" i="52"/>
  <c r="D53" i="52"/>
  <c r="C53" i="52"/>
  <c r="B53" i="52"/>
  <c r="A53" i="52"/>
  <c r="M52" i="52"/>
  <c r="L52" i="52"/>
  <c r="K52" i="52"/>
  <c r="J52" i="52"/>
  <c r="I52" i="52"/>
  <c r="H52" i="52"/>
  <c r="G52" i="52"/>
  <c r="F52" i="52"/>
  <c r="E52" i="52"/>
  <c r="D52" i="52"/>
  <c r="C52" i="52"/>
  <c r="B52" i="52"/>
  <c r="A52" i="52"/>
  <c r="M51" i="52"/>
  <c r="L51" i="52"/>
  <c r="K51" i="52"/>
  <c r="J51" i="52"/>
  <c r="I51" i="52"/>
  <c r="H51" i="52"/>
  <c r="G51" i="52"/>
  <c r="F51" i="52"/>
  <c r="E51" i="52"/>
  <c r="D51" i="52"/>
  <c r="C51" i="52"/>
  <c r="B51" i="52"/>
  <c r="A51" i="52"/>
  <c r="A50" i="52"/>
  <c r="A49" i="52"/>
  <c r="M48" i="52"/>
  <c r="L48" i="52"/>
  <c r="K48" i="52"/>
  <c r="J48" i="52"/>
  <c r="I48" i="52"/>
  <c r="H48" i="52"/>
  <c r="G48" i="52"/>
  <c r="F48" i="52"/>
  <c r="E48" i="52"/>
  <c r="D48" i="52"/>
  <c r="C48" i="52"/>
  <c r="B48" i="52"/>
  <c r="A48" i="52"/>
  <c r="M47" i="52"/>
  <c r="L47" i="52"/>
  <c r="K47" i="52"/>
  <c r="J47" i="52"/>
  <c r="I47" i="52"/>
  <c r="H47" i="52"/>
  <c r="G47" i="52"/>
  <c r="F47" i="52"/>
  <c r="E47" i="52"/>
  <c r="D47" i="52"/>
  <c r="C47" i="52"/>
  <c r="B47" i="52"/>
  <c r="A47" i="52"/>
  <c r="M46" i="52"/>
  <c r="L46" i="52"/>
  <c r="K46" i="52"/>
  <c r="J46" i="52"/>
  <c r="I46" i="52"/>
  <c r="H46" i="52"/>
  <c r="G46" i="52"/>
  <c r="F46" i="52"/>
  <c r="E46" i="52"/>
  <c r="D46" i="52"/>
  <c r="C46" i="52"/>
  <c r="B46" i="52"/>
  <c r="A46" i="52"/>
  <c r="A45" i="52"/>
  <c r="A44" i="52"/>
  <c r="M43" i="52"/>
  <c r="L43" i="52"/>
  <c r="K43" i="52"/>
  <c r="J43" i="52"/>
  <c r="I43" i="52"/>
  <c r="H43" i="52"/>
  <c r="G43" i="52"/>
  <c r="F43" i="52"/>
  <c r="E43" i="52"/>
  <c r="D43" i="52"/>
  <c r="C43" i="52"/>
  <c r="B43" i="52"/>
  <c r="A43" i="52"/>
  <c r="M31" i="52"/>
  <c r="L31" i="52"/>
  <c r="K31" i="52"/>
  <c r="J31" i="52"/>
  <c r="I31" i="52"/>
  <c r="H31" i="52"/>
  <c r="G31" i="52"/>
  <c r="F31" i="52"/>
  <c r="E31" i="52"/>
  <c r="D31" i="52"/>
  <c r="C31" i="52"/>
  <c r="B31" i="52"/>
  <c r="A31" i="52"/>
  <c r="M30" i="52"/>
  <c r="L30" i="52"/>
  <c r="K30" i="52"/>
  <c r="J30" i="52"/>
  <c r="I30" i="52"/>
  <c r="H30" i="52"/>
  <c r="G30" i="52"/>
  <c r="F30" i="52"/>
  <c r="E30" i="52"/>
  <c r="D30" i="52"/>
  <c r="C30" i="52"/>
  <c r="B30" i="52"/>
  <c r="A30" i="52"/>
  <c r="M29" i="52"/>
  <c r="L29" i="52"/>
  <c r="K29" i="52"/>
  <c r="J29" i="52"/>
  <c r="I29" i="52"/>
  <c r="H29" i="52"/>
  <c r="G29" i="52"/>
  <c r="F29" i="52"/>
  <c r="E29" i="52"/>
  <c r="D29" i="52"/>
  <c r="C29" i="52"/>
  <c r="B29" i="52"/>
  <c r="A29" i="52"/>
  <c r="M28" i="52"/>
  <c r="L28" i="52"/>
  <c r="K28" i="52"/>
  <c r="J28" i="52"/>
  <c r="I28" i="52"/>
  <c r="H28" i="52"/>
  <c r="G28" i="52"/>
  <c r="F28" i="52"/>
  <c r="E28" i="52"/>
  <c r="D28" i="52"/>
  <c r="C28" i="52"/>
  <c r="B28" i="52"/>
  <c r="A28" i="52"/>
  <c r="M27" i="52"/>
  <c r="L27" i="52"/>
  <c r="K27" i="52"/>
  <c r="J27" i="52"/>
  <c r="I27" i="52"/>
  <c r="H27" i="52"/>
  <c r="G27" i="52"/>
  <c r="F27" i="52"/>
  <c r="E27" i="52"/>
  <c r="D27" i="52"/>
  <c r="C27" i="52"/>
  <c r="B27" i="52"/>
  <c r="A27" i="52"/>
  <c r="M26" i="52"/>
  <c r="L26" i="52"/>
  <c r="K26" i="52"/>
  <c r="J26" i="52"/>
  <c r="I26" i="52"/>
  <c r="H26" i="52"/>
  <c r="G26" i="52"/>
  <c r="F26" i="52"/>
  <c r="E26" i="52"/>
  <c r="D26" i="52"/>
  <c r="C26" i="52"/>
  <c r="B26" i="52"/>
  <c r="A26" i="52"/>
  <c r="A25" i="52"/>
  <c r="A24" i="52"/>
  <c r="M23" i="52"/>
  <c r="L23" i="52"/>
  <c r="K23" i="52"/>
  <c r="J23" i="52"/>
  <c r="I23" i="52"/>
  <c r="H23" i="52"/>
  <c r="G23" i="52"/>
  <c r="F23" i="52"/>
  <c r="E23" i="52"/>
  <c r="D23" i="52"/>
  <c r="C23" i="52"/>
  <c r="B23" i="52"/>
  <c r="A23" i="52"/>
  <c r="M22" i="52"/>
  <c r="L22" i="52"/>
  <c r="K22" i="52"/>
  <c r="J22" i="52"/>
  <c r="I22" i="52"/>
  <c r="H22" i="52"/>
  <c r="G22" i="52"/>
  <c r="F22" i="52"/>
  <c r="E22" i="52"/>
  <c r="D22" i="52"/>
  <c r="C22" i="52"/>
  <c r="B22" i="52"/>
  <c r="A22" i="52"/>
  <c r="M21" i="52"/>
  <c r="L21" i="52"/>
  <c r="K21" i="52"/>
  <c r="J21" i="52"/>
  <c r="I21" i="52"/>
  <c r="H21" i="52"/>
  <c r="G21" i="52"/>
  <c r="F21" i="52"/>
  <c r="E21" i="52"/>
  <c r="D21" i="52"/>
  <c r="C21" i="52"/>
  <c r="B21" i="52"/>
  <c r="A21" i="52"/>
  <c r="M20" i="52"/>
  <c r="L20" i="52"/>
  <c r="K20" i="52"/>
  <c r="J20" i="52"/>
  <c r="I20" i="52"/>
  <c r="H20" i="52"/>
  <c r="G20" i="52"/>
  <c r="F20" i="52"/>
  <c r="E20" i="52"/>
  <c r="D20" i="52"/>
  <c r="C20" i="52"/>
  <c r="B20" i="52"/>
  <c r="A20" i="52"/>
  <c r="M19" i="52"/>
  <c r="L19" i="52"/>
  <c r="K19" i="52"/>
  <c r="J19" i="52"/>
  <c r="I19" i="52"/>
  <c r="H19" i="52"/>
  <c r="G19" i="52"/>
  <c r="F19" i="52"/>
  <c r="E19" i="52"/>
  <c r="D19" i="52"/>
  <c r="C19" i="52"/>
  <c r="B19" i="52"/>
  <c r="A19" i="52"/>
  <c r="M18" i="52"/>
  <c r="L18" i="52"/>
  <c r="K18" i="52"/>
  <c r="J18" i="52"/>
  <c r="I18" i="52"/>
  <c r="H18" i="52"/>
  <c r="G18" i="52"/>
  <c r="F18" i="52"/>
  <c r="E18" i="52"/>
  <c r="D18" i="52"/>
  <c r="C18" i="52"/>
  <c r="B18" i="52"/>
  <c r="A18" i="52"/>
  <c r="A17" i="52"/>
  <c r="A16" i="52"/>
  <c r="M15" i="52"/>
  <c r="L15" i="52"/>
  <c r="K15" i="52"/>
  <c r="J15" i="52"/>
  <c r="I15" i="52"/>
  <c r="H15" i="52"/>
  <c r="G15" i="52"/>
  <c r="F15" i="52"/>
  <c r="E15" i="52"/>
  <c r="D15" i="52"/>
  <c r="C15" i="52"/>
  <c r="B15" i="52"/>
  <c r="A15" i="52"/>
  <c r="M14" i="52"/>
  <c r="L14" i="52"/>
  <c r="K14" i="52"/>
  <c r="J14" i="52"/>
  <c r="I14" i="52"/>
  <c r="H14" i="52"/>
  <c r="G14" i="52"/>
  <c r="F14" i="52"/>
  <c r="E14" i="52"/>
  <c r="D14" i="52"/>
  <c r="C14" i="52"/>
  <c r="B14" i="52"/>
  <c r="A14" i="52"/>
  <c r="M13" i="52"/>
  <c r="L13" i="52"/>
  <c r="K13" i="52"/>
  <c r="J13" i="52"/>
  <c r="I13" i="52"/>
  <c r="H13" i="52"/>
  <c r="G13" i="52"/>
  <c r="F13" i="52"/>
  <c r="E13" i="52"/>
  <c r="D13" i="52"/>
  <c r="C13" i="52"/>
  <c r="B13" i="52"/>
  <c r="A13" i="52"/>
  <c r="M12" i="52"/>
  <c r="L12" i="52"/>
  <c r="K12" i="52"/>
  <c r="J12" i="52"/>
  <c r="I12" i="52"/>
  <c r="H12" i="52"/>
  <c r="G12" i="52"/>
  <c r="F12" i="52"/>
  <c r="E12" i="52"/>
  <c r="D12" i="52"/>
  <c r="C12" i="52"/>
  <c r="B12" i="52"/>
  <c r="A12" i="52"/>
  <c r="M11" i="52"/>
  <c r="L11" i="52"/>
  <c r="K11" i="52"/>
  <c r="J11" i="52"/>
  <c r="I11" i="52"/>
  <c r="H11" i="52"/>
  <c r="G11" i="52"/>
  <c r="F11" i="52"/>
  <c r="E11" i="52"/>
  <c r="D11" i="52"/>
  <c r="C11" i="52"/>
  <c r="B11" i="52"/>
  <c r="A11" i="52"/>
  <c r="M10" i="52"/>
  <c r="L10" i="52"/>
  <c r="K10" i="52"/>
  <c r="J10" i="52"/>
  <c r="I10" i="52"/>
  <c r="H10" i="52"/>
  <c r="G10" i="52"/>
  <c r="F10" i="52"/>
  <c r="E10" i="52"/>
  <c r="D10" i="52"/>
  <c r="C10" i="52"/>
  <c r="B10" i="52"/>
  <c r="A10" i="52"/>
  <c r="A9" i="52"/>
  <c r="A8" i="52"/>
  <c r="M7" i="52"/>
  <c r="L7" i="52"/>
  <c r="K7" i="52"/>
  <c r="J7" i="52"/>
  <c r="I7" i="52"/>
  <c r="H7" i="52"/>
  <c r="G7" i="52"/>
  <c r="F7" i="52"/>
  <c r="E7" i="52"/>
  <c r="D7" i="52"/>
  <c r="C7" i="52"/>
  <c r="B7" i="52"/>
  <c r="A7" i="52"/>
  <c r="M39" i="50"/>
  <c r="L39" i="50"/>
  <c r="K39" i="50"/>
  <c r="J39" i="50"/>
  <c r="I39" i="50"/>
  <c r="H39" i="50"/>
  <c r="G39" i="50"/>
  <c r="F39" i="50"/>
  <c r="E39" i="50"/>
  <c r="D39" i="50"/>
  <c r="C39" i="50"/>
  <c r="B39" i="50"/>
  <c r="A39" i="50"/>
  <c r="A38" i="50"/>
  <c r="A37" i="50"/>
  <c r="M36" i="50"/>
  <c r="L36" i="50"/>
  <c r="K36" i="50"/>
  <c r="J36" i="50"/>
  <c r="I36" i="50"/>
  <c r="H36" i="50"/>
  <c r="G36" i="50"/>
  <c r="F36" i="50"/>
  <c r="E36" i="50"/>
  <c r="D36" i="50"/>
  <c r="C36" i="50"/>
  <c r="B36" i="50"/>
  <c r="A36" i="50"/>
  <c r="A35" i="50"/>
  <c r="A34" i="50"/>
  <c r="M33" i="50"/>
  <c r="L33" i="50"/>
  <c r="K33" i="50"/>
  <c r="J33" i="50"/>
  <c r="I33" i="50"/>
  <c r="H33" i="50"/>
  <c r="A33" i="50"/>
  <c r="M32" i="50"/>
  <c r="L32" i="50"/>
  <c r="K32" i="50"/>
  <c r="J32" i="50"/>
  <c r="I32" i="50"/>
  <c r="H32" i="50"/>
  <c r="A32" i="50"/>
  <c r="M31" i="50"/>
  <c r="L31" i="50"/>
  <c r="K31" i="50"/>
  <c r="J31" i="50"/>
  <c r="I31" i="50"/>
  <c r="H31" i="50"/>
  <c r="A31" i="50"/>
  <c r="M30" i="50"/>
  <c r="L30" i="50"/>
  <c r="K30" i="50"/>
  <c r="J30" i="50"/>
  <c r="I30" i="50"/>
  <c r="H30" i="50"/>
  <c r="A30" i="50"/>
  <c r="M29" i="50"/>
  <c r="L29" i="50"/>
  <c r="K29" i="50"/>
  <c r="J29" i="50"/>
  <c r="I29" i="50"/>
  <c r="H29" i="50"/>
  <c r="A29" i="50"/>
  <c r="A28" i="50"/>
  <c r="A27" i="50"/>
  <c r="M26" i="50"/>
  <c r="L26" i="50"/>
  <c r="K26" i="50"/>
  <c r="J26" i="50"/>
  <c r="I26" i="50"/>
  <c r="H26" i="50"/>
  <c r="A26" i="50"/>
  <c r="M25" i="50"/>
  <c r="L25" i="50"/>
  <c r="K25" i="50"/>
  <c r="J25" i="50"/>
  <c r="I25" i="50"/>
  <c r="H25" i="50"/>
  <c r="A25" i="50"/>
  <c r="M24" i="50"/>
  <c r="L24" i="50"/>
  <c r="K24" i="50"/>
  <c r="J24" i="50"/>
  <c r="I24" i="50"/>
  <c r="H24" i="50"/>
  <c r="A24" i="50"/>
  <c r="M23" i="50"/>
  <c r="L23" i="50"/>
  <c r="K23" i="50"/>
  <c r="J23" i="50"/>
  <c r="I23" i="50"/>
  <c r="H23" i="50"/>
  <c r="A23" i="50"/>
  <c r="M22" i="50"/>
  <c r="L22" i="50"/>
  <c r="K22" i="50"/>
  <c r="J22" i="50"/>
  <c r="I22" i="50"/>
  <c r="H22" i="50"/>
  <c r="A22" i="50"/>
  <c r="A21" i="50"/>
  <c r="A20" i="50"/>
  <c r="G19" i="50"/>
  <c r="F19" i="50"/>
  <c r="E19" i="50"/>
  <c r="D19" i="50"/>
  <c r="C19" i="50"/>
  <c r="B19" i="50"/>
  <c r="A19" i="50"/>
  <c r="G18" i="50"/>
  <c r="F18" i="50"/>
  <c r="E18" i="50"/>
  <c r="D18" i="50"/>
  <c r="C18" i="50"/>
  <c r="B18" i="50"/>
  <c r="A18" i="50"/>
  <c r="G17" i="50"/>
  <c r="F17" i="50"/>
  <c r="E17" i="50"/>
  <c r="D17" i="50"/>
  <c r="C17" i="50"/>
  <c r="B17" i="50"/>
  <c r="A17" i="50"/>
  <c r="G16" i="50"/>
  <c r="F16" i="50"/>
  <c r="E16" i="50"/>
  <c r="D16" i="50"/>
  <c r="C16" i="50"/>
  <c r="B16" i="50"/>
  <c r="A16" i="50"/>
  <c r="G15" i="50"/>
  <c r="F15" i="50"/>
  <c r="E15" i="50"/>
  <c r="D15" i="50"/>
  <c r="C15" i="50"/>
  <c r="B15" i="50"/>
  <c r="A15" i="50"/>
  <c r="A14" i="50"/>
  <c r="A13" i="50"/>
  <c r="M12" i="50"/>
  <c r="L12" i="50"/>
  <c r="K12" i="50"/>
  <c r="J12" i="50"/>
  <c r="I12" i="50"/>
  <c r="H12" i="50"/>
  <c r="G12" i="50"/>
  <c r="F12" i="50"/>
  <c r="E12" i="50"/>
  <c r="D12" i="50"/>
  <c r="C12" i="50"/>
  <c r="B12" i="50"/>
  <c r="A12" i="50"/>
  <c r="M11" i="50"/>
  <c r="L11" i="50"/>
  <c r="K11" i="50"/>
  <c r="J11" i="50"/>
  <c r="I11" i="50"/>
  <c r="H11" i="50"/>
  <c r="G11" i="50"/>
  <c r="F11" i="50"/>
  <c r="E11" i="50"/>
  <c r="D11" i="50"/>
  <c r="C11" i="50"/>
  <c r="B11" i="50"/>
  <c r="A11" i="50"/>
  <c r="M10" i="50"/>
  <c r="L10" i="50"/>
  <c r="K10" i="50"/>
  <c r="J10" i="50"/>
  <c r="I10" i="50"/>
  <c r="H10" i="50"/>
  <c r="G10" i="50"/>
  <c r="F10" i="50"/>
  <c r="E10" i="50"/>
  <c r="D10" i="50"/>
  <c r="C10" i="50"/>
  <c r="B10" i="50"/>
  <c r="A10" i="50"/>
  <c r="A9" i="50"/>
  <c r="A8" i="50"/>
  <c r="M7" i="50"/>
  <c r="L7" i="50"/>
  <c r="K7" i="50"/>
  <c r="J7" i="50"/>
  <c r="I7" i="50"/>
  <c r="H7" i="50"/>
  <c r="G7" i="50"/>
  <c r="F7" i="50"/>
  <c r="E7" i="50"/>
  <c r="D7" i="50"/>
  <c r="C7" i="50"/>
  <c r="B7" i="50"/>
  <c r="A7" i="50"/>
  <c r="M81" i="49"/>
  <c r="L81" i="49"/>
  <c r="K81" i="49"/>
  <c r="J81" i="49"/>
  <c r="I81" i="49"/>
  <c r="H81" i="49"/>
  <c r="G81" i="49"/>
  <c r="F81" i="49"/>
  <c r="E81" i="49"/>
  <c r="D81" i="49"/>
  <c r="C81" i="49"/>
  <c r="B81" i="49"/>
  <c r="A81" i="49"/>
  <c r="M80" i="49"/>
  <c r="L80" i="49"/>
  <c r="K80" i="49"/>
  <c r="J80" i="49"/>
  <c r="I80" i="49"/>
  <c r="H80" i="49"/>
  <c r="G80" i="49"/>
  <c r="F80" i="49"/>
  <c r="E80" i="49"/>
  <c r="D80" i="49"/>
  <c r="C80" i="49"/>
  <c r="B80" i="49"/>
  <c r="A80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A79" i="49"/>
  <c r="A78" i="49"/>
  <c r="A77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A76" i="49"/>
  <c r="M63" i="49"/>
  <c r="L63" i="49"/>
  <c r="K63" i="49"/>
  <c r="J63" i="49"/>
  <c r="I63" i="49"/>
  <c r="H63" i="49"/>
  <c r="G63" i="49"/>
  <c r="F63" i="49"/>
  <c r="E63" i="49"/>
  <c r="A63" i="49"/>
  <c r="A62" i="49"/>
  <c r="A61" i="49"/>
  <c r="M60" i="49"/>
  <c r="L60" i="49"/>
  <c r="K60" i="49"/>
  <c r="J60" i="49"/>
  <c r="I60" i="49"/>
  <c r="H60" i="49"/>
  <c r="G60" i="49"/>
  <c r="F60" i="49"/>
  <c r="E60" i="49"/>
  <c r="D60" i="49"/>
  <c r="C60" i="49"/>
  <c r="B60" i="49"/>
  <c r="A60" i="49"/>
  <c r="A59" i="49"/>
  <c r="A58" i="49"/>
  <c r="M57" i="49"/>
  <c r="L57" i="49"/>
  <c r="K57" i="49"/>
  <c r="J57" i="49"/>
  <c r="I57" i="49"/>
  <c r="H57" i="49"/>
  <c r="G57" i="49"/>
  <c r="F57" i="49"/>
  <c r="E57" i="49"/>
  <c r="A57" i="49"/>
  <c r="M56" i="49"/>
  <c r="L56" i="49"/>
  <c r="K56" i="49"/>
  <c r="J56" i="49"/>
  <c r="I56" i="49"/>
  <c r="H56" i="49"/>
  <c r="G56" i="49"/>
  <c r="F56" i="49"/>
  <c r="E56" i="49"/>
  <c r="A56" i="49"/>
  <c r="M55" i="49"/>
  <c r="L55" i="49"/>
  <c r="K55" i="49"/>
  <c r="J55" i="49"/>
  <c r="I55" i="49"/>
  <c r="H55" i="49"/>
  <c r="G55" i="49"/>
  <c r="F55" i="49"/>
  <c r="E55" i="49"/>
  <c r="A55" i="49"/>
  <c r="M54" i="49"/>
  <c r="L54" i="49"/>
  <c r="K54" i="49"/>
  <c r="J54" i="49"/>
  <c r="I54" i="49"/>
  <c r="H54" i="49"/>
  <c r="G54" i="49"/>
  <c r="F54" i="49"/>
  <c r="E54" i="49"/>
  <c r="A54" i="49"/>
  <c r="M53" i="49"/>
  <c r="L53" i="49"/>
  <c r="K53" i="49"/>
  <c r="J53" i="49"/>
  <c r="I53" i="49"/>
  <c r="H53" i="49"/>
  <c r="G53" i="49"/>
  <c r="F53" i="49"/>
  <c r="E53" i="49"/>
  <c r="A53" i="49"/>
  <c r="M52" i="49"/>
  <c r="L52" i="49"/>
  <c r="K52" i="49"/>
  <c r="J52" i="49"/>
  <c r="I52" i="49"/>
  <c r="H52" i="49"/>
  <c r="G52" i="49"/>
  <c r="F52" i="49"/>
  <c r="E52" i="49"/>
  <c r="A52" i="49"/>
  <c r="A51" i="49"/>
  <c r="A50" i="49"/>
  <c r="M49" i="49"/>
  <c r="L49" i="49"/>
  <c r="K49" i="49"/>
  <c r="J49" i="49"/>
  <c r="I49" i="49"/>
  <c r="H49" i="49"/>
  <c r="G49" i="49"/>
  <c r="F49" i="49"/>
  <c r="E49" i="49"/>
  <c r="D49" i="49"/>
  <c r="C49" i="49"/>
  <c r="B49" i="49"/>
  <c r="A49" i="49"/>
  <c r="M48" i="49"/>
  <c r="L48" i="49"/>
  <c r="K48" i="49"/>
  <c r="J48" i="49"/>
  <c r="I48" i="49"/>
  <c r="H48" i="49"/>
  <c r="G48" i="49"/>
  <c r="F48" i="49"/>
  <c r="E48" i="49"/>
  <c r="D48" i="49"/>
  <c r="C48" i="49"/>
  <c r="B48" i="49"/>
  <c r="A48" i="49"/>
  <c r="M47" i="49"/>
  <c r="L47" i="49"/>
  <c r="K47" i="49"/>
  <c r="J47" i="49"/>
  <c r="I47" i="49"/>
  <c r="H47" i="49"/>
  <c r="G47" i="49"/>
  <c r="F47" i="49"/>
  <c r="E47" i="49"/>
  <c r="D47" i="49"/>
  <c r="C47" i="49"/>
  <c r="B47" i="49"/>
  <c r="A47" i="49"/>
  <c r="M46" i="49"/>
  <c r="L46" i="49"/>
  <c r="K46" i="49"/>
  <c r="J46" i="49"/>
  <c r="I46" i="49"/>
  <c r="H46" i="49"/>
  <c r="G46" i="49"/>
  <c r="F46" i="49"/>
  <c r="E46" i="49"/>
  <c r="D46" i="49"/>
  <c r="C46" i="49"/>
  <c r="B46" i="49"/>
  <c r="A46" i="49"/>
  <c r="M45" i="49"/>
  <c r="L45" i="49"/>
  <c r="K45" i="49"/>
  <c r="J45" i="49"/>
  <c r="I45" i="49"/>
  <c r="H45" i="49"/>
  <c r="G45" i="49"/>
  <c r="F45" i="49"/>
  <c r="E45" i="49"/>
  <c r="D45" i="49"/>
  <c r="C45" i="49"/>
  <c r="B45" i="49"/>
  <c r="A45" i="49"/>
  <c r="M44" i="49"/>
  <c r="L44" i="49"/>
  <c r="K44" i="49"/>
  <c r="J44" i="49"/>
  <c r="I44" i="49"/>
  <c r="H44" i="49"/>
  <c r="G44" i="49"/>
  <c r="F44" i="49"/>
  <c r="E44" i="49"/>
  <c r="D44" i="49"/>
  <c r="C44" i="49"/>
  <c r="B44" i="49"/>
  <c r="A44" i="49"/>
  <c r="A43" i="49"/>
  <c r="A42" i="49"/>
  <c r="M41" i="49"/>
  <c r="L41" i="49"/>
  <c r="K41" i="49"/>
  <c r="J41" i="49"/>
  <c r="I41" i="49"/>
  <c r="H41" i="49"/>
  <c r="G41" i="49"/>
  <c r="F41" i="49"/>
  <c r="E41" i="49"/>
  <c r="D41" i="49"/>
  <c r="C41" i="49"/>
  <c r="B41" i="49"/>
  <c r="A41" i="49"/>
  <c r="M40" i="49"/>
  <c r="L40" i="49"/>
  <c r="K40" i="49"/>
  <c r="J40" i="49"/>
  <c r="I40" i="49"/>
  <c r="H40" i="49"/>
  <c r="G40" i="49"/>
  <c r="F40" i="49"/>
  <c r="E40" i="49"/>
  <c r="D40" i="49"/>
  <c r="C40" i="49"/>
  <c r="B40" i="49"/>
  <c r="A40" i="49"/>
  <c r="M39" i="49"/>
  <c r="L39" i="49"/>
  <c r="K39" i="49"/>
  <c r="J39" i="49"/>
  <c r="I39" i="49"/>
  <c r="H39" i="49"/>
  <c r="G39" i="49"/>
  <c r="F39" i="49"/>
  <c r="E39" i="49"/>
  <c r="D39" i="49"/>
  <c r="C39" i="49"/>
  <c r="B39" i="49"/>
  <c r="A39" i="49"/>
  <c r="M38" i="49"/>
  <c r="L38" i="49"/>
  <c r="K38" i="49"/>
  <c r="J38" i="49"/>
  <c r="I38" i="49"/>
  <c r="H38" i="49"/>
  <c r="G38" i="49"/>
  <c r="F38" i="49"/>
  <c r="E38" i="49"/>
  <c r="D38" i="49"/>
  <c r="C38" i="49"/>
  <c r="B38" i="49"/>
  <c r="A38" i="49"/>
  <c r="M37" i="49"/>
  <c r="L37" i="49"/>
  <c r="K37" i="49"/>
  <c r="J37" i="49"/>
  <c r="I37" i="49"/>
  <c r="H37" i="49"/>
  <c r="G37" i="49"/>
  <c r="F37" i="49"/>
  <c r="E37" i="49"/>
  <c r="D37" i="49"/>
  <c r="C37" i="49"/>
  <c r="B37" i="49"/>
  <c r="A37" i="49"/>
  <c r="M36" i="49"/>
  <c r="L36" i="49"/>
  <c r="K36" i="49"/>
  <c r="J36" i="49"/>
  <c r="I36" i="49"/>
  <c r="H36" i="49"/>
  <c r="G36" i="49"/>
  <c r="F36" i="49"/>
  <c r="E36" i="49"/>
  <c r="D36" i="49"/>
  <c r="C36" i="49"/>
  <c r="B36" i="49"/>
  <c r="A36" i="49"/>
  <c r="A35" i="49"/>
  <c r="A34" i="49"/>
  <c r="M33" i="49"/>
  <c r="L33" i="49"/>
  <c r="K33" i="49"/>
  <c r="J33" i="49"/>
  <c r="I33" i="49"/>
  <c r="H33" i="49"/>
  <c r="A33" i="49"/>
  <c r="M32" i="49"/>
  <c r="L32" i="49"/>
  <c r="K32" i="49"/>
  <c r="J32" i="49"/>
  <c r="I32" i="49"/>
  <c r="H32" i="49"/>
  <c r="A32" i="49"/>
  <c r="M31" i="49"/>
  <c r="L31" i="49"/>
  <c r="K31" i="49"/>
  <c r="J31" i="49"/>
  <c r="I31" i="49"/>
  <c r="H31" i="49"/>
  <c r="A31" i="49"/>
  <c r="M30" i="49"/>
  <c r="L30" i="49"/>
  <c r="K30" i="49"/>
  <c r="J30" i="49"/>
  <c r="I30" i="49"/>
  <c r="H30" i="49"/>
  <c r="A30" i="49"/>
  <c r="M29" i="49"/>
  <c r="L29" i="49"/>
  <c r="K29" i="49"/>
  <c r="J29" i="49"/>
  <c r="I29" i="49"/>
  <c r="H29" i="49"/>
  <c r="A29" i="49"/>
  <c r="A28" i="49"/>
  <c r="A27" i="49"/>
  <c r="M26" i="49"/>
  <c r="L26" i="49"/>
  <c r="K26" i="49"/>
  <c r="J26" i="49"/>
  <c r="I26" i="49"/>
  <c r="H26" i="49"/>
  <c r="A26" i="49"/>
  <c r="M25" i="49"/>
  <c r="L25" i="49"/>
  <c r="K25" i="49"/>
  <c r="J25" i="49"/>
  <c r="I25" i="49"/>
  <c r="H25" i="49"/>
  <c r="A25" i="49"/>
  <c r="M24" i="49"/>
  <c r="L24" i="49"/>
  <c r="K24" i="49"/>
  <c r="J24" i="49"/>
  <c r="I24" i="49"/>
  <c r="H24" i="49"/>
  <c r="A24" i="49"/>
  <c r="M23" i="49"/>
  <c r="L23" i="49"/>
  <c r="K23" i="49"/>
  <c r="J23" i="49"/>
  <c r="I23" i="49"/>
  <c r="H23" i="49"/>
  <c r="A23" i="49"/>
  <c r="M22" i="49"/>
  <c r="L22" i="49"/>
  <c r="K22" i="49"/>
  <c r="J22" i="49"/>
  <c r="I22" i="49"/>
  <c r="H22" i="49"/>
  <c r="A22" i="49"/>
  <c r="A21" i="49"/>
  <c r="A20" i="49"/>
  <c r="G19" i="49"/>
  <c r="F19" i="49"/>
  <c r="E19" i="49"/>
  <c r="D19" i="49"/>
  <c r="C19" i="49"/>
  <c r="B19" i="49"/>
  <c r="A19" i="49"/>
  <c r="G18" i="49"/>
  <c r="F18" i="49"/>
  <c r="E18" i="49"/>
  <c r="D18" i="49"/>
  <c r="C18" i="49"/>
  <c r="B18" i="49"/>
  <c r="A18" i="49"/>
  <c r="G17" i="49"/>
  <c r="F17" i="49"/>
  <c r="E17" i="49"/>
  <c r="D17" i="49"/>
  <c r="C17" i="49"/>
  <c r="B17" i="49"/>
  <c r="A17" i="49"/>
  <c r="G16" i="49"/>
  <c r="F16" i="49"/>
  <c r="E16" i="49"/>
  <c r="D16" i="49"/>
  <c r="C16" i="49"/>
  <c r="B16" i="49"/>
  <c r="A16" i="49"/>
  <c r="G15" i="49"/>
  <c r="F15" i="49"/>
  <c r="E15" i="49"/>
  <c r="D15" i="49"/>
  <c r="C15" i="49"/>
  <c r="B15" i="49"/>
  <c r="A15" i="49"/>
  <c r="A14" i="49"/>
  <c r="A13" i="49"/>
  <c r="M12" i="49"/>
  <c r="L12" i="49"/>
  <c r="K12" i="49"/>
  <c r="J12" i="49"/>
  <c r="I12" i="49"/>
  <c r="H12" i="49"/>
  <c r="G12" i="49"/>
  <c r="F12" i="49"/>
  <c r="E12" i="49"/>
  <c r="D12" i="49"/>
  <c r="C12" i="49"/>
  <c r="B12" i="49"/>
  <c r="A12" i="49"/>
  <c r="M11" i="49"/>
  <c r="L11" i="49"/>
  <c r="K11" i="49"/>
  <c r="J11" i="49"/>
  <c r="I11" i="49"/>
  <c r="H11" i="49"/>
  <c r="G11" i="49"/>
  <c r="F11" i="49"/>
  <c r="E11" i="49"/>
  <c r="D11" i="49"/>
  <c r="C11" i="49"/>
  <c r="B11" i="49"/>
  <c r="A11" i="49"/>
  <c r="M10" i="49"/>
  <c r="L10" i="49"/>
  <c r="K10" i="49"/>
  <c r="J10" i="49"/>
  <c r="I10" i="49"/>
  <c r="H10" i="49"/>
  <c r="A10" i="49"/>
  <c r="A9" i="49"/>
  <c r="A8" i="49"/>
  <c r="M7" i="49"/>
  <c r="L7" i="49"/>
  <c r="K7" i="49"/>
  <c r="J7" i="49"/>
  <c r="I7" i="49"/>
  <c r="H7" i="49"/>
  <c r="G7" i="49"/>
  <c r="F7" i="49"/>
  <c r="E7" i="49"/>
  <c r="D7" i="49"/>
  <c r="C7" i="49"/>
  <c r="B7" i="49"/>
  <c r="A7" i="49"/>
  <c r="M54" i="48"/>
  <c r="L54" i="48"/>
  <c r="K54" i="48"/>
  <c r="J54" i="48"/>
  <c r="I54" i="48"/>
  <c r="H54" i="48"/>
  <c r="G54" i="48"/>
  <c r="F54" i="48"/>
  <c r="E54" i="48"/>
  <c r="A54" i="48"/>
  <c r="A53" i="48"/>
  <c r="A52" i="48"/>
  <c r="M51" i="48"/>
  <c r="L51" i="48"/>
  <c r="K51" i="48"/>
  <c r="J51" i="48"/>
  <c r="I51" i="48"/>
  <c r="H51" i="48"/>
  <c r="G51" i="48"/>
  <c r="F51" i="48"/>
  <c r="E51" i="48"/>
  <c r="D51" i="48"/>
  <c r="C51" i="48"/>
  <c r="B51" i="48"/>
  <c r="A51" i="48"/>
  <c r="A50" i="48"/>
  <c r="A49" i="48"/>
  <c r="M48" i="48"/>
  <c r="L48" i="48"/>
  <c r="K48" i="48"/>
  <c r="J48" i="48"/>
  <c r="I48" i="48"/>
  <c r="H48" i="48"/>
  <c r="G48" i="48"/>
  <c r="F48" i="48"/>
  <c r="E48" i="48"/>
  <c r="A48" i="48"/>
  <c r="M47" i="48"/>
  <c r="L47" i="48"/>
  <c r="K47" i="48"/>
  <c r="J47" i="48"/>
  <c r="I47" i="48"/>
  <c r="H47" i="48"/>
  <c r="G47" i="48"/>
  <c r="F47" i="48"/>
  <c r="E47" i="48"/>
  <c r="A47" i="48"/>
  <c r="M46" i="48"/>
  <c r="L46" i="48"/>
  <c r="K46" i="48"/>
  <c r="J46" i="48"/>
  <c r="I46" i="48"/>
  <c r="H46" i="48"/>
  <c r="G46" i="48"/>
  <c r="F46" i="48"/>
  <c r="E46" i="48"/>
  <c r="A46" i="48"/>
  <c r="M45" i="48"/>
  <c r="L45" i="48"/>
  <c r="K45" i="48"/>
  <c r="J45" i="48"/>
  <c r="I45" i="48"/>
  <c r="H45" i="48"/>
  <c r="G45" i="48"/>
  <c r="F45" i="48"/>
  <c r="E45" i="48"/>
  <c r="A45" i="48"/>
  <c r="M44" i="48"/>
  <c r="L44" i="48"/>
  <c r="K44" i="48"/>
  <c r="J44" i="48"/>
  <c r="I44" i="48"/>
  <c r="H44" i="48"/>
  <c r="G44" i="48"/>
  <c r="F44" i="48"/>
  <c r="E44" i="48"/>
  <c r="A44" i="48"/>
  <c r="M43" i="48"/>
  <c r="L43" i="48"/>
  <c r="K43" i="48"/>
  <c r="J43" i="48"/>
  <c r="I43" i="48"/>
  <c r="H43" i="48"/>
  <c r="G43" i="48"/>
  <c r="F43" i="48"/>
  <c r="E43" i="48"/>
  <c r="A43" i="48"/>
  <c r="A42" i="48"/>
  <c r="A41" i="48"/>
  <c r="M40" i="48"/>
  <c r="L40" i="48"/>
  <c r="K40" i="48"/>
  <c r="J40" i="48"/>
  <c r="I40" i="48"/>
  <c r="H40" i="48"/>
  <c r="G40" i="48"/>
  <c r="F40" i="48"/>
  <c r="E40" i="48"/>
  <c r="D40" i="48"/>
  <c r="C40" i="48"/>
  <c r="B40" i="48"/>
  <c r="A40" i="48"/>
  <c r="M39" i="48"/>
  <c r="L39" i="48"/>
  <c r="K39" i="48"/>
  <c r="J39" i="48"/>
  <c r="I39" i="48"/>
  <c r="H39" i="48"/>
  <c r="G39" i="48"/>
  <c r="F39" i="48"/>
  <c r="E39" i="48"/>
  <c r="D39" i="48"/>
  <c r="C39" i="48"/>
  <c r="B39" i="48"/>
  <c r="A39" i="48"/>
  <c r="M38" i="48"/>
  <c r="L38" i="48"/>
  <c r="K38" i="48"/>
  <c r="J38" i="48"/>
  <c r="I38" i="48"/>
  <c r="H38" i="48"/>
  <c r="G38" i="48"/>
  <c r="F38" i="48"/>
  <c r="E38" i="48"/>
  <c r="D38" i="48"/>
  <c r="C38" i="48"/>
  <c r="B38" i="48"/>
  <c r="A38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A37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A36" i="48"/>
  <c r="A35" i="48"/>
  <c r="A34" i="48"/>
  <c r="M33" i="48"/>
  <c r="L33" i="48"/>
  <c r="K33" i="48"/>
  <c r="J33" i="48"/>
  <c r="I33" i="48"/>
  <c r="H33" i="48"/>
  <c r="A33" i="48"/>
  <c r="M32" i="48"/>
  <c r="L32" i="48"/>
  <c r="K32" i="48"/>
  <c r="J32" i="48"/>
  <c r="I32" i="48"/>
  <c r="H32" i="48"/>
  <c r="A32" i="48"/>
  <c r="M31" i="48"/>
  <c r="L31" i="48"/>
  <c r="K31" i="48"/>
  <c r="J31" i="48"/>
  <c r="I31" i="48"/>
  <c r="H31" i="48"/>
  <c r="A31" i="48"/>
  <c r="M30" i="48"/>
  <c r="L30" i="48"/>
  <c r="K30" i="48"/>
  <c r="J30" i="48"/>
  <c r="I30" i="48"/>
  <c r="H30" i="48"/>
  <c r="A30" i="48"/>
  <c r="M29" i="48"/>
  <c r="L29" i="48"/>
  <c r="K29" i="48"/>
  <c r="J29" i="48"/>
  <c r="I29" i="48"/>
  <c r="H29" i="48"/>
  <c r="A29" i="48"/>
  <c r="A28" i="48"/>
  <c r="A27" i="48"/>
  <c r="M26" i="48"/>
  <c r="L26" i="48"/>
  <c r="K26" i="48"/>
  <c r="J26" i="48"/>
  <c r="I26" i="48"/>
  <c r="H26" i="48"/>
  <c r="A26" i="48"/>
  <c r="M25" i="48"/>
  <c r="L25" i="48"/>
  <c r="K25" i="48"/>
  <c r="J25" i="48"/>
  <c r="I25" i="48"/>
  <c r="H25" i="48"/>
  <c r="A25" i="48"/>
  <c r="M24" i="48"/>
  <c r="L24" i="48"/>
  <c r="K24" i="48"/>
  <c r="J24" i="48"/>
  <c r="I24" i="48"/>
  <c r="H24" i="48"/>
  <c r="A24" i="48"/>
  <c r="M23" i="48"/>
  <c r="L23" i="48"/>
  <c r="K23" i="48"/>
  <c r="J23" i="48"/>
  <c r="I23" i="48"/>
  <c r="H23" i="48"/>
  <c r="A23" i="48"/>
  <c r="M22" i="48"/>
  <c r="L22" i="48"/>
  <c r="K22" i="48"/>
  <c r="J22" i="48"/>
  <c r="I22" i="48"/>
  <c r="H22" i="48"/>
  <c r="A22" i="48"/>
  <c r="A21" i="48"/>
  <c r="A20" i="48"/>
  <c r="G19" i="48"/>
  <c r="F19" i="48"/>
  <c r="E19" i="48"/>
  <c r="D19" i="48"/>
  <c r="C19" i="48"/>
  <c r="B19" i="48"/>
  <c r="A19" i="48"/>
  <c r="G18" i="48"/>
  <c r="F18" i="48"/>
  <c r="E18" i="48"/>
  <c r="D18" i="48"/>
  <c r="C18" i="48"/>
  <c r="B18" i="48"/>
  <c r="A18" i="48"/>
  <c r="G17" i="48"/>
  <c r="F17" i="48"/>
  <c r="E17" i="48"/>
  <c r="D17" i="48"/>
  <c r="C17" i="48"/>
  <c r="B17" i="48"/>
  <c r="A17" i="48"/>
  <c r="G16" i="48"/>
  <c r="F16" i="48"/>
  <c r="E16" i="48"/>
  <c r="D16" i="48"/>
  <c r="C16" i="48"/>
  <c r="B16" i="48"/>
  <c r="A16" i="48"/>
  <c r="G15" i="48"/>
  <c r="F15" i="48"/>
  <c r="E15" i="48"/>
  <c r="D15" i="48"/>
  <c r="C15" i="48"/>
  <c r="B15" i="48"/>
  <c r="A15" i="48"/>
  <c r="A14" i="48"/>
  <c r="A13" i="48"/>
  <c r="M12" i="48"/>
  <c r="L12" i="48"/>
  <c r="K12" i="48"/>
  <c r="J12" i="48"/>
  <c r="I12" i="48"/>
  <c r="H12" i="48"/>
  <c r="G12" i="48"/>
  <c r="F12" i="48"/>
  <c r="E12" i="48"/>
  <c r="D12" i="48"/>
  <c r="C12" i="48"/>
  <c r="B12" i="48"/>
  <c r="A12" i="48"/>
  <c r="M11" i="48"/>
  <c r="L11" i="48"/>
  <c r="K11" i="48"/>
  <c r="J11" i="48"/>
  <c r="I11" i="48"/>
  <c r="H11" i="48"/>
  <c r="G11" i="48"/>
  <c r="F11" i="48"/>
  <c r="E11" i="48"/>
  <c r="D11" i="48"/>
  <c r="C11" i="48"/>
  <c r="B11" i="48"/>
  <c r="A11" i="48"/>
  <c r="M10" i="48"/>
  <c r="L10" i="48"/>
  <c r="K10" i="48"/>
  <c r="J10" i="48"/>
  <c r="I10" i="48"/>
  <c r="H10" i="48"/>
  <c r="G10" i="48"/>
  <c r="F10" i="48"/>
  <c r="E10" i="48"/>
  <c r="A10" i="48"/>
  <c r="A9" i="48"/>
  <c r="A8" i="48"/>
  <c r="M7" i="48"/>
  <c r="L7" i="48"/>
  <c r="K7" i="48"/>
  <c r="J7" i="48"/>
  <c r="I7" i="48"/>
  <c r="H7" i="48"/>
  <c r="G7" i="48"/>
  <c r="F7" i="48"/>
  <c r="E7" i="48"/>
  <c r="D7" i="48"/>
  <c r="C7" i="48"/>
  <c r="B7" i="48"/>
  <c r="A7" i="48"/>
  <c r="M71" i="47"/>
  <c r="L71" i="47"/>
  <c r="K71" i="47"/>
  <c r="J71" i="47"/>
  <c r="I71" i="47"/>
  <c r="H71" i="47"/>
  <c r="G71" i="47"/>
  <c r="F71" i="47"/>
  <c r="E71" i="47"/>
  <c r="D71" i="47"/>
  <c r="C71" i="47"/>
  <c r="B71" i="47"/>
  <c r="A71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A70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A69" i="47"/>
  <c r="A68" i="47"/>
  <c r="A67" i="47"/>
  <c r="M66" i="47"/>
  <c r="L66" i="47"/>
  <c r="K66" i="47"/>
  <c r="J66" i="47"/>
  <c r="I66" i="47"/>
  <c r="H66" i="47"/>
  <c r="G66" i="47"/>
  <c r="F66" i="47"/>
  <c r="E66" i="47"/>
  <c r="D66" i="47"/>
  <c r="C66" i="47"/>
  <c r="B66" i="47"/>
  <c r="A66" i="47"/>
  <c r="M54" i="47"/>
  <c r="L54" i="47"/>
  <c r="K54" i="47"/>
  <c r="J54" i="47"/>
  <c r="I54" i="47"/>
  <c r="H54" i="47"/>
  <c r="G54" i="47"/>
  <c r="F54" i="47"/>
  <c r="E54" i="47"/>
  <c r="A54" i="47"/>
  <c r="A53" i="47"/>
  <c r="A52" i="47"/>
  <c r="M51" i="47"/>
  <c r="L51" i="47"/>
  <c r="K51" i="47"/>
  <c r="J51" i="47"/>
  <c r="I51" i="47"/>
  <c r="H51" i="47"/>
  <c r="G51" i="47"/>
  <c r="F51" i="47"/>
  <c r="E51" i="47"/>
  <c r="D51" i="47"/>
  <c r="C51" i="47"/>
  <c r="B51" i="47"/>
  <c r="A51" i="47"/>
  <c r="A50" i="47"/>
  <c r="A49" i="47"/>
  <c r="M48" i="47"/>
  <c r="L48" i="47"/>
  <c r="K48" i="47"/>
  <c r="J48" i="47"/>
  <c r="I48" i="47"/>
  <c r="H48" i="47"/>
  <c r="G48" i="47"/>
  <c r="F48" i="47"/>
  <c r="E48" i="47"/>
  <c r="D48" i="47"/>
  <c r="C48" i="47"/>
  <c r="B48" i="47"/>
  <c r="A48" i="47"/>
  <c r="M47" i="47"/>
  <c r="L47" i="47"/>
  <c r="K47" i="47"/>
  <c r="J47" i="47"/>
  <c r="I47" i="47"/>
  <c r="H47" i="47"/>
  <c r="G47" i="47"/>
  <c r="F47" i="47"/>
  <c r="E47" i="47"/>
  <c r="D47" i="47"/>
  <c r="C47" i="47"/>
  <c r="B47" i="47"/>
  <c r="A47" i="47"/>
  <c r="M46" i="47"/>
  <c r="L46" i="47"/>
  <c r="K46" i="47"/>
  <c r="J46" i="47"/>
  <c r="I46" i="47"/>
  <c r="H46" i="47"/>
  <c r="G46" i="47"/>
  <c r="F46" i="47"/>
  <c r="E46" i="47"/>
  <c r="D46" i="47"/>
  <c r="C46" i="47"/>
  <c r="B46" i="47"/>
  <c r="A46" i="47"/>
  <c r="M45" i="47"/>
  <c r="L45" i="47"/>
  <c r="K45" i="47"/>
  <c r="J45" i="47"/>
  <c r="I45" i="47"/>
  <c r="H45" i="47"/>
  <c r="G45" i="47"/>
  <c r="F45" i="47"/>
  <c r="E45" i="47"/>
  <c r="D45" i="47"/>
  <c r="C45" i="47"/>
  <c r="B45" i="47"/>
  <c r="A45" i="47"/>
  <c r="M44" i="47"/>
  <c r="L44" i="47"/>
  <c r="K44" i="47"/>
  <c r="J44" i="47"/>
  <c r="I44" i="47"/>
  <c r="H44" i="47"/>
  <c r="G44" i="47"/>
  <c r="F44" i="47"/>
  <c r="E44" i="47"/>
  <c r="D44" i="47"/>
  <c r="C44" i="47"/>
  <c r="B44" i="47"/>
  <c r="A44" i="47"/>
  <c r="M43" i="47"/>
  <c r="L43" i="47"/>
  <c r="K43" i="47"/>
  <c r="J43" i="47"/>
  <c r="I43" i="47"/>
  <c r="H43" i="47"/>
  <c r="G43" i="47"/>
  <c r="F43" i="47"/>
  <c r="E43" i="47"/>
  <c r="D43" i="47"/>
  <c r="C43" i="47"/>
  <c r="B43" i="47"/>
  <c r="A43" i="47"/>
  <c r="A42" i="47"/>
  <c r="A41" i="47"/>
  <c r="M40" i="47"/>
  <c r="L40" i="47"/>
  <c r="K40" i="47"/>
  <c r="J40" i="47"/>
  <c r="I40" i="47"/>
  <c r="H40" i="47"/>
  <c r="G40" i="47"/>
  <c r="F40" i="47"/>
  <c r="E40" i="47"/>
  <c r="D40" i="47"/>
  <c r="C40" i="47"/>
  <c r="B40" i="47"/>
  <c r="A40" i="47"/>
  <c r="M39" i="47"/>
  <c r="L39" i="47"/>
  <c r="K39" i="47"/>
  <c r="J39" i="47"/>
  <c r="I39" i="47"/>
  <c r="H39" i="47"/>
  <c r="G39" i="47"/>
  <c r="F39" i="47"/>
  <c r="E39" i="47"/>
  <c r="D39" i="47"/>
  <c r="C39" i="47"/>
  <c r="B39" i="47"/>
  <c r="A39" i="47"/>
  <c r="M38" i="47"/>
  <c r="L38" i="47"/>
  <c r="K38" i="47"/>
  <c r="J38" i="47"/>
  <c r="I38" i="47"/>
  <c r="H38" i="47"/>
  <c r="G38" i="47"/>
  <c r="F38" i="47"/>
  <c r="E38" i="47"/>
  <c r="D38" i="47"/>
  <c r="C38" i="47"/>
  <c r="B38" i="47"/>
  <c r="A38" i="47"/>
  <c r="M37" i="47"/>
  <c r="L37" i="47"/>
  <c r="K37" i="47"/>
  <c r="J37" i="47"/>
  <c r="I37" i="47"/>
  <c r="H37" i="47"/>
  <c r="G37" i="47"/>
  <c r="F37" i="47"/>
  <c r="E37" i="47"/>
  <c r="D37" i="47"/>
  <c r="C37" i="47"/>
  <c r="B37" i="47"/>
  <c r="A37" i="47"/>
  <c r="M36" i="47"/>
  <c r="L36" i="47"/>
  <c r="K36" i="47"/>
  <c r="J36" i="47"/>
  <c r="I36" i="47"/>
  <c r="H36" i="47"/>
  <c r="G36" i="47"/>
  <c r="F36" i="47"/>
  <c r="E36" i="47"/>
  <c r="D36" i="47"/>
  <c r="C36" i="47"/>
  <c r="B36" i="47"/>
  <c r="A36" i="47"/>
  <c r="A35" i="47"/>
  <c r="A34" i="47"/>
  <c r="M33" i="47"/>
  <c r="L33" i="47"/>
  <c r="K33" i="47"/>
  <c r="J33" i="47"/>
  <c r="I33" i="47"/>
  <c r="H33" i="47"/>
  <c r="A33" i="47"/>
  <c r="M32" i="47"/>
  <c r="L32" i="47"/>
  <c r="K32" i="47"/>
  <c r="J32" i="47"/>
  <c r="I32" i="47"/>
  <c r="H32" i="47"/>
  <c r="A32" i="47"/>
  <c r="M31" i="47"/>
  <c r="L31" i="47"/>
  <c r="K31" i="47"/>
  <c r="J31" i="47"/>
  <c r="I31" i="47"/>
  <c r="H31" i="47"/>
  <c r="A31" i="47"/>
  <c r="M30" i="47"/>
  <c r="L30" i="47"/>
  <c r="K30" i="47"/>
  <c r="J30" i="47"/>
  <c r="I30" i="47"/>
  <c r="H30" i="47"/>
  <c r="A30" i="47"/>
  <c r="M29" i="47"/>
  <c r="L29" i="47"/>
  <c r="K29" i="47"/>
  <c r="J29" i="47"/>
  <c r="I29" i="47"/>
  <c r="H29" i="47"/>
  <c r="A29" i="47"/>
  <c r="A28" i="47"/>
  <c r="A27" i="47"/>
  <c r="M26" i="47"/>
  <c r="L26" i="47"/>
  <c r="K26" i="47"/>
  <c r="J26" i="47"/>
  <c r="I26" i="47"/>
  <c r="H26" i="47"/>
  <c r="A26" i="47"/>
  <c r="M25" i="47"/>
  <c r="L25" i="47"/>
  <c r="K25" i="47"/>
  <c r="J25" i="47"/>
  <c r="I25" i="47"/>
  <c r="H25" i="47"/>
  <c r="A25" i="47"/>
  <c r="M24" i="47"/>
  <c r="L24" i="47"/>
  <c r="K24" i="47"/>
  <c r="J24" i="47"/>
  <c r="I24" i="47"/>
  <c r="H24" i="47"/>
  <c r="A24" i="47"/>
  <c r="M23" i="47"/>
  <c r="L23" i="47"/>
  <c r="K23" i="47"/>
  <c r="J23" i="47"/>
  <c r="I23" i="47"/>
  <c r="H23" i="47"/>
  <c r="A23" i="47"/>
  <c r="M22" i="47"/>
  <c r="L22" i="47"/>
  <c r="K22" i="47"/>
  <c r="J22" i="47"/>
  <c r="I22" i="47"/>
  <c r="H22" i="47"/>
  <c r="A22" i="47"/>
  <c r="A21" i="47"/>
  <c r="A20" i="47"/>
  <c r="G19" i="47"/>
  <c r="F19" i="47"/>
  <c r="E19" i="47"/>
  <c r="D19" i="47"/>
  <c r="C19" i="47"/>
  <c r="B19" i="47"/>
  <c r="A19" i="47"/>
  <c r="G18" i="47"/>
  <c r="F18" i="47"/>
  <c r="E18" i="47"/>
  <c r="D18" i="47"/>
  <c r="C18" i="47"/>
  <c r="B18" i="47"/>
  <c r="A18" i="47"/>
  <c r="G17" i="47"/>
  <c r="F17" i="47"/>
  <c r="E17" i="47"/>
  <c r="D17" i="47"/>
  <c r="C17" i="47"/>
  <c r="B17" i="47"/>
  <c r="A17" i="47"/>
  <c r="G16" i="47"/>
  <c r="F16" i="47"/>
  <c r="E16" i="47"/>
  <c r="D16" i="47"/>
  <c r="C16" i="47"/>
  <c r="B16" i="47"/>
  <c r="A16" i="47"/>
  <c r="G15" i="47"/>
  <c r="F15" i="47"/>
  <c r="E15" i="47"/>
  <c r="D15" i="47"/>
  <c r="C15" i="47"/>
  <c r="B15" i="47"/>
  <c r="A15" i="47"/>
  <c r="A14" i="47"/>
  <c r="A13" i="47"/>
  <c r="K12" i="47"/>
  <c r="J12" i="47"/>
  <c r="I12" i="47"/>
  <c r="H12" i="47"/>
  <c r="G12" i="47"/>
  <c r="F12" i="47"/>
  <c r="E12" i="47"/>
  <c r="D12" i="47"/>
  <c r="C12" i="47"/>
  <c r="B12" i="47"/>
  <c r="A12" i="47"/>
  <c r="M11" i="47"/>
  <c r="L11" i="47"/>
  <c r="K11" i="47"/>
  <c r="J11" i="47"/>
  <c r="I11" i="47"/>
  <c r="H11" i="47"/>
  <c r="G11" i="47"/>
  <c r="F11" i="47"/>
  <c r="E11" i="47"/>
  <c r="D11" i="47"/>
  <c r="C11" i="47"/>
  <c r="B11" i="47"/>
  <c r="A11" i="47"/>
  <c r="M10" i="47"/>
  <c r="L10" i="47"/>
  <c r="K10" i="47"/>
  <c r="J10" i="47"/>
  <c r="I10" i="47"/>
  <c r="H10" i="47"/>
  <c r="G10" i="47"/>
  <c r="F10" i="47"/>
  <c r="E10" i="47"/>
  <c r="A10" i="47"/>
  <c r="A9" i="47"/>
  <c r="A8" i="47"/>
  <c r="M7" i="47"/>
  <c r="L7" i="47"/>
  <c r="K7" i="47"/>
  <c r="J7" i="47"/>
  <c r="I7" i="47"/>
  <c r="H7" i="47"/>
  <c r="G7" i="47"/>
  <c r="F7" i="47"/>
  <c r="E7" i="47"/>
  <c r="D7" i="47"/>
  <c r="C7" i="47"/>
  <c r="B7" i="47"/>
  <c r="A7" i="47"/>
  <c r="M78" i="46"/>
  <c r="L78" i="46"/>
  <c r="K78" i="46"/>
  <c r="J78" i="46"/>
  <c r="I78" i="46"/>
  <c r="H78" i="46"/>
  <c r="G78" i="46"/>
  <c r="F78" i="46"/>
  <c r="E78" i="46"/>
  <c r="D78" i="46"/>
  <c r="C78" i="46"/>
  <c r="B78" i="46"/>
  <c r="A78" i="46"/>
  <c r="M77" i="46"/>
  <c r="L77" i="46"/>
  <c r="K77" i="46"/>
  <c r="J77" i="46"/>
  <c r="I77" i="46"/>
  <c r="H77" i="46"/>
  <c r="G77" i="46"/>
  <c r="F77" i="46"/>
  <c r="E77" i="46"/>
  <c r="D77" i="46"/>
  <c r="C77" i="46"/>
  <c r="B77" i="46"/>
  <c r="A77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A76" i="46"/>
  <c r="A75" i="46"/>
  <c r="A74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A73" i="46"/>
  <c r="M62" i="46"/>
  <c r="L62" i="46"/>
  <c r="K62" i="46"/>
  <c r="J62" i="46"/>
  <c r="I62" i="46"/>
  <c r="H62" i="46"/>
  <c r="G62" i="46"/>
  <c r="F62" i="46"/>
  <c r="E62" i="46"/>
  <c r="A62" i="46"/>
  <c r="A61" i="46"/>
  <c r="A60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A59" i="46"/>
  <c r="A58" i="46"/>
  <c r="A57" i="46"/>
  <c r="M56" i="46"/>
  <c r="L56" i="46"/>
  <c r="K56" i="46"/>
  <c r="J56" i="46"/>
  <c r="I56" i="46"/>
  <c r="H56" i="46"/>
  <c r="G56" i="46"/>
  <c r="F56" i="46"/>
  <c r="E56" i="46"/>
  <c r="A56" i="46"/>
  <c r="M55" i="46"/>
  <c r="L55" i="46"/>
  <c r="K55" i="46"/>
  <c r="J55" i="46"/>
  <c r="I55" i="46"/>
  <c r="H55" i="46"/>
  <c r="G55" i="46"/>
  <c r="F55" i="46"/>
  <c r="E55" i="46"/>
  <c r="A55" i="46"/>
  <c r="M54" i="46"/>
  <c r="L54" i="46"/>
  <c r="K54" i="46"/>
  <c r="J54" i="46"/>
  <c r="I54" i="46"/>
  <c r="H54" i="46"/>
  <c r="G54" i="46"/>
  <c r="F54" i="46"/>
  <c r="E54" i="46"/>
  <c r="A54" i="46"/>
  <c r="M53" i="46"/>
  <c r="L53" i="46"/>
  <c r="K53" i="46"/>
  <c r="J53" i="46"/>
  <c r="I53" i="46"/>
  <c r="H53" i="46"/>
  <c r="G53" i="46"/>
  <c r="F53" i="46"/>
  <c r="E53" i="46"/>
  <c r="A53" i="46"/>
  <c r="M52" i="46"/>
  <c r="L52" i="46"/>
  <c r="K52" i="46"/>
  <c r="J52" i="46"/>
  <c r="I52" i="46"/>
  <c r="H52" i="46"/>
  <c r="G52" i="46"/>
  <c r="F52" i="46"/>
  <c r="E52" i="46"/>
  <c r="A52" i="46"/>
  <c r="M51" i="46"/>
  <c r="L51" i="46"/>
  <c r="K51" i="46"/>
  <c r="J51" i="46"/>
  <c r="I51" i="46"/>
  <c r="H51" i="46"/>
  <c r="G51" i="46"/>
  <c r="F51" i="46"/>
  <c r="E51" i="46"/>
  <c r="A51" i="46"/>
  <c r="A50" i="46"/>
  <c r="A49" i="46"/>
  <c r="M48" i="46"/>
  <c r="L48" i="46"/>
  <c r="K48" i="46"/>
  <c r="J48" i="46"/>
  <c r="I48" i="46"/>
  <c r="H48" i="46"/>
  <c r="G48" i="46"/>
  <c r="F48" i="46"/>
  <c r="E48" i="46"/>
  <c r="D48" i="46"/>
  <c r="C48" i="46"/>
  <c r="B48" i="46"/>
  <c r="A48" i="46"/>
  <c r="M47" i="46"/>
  <c r="L47" i="46"/>
  <c r="K47" i="46"/>
  <c r="J47" i="46"/>
  <c r="I47" i="46"/>
  <c r="H47" i="46"/>
  <c r="G47" i="46"/>
  <c r="F47" i="46"/>
  <c r="E47" i="46"/>
  <c r="D47" i="46"/>
  <c r="C47" i="46"/>
  <c r="B47" i="46"/>
  <c r="A47" i="46"/>
  <c r="M46" i="46"/>
  <c r="L46" i="46"/>
  <c r="K46" i="46"/>
  <c r="J46" i="46"/>
  <c r="I46" i="46"/>
  <c r="H46" i="46"/>
  <c r="G46" i="46"/>
  <c r="F46" i="46"/>
  <c r="E46" i="46"/>
  <c r="D46" i="46"/>
  <c r="C46" i="46"/>
  <c r="B46" i="46"/>
  <c r="A46" i="46"/>
  <c r="M45" i="46"/>
  <c r="L45" i="46"/>
  <c r="K45" i="46"/>
  <c r="J45" i="46"/>
  <c r="I45" i="46"/>
  <c r="H45" i="46"/>
  <c r="G45" i="46"/>
  <c r="F45" i="46"/>
  <c r="E45" i="46"/>
  <c r="D45" i="46"/>
  <c r="C45" i="46"/>
  <c r="B45" i="46"/>
  <c r="A45" i="46"/>
  <c r="M44" i="46"/>
  <c r="L44" i="46"/>
  <c r="K44" i="46"/>
  <c r="J44" i="46"/>
  <c r="I44" i="46"/>
  <c r="H44" i="46"/>
  <c r="G44" i="46"/>
  <c r="F44" i="46"/>
  <c r="E44" i="46"/>
  <c r="D44" i="46"/>
  <c r="C44" i="46"/>
  <c r="B44" i="46"/>
  <c r="A44" i="46"/>
  <c r="M43" i="46"/>
  <c r="L43" i="46"/>
  <c r="K43" i="46"/>
  <c r="J43" i="46"/>
  <c r="I43" i="46"/>
  <c r="H43" i="46"/>
  <c r="G43" i="46"/>
  <c r="F43" i="46"/>
  <c r="E43" i="46"/>
  <c r="D43" i="46"/>
  <c r="C43" i="46"/>
  <c r="B43" i="46"/>
  <c r="A43" i="46"/>
  <c r="A42" i="46"/>
  <c r="A41" i="46"/>
  <c r="M40" i="46"/>
  <c r="L40" i="46"/>
  <c r="K40" i="46"/>
  <c r="J40" i="46"/>
  <c r="I40" i="46"/>
  <c r="H40" i="46"/>
  <c r="G40" i="46"/>
  <c r="F40" i="46"/>
  <c r="E40" i="46"/>
  <c r="D40" i="46"/>
  <c r="C40" i="46"/>
  <c r="B40" i="46"/>
  <c r="A40" i="46"/>
  <c r="M39" i="46"/>
  <c r="L39" i="46"/>
  <c r="K39" i="46"/>
  <c r="J39" i="46"/>
  <c r="I39" i="46"/>
  <c r="H39" i="46"/>
  <c r="G39" i="46"/>
  <c r="F39" i="46"/>
  <c r="E39" i="46"/>
  <c r="D39" i="46"/>
  <c r="C39" i="46"/>
  <c r="B39" i="46"/>
  <c r="A39" i="46"/>
  <c r="M38" i="46"/>
  <c r="L38" i="46"/>
  <c r="K38" i="46"/>
  <c r="J38" i="46"/>
  <c r="I38" i="46"/>
  <c r="H38" i="46"/>
  <c r="G38" i="46"/>
  <c r="F38" i="46"/>
  <c r="E38" i="46"/>
  <c r="D38" i="46"/>
  <c r="C38" i="46"/>
  <c r="B38" i="46"/>
  <c r="A38" i="46"/>
  <c r="M37" i="46"/>
  <c r="L37" i="46"/>
  <c r="K37" i="46"/>
  <c r="J37" i="46"/>
  <c r="I37" i="46"/>
  <c r="H37" i="46"/>
  <c r="G37" i="46"/>
  <c r="F37" i="46"/>
  <c r="E37" i="46"/>
  <c r="D37" i="46"/>
  <c r="C37" i="46"/>
  <c r="B37" i="46"/>
  <c r="A37" i="46"/>
  <c r="M36" i="46"/>
  <c r="L36" i="46"/>
  <c r="K36" i="46"/>
  <c r="J36" i="46"/>
  <c r="I36" i="46"/>
  <c r="H36" i="46"/>
  <c r="G36" i="46"/>
  <c r="F36" i="46"/>
  <c r="E36" i="46"/>
  <c r="D36" i="46"/>
  <c r="C36" i="46"/>
  <c r="B36" i="46"/>
  <c r="A36" i="46"/>
  <c r="A35" i="46"/>
  <c r="A34" i="46"/>
  <c r="M33" i="46"/>
  <c r="L33" i="46"/>
  <c r="K33" i="46"/>
  <c r="J33" i="46"/>
  <c r="I33" i="46"/>
  <c r="H33" i="46"/>
  <c r="A33" i="46"/>
  <c r="M32" i="46"/>
  <c r="L32" i="46"/>
  <c r="K32" i="46"/>
  <c r="J32" i="46"/>
  <c r="I32" i="46"/>
  <c r="H32" i="46"/>
  <c r="A32" i="46"/>
  <c r="M31" i="46"/>
  <c r="L31" i="46"/>
  <c r="K31" i="46"/>
  <c r="J31" i="46"/>
  <c r="I31" i="46"/>
  <c r="H31" i="46"/>
  <c r="A31" i="46"/>
  <c r="M30" i="46"/>
  <c r="L30" i="46"/>
  <c r="K30" i="46"/>
  <c r="J30" i="46"/>
  <c r="I30" i="46"/>
  <c r="H30" i="46"/>
  <c r="A30" i="46"/>
  <c r="M29" i="46"/>
  <c r="L29" i="46"/>
  <c r="K29" i="46"/>
  <c r="J29" i="46"/>
  <c r="I29" i="46"/>
  <c r="H29" i="46"/>
  <c r="A29" i="46"/>
  <c r="A28" i="46"/>
  <c r="A27" i="46"/>
  <c r="M26" i="46"/>
  <c r="L26" i="46"/>
  <c r="K26" i="46"/>
  <c r="J26" i="46"/>
  <c r="I26" i="46"/>
  <c r="H26" i="46"/>
  <c r="A26" i="46"/>
  <c r="M25" i="46"/>
  <c r="L25" i="46"/>
  <c r="K25" i="46"/>
  <c r="J25" i="46"/>
  <c r="I25" i="46"/>
  <c r="H25" i="46"/>
  <c r="A25" i="46"/>
  <c r="M24" i="46"/>
  <c r="L24" i="46"/>
  <c r="K24" i="46"/>
  <c r="J24" i="46"/>
  <c r="I24" i="46"/>
  <c r="H24" i="46"/>
  <c r="A24" i="46"/>
  <c r="M23" i="46"/>
  <c r="L23" i="46"/>
  <c r="K23" i="46"/>
  <c r="J23" i="46"/>
  <c r="I23" i="46"/>
  <c r="H23" i="46"/>
  <c r="A23" i="46"/>
  <c r="M22" i="46"/>
  <c r="L22" i="46"/>
  <c r="K22" i="46"/>
  <c r="J22" i="46"/>
  <c r="I22" i="46"/>
  <c r="H22" i="46"/>
  <c r="A22" i="46"/>
  <c r="A21" i="46"/>
  <c r="A20" i="46"/>
  <c r="G19" i="46"/>
  <c r="F19" i="46"/>
  <c r="E19" i="46"/>
  <c r="D19" i="46"/>
  <c r="C19" i="46"/>
  <c r="B19" i="46"/>
  <c r="A19" i="46"/>
  <c r="G18" i="46"/>
  <c r="F18" i="46"/>
  <c r="E18" i="46"/>
  <c r="D18" i="46"/>
  <c r="C18" i="46"/>
  <c r="B18" i="46"/>
  <c r="A18" i="46"/>
  <c r="G17" i="46"/>
  <c r="F17" i="46"/>
  <c r="E17" i="46"/>
  <c r="D17" i="46"/>
  <c r="C17" i="46"/>
  <c r="B17" i="46"/>
  <c r="A17" i="46"/>
  <c r="G16" i="46"/>
  <c r="F16" i="46"/>
  <c r="E16" i="46"/>
  <c r="D16" i="46"/>
  <c r="C16" i="46"/>
  <c r="B16" i="46"/>
  <c r="A16" i="46"/>
  <c r="G15" i="46"/>
  <c r="F15" i="46"/>
  <c r="E15" i="46"/>
  <c r="D15" i="46"/>
  <c r="C15" i="46"/>
  <c r="B15" i="46"/>
  <c r="A15" i="46"/>
  <c r="A14" i="46"/>
  <c r="A13" i="46"/>
  <c r="M12" i="46"/>
  <c r="L12" i="46"/>
  <c r="K12" i="46"/>
  <c r="J12" i="46"/>
  <c r="I12" i="46"/>
  <c r="H12" i="46"/>
  <c r="G12" i="46"/>
  <c r="F12" i="46"/>
  <c r="E12" i="46"/>
  <c r="D12" i="46"/>
  <c r="C12" i="46"/>
  <c r="B12" i="46"/>
  <c r="A12" i="46"/>
  <c r="M11" i="46"/>
  <c r="L11" i="46"/>
  <c r="K11" i="46"/>
  <c r="J11" i="46"/>
  <c r="I11" i="46"/>
  <c r="H11" i="46"/>
  <c r="G11" i="46"/>
  <c r="F11" i="46"/>
  <c r="E11" i="46"/>
  <c r="D11" i="46"/>
  <c r="C11" i="46"/>
  <c r="B11" i="46"/>
  <c r="A11" i="46"/>
  <c r="M10" i="46"/>
  <c r="L10" i="46"/>
  <c r="K10" i="46"/>
  <c r="J10" i="46"/>
  <c r="I10" i="46"/>
  <c r="H10" i="46"/>
  <c r="G10" i="46"/>
  <c r="F10" i="46"/>
  <c r="E10" i="46"/>
  <c r="A10" i="46"/>
  <c r="A9" i="46"/>
  <c r="A8" i="46"/>
  <c r="M7" i="46"/>
  <c r="L7" i="46"/>
  <c r="K7" i="46"/>
  <c r="J7" i="46"/>
  <c r="I7" i="46"/>
  <c r="H7" i="46"/>
  <c r="G7" i="46"/>
  <c r="F7" i="46"/>
  <c r="E7" i="46"/>
  <c r="D7" i="46"/>
  <c r="C7" i="46"/>
  <c r="B7" i="46"/>
  <c r="A7" i="46"/>
  <c r="M81" i="45"/>
  <c r="L81" i="45"/>
  <c r="K81" i="45"/>
  <c r="J81" i="45"/>
  <c r="I81" i="45"/>
  <c r="H81" i="45"/>
  <c r="G81" i="45"/>
  <c r="F81" i="45"/>
  <c r="E81" i="45"/>
  <c r="D81" i="45"/>
  <c r="C81" i="45"/>
  <c r="B81" i="45"/>
  <c r="A81" i="45"/>
  <c r="M80" i="45"/>
  <c r="L80" i="45"/>
  <c r="K80" i="45"/>
  <c r="J80" i="45"/>
  <c r="I80" i="45"/>
  <c r="H80" i="45"/>
  <c r="G80" i="45"/>
  <c r="F80" i="45"/>
  <c r="E80" i="45"/>
  <c r="D80" i="45"/>
  <c r="C80" i="45"/>
  <c r="B80" i="45"/>
  <c r="A80" i="45"/>
  <c r="M79" i="45"/>
  <c r="L79" i="45"/>
  <c r="K79" i="45"/>
  <c r="J79" i="45"/>
  <c r="I79" i="45"/>
  <c r="H79" i="45"/>
  <c r="G79" i="45"/>
  <c r="F79" i="45"/>
  <c r="E79" i="45"/>
  <c r="D79" i="45"/>
  <c r="C79" i="45"/>
  <c r="B79" i="45"/>
  <c r="A79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A78" i="45"/>
  <c r="M77" i="45"/>
  <c r="L77" i="45"/>
  <c r="K77" i="45"/>
  <c r="J77" i="45"/>
  <c r="I77" i="45"/>
  <c r="H77" i="45"/>
  <c r="G77" i="45"/>
  <c r="F77" i="45"/>
  <c r="E77" i="45"/>
  <c r="D77" i="45"/>
  <c r="C77" i="45"/>
  <c r="B77" i="45"/>
  <c r="A77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A76" i="45"/>
  <c r="A75" i="45"/>
  <c r="A74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A73" i="45"/>
  <c r="M61" i="45"/>
  <c r="L61" i="45"/>
  <c r="K61" i="45"/>
  <c r="J61" i="45"/>
  <c r="I61" i="45"/>
  <c r="H61" i="45"/>
  <c r="G61" i="45"/>
  <c r="F61" i="45"/>
  <c r="E61" i="45"/>
  <c r="A61" i="45"/>
  <c r="A60" i="45"/>
  <c r="A59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A58" i="45"/>
  <c r="A57" i="45"/>
  <c r="A56" i="45"/>
  <c r="M55" i="45"/>
  <c r="L55" i="45"/>
  <c r="K55" i="45"/>
  <c r="J55" i="45"/>
  <c r="I55" i="45"/>
  <c r="H55" i="45"/>
  <c r="G55" i="45"/>
  <c r="F55" i="45"/>
  <c r="E55" i="45"/>
  <c r="A55" i="45"/>
  <c r="M54" i="45"/>
  <c r="L54" i="45"/>
  <c r="K54" i="45"/>
  <c r="J54" i="45"/>
  <c r="I54" i="45"/>
  <c r="H54" i="45"/>
  <c r="G54" i="45"/>
  <c r="F54" i="45"/>
  <c r="E54" i="45"/>
  <c r="A54" i="45"/>
  <c r="M53" i="45"/>
  <c r="L53" i="45"/>
  <c r="K53" i="45"/>
  <c r="J53" i="45"/>
  <c r="I53" i="45"/>
  <c r="H53" i="45"/>
  <c r="G53" i="45"/>
  <c r="F53" i="45"/>
  <c r="E53" i="45"/>
  <c r="A53" i="45"/>
  <c r="M52" i="45"/>
  <c r="L52" i="45"/>
  <c r="K52" i="45"/>
  <c r="J52" i="45"/>
  <c r="I52" i="45"/>
  <c r="H52" i="45"/>
  <c r="G52" i="45"/>
  <c r="F52" i="45"/>
  <c r="E52" i="45"/>
  <c r="A52" i="45"/>
  <c r="M51" i="45"/>
  <c r="L51" i="45"/>
  <c r="K51" i="45"/>
  <c r="J51" i="45"/>
  <c r="I51" i="45"/>
  <c r="H51" i="45"/>
  <c r="G51" i="45"/>
  <c r="F51" i="45"/>
  <c r="E51" i="45"/>
  <c r="A51" i="45"/>
  <c r="M50" i="45"/>
  <c r="L50" i="45"/>
  <c r="K50" i="45"/>
  <c r="J50" i="45"/>
  <c r="I50" i="45"/>
  <c r="H50" i="45"/>
  <c r="G50" i="45"/>
  <c r="F50" i="45"/>
  <c r="E50" i="45"/>
  <c r="A50" i="45"/>
  <c r="A49" i="45"/>
  <c r="A48" i="45"/>
  <c r="M47" i="45"/>
  <c r="L47" i="45"/>
  <c r="K47" i="45"/>
  <c r="J47" i="45"/>
  <c r="I47" i="45"/>
  <c r="H47" i="45"/>
  <c r="G47" i="45"/>
  <c r="F47" i="45"/>
  <c r="E47" i="45"/>
  <c r="D47" i="45"/>
  <c r="C47" i="45"/>
  <c r="B47" i="45"/>
  <c r="A47" i="45"/>
  <c r="M46" i="45"/>
  <c r="L46" i="45"/>
  <c r="K46" i="45"/>
  <c r="J46" i="45"/>
  <c r="I46" i="45"/>
  <c r="H46" i="45"/>
  <c r="G46" i="45"/>
  <c r="F46" i="45"/>
  <c r="E46" i="45"/>
  <c r="D46" i="45"/>
  <c r="C46" i="45"/>
  <c r="B46" i="45"/>
  <c r="A46" i="45"/>
  <c r="M45" i="45"/>
  <c r="L45" i="45"/>
  <c r="K45" i="45"/>
  <c r="J45" i="45"/>
  <c r="I45" i="45"/>
  <c r="H45" i="45"/>
  <c r="G45" i="45"/>
  <c r="F45" i="45"/>
  <c r="E45" i="45"/>
  <c r="D45" i="45"/>
  <c r="C45" i="45"/>
  <c r="B45" i="45"/>
  <c r="A45" i="45"/>
  <c r="M44" i="45"/>
  <c r="L44" i="45"/>
  <c r="K44" i="45"/>
  <c r="J44" i="45"/>
  <c r="I44" i="45"/>
  <c r="H44" i="45"/>
  <c r="G44" i="45"/>
  <c r="F44" i="45"/>
  <c r="E44" i="45"/>
  <c r="D44" i="45"/>
  <c r="C44" i="45"/>
  <c r="B44" i="45"/>
  <c r="A44" i="45"/>
  <c r="M43" i="45"/>
  <c r="L43" i="45"/>
  <c r="K43" i="45"/>
  <c r="J43" i="45"/>
  <c r="I43" i="45"/>
  <c r="H43" i="45"/>
  <c r="G43" i="45"/>
  <c r="F43" i="45"/>
  <c r="E43" i="45"/>
  <c r="D43" i="45"/>
  <c r="C43" i="45"/>
  <c r="B43" i="45"/>
  <c r="A43" i="45"/>
  <c r="M42" i="45"/>
  <c r="L42" i="45"/>
  <c r="K42" i="45"/>
  <c r="J42" i="45"/>
  <c r="I42" i="45"/>
  <c r="H42" i="45"/>
  <c r="G42" i="45"/>
  <c r="F42" i="45"/>
  <c r="E42" i="45"/>
  <c r="D42" i="45"/>
  <c r="C42" i="45"/>
  <c r="B42" i="45"/>
  <c r="A42" i="45"/>
  <c r="A41" i="45"/>
  <c r="A40" i="45"/>
  <c r="M39" i="45"/>
  <c r="L39" i="45"/>
  <c r="K39" i="45"/>
  <c r="J39" i="45"/>
  <c r="I39" i="45"/>
  <c r="H39" i="45"/>
  <c r="G39" i="45"/>
  <c r="F39" i="45"/>
  <c r="E39" i="45"/>
  <c r="D39" i="45"/>
  <c r="C39" i="45"/>
  <c r="B39" i="45"/>
  <c r="A39" i="45"/>
  <c r="M38" i="45"/>
  <c r="L38" i="45"/>
  <c r="K38" i="45"/>
  <c r="J38" i="45"/>
  <c r="I38" i="45"/>
  <c r="H38" i="45"/>
  <c r="G38" i="45"/>
  <c r="F38" i="45"/>
  <c r="E38" i="45"/>
  <c r="D38" i="45"/>
  <c r="C38" i="45"/>
  <c r="B38" i="45"/>
  <c r="A38" i="45"/>
  <c r="M37" i="45"/>
  <c r="L37" i="45"/>
  <c r="K37" i="45"/>
  <c r="J37" i="45"/>
  <c r="I37" i="45"/>
  <c r="H37" i="45"/>
  <c r="G37" i="45"/>
  <c r="F37" i="45"/>
  <c r="E37" i="45"/>
  <c r="D37" i="45"/>
  <c r="C37" i="45"/>
  <c r="B37" i="45"/>
  <c r="A37" i="45"/>
  <c r="M36" i="45"/>
  <c r="L36" i="45"/>
  <c r="K36" i="45"/>
  <c r="J36" i="45"/>
  <c r="I36" i="45"/>
  <c r="H36" i="45"/>
  <c r="G36" i="45"/>
  <c r="F36" i="45"/>
  <c r="E36" i="45"/>
  <c r="D36" i="45"/>
  <c r="C36" i="45"/>
  <c r="B36" i="45"/>
  <c r="A36" i="45"/>
  <c r="M35" i="45"/>
  <c r="L35" i="45"/>
  <c r="K35" i="45"/>
  <c r="J35" i="45"/>
  <c r="I35" i="45"/>
  <c r="H35" i="45"/>
  <c r="G35" i="45"/>
  <c r="F35" i="45"/>
  <c r="E35" i="45"/>
  <c r="D35" i="45"/>
  <c r="C35" i="45"/>
  <c r="B35" i="45"/>
  <c r="A35" i="45"/>
  <c r="A34" i="45"/>
  <c r="A33" i="45"/>
  <c r="M32" i="45"/>
  <c r="L32" i="45"/>
  <c r="K32" i="45"/>
  <c r="J32" i="45"/>
  <c r="I32" i="45"/>
  <c r="H32" i="45"/>
  <c r="A32" i="45"/>
  <c r="M31" i="45"/>
  <c r="L31" i="45"/>
  <c r="K31" i="45"/>
  <c r="J31" i="45"/>
  <c r="I31" i="45"/>
  <c r="H31" i="45"/>
  <c r="A31" i="45"/>
  <c r="M30" i="45"/>
  <c r="L30" i="45"/>
  <c r="K30" i="45"/>
  <c r="J30" i="45"/>
  <c r="I30" i="45"/>
  <c r="H30" i="45"/>
  <c r="A30" i="45"/>
  <c r="M29" i="45"/>
  <c r="L29" i="45"/>
  <c r="K29" i="45"/>
  <c r="J29" i="45"/>
  <c r="I29" i="45"/>
  <c r="H29" i="45"/>
  <c r="A29" i="45"/>
  <c r="M28" i="45"/>
  <c r="L28" i="45"/>
  <c r="K28" i="45"/>
  <c r="J28" i="45"/>
  <c r="I28" i="45"/>
  <c r="H28" i="45"/>
  <c r="A28" i="45"/>
  <c r="A27" i="45"/>
  <c r="A26" i="45"/>
  <c r="M25" i="45"/>
  <c r="L25" i="45"/>
  <c r="K25" i="45"/>
  <c r="J25" i="45"/>
  <c r="I25" i="45"/>
  <c r="H25" i="45"/>
  <c r="A25" i="45"/>
  <c r="M24" i="45"/>
  <c r="L24" i="45"/>
  <c r="K24" i="45"/>
  <c r="J24" i="45"/>
  <c r="I24" i="45"/>
  <c r="H24" i="45"/>
  <c r="A24" i="45"/>
  <c r="M23" i="45"/>
  <c r="L23" i="45"/>
  <c r="K23" i="45"/>
  <c r="J23" i="45"/>
  <c r="I23" i="45"/>
  <c r="H23" i="45"/>
  <c r="A23" i="45"/>
  <c r="M22" i="45"/>
  <c r="L22" i="45"/>
  <c r="K22" i="45"/>
  <c r="J22" i="45"/>
  <c r="I22" i="45"/>
  <c r="H22" i="45"/>
  <c r="A22" i="45"/>
  <c r="M21" i="45"/>
  <c r="L21" i="45"/>
  <c r="K21" i="45"/>
  <c r="J21" i="45"/>
  <c r="I21" i="45"/>
  <c r="H21" i="45"/>
  <c r="A21" i="45"/>
  <c r="A20" i="45"/>
  <c r="A19" i="45"/>
  <c r="G18" i="45"/>
  <c r="F18" i="45"/>
  <c r="E18" i="45"/>
  <c r="D18" i="45"/>
  <c r="C18" i="45"/>
  <c r="B18" i="45"/>
  <c r="A18" i="45"/>
  <c r="G17" i="45"/>
  <c r="F17" i="45"/>
  <c r="E17" i="45"/>
  <c r="D17" i="45"/>
  <c r="C17" i="45"/>
  <c r="B17" i="45"/>
  <c r="A17" i="45"/>
  <c r="G16" i="45"/>
  <c r="F16" i="45"/>
  <c r="E16" i="45"/>
  <c r="D16" i="45"/>
  <c r="C16" i="45"/>
  <c r="B16" i="45"/>
  <c r="A16" i="45"/>
  <c r="G15" i="45"/>
  <c r="F15" i="45"/>
  <c r="E15" i="45"/>
  <c r="D15" i="45"/>
  <c r="C15" i="45"/>
  <c r="B15" i="45"/>
  <c r="A15" i="45"/>
  <c r="G14" i="45"/>
  <c r="F14" i="45"/>
  <c r="E14" i="45"/>
  <c r="D14" i="45"/>
  <c r="C14" i="45"/>
  <c r="B14" i="45"/>
  <c r="A14" i="45"/>
  <c r="A13" i="45"/>
  <c r="A12" i="45"/>
  <c r="M11" i="45"/>
  <c r="L11" i="45"/>
  <c r="K11" i="45"/>
  <c r="J11" i="45"/>
  <c r="I11" i="45"/>
  <c r="H11" i="45"/>
  <c r="G11" i="45"/>
  <c r="F11" i="45"/>
  <c r="E11" i="45"/>
  <c r="D11" i="45"/>
  <c r="C11" i="45"/>
  <c r="B11" i="45"/>
  <c r="A11" i="45"/>
  <c r="M10" i="45"/>
  <c r="L10" i="45"/>
  <c r="K10" i="45"/>
  <c r="J10" i="45"/>
  <c r="I10" i="45"/>
  <c r="H10" i="45"/>
  <c r="G10" i="45"/>
  <c r="F10" i="45"/>
  <c r="E10" i="45"/>
  <c r="D10" i="45"/>
  <c r="C10" i="45"/>
  <c r="B10" i="45"/>
  <c r="A10" i="45"/>
  <c r="M9" i="45"/>
  <c r="L9" i="45"/>
  <c r="K9" i="45"/>
  <c r="J9" i="45"/>
  <c r="I9" i="45"/>
  <c r="H9" i="45"/>
  <c r="G9" i="45"/>
  <c r="F9" i="45"/>
  <c r="E9" i="45"/>
  <c r="A9" i="45"/>
  <c r="A8" i="45"/>
  <c r="A7" i="45"/>
  <c r="M6" i="45"/>
  <c r="L6" i="45"/>
  <c r="K6" i="45"/>
  <c r="J6" i="45"/>
  <c r="I6" i="45"/>
  <c r="H6" i="45"/>
  <c r="G6" i="45"/>
  <c r="F6" i="45"/>
  <c r="E6" i="45"/>
  <c r="D6" i="45"/>
  <c r="C6" i="45"/>
  <c r="B6" i="45"/>
  <c r="A6" i="45"/>
  <c r="M94" i="44"/>
  <c r="L94" i="44"/>
  <c r="K94" i="44"/>
  <c r="J94" i="44"/>
  <c r="I94" i="44"/>
  <c r="H94" i="44"/>
  <c r="G94" i="44"/>
  <c r="F94" i="44"/>
  <c r="E94" i="44"/>
  <c r="D94" i="44"/>
  <c r="C94" i="44"/>
  <c r="B94" i="44"/>
  <c r="A94" i="44"/>
  <c r="M93" i="44"/>
  <c r="L93" i="44"/>
  <c r="K93" i="44"/>
  <c r="J93" i="44"/>
  <c r="I93" i="44"/>
  <c r="H93" i="44"/>
  <c r="G93" i="44"/>
  <c r="F93" i="44"/>
  <c r="E93" i="44"/>
  <c r="D93" i="44"/>
  <c r="C93" i="44"/>
  <c r="B93" i="44"/>
  <c r="A93" i="44"/>
  <c r="M92" i="44"/>
  <c r="L92" i="44"/>
  <c r="K92" i="44"/>
  <c r="J92" i="44"/>
  <c r="I92" i="44"/>
  <c r="H92" i="44"/>
  <c r="G92" i="44"/>
  <c r="F92" i="44"/>
  <c r="E92" i="44"/>
  <c r="D92" i="44"/>
  <c r="C92" i="44"/>
  <c r="B92" i="44"/>
  <c r="A92" i="44"/>
  <c r="M91" i="44"/>
  <c r="L91" i="44"/>
  <c r="K91" i="44"/>
  <c r="J91" i="44"/>
  <c r="I91" i="44"/>
  <c r="H91" i="44"/>
  <c r="G91" i="44"/>
  <c r="F91" i="44"/>
  <c r="E91" i="44"/>
  <c r="D91" i="44"/>
  <c r="C91" i="44"/>
  <c r="B91" i="44"/>
  <c r="A91" i="44"/>
  <c r="M90" i="44"/>
  <c r="L90" i="44"/>
  <c r="K90" i="44"/>
  <c r="J90" i="44"/>
  <c r="I90" i="44"/>
  <c r="H90" i="44"/>
  <c r="G90" i="44"/>
  <c r="F90" i="44"/>
  <c r="E90" i="44"/>
  <c r="D90" i="44"/>
  <c r="C90" i="44"/>
  <c r="B90" i="44"/>
  <c r="A90" i="44"/>
  <c r="M89" i="44"/>
  <c r="L89" i="44"/>
  <c r="K89" i="44"/>
  <c r="J89" i="44"/>
  <c r="I89" i="44"/>
  <c r="H89" i="44"/>
  <c r="G89" i="44"/>
  <c r="F89" i="44"/>
  <c r="E89" i="44"/>
  <c r="D89" i="44"/>
  <c r="C89" i="44"/>
  <c r="B89" i="44"/>
  <c r="A89" i="44"/>
  <c r="A88" i="44"/>
  <c r="A87" i="44"/>
  <c r="M86" i="44"/>
  <c r="L86" i="44"/>
  <c r="K86" i="44"/>
  <c r="J86" i="44"/>
  <c r="I86" i="44"/>
  <c r="H86" i="44"/>
  <c r="G86" i="44"/>
  <c r="F86" i="44"/>
  <c r="E86" i="44"/>
  <c r="D86" i="44"/>
  <c r="C86" i="44"/>
  <c r="B86" i="44"/>
  <c r="A86" i="44"/>
  <c r="M74" i="44"/>
  <c r="L74" i="44"/>
  <c r="K74" i="44"/>
  <c r="J74" i="44"/>
  <c r="I74" i="44"/>
  <c r="H74" i="44"/>
  <c r="G74" i="44"/>
  <c r="F74" i="44"/>
  <c r="E74" i="44"/>
  <c r="A74" i="44"/>
  <c r="A73" i="44"/>
  <c r="A72" i="44"/>
  <c r="M71" i="44"/>
  <c r="L71" i="44"/>
  <c r="K71" i="44"/>
  <c r="J71" i="44"/>
  <c r="I71" i="44"/>
  <c r="H71" i="44"/>
  <c r="G71" i="44"/>
  <c r="F71" i="44"/>
  <c r="E71" i="44"/>
  <c r="D71" i="44"/>
  <c r="C71" i="44"/>
  <c r="B71" i="44"/>
  <c r="A71" i="44"/>
  <c r="A70" i="44"/>
  <c r="A69" i="44"/>
  <c r="M68" i="44"/>
  <c r="L68" i="44"/>
  <c r="K68" i="44"/>
  <c r="J68" i="44"/>
  <c r="I68" i="44"/>
  <c r="H68" i="44"/>
  <c r="G68" i="44"/>
  <c r="F68" i="44"/>
  <c r="E68" i="44"/>
  <c r="A68" i="44"/>
  <c r="M67" i="44"/>
  <c r="L67" i="44"/>
  <c r="K67" i="44"/>
  <c r="J67" i="44"/>
  <c r="I67" i="44"/>
  <c r="H67" i="44"/>
  <c r="G67" i="44"/>
  <c r="F67" i="44"/>
  <c r="E67" i="44"/>
  <c r="A67" i="44"/>
  <c r="M66" i="44"/>
  <c r="L66" i="44"/>
  <c r="K66" i="44"/>
  <c r="J66" i="44"/>
  <c r="I66" i="44"/>
  <c r="H66" i="44"/>
  <c r="G66" i="44"/>
  <c r="F66" i="44"/>
  <c r="E66" i="44"/>
  <c r="A66" i="44"/>
  <c r="M65" i="44"/>
  <c r="L65" i="44"/>
  <c r="K65" i="44"/>
  <c r="J65" i="44"/>
  <c r="I65" i="44"/>
  <c r="H65" i="44"/>
  <c r="G65" i="44"/>
  <c r="F65" i="44"/>
  <c r="E65" i="44"/>
  <c r="A65" i="44"/>
  <c r="M64" i="44"/>
  <c r="L64" i="44"/>
  <c r="K64" i="44"/>
  <c r="J64" i="44"/>
  <c r="I64" i="44"/>
  <c r="H64" i="44"/>
  <c r="G64" i="44"/>
  <c r="F64" i="44"/>
  <c r="E64" i="44"/>
  <c r="A64" i="44"/>
  <c r="M63" i="44"/>
  <c r="L63" i="44"/>
  <c r="K63" i="44"/>
  <c r="J63" i="44"/>
  <c r="I63" i="44"/>
  <c r="H63" i="44"/>
  <c r="G63" i="44"/>
  <c r="F63" i="44"/>
  <c r="E63" i="44"/>
  <c r="A63" i="44"/>
  <c r="A62" i="44"/>
  <c r="A61" i="44"/>
  <c r="M60" i="44"/>
  <c r="L60" i="44"/>
  <c r="K60" i="44"/>
  <c r="J60" i="44"/>
  <c r="I60" i="44"/>
  <c r="H60" i="44"/>
  <c r="G60" i="44"/>
  <c r="F60" i="44"/>
  <c r="E60" i="44"/>
  <c r="D60" i="44"/>
  <c r="C60" i="44"/>
  <c r="B60" i="44"/>
  <c r="A60" i="44"/>
  <c r="M59" i="44"/>
  <c r="L59" i="44"/>
  <c r="K59" i="44"/>
  <c r="J59" i="44"/>
  <c r="I59" i="44"/>
  <c r="H59" i="44"/>
  <c r="G59" i="44"/>
  <c r="F59" i="44"/>
  <c r="E59" i="44"/>
  <c r="D59" i="44"/>
  <c r="C59" i="44"/>
  <c r="B59" i="44"/>
  <c r="A59" i="44"/>
  <c r="M58" i="44"/>
  <c r="L58" i="44"/>
  <c r="K58" i="44"/>
  <c r="J58" i="44"/>
  <c r="I58" i="44"/>
  <c r="H58" i="44"/>
  <c r="G58" i="44"/>
  <c r="F58" i="44"/>
  <c r="E58" i="44"/>
  <c r="D58" i="44"/>
  <c r="C58" i="44"/>
  <c r="B58" i="44"/>
  <c r="A58" i="44"/>
  <c r="M57" i="44"/>
  <c r="L57" i="44"/>
  <c r="K57" i="44"/>
  <c r="J57" i="44"/>
  <c r="I57" i="44"/>
  <c r="H57" i="44"/>
  <c r="G57" i="44"/>
  <c r="F57" i="44"/>
  <c r="E57" i="44"/>
  <c r="D57" i="44"/>
  <c r="C57" i="44"/>
  <c r="B57" i="44"/>
  <c r="A57" i="44"/>
  <c r="M56" i="44"/>
  <c r="L56" i="44"/>
  <c r="K56" i="44"/>
  <c r="J56" i="44"/>
  <c r="I56" i="44"/>
  <c r="H56" i="44"/>
  <c r="G56" i="44"/>
  <c r="F56" i="44"/>
  <c r="E56" i="44"/>
  <c r="D56" i="44"/>
  <c r="C56" i="44"/>
  <c r="B56" i="44"/>
  <c r="A56" i="44"/>
  <c r="M55" i="44"/>
  <c r="L55" i="44"/>
  <c r="K55" i="44"/>
  <c r="J55" i="44"/>
  <c r="I55" i="44"/>
  <c r="H55" i="44"/>
  <c r="G55" i="44"/>
  <c r="F55" i="44"/>
  <c r="E55" i="44"/>
  <c r="D55" i="44"/>
  <c r="C55" i="44"/>
  <c r="B55" i="44"/>
  <c r="A55" i="44"/>
  <c r="A54" i="44"/>
  <c r="A53" i="44"/>
  <c r="M52" i="44"/>
  <c r="L52" i="44"/>
  <c r="K52" i="44"/>
  <c r="J52" i="44"/>
  <c r="I52" i="44"/>
  <c r="H52" i="44"/>
  <c r="G52" i="44"/>
  <c r="F52" i="44"/>
  <c r="E52" i="44"/>
  <c r="D52" i="44"/>
  <c r="C52" i="44"/>
  <c r="B52" i="44"/>
  <c r="A52" i="44"/>
  <c r="M51" i="44"/>
  <c r="L51" i="44"/>
  <c r="K51" i="44"/>
  <c r="J51" i="44"/>
  <c r="I51" i="44"/>
  <c r="H51" i="44"/>
  <c r="G51" i="44"/>
  <c r="F51" i="44"/>
  <c r="E51" i="44"/>
  <c r="D51" i="44"/>
  <c r="C51" i="44"/>
  <c r="B51" i="44"/>
  <c r="A51" i="44"/>
  <c r="M50" i="44"/>
  <c r="L50" i="44"/>
  <c r="K50" i="44"/>
  <c r="J50" i="44"/>
  <c r="I50" i="44"/>
  <c r="H50" i="44"/>
  <c r="G50" i="44"/>
  <c r="F50" i="44"/>
  <c r="E50" i="44"/>
  <c r="D50" i="44"/>
  <c r="C50" i="44"/>
  <c r="B50" i="44"/>
  <c r="A50" i="44"/>
  <c r="M49" i="44"/>
  <c r="L49" i="44"/>
  <c r="K49" i="44"/>
  <c r="J49" i="44"/>
  <c r="I49" i="44"/>
  <c r="H49" i="44"/>
  <c r="G49" i="44"/>
  <c r="F49" i="44"/>
  <c r="E49" i="44"/>
  <c r="D49" i="44"/>
  <c r="C49" i="44"/>
  <c r="B49" i="44"/>
  <c r="A49" i="44"/>
  <c r="M48" i="44"/>
  <c r="L48" i="44"/>
  <c r="K48" i="44"/>
  <c r="J48" i="44"/>
  <c r="I48" i="44"/>
  <c r="H48" i="44"/>
  <c r="G48" i="44"/>
  <c r="F48" i="44"/>
  <c r="E48" i="44"/>
  <c r="D48" i="44"/>
  <c r="C48" i="44"/>
  <c r="B48" i="44"/>
  <c r="A48" i="44"/>
  <c r="A47" i="44"/>
  <c r="A46" i="44"/>
  <c r="M45" i="44"/>
  <c r="L45" i="44"/>
  <c r="K45" i="44"/>
  <c r="J45" i="44"/>
  <c r="I45" i="44"/>
  <c r="H45" i="44"/>
  <c r="A45" i="44"/>
  <c r="M44" i="44"/>
  <c r="L44" i="44"/>
  <c r="K44" i="44"/>
  <c r="J44" i="44"/>
  <c r="I44" i="44"/>
  <c r="H44" i="44"/>
  <c r="A44" i="44"/>
  <c r="M43" i="44"/>
  <c r="L43" i="44"/>
  <c r="K43" i="44"/>
  <c r="J43" i="44"/>
  <c r="I43" i="44"/>
  <c r="H43" i="44"/>
  <c r="A43" i="44"/>
  <c r="M42" i="44"/>
  <c r="L42" i="44"/>
  <c r="K42" i="44"/>
  <c r="J42" i="44"/>
  <c r="I42" i="44"/>
  <c r="H42" i="44"/>
  <c r="A42" i="44"/>
  <c r="M41" i="44"/>
  <c r="L41" i="44"/>
  <c r="K41" i="44"/>
  <c r="J41" i="44"/>
  <c r="I41" i="44"/>
  <c r="H41" i="44"/>
  <c r="A41" i="44"/>
  <c r="A40" i="44"/>
  <c r="A39" i="44"/>
  <c r="M38" i="44"/>
  <c r="L38" i="44"/>
  <c r="K38" i="44"/>
  <c r="J38" i="44"/>
  <c r="I38" i="44"/>
  <c r="H38" i="44"/>
  <c r="A38" i="44"/>
  <c r="M37" i="44"/>
  <c r="L37" i="44"/>
  <c r="K37" i="44"/>
  <c r="J37" i="44"/>
  <c r="I37" i="44"/>
  <c r="H37" i="44"/>
  <c r="A37" i="44"/>
  <c r="M36" i="44"/>
  <c r="L36" i="44"/>
  <c r="K36" i="44"/>
  <c r="J36" i="44"/>
  <c r="I36" i="44"/>
  <c r="H36" i="44"/>
  <c r="A36" i="44"/>
  <c r="M35" i="44"/>
  <c r="L35" i="44"/>
  <c r="K35" i="44"/>
  <c r="J35" i="44"/>
  <c r="I35" i="44"/>
  <c r="H35" i="44"/>
  <c r="A35" i="44"/>
  <c r="M34" i="44"/>
  <c r="L34" i="44"/>
  <c r="K34" i="44"/>
  <c r="J34" i="44"/>
  <c r="I34" i="44"/>
  <c r="H34" i="44"/>
  <c r="A34" i="44"/>
  <c r="A33" i="44"/>
  <c r="A32" i="44"/>
  <c r="G31" i="44"/>
  <c r="F31" i="44"/>
  <c r="E31" i="44"/>
  <c r="D31" i="44"/>
  <c r="C31" i="44"/>
  <c r="B31" i="44"/>
  <c r="A31" i="44"/>
  <c r="G30" i="44"/>
  <c r="F30" i="44"/>
  <c r="E30" i="44"/>
  <c r="D30" i="44"/>
  <c r="C30" i="44"/>
  <c r="B30" i="44"/>
  <c r="A30" i="44"/>
  <c r="G29" i="44"/>
  <c r="F29" i="44"/>
  <c r="E29" i="44"/>
  <c r="D29" i="44"/>
  <c r="C29" i="44"/>
  <c r="B29" i="44"/>
  <c r="A29" i="44"/>
  <c r="G28" i="44"/>
  <c r="F28" i="44"/>
  <c r="E28" i="44"/>
  <c r="D28" i="44"/>
  <c r="C28" i="44"/>
  <c r="B28" i="44"/>
  <c r="A28" i="44"/>
  <c r="G27" i="44"/>
  <c r="F27" i="44"/>
  <c r="E27" i="44"/>
  <c r="D27" i="44"/>
  <c r="C27" i="44"/>
  <c r="B27" i="44"/>
  <c r="A27" i="44"/>
  <c r="A26" i="44"/>
  <c r="A25" i="44"/>
  <c r="M24" i="44"/>
  <c r="L24" i="44"/>
  <c r="K24" i="44"/>
  <c r="J24" i="44"/>
  <c r="I24" i="44"/>
  <c r="H24" i="44"/>
  <c r="G24" i="44"/>
  <c r="F24" i="44"/>
  <c r="E24" i="44"/>
  <c r="D24" i="44"/>
  <c r="C24" i="44"/>
  <c r="B24" i="44"/>
  <c r="A24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A23" i="44"/>
  <c r="M22" i="44"/>
  <c r="L22" i="44"/>
  <c r="K22" i="44"/>
  <c r="J22" i="44"/>
  <c r="I22" i="44"/>
  <c r="H22" i="44"/>
  <c r="G22" i="44"/>
  <c r="F22" i="44"/>
  <c r="E22" i="44"/>
  <c r="D22" i="44"/>
  <c r="C22" i="44"/>
  <c r="B22" i="44"/>
  <c r="A22" i="44"/>
  <c r="M21" i="44"/>
  <c r="L21" i="44"/>
  <c r="K21" i="44"/>
  <c r="J21" i="44"/>
  <c r="I21" i="44"/>
  <c r="H21" i="44"/>
  <c r="G21" i="44"/>
  <c r="F21" i="44"/>
  <c r="E21" i="44"/>
  <c r="D21" i="44"/>
  <c r="C21" i="44"/>
  <c r="B21" i="44"/>
  <c r="A21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A20" i="44"/>
  <c r="M19" i="44"/>
  <c r="L19" i="44"/>
  <c r="K19" i="44"/>
  <c r="J19" i="44"/>
  <c r="I19" i="44"/>
  <c r="H19" i="44"/>
  <c r="G19" i="44"/>
  <c r="F19" i="44"/>
  <c r="E19" i="44"/>
  <c r="D19" i="44"/>
  <c r="C19" i="44"/>
  <c r="B19" i="44"/>
  <c r="A19" i="44"/>
  <c r="M18" i="44"/>
  <c r="L18" i="44"/>
  <c r="K18" i="44"/>
  <c r="J18" i="44"/>
  <c r="I18" i="44"/>
  <c r="H18" i="44"/>
  <c r="G18" i="44"/>
  <c r="F18" i="44"/>
  <c r="E18" i="44"/>
  <c r="D18" i="44"/>
  <c r="C18" i="44"/>
  <c r="B18" i="44"/>
  <c r="A18" i="44"/>
  <c r="M17" i="44"/>
  <c r="L17" i="44"/>
  <c r="K17" i="44"/>
  <c r="J17" i="44"/>
  <c r="I17" i="44"/>
  <c r="H17" i="44"/>
  <c r="G17" i="44"/>
  <c r="F17" i="44"/>
  <c r="E17" i="44"/>
  <c r="D17" i="44"/>
  <c r="C17" i="44"/>
  <c r="B17" i="44"/>
  <c r="A17" i="44"/>
  <c r="M16" i="44"/>
  <c r="L16" i="44"/>
  <c r="K16" i="44"/>
  <c r="J16" i="44"/>
  <c r="I16" i="44"/>
  <c r="H16" i="44"/>
  <c r="G16" i="44"/>
  <c r="F16" i="44"/>
  <c r="E16" i="44"/>
  <c r="D16" i="44"/>
  <c r="C16" i="44"/>
  <c r="B16" i="44"/>
  <c r="A16" i="44"/>
  <c r="A15" i="44"/>
  <c r="A14" i="44"/>
  <c r="M13" i="44"/>
  <c r="L13" i="44"/>
  <c r="K13" i="44"/>
  <c r="J13" i="44"/>
  <c r="I13" i="44"/>
  <c r="H13" i="44"/>
  <c r="G13" i="44"/>
  <c r="F13" i="44"/>
  <c r="E13" i="44"/>
  <c r="D13" i="44"/>
  <c r="C13" i="44"/>
  <c r="B13" i="44"/>
  <c r="A13" i="44"/>
  <c r="M12" i="44"/>
  <c r="L12" i="44"/>
  <c r="K12" i="44"/>
  <c r="J12" i="44"/>
  <c r="I12" i="44"/>
  <c r="H12" i="44"/>
  <c r="G12" i="44"/>
  <c r="F12" i="44"/>
  <c r="E12" i="44"/>
  <c r="D12" i="44"/>
  <c r="C12" i="44"/>
  <c r="B12" i="44"/>
  <c r="A12" i="44"/>
  <c r="M11" i="44"/>
  <c r="L11" i="44"/>
  <c r="K11" i="44"/>
  <c r="J11" i="44"/>
  <c r="I11" i="44"/>
  <c r="H11" i="44"/>
  <c r="G11" i="44"/>
  <c r="F11" i="44"/>
  <c r="E11" i="44"/>
  <c r="D11" i="44"/>
  <c r="C11" i="44"/>
  <c r="B11" i="44"/>
  <c r="A11" i="44"/>
  <c r="M10" i="44"/>
  <c r="L10" i="44"/>
  <c r="K10" i="44"/>
  <c r="J10" i="44"/>
  <c r="I10" i="44"/>
  <c r="H10" i="44"/>
  <c r="G10" i="44"/>
  <c r="F10" i="44"/>
  <c r="E10" i="44"/>
  <c r="A10" i="44"/>
  <c r="A9" i="44"/>
  <c r="A8" i="44"/>
  <c r="M7" i="44"/>
  <c r="L7" i="44"/>
  <c r="K7" i="44"/>
  <c r="J7" i="44"/>
  <c r="I7" i="44"/>
  <c r="H7" i="44"/>
  <c r="G7" i="44"/>
  <c r="F7" i="44"/>
  <c r="E7" i="44"/>
  <c r="D7" i="44"/>
  <c r="C7" i="44"/>
  <c r="B7" i="44"/>
  <c r="A7" i="44"/>
  <c r="M108" i="43"/>
  <c r="L108" i="43"/>
  <c r="K108" i="43"/>
  <c r="J108" i="43"/>
  <c r="I108" i="43"/>
  <c r="H108" i="43"/>
  <c r="G108" i="43"/>
  <c r="F108" i="43"/>
  <c r="E108" i="43"/>
  <c r="A108" i="43"/>
  <c r="A107" i="43"/>
  <c r="A106" i="43"/>
  <c r="M105" i="43"/>
  <c r="L105" i="43"/>
  <c r="K105" i="43"/>
  <c r="J105" i="43"/>
  <c r="I105" i="43"/>
  <c r="H105" i="43"/>
  <c r="G105" i="43"/>
  <c r="F105" i="43"/>
  <c r="E105" i="43"/>
  <c r="D105" i="43"/>
  <c r="C105" i="43"/>
  <c r="B105" i="43"/>
  <c r="A105" i="43"/>
  <c r="A104" i="43"/>
  <c r="A103" i="43"/>
  <c r="M102" i="43"/>
  <c r="L102" i="43"/>
  <c r="K102" i="43"/>
  <c r="J102" i="43"/>
  <c r="I102" i="43"/>
  <c r="H102" i="43"/>
  <c r="G102" i="43"/>
  <c r="F102" i="43"/>
  <c r="E102" i="43"/>
  <c r="D102" i="43"/>
  <c r="C102" i="43"/>
  <c r="B102" i="43"/>
  <c r="A102" i="43"/>
  <c r="M101" i="43"/>
  <c r="L101" i="43"/>
  <c r="K101" i="43"/>
  <c r="J101" i="43"/>
  <c r="I101" i="43"/>
  <c r="H101" i="43"/>
  <c r="G101" i="43"/>
  <c r="F101" i="43"/>
  <c r="E101" i="43"/>
  <c r="D101" i="43"/>
  <c r="C101" i="43"/>
  <c r="B101" i="43"/>
  <c r="A101" i="43"/>
  <c r="M100" i="43"/>
  <c r="L100" i="43"/>
  <c r="K100" i="43"/>
  <c r="J100" i="43"/>
  <c r="I100" i="43"/>
  <c r="H100" i="43"/>
  <c r="G100" i="43"/>
  <c r="F100" i="43"/>
  <c r="E100" i="43"/>
  <c r="D100" i="43"/>
  <c r="C100" i="43"/>
  <c r="B100" i="43"/>
  <c r="A100" i="43"/>
  <c r="M99" i="43"/>
  <c r="L99" i="43"/>
  <c r="K99" i="43"/>
  <c r="J99" i="43"/>
  <c r="I99" i="43"/>
  <c r="H99" i="43"/>
  <c r="G99" i="43"/>
  <c r="F99" i="43"/>
  <c r="E99" i="43"/>
  <c r="D99" i="43"/>
  <c r="C99" i="43"/>
  <c r="B99" i="43"/>
  <c r="A99" i="43"/>
  <c r="M98" i="43"/>
  <c r="L98" i="43"/>
  <c r="K98" i="43"/>
  <c r="J98" i="43"/>
  <c r="I98" i="43"/>
  <c r="H98" i="43"/>
  <c r="G98" i="43"/>
  <c r="F98" i="43"/>
  <c r="E98" i="43"/>
  <c r="D98" i="43"/>
  <c r="C98" i="43"/>
  <c r="B98" i="43"/>
  <c r="A98" i="43"/>
  <c r="M97" i="43"/>
  <c r="L97" i="43"/>
  <c r="K97" i="43"/>
  <c r="J97" i="43"/>
  <c r="I97" i="43"/>
  <c r="H97" i="43"/>
  <c r="G97" i="43"/>
  <c r="F97" i="43"/>
  <c r="E97" i="43"/>
  <c r="D97" i="43"/>
  <c r="C97" i="43"/>
  <c r="B97" i="43"/>
  <c r="A97" i="43"/>
  <c r="A96" i="43"/>
  <c r="A95" i="43"/>
  <c r="M94" i="43"/>
  <c r="L94" i="43"/>
  <c r="K94" i="43"/>
  <c r="J94" i="43"/>
  <c r="I94" i="43"/>
  <c r="H94" i="43"/>
  <c r="G94" i="43"/>
  <c r="F94" i="43"/>
  <c r="E94" i="43"/>
  <c r="D94" i="43"/>
  <c r="C94" i="43"/>
  <c r="B94" i="43"/>
  <c r="A94" i="43"/>
  <c r="M93" i="43"/>
  <c r="L93" i="43"/>
  <c r="K93" i="43"/>
  <c r="J93" i="43"/>
  <c r="I93" i="43"/>
  <c r="H93" i="43"/>
  <c r="G93" i="43"/>
  <c r="F93" i="43"/>
  <c r="E93" i="43"/>
  <c r="D93" i="43"/>
  <c r="C93" i="43"/>
  <c r="B93" i="43"/>
  <c r="A93" i="43"/>
  <c r="M92" i="43"/>
  <c r="L92" i="43"/>
  <c r="K92" i="43"/>
  <c r="J92" i="43"/>
  <c r="I92" i="43"/>
  <c r="H92" i="43"/>
  <c r="G92" i="43"/>
  <c r="F92" i="43"/>
  <c r="E92" i="43"/>
  <c r="D92" i="43"/>
  <c r="C92" i="43"/>
  <c r="B92" i="43"/>
  <c r="A92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A91" i="43"/>
  <c r="M90" i="43"/>
  <c r="L90" i="43"/>
  <c r="K90" i="43"/>
  <c r="J90" i="43"/>
  <c r="I90" i="43"/>
  <c r="H90" i="43"/>
  <c r="G90" i="43"/>
  <c r="F90" i="43"/>
  <c r="E90" i="43"/>
  <c r="D90" i="43"/>
  <c r="C90" i="43"/>
  <c r="B90" i="43"/>
  <c r="A90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A89" i="43"/>
  <c r="A88" i="43"/>
  <c r="A87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A86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A85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A84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A83" i="43"/>
  <c r="A82" i="43"/>
  <c r="A81" i="43"/>
  <c r="M80" i="43"/>
  <c r="L80" i="43"/>
  <c r="K80" i="43"/>
  <c r="J80" i="43"/>
  <c r="I80" i="43"/>
  <c r="H80" i="43"/>
  <c r="A80" i="43"/>
  <c r="M79" i="43"/>
  <c r="L79" i="43"/>
  <c r="K79" i="43"/>
  <c r="J79" i="43"/>
  <c r="I79" i="43"/>
  <c r="H79" i="43"/>
  <c r="A79" i="43"/>
  <c r="M78" i="43"/>
  <c r="L78" i="43"/>
  <c r="K78" i="43"/>
  <c r="J78" i="43"/>
  <c r="I78" i="43"/>
  <c r="H78" i="43"/>
  <c r="A78" i="43"/>
  <c r="A77" i="43"/>
  <c r="A76" i="43"/>
  <c r="M75" i="43"/>
  <c r="L75" i="43"/>
  <c r="K75" i="43"/>
  <c r="J75" i="43"/>
  <c r="I75" i="43"/>
  <c r="H75" i="43"/>
  <c r="A75" i="43"/>
  <c r="M74" i="43"/>
  <c r="L74" i="43"/>
  <c r="K74" i="43"/>
  <c r="J74" i="43"/>
  <c r="I74" i="43"/>
  <c r="H74" i="43"/>
  <c r="A74" i="43"/>
  <c r="M73" i="43"/>
  <c r="L73" i="43"/>
  <c r="K73" i="43"/>
  <c r="J73" i="43"/>
  <c r="I73" i="43"/>
  <c r="H73" i="43"/>
  <c r="A73" i="43"/>
  <c r="A72" i="43"/>
  <c r="A71" i="43"/>
  <c r="G70" i="43"/>
  <c r="F70" i="43"/>
  <c r="E70" i="43"/>
  <c r="D70" i="43"/>
  <c r="C70" i="43"/>
  <c r="B70" i="43"/>
  <c r="A70" i="43"/>
  <c r="G69" i="43"/>
  <c r="F69" i="43"/>
  <c r="E69" i="43"/>
  <c r="D69" i="43"/>
  <c r="C69" i="43"/>
  <c r="B69" i="43"/>
  <c r="A69" i="43"/>
  <c r="D68" i="43"/>
  <c r="C68" i="43"/>
  <c r="B68" i="43"/>
  <c r="A68" i="43"/>
  <c r="G67" i="43"/>
  <c r="F67" i="43"/>
  <c r="E67" i="43"/>
  <c r="D67" i="43"/>
  <c r="C67" i="43"/>
  <c r="B67" i="43"/>
  <c r="A67" i="43"/>
  <c r="A66" i="43"/>
  <c r="A65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A64" i="43"/>
  <c r="M63" i="43"/>
  <c r="L63" i="43"/>
  <c r="K63" i="43"/>
  <c r="J63" i="43"/>
  <c r="I63" i="43"/>
  <c r="H63" i="43"/>
  <c r="G63" i="43"/>
  <c r="F63" i="43"/>
  <c r="E63" i="43"/>
  <c r="D63" i="43"/>
  <c r="C63" i="43"/>
  <c r="B63" i="43"/>
  <c r="A63" i="43"/>
  <c r="M62" i="43"/>
  <c r="L62" i="43"/>
  <c r="K62" i="43"/>
  <c r="J62" i="43"/>
  <c r="I62" i="43"/>
  <c r="H62" i="43"/>
  <c r="G62" i="43"/>
  <c r="F62" i="43"/>
  <c r="E62" i="43"/>
  <c r="D62" i="43"/>
  <c r="C62" i="43"/>
  <c r="B62" i="43"/>
  <c r="A62" i="43"/>
  <c r="A61" i="43"/>
  <c r="A60" i="43"/>
  <c r="M59" i="43"/>
  <c r="L59" i="43"/>
  <c r="K59" i="43"/>
  <c r="J59" i="43"/>
  <c r="I59" i="43"/>
  <c r="H59" i="43"/>
  <c r="G59" i="43"/>
  <c r="F59" i="43"/>
  <c r="E59" i="43"/>
  <c r="D59" i="43"/>
  <c r="C59" i="43"/>
  <c r="A59" i="43"/>
  <c r="M47" i="43"/>
  <c r="L47" i="43"/>
  <c r="K47" i="43"/>
  <c r="J47" i="43"/>
  <c r="I47" i="43"/>
  <c r="H47" i="43"/>
  <c r="G47" i="43"/>
  <c r="F47" i="43"/>
  <c r="E47" i="43"/>
  <c r="D47" i="43"/>
  <c r="C47" i="43"/>
  <c r="B47" i="43"/>
  <c r="A47" i="43"/>
  <c r="B47" i="16"/>
  <c r="M46" i="43"/>
  <c r="L46" i="43"/>
  <c r="K46" i="43"/>
  <c r="J46" i="43"/>
  <c r="I46" i="43"/>
  <c r="H46" i="43"/>
  <c r="G46" i="43"/>
  <c r="F46" i="43"/>
  <c r="E46" i="43"/>
  <c r="D46" i="43"/>
  <c r="C46" i="43"/>
  <c r="B46" i="43"/>
  <c r="A46" i="43"/>
  <c r="B46" i="16" s="1"/>
  <c r="M45" i="43"/>
  <c r="L45" i="43"/>
  <c r="K45" i="43"/>
  <c r="J45" i="43"/>
  <c r="I45" i="43"/>
  <c r="H45" i="43"/>
  <c r="G45" i="43"/>
  <c r="F45" i="43"/>
  <c r="E45" i="43"/>
  <c r="D45" i="43"/>
  <c r="C45" i="43"/>
  <c r="B45" i="43"/>
  <c r="A45" i="43"/>
  <c r="B45" i="16" s="1"/>
  <c r="M44" i="43"/>
  <c r="L44" i="43"/>
  <c r="K44" i="43"/>
  <c r="J44" i="43"/>
  <c r="I44" i="43"/>
  <c r="H44" i="43"/>
  <c r="G44" i="43"/>
  <c r="F44" i="43"/>
  <c r="E44" i="43"/>
  <c r="D44" i="43"/>
  <c r="C44" i="43"/>
  <c r="B44" i="43"/>
  <c r="A44" i="43"/>
  <c r="B44" i="16"/>
  <c r="M43" i="43"/>
  <c r="L43" i="43"/>
  <c r="K43" i="43"/>
  <c r="J43" i="43"/>
  <c r="I43" i="43"/>
  <c r="H43" i="43"/>
  <c r="G43" i="43"/>
  <c r="F43" i="43"/>
  <c r="E43" i="43"/>
  <c r="D43" i="43"/>
  <c r="C43" i="43"/>
  <c r="B43" i="43"/>
  <c r="A43" i="43"/>
  <c r="B43" i="16" s="1"/>
  <c r="M42" i="43"/>
  <c r="L42" i="43"/>
  <c r="K42" i="43"/>
  <c r="J42" i="43"/>
  <c r="I42" i="43"/>
  <c r="H42" i="43"/>
  <c r="G42" i="43"/>
  <c r="F42" i="43"/>
  <c r="E42" i="43"/>
  <c r="D42" i="43"/>
  <c r="C42" i="43"/>
  <c r="B42" i="43"/>
  <c r="A42" i="43"/>
  <c r="B42" i="16" s="1"/>
  <c r="A41" i="43"/>
  <c r="B41" i="16"/>
  <c r="A40" i="43"/>
  <c r="B40" i="16" s="1"/>
  <c r="D39" i="43"/>
  <c r="C39" i="43"/>
  <c r="B39" i="43"/>
  <c r="A39" i="43"/>
  <c r="B39" i="16"/>
  <c r="D38" i="43"/>
  <c r="C38" i="43"/>
  <c r="B38" i="43"/>
  <c r="A38" i="43"/>
  <c r="B38" i="16"/>
  <c r="D37" i="43"/>
  <c r="C37" i="43"/>
  <c r="B37" i="43"/>
  <c r="A37" i="43"/>
  <c r="B37" i="16"/>
  <c r="D36" i="43"/>
  <c r="C36" i="43"/>
  <c r="B36" i="43"/>
  <c r="A36" i="43"/>
  <c r="B36" i="16"/>
  <c r="D35" i="43"/>
  <c r="C35" i="43"/>
  <c r="B35" i="43"/>
  <c r="A35" i="43"/>
  <c r="B35" i="16"/>
  <c r="D34" i="43"/>
  <c r="C34" i="43"/>
  <c r="B34" i="43"/>
  <c r="A34" i="43"/>
  <c r="B34" i="16" s="1"/>
  <c r="A33" i="43"/>
  <c r="B33" i="16" s="1"/>
  <c r="A32" i="43"/>
  <c r="B32" i="16"/>
  <c r="D31" i="43"/>
  <c r="C31" i="43"/>
  <c r="B31" i="43"/>
  <c r="A31" i="43"/>
  <c r="D30" i="43"/>
  <c r="C30" i="43"/>
  <c r="B30" i="43"/>
  <c r="A30" i="43"/>
  <c r="D29" i="43"/>
  <c r="C29" i="43"/>
  <c r="B29" i="43"/>
  <c r="A29" i="43"/>
  <c r="D28" i="43"/>
  <c r="C28" i="43"/>
  <c r="B28" i="43"/>
  <c r="A28" i="43"/>
  <c r="D27" i="43"/>
  <c r="C27" i="43"/>
  <c r="B27" i="43"/>
  <c r="A27" i="43"/>
  <c r="D26" i="43"/>
  <c r="C26" i="43"/>
  <c r="B26" i="43"/>
  <c r="A26" i="43"/>
  <c r="A25" i="43"/>
  <c r="A24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A23" i="43"/>
  <c r="M22" i="43"/>
  <c r="L22" i="43"/>
  <c r="K22" i="43"/>
  <c r="J22" i="43"/>
  <c r="I22" i="43"/>
  <c r="H22" i="43"/>
  <c r="G22" i="43"/>
  <c r="F22" i="43"/>
  <c r="E22" i="43"/>
  <c r="D22" i="43"/>
  <c r="C22" i="43"/>
  <c r="B22" i="43"/>
  <c r="A22" i="43"/>
  <c r="M21" i="43"/>
  <c r="L21" i="43"/>
  <c r="K21" i="43"/>
  <c r="J21" i="43"/>
  <c r="I21" i="43"/>
  <c r="H21" i="43"/>
  <c r="G21" i="43"/>
  <c r="F21" i="43"/>
  <c r="E21" i="43"/>
  <c r="D21" i="43"/>
  <c r="C21" i="43"/>
  <c r="B21" i="43"/>
  <c r="A21" i="43"/>
  <c r="M20" i="43"/>
  <c r="L20" i="43"/>
  <c r="K20" i="43"/>
  <c r="J20" i="43"/>
  <c r="I20" i="43"/>
  <c r="H20" i="43"/>
  <c r="G20" i="43"/>
  <c r="F20" i="43"/>
  <c r="E20" i="43"/>
  <c r="D20" i="43"/>
  <c r="C20" i="43"/>
  <c r="B20" i="43"/>
  <c r="A20" i="43"/>
  <c r="M19" i="43"/>
  <c r="L19" i="43"/>
  <c r="K19" i="43"/>
  <c r="J19" i="43"/>
  <c r="I19" i="43"/>
  <c r="H19" i="43"/>
  <c r="G19" i="43"/>
  <c r="F19" i="43"/>
  <c r="E19" i="43"/>
  <c r="D19" i="43"/>
  <c r="C19" i="43"/>
  <c r="B19" i="43"/>
  <c r="A19" i="43"/>
  <c r="M18" i="43"/>
  <c r="L18" i="43"/>
  <c r="K18" i="43"/>
  <c r="J18" i="43"/>
  <c r="I18" i="43"/>
  <c r="H18" i="43"/>
  <c r="G18" i="43"/>
  <c r="F18" i="43"/>
  <c r="E18" i="43"/>
  <c r="D18" i="43"/>
  <c r="C18" i="43"/>
  <c r="B18" i="43"/>
  <c r="A18" i="43"/>
  <c r="A17" i="43"/>
  <c r="A16" i="43"/>
  <c r="M15" i="43"/>
  <c r="L15" i="43"/>
  <c r="K15" i="43"/>
  <c r="J15" i="43"/>
  <c r="I15" i="43"/>
  <c r="H15" i="43"/>
  <c r="G15" i="43"/>
  <c r="F15" i="43"/>
  <c r="E15" i="43"/>
  <c r="A15" i="43"/>
  <c r="M14" i="43"/>
  <c r="L14" i="43"/>
  <c r="K14" i="43"/>
  <c r="J14" i="43"/>
  <c r="I14" i="43"/>
  <c r="H14" i="43"/>
  <c r="G14" i="43"/>
  <c r="F14" i="43"/>
  <c r="E14" i="43"/>
  <c r="A14" i="43"/>
  <c r="M13" i="43"/>
  <c r="L13" i="43"/>
  <c r="K13" i="43"/>
  <c r="J13" i="43"/>
  <c r="I13" i="43"/>
  <c r="H13" i="43"/>
  <c r="G13" i="43"/>
  <c r="F13" i="43"/>
  <c r="E13" i="43"/>
  <c r="A13" i="43"/>
  <c r="M12" i="43"/>
  <c r="L12" i="43"/>
  <c r="K12" i="43"/>
  <c r="J12" i="43"/>
  <c r="I12" i="43"/>
  <c r="H12" i="43"/>
  <c r="G12" i="43"/>
  <c r="F12" i="43"/>
  <c r="E12" i="43"/>
  <c r="A12" i="43"/>
  <c r="M11" i="43"/>
  <c r="L11" i="43"/>
  <c r="K11" i="43"/>
  <c r="J11" i="43"/>
  <c r="I11" i="43"/>
  <c r="H11" i="43"/>
  <c r="G11" i="43"/>
  <c r="F11" i="43"/>
  <c r="E11" i="43"/>
  <c r="A11" i="43"/>
  <c r="M10" i="43"/>
  <c r="L10" i="43"/>
  <c r="K10" i="43"/>
  <c r="J10" i="43"/>
  <c r="I10" i="43"/>
  <c r="H10" i="43"/>
  <c r="G10" i="43"/>
  <c r="F10" i="43"/>
  <c r="E10" i="43"/>
  <c r="A10" i="43"/>
  <c r="A9" i="43"/>
  <c r="A8" i="43"/>
  <c r="M7" i="43"/>
  <c r="L7" i="43"/>
  <c r="K7" i="43"/>
  <c r="J7" i="43"/>
  <c r="I7" i="43"/>
  <c r="H7" i="43"/>
  <c r="G7" i="43"/>
  <c r="F7" i="43"/>
  <c r="E7" i="43"/>
  <c r="D7" i="43"/>
  <c r="C7" i="43"/>
  <c r="B7" i="43"/>
  <c r="A7" i="43"/>
  <c r="M21" i="40"/>
  <c r="L21" i="40"/>
  <c r="K21" i="40"/>
  <c r="J21" i="40"/>
  <c r="I21" i="40"/>
  <c r="H21" i="40"/>
  <c r="G21" i="40"/>
  <c r="F21" i="40"/>
  <c r="E21" i="40"/>
  <c r="D21" i="40"/>
  <c r="C21" i="40"/>
  <c r="B21" i="40"/>
  <c r="A21" i="40"/>
  <c r="A20" i="40"/>
  <c r="A19" i="40"/>
  <c r="M18" i="40"/>
  <c r="L18" i="40"/>
  <c r="K18" i="40"/>
  <c r="J18" i="40"/>
  <c r="I18" i="40"/>
  <c r="H18" i="40"/>
  <c r="G18" i="40"/>
  <c r="F18" i="40"/>
  <c r="E18" i="40"/>
  <c r="D18" i="40"/>
  <c r="C18" i="40"/>
  <c r="B18" i="40"/>
  <c r="A18" i="40"/>
  <c r="M17" i="40"/>
  <c r="L17" i="40"/>
  <c r="K17" i="40"/>
  <c r="J17" i="40"/>
  <c r="I17" i="40"/>
  <c r="H17" i="40"/>
  <c r="G17" i="40"/>
  <c r="F17" i="40"/>
  <c r="E17" i="40"/>
  <c r="D17" i="40"/>
  <c r="C17" i="40"/>
  <c r="B17" i="40"/>
  <c r="A17" i="40"/>
  <c r="M16" i="40"/>
  <c r="L16" i="40"/>
  <c r="K16" i="40"/>
  <c r="J16" i="40"/>
  <c r="I16" i="40"/>
  <c r="H16" i="40"/>
  <c r="G16" i="40"/>
  <c r="F16" i="40"/>
  <c r="E16" i="40"/>
  <c r="D16" i="40"/>
  <c r="C16" i="40"/>
  <c r="B16" i="40"/>
  <c r="A16" i="40"/>
  <c r="M15" i="40"/>
  <c r="L15" i="40"/>
  <c r="K15" i="40"/>
  <c r="J15" i="40"/>
  <c r="I15" i="40"/>
  <c r="H15" i="40"/>
  <c r="G15" i="40"/>
  <c r="F15" i="40"/>
  <c r="E15" i="40"/>
  <c r="D15" i="40"/>
  <c r="C15" i="40"/>
  <c r="B15" i="40"/>
  <c r="A15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A14" i="40"/>
  <c r="A13" i="40"/>
  <c r="A12" i="40"/>
  <c r="M11" i="40"/>
  <c r="L11" i="40"/>
  <c r="K11" i="40"/>
  <c r="J11" i="40"/>
  <c r="I11" i="40"/>
  <c r="H11" i="40"/>
  <c r="G11" i="40"/>
  <c r="F11" i="40"/>
  <c r="E11" i="40"/>
  <c r="D11" i="40"/>
  <c r="C11" i="40"/>
  <c r="B11" i="40"/>
  <c r="A11" i="40"/>
  <c r="M10" i="40"/>
  <c r="L10" i="40"/>
  <c r="K10" i="40"/>
  <c r="J10" i="40"/>
  <c r="I10" i="40"/>
  <c r="H10" i="40"/>
  <c r="G10" i="40"/>
  <c r="F10" i="40"/>
  <c r="E10" i="40"/>
  <c r="D10" i="40"/>
  <c r="C10" i="40"/>
  <c r="B10" i="40"/>
  <c r="A10" i="40"/>
  <c r="A9" i="40"/>
  <c r="A8" i="40"/>
  <c r="M7" i="40"/>
  <c r="L7" i="40"/>
  <c r="K7" i="40"/>
  <c r="J7" i="40"/>
  <c r="I7" i="40"/>
  <c r="H7" i="40"/>
  <c r="G7" i="40"/>
  <c r="F7" i="40"/>
  <c r="E7" i="40"/>
  <c r="D7" i="40"/>
  <c r="C7" i="40"/>
  <c r="B7" i="40"/>
  <c r="A7" i="40"/>
  <c r="M37" i="12"/>
  <c r="L37" i="12"/>
  <c r="K37" i="12"/>
  <c r="J37" i="12"/>
  <c r="I37" i="12"/>
  <c r="H37" i="12"/>
  <c r="G37" i="12"/>
  <c r="F37" i="12"/>
  <c r="E37" i="12"/>
  <c r="D37" i="12"/>
  <c r="C37" i="12"/>
  <c r="B37" i="12"/>
  <c r="A37" i="12"/>
  <c r="A36" i="12"/>
  <c r="A35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A34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A33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A32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A31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A30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A28" i="12"/>
  <c r="A27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A25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A20" i="12"/>
  <c r="A19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13" i="12"/>
  <c r="A12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A9" i="12"/>
  <c r="A8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A28" i="36"/>
  <c r="A27" i="36"/>
  <c r="A26" i="36"/>
  <c r="M25" i="36"/>
  <c r="L25" i="36"/>
  <c r="K25" i="36"/>
  <c r="J25" i="36"/>
  <c r="I25" i="36"/>
  <c r="H25" i="36"/>
  <c r="G25" i="36"/>
  <c r="F25" i="36"/>
  <c r="E25" i="36"/>
  <c r="D25" i="36"/>
  <c r="C25" i="36"/>
  <c r="B25" i="36"/>
  <c r="A25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A24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A23" i="36"/>
  <c r="M22" i="36"/>
  <c r="L22" i="36"/>
  <c r="K22" i="36"/>
  <c r="J22" i="36"/>
  <c r="I22" i="36"/>
  <c r="H22" i="36"/>
  <c r="G22" i="36"/>
  <c r="F22" i="36"/>
  <c r="E22" i="36"/>
  <c r="D22" i="36"/>
  <c r="C22" i="36"/>
  <c r="B22" i="36"/>
  <c r="A22" i="36"/>
  <c r="M21" i="36"/>
  <c r="L21" i="36"/>
  <c r="K21" i="36"/>
  <c r="J21" i="36"/>
  <c r="I21" i="36"/>
  <c r="H21" i="36"/>
  <c r="G21" i="36"/>
  <c r="F21" i="36"/>
  <c r="E21" i="36"/>
  <c r="D21" i="36"/>
  <c r="C21" i="36"/>
  <c r="B21" i="36"/>
  <c r="A21" i="36"/>
  <c r="A20" i="36"/>
  <c r="A19" i="36"/>
  <c r="M18" i="36"/>
  <c r="L18" i="36"/>
  <c r="K18" i="36"/>
  <c r="J18" i="36"/>
  <c r="I18" i="36"/>
  <c r="H18" i="36"/>
  <c r="G18" i="36"/>
  <c r="F18" i="36"/>
  <c r="E18" i="36"/>
  <c r="D18" i="36"/>
  <c r="C18" i="36"/>
  <c r="B18" i="36"/>
  <c r="A18" i="36"/>
  <c r="M17" i="36"/>
  <c r="L17" i="36"/>
  <c r="K17" i="36"/>
  <c r="J17" i="36"/>
  <c r="I17" i="36"/>
  <c r="H17" i="36"/>
  <c r="G17" i="36"/>
  <c r="F17" i="36"/>
  <c r="E17" i="36"/>
  <c r="D17" i="36"/>
  <c r="C17" i="36"/>
  <c r="B17" i="36"/>
  <c r="A17" i="36"/>
  <c r="M16" i="36"/>
  <c r="L16" i="36"/>
  <c r="K16" i="36"/>
  <c r="J16" i="36"/>
  <c r="I16" i="36"/>
  <c r="H16" i="36"/>
  <c r="G16" i="36"/>
  <c r="F16" i="36"/>
  <c r="E16" i="36"/>
  <c r="D16" i="36"/>
  <c r="C16" i="36"/>
  <c r="B16" i="36"/>
  <c r="A16" i="36"/>
  <c r="M15" i="36"/>
  <c r="L15" i="36"/>
  <c r="K15" i="36"/>
  <c r="J15" i="36"/>
  <c r="I15" i="36"/>
  <c r="H15" i="36"/>
  <c r="G15" i="36"/>
  <c r="F15" i="36"/>
  <c r="E15" i="36"/>
  <c r="D15" i="36"/>
  <c r="C15" i="36"/>
  <c r="B15" i="36"/>
  <c r="A15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A14" i="36"/>
  <c r="A13" i="36"/>
  <c r="A12" i="36"/>
  <c r="M11" i="36"/>
  <c r="L11" i="36"/>
  <c r="K11" i="36"/>
  <c r="J11" i="36"/>
  <c r="I11" i="36"/>
  <c r="H11" i="36"/>
  <c r="G11" i="36"/>
  <c r="F11" i="36"/>
  <c r="E11" i="36"/>
  <c r="D11" i="36"/>
  <c r="C11" i="36"/>
  <c r="B11" i="36"/>
  <c r="A11" i="36"/>
  <c r="M10" i="36"/>
  <c r="L10" i="36"/>
  <c r="K10" i="36"/>
  <c r="J10" i="36"/>
  <c r="I10" i="36"/>
  <c r="H10" i="36"/>
  <c r="G10" i="36"/>
  <c r="F10" i="36"/>
  <c r="E10" i="36"/>
  <c r="D10" i="36"/>
  <c r="C10" i="36"/>
  <c r="B10" i="36"/>
  <c r="A10" i="36"/>
  <c r="A9" i="36"/>
  <c r="A8" i="36"/>
  <c r="M7" i="36"/>
  <c r="L7" i="36"/>
  <c r="K7" i="36"/>
  <c r="J7" i="36"/>
  <c r="I7" i="36"/>
  <c r="H7" i="36"/>
  <c r="G7" i="36"/>
  <c r="F7" i="36"/>
  <c r="E7" i="36"/>
  <c r="D7" i="36"/>
  <c r="C7" i="36"/>
  <c r="B7" i="36"/>
  <c r="A7" i="36"/>
  <c r="A28" i="32"/>
  <c r="A27" i="32"/>
  <c r="A26" i="32"/>
  <c r="M25" i="32"/>
  <c r="L25" i="32"/>
  <c r="K25" i="32"/>
  <c r="J25" i="32"/>
  <c r="I25" i="32"/>
  <c r="H25" i="32"/>
  <c r="G25" i="32"/>
  <c r="F25" i="32"/>
  <c r="E25" i="32"/>
  <c r="D25" i="32"/>
  <c r="C25" i="32"/>
  <c r="B25" i="32"/>
  <c r="A25" i="32"/>
  <c r="M24" i="32"/>
  <c r="L24" i="32"/>
  <c r="K24" i="32"/>
  <c r="J24" i="32"/>
  <c r="I24" i="32"/>
  <c r="H24" i="32"/>
  <c r="G24" i="32"/>
  <c r="F24" i="32"/>
  <c r="E24" i="32"/>
  <c r="D24" i="32"/>
  <c r="C24" i="32"/>
  <c r="B24" i="32"/>
  <c r="A24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A23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A22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A21" i="32"/>
  <c r="A20" i="32"/>
  <c r="A19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A18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A17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A16" i="32"/>
  <c r="M15" i="32"/>
  <c r="L15" i="32"/>
  <c r="K15" i="32"/>
  <c r="J15" i="32"/>
  <c r="I15" i="32"/>
  <c r="H15" i="32"/>
  <c r="G15" i="32"/>
  <c r="F15" i="32"/>
  <c r="E15" i="32"/>
  <c r="D15" i="32"/>
  <c r="C15" i="32"/>
  <c r="B15" i="32"/>
  <c r="A15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A14" i="32"/>
  <c r="A13" i="32"/>
  <c r="A12" i="32"/>
  <c r="M11" i="32"/>
  <c r="L11" i="32"/>
  <c r="K11" i="32"/>
  <c r="J11" i="32"/>
  <c r="I11" i="32"/>
  <c r="H11" i="32"/>
  <c r="G11" i="32"/>
  <c r="F11" i="32"/>
  <c r="E11" i="32"/>
  <c r="D11" i="32"/>
  <c r="C11" i="32"/>
  <c r="B11" i="32"/>
  <c r="A11" i="32"/>
  <c r="M10" i="32"/>
  <c r="L10" i="32"/>
  <c r="K10" i="32"/>
  <c r="J10" i="32"/>
  <c r="I10" i="32"/>
  <c r="H10" i="32"/>
  <c r="G10" i="32"/>
  <c r="F10" i="32"/>
  <c r="E10" i="32"/>
  <c r="D10" i="32"/>
  <c r="C10" i="32"/>
  <c r="B10" i="32"/>
  <c r="A10" i="32"/>
  <c r="A9" i="32"/>
  <c r="A8" i="32"/>
  <c r="M7" i="32"/>
  <c r="L7" i="32"/>
  <c r="K7" i="32"/>
  <c r="J7" i="32"/>
  <c r="I7" i="32"/>
  <c r="H7" i="32"/>
  <c r="G7" i="32"/>
  <c r="F7" i="32"/>
  <c r="E7" i="32"/>
  <c r="D7" i="32"/>
  <c r="C7" i="32"/>
  <c r="B7" i="32"/>
  <c r="A7" i="32"/>
  <c r="M36" i="28"/>
  <c r="L36" i="28"/>
  <c r="K36" i="28"/>
  <c r="J36" i="28"/>
  <c r="I36" i="28"/>
  <c r="H36" i="28"/>
  <c r="G36" i="28"/>
  <c r="F36" i="28"/>
  <c r="E36" i="28"/>
  <c r="D36" i="28"/>
  <c r="C36" i="28"/>
  <c r="B36" i="28"/>
  <c r="A36" i="28"/>
  <c r="A35" i="28"/>
  <c r="A34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A33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A32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A31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A30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A29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A28" i="28"/>
  <c r="A27" i="28"/>
  <c r="A26" i="28"/>
  <c r="M25" i="28"/>
  <c r="L25" i="28"/>
  <c r="K25" i="28"/>
  <c r="J25" i="28"/>
  <c r="I25" i="28"/>
  <c r="H25" i="28"/>
  <c r="G25" i="28"/>
  <c r="F25" i="28"/>
  <c r="E25" i="28"/>
  <c r="D25" i="28"/>
  <c r="C25" i="28"/>
  <c r="B25" i="28"/>
  <c r="A25" i="28"/>
  <c r="M24" i="28"/>
  <c r="L24" i="28"/>
  <c r="K24" i="28"/>
  <c r="J24" i="28"/>
  <c r="I24" i="28"/>
  <c r="H24" i="28"/>
  <c r="G24" i="28"/>
  <c r="F24" i="28"/>
  <c r="E24" i="28"/>
  <c r="D24" i="28"/>
  <c r="C24" i="28"/>
  <c r="B24" i="28"/>
  <c r="A24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A23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A22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A21" i="28"/>
  <c r="A20" i="28"/>
  <c r="A19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A18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A17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A16" i="28"/>
  <c r="M15" i="28"/>
  <c r="L15" i="28"/>
  <c r="K15" i="28"/>
  <c r="J15" i="28"/>
  <c r="I15" i="28"/>
  <c r="H15" i="28"/>
  <c r="G15" i="28"/>
  <c r="F15" i="28"/>
  <c r="E15" i="28"/>
  <c r="D15" i="28"/>
  <c r="C15" i="28"/>
  <c r="B15" i="28"/>
  <c r="A15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A14" i="28"/>
  <c r="A13" i="28"/>
  <c r="A12" i="28"/>
  <c r="M11" i="28"/>
  <c r="L11" i="28"/>
  <c r="K11" i="28"/>
  <c r="J11" i="28"/>
  <c r="I11" i="28"/>
  <c r="H11" i="28"/>
  <c r="G11" i="28"/>
  <c r="F11" i="28"/>
  <c r="E11" i="28"/>
  <c r="D11" i="28"/>
  <c r="C11" i="28"/>
  <c r="B11" i="28"/>
  <c r="A11" i="28"/>
  <c r="M10" i="28"/>
  <c r="L10" i="28"/>
  <c r="K10" i="28"/>
  <c r="J10" i="28"/>
  <c r="I10" i="28"/>
  <c r="H10" i="28"/>
  <c r="G10" i="28"/>
  <c r="F10" i="28"/>
  <c r="E10" i="28"/>
  <c r="D10" i="28"/>
  <c r="C10" i="28"/>
  <c r="B10" i="28"/>
  <c r="A10" i="28"/>
  <c r="A9" i="28"/>
  <c r="A8" i="28"/>
  <c r="M7" i="28"/>
  <c r="L7" i="28"/>
  <c r="K7" i="28"/>
  <c r="J7" i="28"/>
  <c r="I7" i="28"/>
  <c r="H7" i="28"/>
  <c r="G7" i="28"/>
  <c r="F7" i="28"/>
  <c r="E7" i="28"/>
  <c r="D7" i="28"/>
  <c r="C7" i="28"/>
  <c r="B7" i="28"/>
  <c r="A7" i="28"/>
  <c r="M35" i="24"/>
  <c r="L35" i="24"/>
  <c r="K35" i="24"/>
  <c r="J35" i="24"/>
  <c r="I35" i="24"/>
  <c r="H35" i="24"/>
  <c r="G35" i="24"/>
  <c r="F35" i="24"/>
  <c r="E35" i="24"/>
  <c r="D35" i="24"/>
  <c r="C35" i="24"/>
  <c r="B35" i="24"/>
  <c r="A35" i="24"/>
  <c r="A34" i="24"/>
  <c r="A33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A32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A31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A30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A29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A28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27" i="24"/>
  <c r="A26" i="24"/>
  <c r="A25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A24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A23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A22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A21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A20" i="24"/>
  <c r="A19" i="24"/>
  <c r="A18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A17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A16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A15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A14" i="24"/>
  <c r="M13" i="24"/>
  <c r="L13" i="24"/>
  <c r="K13" i="24"/>
  <c r="J13" i="24"/>
  <c r="I13" i="24"/>
  <c r="H13" i="24"/>
  <c r="G13" i="24"/>
  <c r="F13" i="24"/>
  <c r="E13" i="24"/>
  <c r="D13" i="24"/>
  <c r="C13" i="24"/>
  <c r="B13" i="24"/>
  <c r="A13" i="24"/>
  <c r="A12" i="24"/>
  <c r="A11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A10" i="24"/>
  <c r="M9" i="24"/>
  <c r="L9" i="24"/>
  <c r="K9" i="24"/>
  <c r="J9" i="24"/>
  <c r="I9" i="24"/>
  <c r="H9" i="24"/>
  <c r="G9" i="24"/>
  <c r="F9" i="24"/>
  <c r="E9" i="24"/>
  <c r="D9" i="24"/>
  <c r="C9" i="24"/>
  <c r="B9" i="24"/>
  <c r="A9" i="24"/>
  <c r="A8" i="24"/>
  <c r="A7" i="24"/>
  <c r="M6" i="24"/>
  <c r="L6" i="24"/>
  <c r="K6" i="24"/>
  <c r="J6" i="24"/>
  <c r="I6" i="24"/>
  <c r="H6" i="24"/>
  <c r="G6" i="24"/>
  <c r="F6" i="24"/>
  <c r="E6" i="24"/>
  <c r="D6" i="24"/>
  <c r="C6" i="24"/>
  <c r="B6" i="24"/>
  <c r="A6" i="24"/>
  <c r="M55" i="20"/>
  <c r="L55" i="20"/>
  <c r="K55" i="20"/>
  <c r="J55" i="20"/>
  <c r="I55" i="20"/>
  <c r="H55" i="20"/>
  <c r="G55" i="20"/>
  <c r="F55" i="20"/>
  <c r="E55" i="20"/>
  <c r="D55" i="20"/>
  <c r="C55" i="20"/>
  <c r="B55" i="20"/>
  <c r="A55" i="20"/>
  <c r="A54" i="20"/>
  <c r="A53" i="20"/>
  <c r="A52" i="20"/>
  <c r="A51" i="20"/>
  <c r="A50" i="20"/>
  <c r="A49" i="20"/>
  <c r="A48" i="20"/>
  <c r="A47" i="20"/>
  <c r="A46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A45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A44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A43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A42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A41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A40" i="20"/>
  <c r="A39" i="20"/>
  <c r="A38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A37" i="20"/>
  <c r="A36" i="20"/>
  <c r="A35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A34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A33" i="20"/>
  <c r="A32" i="20"/>
  <c r="A31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A30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A29" i="20"/>
  <c r="A28" i="20"/>
  <c r="A27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26" i="20"/>
  <c r="A25" i="20"/>
  <c r="A24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23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A22" i="20"/>
  <c r="A21" i="20"/>
  <c r="A20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A19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18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17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A16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A15" i="20"/>
  <c r="A14" i="20"/>
  <c r="A13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A12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A11" i="20"/>
  <c r="M10" i="20"/>
  <c r="L10" i="20"/>
  <c r="K10" i="20"/>
  <c r="J10" i="20"/>
  <c r="I10" i="20"/>
  <c r="H10" i="20"/>
  <c r="G10" i="20"/>
  <c r="F10" i="20"/>
  <c r="E10" i="20"/>
  <c r="D10" i="20"/>
  <c r="C10" i="20"/>
  <c r="B10" i="20"/>
  <c r="A10" i="20"/>
  <c r="A9" i="20"/>
  <c r="A8" i="20"/>
  <c r="M7" i="20"/>
  <c r="L7" i="20"/>
  <c r="K7" i="20"/>
  <c r="J7" i="20"/>
  <c r="I7" i="20"/>
  <c r="H7" i="20"/>
  <c r="G7" i="20"/>
  <c r="F7" i="20"/>
  <c r="E7" i="20"/>
  <c r="D7" i="20"/>
  <c r="C7" i="20"/>
  <c r="B7" i="20"/>
  <c r="A7" i="20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A75" i="15"/>
  <c r="A74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A69" i="15"/>
  <c r="A68" i="15"/>
  <c r="A67" i="15"/>
  <c r="A66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A61" i="15"/>
  <c r="A60" i="15"/>
  <c r="A59" i="15"/>
  <c r="A58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A55" i="15"/>
  <c r="A54" i="15"/>
  <c r="A53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A49" i="15"/>
  <c r="A48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A45" i="15"/>
  <c r="A44" i="15"/>
  <c r="M43" i="15"/>
  <c r="L43" i="15"/>
  <c r="K43" i="15"/>
  <c r="J43" i="15"/>
  <c r="I43" i="15"/>
  <c r="H43" i="15"/>
  <c r="G43" i="15"/>
  <c r="F43" i="15"/>
  <c r="E43" i="15"/>
  <c r="D43" i="15"/>
  <c r="C43" i="15"/>
  <c r="A43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A25" i="15"/>
  <c r="A24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A17" i="15"/>
  <c r="A16" i="15"/>
  <c r="A15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A9" i="15"/>
  <c r="A8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A11" i="16"/>
  <c r="A59" i="16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60" i="16"/>
  <c r="A12" i="16"/>
  <c r="A32" i="25"/>
  <c r="A13" i="16"/>
  <c r="A61" i="16"/>
  <c r="A33" i="25"/>
  <c r="A62" i="16"/>
  <c r="A14" i="16"/>
  <c r="A34" i="25"/>
  <c r="A35" i="25"/>
  <c r="A36" i="25"/>
  <c r="A15" i="16"/>
  <c r="A63" i="16"/>
  <c r="A37" i="25"/>
  <c r="A64" i="16"/>
  <c r="A16" i="16"/>
  <c r="A17" i="16"/>
  <c r="A18" i="16"/>
  <c r="A38" i="25"/>
  <c r="A19" i="16"/>
  <c r="A65" i="16"/>
  <c r="A39" i="25"/>
  <c r="A66" i="16"/>
  <c r="A20" i="16"/>
  <c r="A40" i="25"/>
  <c r="A21" i="16"/>
  <c r="A67" i="16"/>
  <c r="A41" i="25"/>
  <c r="A68" i="16"/>
  <c r="A22" i="16"/>
  <c r="A42" i="25"/>
  <c r="A43" i="25"/>
  <c r="A44" i="25"/>
  <c r="A23" i="16"/>
  <c r="A69" i="16"/>
  <c r="A45" i="25"/>
  <c r="A70" i="16"/>
  <c r="A24" i="16"/>
  <c r="A25" i="16"/>
  <c r="A26" i="16"/>
  <c r="A46" i="25"/>
  <c r="A27" i="16"/>
  <c r="A71" i="16"/>
  <c r="A47" i="25"/>
  <c r="A72" i="16"/>
  <c r="A28" i="16"/>
  <c r="A48" i="25"/>
  <c r="A29" i="16"/>
  <c r="A73" i="16"/>
  <c r="A74" i="16"/>
  <c r="A75" i="16"/>
  <c r="A49" i="25"/>
  <c r="A76" i="16"/>
  <c r="A30" i="16"/>
  <c r="A122" i="25"/>
  <c r="A31" i="16"/>
  <c r="A77" i="16"/>
  <c r="A78" i="16"/>
  <c r="A79" i="16"/>
  <c r="A80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C20" i="29" l="1"/>
  <c r="C63" i="25"/>
  <c r="C73" i="25"/>
  <c r="B116" i="16"/>
  <c r="B117" i="16"/>
  <c r="C70" i="16"/>
  <c r="C32" i="25"/>
  <c r="C15" i="25"/>
  <c r="C26" i="29"/>
  <c r="C18" i="25"/>
  <c r="C31" i="25"/>
  <c r="C42" i="29"/>
  <c r="C17" i="29"/>
  <c r="C36" i="25"/>
  <c r="C47" i="25"/>
  <c r="C56" i="29"/>
  <c r="C33" i="29"/>
  <c r="C41" i="25"/>
  <c r="C48" i="25"/>
  <c r="C27" i="29"/>
  <c r="C40" i="29"/>
  <c r="C59" i="16"/>
  <c r="C38" i="25"/>
  <c r="C17" i="25"/>
  <c r="C43" i="29"/>
  <c r="C18" i="29"/>
  <c r="C71" i="16"/>
  <c r="C10" i="25"/>
  <c r="C33" i="25"/>
  <c r="C57" i="29"/>
  <c r="C34" i="29"/>
  <c r="C60" i="16"/>
  <c r="C72" i="16"/>
  <c r="C61" i="16"/>
  <c r="C62" i="16"/>
  <c r="C63" i="16"/>
  <c r="C29" i="25"/>
  <c r="C25" i="29"/>
  <c r="C51" i="29"/>
  <c r="C64" i="16"/>
  <c r="C65" i="16"/>
  <c r="C66" i="16"/>
  <c r="C23" i="25"/>
  <c r="C30" i="25"/>
  <c r="C39" i="29"/>
  <c r="C54" i="29"/>
  <c r="C26" i="25"/>
  <c r="C49" i="25"/>
  <c r="C14" i="29"/>
  <c r="C50" i="29"/>
  <c r="C44" i="25"/>
  <c r="C21" i="29"/>
  <c r="C28" i="29"/>
  <c r="C22" i="29"/>
  <c r="C22" i="25"/>
  <c r="C53" i="29"/>
  <c r="C46" i="29"/>
  <c r="C19" i="29"/>
  <c r="C11" i="25"/>
  <c r="C11" i="29"/>
  <c r="C52" i="29"/>
  <c r="C35" i="29"/>
  <c r="C15" i="29"/>
  <c r="C45" i="25"/>
  <c r="C41" i="29"/>
  <c r="C29" i="29"/>
  <c r="C12" i="25"/>
  <c r="C55" i="29"/>
  <c r="C47" i="29"/>
  <c r="C39" i="25"/>
  <c r="C46" i="25"/>
  <c r="C10" i="29"/>
  <c r="C16" i="29"/>
  <c r="C24" i="25"/>
  <c r="C37" i="25"/>
  <c r="C12" i="29"/>
  <c r="C32" i="29"/>
  <c r="C40" i="25"/>
  <c r="C48" i="29"/>
  <c r="C67" i="16"/>
  <c r="C68" i="16"/>
  <c r="C69" i="16"/>
  <c r="C19" i="25"/>
  <c r="C16" i="25"/>
  <c r="C36" i="29"/>
  <c r="C49" i="29"/>
  <c r="C58" i="16"/>
  <c r="C25" i="25"/>
  <c r="C13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57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A259A112-A4F4-4625-B7CD-467F1AB7BD41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B7650F0D-DF4B-4380-A8DD-3E6D6D3C75F5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6C8DAC09-B4E0-4D97-B886-1D67A04EDB12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11689CB1-9CB9-4C95-B3AC-8E6AC1FC4E9E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6041FF61-1362-463A-B460-265588E6F3D7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C904B300-D6D4-41F3-BD87-E572FD96D6D5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14FBDC88-FB41-4E11-88BA-67FB3422238A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A41" authorId="0" shapeId="0" xr:uid="{D2CB5843-7522-4334-A900-48E4E47A709B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Quesada Rojas</author>
  </authors>
  <commentList>
    <comment ref="B53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Allan Quesada Rojas:</t>
        </r>
        <r>
          <rPr>
            <sz val="9"/>
            <color indexed="81"/>
            <rFont val="Tahoma"/>
            <family val="2"/>
          </rPr>
          <t xml:space="preserve">
Hay que eliminar la línes de 201-300, pues apun aparece en la BD pero ya no aplica.</t>
        </r>
      </text>
    </comment>
  </commentList>
</comments>
</file>

<file path=xl/sharedStrings.xml><?xml version="1.0" encoding="utf-8"?>
<sst xmlns="http://schemas.openxmlformats.org/spreadsheetml/2006/main" count="1247" uniqueCount="269">
  <si>
    <t>Seleccione la empresa que desea consultar:</t>
  </si>
  <si>
    <t>Tarifas Vigentes</t>
  </si>
  <si>
    <t>La presente página permite al usuario consultar las tarifas históricas y vigentes, para ello escoja el año que desea consultar o bien la opción de tarifas vigentes para ver el pliego actual.</t>
  </si>
  <si>
    <t>Tabla 1</t>
  </si>
  <si>
    <t>Tipo de tarifa y bloque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</si>
  <si>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</si>
  <si>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</si>
  <si>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</si>
  <si>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</si>
  <si>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</si>
  <si>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</si>
  <si>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</si>
  <si>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</si>
  <si>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</si>
  <si>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Ventas a ICE distribución y a la CNFL</t>
  </si>
  <si>
    <t>T-CB</t>
  </si>
  <si>
    <t>Energía_Punta</t>
  </si>
  <si>
    <t>Energía_Valle</t>
  </si>
  <si>
    <t>Energía_Noche</t>
  </si>
  <si>
    <t>Potencia_Punta</t>
  </si>
  <si>
    <t>Potencia_Valle</t>
  </si>
  <si>
    <t>VENTAS AL SERVICIO DE DISTRIBUCIÓN</t>
  </si>
  <si>
    <t>T-SD</t>
  </si>
  <si>
    <t xml:space="preserve">USUARIOS DIRECTOS </t>
  </si>
  <si>
    <t>T-UD</t>
  </si>
  <si>
    <t>Fuente: Autoridad Reguladora de los Servicios Públicos</t>
  </si>
  <si>
    <t>Tabla 2</t>
  </si>
  <si>
    <t>RESIDENCIAL</t>
  </si>
  <si>
    <t>T-RE</t>
  </si>
  <si>
    <t>Primeros 200 KWh</t>
  </si>
  <si>
    <t>kWh adicional</t>
  </si>
  <si>
    <t>GENERAL</t>
  </si>
  <si>
    <t>T-GE</t>
  </si>
  <si>
    <t>Energía_Bloq. ≤3.000 KWh</t>
  </si>
  <si>
    <t>Energía_Bloq. &gt;3.000 KWh (KWh adicional)</t>
  </si>
  <si>
    <t>Potencia_Mayor al diferencial (adicional)</t>
  </si>
  <si>
    <t>PREFERENCIAL</t>
  </si>
  <si>
    <t>T-CS</t>
  </si>
  <si>
    <t>MEDIA TENSIÓN (T-MT)</t>
  </si>
  <si>
    <t>T-MT</t>
  </si>
  <si>
    <t>Potencia_Noche</t>
  </si>
  <si>
    <t>MEDIA TENSIÓN (T-MTb)</t>
  </si>
  <si>
    <t>T-MTB</t>
  </si>
  <si>
    <t>ALUMBRADO PÚBLICO</t>
  </si>
  <si>
    <t>T-AP</t>
  </si>
  <si>
    <t>Cada KWh</t>
  </si>
  <si>
    <t>Tabla 3</t>
  </si>
  <si>
    <t>De 201 a 300 KWh</t>
  </si>
  <si>
    <t>Energía_Bloq. &gt;3.000 KWh (primeros 3000 KWh)</t>
  </si>
  <si>
    <t>Potencia_Menor igual al diferencial (mínimo)</t>
  </si>
  <si>
    <t>Residencial horaria</t>
  </si>
  <si>
    <t>T-REH</t>
  </si>
  <si>
    <t xml:space="preserve">Bloque 0-300 KWh   Punta </t>
  </si>
  <si>
    <t>Bloque 0-300 KWh   Valle</t>
  </si>
  <si>
    <t>Bloque 0-300 KWh   Noche</t>
  </si>
  <si>
    <t xml:space="preserve">Bloque 301-500 KWh   Punta </t>
  </si>
  <si>
    <t>Bloque 301-500 KWh   Valle</t>
  </si>
  <si>
    <t>Bloque 301-500 KWh   Noche</t>
  </si>
  <si>
    <t xml:space="preserve">Bloque más de 500 KWh   Punta </t>
  </si>
  <si>
    <t>Bloque más de 500 KWh   Valle</t>
  </si>
  <si>
    <t>Bloque más de 500 KWh   Noche</t>
  </si>
  <si>
    <t>PROMOCIONAL</t>
  </si>
  <si>
    <t>T-6</t>
  </si>
  <si>
    <t>Tabla 4</t>
  </si>
  <si>
    <t>Tabla 5</t>
  </si>
  <si>
    <t>Tabla 6</t>
  </si>
  <si>
    <t>Tabla 7</t>
  </si>
  <si>
    <t>Tabla 8</t>
  </si>
  <si>
    <t>Energía_Bloq. ≤ 250 KWh</t>
  </si>
  <si>
    <t>Energía_Bloq. De 251 a 3.000 KWh</t>
  </si>
  <si>
    <t>Tabla 9</t>
  </si>
  <si>
    <t>Octubre</t>
  </si>
  <si>
    <t>Noviembre</t>
  </si>
  <si>
    <t>Diciembre</t>
  </si>
  <si>
    <t>Tarifas publicadas en:</t>
  </si>
  <si>
    <t>Tarifas del servicio de generación eléctrica prestado por el ICE para el año 2013, según el mes y el tipo de tarifa respectivo.</t>
  </si>
  <si>
    <t>* Las tarifas pueden diferir del valor puntual de los pliegos pues la tabla muestra el promedio del mes, y de existir dos o más tarifas que estuvieron vigentes, se realiza un promedio ponderado por la cantidad de días.</t>
  </si>
  <si>
    <t>Tarifas del servicio de distribución eléctrica y alumbrado público prestado por CoopeAlfaroRuiz R.L para el año 2015, según el mes y el tipo de tarifa respectivo.</t>
  </si>
  <si>
    <t>Tarifas del servicio de distribución eléctrica y alumbrado público prestado por CoopeSantos R.L para el año 2015, según el mes y el tipo de tarifa respectivo.</t>
  </si>
  <si>
    <t>Tarifas del servicio de distribución eléctrica y alumbrado público prestado por CoopeGuanacaste R.L para el año 2015, según el mes y el tipo de tarifa respectivo.</t>
  </si>
  <si>
    <t>Tarifas del servicio de distribución eléctrica y alumbrado público prestado por Coopelesca R.L para el año 2015, según el mes y el tipo de tarifa respectivo.</t>
  </si>
  <si>
    <t>Tarifas del servicio de distribución eléctrica y alumbrado público prestado por ESPH para el año 2015, según el mes y el tipo de tarifa respectivo.</t>
  </si>
  <si>
    <t>Tarifas del servicio de distribución eléctrica y alumbrado público prestado por JASEC para el año 2015, según el mes y el tipo de tarifa respectivo.</t>
  </si>
  <si>
    <t>Tarifas del servicio de distribución eléctrica y alumbrado público prestado por la CNFL para el año 2015, según el mes y el tipo de tarifa respectivo.</t>
  </si>
  <si>
    <t>Tarifas del servicio de distribución eléctrica y alumbrado público prestado por el ICE para el año 2015, según el mes y el tipo de tarifa respectivo.</t>
  </si>
  <si>
    <t>Tarifas del servicio de generación eléctrica prestado por el ICE para el año 2015, según el mes y el tipo de tarifa respectivo.</t>
  </si>
  <si>
    <t>Tarifas del servicio de distribución eléctrica y alumbrado público prestado por CoopeAlfaroRuiz R.L para el año 2014, según el mes y el tipo de tarifa respectivo.</t>
  </si>
  <si>
    <t>Tarifas del servicio de distribución eléctrica y alumbrado público prestado por CoopeSantos R.L para el año 2014, según el mes y el tipo de tarifa respectivo.</t>
  </si>
  <si>
    <t>Tarifas del servicio de distribución eléctrica y alumbrado público prestado por CoopeGuanacaste R.L para el año 2014, según el mes y el tipo de tarifa respectivo.</t>
  </si>
  <si>
    <t>Tarifas del servicio de distribución eléctrica y alumbrado público prestado por Coopelesca R.L para el año 2014, según el mes y el tipo de tarifa respectivo.</t>
  </si>
  <si>
    <t>Tarifas del servicio de distribución eléctrica y alumbrado público prestado por ESPH para el año 2014, según el mes y el tipo de tarifa respectivo.</t>
  </si>
  <si>
    <t>Tarifas del servicio de distribución eléctrica y alumbrado público prestado por JASEC para el año 2014, según el mes y el tipo de tarifa respectivo.</t>
  </si>
  <si>
    <t>Tarifas del servicio de distribución eléctrica y alumbrado público prestado por la CNFL para el año 2014, según el mes y el tipo de tarifa respectivo.</t>
  </si>
  <si>
    <t>Tarifas del servicio de distribución eléctrica y alumbrado público prestado por el ICE para el año 2014, según el mes y el tipo de tarifa respectivo.</t>
  </si>
  <si>
    <t>Tarifas del servicio de generación eléctrica prestado por el ICE para el año 2014, según el mes y el tipo de tarifa respectivo.</t>
  </si>
  <si>
    <t>Tarifas del servicio de distribución eléctrica y alumbrado público prestado por CoopeAlfaroRuiz R.L para el año 2013, según el mes y el tipo de tarifa respectivo.</t>
  </si>
  <si>
    <t>Tarifas del servicio de distribución eléctrica y alumbrado público prestado por CoopeSantos R.L para el año 2013, según el mes y el tipo de tarifa respectivo.</t>
  </si>
  <si>
    <t>Tarifas del servicio de distribución eléctrica y alumbrado público prestado por CoopeGuanacaste R.L para el año 2013, según el mes y el tipo de tarifa respectivo.</t>
  </si>
  <si>
    <t>Tarifas del servicio de distribución eléctrica y alumbrado público prestado por Coopelesca R.L para el año 2013, según el mes y el tipo de tarifa respectivo.</t>
  </si>
  <si>
    <t>Tarifas del servicio de distribución eléctrica y alumbrado público prestado por ESPH para el año 2013, según el mes y el tipo de tarifa respectivo.</t>
  </si>
  <si>
    <t>Tarifas del servicio de distribución eléctrica y alumbrado público prestado por JASEC para el año 2013, según el mes y el tipo de tarifa respectivo.</t>
  </si>
  <si>
    <t>Tarifas del servicio de distribución eléctrica y alumbrado público prestado por la CNFL para el año 2013, según el mes y el tipo de tarifa respectivo.</t>
  </si>
  <si>
    <t xml:space="preserve">Última actualización: </t>
  </si>
  <si>
    <t>Tarifas del servicio de generación eléctrica prestado por el ICE para el año 2016, según el mes y el tipo de tarifa respectivo.</t>
  </si>
  <si>
    <t>Tarifas del servicio de distribución eléctrica y alumbrado público prestado por el ICE para el año 2016, según el mes y el tipo de tarifa respectivo.</t>
  </si>
  <si>
    <t>Tarifas del servicio de distribución eléctrica y alumbrado público prestado por la CNFL para el año 2016, según el mes y el tipo de tarifa respectivo.</t>
  </si>
  <si>
    <t>Tarifas del servicio de distribución eléctrica y alumbrado público prestado por JASEC para el año 2016, según el mes y el tipo de tarifa respectivo.</t>
  </si>
  <si>
    <t>Tarifas del servicio de distribución eléctrica y alumbrado público prestado por ESPH para el año 2016, según el mes y el tipo de tarifa respectivo.</t>
  </si>
  <si>
    <t>Tarifas del servicio de distribución eléctrica y alumbrado público prestado por Coopelesca R.L para el año 2016, según el mes y el tipo de tarifa respectivo.</t>
  </si>
  <si>
    <t>Tarifas del servicio de distribución eléctrica y alumbrado público prestado por CoopeGuanacaste R.L para el año 2016, según el mes y el tipo de tarifa respectivo.</t>
  </si>
  <si>
    <t>Tarifas del servicio de distribución eléctrica y alumbrado público prestado por CoopeSantos R.L para el año 2016, según el mes y el tipo de tarifa respectivo.</t>
  </si>
  <si>
    <t>Tarifas del servicio de distribución eléctrica y alumbrado público prestado por CoopeAlfaroRuiz R.L para el año 2016, según el mes y el tipo de tarifa respectivo.</t>
  </si>
  <si>
    <t>Tarifas del servicio de generación eléctrica prestado por la CNFL para el año 2016, según el mes y el tipo de tarifa respectivo.</t>
  </si>
  <si>
    <t>Tarifas del servicio de generación eléctrica prestado por JASEC para el año 2016, según el mes y el tipo de tarifa respectivo.</t>
  </si>
  <si>
    <t>Tarifas del servicio de generación eléctrica prestado por ESPH para el año 2016, según el mes y el tipo de tarifa respectivo.</t>
  </si>
  <si>
    <t>Tabla 10</t>
  </si>
  <si>
    <t>Tarifas del servicio de generación eléctrica prestado por COOPELESCA para el año 2016, según el mes y el tipo de tarifa respectivo.</t>
  </si>
  <si>
    <t>Tabla 11</t>
  </si>
  <si>
    <t>Tabla 12</t>
  </si>
  <si>
    <t>Tabla 14</t>
  </si>
  <si>
    <t>Tarifas del servicio de generación eléctrica prestado por COOPESANTOS para el año 2016, según el mes y el tipo de tarifa respectivo.</t>
  </si>
  <si>
    <t>Tabla 13</t>
  </si>
  <si>
    <t>Tarifas del servicio de generación eléctrica prestado por el ICE para el año 2017, según el mes y el tipo de tarifa respectivo.</t>
  </si>
  <si>
    <t>Tarifas del servicio de distribución eléctrica y alumbrado público prestado por el ICE para el año 2017, según el mes y el tipo de tarifa respectivo.</t>
  </si>
  <si>
    <t>Tarifas del servicio de distribución eléctrica y alumbrado público prestado por la CNFL para el año 2017, según el mes y el tipo de tarifa respectivo.</t>
  </si>
  <si>
    <t>Tarifas del servicio de generación eléctrica prestado por la CNFL para el año 2017, según el mes y el tipo de tarifa respectivo.</t>
  </si>
  <si>
    <t>Tarifas del servicio de distribución eléctrica y alumbrado público prestado por JASEC para el año 2017, según el mes y el tipo de tarifa respectivo.</t>
  </si>
  <si>
    <t>Tarifas del servicio de generación eléctrica prestado por JASEC para el año 2017, según el mes y el tipo de tarifa respectivo.</t>
  </si>
  <si>
    <t>Tarifas del servicio de distribución eléctrica y alumbrado público prestado por ESPH para el año 2017, según el mes y el tipo de tarifa respectivo.</t>
  </si>
  <si>
    <t>Tarifas del servicio de generación eléctrica prestado por ESPH para el año 2017, según el mes y el tipo de tarifa respectivo.</t>
  </si>
  <si>
    <t>Tarifas del servicio de distribución eléctrica y alumbrado público prestado por Coopelesca R.L para el año 2017, según el mes y el tipo de tarifa respectivo.</t>
  </si>
  <si>
    <t>Tarifas del servicio de generación eléctrica prestado por COOPELESCA para el año 2017, según el mes y el tipo de tarifa respectivo.</t>
  </si>
  <si>
    <t>Tarifas del servicio de distribución eléctrica y alumbrado público prestado por CoopeGuanacaste R.L para el año 2017, según el mes y el tipo de tarifa respectivo.</t>
  </si>
  <si>
    <t>Tarifas del servicio de distribución eléctrica y alumbrado público prestado por CoopeSantos R.L para el año 2017, según el mes y el tipo de tarifa respectivo.</t>
  </si>
  <si>
    <t>Tarifas del servicio de generación eléctrica prestado por COOPESANTOS para el año 2017, según el mes y el tipo de tarifa respectivo.</t>
  </si>
  <si>
    <t>Tarifas del servicio de generación eléctrica prestado por el ICE para el año 2018, según el mes y el tipo de tarifa respectivo.</t>
  </si>
  <si>
    <t>Tarifas del servicio de distribución eléctrica y alumbrado público prestado por el ICE para el año 2018, según el mes y el tipo de tarifa respectivo.</t>
  </si>
  <si>
    <t>Tarifas del servicio de distribución eléctrica y alumbrado público prestado por la CNFL para el año 2018, según el mes y el tipo de tarifa respectivo.</t>
  </si>
  <si>
    <t>Tarifas del servicio de generación eléctrica prestado por la CNFL para el año 2018, según el mes y el tipo de tarifa respectivo.</t>
  </si>
  <si>
    <t>Tarifas del servicio de distribución eléctrica y alumbrado público prestado por JASEC para el año 2018, según el mes y el tipo de tarifa respectivo.</t>
  </si>
  <si>
    <t>Tarifas del servicio de generación eléctrica prestado por JASEC para el año 2018, según el mes y el tipo de tarifa respectivo.</t>
  </si>
  <si>
    <t>Tarifas del servicio de distribución eléctrica y alumbrado público prestado por ESPH para el año 2018, según el mes y el tipo de tarifa respectivo.</t>
  </si>
  <si>
    <t>Tarifas del servicio de generación eléctrica prestado por ESPH para el año 2018, según el mes y el tipo de tarifa respectivo.</t>
  </si>
  <si>
    <t>Tarifas del servicio de distribución eléctrica y alumbrado público prestado por Coopelesca R.L para el año 2018, según el mes y el tipo de tarifa respectivo.</t>
  </si>
  <si>
    <t>Tarifas del servicio de generación eléctrica prestado por COOPELESCA para el año 2018, según el mes y el tipo de tarifa respectivo.</t>
  </si>
  <si>
    <t>Tarifas del servicio de distribución eléctrica y alumbrado público prestado por CoopeGuanacaste R.L para el año 2018, según el mes y el tipo de tarifa respectivo.</t>
  </si>
  <si>
    <t>Tarifas del servicio de distribución eléctrica y alumbrado público prestado por CoopeSantos R.L para el año 2018, según el mes y el tipo de tarifa respectivo.</t>
  </si>
  <si>
    <t>Tarifas del servicio de generación eléctrica prestado por COOPESANTOS para el año 2018, según el mes y el tipo de tarifa respectivo.</t>
  </si>
  <si>
    <t>Tarifas del servicio de distribución eléctrica y alumbrado público prestado por CoopeAlfaroRuiz R.L para el año 2018, según el mes y el tipo de tarifa respectivo.</t>
  </si>
  <si>
    <t>Tabla 15</t>
  </si>
  <si>
    <t>Tarifas del servicio de generación eléctrica prestado por COOPEGUANACASTE para el año 2018, según el mes y el tipo de tarifa respectivo.</t>
  </si>
  <si>
    <t>Tarifas del servicio de generación eléctrica prestado por el ICE para el año 2019, según el mes y el tipo de tarifa respectivo.</t>
  </si>
  <si>
    <t>Tarifas del servicio de distribución eléctrica y alumbrado público prestado por el ICE para el año 2019, según el mes y el tipo de tarifa respectivo.</t>
  </si>
  <si>
    <t>Tarifas del servicio de distribución eléctrica y alumbrado público prestado por la CNFL para el año 2019, según el mes y el tipo de tarifa respectivo.</t>
  </si>
  <si>
    <t>Tarifas del servicio de generación eléctrica prestado por la CNFL para el año 2019, según el mes y el tipo de tarifa respectivo.</t>
  </si>
  <si>
    <t>Tarifas del servicio de distribución eléctrica y alumbrado público prestado por JASEC para el año 2019, según el mes y el tipo de tarifa respectivo.</t>
  </si>
  <si>
    <t>Tarifas del servicio de generación eléctrica prestado por JASEC para el año 2019, según el mes y el tipo de tarifa respectivo.</t>
  </si>
  <si>
    <t>Tarifas del servicio de distribución eléctrica y alumbrado público prestado por ESPH para el año 2019, según el mes y el tipo de tarifa respectivo.</t>
  </si>
  <si>
    <t>Tarifas del servicio de generación eléctrica prestado por ESPH para el año 2019, según el mes y el tipo de tarifa respectivo.</t>
  </si>
  <si>
    <t>Tarifas del servicio de distribución eléctrica y alumbrado público prestado por Coopelesca R.L para el año 2019, según el mes y el tipo de tarifa respectivo.</t>
  </si>
  <si>
    <t>Tarifas del servicio de generación eléctrica prestado por COOPELESCA para el año 2019, según el mes y el tipo de tarifa respectivo.</t>
  </si>
  <si>
    <t>Tarifas del servicio de distribución eléctrica y alumbrado público prestado por CoopeGuanacaste R.L para el año 2019, según el mes y el tipo de tarifa respectivo.</t>
  </si>
  <si>
    <t>Tarifas del servicio de generación eléctrica prestado por COOPEGUANACASTE para el año 2019, según el mes y el tipo de tarifa respectivo.</t>
  </si>
  <si>
    <t>Tarifas del servicio de distribución eléctrica y alumbrado público prestado por CoopeAlfaroRuiz R.L para el año 2019, según el mes y el tipo de tarifa respectivo.</t>
  </si>
  <si>
    <t>T-PR</t>
  </si>
  <si>
    <t>Tarifas del servicio de generación eléctrica prestado por el ICE para el año 2020, según el mes y el tipo de tarifa respectivo.</t>
  </si>
  <si>
    <t>Tarifas del servicio de distribución eléctrica y alumbrado público prestado por el ICE para el año 2020, según el mes y el tipo de tarifa respectivo.</t>
  </si>
  <si>
    <t>Tarifas del servicio de distribución eléctrica y alumbrado público prestado por la CNFL para el año 2020, según el mes y el tipo de tarifa respectivo.</t>
  </si>
  <si>
    <t>Tarifas del servicio de generación eléctrica prestado por la CNFL para el año 2020, según el mes y el tipo de tarifa respectivo.</t>
  </si>
  <si>
    <t>Tarifas del servicio de distribución eléctrica y alumbrado público prestado por JASEC para el año 2020, según el mes y el tipo de tarifa respectivo.</t>
  </si>
  <si>
    <t>Tarifas del servicio de generación eléctrica prestado por JASEC para el año 2020, según el mes y el tipo de tarifa respectivo.</t>
  </si>
  <si>
    <t>Tarifas del servicio de distribución eléctrica y alumbrado público prestado por ESPH para el año 2020, según el mes y el tipo de tarifa respectivo.</t>
  </si>
  <si>
    <t>Tarifas del servicio de generación eléctrica prestado por ESPH para el año 2020, según el mes y el tipo de tarifa respectivo.</t>
  </si>
  <si>
    <t>Tarifas del servicio de distribución eléctrica y alumbrado público prestado por Coopelesca R.L para el año 2020, según el mes y el tipo de tarifa respectivo.</t>
  </si>
  <si>
    <t>Tarifas del servicio de generación eléctrica prestado por COOPELESCA para el año 2020, según el mes y el tipo de tarifa respectivo.</t>
  </si>
  <si>
    <t>Tarifas del servicio de distribución eléctrica y alumbrado público prestado por CoopeGuanacaste R.L para el año 2020, según el mes y el tipo de tarifa respectivo.</t>
  </si>
  <si>
    <t>Tarifas del servicio de generación eléctrica prestado por COOPEGUANACASTE para el año 2020, según el mes y el tipo de tarifa respectivo.</t>
  </si>
  <si>
    <t>Tarifas del servicio de distribución eléctrica y alumbrado público prestado por CoopeSantos R.L para el año 2020, según el mes y el tipo de tarifa respectivo.</t>
  </si>
  <si>
    <t>Tarifas del servicio de generación eléctrica prestado por COOPESANTOS para el año 2020, según el mes y el tipo de tarifa respectivo.</t>
  </si>
  <si>
    <t>Tarifas del servicio de distribución eléctrica y alumbrado público prestado por CoopeAlfaroRuiz R.L para el año 2020, según el mes y el tipo de tarifa respectivo.</t>
  </si>
  <si>
    <t>Tarifas del servicio de generación eléctrica prestado por el ICE para el año 2021, según el mes y el tipo de tarifa respectivo.</t>
  </si>
  <si>
    <t>Tarifas del servicio de distribución eléctrica y alumbrado público prestado por el ICE para el año 2021, según el mes y el tipo de tarifa respectivo.</t>
  </si>
  <si>
    <t>Tarifas del servicio de distribución eléctrica y alumbrado público prestado por la CNFL para el año 2021, según el mes y el tipo de tarifa respectivo.</t>
  </si>
  <si>
    <t>Tarifas del servicio de distribución eléctrica y alumbrado público prestado por JASEC para el año 2021 según el mes y el tipo de tarifa respectivo.</t>
  </si>
  <si>
    <t>Tarifas del servicio de generación eléctrica prestado por JASEC para el año 2021, según el mes y el tipo de tarifa respectivo.</t>
  </si>
  <si>
    <t>Tarifas del servicio de distribución eléctrica y alumbrado público prestado por ESPH para el año 2021, según el mes y el tipo de tarifa respectivo.</t>
  </si>
  <si>
    <t>Tarifas del servicio de generación eléctrica prestado por ESPH para el año 2021, según el mes y el tipo de tarifa respectivo.</t>
  </si>
  <si>
    <t>Tarifas del servicio de distribución eléctrica y alumbrado público prestado por Coopelesca R.L para el año 2021, según el mes y el tipo de tarifa respectivo.</t>
  </si>
  <si>
    <t>Tarifas del servicio de generación eléctrica prestado por COOPELESCA para el año 2021, según el mes y el tipo de tarifa respectivo.</t>
  </si>
  <si>
    <t>Tarifas del servicio de distribución eléctrica y alumbrado público prestado por CoopeGuanacaste R.L para el año 2021, según el mes y el tipo de tarifa respectivo.</t>
  </si>
  <si>
    <t>Tarifas del servicio de generación eléctrica prestado por COOPEGUANACASTE para el año 2021, según el mes y el tipo de tarifa respectivo.</t>
  </si>
  <si>
    <t>Tarifas del servicio de distribución eléctrica y alumbrado público prestado por CoopeSantos R.L para el año 2021, según el mes y el tipo de tarifa respectivo.</t>
  </si>
  <si>
    <t>Tarifas del servicio de generación eléctrica prestado por COOPESANTOS para el año 2021, según el mes y el tipo de tarifa respectivo.</t>
  </si>
  <si>
    <t>Tarifas del servicio de distribución eléctrica y alumbrado público prestado por CoopeAlfaroRuiz R.L para el año 2021, según el mes y el tipo de tarifa respectivo.</t>
  </si>
  <si>
    <t>Tarifas del servicio de generación eléctrica prestado por CNFL para el año 2021 según el mes y el tipo de tarifa respectivo.</t>
  </si>
  <si>
    <t>Tarifas del servicio de distribución eléctrica y alumbrado público prestado por CoopeSantos R.L para el año 2019, según el mes y el tipo de tarifa respectivo.</t>
  </si>
  <si>
    <t>Tarifas del servicio de generación eléctrica prestado por COOPESANTOS para el año 2019, según el mes y el tipo de tarifa respectivo.</t>
  </si>
  <si>
    <t>Tarifas del servicio de generación eléctrica prestado por el ICE para el año 2022, según el mes y el tipo de tarifa respectivo.</t>
  </si>
  <si>
    <t>Tarifas del servicio de distribución eléctrica y alumbrado público prestado por el ICE para el año 2022, según el mes y el tipo de tarifa respectivo.</t>
  </si>
  <si>
    <t>Tarifas del servicio de distribución eléctrica y alumbrado público prestado por la CNFL para el año 2022, según el mes y el tipo de tarifa respectivo.</t>
  </si>
  <si>
    <t>Tarifas del servicio de generación eléctrica prestado por CNFL para el año 2022 según el mes y el tipo de tarifa respectivo.</t>
  </si>
  <si>
    <t>Tarifas del servicio de distribución eléctrica y alumbrado público prestado por JASEC para el año 2022 según el mes y el tipo de tarifa respectivo.</t>
  </si>
  <si>
    <t>Tarifas del servicio de generación eléctrica prestado por JASEC para el año 2022, según el mes y el tipo de tarifa respectivo.</t>
  </si>
  <si>
    <t>Tarifas del servicio de distribución eléctrica y alumbrado público prestado por ESPH para el año 2022, según el mes y el tipo de tarifa respectivo.</t>
  </si>
  <si>
    <t>Tarifas del servicio de generación eléctrica prestado por ESPH para el año 2022, según el mes y el tipo de tarifa respectivo.</t>
  </si>
  <si>
    <t>Tarifas del servicio de distribución eléctrica y alumbrado público prestado por Coopelesca R.L para el año 2022, según el mes y el tipo de tarifa respectivo.</t>
  </si>
  <si>
    <t>Tarifas del servicio de generación eléctrica prestado por COOPELESCA para el año 2022, según el mes y el tipo de tarifa respectivo.</t>
  </si>
  <si>
    <t>Tarifas del servicio de distribución eléctrica y alumbrado público prestado por CoopeGuanacaste R.L para el año 2022, según el mes y el tipo de tarifa respectivo.</t>
  </si>
  <si>
    <t>Tarifas del servicio de generación eléctrica prestado por COOPEGUANACASTE para el año 2022, según el mes y el tipo de tarifa respectivo.</t>
  </si>
  <si>
    <t>Tarifas del servicio de distribución eléctrica y alumbrado público prestado por CoopeSantos R.L para el año 2022, según el mes y el tipo de tarifa respectivo.</t>
  </si>
  <si>
    <t>Tarifas del servicio de generación eléctrica prestado por COOPESANTOS para el año 2022, según el mes y el tipo de tarifa respectivo.</t>
  </si>
  <si>
    <t>Tarifas del servicio de distribución eléctrica y alumbrado público prestado por CoopeAlfaroRuiz R.L para el año 2022, según el mes y el tipo de tarifa respectivo.</t>
  </si>
  <si>
    <t>Tarifas del servicio de generación eléctrica prestado por el ICE para el año 2023, según el mes y el tipo de tarifa respectivo.</t>
  </si>
  <si>
    <t>Tarifas del servicio de distribución eléctrica y alumbrado público prestado por el ICE para el año 2023, según el mes y el tipo de tarifa respectivo.</t>
  </si>
  <si>
    <t>Tarifas del servicio de distribución eléctrica y alumbrado público prestado por la CNFL para el año 2023, según el mes y el tipo de tarifa respectivo.</t>
  </si>
  <si>
    <t>Tarifas del servicio de generación eléctrica prestado por CNFL para el año 2023 según el mes y el tipo de tarifa respectivo.</t>
  </si>
  <si>
    <t>Tarifas del servicio de distribución eléctrica y alumbrado público prestado por JASEC para el año 2023 según el mes y el tipo de tarifa respectivo.</t>
  </si>
  <si>
    <t>Tarifas del servicio de generación eléctrica prestado por JASEC para el año 2023, según el mes y el tipo de tarifa respectivo.</t>
  </si>
  <si>
    <t>Tarifas del servicio de distribución eléctrica y alumbrado público prestado por ESPH para el año 2023, según el mes y el tipo de tarifa respectivo.</t>
  </si>
  <si>
    <t>Tarifas del servicio de generación eléctrica prestado por ESPH para el año 2023, según el mes y el tipo de tarifa respectivo.</t>
  </si>
  <si>
    <t>Tarifas del servicio de distribución eléctrica y alumbrado público prestado por Coopelesca R.L para el año 2023, según el mes y el tipo de tarifa respectivo.</t>
  </si>
  <si>
    <t>Tarifas del servicio de generación eléctrica prestado por COOPELESCA para el año 2023, según el mes y el tipo de tarifa respectivo.</t>
  </si>
  <si>
    <t>Tarifas del servicio de distribución eléctrica y alumbrado público prestado por CoopeGuanacaste R.L para el año 2023, según el mes y el tipo de tarifa respectivo.</t>
  </si>
  <si>
    <t>Tarifas del servicio de generación eléctrica prestado por COOPEGUANACASTE para el año 2023, según el mes y el tipo de tarifa respectivo.</t>
  </si>
  <si>
    <t>Tarifas del servicio de distribución eléctrica y alumbrado público prestado por CoopeSantos R.L para el año 2023, según el mes y el tipo de tarifa respectivo.</t>
  </si>
  <si>
    <t>Tarifas del servicio de generación eléctrica prestado por COOPESANTOS para el año 2023, según el mes y el tipo de tarifa respectivo.</t>
  </si>
  <si>
    <t>Tarifas del servicio de distribución eléctrica y alumbrado público prestado por CoopeAlfaroRuiz R.L para el año 2023, según el mes y el tipo de tarifa respectivo.</t>
  </si>
  <si>
    <t>Tarifas vigentes del servicio de distribución eléctrica y alumbrado público prestado por ESPH para el año 2023, según el mes y el tipo de tarifa respectivo.</t>
  </si>
  <si>
    <t>Tarifas del servicio de generación eléctrica prestado por el ICE para el año 2024, según el mes y el tipo de tarifa respectivo.</t>
  </si>
  <si>
    <t>Tarifas del servicio de distribución eléctrica y alumbrado público prestado por el ICE para el año 2024, según el mes y el tipo de tarifa respectivo.</t>
  </si>
  <si>
    <t>Tarifas del servicio de distribución eléctrica y alumbrado público prestado por la CNFL para el año 2024, según el mes y el tipo de tarifa respectivo.</t>
  </si>
  <si>
    <t>Tarifas del servicio de generación eléctrica prestado por CNFL para el año 2024 según el mes y el tipo de tarifa respectivo.</t>
  </si>
  <si>
    <t>Tarifas del servicio de distribución eléctrica y alumbrado público prestado por JASEC para el año 2024 según el mes y el tipo de tarifa respectivo.</t>
  </si>
  <si>
    <t>Tarifas del servicio de generación eléctrica prestado por JASEC para el año 2024, según el mes y el tipo de tarifa respectivo.</t>
  </si>
  <si>
    <t>Tarifas del servicio de distribución eléctrica y alumbrado público prestado por ESPH para el año 2024, según el mes y el tipo de tarifa respectivo.</t>
  </si>
  <si>
    <t>Tarifas del servicio de generación eléctrica prestado por ESPH para el año 2024, según el mes y el tipo de tarifa respectivo.</t>
  </si>
  <si>
    <t>Tarifas del servicio de distribución eléctrica y alumbrado público prestado por Coopelesca R.L para el año 2024, según el mes y el tipo de tarifa respectivo.</t>
  </si>
  <si>
    <t>Tarifas del servicio de generación eléctrica prestado por COOPELESCA para el año 2024, según el mes y el tipo de tarifa respectivo.</t>
  </si>
  <si>
    <t>Tarifas del servicio de distribución eléctrica y alumbrado público prestado por CoopeGuanacaste R.L para el año 2024, según el mes y el tipo de tarifa respectivo.</t>
  </si>
  <si>
    <t>Tarifas del servicio de generación eléctrica prestado por COOPEGUANACASTE para el año 2024, según el mes y el tipo de tarifa respectivo.</t>
  </si>
  <si>
    <t>Tarifas del servicio de distribución eléctrica y alumbrado público prestado por CoopeSantos R.L para el año 2024, según el mes y el tipo de tarifa respectivo.</t>
  </si>
  <si>
    <t>Tarifas del servicio de generación eléctrica prestado por COOPESANTOS para el año 2024, según el mes y el tipo de tarifa respectivo.</t>
  </si>
  <si>
    <t>Tarifas del servicio de distribución eléctrica y alumbrado público prestado por CoopeAlfaroRuiz R.L para el año 2024, según el mes y el tipo de tarifa respectivo.</t>
  </si>
  <si>
    <t>Tarifas del servicio de generación eléctrica prestado por el ICE para el año 2025, según el mes y el tipo de tarifa respectivo.</t>
  </si>
  <si>
    <t>Tarifas del servicio de distribución eléctrica y alumbrado público prestado por el ICE para el año 2025, según el mes y el tipo de tarifa respectivo.</t>
  </si>
  <si>
    <t>Tarifas del servicio de distribución eléctrica y alumbrado público prestado por la CNFL para el año 2025, según el mes y el tipo de tarifa respectivo.</t>
  </si>
  <si>
    <t>Tarifas del servicio de generación eléctrica prestado por CNFL para el año 2025 según el mes y el tipo de tarifa respectivo.</t>
  </si>
  <si>
    <t>Tarifas del servicio de distribución eléctrica y alumbrado público prestado por JASEC para el año 2025 según el mes y el tipo de tarifa respectivo.</t>
  </si>
  <si>
    <t>Tarifas del servicio de generación eléctrica prestado por JASEC para el año 2025, según el mes y el tipo de tarifa respectivo.</t>
  </si>
  <si>
    <t>Tarifas del servicio de distribución eléctrica y alumbrado público prestado por ESPH para el año 2025, según el mes y el tipo de tarifa respectivo.</t>
  </si>
  <si>
    <t>Tarifas del servicio de generación eléctrica prestado por ESPH para el año 2025, según el mes y el tipo de tarifa respectivo.</t>
  </si>
  <si>
    <t>Tarifas del servicio de distribución eléctrica y alumbrado público prestado por Coopelesca R.L para el año 2025, según el mes y el tipo de tarifa respectivo.</t>
  </si>
  <si>
    <t>Tarifas del servicio de generación eléctrica prestado por COOPELESCA para el año 2025, según el mes y el tipo de tarifa respectivo.</t>
  </si>
  <si>
    <t>Tarifas del servicio de distribución eléctrica y alumbrado público prestado por CoopeGuanacaste R.L para el año 2025, según el mes y el tipo de tarifa respectivo.</t>
  </si>
  <si>
    <t>Tarifas del servicio de generación eléctrica prestado por COOPEGUANACASTE para el año 2025, según el mes y el tipo de tarifa respectivo.</t>
  </si>
  <si>
    <t>Tarifas del servicio de distribución eléctrica y alumbrado público prestado por CoopeSantos R.L para el año 2025, según el mes y el tipo de tarifa respectivo.</t>
  </si>
  <si>
    <t>Tarifas del servicio de distribución eléctrica y alumbrado público prestado por CoopeAlfaroRuiz R.L para el año 2025, según el mes y el tipo de tarifa respectivo.</t>
  </si>
  <si>
    <t>Tarifas vigentes del servicio de generación eléctrica prestado por el ICE para el año 2025, según el mes y el tipo de tarifa respectivo.</t>
  </si>
  <si>
    <t>Tarifas vigentes del servicio de distribución eléctrica y alumbrado público prestado por el ICE para el año 2025, según el mes y el tipo de tarifa respectivo.</t>
  </si>
  <si>
    <t>Gaceta 237, Alcance 257 del 21/12/2025</t>
  </si>
  <si>
    <t>Tarifas vigentes del servicio de distribución eléctrica y alumbrado público prestado por la CNFL para el año 2025, según el mes y el tipo de tarifa respectivo.</t>
  </si>
  <si>
    <t>Tarifas vigentes del servicio de distribución eléctrica y alumbrado público prestado por JASEC para el año 2025, según el mes y el tipo de tarifa respectivo.</t>
  </si>
  <si>
    <t>Tarifas vigentes del servicio de distribución eléctrica y alumbrado público prestado por Coopelesca R.L para el año 2025, según el mes y el tipo de tarifa respectivo.</t>
  </si>
  <si>
    <t>Tarifas del servicio de generación eléctrica prestado por COOPELESCA para el año 2025 según el mes y el tipo de tarifa respectivo.</t>
  </si>
  <si>
    <t>Tarifas vigentes del servicio de distribución eléctrica y alumbrado público prestado por CoopeGuanacaste R.L para el año 2025, según el mes y el tipo de tarifa respectivo.</t>
  </si>
  <si>
    <t>Tarifas vigentes del servicio de distribución eléctrica y alumbrado público prestado por CoopeSantos R.L para el año 2025, según el mes y el tipo de tarifa respectivo.</t>
  </si>
  <si>
    <t>Tarifas vigentes del servicio de distribución eléctrica y alumbrado público prestado por CoopeAlfaroRuiz R.L para el año 2025, según el mes y el tipo de tarifa respectivo.</t>
  </si>
  <si>
    <t>Cada kWh</t>
  </si>
  <si>
    <t>b. Consumo de Energía Cada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</si>
</sst>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&quot;₡&quot;* #,##0.00_);_(&quot;₡&quot;* \(#,##0.00\);_(&quot;₡&quot;* &quot;-&quot;??_);_(@_)"/>
    <numFmt numFmtId="165" formatCode="_(* #,##0.000_);_(* \(#,##0.000\);_(* &quot;-&quot;??_);_(@_)"/>
    <numFmt numFmtId="166" formatCode="#,##0.0"/>
    <numFmt numFmtId="167" formatCode="#,##0.000"/>
    <numFmt numFmtId="168" formatCode="[$-F800]dddd\,\ mmmm\ dd\,\ yyyy"/>
    <numFmt numFmtId="169" formatCode="_([$$-409]* #,##0.000_);_([$$-409]* \(#,##0.000\);_([$$-409]* &quot;-&quot;??_);_(@_)"/>
    <numFmt numFmtId="170" formatCode="[$$-540A]#,##0.000"/>
    <numFmt numFmtId="171" formatCode="&quot;₡&quot;#,##0.00"/>
    <numFmt numFmtId="172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0"/>
      <color theme="1"/>
      <name val="Rockwell Extra Bold"/>
      <family val="1"/>
    </font>
    <font>
      <sz val="8"/>
      <color theme="1"/>
      <name val="Castellar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30"/>
      <color rgb="FF0070C0"/>
      <name val="Rockwell Extra Bold"/>
      <family val="1"/>
    </font>
    <font>
      <sz val="20"/>
      <color rgb="FF0070C0"/>
      <name val="Rockwell Extra Bold"/>
      <family val="1"/>
    </font>
    <font>
      <sz val="18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0"/>
        <bgColor theme="4" tint="0.79998168889431442"/>
      </patternFill>
    </fill>
    <fill>
      <gradientFill type="path" left="0.5" right="0.5" top="0.5" bottom="0.5">
        <stop position="0">
          <color theme="0"/>
        </stop>
        <stop position="1">
          <color rgb="FF92D050"/>
        </stop>
      </gradientFill>
    </fill>
  </fills>
  <borders count="31">
    <border>
      <left/>
      <right/>
      <top/>
      <bottom/>
      <diagonal/>
    </border>
    <border>
      <left style="double">
        <color theme="7"/>
      </left>
      <right/>
      <top style="double">
        <color theme="7"/>
      </top>
      <bottom/>
      <diagonal/>
    </border>
    <border>
      <left/>
      <right/>
      <top style="double">
        <color theme="7"/>
      </top>
      <bottom/>
      <diagonal/>
    </border>
    <border>
      <left/>
      <right style="double">
        <color theme="7"/>
      </right>
      <top style="double">
        <color theme="7"/>
      </top>
      <bottom/>
      <diagonal/>
    </border>
    <border>
      <left style="double">
        <color theme="7"/>
      </left>
      <right/>
      <top/>
      <bottom style="double">
        <color theme="7"/>
      </bottom>
      <diagonal/>
    </border>
    <border>
      <left/>
      <right/>
      <top/>
      <bottom style="double">
        <color theme="7"/>
      </bottom>
      <diagonal/>
    </border>
    <border>
      <left/>
      <right style="double">
        <color theme="7"/>
      </right>
      <top/>
      <bottom style="double">
        <color theme="7"/>
      </bottom>
      <diagonal/>
    </border>
    <border>
      <left style="double">
        <color theme="7"/>
      </left>
      <right/>
      <top/>
      <bottom/>
      <diagonal/>
    </border>
    <border>
      <left/>
      <right style="double">
        <color theme="7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92D050"/>
      </left>
      <right/>
      <top style="double">
        <color rgb="FF92D050"/>
      </top>
      <bottom/>
      <diagonal/>
    </border>
    <border>
      <left/>
      <right/>
      <top style="double">
        <color rgb="FF92D050"/>
      </top>
      <bottom/>
      <diagonal/>
    </border>
    <border>
      <left/>
      <right style="double">
        <color rgb="FF92D050"/>
      </right>
      <top style="double">
        <color rgb="FF92D050"/>
      </top>
      <bottom/>
      <diagonal/>
    </border>
    <border>
      <left style="double">
        <color rgb="FF92D050"/>
      </left>
      <right/>
      <top/>
      <bottom/>
      <diagonal/>
    </border>
    <border>
      <left/>
      <right style="double">
        <color rgb="FF92D050"/>
      </right>
      <top/>
      <bottom/>
      <diagonal/>
    </border>
    <border>
      <left style="double">
        <color rgb="FF92D050"/>
      </left>
      <right/>
      <top/>
      <bottom style="double">
        <color rgb="FF92D050"/>
      </bottom>
      <diagonal/>
    </border>
    <border>
      <left/>
      <right/>
      <top/>
      <bottom style="double">
        <color rgb="FF92D050"/>
      </bottom>
      <diagonal/>
    </border>
    <border>
      <left/>
      <right style="double">
        <color rgb="FF92D050"/>
      </right>
      <top/>
      <bottom style="double">
        <color rgb="FF92D050"/>
      </bottom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rgb="FF00B0F0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4" tint="0.39997558519241921"/>
      </top>
      <bottom style="thin">
        <color theme="4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3" fillId="3" borderId="0" applyFont="0" applyAlignment="0">
      <alignment horizontal="center" vertical="center"/>
    </xf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8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 vertical="center" wrapText="1" indent="2"/>
    </xf>
    <xf numFmtId="0" fontId="0" fillId="2" borderId="0" xfId="1" applyFont="1" applyFill="1" applyAlignme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43" fontId="0" fillId="2" borderId="0" xfId="0" applyNumberFormat="1" applyFill="1"/>
    <xf numFmtId="43" fontId="1" fillId="2" borderId="9" xfId="0" applyNumberFormat="1" applyFont="1" applyFill="1" applyBorder="1"/>
    <xf numFmtId="0" fontId="0" fillId="2" borderId="0" xfId="0" applyFill="1" applyAlignment="1">
      <alignment wrapText="1"/>
    </xf>
    <xf numFmtId="0" fontId="0" fillId="2" borderId="0" xfId="0" applyFill="1" applyAlignment="1">
      <alignment vertical="center"/>
    </xf>
    <xf numFmtId="0" fontId="1" fillId="4" borderId="9" xfId="0" applyFont="1" applyFill="1" applyBorder="1"/>
    <xf numFmtId="0" fontId="1" fillId="4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0" xfId="0" applyFont="1" applyFill="1" applyAlignment="1">
      <alignment horizontal="left" indent="1"/>
    </xf>
    <xf numFmtId="43" fontId="1" fillId="2" borderId="0" xfId="0" applyNumberFormat="1" applyFont="1" applyFill="1"/>
    <xf numFmtId="0" fontId="0" fillId="2" borderId="0" xfId="0" applyFill="1" applyAlignment="1">
      <alignment horizontal="left" indent="2"/>
    </xf>
    <xf numFmtId="165" fontId="0" fillId="2" borderId="0" xfId="0" applyNumberFormat="1" applyFill="1"/>
    <xf numFmtId="0" fontId="5" fillId="2" borderId="0" xfId="0" applyFont="1" applyFill="1" applyAlignment="1">
      <alignment horizontal="left"/>
    </xf>
    <xf numFmtId="3" fontId="1" fillId="2" borderId="9" xfId="0" applyNumberFormat="1" applyFont="1" applyFill="1" applyBorder="1"/>
    <xf numFmtId="3" fontId="1" fillId="2" borderId="0" xfId="0" applyNumberFormat="1" applyFont="1" applyFill="1"/>
    <xf numFmtId="166" fontId="0" fillId="2" borderId="0" xfId="0" applyNumberFormat="1" applyFill="1"/>
    <xf numFmtId="3" fontId="0" fillId="2" borderId="0" xfId="0" applyNumberFormat="1" applyFill="1"/>
    <xf numFmtId="167" fontId="0" fillId="2" borderId="0" xfId="0" applyNumberFormat="1" applyFill="1"/>
    <xf numFmtId="4" fontId="0" fillId="2" borderId="0" xfId="0" applyNumberFormat="1" applyFill="1"/>
    <xf numFmtId="3" fontId="1" fillId="2" borderId="9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left" wrapText="1" indent="2"/>
    </xf>
    <xf numFmtId="3" fontId="1" fillId="2" borderId="9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center" wrapText="1"/>
    </xf>
    <xf numFmtId="0" fontId="1" fillId="4" borderId="0" xfId="0" applyFont="1" applyFill="1" applyAlignment="1">
      <alignment horizontal="center"/>
    </xf>
    <xf numFmtId="169" fontId="0" fillId="2" borderId="0" xfId="2" applyNumberFormat="1" applyFont="1" applyFill="1"/>
    <xf numFmtId="0" fontId="1" fillId="4" borderId="9" xfId="0" applyFont="1" applyFill="1" applyBorder="1" applyAlignment="1">
      <alignment horizontal="left"/>
    </xf>
    <xf numFmtId="43" fontId="0" fillId="2" borderId="0" xfId="3" applyFont="1" applyFill="1"/>
    <xf numFmtId="170" fontId="0" fillId="2" borderId="0" xfId="2" applyNumberFormat="1" applyFont="1" applyFill="1"/>
    <xf numFmtId="170" fontId="0" fillId="2" borderId="0" xfId="0" applyNumberFormat="1" applyFill="1"/>
    <xf numFmtId="170" fontId="0" fillId="2" borderId="0" xfId="0" applyNumberFormat="1" applyFill="1" applyAlignment="1">
      <alignment horizontal="left" indent="2"/>
    </xf>
    <xf numFmtId="0" fontId="0" fillId="2" borderId="10" xfId="0" applyFill="1" applyBorder="1" applyAlignment="1">
      <alignment horizontal="center"/>
    </xf>
    <xf numFmtId="0" fontId="9" fillId="5" borderId="0" xfId="1" applyFont="1" applyFill="1">
      <alignment horizontal="center" vertical="center"/>
    </xf>
    <xf numFmtId="0" fontId="10" fillId="5" borderId="0" xfId="1" applyFont="1" applyFill="1" applyAlignment="1">
      <alignment horizontal="center" vertical="center" wrapText="1"/>
    </xf>
    <xf numFmtId="0" fontId="0" fillId="2" borderId="0" xfId="0" applyFill="1" applyAlignment="1">
      <alignment horizontal="left" indent="1"/>
    </xf>
    <xf numFmtId="168" fontId="4" fillId="2" borderId="0" xfId="0" applyNumberFormat="1" applyFont="1" applyFill="1" applyAlignment="1">
      <alignment horizontal="center"/>
    </xf>
    <xf numFmtId="0" fontId="12" fillId="2" borderId="0" xfId="4" applyFill="1"/>
    <xf numFmtId="0" fontId="12" fillId="2" borderId="0" xfId="4" quotePrefix="1" applyFill="1"/>
    <xf numFmtId="0" fontId="1" fillId="2" borderId="0" xfId="0" applyFont="1" applyFill="1" applyAlignment="1">
      <alignment horizontal="left"/>
    </xf>
    <xf numFmtId="0" fontId="1" fillId="2" borderId="19" xfId="0" applyFont="1" applyFill="1" applyBorder="1" applyAlignment="1">
      <alignment horizontal="left" indent="1"/>
    </xf>
    <xf numFmtId="43" fontId="1" fillId="2" borderId="19" xfId="0" applyNumberFormat="1" applyFont="1" applyFill="1" applyBorder="1"/>
    <xf numFmtId="0" fontId="1" fillId="2" borderId="20" xfId="0" applyFont="1" applyFill="1" applyBorder="1" applyAlignment="1">
      <alignment horizontal="left"/>
    </xf>
    <xf numFmtId="43" fontId="1" fillId="2" borderId="20" xfId="0" applyNumberFormat="1" applyFont="1" applyFill="1" applyBorder="1"/>
    <xf numFmtId="0" fontId="1" fillId="2" borderId="20" xfId="0" applyFont="1" applyFill="1" applyBorder="1" applyAlignment="1">
      <alignment horizontal="left" indent="1"/>
    </xf>
    <xf numFmtId="43" fontId="0" fillId="2" borderId="20" xfId="0" applyNumberFormat="1" applyFill="1" applyBorder="1"/>
    <xf numFmtId="43" fontId="0" fillId="2" borderId="19" xfId="0" applyNumberFormat="1" applyFill="1" applyBorder="1"/>
    <xf numFmtId="171" fontId="0" fillId="2" borderId="0" xfId="2" applyNumberFormat="1" applyFont="1" applyFill="1"/>
    <xf numFmtId="0" fontId="0" fillId="2" borderId="0" xfId="0" applyFill="1" applyAlignment="1">
      <alignment horizontal="left"/>
    </xf>
    <xf numFmtId="43" fontId="0" fillId="2" borderId="22" xfId="0" applyNumberFormat="1" applyFill="1" applyBorder="1"/>
    <xf numFmtId="0" fontId="0" fillId="2" borderId="21" xfId="0" applyFill="1" applyBorder="1" applyAlignment="1">
      <alignment horizontal="left" indent="2"/>
    </xf>
    <xf numFmtId="43" fontId="0" fillId="2" borderId="21" xfId="0" applyNumberFormat="1" applyFill="1" applyBorder="1"/>
    <xf numFmtId="0" fontId="1" fillId="2" borderId="22" xfId="0" applyFont="1" applyFill="1" applyBorder="1" applyAlignment="1">
      <alignment horizontal="left" indent="1"/>
    </xf>
    <xf numFmtId="43" fontId="1" fillId="2" borderId="22" xfId="0" applyNumberFormat="1" applyFont="1" applyFill="1" applyBorder="1"/>
    <xf numFmtId="0" fontId="1" fillId="2" borderId="0" xfId="0" applyFont="1" applyFill="1" applyAlignment="1">
      <alignment horizontal="left" indent="2"/>
    </xf>
    <xf numFmtId="0" fontId="1" fillId="2" borderId="0" xfId="0" applyFont="1" applyFill="1"/>
    <xf numFmtId="0" fontId="1" fillId="2" borderId="21" xfId="0" applyFont="1" applyFill="1" applyBorder="1" applyAlignment="1">
      <alignment horizontal="left" indent="2"/>
    </xf>
    <xf numFmtId="43" fontId="1" fillId="2" borderId="21" xfId="0" applyNumberFormat="1" applyFont="1" applyFill="1" applyBorder="1"/>
    <xf numFmtId="0" fontId="1" fillId="2" borderId="23" xfId="0" applyFont="1" applyFill="1" applyBorder="1" applyAlignment="1">
      <alignment horizontal="left" indent="2"/>
    </xf>
    <xf numFmtId="43" fontId="0" fillId="2" borderId="23" xfId="0" applyNumberFormat="1" applyFill="1" applyBorder="1"/>
    <xf numFmtId="0" fontId="1" fillId="2" borderId="21" xfId="0" applyFont="1" applyFill="1" applyBorder="1" applyAlignment="1">
      <alignment horizontal="left" indent="1"/>
    </xf>
    <xf numFmtId="0" fontId="1" fillId="2" borderId="21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 indent="1"/>
    </xf>
    <xf numFmtId="43" fontId="1" fillId="2" borderId="23" xfId="0" applyNumberFormat="1" applyFont="1" applyFill="1" applyBorder="1"/>
    <xf numFmtId="0" fontId="0" fillId="2" borderId="21" xfId="0" applyFill="1" applyBorder="1"/>
    <xf numFmtId="0" fontId="1" fillId="4" borderId="21" xfId="0" applyFont="1" applyFill="1" applyBorder="1" applyAlignment="1">
      <alignment horizontal="center"/>
    </xf>
    <xf numFmtId="0" fontId="1" fillId="4" borderId="0" xfId="0" applyFont="1" applyFill="1"/>
    <xf numFmtId="0" fontId="1" fillId="2" borderId="24" xfId="0" applyFont="1" applyFill="1" applyBorder="1" applyAlignment="1">
      <alignment horizontal="left" indent="2"/>
    </xf>
    <xf numFmtId="43" fontId="0" fillId="2" borderId="24" xfId="0" applyNumberFormat="1" applyFill="1" applyBorder="1"/>
    <xf numFmtId="2" fontId="0" fillId="2" borderId="0" xfId="0" applyNumberFormat="1" applyFill="1" applyAlignment="1">
      <alignment horizontal="left" indent="2"/>
    </xf>
    <xf numFmtId="0" fontId="1" fillId="4" borderId="24" xfId="0" applyFont="1" applyFill="1" applyBorder="1" applyAlignment="1">
      <alignment horizontal="center"/>
    </xf>
    <xf numFmtId="0" fontId="0" fillId="2" borderId="24" xfId="0" applyFill="1" applyBorder="1" applyAlignment="1">
      <alignment horizontal="left" indent="2"/>
    </xf>
    <xf numFmtId="0" fontId="1" fillId="2" borderId="24" xfId="0" applyFont="1" applyFill="1" applyBorder="1" applyAlignment="1">
      <alignment horizontal="left" indent="1"/>
    </xf>
    <xf numFmtId="0" fontId="0" fillId="4" borderId="0" xfId="0" applyFill="1" applyAlignment="1">
      <alignment horizontal="center"/>
    </xf>
    <xf numFmtId="43" fontId="1" fillId="2" borderId="24" xfId="0" applyNumberFormat="1" applyFont="1" applyFill="1" applyBorder="1"/>
    <xf numFmtId="172" fontId="0" fillId="2" borderId="21" xfId="0" applyNumberFormat="1" applyFill="1" applyBorder="1"/>
    <xf numFmtId="172" fontId="0" fillId="2" borderId="23" xfId="0" applyNumberFormat="1" applyFill="1" applyBorder="1"/>
    <xf numFmtId="0" fontId="0" fillId="4" borderId="21" xfId="0" applyFill="1" applyBorder="1" applyAlignment="1">
      <alignment horizontal="center"/>
    </xf>
    <xf numFmtId="1" fontId="0" fillId="2" borderId="0" xfId="0" applyNumberFormat="1" applyFill="1"/>
    <xf numFmtId="0" fontId="0" fillId="2" borderId="25" xfId="0" applyFill="1" applyBorder="1" applyAlignment="1">
      <alignment horizontal="left" indent="2"/>
    </xf>
    <xf numFmtId="170" fontId="0" fillId="2" borderId="25" xfId="0" applyNumberFormat="1" applyFill="1" applyBorder="1"/>
    <xf numFmtId="0" fontId="1" fillId="4" borderId="24" xfId="0" applyFont="1" applyFill="1" applyBorder="1"/>
    <xf numFmtId="0" fontId="1" fillId="4" borderId="21" xfId="0" applyFont="1" applyFill="1" applyBorder="1"/>
    <xf numFmtId="0" fontId="0" fillId="4" borderId="0" xfId="0" applyFill="1"/>
    <xf numFmtId="0" fontId="0" fillId="4" borderId="21" xfId="0" applyFill="1" applyBorder="1"/>
    <xf numFmtId="0" fontId="0" fillId="2" borderId="21" xfId="0" applyFill="1" applyBorder="1" applyAlignment="1">
      <alignment horizontal="left"/>
    </xf>
    <xf numFmtId="0" fontId="1" fillId="4" borderId="26" xfId="0" applyFont="1" applyFill="1" applyBorder="1"/>
    <xf numFmtId="0" fontId="1" fillId="2" borderId="24" xfId="0" applyFont="1" applyFill="1" applyBorder="1" applyAlignment="1">
      <alignment horizontal="left"/>
    </xf>
    <xf numFmtId="43" fontId="0" fillId="2" borderId="21" xfId="3" applyFont="1" applyFill="1" applyBorder="1"/>
    <xf numFmtId="2" fontId="0" fillId="2" borderId="21" xfId="0" applyNumberFormat="1" applyFill="1" applyBorder="1" applyAlignment="1">
      <alignment horizontal="left" indent="2"/>
    </xf>
    <xf numFmtId="0" fontId="0" fillId="2" borderId="23" xfId="0" applyFill="1" applyBorder="1" applyAlignment="1">
      <alignment horizontal="left" indent="2"/>
    </xf>
    <xf numFmtId="0" fontId="1" fillId="4" borderId="23" xfId="0" applyFont="1" applyFill="1" applyBorder="1"/>
    <xf numFmtId="43" fontId="0" fillId="2" borderId="0" xfId="3" applyFont="1" applyFill="1" applyBorder="1"/>
    <xf numFmtId="0" fontId="0" fillId="2" borderId="21" xfId="0" applyFill="1" applyBorder="1" applyAlignment="1">
      <alignment horizontal="center" wrapText="1"/>
    </xf>
    <xf numFmtId="2" fontId="1" fillId="4" borderId="21" xfId="0" applyNumberFormat="1" applyFont="1" applyFill="1" applyBorder="1"/>
    <xf numFmtId="0" fontId="1" fillId="2" borderId="19" xfId="0" applyFont="1" applyFill="1" applyBorder="1" applyAlignment="1">
      <alignment horizontal="left" indent="2"/>
    </xf>
    <xf numFmtId="43" fontId="0" fillId="2" borderId="19" xfId="3" applyFont="1" applyFill="1" applyBorder="1"/>
    <xf numFmtId="0" fontId="1" fillId="2" borderId="20" xfId="0" applyFont="1" applyFill="1" applyBorder="1" applyAlignment="1">
      <alignment horizontal="left" indent="2"/>
    </xf>
    <xf numFmtId="43" fontId="0" fillId="2" borderId="20" xfId="3" applyFont="1" applyFill="1" applyBorder="1"/>
    <xf numFmtId="0" fontId="0" fillId="2" borderId="20" xfId="0" applyFill="1" applyBorder="1" applyAlignment="1">
      <alignment horizontal="left" indent="2"/>
    </xf>
    <xf numFmtId="0" fontId="1" fillId="2" borderId="27" xfId="0" applyFont="1" applyFill="1" applyBorder="1" applyAlignment="1">
      <alignment horizontal="left" indent="2"/>
    </xf>
    <xf numFmtId="0" fontId="0" fillId="4" borderId="20" xfId="0" applyFill="1" applyBorder="1"/>
    <xf numFmtId="0" fontId="1" fillId="2" borderId="28" xfId="0" applyFont="1" applyFill="1" applyBorder="1" applyAlignment="1">
      <alignment horizontal="left" indent="2"/>
    </xf>
    <xf numFmtId="43" fontId="0" fillId="2" borderId="28" xfId="0" applyNumberFormat="1" applyFill="1" applyBorder="1"/>
    <xf numFmtId="0" fontId="0" fillId="2" borderId="28" xfId="0" applyFill="1" applyBorder="1" applyAlignment="1">
      <alignment horizontal="left" indent="2"/>
    </xf>
    <xf numFmtId="0" fontId="1" fillId="4" borderId="28" xfId="0" applyFont="1" applyFill="1" applyBorder="1"/>
    <xf numFmtId="0" fontId="1" fillId="4" borderId="28" xfId="0" applyFont="1" applyFill="1" applyBorder="1" applyAlignment="1">
      <alignment horizontal="center"/>
    </xf>
    <xf numFmtId="0" fontId="0" fillId="4" borderId="28" xfId="0" applyFill="1" applyBorder="1"/>
    <xf numFmtId="43" fontId="0" fillId="2" borderId="0" xfId="3" applyFont="1" applyFill="1" applyBorder="1" applyAlignment="1">
      <alignment horizontal="left" indent="2"/>
    </xf>
    <xf numFmtId="2" fontId="0" fillId="2" borderId="28" xfId="0" applyNumberFormat="1" applyFill="1" applyBorder="1" applyAlignment="1">
      <alignment horizontal="left" indent="2"/>
    </xf>
    <xf numFmtId="43" fontId="0" fillId="2" borderId="28" xfId="3" applyFont="1" applyFill="1" applyBorder="1" applyAlignment="1">
      <alignment horizontal="left" indent="2"/>
    </xf>
    <xf numFmtId="43" fontId="0" fillId="2" borderId="0" xfId="3" applyFont="1" applyFill="1" applyBorder="1" applyAlignment="1">
      <alignment horizontal="left"/>
    </xf>
    <xf numFmtId="0" fontId="1" fillId="2" borderId="28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43" fontId="1" fillId="2" borderId="29" xfId="3" applyFont="1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1" fillId="4" borderId="29" xfId="0" applyFont="1" applyFill="1" applyBorder="1"/>
    <xf numFmtId="43" fontId="0" fillId="2" borderId="0" xfId="3" applyFont="1" applyFill="1" applyAlignment="1">
      <alignment horizontal="left" indent="2"/>
    </xf>
    <xf numFmtId="43" fontId="1" fillId="4" borderId="0" xfId="3" applyFont="1" applyFill="1" applyBorder="1"/>
    <xf numFmtId="43" fontId="0" fillId="4" borderId="0" xfId="3" applyFont="1" applyFill="1" applyBorder="1"/>
    <xf numFmtId="43" fontId="1" fillId="4" borderId="28" xfId="3" applyFont="1" applyFill="1" applyBorder="1"/>
    <xf numFmtId="43" fontId="0" fillId="4" borderId="28" xfId="3" applyFont="1" applyFill="1" applyBorder="1"/>
    <xf numFmtId="0" fontId="0" fillId="2" borderId="29" xfId="0" applyFill="1" applyBorder="1" applyAlignment="1">
      <alignment horizontal="left" indent="2"/>
    </xf>
    <xf numFmtId="0" fontId="0" fillId="2" borderId="28" xfId="0" applyFill="1" applyBorder="1"/>
    <xf numFmtId="43" fontId="0" fillId="2" borderId="29" xfId="3" applyFont="1" applyFill="1" applyBorder="1" applyAlignment="1">
      <alignment horizontal="left" indent="2"/>
    </xf>
    <xf numFmtId="172" fontId="0" fillId="2" borderId="0" xfId="3" applyNumberFormat="1" applyFont="1" applyFill="1" applyAlignment="1">
      <alignment horizontal="left" indent="2"/>
    </xf>
    <xf numFmtId="0" fontId="1" fillId="2" borderId="28" xfId="0" applyFont="1" applyFill="1" applyBorder="1" applyAlignment="1">
      <alignment horizontal="left" indent="1"/>
    </xf>
    <xf numFmtId="0" fontId="1" fillId="2" borderId="30" xfId="0" applyFont="1" applyFill="1" applyBorder="1" applyAlignment="1">
      <alignment horizontal="left" indent="2"/>
    </xf>
    <xf numFmtId="43" fontId="0" fillId="2" borderId="30" xfId="0" applyNumberFormat="1" applyFill="1" applyBorder="1"/>
    <xf numFmtId="172" fontId="0" fillId="2" borderId="0" xfId="3" applyNumberFormat="1" applyFont="1" applyFill="1" applyAlignment="1">
      <alignment horizontal="left"/>
    </xf>
    <xf numFmtId="172" fontId="0" fillId="2" borderId="28" xfId="3" applyNumberFormat="1" applyFont="1" applyFill="1" applyBorder="1" applyAlignment="1">
      <alignment horizontal="left"/>
    </xf>
    <xf numFmtId="43" fontId="0" fillId="2" borderId="28" xfId="3" applyFont="1" applyFill="1" applyBorder="1"/>
    <xf numFmtId="0" fontId="1" fillId="2" borderId="0" xfId="0" applyFont="1" applyFill="1" applyAlignment="1">
      <alignment horizontal="center" wrapText="1"/>
    </xf>
    <xf numFmtId="172" fontId="0" fillId="2" borderId="28" xfId="3" applyNumberFormat="1" applyFont="1" applyFill="1" applyBorder="1" applyAlignment="1">
      <alignment horizontal="left" indent="2"/>
    </xf>
    <xf numFmtId="0" fontId="0" fillId="2" borderId="28" xfId="0" applyFill="1" applyBorder="1" applyAlignment="1">
      <alignment horizontal="left" indent="1"/>
    </xf>
    <xf numFmtId="172" fontId="0" fillId="2" borderId="0" xfId="0" applyNumberFormat="1" applyFill="1"/>
    <xf numFmtId="172" fontId="0" fillId="2" borderId="28" xfId="0" applyNumberFormat="1" applyFill="1" applyBorder="1"/>
    <xf numFmtId="1" fontId="0" fillId="2" borderId="0" xfId="3" applyNumberFormat="1" applyFont="1" applyFill="1"/>
    <xf numFmtId="1" fontId="0" fillId="2" borderId="28" xfId="3" applyNumberFormat="1" applyFont="1" applyFill="1" applyBorder="1"/>
    <xf numFmtId="2" fontId="1" fillId="4" borderId="0" xfId="0" applyNumberFormat="1" applyFont="1" applyFill="1"/>
    <xf numFmtId="1" fontId="0" fillId="2" borderId="0" xfId="0" applyNumberFormat="1" applyFill="1" applyAlignment="1">
      <alignment horizontal="left" indent="2"/>
    </xf>
    <xf numFmtId="1" fontId="0" fillId="2" borderId="28" xfId="0" applyNumberFormat="1" applyFill="1" applyBorder="1" applyAlignment="1">
      <alignment horizontal="left" indent="2"/>
    </xf>
    <xf numFmtId="2" fontId="0" fillId="2" borderId="28" xfId="3" applyNumberFormat="1" applyFont="1" applyFill="1" applyBorder="1" applyAlignment="1">
      <alignment horizontal="left" indent="2"/>
    </xf>
    <xf numFmtId="1" fontId="0" fillId="2" borderId="28" xfId="3" applyNumberFormat="1" applyFont="1" applyFill="1" applyBorder="1" applyAlignment="1">
      <alignment horizontal="left" indent="2"/>
    </xf>
    <xf numFmtId="172" fontId="0" fillId="2" borderId="0" xfId="3" applyNumberFormat="1" applyFont="1" applyFill="1"/>
    <xf numFmtId="172" fontId="0" fillId="2" borderId="28" xfId="3" applyNumberFormat="1" applyFont="1" applyFill="1" applyBorder="1"/>
    <xf numFmtId="2" fontId="0" fillId="2" borderId="0" xfId="3" applyNumberFormat="1" applyFont="1" applyFill="1" applyBorder="1" applyAlignment="1">
      <alignment horizontal="left" indent="2"/>
    </xf>
    <xf numFmtId="1" fontId="0" fillId="2" borderId="0" xfId="3" applyNumberFormat="1" applyFont="1" applyFill="1" applyBorder="1" applyAlignment="1">
      <alignment horizontal="left" indent="2"/>
    </xf>
    <xf numFmtId="172" fontId="0" fillId="2" borderId="0" xfId="3" applyNumberFormat="1" applyFont="1" applyFill="1" applyBorder="1" applyAlignment="1">
      <alignment horizontal="left" indent="2"/>
    </xf>
    <xf numFmtId="0" fontId="13" fillId="2" borderId="0" xfId="0" applyFont="1" applyFill="1"/>
    <xf numFmtId="0" fontId="4" fillId="2" borderId="0" xfId="0" applyFont="1" applyFill="1" applyAlignment="1">
      <alignment horizontal="center"/>
    </xf>
    <xf numFmtId="168" fontId="4" fillId="2" borderId="0" xfId="0" applyNumberFormat="1" applyFont="1" applyFill="1" applyAlignment="1">
      <alignment horizont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/>
    </xf>
    <xf numFmtId="0" fontId="0" fillId="2" borderId="10" xfId="0" applyFill="1" applyBorder="1" applyAlignment="1">
      <alignment horizontal="center"/>
    </xf>
  </cellXfs>
  <cellStyles count="5">
    <cellStyle name="Estilo 1" xfId="1" xr:uid="{00000000-0005-0000-0000-000000000000}"/>
    <cellStyle name="Hipervínculo" xfId="4" builtinId="8"/>
    <cellStyle name="Millares" xfId="3" builtinId="3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5C8844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1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externalLink" Target="externalLinks/externalLink6.xml"/><Relationship Id="rId139" Type="http://schemas.openxmlformats.org/officeDocument/2006/relationships/externalLink" Target="externalLinks/externalLink1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externalLink" Target="externalLinks/externalLink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externalLink" Target="externalLinks/externalLink2.xml"/><Relationship Id="rId135" Type="http://schemas.openxmlformats.org/officeDocument/2006/relationships/externalLink" Target="externalLinks/externalLink7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externalLink" Target="externalLinks/externalLink3.xml"/><Relationship Id="rId136" Type="http://schemas.openxmlformats.org/officeDocument/2006/relationships/externalLink" Target="externalLinks/externalLink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externalLink" Target="externalLinks/externalLink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externalLink" Target="externalLinks/externalLink5.xml"/><Relationship Id="rId16" Type="http://schemas.openxmlformats.org/officeDocument/2006/relationships/worksheet" Target="worksheets/sheet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CS 2013'!A1"/><Relationship Id="rId3" Type="http://schemas.openxmlformats.org/officeDocument/2006/relationships/hyperlink" Target="#'CNFL 2013'!A1"/><Relationship Id="rId7" Type="http://schemas.openxmlformats.org/officeDocument/2006/relationships/hyperlink" Target="#'ESPH 2013'!A1"/><Relationship Id="rId12" Type="http://schemas.openxmlformats.org/officeDocument/2006/relationships/image" Target="../media/image7.png"/><Relationship Id="rId17" Type="http://schemas.openxmlformats.org/officeDocument/2006/relationships/hyperlink" Target="#Portada!A1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1" Type="http://schemas.openxmlformats.org/officeDocument/2006/relationships/hyperlink" Target="#'ICE 2013'!A1"/><Relationship Id="rId6" Type="http://schemas.openxmlformats.org/officeDocument/2006/relationships/image" Target="../media/image4.png"/><Relationship Id="rId11" Type="http://schemas.openxmlformats.org/officeDocument/2006/relationships/hyperlink" Target="#'CL 2013'!A1"/><Relationship Id="rId5" Type="http://schemas.openxmlformats.org/officeDocument/2006/relationships/hyperlink" Target="#'JASEC 2013'!A1"/><Relationship Id="rId15" Type="http://schemas.openxmlformats.org/officeDocument/2006/relationships/hyperlink" Target="#'CAR 2013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'CG 2013'!A1"/><Relationship Id="rId1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2013'!A1"/><Relationship Id="rId2" Type="http://schemas.openxmlformats.org/officeDocument/2006/relationships/hyperlink" Target="#Portada!A1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2013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2013'!A1"/><Relationship Id="rId2" Type="http://schemas.openxmlformats.org/officeDocument/2006/relationships/hyperlink" Target="#Portada!A1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2013'!A1"/><Relationship Id="rId2" Type="http://schemas.openxmlformats.org/officeDocument/2006/relationships/hyperlink" Target="#Portada!A1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2013'!A1"/><Relationship Id="rId2" Type="http://schemas.openxmlformats.org/officeDocument/2006/relationships/hyperlink" Target="#Portada!A1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Portada!A1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4" Type="http://schemas.openxmlformats.org/officeDocument/2006/relationships/hyperlink" Target="#'2013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'2013'!A1"/><Relationship Id="rId2" Type="http://schemas.openxmlformats.org/officeDocument/2006/relationships/hyperlink" Target="#Portada!A1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'2013'!A1"/><Relationship Id="rId2" Type="http://schemas.openxmlformats.org/officeDocument/2006/relationships/hyperlink" Target="#Portada!A1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CS 2014'!A1"/><Relationship Id="rId3" Type="http://schemas.openxmlformats.org/officeDocument/2006/relationships/hyperlink" Target="#'CNFL 2014'!A1"/><Relationship Id="rId7" Type="http://schemas.openxmlformats.org/officeDocument/2006/relationships/hyperlink" Target="#'ESPH 2014'!A1"/><Relationship Id="rId12" Type="http://schemas.openxmlformats.org/officeDocument/2006/relationships/image" Target="../media/image7.png"/><Relationship Id="rId17" Type="http://schemas.openxmlformats.org/officeDocument/2006/relationships/hyperlink" Target="#Portada!A1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1" Type="http://schemas.openxmlformats.org/officeDocument/2006/relationships/hyperlink" Target="#'ICE 2014'!A1"/><Relationship Id="rId6" Type="http://schemas.openxmlformats.org/officeDocument/2006/relationships/image" Target="../media/image4.png"/><Relationship Id="rId11" Type="http://schemas.openxmlformats.org/officeDocument/2006/relationships/hyperlink" Target="#'CL 2014'!A1"/><Relationship Id="rId5" Type="http://schemas.openxmlformats.org/officeDocument/2006/relationships/hyperlink" Target="#'JASEC 2014'!A1"/><Relationship Id="rId15" Type="http://schemas.openxmlformats.org/officeDocument/2006/relationships/hyperlink" Target="#'CAR 2014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'CG 2014'!A1"/><Relationship Id="rId14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'2014'!A1"/><Relationship Id="rId2" Type="http://schemas.openxmlformats.org/officeDocument/2006/relationships/hyperlink" Target="#Portada!A1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'2014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'2014'!A1"/><Relationship Id="rId2" Type="http://schemas.openxmlformats.org/officeDocument/2006/relationships/hyperlink" Target="#Portada!A1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'2014'!A1"/><Relationship Id="rId2" Type="http://schemas.openxmlformats.org/officeDocument/2006/relationships/hyperlink" Target="#Portada!A1"/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'2014'!A1"/><Relationship Id="rId2" Type="http://schemas.openxmlformats.org/officeDocument/2006/relationships/hyperlink" Target="#Portada!A1"/><Relationship Id="rId1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'2014'!A1"/><Relationship Id="rId2" Type="http://schemas.openxmlformats.org/officeDocument/2006/relationships/hyperlink" Target="#Portada!A1"/><Relationship Id="rId1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'2014'!A1"/><Relationship Id="rId2" Type="http://schemas.openxmlformats.org/officeDocument/2006/relationships/hyperlink" Target="#Portada!A1"/><Relationship Id="rId1" Type="http://schemas.openxmlformats.org/officeDocument/2006/relationships/image" Target="../media/image8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'2014'!A1"/><Relationship Id="rId2" Type="http://schemas.openxmlformats.org/officeDocument/2006/relationships/hyperlink" Target="#Portada!A1"/><Relationship Id="rId1" Type="http://schemas.openxmlformats.org/officeDocument/2006/relationships/image" Target="../media/image9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CS 2015'!A1"/><Relationship Id="rId3" Type="http://schemas.openxmlformats.org/officeDocument/2006/relationships/hyperlink" Target="#'CNFL 2015'!A1"/><Relationship Id="rId7" Type="http://schemas.openxmlformats.org/officeDocument/2006/relationships/hyperlink" Target="#'ESPH 2015'!A1"/><Relationship Id="rId12" Type="http://schemas.openxmlformats.org/officeDocument/2006/relationships/image" Target="../media/image7.png"/><Relationship Id="rId17" Type="http://schemas.openxmlformats.org/officeDocument/2006/relationships/hyperlink" Target="#Portada!A1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1" Type="http://schemas.openxmlformats.org/officeDocument/2006/relationships/hyperlink" Target="#'ICE 2015'!A1"/><Relationship Id="rId6" Type="http://schemas.openxmlformats.org/officeDocument/2006/relationships/image" Target="../media/image4.png"/><Relationship Id="rId11" Type="http://schemas.openxmlformats.org/officeDocument/2006/relationships/hyperlink" Target="#'CL 2015'!A1"/><Relationship Id="rId5" Type="http://schemas.openxmlformats.org/officeDocument/2006/relationships/hyperlink" Target="#'JASEC 2015'!A1"/><Relationship Id="rId15" Type="http://schemas.openxmlformats.org/officeDocument/2006/relationships/hyperlink" Target="#'CAR 2015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'CG 2015'!A1"/><Relationship Id="rId14" Type="http://schemas.openxmlformats.org/officeDocument/2006/relationships/image" Target="../media/image8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'2015'!A1"/><Relationship Id="rId2" Type="http://schemas.openxmlformats.org/officeDocument/2006/relationships/hyperlink" Target="#Portada!A1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'2015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'2015'!A1"/><Relationship Id="rId2" Type="http://schemas.openxmlformats.org/officeDocument/2006/relationships/hyperlink" Target="#Portada!A1"/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'2015'!A1"/><Relationship Id="rId2" Type="http://schemas.openxmlformats.org/officeDocument/2006/relationships/hyperlink" Target="#Portada!A1"/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'2015'!A1"/><Relationship Id="rId2" Type="http://schemas.openxmlformats.org/officeDocument/2006/relationships/hyperlink" Target="#Portada!A1"/><Relationship Id="rId1" Type="http://schemas.openxmlformats.org/officeDocument/2006/relationships/image" Target="../media/image7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hyperlink" Target="#'2015'!A1"/><Relationship Id="rId2" Type="http://schemas.openxmlformats.org/officeDocument/2006/relationships/hyperlink" Target="#Portada!A1"/><Relationship Id="rId1" Type="http://schemas.openxmlformats.org/officeDocument/2006/relationships/image" Target="../media/image6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hyperlink" Target="#'2015'!A1"/><Relationship Id="rId2" Type="http://schemas.openxmlformats.org/officeDocument/2006/relationships/hyperlink" Target="#Portada!A1"/><Relationship Id="rId1" Type="http://schemas.openxmlformats.org/officeDocument/2006/relationships/image" Target="../media/image8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hyperlink" Target="#'2015'!A1"/><Relationship Id="rId2" Type="http://schemas.openxmlformats.org/officeDocument/2006/relationships/hyperlink" Target="#Portada!A1"/><Relationship Id="rId1" Type="http://schemas.openxmlformats.org/officeDocument/2006/relationships/image" Target="../media/image9.png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CS 2016'!A1"/><Relationship Id="rId3" Type="http://schemas.openxmlformats.org/officeDocument/2006/relationships/hyperlink" Target="#'CNFL 2016'!A1"/><Relationship Id="rId7" Type="http://schemas.openxmlformats.org/officeDocument/2006/relationships/hyperlink" Target="#'ESPH 2016'!A1"/><Relationship Id="rId12" Type="http://schemas.openxmlformats.org/officeDocument/2006/relationships/image" Target="../media/image7.png"/><Relationship Id="rId17" Type="http://schemas.openxmlformats.org/officeDocument/2006/relationships/hyperlink" Target="#Portada!A1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1" Type="http://schemas.openxmlformats.org/officeDocument/2006/relationships/hyperlink" Target="#'ICE 2016'!A1"/><Relationship Id="rId6" Type="http://schemas.openxmlformats.org/officeDocument/2006/relationships/image" Target="../media/image4.png"/><Relationship Id="rId11" Type="http://schemas.openxmlformats.org/officeDocument/2006/relationships/hyperlink" Target="#'CL 2016'!A1"/><Relationship Id="rId5" Type="http://schemas.openxmlformats.org/officeDocument/2006/relationships/hyperlink" Target="#'JASEC 2016'!A1"/><Relationship Id="rId15" Type="http://schemas.openxmlformats.org/officeDocument/2006/relationships/hyperlink" Target="#'CAR 2016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'CG 2016'!A1"/><Relationship Id="rId14" Type="http://schemas.openxmlformats.org/officeDocument/2006/relationships/image" Target="../media/image8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hyperlink" Target="#'2016'!A1"/><Relationship Id="rId2" Type="http://schemas.openxmlformats.org/officeDocument/2006/relationships/hyperlink" Target="#Portada!A1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hyperlink" Target="#'2016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hyperlink" Target="#'2016'!A1"/><Relationship Id="rId2" Type="http://schemas.openxmlformats.org/officeDocument/2006/relationships/hyperlink" Target="#Portada!A1"/><Relationship Id="rId1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hyperlink" Target="#'2016'!A1"/><Relationship Id="rId2" Type="http://schemas.openxmlformats.org/officeDocument/2006/relationships/hyperlink" Target="#Portada!A1"/><Relationship Id="rId1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hyperlink" Target="#'2016'!A1"/><Relationship Id="rId2" Type="http://schemas.openxmlformats.org/officeDocument/2006/relationships/hyperlink" Target="#Portada!A1"/><Relationship Id="rId1" Type="http://schemas.openxmlformats.org/officeDocument/2006/relationships/image" Target="../media/image7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#'2016'!A1"/><Relationship Id="rId2" Type="http://schemas.openxmlformats.org/officeDocument/2006/relationships/hyperlink" Target="#Portada!A1"/><Relationship Id="rId1" Type="http://schemas.openxmlformats.org/officeDocument/2006/relationships/image" Target="../media/image6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hyperlink" Target="#'2016'!A1"/><Relationship Id="rId2" Type="http://schemas.openxmlformats.org/officeDocument/2006/relationships/hyperlink" Target="#Portada!A1"/><Relationship Id="rId1" Type="http://schemas.openxmlformats.org/officeDocument/2006/relationships/image" Target="../media/image8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hyperlink" Target="#'2016'!A1"/><Relationship Id="rId2" Type="http://schemas.openxmlformats.org/officeDocument/2006/relationships/hyperlink" Target="#Portada!A1"/><Relationship Id="rId1" Type="http://schemas.openxmlformats.org/officeDocument/2006/relationships/image" Target="../media/image9.png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hyperlink" Target="#'ESPH 2017'!A1"/><Relationship Id="rId13" Type="http://schemas.openxmlformats.org/officeDocument/2006/relationships/image" Target="../media/image13.png"/><Relationship Id="rId3" Type="http://schemas.openxmlformats.org/officeDocument/2006/relationships/hyperlink" Target="#'CS 2017'!A1"/><Relationship Id="rId7" Type="http://schemas.openxmlformats.org/officeDocument/2006/relationships/image" Target="../media/image10.png"/><Relationship Id="rId12" Type="http://schemas.openxmlformats.org/officeDocument/2006/relationships/hyperlink" Target="#'CG 2017'!A1"/><Relationship Id="rId17" Type="http://schemas.openxmlformats.org/officeDocument/2006/relationships/image" Target="../media/image15.gif"/><Relationship Id="rId2" Type="http://schemas.openxmlformats.org/officeDocument/2006/relationships/image" Target="../media/image3.png"/><Relationship Id="rId16" Type="http://schemas.openxmlformats.org/officeDocument/2006/relationships/hyperlink" Target="#'ICE 2017'!A1"/><Relationship Id="rId1" Type="http://schemas.openxmlformats.org/officeDocument/2006/relationships/hyperlink" Target="#'CNFL 2017'!A1"/><Relationship Id="rId6" Type="http://schemas.openxmlformats.org/officeDocument/2006/relationships/hyperlink" Target="#'JASEC 2017'!A1"/><Relationship Id="rId11" Type="http://schemas.openxmlformats.org/officeDocument/2006/relationships/image" Target="../media/image12.png"/><Relationship Id="rId5" Type="http://schemas.openxmlformats.org/officeDocument/2006/relationships/hyperlink" Target="#Portada!A1"/><Relationship Id="rId15" Type="http://schemas.openxmlformats.org/officeDocument/2006/relationships/image" Target="../media/image14.png"/><Relationship Id="rId10" Type="http://schemas.openxmlformats.org/officeDocument/2006/relationships/hyperlink" Target="#'CL 2017'!A1"/><Relationship Id="rId4" Type="http://schemas.openxmlformats.org/officeDocument/2006/relationships/image" Target="../media/image8.png"/><Relationship Id="rId9" Type="http://schemas.openxmlformats.org/officeDocument/2006/relationships/image" Target="../media/image11.png"/><Relationship Id="rId14" Type="http://schemas.openxmlformats.org/officeDocument/2006/relationships/hyperlink" Target="#'CAR 2017'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2017'!A1"/><Relationship Id="rId1" Type="http://schemas.openxmlformats.org/officeDocument/2006/relationships/hyperlink" Target="#Portada!A1"/><Relationship Id="rId4" Type="http://schemas.openxmlformats.org/officeDocument/2006/relationships/image" Target="../media/image15.gif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hyperlink" Target="#'2017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'2017'!A1"/><Relationship Id="rId1" Type="http://schemas.openxmlformats.org/officeDocument/2006/relationships/hyperlink" Target="#Portada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hyperlink" Target="#'2017'!A1"/><Relationship Id="rId1" Type="http://schemas.openxmlformats.org/officeDocument/2006/relationships/hyperlink" Target="#Portada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hyperlink" Target="#'2017'!A1"/><Relationship Id="rId1" Type="http://schemas.openxmlformats.org/officeDocument/2006/relationships/hyperlink" Target="#Portada!A1"/><Relationship Id="rId4" Type="http://schemas.openxmlformats.org/officeDocument/2006/relationships/image" Target="../media/image18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hyperlink" Target="#'2017'!A1"/><Relationship Id="rId1" Type="http://schemas.openxmlformats.org/officeDocument/2006/relationships/hyperlink" Target="#Portada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hyperlink" Target="#'2017'!A1"/><Relationship Id="rId2" Type="http://schemas.openxmlformats.org/officeDocument/2006/relationships/hyperlink" Target="#Portada!A1"/><Relationship Id="rId1" Type="http://schemas.openxmlformats.org/officeDocument/2006/relationships/image" Target="../media/image8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hyperlink" Target="#'2017'!A1"/><Relationship Id="rId1" Type="http://schemas.openxmlformats.org/officeDocument/2006/relationships/hyperlink" Target="#Portada!A1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hyperlink" Target="#'CL 2018'!A1"/><Relationship Id="rId13" Type="http://schemas.openxmlformats.org/officeDocument/2006/relationships/image" Target="../media/image14.png"/><Relationship Id="rId3" Type="http://schemas.openxmlformats.org/officeDocument/2006/relationships/hyperlink" Target="#Portada!A1"/><Relationship Id="rId7" Type="http://schemas.openxmlformats.org/officeDocument/2006/relationships/image" Target="../media/image11.png"/><Relationship Id="rId12" Type="http://schemas.openxmlformats.org/officeDocument/2006/relationships/hyperlink" Target="#'CAR 2018'!A1"/><Relationship Id="rId17" Type="http://schemas.openxmlformats.org/officeDocument/2006/relationships/image" Target="../media/image20.jpeg"/><Relationship Id="rId2" Type="http://schemas.openxmlformats.org/officeDocument/2006/relationships/image" Target="../media/image3.png"/><Relationship Id="rId16" Type="http://schemas.openxmlformats.org/officeDocument/2006/relationships/hyperlink" Target="#'CS 2018'!A1"/><Relationship Id="rId1" Type="http://schemas.openxmlformats.org/officeDocument/2006/relationships/hyperlink" Target="#'CNFL 2018'!A1"/><Relationship Id="rId6" Type="http://schemas.openxmlformats.org/officeDocument/2006/relationships/hyperlink" Target="#'ESPH 2018'!A1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gif"/><Relationship Id="rId10" Type="http://schemas.openxmlformats.org/officeDocument/2006/relationships/hyperlink" Target="#'CG 2018'!A1"/><Relationship Id="rId4" Type="http://schemas.openxmlformats.org/officeDocument/2006/relationships/hyperlink" Target="#'JASEC 2018'!A1"/><Relationship Id="rId9" Type="http://schemas.openxmlformats.org/officeDocument/2006/relationships/image" Target="../media/image12.png"/><Relationship Id="rId14" Type="http://schemas.openxmlformats.org/officeDocument/2006/relationships/hyperlink" Target="#'ICE 2018'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2018'!A1"/><Relationship Id="rId1" Type="http://schemas.openxmlformats.org/officeDocument/2006/relationships/hyperlink" Target="#Portada!A1"/><Relationship Id="rId4" Type="http://schemas.openxmlformats.org/officeDocument/2006/relationships/image" Target="../media/image15.gif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'2018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'2018'!A1"/><Relationship Id="rId2" Type="http://schemas.openxmlformats.org/officeDocument/2006/relationships/image" Target="../media/image10.png"/><Relationship Id="rId1" Type="http://schemas.openxmlformats.org/officeDocument/2006/relationships/hyperlink" Target="#Portada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'2018'!A1"/><Relationship Id="rId2" Type="http://schemas.openxmlformats.org/officeDocument/2006/relationships/image" Target="../media/image11.png"/><Relationship Id="rId1" Type="http://schemas.openxmlformats.org/officeDocument/2006/relationships/hyperlink" Target="#Portada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hyperlink" Target="#Portada!A1"/><Relationship Id="rId4" Type="http://schemas.openxmlformats.org/officeDocument/2006/relationships/hyperlink" Target="#'2018'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'2018'!A1"/><Relationship Id="rId2" Type="http://schemas.openxmlformats.org/officeDocument/2006/relationships/image" Target="../media/image19.png"/><Relationship Id="rId1" Type="http://schemas.openxmlformats.org/officeDocument/2006/relationships/hyperlink" Target="#Portada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hyperlink" Target="#'2018'!A1"/><Relationship Id="rId1" Type="http://schemas.openxmlformats.org/officeDocument/2006/relationships/hyperlink" Target="#Portada!A1"/><Relationship Id="rId4" Type="http://schemas.openxmlformats.org/officeDocument/2006/relationships/image" Target="../media/image22.jpe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'2018'!A1"/><Relationship Id="rId2" Type="http://schemas.openxmlformats.org/officeDocument/2006/relationships/image" Target="../media/image14.png"/><Relationship Id="rId1" Type="http://schemas.openxmlformats.org/officeDocument/2006/relationships/hyperlink" Target="#Portada!A1"/></Relationships>
</file>

<file path=xl/drawings/_rels/drawing56.xml.rels><?xml version="1.0" encoding="UTF-8" standalone="yes"?>
<Relationships xmlns="http://schemas.openxmlformats.org/package/2006/relationships"><Relationship Id="rId8" Type="http://schemas.openxmlformats.org/officeDocument/2006/relationships/hyperlink" Target="#'CL 2019'!A1"/><Relationship Id="rId13" Type="http://schemas.openxmlformats.org/officeDocument/2006/relationships/image" Target="../media/image14.png"/><Relationship Id="rId3" Type="http://schemas.openxmlformats.org/officeDocument/2006/relationships/hyperlink" Target="#Portada!A1"/><Relationship Id="rId7" Type="http://schemas.openxmlformats.org/officeDocument/2006/relationships/image" Target="../media/image11.png"/><Relationship Id="rId12" Type="http://schemas.openxmlformats.org/officeDocument/2006/relationships/hyperlink" Target="#'CAR 2019'!A1"/><Relationship Id="rId17" Type="http://schemas.openxmlformats.org/officeDocument/2006/relationships/image" Target="../media/image20.jpeg"/><Relationship Id="rId2" Type="http://schemas.openxmlformats.org/officeDocument/2006/relationships/image" Target="../media/image3.png"/><Relationship Id="rId16" Type="http://schemas.openxmlformats.org/officeDocument/2006/relationships/hyperlink" Target="#'CS 2019'!A1"/><Relationship Id="rId1" Type="http://schemas.openxmlformats.org/officeDocument/2006/relationships/hyperlink" Target="#'CNFL 2019'!A1"/><Relationship Id="rId6" Type="http://schemas.openxmlformats.org/officeDocument/2006/relationships/hyperlink" Target="#'ESPH 2019'!A1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gif"/><Relationship Id="rId10" Type="http://schemas.openxmlformats.org/officeDocument/2006/relationships/hyperlink" Target="#'CG 2019'!A1"/><Relationship Id="rId4" Type="http://schemas.openxmlformats.org/officeDocument/2006/relationships/hyperlink" Target="#'JASEC 2019'!A1"/><Relationship Id="rId9" Type="http://schemas.openxmlformats.org/officeDocument/2006/relationships/image" Target="../media/image12.png"/><Relationship Id="rId14" Type="http://schemas.openxmlformats.org/officeDocument/2006/relationships/hyperlink" Target="#'ICE 2019'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2019'!A1"/><Relationship Id="rId1" Type="http://schemas.openxmlformats.org/officeDocument/2006/relationships/hyperlink" Target="#Portada!A1"/><Relationship Id="rId4" Type="http://schemas.openxmlformats.org/officeDocument/2006/relationships/image" Target="../media/image15.gif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'2019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'2019'!A1"/><Relationship Id="rId2" Type="http://schemas.openxmlformats.org/officeDocument/2006/relationships/image" Target="../media/image10.png"/><Relationship Id="rId1" Type="http://schemas.openxmlformats.org/officeDocument/2006/relationships/hyperlink" Target="#Portada!A1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'2019'!A1"/><Relationship Id="rId2" Type="http://schemas.openxmlformats.org/officeDocument/2006/relationships/image" Target="../media/image11.png"/><Relationship Id="rId1" Type="http://schemas.openxmlformats.org/officeDocument/2006/relationships/hyperlink" Target="#Portada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3.png"/><Relationship Id="rId1" Type="http://schemas.openxmlformats.org/officeDocument/2006/relationships/hyperlink" Target="#Portada!A1"/><Relationship Id="rId4" Type="http://schemas.openxmlformats.org/officeDocument/2006/relationships/hyperlink" Target="#'2019'!A1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'2019'!A1"/><Relationship Id="rId2" Type="http://schemas.openxmlformats.org/officeDocument/2006/relationships/image" Target="../media/image19.png"/><Relationship Id="rId1" Type="http://schemas.openxmlformats.org/officeDocument/2006/relationships/hyperlink" Target="#Portada!A1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hyperlink" Target="#'2019'!A1"/><Relationship Id="rId1" Type="http://schemas.openxmlformats.org/officeDocument/2006/relationships/hyperlink" Target="#Portada!A1"/><Relationship Id="rId4" Type="http://schemas.openxmlformats.org/officeDocument/2006/relationships/image" Target="../media/image22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'2019'!A1"/><Relationship Id="rId2" Type="http://schemas.openxmlformats.org/officeDocument/2006/relationships/image" Target="../media/image14.png"/><Relationship Id="rId1" Type="http://schemas.openxmlformats.org/officeDocument/2006/relationships/hyperlink" Target="#Portada!A1"/></Relationships>
</file>

<file path=xl/drawings/_rels/drawing65.xml.rels><?xml version="1.0" encoding="UTF-8" standalone="yes"?>
<Relationships xmlns="http://schemas.openxmlformats.org/package/2006/relationships"><Relationship Id="rId8" Type="http://schemas.openxmlformats.org/officeDocument/2006/relationships/hyperlink" Target="#'CL 2020'!A1"/><Relationship Id="rId13" Type="http://schemas.openxmlformats.org/officeDocument/2006/relationships/image" Target="../media/image14.png"/><Relationship Id="rId3" Type="http://schemas.openxmlformats.org/officeDocument/2006/relationships/hyperlink" Target="#Portada!A1"/><Relationship Id="rId7" Type="http://schemas.openxmlformats.org/officeDocument/2006/relationships/image" Target="../media/image11.png"/><Relationship Id="rId12" Type="http://schemas.openxmlformats.org/officeDocument/2006/relationships/hyperlink" Target="#'CAR 2020'!A1"/><Relationship Id="rId17" Type="http://schemas.openxmlformats.org/officeDocument/2006/relationships/image" Target="../media/image20.jpeg"/><Relationship Id="rId2" Type="http://schemas.openxmlformats.org/officeDocument/2006/relationships/image" Target="../media/image3.png"/><Relationship Id="rId16" Type="http://schemas.openxmlformats.org/officeDocument/2006/relationships/hyperlink" Target="#'CS 2020'!A1"/><Relationship Id="rId1" Type="http://schemas.openxmlformats.org/officeDocument/2006/relationships/hyperlink" Target="#'CNFL 2020'!A1"/><Relationship Id="rId6" Type="http://schemas.openxmlformats.org/officeDocument/2006/relationships/hyperlink" Target="#'ESPH 2020'!A1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gif"/><Relationship Id="rId10" Type="http://schemas.openxmlformats.org/officeDocument/2006/relationships/hyperlink" Target="#'CG 2020'!A1"/><Relationship Id="rId4" Type="http://schemas.openxmlformats.org/officeDocument/2006/relationships/hyperlink" Target="#'JASEC 2020'!A1"/><Relationship Id="rId9" Type="http://schemas.openxmlformats.org/officeDocument/2006/relationships/image" Target="../media/image12.png"/><Relationship Id="rId14" Type="http://schemas.openxmlformats.org/officeDocument/2006/relationships/hyperlink" Target="#'ICE 2020'!A1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2020'!A1"/><Relationship Id="rId1" Type="http://schemas.openxmlformats.org/officeDocument/2006/relationships/hyperlink" Target="#Portada!A1"/><Relationship Id="rId4" Type="http://schemas.openxmlformats.org/officeDocument/2006/relationships/image" Target="../media/image15.gif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'2020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'2020'!A1"/><Relationship Id="rId2" Type="http://schemas.openxmlformats.org/officeDocument/2006/relationships/image" Target="../media/image10.png"/><Relationship Id="rId1" Type="http://schemas.openxmlformats.org/officeDocument/2006/relationships/hyperlink" Target="#Portada!A1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'2020'!A1"/><Relationship Id="rId2" Type="http://schemas.openxmlformats.org/officeDocument/2006/relationships/image" Target="../media/image11.png"/><Relationship Id="rId1" Type="http://schemas.openxmlformats.org/officeDocument/2006/relationships/hyperlink" Target="#Portada!A1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3.png"/><Relationship Id="rId1" Type="http://schemas.openxmlformats.org/officeDocument/2006/relationships/hyperlink" Target="#Portada!A1"/><Relationship Id="rId4" Type="http://schemas.openxmlformats.org/officeDocument/2006/relationships/hyperlink" Target="#'2020'!A1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'2020'!A1"/><Relationship Id="rId2" Type="http://schemas.openxmlformats.org/officeDocument/2006/relationships/image" Target="../media/image19.png"/><Relationship Id="rId1" Type="http://schemas.openxmlformats.org/officeDocument/2006/relationships/hyperlink" Target="#Portada!A1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hyperlink" Target="#'2020'!A1"/><Relationship Id="rId1" Type="http://schemas.openxmlformats.org/officeDocument/2006/relationships/hyperlink" Target="#Portada!A1"/><Relationship Id="rId4" Type="http://schemas.openxmlformats.org/officeDocument/2006/relationships/image" Target="../media/image22.jpe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'2020'!A1"/><Relationship Id="rId2" Type="http://schemas.openxmlformats.org/officeDocument/2006/relationships/image" Target="../media/image14.png"/><Relationship Id="rId1" Type="http://schemas.openxmlformats.org/officeDocument/2006/relationships/hyperlink" Target="#Portada!A1"/></Relationships>
</file>

<file path=xl/drawings/_rels/drawing74.xml.rels><?xml version="1.0" encoding="UTF-8" standalone="yes"?>
<Relationships xmlns="http://schemas.openxmlformats.org/package/2006/relationships"><Relationship Id="rId8" Type="http://schemas.openxmlformats.org/officeDocument/2006/relationships/hyperlink" Target="#'CL 2021'!A1"/><Relationship Id="rId13" Type="http://schemas.openxmlformats.org/officeDocument/2006/relationships/image" Target="../media/image14.png"/><Relationship Id="rId3" Type="http://schemas.openxmlformats.org/officeDocument/2006/relationships/hyperlink" Target="#Portada!A1"/><Relationship Id="rId7" Type="http://schemas.openxmlformats.org/officeDocument/2006/relationships/image" Target="../media/image11.png"/><Relationship Id="rId12" Type="http://schemas.openxmlformats.org/officeDocument/2006/relationships/hyperlink" Target="#'CAR 2021'!A1"/><Relationship Id="rId17" Type="http://schemas.openxmlformats.org/officeDocument/2006/relationships/image" Target="../media/image20.jpeg"/><Relationship Id="rId2" Type="http://schemas.openxmlformats.org/officeDocument/2006/relationships/image" Target="../media/image3.png"/><Relationship Id="rId16" Type="http://schemas.openxmlformats.org/officeDocument/2006/relationships/hyperlink" Target="#'CS 2021'!A1"/><Relationship Id="rId1" Type="http://schemas.openxmlformats.org/officeDocument/2006/relationships/hyperlink" Target="#'CNFL 2021'!A1"/><Relationship Id="rId6" Type="http://schemas.openxmlformats.org/officeDocument/2006/relationships/hyperlink" Target="#'ESPH 2021'!A1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gif"/><Relationship Id="rId10" Type="http://schemas.openxmlformats.org/officeDocument/2006/relationships/hyperlink" Target="#'CG 2021'!A1"/><Relationship Id="rId4" Type="http://schemas.openxmlformats.org/officeDocument/2006/relationships/hyperlink" Target="#'JASEC 2021'!A1"/><Relationship Id="rId9" Type="http://schemas.openxmlformats.org/officeDocument/2006/relationships/image" Target="../media/image12.png"/><Relationship Id="rId14" Type="http://schemas.openxmlformats.org/officeDocument/2006/relationships/hyperlink" Target="#'ICE 2021'!A1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2021'!A1"/><Relationship Id="rId1" Type="http://schemas.openxmlformats.org/officeDocument/2006/relationships/hyperlink" Target="#Portada!A1"/><Relationship Id="rId4" Type="http://schemas.openxmlformats.org/officeDocument/2006/relationships/image" Target="../media/image15.gif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'2021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hyperlink" Target="#'2021'!A1"/><Relationship Id="rId2" Type="http://schemas.openxmlformats.org/officeDocument/2006/relationships/image" Target="../media/image10.png"/><Relationship Id="rId1" Type="http://schemas.openxmlformats.org/officeDocument/2006/relationships/hyperlink" Target="#Portada!A1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hyperlink" Target="#'2021'!A1"/><Relationship Id="rId2" Type="http://schemas.openxmlformats.org/officeDocument/2006/relationships/image" Target="../media/image11.png"/><Relationship Id="rId1" Type="http://schemas.openxmlformats.org/officeDocument/2006/relationships/hyperlink" Target="#Portada!A1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3.png"/><Relationship Id="rId1" Type="http://schemas.openxmlformats.org/officeDocument/2006/relationships/hyperlink" Target="#Portada!A1"/><Relationship Id="rId4" Type="http://schemas.openxmlformats.org/officeDocument/2006/relationships/hyperlink" Target="#'2021'!A1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hyperlink" Target="#'2021'!A1"/><Relationship Id="rId2" Type="http://schemas.openxmlformats.org/officeDocument/2006/relationships/image" Target="../media/image19.png"/><Relationship Id="rId1" Type="http://schemas.openxmlformats.org/officeDocument/2006/relationships/hyperlink" Target="#Portada!A1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hyperlink" Target="#'2021'!A1"/><Relationship Id="rId1" Type="http://schemas.openxmlformats.org/officeDocument/2006/relationships/hyperlink" Target="#Portada!A1"/><Relationship Id="rId4" Type="http://schemas.openxmlformats.org/officeDocument/2006/relationships/image" Target="../media/image22.jpe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hyperlink" Target="#'2021'!A1"/><Relationship Id="rId2" Type="http://schemas.openxmlformats.org/officeDocument/2006/relationships/image" Target="../media/image14.png"/><Relationship Id="rId1" Type="http://schemas.openxmlformats.org/officeDocument/2006/relationships/hyperlink" Target="#Portada!A1"/></Relationships>
</file>

<file path=xl/drawings/_rels/drawing83.xml.rels><?xml version="1.0" encoding="UTF-8" standalone="yes"?>
<Relationships xmlns="http://schemas.openxmlformats.org/package/2006/relationships"><Relationship Id="rId8" Type="http://schemas.openxmlformats.org/officeDocument/2006/relationships/hyperlink" Target="#'CL 2022'!A1"/><Relationship Id="rId13" Type="http://schemas.openxmlformats.org/officeDocument/2006/relationships/image" Target="../media/image14.png"/><Relationship Id="rId3" Type="http://schemas.openxmlformats.org/officeDocument/2006/relationships/hyperlink" Target="#Portada!A1"/><Relationship Id="rId7" Type="http://schemas.openxmlformats.org/officeDocument/2006/relationships/image" Target="../media/image11.png"/><Relationship Id="rId12" Type="http://schemas.openxmlformats.org/officeDocument/2006/relationships/hyperlink" Target="#'CAR 2022'!A1"/><Relationship Id="rId17" Type="http://schemas.openxmlformats.org/officeDocument/2006/relationships/image" Target="../media/image20.jpeg"/><Relationship Id="rId2" Type="http://schemas.openxmlformats.org/officeDocument/2006/relationships/image" Target="../media/image3.png"/><Relationship Id="rId16" Type="http://schemas.openxmlformats.org/officeDocument/2006/relationships/hyperlink" Target="#'CS 2022'!A1"/><Relationship Id="rId1" Type="http://schemas.openxmlformats.org/officeDocument/2006/relationships/hyperlink" Target="#'CNFL 2022'!A1"/><Relationship Id="rId6" Type="http://schemas.openxmlformats.org/officeDocument/2006/relationships/hyperlink" Target="#'ESPH 2022'!A1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gif"/><Relationship Id="rId10" Type="http://schemas.openxmlformats.org/officeDocument/2006/relationships/hyperlink" Target="#'CG 2022'!A1"/><Relationship Id="rId4" Type="http://schemas.openxmlformats.org/officeDocument/2006/relationships/hyperlink" Target="#'JASEC 2022'!A1"/><Relationship Id="rId9" Type="http://schemas.openxmlformats.org/officeDocument/2006/relationships/image" Target="../media/image12.png"/><Relationship Id="rId14" Type="http://schemas.openxmlformats.org/officeDocument/2006/relationships/hyperlink" Target="#'ICE 2022'!A1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2022'!A1"/><Relationship Id="rId1" Type="http://schemas.openxmlformats.org/officeDocument/2006/relationships/hyperlink" Target="#Portada!A1"/><Relationship Id="rId4" Type="http://schemas.openxmlformats.org/officeDocument/2006/relationships/image" Target="../media/image15.gif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hyperlink" Target="#'2022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hyperlink" Target="#'2022'!A1"/><Relationship Id="rId2" Type="http://schemas.openxmlformats.org/officeDocument/2006/relationships/image" Target="../media/image10.png"/><Relationship Id="rId1" Type="http://schemas.openxmlformats.org/officeDocument/2006/relationships/hyperlink" Target="#Portada!A1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hyperlink" Target="#'2022'!A1"/><Relationship Id="rId2" Type="http://schemas.openxmlformats.org/officeDocument/2006/relationships/image" Target="../media/image11.png"/><Relationship Id="rId1" Type="http://schemas.openxmlformats.org/officeDocument/2006/relationships/hyperlink" Target="#Portada!A1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3.png"/><Relationship Id="rId1" Type="http://schemas.openxmlformats.org/officeDocument/2006/relationships/hyperlink" Target="#Portada!A1"/><Relationship Id="rId4" Type="http://schemas.openxmlformats.org/officeDocument/2006/relationships/hyperlink" Target="#'2022'!A1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hyperlink" Target="#'2022'!A1"/><Relationship Id="rId2" Type="http://schemas.openxmlformats.org/officeDocument/2006/relationships/image" Target="../media/image19.png"/><Relationship Id="rId1" Type="http://schemas.openxmlformats.org/officeDocument/2006/relationships/hyperlink" Target="#Portada!A1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hyperlink" Target="#'2022'!A1"/><Relationship Id="rId1" Type="http://schemas.openxmlformats.org/officeDocument/2006/relationships/hyperlink" Target="#Portada!A1"/><Relationship Id="rId4" Type="http://schemas.openxmlformats.org/officeDocument/2006/relationships/image" Target="../media/image22.jpe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hyperlink" Target="#'2022'!A1"/><Relationship Id="rId2" Type="http://schemas.openxmlformats.org/officeDocument/2006/relationships/image" Target="../media/image14.png"/><Relationship Id="rId1" Type="http://schemas.openxmlformats.org/officeDocument/2006/relationships/hyperlink" Target="#Portada!A1"/></Relationships>
</file>

<file path=xl/drawings/_rels/drawing92.xml.rels><?xml version="1.0" encoding="UTF-8" standalone="yes"?>
<Relationships xmlns="http://schemas.openxmlformats.org/package/2006/relationships"><Relationship Id="rId8" Type="http://schemas.openxmlformats.org/officeDocument/2006/relationships/hyperlink" Target="#'CL 2023'!A1"/><Relationship Id="rId13" Type="http://schemas.openxmlformats.org/officeDocument/2006/relationships/image" Target="../media/image14.png"/><Relationship Id="rId3" Type="http://schemas.openxmlformats.org/officeDocument/2006/relationships/hyperlink" Target="#Portada!A1"/><Relationship Id="rId7" Type="http://schemas.openxmlformats.org/officeDocument/2006/relationships/image" Target="../media/image11.png"/><Relationship Id="rId12" Type="http://schemas.openxmlformats.org/officeDocument/2006/relationships/hyperlink" Target="#'CAR 2023'!A1"/><Relationship Id="rId17" Type="http://schemas.openxmlformats.org/officeDocument/2006/relationships/image" Target="../media/image20.jpeg"/><Relationship Id="rId2" Type="http://schemas.openxmlformats.org/officeDocument/2006/relationships/image" Target="../media/image3.png"/><Relationship Id="rId16" Type="http://schemas.openxmlformats.org/officeDocument/2006/relationships/hyperlink" Target="#'CS 2023'!A1"/><Relationship Id="rId1" Type="http://schemas.openxmlformats.org/officeDocument/2006/relationships/hyperlink" Target="#'CNFL 2023'!A1"/><Relationship Id="rId6" Type="http://schemas.openxmlformats.org/officeDocument/2006/relationships/hyperlink" Target="#'ESPH 2023'!A1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gif"/><Relationship Id="rId10" Type="http://schemas.openxmlformats.org/officeDocument/2006/relationships/hyperlink" Target="#'CG 2023'!A1"/><Relationship Id="rId4" Type="http://schemas.openxmlformats.org/officeDocument/2006/relationships/hyperlink" Target="#'JASEC 2023'!A1"/><Relationship Id="rId9" Type="http://schemas.openxmlformats.org/officeDocument/2006/relationships/image" Target="../media/image12.png"/><Relationship Id="rId14" Type="http://schemas.openxmlformats.org/officeDocument/2006/relationships/hyperlink" Target="#'ICE 2023'!A1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2023'!A1"/><Relationship Id="rId1" Type="http://schemas.openxmlformats.org/officeDocument/2006/relationships/hyperlink" Target="#Portada!A1"/><Relationship Id="rId4" Type="http://schemas.openxmlformats.org/officeDocument/2006/relationships/image" Target="../media/image15.gif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hyperlink" Target="#'2023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hyperlink" Target="#'2023'!A1"/><Relationship Id="rId2" Type="http://schemas.openxmlformats.org/officeDocument/2006/relationships/image" Target="../media/image10.png"/><Relationship Id="rId1" Type="http://schemas.openxmlformats.org/officeDocument/2006/relationships/hyperlink" Target="#Portada!A1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hyperlink" Target="#'2023'!A1"/><Relationship Id="rId2" Type="http://schemas.openxmlformats.org/officeDocument/2006/relationships/image" Target="../media/image11.png"/><Relationship Id="rId1" Type="http://schemas.openxmlformats.org/officeDocument/2006/relationships/hyperlink" Target="#Portada!A1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3.png"/><Relationship Id="rId1" Type="http://schemas.openxmlformats.org/officeDocument/2006/relationships/hyperlink" Target="#Portada!A1"/><Relationship Id="rId4" Type="http://schemas.openxmlformats.org/officeDocument/2006/relationships/hyperlink" Target="#'2023'!A1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hyperlink" Target="#'2023'!A1"/><Relationship Id="rId2" Type="http://schemas.openxmlformats.org/officeDocument/2006/relationships/image" Target="../media/image19.png"/><Relationship Id="rId1" Type="http://schemas.openxmlformats.org/officeDocument/2006/relationships/hyperlink" Target="#Portada!A1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hyperlink" Target="#'2023'!A1"/><Relationship Id="rId1" Type="http://schemas.openxmlformats.org/officeDocument/2006/relationships/hyperlink" Target="#Portada!A1"/><Relationship Id="rId4" Type="http://schemas.openxmlformats.org/officeDocument/2006/relationships/image" Target="../media/image22.jpe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hyperlink" Target="#'2023'!A1"/><Relationship Id="rId2" Type="http://schemas.openxmlformats.org/officeDocument/2006/relationships/image" Target="../media/image14.png"/><Relationship Id="rId1" Type="http://schemas.openxmlformats.org/officeDocument/2006/relationships/hyperlink" Target="#Portada!A1"/></Relationships>
</file>

<file path=xl/drawings/_rels/drawing101.xml.rels><?xml version="1.0" encoding="UTF-8" standalone="yes"?>
<Relationships xmlns="http://schemas.openxmlformats.org/package/2006/relationships"><Relationship Id="rId8" Type="http://schemas.openxmlformats.org/officeDocument/2006/relationships/hyperlink" Target="#'CL 2025'!A1"/><Relationship Id="rId13" Type="http://schemas.openxmlformats.org/officeDocument/2006/relationships/image" Target="../media/image14.png"/><Relationship Id="rId3" Type="http://schemas.openxmlformats.org/officeDocument/2006/relationships/hyperlink" Target="#Portada!A1"/><Relationship Id="rId7" Type="http://schemas.openxmlformats.org/officeDocument/2006/relationships/image" Target="../media/image11.png"/><Relationship Id="rId12" Type="http://schemas.openxmlformats.org/officeDocument/2006/relationships/hyperlink" Target="#'CAR 2025'!A1"/><Relationship Id="rId17" Type="http://schemas.openxmlformats.org/officeDocument/2006/relationships/image" Target="../media/image20.jpeg"/><Relationship Id="rId2" Type="http://schemas.openxmlformats.org/officeDocument/2006/relationships/image" Target="../media/image3.png"/><Relationship Id="rId16" Type="http://schemas.openxmlformats.org/officeDocument/2006/relationships/hyperlink" Target="#'CS 2025'!A1"/><Relationship Id="rId1" Type="http://schemas.openxmlformats.org/officeDocument/2006/relationships/hyperlink" Target="#'CNFL 2025'!A1"/><Relationship Id="rId6" Type="http://schemas.openxmlformats.org/officeDocument/2006/relationships/hyperlink" Target="#'ESPH 2025'!A1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gif"/><Relationship Id="rId10" Type="http://schemas.openxmlformats.org/officeDocument/2006/relationships/hyperlink" Target="#'CG 2025'!A1"/><Relationship Id="rId4" Type="http://schemas.openxmlformats.org/officeDocument/2006/relationships/hyperlink" Target="#'JASEC 2025'!A1"/><Relationship Id="rId9" Type="http://schemas.openxmlformats.org/officeDocument/2006/relationships/image" Target="../media/image12.png"/><Relationship Id="rId14" Type="http://schemas.openxmlformats.org/officeDocument/2006/relationships/hyperlink" Target="#'ICE 2025'!A1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ICE 2025'!A1"/><Relationship Id="rId1" Type="http://schemas.openxmlformats.org/officeDocument/2006/relationships/hyperlink" Target="#Portada!A1"/><Relationship Id="rId4" Type="http://schemas.openxmlformats.org/officeDocument/2006/relationships/image" Target="../media/image15.gif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hyperlink" Target="#'2024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hyperlink" Target="#'2024'!A1"/><Relationship Id="rId2" Type="http://schemas.openxmlformats.org/officeDocument/2006/relationships/image" Target="../media/image10.png"/><Relationship Id="rId1" Type="http://schemas.openxmlformats.org/officeDocument/2006/relationships/hyperlink" Target="#Portada!A1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hyperlink" Target="#'2024'!A1"/><Relationship Id="rId2" Type="http://schemas.openxmlformats.org/officeDocument/2006/relationships/image" Target="../media/image11.png"/><Relationship Id="rId1" Type="http://schemas.openxmlformats.org/officeDocument/2006/relationships/hyperlink" Target="#Portada!A1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3.png"/><Relationship Id="rId1" Type="http://schemas.openxmlformats.org/officeDocument/2006/relationships/hyperlink" Target="#Portada!A1"/><Relationship Id="rId4" Type="http://schemas.openxmlformats.org/officeDocument/2006/relationships/hyperlink" Target="#'2024'!A1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hyperlink" Target="#'2024'!A1"/><Relationship Id="rId2" Type="http://schemas.openxmlformats.org/officeDocument/2006/relationships/image" Target="../media/image19.png"/><Relationship Id="rId1" Type="http://schemas.openxmlformats.org/officeDocument/2006/relationships/hyperlink" Target="#Portada!A1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hyperlink" Target="#'2024'!A1"/><Relationship Id="rId1" Type="http://schemas.openxmlformats.org/officeDocument/2006/relationships/hyperlink" Target="#Portada!A1"/><Relationship Id="rId4" Type="http://schemas.openxmlformats.org/officeDocument/2006/relationships/image" Target="../media/image22.jpe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hyperlink" Target="#'2024'!A1"/><Relationship Id="rId2" Type="http://schemas.openxmlformats.org/officeDocument/2006/relationships/image" Target="../media/image14.png"/><Relationship Id="rId1" Type="http://schemas.openxmlformats.org/officeDocument/2006/relationships/hyperlink" Target="#Portada!A1"/></Relationships>
</file>

<file path=xl/drawings/_rels/drawing110.xml.rels><?xml version="1.0" encoding="UTF-8" standalone="yes"?>
<Relationships xmlns="http://schemas.openxmlformats.org/package/2006/relationships"><Relationship Id="rId8" Type="http://schemas.openxmlformats.org/officeDocument/2006/relationships/hyperlink" Target="#'CL 2025'!A1"/><Relationship Id="rId13" Type="http://schemas.openxmlformats.org/officeDocument/2006/relationships/image" Target="../media/image14.png"/><Relationship Id="rId3" Type="http://schemas.openxmlformats.org/officeDocument/2006/relationships/hyperlink" Target="#Portada!A1"/><Relationship Id="rId7" Type="http://schemas.openxmlformats.org/officeDocument/2006/relationships/image" Target="../media/image11.png"/><Relationship Id="rId12" Type="http://schemas.openxmlformats.org/officeDocument/2006/relationships/hyperlink" Target="#'CAR 2025'!A1"/><Relationship Id="rId17" Type="http://schemas.openxmlformats.org/officeDocument/2006/relationships/image" Target="../media/image20.jpeg"/><Relationship Id="rId2" Type="http://schemas.openxmlformats.org/officeDocument/2006/relationships/image" Target="../media/image3.png"/><Relationship Id="rId16" Type="http://schemas.openxmlformats.org/officeDocument/2006/relationships/hyperlink" Target="#'CS 2025'!A1"/><Relationship Id="rId1" Type="http://schemas.openxmlformats.org/officeDocument/2006/relationships/hyperlink" Target="#'CNFL 2025'!A1"/><Relationship Id="rId6" Type="http://schemas.openxmlformats.org/officeDocument/2006/relationships/hyperlink" Target="#'ESPH 2025'!A1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gif"/><Relationship Id="rId10" Type="http://schemas.openxmlformats.org/officeDocument/2006/relationships/hyperlink" Target="#'CG 2025'!A1"/><Relationship Id="rId4" Type="http://schemas.openxmlformats.org/officeDocument/2006/relationships/hyperlink" Target="#'JASEC 2025'!A1"/><Relationship Id="rId9" Type="http://schemas.openxmlformats.org/officeDocument/2006/relationships/image" Target="../media/image12.png"/><Relationship Id="rId14" Type="http://schemas.openxmlformats.org/officeDocument/2006/relationships/hyperlink" Target="#'ICE 2025'!A1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2025'!A1"/><Relationship Id="rId1" Type="http://schemas.openxmlformats.org/officeDocument/2006/relationships/hyperlink" Target="#Portada!A1"/><Relationship Id="rId4" Type="http://schemas.openxmlformats.org/officeDocument/2006/relationships/image" Target="../media/image15.gif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hyperlink" Target="#'2025'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hyperlink" Target="#'2025'!A1"/><Relationship Id="rId2" Type="http://schemas.openxmlformats.org/officeDocument/2006/relationships/image" Target="../media/image10.png"/><Relationship Id="rId1" Type="http://schemas.openxmlformats.org/officeDocument/2006/relationships/hyperlink" Target="#Portada!A1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hyperlink" Target="#'2025'!A1"/><Relationship Id="rId2" Type="http://schemas.openxmlformats.org/officeDocument/2006/relationships/image" Target="../media/image11.png"/><Relationship Id="rId1" Type="http://schemas.openxmlformats.org/officeDocument/2006/relationships/hyperlink" Target="#Portada!A1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3.png"/><Relationship Id="rId1" Type="http://schemas.openxmlformats.org/officeDocument/2006/relationships/hyperlink" Target="#Portada!A1"/><Relationship Id="rId4" Type="http://schemas.openxmlformats.org/officeDocument/2006/relationships/hyperlink" Target="#'2025'!A1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hyperlink" Target="#'2025'!A1"/><Relationship Id="rId2" Type="http://schemas.openxmlformats.org/officeDocument/2006/relationships/image" Target="../media/image19.png"/><Relationship Id="rId1" Type="http://schemas.openxmlformats.org/officeDocument/2006/relationships/hyperlink" Target="#Portada!A1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hyperlink" Target="#'2025'!A1"/><Relationship Id="rId1" Type="http://schemas.openxmlformats.org/officeDocument/2006/relationships/hyperlink" Target="#Portada!A1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hyperlink" Target="#'2025'!A1"/><Relationship Id="rId2" Type="http://schemas.openxmlformats.org/officeDocument/2006/relationships/image" Target="../media/image14.png"/><Relationship Id="rId1" Type="http://schemas.openxmlformats.org/officeDocument/2006/relationships/hyperlink" Target="#Portada!A1"/></Relationships>
</file>

<file path=xl/drawings/_rels/drawing119.xml.rels><?xml version="1.0" encoding="UTF-8" standalone="yes"?>
<Relationships xmlns="http://schemas.openxmlformats.org/package/2006/relationships"><Relationship Id="rId8" Type="http://schemas.openxmlformats.org/officeDocument/2006/relationships/hyperlink" Target="#'CL vig'!A1"/><Relationship Id="rId13" Type="http://schemas.openxmlformats.org/officeDocument/2006/relationships/image" Target="../media/image14.png"/><Relationship Id="rId3" Type="http://schemas.openxmlformats.org/officeDocument/2006/relationships/hyperlink" Target="#Portada!A1"/><Relationship Id="rId7" Type="http://schemas.openxmlformats.org/officeDocument/2006/relationships/image" Target="../media/image11.png"/><Relationship Id="rId12" Type="http://schemas.openxmlformats.org/officeDocument/2006/relationships/hyperlink" Target="#'CAR vig'!A1"/><Relationship Id="rId17" Type="http://schemas.openxmlformats.org/officeDocument/2006/relationships/image" Target="../media/image20.jpeg"/><Relationship Id="rId2" Type="http://schemas.openxmlformats.org/officeDocument/2006/relationships/image" Target="../media/image3.png"/><Relationship Id="rId16" Type="http://schemas.openxmlformats.org/officeDocument/2006/relationships/hyperlink" Target="#'CS vig'!A1"/><Relationship Id="rId1" Type="http://schemas.openxmlformats.org/officeDocument/2006/relationships/hyperlink" Target="#'CNFL vig'!A1"/><Relationship Id="rId6" Type="http://schemas.openxmlformats.org/officeDocument/2006/relationships/hyperlink" Target="#'ESPH vig'!A1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gif"/><Relationship Id="rId10" Type="http://schemas.openxmlformats.org/officeDocument/2006/relationships/hyperlink" Target="#'CG vig'!A1"/><Relationship Id="rId4" Type="http://schemas.openxmlformats.org/officeDocument/2006/relationships/hyperlink" Target="#'JASEC vig'!A1"/><Relationship Id="rId9" Type="http://schemas.openxmlformats.org/officeDocument/2006/relationships/image" Target="../media/image12.png"/><Relationship Id="rId14" Type="http://schemas.openxmlformats.org/officeDocument/2006/relationships/hyperlink" Target="#'ICE  vig'!A1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Vigentes!A1"/><Relationship Id="rId1" Type="http://schemas.openxmlformats.org/officeDocument/2006/relationships/hyperlink" Target="#Portada!A1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hyperlink" Target="#Vigentes!A1"/><Relationship Id="rId2" Type="http://schemas.openxmlformats.org/officeDocument/2006/relationships/hyperlink" Target="#Portada!A1"/><Relationship Id="rId1" Type="http://schemas.openxmlformats.org/officeDocument/2006/relationships/image" Target="../media/image3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Vigentes!A1"/><Relationship Id="rId1" Type="http://schemas.openxmlformats.org/officeDocument/2006/relationships/hyperlink" Target="#Portada!A1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hyperlink" Target="#Vigentes!A1"/><Relationship Id="rId1" Type="http://schemas.openxmlformats.org/officeDocument/2006/relationships/hyperlink" Target="#Portada!A1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hyperlink" Target="#Vigentes!A1"/><Relationship Id="rId1" Type="http://schemas.openxmlformats.org/officeDocument/2006/relationships/hyperlink" Target="#Portada!A1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hyperlink" Target="#Vigentes!A1"/><Relationship Id="rId1" Type="http://schemas.openxmlformats.org/officeDocument/2006/relationships/hyperlink" Target="#Portada!A1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hyperlink" Target="#Vigentes!A1"/><Relationship Id="rId1" Type="http://schemas.openxmlformats.org/officeDocument/2006/relationships/hyperlink" Target="#Portada!A1"/><Relationship Id="rId4" Type="http://schemas.openxmlformats.org/officeDocument/2006/relationships/image" Target="../media/image25.jpe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hyperlink" Target="#Vigentes!A1"/><Relationship Id="rId1" Type="http://schemas.openxmlformats.org/officeDocument/2006/relationships/hyperlink" Target="#Portad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21</xdr:row>
      <xdr:rowOff>609600</xdr:rowOff>
    </xdr:from>
    <xdr:to>
      <xdr:col>15</xdr:col>
      <xdr:colOff>1583531</xdr:colOff>
      <xdr:row>21</xdr:row>
      <xdr:rowOff>1190625</xdr:rowOff>
    </xdr:to>
    <xdr:sp macro="" textlink="">
      <xdr:nvSpPr>
        <xdr:cNvPr id="2" name="Flecha derech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152775" y="5931694"/>
          <a:ext cx="10051256" cy="581025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l"/>
          <a:endParaRPr lang="es-CR" sz="1100" b="1" cap="none" spc="0">
            <a:ln/>
            <a:solidFill>
              <a:schemeClr val="accent4"/>
            </a:solidFill>
            <a:effectLst/>
          </a:endParaRPr>
        </a:p>
      </xdr:txBody>
    </xdr:sp>
    <xdr:clientData/>
  </xdr:twoCellAnchor>
  <xdr:twoCellAnchor>
    <xdr:from>
      <xdr:col>17</xdr:col>
      <xdr:colOff>380999</xdr:colOff>
      <xdr:row>11</xdr:row>
      <xdr:rowOff>133349</xdr:rowOff>
    </xdr:from>
    <xdr:to>
      <xdr:col>20</xdr:col>
      <xdr:colOff>219074</xdr:colOff>
      <xdr:row>21</xdr:row>
      <xdr:rowOff>47625</xdr:rowOff>
    </xdr:to>
    <xdr:sp macro="" textlink="">
      <xdr:nvSpPr>
        <xdr:cNvPr id="4" name="Cuadro de texto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3525499" y="2247899"/>
          <a:ext cx="2124075" cy="312420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just">
            <a:spcAft>
              <a:spcPts val="0"/>
            </a:spcAft>
          </a:pPr>
          <a:r>
            <a:rPr lang="es-ES" sz="1400" b="1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T</a:t>
          </a:r>
          <a:r>
            <a:rPr lang="es-ES" sz="1400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 +506 2506.3200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ES" sz="1400" b="1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F</a:t>
          </a:r>
          <a:r>
            <a:rPr lang="es-ES" sz="1400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 +506 2215.4097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ES" sz="1400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 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ES" sz="1400" b="1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Correo electrónico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ES" sz="1400" u="sng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ienergia@aresep.go.cr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ES" sz="1400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 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ES" sz="1400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Apartado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ES" sz="1400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936-1000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ES" sz="1400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San José – Costa Rica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ES" sz="1400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 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CR" sz="1400" b="1">
              <a:solidFill>
                <a:srgbClr val="0070C0"/>
              </a:solidFill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www.aresep.go.cr</a:t>
          </a:r>
          <a:endParaRPr lang="es-CR" sz="1400">
            <a:solidFill>
              <a:srgbClr val="0070C0"/>
            </a:solidFill>
            <a:effectLst/>
            <a:latin typeface="Arial" panose="020B0604020202020204" pitchFamily="34" charset="0"/>
            <a:ea typeface="SimSun" panose="02010600030101010101" pitchFamily="2" charset="-122"/>
          </a:endParaRPr>
        </a:p>
        <a:p>
          <a:pPr algn="just">
            <a:spcAft>
              <a:spcPts val="0"/>
            </a:spcAft>
          </a:pPr>
          <a:r>
            <a:rPr lang="es-CR" sz="1400" b="1">
              <a:effectLst/>
              <a:latin typeface="Calibri" panose="020F0502020204030204" pitchFamily="34" charset="0"/>
              <a:ea typeface="SimSun" panose="02010600030101010101" pitchFamily="2" charset="-122"/>
              <a:cs typeface="Calibri" panose="020F0502020204030204" pitchFamily="34" charset="0"/>
            </a:rPr>
            <a:t> </a:t>
          </a:r>
          <a:endParaRPr lang="es-CR" sz="1400">
            <a:effectLst/>
            <a:latin typeface="Arial" panose="020B0604020202020204" pitchFamily="34" charset="0"/>
            <a:ea typeface="SimSun" panose="02010600030101010101" pitchFamily="2" charset="-122"/>
          </a:endParaRPr>
        </a:p>
      </xdr:txBody>
    </xdr:sp>
    <xdr:clientData/>
  </xdr:twoCellAnchor>
  <xdr:twoCellAnchor editAs="oneCell">
    <xdr:from>
      <xdr:col>3</xdr:col>
      <xdr:colOff>1678781</xdr:colOff>
      <xdr:row>0</xdr:row>
      <xdr:rowOff>83345</xdr:rowOff>
    </xdr:from>
    <xdr:to>
      <xdr:col>7</xdr:col>
      <xdr:colOff>1587</xdr:colOff>
      <xdr:row>7</xdr:row>
      <xdr:rowOff>122238</xdr:rowOff>
    </xdr:to>
    <xdr:pic>
      <xdr:nvPicPr>
        <xdr:cNvPr id="5" name="Imagen 4" descr="arese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281" y="83345"/>
          <a:ext cx="3690937" cy="13692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9524</xdr:colOff>
      <xdr:row>6</xdr:row>
      <xdr:rowOff>38100</xdr:rowOff>
    </xdr:from>
    <xdr:to>
      <xdr:col>5</xdr:col>
      <xdr:colOff>1981199</xdr:colOff>
      <xdr:row>6</xdr:row>
      <xdr:rowOff>1257301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4" y="1200150"/>
          <a:ext cx="1971675" cy="1219201"/>
        </a:xfrm>
        <a:prstGeom prst="rect">
          <a:avLst/>
        </a:prstGeom>
      </xdr:spPr>
    </xdr:pic>
    <xdr:clientData/>
  </xdr:twoCellAnchor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6</xdr:row>
      <xdr:rowOff>1266824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742950</xdr:colOff>
      <xdr:row>8</xdr:row>
      <xdr:rowOff>57150</xdr:rowOff>
    </xdr:from>
    <xdr:to>
      <xdr:col>6</xdr:col>
      <xdr:colOff>3177</xdr:colOff>
      <xdr:row>8</xdr:row>
      <xdr:rowOff>1238250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2800350"/>
          <a:ext cx="2022477" cy="11811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66674</xdr:rowOff>
    </xdr:from>
    <xdr:to>
      <xdr:col>8</xdr:col>
      <xdr:colOff>38710</xdr:colOff>
      <xdr:row>8</xdr:row>
      <xdr:rowOff>1238250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8" r="14160" b="38095"/>
        <a:stretch/>
      </xdr:blipFill>
      <xdr:spPr>
        <a:xfrm>
          <a:off x="6219825" y="2809874"/>
          <a:ext cx="2010385" cy="1171576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10</xdr:row>
      <xdr:rowOff>9526</xdr:rowOff>
    </xdr:from>
    <xdr:to>
      <xdr:col>7</xdr:col>
      <xdr:colOff>1940591</xdr:colOff>
      <xdr:row>11</xdr:row>
      <xdr:rowOff>19051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8" r="24187" b="27778"/>
        <a:stretch/>
      </xdr:blipFill>
      <xdr:spPr>
        <a:xfrm>
          <a:off x="6210300" y="4333876"/>
          <a:ext cx="1921541" cy="1276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76200</xdr:rowOff>
    </xdr:from>
    <xdr:to>
      <xdr:col>6</xdr:col>
      <xdr:colOff>1132</xdr:colOff>
      <xdr:row>11</xdr:row>
      <xdr:rowOff>0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94" b="6993"/>
        <a:stretch/>
      </xdr:blipFill>
      <xdr:spPr>
        <a:xfrm>
          <a:off x="3810000" y="4400550"/>
          <a:ext cx="2001382" cy="11906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5</xdr:col>
      <xdr:colOff>1962709</xdr:colOff>
      <xdr:row>13</xdr:row>
      <xdr:rowOff>28575</xdr:rowOff>
    </xdr:to>
    <xdr:pic>
      <xdr:nvPicPr>
        <xdr:cNvPr id="8" name="Imagen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5905499"/>
          <a:ext cx="1962709" cy="1295401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12</xdr:row>
      <xdr:rowOff>161924</xdr:rowOff>
    </xdr:from>
    <xdr:to>
      <xdr:col>8</xdr:col>
      <xdr:colOff>0</xdr:colOff>
      <xdr:row>12</xdr:row>
      <xdr:rowOff>1047749</xdr:rowOff>
    </xdr:to>
    <xdr:pic>
      <xdr:nvPicPr>
        <xdr:cNvPr id="9" name="Imagen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6067424"/>
          <a:ext cx="1971675" cy="885825"/>
        </a:xfrm>
        <a:prstGeom prst="rect">
          <a:avLst/>
        </a:prstGeom>
      </xdr:spPr>
    </xdr:pic>
    <xdr:clientData/>
  </xdr:twoCellAnchor>
  <xdr:twoCellAnchor>
    <xdr:from>
      <xdr:col>10</xdr:col>
      <xdr:colOff>1209675</xdr:colOff>
      <xdr:row>2</xdr:row>
      <xdr:rowOff>19050</xdr:rowOff>
    </xdr:from>
    <xdr:to>
      <xdr:col>11</xdr:col>
      <xdr:colOff>1047750</xdr:colOff>
      <xdr:row>5</xdr:row>
      <xdr:rowOff>180975</xdr:rowOff>
    </xdr:to>
    <xdr:sp macro="" textlink="">
      <xdr:nvSpPr>
        <xdr:cNvPr id="11" name="Rectángulo 1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3401675" y="4095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751417</xdr:colOff>
      <xdr:row>1</xdr:row>
      <xdr:rowOff>21167</xdr:rowOff>
    </xdr:from>
    <xdr:to>
      <xdr:col>0</xdr:col>
      <xdr:colOff>2053167</xdr:colOff>
      <xdr:row>5</xdr:row>
      <xdr:rowOff>92288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417" y="211667"/>
          <a:ext cx="1301750" cy="833121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16</xdr:col>
      <xdr:colOff>314325</xdr:colOff>
      <xdr:row>5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3230225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314325</xdr:colOff>
      <xdr:row>10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3230225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85990</xdr:colOff>
      <xdr:row>0</xdr:row>
      <xdr:rowOff>123032</xdr:rowOff>
    </xdr:from>
    <xdr:to>
      <xdr:col>0</xdr:col>
      <xdr:colOff>1675415</xdr:colOff>
      <xdr:row>3</xdr:row>
      <xdr:rowOff>175949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85990" y="123032"/>
          <a:ext cx="1589425" cy="6244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146807</xdr:rowOff>
    </xdr:from>
    <xdr:to>
      <xdr:col>0</xdr:col>
      <xdr:colOff>1693333</xdr:colOff>
      <xdr:row>4</xdr:row>
      <xdr:rowOff>56092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5864307"/>
          <a:ext cx="1566333" cy="67128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2013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179917</xdr:colOff>
      <xdr:row>0</xdr:row>
      <xdr:rowOff>148167</xdr:rowOff>
    </xdr:from>
    <xdr:to>
      <xdr:col>0</xdr:col>
      <xdr:colOff>1905000</xdr:colOff>
      <xdr:row>5</xdr:row>
      <xdr:rowOff>21167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8" r="14160" b="38095"/>
        <a:stretch/>
      </xdr:blipFill>
      <xdr:spPr>
        <a:xfrm>
          <a:off x="179917" y="33485667"/>
          <a:ext cx="1725083" cy="8255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2013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158750</xdr:rowOff>
    </xdr:from>
    <xdr:to>
      <xdr:col>0</xdr:col>
      <xdr:colOff>2107215</xdr:colOff>
      <xdr:row>4</xdr:row>
      <xdr:rowOff>143933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3" y="41306750"/>
          <a:ext cx="2001382" cy="74718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2013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370417</xdr:colOff>
      <xdr:row>0</xdr:row>
      <xdr:rowOff>0</xdr:rowOff>
    </xdr:from>
    <xdr:to>
      <xdr:col>0</xdr:col>
      <xdr:colOff>1672167</xdr:colOff>
      <xdr:row>4</xdr:row>
      <xdr:rowOff>71121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17" y="6529917"/>
          <a:ext cx="1301750" cy="833121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0</xdr:row>
      <xdr:rowOff>21167</xdr:rowOff>
    </xdr:from>
    <xdr:to>
      <xdr:col>0</xdr:col>
      <xdr:colOff>1703918</xdr:colOff>
      <xdr:row>5</xdr:row>
      <xdr:rowOff>31750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8" r="24187" b="27778"/>
        <a:stretch/>
      </xdr:blipFill>
      <xdr:spPr>
        <a:xfrm>
          <a:off x="254000" y="47455667"/>
          <a:ext cx="1449918" cy="96308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2013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130004</xdr:rowOff>
    </xdr:from>
    <xdr:to>
      <xdr:col>0</xdr:col>
      <xdr:colOff>1693333</xdr:colOff>
      <xdr:row>5</xdr:row>
      <xdr:rowOff>19050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53851004"/>
          <a:ext cx="1534583" cy="84154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2013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116416</xdr:colOff>
      <xdr:row>2</xdr:row>
      <xdr:rowOff>0</xdr:rowOff>
    </xdr:from>
    <xdr:to>
      <xdr:col>0</xdr:col>
      <xdr:colOff>2478616</xdr:colOff>
      <xdr:row>4</xdr:row>
      <xdr:rowOff>38100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16" y="62103000"/>
          <a:ext cx="2362200" cy="4191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2013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9524</xdr:colOff>
      <xdr:row>6</xdr:row>
      <xdr:rowOff>38100</xdr:rowOff>
    </xdr:from>
    <xdr:to>
      <xdr:col>5</xdr:col>
      <xdr:colOff>1981199</xdr:colOff>
      <xdr:row>6</xdr:row>
      <xdr:rowOff>1257301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4" y="1200150"/>
          <a:ext cx="1971675" cy="1219201"/>
        </a:xfrm>
        <a:prstGeom prst="rect">
          <a:avLst/>
        </a:prstGeom>
      </xdr:spPr>
    </xdr:pic>
    <xdr:clientData/>
  </xdr:twoCellAnchor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6</xdr:row>
      <xdr:rowOff>1266824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742950</xdr:colOff>
      <xdr:row>8</xdr:row>
      <xdr:rowOff>57150</xdr:rowOff>
    </xdr:from>
    <xdr:to>
      <xdr:col>6</xdr:col>
      <xdr:colOff>3177</xdr:colOff>
      <xdr:row>8</xdr:row>
      <xdr:rowOff>1238250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2800350"/>
          <a:ext cx="2022477" cy="11811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66674</xdr:rowOff>
    </xdr:from>
    <xdr:to>
      <xdr:col>8</xdr:col>
      <xdr:colOff>38710</xdr:colOff>
      <xdr:row>8</xdr:row>
      <xdr:rowOff>1238250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8" r="14160" b="38095"/>
        <a:stretch/>
      </xdr:blipFill>
      <xdr:spPr>
        <a:xfrm>
          <a:off x="6219825" y="2809874"/>
          <a:ext cx="2010385" cy="1171576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10</xdr:row>
      <xdr:rowOff>9526</xdr:rowOff>
    </xdr:from>
    <xdr:to>
      <xdr:col>7</xdr:col>
      <xdr:colOff>1940591</xdr:colOff>
      <xdr:row>11</xdr:row>
      <xdr:rowOff>19051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8" r="24187" b="27778"/>
        <a:stretch/>
      </xdr:blipFill>
      <xdr:spPr>
        <a:xfrm>
          <a:off x="6210300" y="4333876"/>
          <a:ext cx="1921541" cy="1276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76200</xdr:rowOff>
    </xdr:from>
    <xdr:to>
      <xdr:col>6</xdr:col>
      <xdr:colOff>1132</xdr:colOff>
      <xdr:row>11</xdr:row>
      <xdr:rowOff>0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94" b="6993"/>
        <a:stretch/>
      </xdr:blipFill>
      <xdr:spPr>
        <a:xfrm>
          <a:off x="3810000" y="4400550"/>
          <a:ext cx="2001382" cy="11906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5</xdr:col>
      <xdr:colOff>1962709</xdr:colOff>
      <xdr:row>13</xdr:row>
      <xdr:rowOff>28575</xdr:rowOff>
    </xdr:to>
    <xdr:pic>
      <xdr:nvPicPr>
        <xdr:cNvPr id="8" name="Imagen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5905499"/>
          <a:ext cx="1962709" cy="1295401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12</xdr:row>
      <xdr:rowOff>161924</xdr:rowOff>
    </xdr:from>
    <xdr:to>
      <xdr:col>8</xdr:col>
      <xdr:colOff>0</xdr:colOff>
      <xdr:row>12</xdr:row>
      <xdr:rowOff>1047749</xdr:rowOff>
    </xdr:to>
    <xdr:pic>
      <xdr:nvPicPr>
        <xdr:cNvPr id="9" name="Imagen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6067424"/>
          <a:ext cx="1971675" cy="885825"/>
        </a:xfrm>
        <a:prstGeom prst="rect">
          <a:avLst/>
        </a:prstGeom>
      </xdr:spPr>
    </xdr:pic>
    <xdr:clientData/>
  </xdr:twoCellAnchor>
  <xdr:twoCellAnchor>
    <xdr:from>
      <xdr:col>10</xdr:col>
      <xdr:colOff>676275</xdr:colOff>
      <xdr:row>3</xdr:row>
      <xdr:rowOff>171450</xdr:rowOff>
    </xdr:from>
    <xdr:to>
      <xdr:col>11</xdr:col>
      <xdr:colOff>514350</xdr:colOff>
      <xdr:row>6</xdr:row>
      <xdr:rowOff>333375</xdr:rowOff>
    </xdr:to>
    <xdr:sp macro="" textlink="">
      <xdr:nvSpPr>
        <xdr:cNvPr id="10" name="Rectángulo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12868275" y="752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349250</xdr:colOff>
      <xdr:row>34</xdr:row>
      <xdr:rowOff>42333</xdr:rowOff>
    </xdr:from>
    <xdr:to>
      <xdr:col>0</xdr:col>
      <xdr:colOff>1651000</xdr:colOff>
      <xdr:row>38</xdr:row>
      <xdr:rowOff>113454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6519333"/>
          <a:ext cx="1301750" cy="833121"/>
        </a:xfrm>
        <a:prstGeom prst="rect">
          <a:avLst/>
        </a:prstGeom>
      </xdr:spPr>
    </xdr:pic>
    <xdr:clientData/>
  </xdr:twoCellAnchor>
  <xdr:twoCellAnchor editAs="oneCell">
    <xdr:from>
      <xdr:col>0</xdr:col>
      <xdr:colOff>645584</xdr:colOff>
      <xdr:row>0</xdr:row>
      <xdr:rowOff>179917</xdr:rowOff>
    </xdr:from>
    <xdr:to>
      <xdr:col>0</xdr:col>
      <xdr:colOff>1947334</xdr:colOff>
      <xdr:row>5</xdr:row>
      <xdr:rowOff>60538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584" y="179917"/>
          <a:ext cx="1301750" cy="833121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2014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34396</xdr:colOff>
      <xdr:row>0</xdr:row>
      <xdr:rowOff>0</xdr:rowOff>
    </xdr:from>
    <xdr:to>
      <xdr:col>0</xdr:col>
      <xdr:colOff>1623821</xdr:colOff>
      <xdr:row>3</xdr:row>
      <xdr:rowOff>52917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34396" y="0"/>
          <a:ext cx="1589425" cy="6244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16</xdr:col>
      <xdr:colOff>314325</xdr:colOff>
      <xdr:row>5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13230225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314325</xdr:colOff>
      <xdr:row>10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13230225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2014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127000</xdr:rowOff>
    </xdr:from>
    <xdr:to>
      <xdr:col>0</xdr:col>
      <xdr:colOff>1725083</xdr:colOff>
      <xdr:row>4</xdr:row>
      <xdr:rowOff>36285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5844500"/>
          <a:ext cx="1566333" cy="67128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2014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137583</xdr:colOff>
      <xdr:row>0</xdr:row>
      <xdr:rowOff>84666</xdr:rowOff>
    </xdr:from>
    <xdr:to>
      <xdr:col>0</xdr:col>
      <xdr:colOff>1862666</xdr:colOff>
      <xdr:row>4</xdr:row>
      <xdr:rowOff>148166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8" r="14160" b="38095"/>
        <a:stretch/>
      </xdr:blipFill>
      <xdr:spPr>
        <a:xfrm>
          <a:off x="137583" y="33422166"/>
          <a:ext cx="1725083" cy="825500"/>
        </a:xfrm>
        <a:prstGeom prst="rect">
          <a:avLst/>
        </a:prstGeom>
      </xdr:spPr>
    </xdr:pic>
    <xdr:clientData/>
  </xdr:twoCellAnchor>
  <xdr:twoCellAnchor>
    <xdr:from>
      <xdr:col>14</xdr:col>
      <xdr:colOff>19050</xdr:colOff>
      <xdr:row>1</xdr:row>
      <xdr:rowOff>133350</xdr:rowOff>
    </xdr:from>
    <xdr:to>
      <xdr:col>16</xdr:col>
      <xdr:colOff>333375</xdr:colOff>
      <xdr:row>5</xdr:row>
      <xdr:rowOff>114300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3249275" y="32385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19050</xdr:colOff>
      <xdr:row>6</xdr:row>
      <xdr:rowOff>133350</xdr:rowOff>
    </xdr:from>
    <xdr:to>
      <xdr:col>16</xdr:col>
      <xdr:colOff>333375</xdr:colOff>
      <xdr:row>10</xdr:row>
      <xdr:rowOff>114300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13249275" y="127635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2014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137583</xdr:colOff>
      <xdr:row>0</xdr:row>
      <xdr:rowOff>158750</xdr:rowOff>
    </xdr:from>
    <xdr:to>
      <xdr:col>0</xdr:col>
      <xdr:colOff>2138965</xdr:colOff>
      <xdr:row>4</xdr:row>
      <xdr:rowOff>143933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83" y="41306750"/>
          <a:ext cx="2001382" cy="74718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2014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0</xdr:row>
      <xdr:rowOff>21167</xdr:rowOff>
    </xdr:from>
    <xdr:to>
      <xdr:col>0</xdr:col>
      <xdr:colOff>1534585</xdr:colOff>
      <xdr:row>5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8" r="24187" b="27778"/>
        <a:stretch/>
      </xdr:blipFill>
      <xdr:spPr>
        <a:xfrm>
          <a:off x="84667" y="47455667"/>
          <a:ext cx="1449918" cy="96308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2014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104775</xdr:rowOff>
    </xdr:from>
    <xdr:to>
      <xdr:col>0</xdr:col>
      <xdr:colOff>1636183</xdr:colOff>
      <xdr:row>4</xdr:row>
      <xdr:rowOff>184321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104775"/>
          <a:ext cx="1534583" cy="84154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2014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211667</xdr:colOff>
      <xdr:row>1</xdr:row>
      <xdr:rowOff>52917</xdr:rowOff>
    </xdr:from>
    <xdr:to>
      <xdr:col>0</xdr:col>
      <xdr:colOff>2573867</xdr:colOff>
      <xdr:row>3</xdr:row>
      <xdr:rowOff>91017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67" y="62155917"/>
          <a:ext cx="2362200" cy="4191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/>
      </xdr:nvSpPr>
      <xdr:spPr>
        <a:xfrm>
          <a:off x="132302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/>
      </xdr:nvSpPr>
      <xdr:spPr>
        <a:xfrm>
          <a:off x="13230225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2014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9524</xdr:colOff>
      <xdr:row>6</xdr:row>
      <xdr:rowOff>38100</xdr:rowOff>
    </xdr:from>
    <xdr:to>
      <xdr:col>5</xdr:col>
      <xdr:colOff>1981199</xdr:colOff>
      <xdr:row>6</xdr:row>
      <xdr:rowOff>1257301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4" y="1200150"/>
          <a:ext cx="1971675" cy="1219201"/>
        </a:xfrm>
        <a:prstGeom prst="rect">
          <a:avLst/>
        </a:prstGeom>
      </xdr:spPr>
    </xdr:pic>
    <xdr:clientData/>
  </xdr:twoCellAnchor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6</xdr:row>
      <xdr:rowOff>1266824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742950</xdr:colOff>
      <xdr:row>8</xdr:row>
      <xdr:rowOff>57150</xdr:rowOff>
    </xdr:from>
    <xdr:to>
      <xdr:col>6</xdr:col>
      <xdr:colOff>3177</xdr:colOff>
      <xdr:row>8</xdr:row>
      <xdr:rowOff>1238250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2800350"/>
          <a:ext cx="2022477" cy="11811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66674</xdr:rowOff>
    </xdr:from>
    <xdr:to>
      <xdr:col>8</xdr:col>
      <xdr:colOff>38710</xdr:colOff>
      <xdr:row>8</xdr:row>
      <xdr:rowOff>1238250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8" r="14160" b="38095"/>
        <a:stretch/>
      </xdr:blipFill>
      <xdr:spPr>
        <a:xfrm>
          <a:off x="6219825" y="2809874"/>
          <a:ext cx="2010385" cy="1171576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10</xdr:row>
      <xdr:rowOff>9526</xdr:rowOff>
    </xdr:from>
    <xdr:to>
      <xdr:col>7</xdr:col>
      <xdr:colOff>1940591</xdr:colOff>
      <xdr:row>11</xdr:row>
      <xdr:rowOff>19051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8" r="24187" b="27778"/>
        <a:stretch/>
      </xdr:blipFill>
      <xdr:spPr>
        <a:xfrm>
          <a:off x="6210300" y="4333876"/>
          <a:ext cx="1921541" cy="1276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76200</xdr:rowOff>
    </xdr:from>
    <xdr:to>
      <xdr:col>6</xdr:col>
      <xdr:colOff>1132</xdr:colOff>
      <xdr:row>11</xdr:row>
      <xdr:rowOff>0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94" b="6993"/>
        <a:stretch/>
      </xdr:blipFill>
      <xdr:spPr>
        <a:xfrm>
          <a:off x="3810000" y="4400550"/>
          <a:ext cx="2001382" cy="11906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5</xdr:col>
      <xdr:colOff>1962709</xdr:colOff>
      <xdr:row>13</xdr:row>
      <xdr:rowOff>28575</xdr:rowOff>
    </xdr:to>
    <xdr:pic>
      <xdr:nvPicPr>
        <xdr:cNvPr id="8" name="Imagen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5905499"/>
          <a:ext cx="1962709" cy="1295401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12</xdr:row>
      <xdr:rowOff>161924</xdr:rowOff>
    </xdr:from>
    <xdr:to>
      <xdr:col>8</xdr:col>
      <xdr:colOff>0</xdr:colOff>
      <xdr:row>12</xdr:row>
      <xdr:rowOff>1047749</xdr:rowOff>
    </xdr:to>
    <xdr:pic>
      <xdr:nvPicPr>
        <xdr:cNvPr id="9" name="Imagen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6067424"/>
          <a:ext cx="1971675" cy="885825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10" name="Rectángulo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624416</xdr:colOff>
      <xdr:row>36</xdr:row>
      <xdr:rowOff>84666</xdr:rowOff>
    </xdr:from>
    <xdr:to>
      <xdr:col>0</xdr:col>
      <xdr:colOff>1926166</xdr:colOff>
      <xdr:row>40</xdr:row>
      <xdr:rowOff>155787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416" y="6371166"/>
          <a:ext cx="1301750" cy="833121"/>
        </a:xfrm>
        <a:prstGeom prst="rect">
          <a:avLst/>
        </a:prstGeom>
      </xdr:spPr>
    </xdr:pic>
    <xdr:clientData/>
  </xdr:twoCellAnchor>
  <xdr:twoCellAnchor editAs="oneCell">
    <xdr:from>
      <xdr:col>0</xdr:col>
      <xdr:colOff>328083</xdr:colOff>
      <xdr:row>0</xdr:row>
      <xdr:rowOff>21167</xdr:rowOff>
    </xdr:from>
    <xdr:to>
      <xdr:col>0</xdr:col>
      <xdr:colOff>1629833</xdr:colOff>
      <xdr:row>4</xdr:row>
      <xdr:rowOff>92288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083" y="21167"/>
          <a:ext cx="1301750" cy="833121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13" name="Rectá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/>
      </xdr:nvSpPr>
      <xdr:spPr>
        <a:xfrm>
          <a:off x="113728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14" name="Rectá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/>
      </xdr:nvSpPr>
      <xdr:spPr>
        <a:xfrm>
          <a:off x="11372850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2015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645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16</xdr:col>
      <xdr:colOff>314325</xdr:colOff>
      <xdr:row>5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/>
      </xdr:nvSpPr>
      <xdr:spPr>
        <a:xfrm>
          <a:off x="113728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314325</xdr:colOff>
      <xdr:row>10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/>
      </xdr:nvSpPr>
      <xdr:spPr>
        <a:xfrm>
          <a:off x="11372850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2015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613834</xdr:colOff>
      <xdr:row>0</xdr:row>
      <xdr:rowOff>63500</xdr:rowOff>
    </xdr:from>
    <xdr:to>
      <xdr:col>0</xdr:col>
      <xdr:colOff>2180167</xdr:colOff>
      <xdr:row>3</xdr:row>
      <xdr:rowOff>163285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834" y="25590500"/>
          <a:ext cx="1566333" cy="67128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/>
      </xdr:nvSpPr>
      <xdr:spPr>
        <a:xfrm>
          <a:off x="113728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/>
      </xdr:nvSpPr>
      <xdr:spPr>
        <a:xfrm>
          <a:off x="11372850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2015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0</xdr:row>
      <xdr:rowOff>63499</xdr:rowOff>
    </xdr:from>
    <xdr:to>
      <xdr:col>0</xdr:col>
      <xdr:colOff>2233083</xdr:colOff>
      <xdr:row>4</xdr:row>
      <xdr:rowOff>126999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8" r="14160" b="38095"/>
        <a:stretch/>
      </xdr:blipFill>
      <xdr:spPr>
        <a:xfrm>
          <a:off x="508000" y="33210499"/>
          <a:ext cx="1725083" cy="8255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>
        <a:xfrm>
          <a:off x="113728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/>
      </xdr:nvSpPr>
      <xdr:spPr>
        <a:xfrm>
          <a:off x="11372850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2015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423333</xdr:colOff>
      <xdr:row>0</xdr:row>
      <xdr:rowOff>137583</xdr:rowOff>
    </xdr:from>
    <xdr:to>
      <xdr:col>0</xdr:col>
      <xdr:colOff>2424715</xdr:colOff>
      <xdr:row>4</xdr:row>
      <xdr:rowOff>122766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3" y="41095083"/>
          <a:ext cx="2001382" cy="74718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/>
      </xdr:nvSpPr>
      <xdr:spPr>
        <a:xfrm>
          <a:off x="113728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/>
      </xdr:nvSpPr>
      <xdr:spPr>
        <a:xfrm>
          <a:off x="11372850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2015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356659</xdr:colOff>
      <xdr:row>0</xdr:row>
      <xdr:rowOff>0</xdr:rowOff>
    </xdr:from>
    <xdr:to>
      <xdr:col>0</xdr:col>
      <xdr:colOff>1806577</xdr:colOff>
      <xdr:row>5</xdr:row>
      <xdr:rowOff>8466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8" r="24187" b="27778"/>
        <a:stretch/>
      </xdr:blipFill>
      <xdr:spPr>
        <a:xfrm>
          <a:off x="356659" y="0"/>
          <a:ext cx="1449918" cy="107526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/>
      </xdr:nvSpPr>
      <xdr:spPr>
        <a:xfrm>
          <a:off x="113728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5</xdr:row>
      <xdr:rowOff>76200</xdr:rowOff>
    </xdr:from>
    <xdr:to>
      <xdr:col>16</xdr:col>
      <xdr:colOff>314325</xdr:colOff>
      <xdr:row>9</xdr:row>
      <xdr:rowOff>57150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11372850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2015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539750</xdr:colOff>
      <xdr:row>0</xdr:row>
      <xdr:rowOff>42335</xdr:rowOff>
    </xdr:from>
    <xdr:to>
      <xdr:col>0</xdr:col>
      <xdr:colOff>2074333</xdr:colOff>
      <xdr:row>4</xdr:row>
      <xdr:rowOff>121881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" y="53687135"/>
          <a:ext cx="1534583" cy="84154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/>
      </xdr:nvSpPr>
      <xdr:spPr>
        <a:xfrm>
          <a:off x="113728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5</xdr:row>
      <xdr:rowOff>38100</xdr:rowOff>
    </xdr:from>
    <xdr:to>
      <xdr:col>16</xdr:col>
      <xdr:colOff>314325</xdr:colOff>
      <xdr:row>9</xdr:row>
      <xdr:rowOff>19050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SpPr/>
      </xdr:nvSpPr>
      <xdr:spPr>
        <a:xfrm>
          <a:off x="11372850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2015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1</xdr:row>
      <xdr:rowOff>169334</xdr:rowOff>
    </xdr:from>
    <xdr:to>
      <xdr:col>0</xdr:col>
      <xdr:colOff>2870200</xdr:colOff>
      <xdr:row>4</xdr:row>
      <xdr:rowOff>16934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62158034"/>
          <a:ext cx="2362200" cy="4191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SpPr/>
      </xdr:nvSpPr>
      <xdr:spPr>
        <a:xfrm>
          <a:off x="113728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314325</xdr:colOff>
      <xdr:row>9</xdr:row>
      <xdr:rowOff>171450</xdr:rowOff>
    </xdr:to>
    <xdr:sp macro="" textlink="">
      <xdr:nvSpPr>
        <xdr:cNvPr id="12" name="Rectá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SpPr/>
      </xdr:nvSpPr>
      <xdr:spPr>
        <a:xfrm>
          <a:off x="11372850" y="1143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2015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9524</xdr:colOff>
      <xdr:row>6</xdr:row>
      <xdr:rowOff>38100</xdr:rowOff>
    </xdr:from>
    <xdr:to>
      <xdr:col>5</xdr:col>
      <xdr:colOff>1981199</xdr:colOff>
      <xdr:row>6</xdr:row>
      <xdr:rowOff>1257301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4" y="1200150"/>
          <a:ext cx="1971675" cy="1219201"/>
        </a:xfrm>
        <a:prstGeom prst="rect">
          <a:avLst/>
        </a:prstGeom>
      </xdr:spPr>
    </xdr:pic>
    <xdr:clientData/>
  </xdr:twoCellAnchor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742950</xdr:colOff>
      <xdr:row>8</xdr:row>
      <xdr:rowOff>57150</xdr:rowOff>
    </xdr:from>
    <xdr:to>
      <xdr:col>6</xdr:col>
      <xdr:colOff>3177</xdr:colOff>
      <xdr:row>8</xdr:row>
      <xdr:rowOff>1238250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2800350"/>
          <a:ext cx="2022477" cy="11811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66674</xdr:rowOff>
    </xdr:from>
    <xdr:to>
      <xdr:col>8</xdr:col>
      <xdr:colOff>38710</xdr:colOff>
      <xdr:row>8</xdr:row>
      <xdr:rowOff>1238250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8" r="14160" b="38095"/>
        <a:stretch/>
      </xdr:blipFill>
      <xdr:spPr>
        <a:xfrm>
          <a:off x="6219825" y="2809874"/>
          <a:ext cx="2010385" cy="1171576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10</xdr:row>
      <xdr:rowOff>9526</xdr:rowOff>
    </xdr:from>
    <xdr:to>
      <xdr:col>7</xdr:col>
      <xdr:colOff>1940591</xdr:colOff>
      <xdr:row>11</xdr:row>
      <xdr:rowOff>19051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8" r="24187" b="27778"/>
        <a:stretch/>
      </xdr:blipFill>
      <xdr:spPr>
        <a:xfrm>
          <a:off x="6210300" y="4333876"/>
          <a:ext cx="1921541" cy="1276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76200</xdr:rowOff>
    </xdr:from>
    <xdr:to>
      <xdr:col>6</xdr:col>
      <xdr:colOff>1132</xdr:colOff>
      <xdr:row>11</xdr:row>
      <xdr:rowOff>0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94" b="6993"/>
        <a:stretch/>
      </xdr:blipFill>
      <xdr:spPr>
        <a:xfrm>
          <a:off x="3810000" y="4400550"/>
          <a:ext cx="2001382" cy="11906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5</xdr:col>
      <xdr:colOff>1962709</xdr:colOff>
      <xdr:row>13</xdr:row>
      <xdr:rowOff>28575</xdr:rowOff>
    </xdr:to>
    <xdr:pic>
      <xdr:nvPicPr>
        <xdr:cNvPr id="8" name="Imagen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5905499"/>
          <a:ext cx="1962709" cy="1295401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12</xdr:row>
      <xdr:rowOff>161924</xdr:rowOff>
    </xdr:from>
    <xdr:to>
      <xdr:col>8</xdr:col>
      <xdr:colOff>0</xdr:colOff>
      <xdr:row>12</xdr:row>
      <xdr:rowOff>1047749</xdr:rowOff>
    </xdr:to>
    <xdr:pic>
      <xdr:nvPicPr>
        <xdr:cNvPr id="9" name="Imagen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6067424"/>
          <a:ext cx="1971675" cy="885825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10" name="Rectángulo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624416</xdr:colOff>
      <xdr:row>52</xdr:row>
      <xdr:rowOff>84666</xdr:rowOff>
    </xdr:from>
    <xdr:to>
      <xdr:col>0</xdr:col>
      <xdr:colOff>1926166</xdr:colOff>
      <xdr:row>56</xdr:row>
      <xdr:rowOff>155787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416" y="6942666"/>
          <a:ext cx="1301750" cy="833121"/>
        </a:xfrm>
        <a:prstGeom prst="rect">
          <a:avLst/>
        </a:prstGeom>
      </xdr:spPr>
    </xdr:pic>
    <xdr:clientData/>
  </xdr:twoCellAnchor>
  <xdr:twoCellAnchor editAs="oneCell">
    <xdr:from>
      <xdr:col>0</xdr:col>
      <xdr:colOff>328083</xdr:colOff>
      <xdr:row>0</xdr:row>
      <xdr:rowOff>21167</xdr:rowOff>
    </xdr:from>
    <xdr:to>
      <xdr:col>0</xdr:col>
      <xdr:colOff>1629833</xdr:colOff>
      <xdr:row>4</xdr:row>
      <xdr:rowOff>92288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083" y="21167"/>
          <a:ext cx="1301750" cy="833121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138112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7" name="Rectá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/>
      </xdr:nvSpPr>
      <xdr:spPr>
        <a:xfrm>
          <a:off x="13811250" y="2857500"/>
          <a:ext cx="1833563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2016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2550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16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13868400" y="571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23813</xdr:colOff>
      <xdr:row>7</xdr:row>
      <xdr:rowOff>11906</xdr:rowOff>
    </xdr:from>
    <xdr:to>
      <xdr:col>16</xdr:col>
      <xdr:colOff>333376</xdr:colOff>
      <xdr:row>11</xdr:row>
      <xdr:rowOff>183356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13894594" y="1535906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2016</a:t>
          </a:r>
        </a:p>
      </xdr:txBody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1589425</xdr:colOff>
      <xdr:row>84</xdr:row>
      <xdr:rowOff>52917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0" y="11049000"/>
          <a:ext cx="1589425" cy="81491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613834</xdr:colOff>
      <xdr:row>0</xdr:row>
      <xdr:rowOff>63500</xdr:rowOff>
    </xdr:from>
    <xdr:to>
      <xdr:col>0</xdr:col>
      <xdr:colOff>2180167</xdr:colOff>
      <xdr:row>3</xdr:row>
      <xdr:rowOff>163285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834" y="63500"/>
          <a:ext cx="1566333" cy="67128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1386840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309563</xdr:colOff>
      <xdr:row>10</xdr:row>
      <xdr:rowOff>171450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>
        <a:xfrm>
          <a:off x="13870781" y="11430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2016</a:t>
          </a:r>
        </a:p>
      </xdr:txBody>
    </xdr:sp>
    <xdr:clientData/>
  </xdr:twoCellAnchor>
  <xdr:twoCellAnchor editAs="oneCell">
    <xdr:from>
      <xdr:col>0</xdr:col>
      <xdr:colOff>0</xdr:colOff>
      <xdr:row>67</xdr:row>
      <xdr:rowOff>35719</xdr:rowOff>
    </xdr:from>
    <xdr:to>
      <xdr:col>0</xdr:col>
      <xdr:colOff>1566333</xdr:colOff>
      <xdr:row>70</xdr:row>
      <xdr:rowOff>135504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84219"/>
          <a:ext cx="1566333" cy="67128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0</xdr:row>
      <xdr:rowOff>63499</xdr:rowOff>
    </xdr:from>
    <xdr:to>
      <xdr:col>0</xdr:col>
      <xdr:colOff>2233083</xdr:colOff>
      <xdr:row>4</xdr:row>
      <xdr:rowOff>126999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8" r="14160" b="38095"/>
        <a:stretch/>
      </xdr:blipFill>
      <xdr:spPr>
        <a:xfrm>
          <a:off x="508000" y="63499"/>
          <a:ext cx="1725083" cy="8255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138112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309563</xdr:colOff>
      <xdr:row>10</xdr:row>
      <xdr:rowOff>171450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>
        <a:xfrm>
          <a:off x="13811250" y="11430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2016</a:t>
          </a:r>
        </a:p>
      </xdr:txBody>
    </xdr:sp>
    <xdr:clientData/>
  </xdr:twoCellAnchor>
  <xdr:twoCellAnchor editAs="oneCell">
    <xdr:from>
      <xdr:col>0</xdr:col>
      <xdr:colOff>0</xdr:colOff>
      <xdr:row>66</xdr:row>
      <xdr:rowOff>142875</xdr:rowOff>
    </xdr:from>
    <xdr:to>
      <xdr:col>0</xdr:col>
      <xdr:colOff>1725083</xdr:colOff>
      <xdr:row>71</xdr:row>
      <xdr:rowOff>15875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8" r="14160" b="38095"/>
        <a:stretch/>
      </xdr:blipFill>
      <xdr:spPr>
        <a:xfrm>
          <a:off x="0" y="12715875"/>
          <a:ext cx="1725083" cy="8255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423333</xdr:colOff>
      <xdr:row>0</xdr:row>
      <xdr:rowOff>137583</xdr:rowOff>
    </xdr:from>
    <xdr:to>
      <xdr:col>0</xdr:col>
      <xdr:colOff>2424715</xdr:colOff>
      <xdr:row>4</xdr:row>
      <xdr:rowOff>122766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3" y="137583"/>
          <a:ext cx="2001382" cy="74718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309563</xdr:colOff>
      <xdr:row>11</xdr:row>
      <xdr:rowOff>171450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>
        <a:xfrm>
          <a:off x="13799344" y="13335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2016</a:t>
          </a:r>
        </a:p>
      </xdr:txBody>
    </xdr:sp>
    <xdr:clientData/>
  </xdr:twoCellAnchor>
  <xdr:twoCellAnchor editAs="oneCell">
    <xdr:from>
      <xdr:col>0</xdr:col>
      <xdr:colOff>821531</xdr:colOff>
      <xdr:row>60</xdr:row>
      <xdr:rowOff>11906</xdr:rowOff>
    </xdr:from>
    <xdr:to>
      <xdr:col>0</xdr:col>
      <xdr:colOff>2822913</xdr:colOff>
      <xdr:row>63</xdr:row>
      <xdr:rowOff>187589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531" y="11441906"/>
          <a:ext cx="2001382" cy="74718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356659</xdr:colOff>
      <xdr:row>0</xdr:row>
      <xdr:rowOff>0</xdr:rowOff>
    </xdr:from>
    <xdr:to>
      <xdr:col>0</xdr:col>
      <xdr:colOff>1806577</xdr:colOff>
      <xdr:row>5</xdr:row>
      <xdr:rowOff>8466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8" r="24187" b="27778"/>
        <a:stretch/>
      </xdr:blipFill>
      <xdr:spPr>
        <a:xfrm>
          <a:off x="356659" y="0"/>
          <a:ext cx="1449918" cy="107526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5</xdr:row>
      <xdr:rowOff>0</xdr:rowOff>
    </xdr:from>
    <xdr:to>
      <xdr:col>16</xdr:col>
      <xdr:colOff>309563</xdr:colOff>
      <xdr:row>9</xdr:row>
      <xdr:rowOff>171450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SpPr/>
      </xdr:nvSpPr>
      <xdr:spPr>
        <a:xfrm>
          <a:off x="13799344" y="1071563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2016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539750</xdr:colOff>
      <xdr:row>0</xdr:row>
      <xdr:rowOff>42335</xdr:rowOff>
    </xdr:from>
    <xdr:to>
      <xdr:col>0</xdr:col>
      <xdr:colOff>2074333</xdr:colOff>
      <xdr:row>4</xdr:row>
      <xdr:rowOff>121881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" y="42335"/>
          <a:ext cx="1534583" cy="99394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309563</xdr:colOff>
      <xdr:row>10</xdr:row>
      <xdr:rowOff>171450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>
        <a:xfrm>
          <a:off x="13799344" y="1297781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2016</a:t>
          </a:r>
        </a:p>
      </xdr:txBody>
    </xdr:sp>
    <xdr:clientData/>
  </xdr:twoCellAnchor>
  <xdr:twoCellAnchor editAs="oneCell">
    <xdr:from>
      <xdr:col>0</xdr:col>
      <xdr:colOff>535781</xdr:colOff>
      <xdr:row>68</xdr:row>
      <xdr:rowOff>166687</xdr:rowOff>
    </xdr:from>
    <xdr:to>
      <xdr:col>0</xdr:col>
      <xdr:colOff>2070364</xdr:colOff>
      <xdr:row>74</xdr:row>
      <xdr:rowOff>20014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81" y="13275468"/>
          <a:ext cx="1534583" cy="99632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1</xdr:row>
      <xdr:rowOff>169334</xdr:rowOff>
    </xdr:from>
    <xdr:to>
      <xdr:col>0</xdr:col>
      <xdr:colOff>2870200</xdr:colOff>
      <xdr:row>4</xdr:row>
      <xdr:rowOff>16934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359834"/>
          <a:ext cx="2362200" cy="4191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309563</xdr:colOff>
      <xdr:row>10</xdr:row>
      <xdr:rowOff>171450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>
        <a:xfrm>
          <a:off x="13799344" y="11430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2016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3348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5</xdr:col>
      <xdr:colOff>1962709</xdr:colOff>
      <xdr:row>13</xdr:row>
      <xdr:rowOff>28575</xdr:rowOff>
    </xdr:to>
    <xdr:pic>
      <xdr:nvPicPr>
        <xdr:cNvPr id="8" name="Imagen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5905499"/>
          <a:ext cx="1962709" cy="1295401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10" name="Rectá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11" name="Imagen 10" descr="http://www.jasec.go.cr/images/template/lg_jasec_nl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2" y="2857498"/>
          <a:ext cx="263507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13" name="Imagen 12" descr="https://www.esph-sa.com/site/sites/default/files/logonuevo_esph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2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8405" y="2988468"/>
          <a:ext cx="221278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14" name="Imagen 13" descr="http://www.coopelesca.co.cr/templates/coopelesca/images/logo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2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572000"/>
          <a:ext cx="280603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15" name="Imagen 14" descr="https://sites.google.com/site/boletindelmeraresep/_/rsrc/1476912323365/home/coopeguanacaste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2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548188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16" name="Imagen 15" descr="http://www.coopealfaroruiz.com/images/logo.png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2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69" y="6012658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19" name="Imagen 18" descr="Resultado de imagen de logo IC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2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52500"/>
          <a:ext cx="2083593" cy="196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4" name="Rectá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SpPr/>
      </xdr:nvSpPr>
      <xdr:spPr>
        <a:xfrm>
          <a:off x="138112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/>
      </xdr:nvSpPr>
      <xdr:spPr>
        <a:xfrm>
          <a:off x="13811250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2017</a:t>
          </a:r>
        </a:p>
      </xdr:txBody>
    </xdr:sp>
    <xdr:clientData/>
  </xdr:twoCellAnchor>
  <xdr:twoCellAnchor editAs="oneCell">
    <xdr:from>
      <xdr:col>0</xdr:col>
      <xdr:colOff>361950</xdr:colOff>
      <xdr:row>0</xdr:row>
      <xdr:rowOff>0</xdr:rowOff>
    </xdr:from>
    <xdr:to>
      <xdr:col>0</xdr:col>
      <xdr:colOff>1685925</xdr:colOff>
      <xdr:row>5</xdr:row>
      <xdr:rowOff>161925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0"/>
          <a:ext cx="1323975" cy="1114425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685801</xdr:colOff>
      <xdr:row>34</xdr:row>
      <xdr:rowOff>90270</xdr:rowOff>
    </xdr:from>
    <xdr:to>
      <xdr:col>0</xdr:col>
      <xdr:colOff>2105025</xdr:colOff>
      <xdr:row>41</xdr:row>
      <xdr:rowOff>98242</xdr:rowOff>
    </xdr:to>
    <xdr:pic>
      <xdr:nvPicPr>
        <xdr:cNvPr id="7" name="Imagen 6" descr="Resultado de imagen de logo ICE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1" y="6567270"/>
          <a:ext cx="1419224" cy="1341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2550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16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/>
      </xdr:nvSpPr>
      <xdr:spPr>
        <a:xfrm>
          <a:off x="13868400" y="571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23813</xdr:colOff>
      <xdr:row>7</xdr:row>
      <xdr:rowOff>11906</xdr:rowOff>
    </xdr:from>
    <xdr:to>
      <xdr:col>16</xdr:col>
      <xdr:colOff>333376</xdr:colOff>
      <xdr:row>11</xdr:row>
      <xdr:rowOff>183356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SpPr/>
      </xdr:nvSpPr>
      <xdr:spPr>
        <a:xfrm>
          <a:off x="13892213" y="1535906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2017</a:t>
          </a:r>
        </a:p>
      </xdr:txBody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1589425</xdr:colOff>
      <xdr:row>78</xdr:row>
      <xdr:rowOff>52917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0" y="15430500"/>
          <a:ext cx="1589425" cy="81491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3" name="Rectá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/>
      </xdr:nvSpPr>
      <xdr:spPr>
        <a:xfrm>
          <a:off x="1386840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309563</xdr:colOff>
      <xdr:row>10</xdr:row>
      <xdr:rowOff>171450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/>
      </xdr:nvSpPr>
      <xdr:spPr>
        <a:xfrm>
          <a:off x="13868400" y="11430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2017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1885950</xdr:colOff>
      <xdr:row>4</xdr:row>
      <xdr:rowOff>47536</xdr:rowOff>
    </xdr:to>
    <xdr:pic>
      <xdr:nvPicPr>
        <xdr:cNvPr id="6" name="Imagen 5" descr="http://www.jasec.go.cr/images/template/lg_jasec_nl.png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28575</xdr:rowOff>
    </xdr:from>
    <xdr:to>
      <xdr:col>0</xdr:col>
      <xdr:colOff>1885950</xdr:colOff>
      <xdr:row>58</xdr:row>
      <xdr:rowOff>76111</xdr:rowOff>
    </xdr:to>
    <xdr:pic>
      <xdr:nvPicPr>
        <xdr:cNvPr id="7" name="Imagen 6" descr="http://www.jasec.go.cr/images/template/lg_jasec_nl.png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3075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3" name="Rectá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/>
      </xdr:nvSpPr>
      <xdr:spPr>
        <a:xfrm>
          <a:off x="138112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309563</xdr:colOff>
      <xdr:row>10</xdr:row>
      <xdr:rowOff>171450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/>
      </xdr:nvSpPr>
      <xdr:spPr>
        <a:xfrm>
          <a:off x="13811250" y="11430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2017</a:t>
          </a:r>
        </a:p>
      </xdr:txBody>
    </xdr:sp>
    <xdr:clientData/>
  </xdr:twoCellAnchor>
  <xdr:twoCellAnchor editAs="oneCell">
    <xdr:from>
      <xdr:col>0</xdr:col>
      <xdr:colOff>476250</xdr:colOff>
      <xdr:row>2</xdr:row>
      <xdr:rowOff>85725</xdr:rowOff>
    </xdr:from>
    <xdr:to>
      <xdr:col>0</xdr:col>
      <xdr:colOff>1933575</xdr:colOff>
      <xdr:row>5</xdr:row>
      <xdr:rowOff>47439</xdr:rowOff>
    </xdr:to>
    <xdr:pic>
      <xdr:nvPicPr>
        <xdr:cNvPr id="6" name="Imagen 5" descr="https://www.esph-sa.com/site/sites/default/files/logonuevo_esph.png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66725"/>
          <a:ext cx="1457325" cy="533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54</xdr:row>
      <xdr:rowOff>161925</xdr:rowOff>
    </xdr:from>
    <xdr:to>
      <xdr:col>0</xdr:col>
      <xdr:colOff>1752600</xdr:colOff>
      <xdr:row>57</xdr:row>
      <xdr:rowOff>123639</xdr:rowOff>
    </xdr:to>
    <xdr:pic>
      <xdr:nvPicPr>
        <xdr:cNvPr id="7" name="Imagen 6" descr="https://www.esph-sa.com/site/sites/default/files/logonuevo_esph.png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496425"/>
          <a:ext cx="1457325" cy="533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3" name="Rectá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309563</xdr:colOff>
      <xdr:row>11</xdr:row>
      <xdr:rowOff>171450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/>
      </xdr:nvSpPr>
      <xdr:spPr>
        <a:xfrm>
          <a:off x="13801725" y="13335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2017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152400</xdr:rowOff>
    </xdr:from>
    <xdr:to>
      <xdr:col>0</xdr:col>
      <xdr:colOff>2249065</xdr:colOff>
      <xdr:row>4</xdr:row>
      <xdr:rowOff>180975</xdr:rowOff>
    </xdr:to>
    <xdr:pic>
      <xdr:nvPicPr>
        <xdr:cNvPr id="6" name="Imagen 5" descr="http://www.coopelesca.co.cr/templates/coopelesca/images/logo.png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290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47</xdr:row>
      <xdr:rowOff>171450</xdr:rowOff>
    </xdr:from>
    <xdr:to>
      <xdr:col>0</xdr:col>
      <xdr:colOff>2439565</xdr:colOff>
      <xdr:row>51</xdr:row>
      <xdr:rowOff>9525</xdr:rowOff>
    </xdr:to>
    <xdr:pic>
      <xdr:nvPicPr>
        <xdr:cNvPr id="7" name="Imagen 6" descr="http://www.coopelesca.co.cr/templates/coopelesca/images/logo.png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817245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3" name="Rectá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5</xdr:row>
      <xdr:rowOff>0</xdr:rowOff>
    </xdr:from>
    <xdr:to>
      <xdr:col>16</xdr:col>
      <xdr:colOff>309563</xdr:colOff>
      <xdr:row>9</xdr:row>
      <xdr:rowOff>171450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/>
      </xdr:nvSpPr>
      <xdr:spPr>
        <a:xfrm>
          <a:off x="13801725" y="10668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2017</a:t>
          </a:r>
        </a:p>
      </xdr:txBody>
    </xdr:sp>
    <xdr:clientData/>
  </xdr:twoCellAnchor>
  <xdr:twoCellAnchor editAs="oneCell">
    <xdr:from>
      <xdr:col>0</xdr:col>
      <xdr:colOff>733426</xdr:colOff>
      <xdr:row>1</xdr:row>
      <xdr:rowOff>1</xdr:rowOff>
    </xdr:from>
    <xdr:to>
      <xdr:col>0</xdr:col>
      <xdr:colOff>2031393</xdr:colOff>
      <xdr:row>4</xdr:row>
      <xdr:rowOff>133350</xdr:rowOff>
    </xdr:to>
    <xdr:pic>
      <xdr:nvPicPr>
        <xdr:cNvPr id="5" name="Imagen 4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190501"/>
          <a:ext cx="1297967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539750</xdr:colOff>
      <xdr:row>0</xdr:row>
      <xdr:rowOff>42335</xdr:rowOff>
    </xdr:from>
    <xdr:to>
      <xdr:col>0</xdr:col>
      <xdr:colOff>2074333</xdr:colOff>
      <xdr:row>4</xdr:row>
      <xdr:rowOff>121881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" y="42335"/>
          <a:ext cx="1534583" cy="99394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309563</xdr:colOff>
      <xdr:row>10</xdr:row>
      <xdr:rowOff>171450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/>
      </xdr:nvSpPr>
      <xdr:spPr>
        <a:xfrm>
          <a:off x="13801725" y="12954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2017</a:t>
          </a:r>
        </a:p>
      </xdr:txBody>
    </xdr:sp>
    <xdr:clientData/>
  </xdr:twoCellAnchor>
  <xdr:twoCellAnchor editAs="oneCell">
    <xdr:from>
      <xdr:col>0</xdr:col>
      <xdr:colOff>535781</xdr:colOff>
      <xdr:row>55</xdr:row>
      <xdr:rowOff>166687</xdr:rowOff>
    </xdr:from>
    <xdr:to>
      <xdr:col>0</xdr:col>
      <xdr:colOff>2070364</xdr:colOff>
      <xdr:row>61</xdr:row>
      <xdr:rowOff>20014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81" y="13273087"/>
          <a:ext cx="1534583" cy="996327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3" name="Rectá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309563</xdr:colOff>
      <xdr:row>10</xdr:row>
      <xdr:rowOff>171450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/>
      </xdr:nvSpPr>
      <xdr:spPr>
        <a:xfrm>
          <a:off x="13801725" y="1143000"/>
          <a:ext cx="1833563" cy="9334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2017</a:t>
          </a:r>
        </a:p>
      </xdr:txBody>
    </xdr:sp>
    <xdr:clientData/>
  </xdr:twoCellAnchor>
  <xdr:twoCellAnchor editAs="oneCell">
    <xdr:from>
      <xdr:col>0</xdr:col>
      <xdr:colOff>695325</xdr:colOff>
      <xdr:row>1</xdr:row>
      <xdr:rowOff>66674</xdr:rowOff>
    </xdr:from>
    <xdr:to>
      <xdr:col>0</xdr:col>
      <xdr:colOff>1724025</xdr:colOff>
      <xdr:row>4</xdr:row>
      <xdr:rowOff>156971</xdr:rowOff>
    </xdr:to>
    <xdr:pic>
      <xdr:nvPicPr>
        <xdr:cNvPr id="5" name="Imagen 4" descr="http://www.coopealfaroruiz.com/images/logo.png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4"/>
          <a:ext cx="1028700" cy="661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C2D408-79C6-4224-A436-0F146DAAF9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33488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8C566C-8318-4731-9A16-5D7520425B7B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5" name="Imagen 4" descr="http://www.jasec.go.cr/images/template/lg_jasec_nl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9F43B52-6A60-4158-8BAF-39F40ADE5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2" y="2862260"/>
          <a:ext cx="263507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6" name="Imagen 5" descr="https://www.esph-sa.com/site/sites/default/files/logonuevo_esph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E6D4E86-F6A2-49C1-A59F-0CED4491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8405" y="2993230"/>
          <a:ext cx="221278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7" name="Imagen 6" descr="http://www.coopelesca.co.cr/templates/coopelesca/images/logo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F7F78C0-72F1-400D-B6CE-5CD6C1547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586287"/>
          <a:ext cx="280603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8" name="Imagen 7" descr="https://sites.google.com/site/boletindelmeraresep/_/rsrc/1476912323365/home/coopeguanacaste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5276B4F-6CBB-4C02-ABD4-3B9995028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562475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9" name="Imagen 8" descr="http://www.coopealfaroruiz.com/images/logo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4CFE95C-FE61-4090-B0D6-7BBDD5CC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69" y="6036470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10" name="Imagen 9" descr="Resultado de imagen de logo I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484AAEB-2808-4AD5-9382-158E571B3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47737"/>
          <a:ext cx="2083593" cy="197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12</xdr:row>
      <xdr:rowOff>352424</xdr:rowOff>
    </xdr:from>
    <xdr:to>
      <xdr:col>7</xdr:col>
      <xdr:colOff>38099</xdr:colOff>
      <xdr:row>12</xdr:row>
      <xdr:rowOff>1028699</xdr:rowOff>
    </xdr:to>
    <xdr:pic>
      <xdr:nvPicPr>
        <xdr:cNvPr id="11" name="Imagen 10" descr="http://www.coopesantos.com/contenido/images/Logo-COOPESANTOS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129A7F5-C44A-4092-AC46-ACDA8B02D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257924"/>
          <a:ext cx="27050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402A03-C8C3-48BD-9816-C2F58EB4FBF7}"/>
            </a:ext>
          </a:extLst>
        </xdr:cNvPr>
        <xdr:cNvSpPr/>
      </xdr:nvSpPr>
      <xdr:spPr>
        <a:xfrm>
          <a:off x="138112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31B6DA-3E43-42A1-BD64-70076143B003}"/>
            </a:ext>
          </a:extLst>
        </xdr:cNvPr>
        <xdr:cNvSpPr/>
      </xdr:nvSpPr>
      <xdr:spPr>
        <a:xfrm>
          <a:off x="13811250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2018</a:t>
          </a:r>
        </a:p>
      </xdr:txBody>
    </xdr:sp>
    <xdr:clientData/>
  </xdr:twoCellAnchor>
  <xdr:twoCellAnchor editAs="oneCell">
    <xdr:from>
      <xdr:col>0</xdr:col>
      <xdr:colOff>361950</xdr:colOff>
      <xdr:row>0</xdr:row>
      <xdr:rowOff>0</xdr:rowOff>
    </xdr:from>
    <xdr:to>
      <xdr:col>0</xdr:col>
      <xdr:colOff>1685925</xdr:colOff>
      <xdr:row>5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FC1DD7-48A9-4D3E-AE61-9CDE4DE76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0"/>
          <a:ext cx="1323975" cy="1114425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685801</xdr:colOff>
      <xdr:row>34</xdr:row>
      <xdr:rowOff>90270</xdr:rowOff>
    </xdr:from>
    <xdr:to>
      <xdr:col>0</xdr:col>
      <xdr:colOff>2105025</xdr:colOff>
      <xdr:row>41</xdr:row>
      <xdr:rowOff>98242</xdr:rowOff>
    </xdr:to>
    <xdr:pic>
      <xdr:nvPicPr>
        <xdr:cNvPr id="5" name="Imagen 4" descr="Resultado de imagen de logo ICE">
          <a:extLst>
            <a:ext uri="{FF2B5EF4-FFF2-40B4-BE49-F238E27FC236}">
              <a16:creationId xmlns:a16="http://schemas.microsoft.com/office/drawing/2014/main" id="{870EC018-266B-418B-8984-A32E1BEC2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1" y="6567270"/>
          <a:ext cx="1419224" cy="1341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789F6C-934E-4389-9D29-1D38B0E86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2550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16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08A1DC-A977-4871-915C-F29D7819702F}"/>
            </a:ext>
          </a:extLst>
        </xdr:cNvPr>
        <xdr:cNvSpPr/>
      </xdr:nvSpPr>
      <xdr:spPr>
        <a:xfrm>
          <a:off x="13868400" y="571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1589425</xdr:colOff>
      <xdr:row>78</xdr:row>
      <xdr:rowOff>52917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31018F8-9995-49C9-82D3-DCAAB114D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0" y="14287500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38100</xdr:colOff>
      <xdr:row>7</xdr:row>
      <xdr:rowOff>38100</xdr:rowOff>
    </xdr:from>
    <xdr:to>
      <xdr:col>16</xdr:col>
      <xdr:colOff>352425</xdr:colOff>
      <xdr:row>11</xdr:row>
      <xdr:rowOff>19050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E0EBE4-DB7C-4D82-82F2-8627BF6A465E}"/>
            </a:ext>
          </a:extLst>
        </xdr:cNvPr>
        <xdr:cNvSpPr/>
      </xdr:nvSpPr>
      <xdr:spPr>
        <a:xfrm>
          <a:off x="13906500" y="15621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2018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99F51B-96A0-4DA1-B53F-D2FF69E2E249}"/>
            </a:ext>
          </a:extLst>
        </xdr:cNvPr>
        <xdr:cNvSpPr/>
      </xdr:nvSpPr>
      <xdr:spPr>
        <a:xfrm>
          <a:off x="1386840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1885950</xdr:colOff>
      <xdr:row>4</xdr:row>
      <xdr:rowOff>47536</xdr:rowOff>
    </xdr:to>
    <xdr:pic>
      <xdr:nvPicPr>
        <xdr:cNvPr id="4" name="Imagen 3" descr="http://www.jasec.go.cr/images/template/lg_jasec_nl.png">
          <a:extLst>
            <a:ext uri="{FF2B5EF4-FFF2-40B4-BE49-F238E27FC236}">
              <a16:creationId xmlns:a16="http://schemas.microsoft.com/office/drawing/2014/main" id="{37C865AA-4C80-475B-B4EE-AFDC22C29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28575</xdr:rowOff>
    </xdr:from>
    <xdr:to>
      <xdr:col>0</xdr:col>
      <xdr:colOff>1885950</xdr:colOff>
      <xdr:row>58</xdr:row>
      <xdr:rowOff>76111</xdr:rowOff>
    </xdr:to>
    <xdr:pic>
      <xdr:nvPicPr>
        <xdr:cNvPr id="5" name="Imagen 4" descr="http://www.jasec.go.cr/images/template/lg_jasec_nl.png">
          <a:extLst>
            <a:ext uri="{FF2B5EF4-FFF2-40B4-BE49-F238E27FC236}">
              <a16:creationId xmlns:a16="http://schemas.microsoft.com/office/drawing/2014/main" id="{EE4B6DDD-82D2-4A53-8484-AEBA604C2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15575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00DEA5-85FB-4834-8A6B-21B137255511}"/>
            </a:ext>
          </a:extLst>
        </xdr:cNvPr>
        <xdr:cNvSpPr/>
      </xdr:nvSpPr>
      <xdr:spPr>
        <a:xfrm>
          <a:off x="13877925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2018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7E83F7-47D9-43D2-B584-6F460B48F531}"/>
            </a:ext>
          </a:extLst>
        </xdr:cNvPr>
        <xdr:cNvSpPr/>
      </xdr:nvSpPr>
      <xdr:spPr>
        <a:xfrm>
          <a:off x="138112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476250</xdr:colOff>
      <xdr:row>2</xdr:row>
      <xdr:rowOff>85725</xdr:rowOff>
    </xdr:from>
    <xdr:to>
      <xdr:col>0</xdr:col>
      <xdr:colOff>1933575</xdr:colOff>
      <xdr:row>5</xdr:row>
      <xdr:rowOff>47439</xdr:rowOff>
    </xdr:to>
    <xdr:pic>
      <xdr:nvPicPr>
        <xdr:cNvPr id="4" name="Imagen 3" descr="https://www.esph-sa.com/site/sites/default/files/logonuevo_esph.png">
          <a:extLst>
            <a:ext uri="{FF2B5EF4-FFF2-40B4-BE49-F238E27FC236}">
              <a16:creationId xmlns:a16="http://schemas.microsoft.com/office/drawing/2014/main" id="{0F4C3FF7-D3E1-4BE3-8018-228D842B3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66725"/>
          <a:ext cx="1457325" cy="533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54</xdr:row>
      <xdr:rowOff>161925</xdr:rowOff>
    </xdr:from>
    <xdr:to>
      <xdr:col>0</xdr:col>
      <xdr:colOff>1752600</xdr:colOff>
      <xdr:row>57</xdr:row>
      <xdr:rowOff>123639</xdr:rowOff>
    </xdr:to>
    <xdr:pic>
      <xdr:nvPicPr>
        <xdr:cNvPr id="5" name="Imagen 4" descr="https://www.esph-sa.com/site/sites/default/files/logonuevo_esph.png">
          <a:extLst>
            <a:ext uri="{FF2B5EF4-FFF2-40B4-BE49-F238E27FC236}">
              <a16:creationId xmlns:a16="http://schemas.microsoft.com/office/drawing/2014/main" id="{1D260221-C8CD-442A-B6B3-8F00083FB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0448925"/>
          <a:ext cx="1457325" cy="533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</xdr:colOff>
      <xdr:row>5</xdr:row>
      <xdr:rowOff>171450</xdr:rowOff>
    </xdr:from>
    <xdr:to>
      <xdr:col>16</xdr:col>
      <xdr:colOff>333375</xdr:colOff>
      <xdr:row>9</xdr:row>
      <xdr:rowOff>152400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73F45D-5491-42E1-9ADD-F6878EE617B2}"/>
            </a:ext>
          </a:extLst>
        </xdr:cNvPr>
        <xdr:cNvSpPr/>
      </xdr:nvSpPr>
      <xdr:spPr>
        <a:xfrm>
          <a:off x="13830300" y="112395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2018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E8ABEE-8026-4E82-B206-795010B31B14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152400</xdr:rowOff>
    </xdr:from>
    <xdr:to>
      <xdr:col>0</xdr:col>
      <xdr:colOff>2249065</xdr:colOff>
      <xdr:row>4</xdr:row>
      <xdr:rowOff>180975</xdr:rowOff>
    </xdr:to>
    <xdr:pic>
      <xdr:nvPicPr>
        <xdr:cNvPr id="4" name="Imagen 3" descr="http://www.coopelesca.co.cr/templates/coopelesca/images/logo.png">
          <a:extLst>
            <a:ext uri="{FF2B5EF4-FFF2-40B4-BE49-F238E27FC236}">
              <a16:creationId xmlns:a16="http://schemas.microsoft.com/office/drawing/2014/main" id="{880955CB-BA5F-4F6F-AC69-DB5CF2050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290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47</xdr:row>
      <xdr:rowOff>171450</xdr:rowOff>
    </xdr:from>
    <xdr:to>
      <xdr:col>0</xdr:col>
      <xdr:colOff>2439565</xdr:colOff>
      <xdr:row>51</xdr:row>
      <xdr:rowOff>9525</xdr:rowOff>
    </xdr:to>
    <xdr:pic>
      <xdr:nvPicPr>
        <xdr:cNvPr id="5" name="Imagen 4" descr="http://www.coopelesca.co.cr/templates/coopelesca/images/logo.png">
          <a:extLst>
            <a:ext uri="{FF2B5EF4-FFF2-40B4-BE49-F238E27FC236}">
              <a16:creationId xmlns:a16="http://schemas.microsoft.com/office/drawing/2014/main" id="{82D6ACB8-8139-456B-AE7A-FD853ACBC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912495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5</xdr:row>
      <xdr:rowOff>161925</xdr:rowOff>
    </xdr:from>
    <xdr:to>
      <xdr:col>16</xdr:col>
      <xdr:colOff>314325</xdr:colOff>
      <xdr:row>9</xdr:row>
      <xdr:rowOff>142875</xdr:rowOff>
    </xdr:to>
    <xdr:sp macro="" textlink="">
      <xdr:nvSpPr>
        <xdr:cNvPr id="6" name="Rectá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280757-04F3-4BF7-97BE-17AE44A52BEC}"/>
            </a:ext>
          </a:extLst>
        </xdr:cNvPr>
        <xdr:cNvSpPr/>
      </xdr:nvSpPr>
      <xdr:spPr>
        <a:xfrm>
          <a:off x="13801725" y="11144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2018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E09EBB-0F57-4B60-B852-B6426E192390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733426</xdr:colOff>
      <xdr:row>1</xdr:row>
      <xdr:rowOff>1</xdr:rowOff>
    </xdr:from>
    <xdr:to>
      <xdr:col>0</xdr:col>
      <xdr:colOff>2031393</xdr:colOff>
      <xdr:row>4</xdr:row>
      <xdr:rowOff>133350</xdr:rowOff>
    </xdr:to>
    <xdr:pic>
      <xdr:nvPicPr>
        <xdr:cNvPr id="4" name="Imagen 3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56EFDAC8-03E4-4D6A-BA1A-AE0366BBE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190501"/>
          <a:ext cx="1297967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38100</xdr:rowOff>
    </xdr:from>
    <xdr:to>
      <xdr:col>16</xdr:col>
      <xdr:colOff>323850</xdr:colOff>
      <xdr:row>9</xdr:row>
      <xdr:rowOff>19050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C69C36-B809-4C6B-B1D1-570EB4242546}"/>
            </a:ext>
          </a:extLst>
        </xdr:cNvPr>
        <xdr:cNvSpPr/>
      </xdr:nvSpPr>
      <xdr:spPr>
        <a:xfrm>
          <a:off x="13811250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2018</a:t>
          </a:r>
        </a:p>
      </xdr:txBody>
    </xdr:sp>
    <xdr:clientData/>
  </xdr:twoCellAnchor>
  <xdr:twoCellAnchor editAs="oneCell">
    <xdr:from>
      <xdr:col>0</xdr:col>
      <xdr:colOff>457200</xdr:colOff>
      <xdr:row>46</xdr:row>
      <xdr:rowOff>133350</xdr:rowOff>
    </xdr:from>
    <xdr:to>
      <xdr:col>0</xdr:col>
      <xdr:colOff>1755167</xdr:colOff>
      <xdr:row>50</xdr:row>
      <xdr:rowOff>190499</xdr:rowOff>
    </xdr:to>
    <xdr:pic>
      <xdr:nvPicPr>
        <xdr:cNvPr id="6" name="Imagen 5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4742D3EC-E3B7-4375-8889-F1189F2C2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9010650"/>
          <a:ext cx="1297967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3" name="Rectá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77C5B0-9A3B-4A09-945B-6A25BE4EE38C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16</xdr:col>
      <xdr:colOff>333375</xdr:colOff>
      <xdr:row>8</xdr:row>
      <xdr:rowOff>171450</xdr:rowOff>
    </xdr:to>
    <xdr:sp macro="" textlink="">
      <xdr:nvSpPr>
        <xdr:cNvPr id="6" name="Rectá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E44B03-2101-4ED5-B104-F536EEC09C81}"/>
            </a:ext>
          </a:extLst>
        </xdr:cNvPr>
        <xdr:cNvSpPr/>
      </xdr:nvSpPr>
      <xdr:spPr>
        <a:xfrm>
          <a:off x="13820775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2018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171450</xdr:rowOff>
    </xdr:from>
    <xdr:to>
      <xdr:col>0</xdr:col>
      <xdr:colOff>2305050</xdr:colOff>
      <xdr:row>4</xdr:row>
      <xdr:rowOff>171450</xdr:rowOff>
    </xdr:to>
    <xdr:pic>
      <xdr:nvPicPr>
        <xdr:cNvPr id="7" name="Imagen 6" descr="http://www.coopesantos.com/contenido/images/Logo-COOPESANTOS.jpg">
          <a:extLst>
            <a:ext uri="{FF2B5EF4-FFF2-40B4-BE49-F238E27FC236}">
              <a16:creationId xmlns:a16="http://schemas.microsoft.com/office/drawing/2014/main" id="{E4083D94-885C-440C-9769-E00C8402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52450"/>
          <a:ext cx="21336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58</xdr:row>
      <xdr:rowOff>28575</xdr:rowOff>
    </xdr:from>
    <xdr:to>
      <xdr:col>0</xdr:col>
      <xdr:colOff>2257425</xdr:colOff>
      <xdr:row>60</xdr:row>
      <xdr:rowOff>180975</xdr:rowOff>
    </xdr:to>
    <xdr:pic>
      <xdr:nvPicPr>
        <xdr:cNvPr id="8" name="Imagen 7" descr="http://www.coopesantos.com/contenido/images/Logo-COOPESANTOS.jpg">
          <a:extLst>
            <a:ext uri="{FF2B5EF4-FFF2-40B4-BE49-F238E27FC236}">
              <a16:creationId xmlns:a16="http://schemas.microsoft.com/office/drawing/2014/main" id="{573BE16D-CA6E-421A-B44D-E563A01DD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229975"/>
          <a:ext cx="21336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D406D9-D2E8-417A-9F58-ACA8CDC8C401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695325</xdr:colOff>
      <xdr:row>1</xdr:row>
      <xdr:rowOff>66674</xdr:rowOff>
    </xdr:from>
    <xdr:to>
      <xdr:col>0</xdr:col>
      <xdr:colOff>1724025</xdr:colOff>
      <xdr:row>4</xdr:row>
      <xdr:rowOff>156971</xdr:rowOff>
    </xdr:to>
    <xdr:pic>
      <xdr:nvPicPr>
        <xdr:cNvPr id="4" name="Imagen 3" descr="http://www.coopealfaroruiz.com/images/logo.png">
          <a:extLst>
            <a:ext uri="{FF2B5EF4-FFF2-40B4-BE49-F238E27FC236}">
              <a16:creationId xmlns:a16="http://schemas.microsoft.com/office/drawing/2014/main" id="{675CF8CA-693F-419F-A46D-64974D1B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4"/>
          <a:ext cx="1028700" cy="661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C264DE-BEA2-4776-9E33-A057EC5F5153}"/>
            </a:ext>
          </a:extLst>
        </xdr:cNvPr>
        <xdr:cNvSpPr/>
      </xdr:nvSpPr>
      <xdr:spPr>
        <a:xfrm>
          <a:off x="13811250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2018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7452B8-65BC-4FC4-97EC-10DB62EE74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505576" y="1168399"/>
          <a:ext cx="1981200" cy="1236663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3" name="Rectá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50B85A-D5B9-4E34-B62B-C770F7D954FA}"/>
            </a:ext>
          </a:extLst>
        </xdr:cNvPr>
        <xdr:cNvSpPr/>
      </xdr:nvSpPr>
      <xdr:spPr>
        <a:xfrm>
          <a:off x="13601700" y="361950"/>
          <a:ext cx="1933575" cy="7270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4" name="Imagen 3" descr="http://www.jasec.go.cr/images/template/lg_jasec_nl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9D454D7-ED42-4F94-BA10-BBF3194B9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5212" y="2836860"/>
          <a:ext cx="276842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5" name="Imagen 4" descr="https://www.esph-sa.com/site/sites/default/files/logonuevo_esph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2CD15C-932B-463E-B057-A69A2D10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3205" y="2967830"/>
          <a:ext cx="230803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6" name="Imagen 5" descr="http://www.coopelesca.co.cr/templates/coopelesca/images/logo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633C80B-CB2B-44C4-B167-170E5DF9A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567237"/>
          <a:ext cx="293938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7" name="Imagen 6" descr="https://sites.google.com/site/boletindelmeraresep/_/rsrc/1476912323365/home/coopeguanacaste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279E457-E803-4882-9993-68AB35BF1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7519" y="4543425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8" name="Imagen 7" descr="http://www.coopealfaroruiz.com/images/logo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BAD0D2C-E56C-4295-841C-476B1F6EC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2769" y="6023770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9" name="Imagen 8" descr="Resultado de imagen de logo I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96914E8-8C72-42F2-AFAC-CBEEE0AC2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3337" y="928687"/>
          <a:ext cx="2121693" cy="1972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12</xdr:row>
      <xdr:rowOff>352424</xdr:rowOff>
    </xdr:from>
    <xdr:to>
      <xdr:col>7</xdr:col>
      <xdr:colOff>38099</xdr:colOff>
      <xdr:row>12</xdr:row>
      <xdr:rowOff>1028699</xdr:rowOff>
    </xdr:to>
    <xdr:pic>
      <xdr:nvPicPr>
        <xdr:cNvPr id="10" name="Imagen 9" descr="http://www.coopesantos.com/contenido/images/Logo-COOPESANTOS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D753B3C-F85E-4C94-B1E1-B795E9A1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6245224"/>
          <a:ext cx="28574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211FB-C887-4843-9D00-7DBD6A4BC5C8}"/>
            </a:ext>
          </a:extLst>
        </xdr:cNvPr>
        <xdr:cNvSpPr/>
      </xdr:nvSpPr>
      <xdr:spPr>
        <a:xfrm>
          <a:off x="14497050" y="368300"/>
          <a:ext cx="1924050" cy="72390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420D06-FC0D-4A2E-AA41-64691625469D}"/>
            </a:ext>
          </a:extLst>
        </xdr:cNvPr>
        <xdr:cNvSpPr/>
      </xdr:nvSpPr>
      <xdr:spPr>
        <a:xfrm>
          <a:off x="14497050" y="1295400"/>
          <a:ext cx="1924050" cy="72390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2019</a:t>
          </a:r>
        </a:p>
      </xdr:txBody>
    </xdr:sp>
    <xdr:clientData/>
  </xdr:twoCellAnchor>
  <xdr:twoCellAnchor editAs="oneCell">
    <xdr:from>
      <xdr:col>0</xdr:col>
      <xdr:colOff>361950</xdr:colOff>
      <xdr:row>0</xdr:row>
      <xdr:rowOff>0</xdr:rowOff>
    </xdr:from>
    <xdr:to>
      <xdr:col>0</xdr:col>
      <xdr:colOff>1682750</xdr:colOff>
      <xdr:row>5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FB33CD-E38F-4780-A899-984D490ED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0"/>
          <a:ext cx="1323975" cy="1082675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685801</xdr:colOff>
      <xdr:row>34</xdr:row>
      <xdr:rowOff>90270</xdr:rowOff>
    </xdr:from>
    <xdr:to>
      <xdr:col>0</xdr:col>
      <xdr:colOff>2101850</xdr:colOff>
      <xdr:row>41</xdr:row>
      <xdr:rowOff>98242</xdr:rowOff>
    </xdr:to>
    <xdr:pic>
      <xdr:nvPicPr>
        <xdr:cNvPr id="5" name="Imagen 4" descr="Resultado de imagen de logo ICE">
          <a:extLst>
            <a:ext uri="{FF2B5EF4-FFF2-40B4-BE49-F238E27FC236}">
              <a16:creationId xmlns:a16="http://schemas.microsoft.com/office/drawing/2014/main" id="{A23C4860-B069-422F-8B56-5BEBD3570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1" y="6357720"/>
          <a:ext cx="1419224" cy="1297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3FF185-D1C6-4691-848D-F59C8EB3A8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7392" y="248707"/>
          <a:ext cx="1586250" cy="792692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15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4AF1F9-FCBA-426C-9169-4AFC60B0C8D8}"/>
            </a:ext>
          </a:extLst>
        </xdr:cNvPr>
        <xdr:cNvSpPr/>
      </xdr:nvSpPr>
      <xdr:spPr>
        <a:xfrm>
          <a:off x="14516100" y="542925"/>
          <a:ext cx="1911350" cy="73342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47625</xdr:colOff>
      <xdr:row>83</xdr:row>
      <xdr:rowOff>180975</xdr:rowOff>
    </xdr:from>
    <xdr:to>
      <xdr:col>0</xdr:col>
      <xdr:colOff>1637050</xdr:colOff>
      <xdr:row>88</xdr:row>
      <xdr:rowOff>37042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CD61A5-C992-4A71-9929-BFF3E24EBB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47625" y="16373475"/>
          <a:ext cx="1589425" cy="80856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7</xdr:row>
      <xdr:rowOff>38100</xdr:rowOff>
    </xdr:from>
    <xdr:to>
      <xdr:col>15</xdr:col>
      <xdr:colOff>352425</xdr:colOff>
      <xdr:row>11</xdr:row>
      <xdr:rowOff>19050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08F3-3001-47C4-9689-6B4E590FB874}"/>
            </a:ext>
          </a:extLst>
        </xdr:cNvPr>
        <xdr:cNvSpPr/>
      </xdr:nvSpPr>
      <xdr:spPr>
        <a:xfrm>
          <a:off x="14554200" y="1504950"/>
          <a:ext cx="1911350" cy="7048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2019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389908-A2DF-4D9A-96EF-F479A2DD9292}"/>
            </a:ext>
          </a:extLst>
        </xdr:cNvPr>
        <xdr:cNvSpPr/>
      </xdr:nvSpPr>
      <xdr:spPr>
        <a:xfrm>
          <a:off x="14516100" y="180975"/>
          <a:ext cx="1911350" cy="7143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1885950</xdr:colOff>
      <xdr:row>4</xdr:row>
      <xdr:rowOff>47536</xdr:rowOff>
    </xdr:to>
    <xdr:pic>
      <xdr:nvPicPr>
        <xdr:cNvPr id="3" name="Imagen 2" descr="http://www.jasec.go.cr/images/template/lg_jasec_nl.png">
          <a:extLst>
            <a:ext uri="{FF2B5EF4-FFF2-40B4-BE49-F238E27FC236}">
              <a16:creationId xmlns:a16="http://schemas.microsoft.com/office/drawing/2014/main" id="{AFB199A8-E3C3-45B9-9F35-AD8A51702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774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28575</xdr:rowOff>
    </xdr:from>
    <xdr:to>
      <xdr:col>0</xdr:col>
      <xdr:colOff>1885950</xdr:colOff>
      <xdr:row>69</xdr:row>
      <xdr:rowOff>76111</xdr:rowOff>
    </xdr:to>
    <xdr:pic>
      <xdr:nvPicPr>
        <xdr:cNvPr id="4" name="Imagen 3" descr="http://www.jasec.go.cr/images/template/lg_jasec_nl.png">
          <a:extLst>
            <a:ext uri="{FF2B5EF4-FFF2-40B4-BE49-F238E27FC236}">
              <a16:creationId xmlns:a16="http://schemas.microsoft.com/office/drawing/2014/main" id="{4B497B61-AAFA-4B74-A996-2A101FA07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7575"/>
          <a:ext cx="1885950" cy="774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E6E771-2FD4-462A-A6FB-88D7802C7CD8}"/>
            </a:ext>
          </a:extLst>
        </xdr:cNvPr>
        <xdr:cNvSpPr/>
      </xdr:nvSpPr>
      <xdr:spPr>
        <a:xfrm>
          <a:off x="14522450" y="1035050"/>
          <a:ext cx="1917700" cy="7048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2019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98E71-69AA-4E97-A35A-A1DF7EF9F63A}"/>
            </a:ext>
          </a:extLst>
        </xdr:cNvPr>
        <xdr:cNvSpPr/>
      </xdr:nvSpPr>
      <xdr:spPr>
        <a:xfrm>
          <a:off x="14458950" y="180975"/>
          <a:ext cx="1911350" cy="7143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476250</xdr:colOff>
      <xdr:row>2</xdr:row>
      <xdr:rowOff>85725</xdr:rowOff>
    </xdr:from>
    <xdr:to>
      <xdr:col>0</xdr:col>
      <xdr:colOff>1930400</xdr:colOff>
      <xdr:row>5</xdr:row>
      <xdr:rowOff>50614</xdr:rowOff>
    </xdr:to>
    <xdr:pic>
      <xdr:nvPicPr>
        <xdr:cNvPr id="3" name="Imagen 2" descr="https://www.esph-sa.com/site/sites/default/files/logonuevo_esph.png">
          <a:extLst>
            <a:ext uri="{FF2B5EF4-FFF2-40B4-BE49-F238E27FC236}">
              <a16:creationId xmlns:a16="http://schemas.microsoft.com/office/drawing/2014/main" id="{6F424D67-3D09-4042-AF05-D91A62E6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44500"/>
          <a:ext cx="1454150" cy="510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54</xdr:row>
      <xdr:rowOff>161925</xdr:rowOff>
    </xdr:from>
    <xdr:to>
      <xdr:col>0</xdr:col>
      <xdr:colOff>1752600</xdr:colOff>
      <xdr:row>57</xdr:row>
      <xdr:rowOff>126814</xdr:rowOff>
    </xdr:to>
    <xdr:pic>
      <xdr:nvPicPr>
        <xdr:cNvPr id="4" name="Imagen 3" descr="https://www.esph-sa.com/site/sites/default/files/logonuevo_esph.png">
          <a:extLst>
            <a:ext uri="{FF2B5EF4-FFF2-40B4-BE49-F238E27FC236}">
              <a16:creationId xmlns:a16="http://schemas.microsoft.com/office/drawing/2014/main" id="{51D812FF-A6AF-4812-A70A-5207705B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940925"/>
          <a:ext cx="1460500" cy="510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</xdr:colOff>
      <xdr:row>5</xdr:row>
      <xdr:rowOff>171450</xdr:rowOff>
    </xdr:from>
    <xdr:to>
      <xdr:col>16</xdr:col>
      <xdr:colOff>333375</xdr:colOff>
      <xdr:row>9</xdr:row>
      <xdr:rowOff>152400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E20D70-B4D7-49BD-9FDA-5566FBC84B50}"/>
            </a:ext>
          </a:extLst>
        </xdr:cNvPr>
        <xdr:cNvSpPr/>
      </xdr:nvSpPr>
      <xdr:spPr>
        <a:xfrm>
          <a:off x="14478000" y="1076325"/>
          <a:ext cx="1911350" cy="7143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2019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AF765E-2577-419D-A631-2A09ED12F128}"/>
            </a:ext>
          </a:extLst>
        </xdr:cNvPr>
        <xdr:cNvSpPr/>
      </xdr:nvSpPr>
      <xdr:spPr>
        <a:xfrm>
          <a:off x="14449425" y="180975"/>
          <a:ext cx="1911350" cy="7143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152400</xdr:rowOff>
    </xdr:from>
    <xdr:to>
      <xdr:col>0</xdr:col>
      <xdr:colOff>2249065</xdr:colOff>
      <xdr:row>5</xdr:row>
      <xdr:rowOff>0</xdr:rowOff>
    </xdr:to>
    <xdr:pic>
      <xdr:nvPicPr>
        <xdr:cNvPr id="3" name="Imagen 2" descr="http://www.coopelesca.co.cr/templates/coopelesca/images/logo.png">
          <a:extLst>
            <a:ext uri="{FF2B5EF4-FFF2-40B4-BE49-F238E27FC236}">
              <a16:creationId xmlns:a16="http://schemas.microsoft.com/office/drawing/2014/main" id="{6AA61EC7-CBEF-4505-B8A5-2235129BC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33375"/>
          <a:ext cx="1995065" cy="56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45</xdr:row>
      <xdr:rowOff>171450</xdr:rowOff>
    </xdr:from>
    <xdr:to>
      <xdr:col>0</xdr:col>
      <xdr:colOff>2439565</xdr:colOff>
      <xdr:row>49</xdr:row>
      <xdr:rowOff>9525</xdr:rowOff>
    </xdr:to>
    <xdr:pic>
      <xdr:nvPicPr>
        <xdr:cNvPr id="4" name="Imagen 3" descr="http://www.coopelesca.co.cr/templates/coopelesca/images/logo.png">
          <a:extLst>
            <a:ext uri="{FF2B5EF4-FFF2-40B4-BE49-F238E27FC236}">
              <a16:creationId xmlns:a16="http://schemas.microsoft.com/office/drawing/2014/main" id="{044115A7-9B8C-42E8-B904-A16D62D3B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8677275"/>
          <a:ext cx="199506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5</xdr:row>
      <xdr:rowOff>161925</xdr:rowOff>
    </xdr:from>
    <xdr:to>
      <xdr:col>16</xdr:col>
      <xdr:colOff>314325</xdr:colOff>
      <xdr:row>9</xdr:row>
      <xdr:rowOff>142875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C37C33-72EE-4069-9A55-46FA6A39D419}"/>
            </a:ext>
          </a:extLst>
        </xdr:cNvPr>
        <xdr:cNvSpPr/>
      </xdr:nvSpPr>
      <xdr:spPr>
        <a:xfrm>
          <a:off x="14449425" y="1063625"/>
          <a:ext cx="1911350" cy="7048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2019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DABF96-5041-44F4-A904-C9B075B42675}"/>
            </a:ext>
          </a:extLst>
        </xdr:cNvPr>
        <xdr:cNvSpPr/>
      </xdr:nvSpPr>
      <xdr:spPr>
        <a:xfrm>
          <a:off x="14449425" y="180975"/>
          <a:ext cx="1911350" cy="72390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733426</xdr:colOff>
      <xdr:row>1</xdr:row>
      <xdr:rowOff>1</xdr:rowOff>
    </xdr:from>
    <xdr:to>
      <xdr:col>0</xdr:col>
      <xdr:colOff>2031393</xdr:colOff>
      <xdr:row>4</xdr:row>
      <xdr:rowOff>133350</xdr:rowOff>
    </xdr:to>
    <xdr:pic>
      <xdr:nvPicPr>
        <xdr:cNvPr id="3" name="Imagen 2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155242FD-90B8-4329-BDA2-0ADDF8F6F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1" y="180976"/>
          <a:ext cx="1297967" cy="80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38100</xdr:rowOff>
    </xdr:from>
    <xdr:to>
      <xdr:col>16</xdr:col>
      <xdr:colOff>323850</xdr:colOff>
      <xdr:row>9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2FFD49-53E5-4CE2-A3F3-D2FE2089497A}"/>
            </a:ext>
          </a:extLst>
        </xdr:cNvPr>
        <xdr:cNvSpPr/>
      </xdr:nvSpPr>
      <xdr:spPr>
        <a:xfrm>
          <a:off x="14455775" y="1066800"/>
          <a:ext cx="1917700" cy="7048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2019</a:t>
          </a:r>
        </a:p>
      </xdr:txBody>
    </xdr:sp>
    <xdr:clientData/>
  </xdr:twoCellAnchor>
  <xdr:twoCellAnchor editAs="oneCell">
    <xdr:from>
      <xdr:col>0</xdr:col>
      <xdr:colOff>457200</xdr:colOff>
      <xdr:row>50</xdr:row>
      <xdr:rowOff>133350</xdr:rowOff>
    </xdr:from>
    <xdr:to>
      <xdr:col>0</xdr:col>
      <xdr:colOff>1755167</xdr:colOff>
      <xdr:row>55</xdr:row>
      <xdr:rowOff>3174</xdr:rowOff>
    </xdr:to>
    <xdr:pic>
      <xdr:nvPicPr>
        <xdr:cNvPr id="5" name="Imagen 4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BF00FFFF-D59E-4185-8E4D-22729B08C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582025"/>
          <a:ext cx="1297967" cy="771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8E431D-CE36-48AD-A3C4-FA62FED70F2E}"/>
            </a:ext>
          </a:extLst>
        </xdr:cNvPr>
        <xdr:cNvSpPr/>
      </xdr:nvSpPr>
      <xdr:spPr>
        <a:xfrm>
          <a:off x="14449425" y="180975"/>
          <a:ext cx="1911350" cy="72390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16</xdr:col>
      <xdr:colOff>333375</xdr:colOff>
      <xdr:row>8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C56AB2-8A24-4176-89FD-AF17A3D8D541}"/>
            </a:ext>
          </a:extLst>
        </xdr:cNvPr>
        <xdr:cNvSpPr/>
      </xdr:nvSpPr>
      <xdr:spPr>
        <a:xfrm>
          <a:off x="14468475" y="1066800"/>
          <a:ext cx="1911350" cy="7143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2019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171450</xdr:rowOff>
    </xdr:from>
    <xdr:to>
      <xdr:col>0</xdr:col>
      <xdr:colOff>2305050</xdr:colOff>
      <xdr:row>4</xdr:row>
      <xdr:rowOff>171450</xdr:rowOff>
    </xdr:to>
    <xdr:pic>
      <xdr:nvPicPr>
        <xdr:cNvPr id="4" name="Imagen 3" descr="http://www.coopesantos.com/contenido/images/Logo-COOPESANTOS.jpg">
          <a:extLst>
            <a:ext uri="{FF2B5EF4-FFF2-40B4-BE49-F238E27FC236}">
              <a16:creationId xmlns:a16="http://schemas.microsoft.com/office/drawing/2014/main" id="{D93364AD-EB72-40DB-BD9F-1A47A1D9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3400"/>
          <a:ext cx="21336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59</xdr:row>
      <xdr:rowOff>123825</xdr:rowOff>
    </xdr:from>
    <xdr:to>
      <xdr:col>0</xdr:col>
      <xdr:colOff>2228850</xdr:colOff>
      <xdr:row>62</xdr:row>
      <xdr:rowOff>95250</xdr:rowOff>
    </xdr:to>
    <xdr:pic>
      <xdr:nvPicPr>
        <xdr:cNvPr id="5" name="Imagen 4" descr="http://www.coopesantos.com/contenido/images/Logo-COOPESANTOS.jpg">
          <a:extLst>
            <a:ext uri="{FF2B5EF4-FFF2-40B4-BE49-F238E27FC236}">
              <a16:creationId xmlns:a16="http://schemas.microsoft.com/office/drawing/2014/main" id="{A99FED5E-069C-4650-B2E3-A60CE38E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4373225"/>
          <a:ext cx="21336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6975AC-97D5-47D5-AC8E-CB3EC7269DD3}"/>
            </a:ext>
          </a:extLst>
        </xdr:cNvPr>
        <xdr:cNvSpPr/>
      </xdr:nvSpPr>
      <xdr:spPr>
        <a:xfrm>
          <a:off x="14449425" y="180975"/>
          <a:ext cx="1911350" cy="7143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695325</xdr:colOff>
      <xdr:row>1</xdr:row>
      <xdr:rowOff>66674</xdr:rowOff>
    </xdr:from>
    <xdr:to>
      <xdr:col>0</xdr:col>
      <xdr:colOff>1720850</xdr:colOff>
      <xdr:row>4</xdr:row>
      <xdr:rowOff>160146</xdr:rowOff>
    </xdr:to>
    <xdr:pic>
      <xdr:nvPicPr>
        <xdr:cNvPr id="3" name="Imagen 2" descr="http://www.coopealfaroruiz.com/images/logo.png">
          <a:extLst>
            <a:ext uri="{FF2B5EF4-FFF2-40B4-BE49-F238E27FC236}">
              <a16:creationId xmlns:a16="http://schemas.microsoft.com/office/drawing/2014/main" id="{1A03D704-DCC5-4ACB-8F68-E2592D500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250824"/>
          <a:ext cx="1028700" cy="633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2B8D7C-E466-4892-B9AD-2CD5D52D006E}"/>
            </a:ext>
          </a:extLst>
        </xdr:cNvPr>
        <xdr:cNvSpPr/>
      </xdr:nvSpPr>
      <xdr:spPr>
        <a:xfrm>
          <a:off x="14455775" y="1025525"/>
          <a:ext cx="1917700" cy="7048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2019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AFBBF6-CED4-4F03-A2A4-2780AE51B6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33488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3" name="Rectá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AB2F72-408C-4CB9-9F2B-5DA091E46BEE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4" name="Imagen 3" descr="http://www.jasec.go.cr/images/template/lg_jasec_nl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B52A69-7617-4B67-96E4-B997E4984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2" y="2862260"/>
          <a:ext cx="263507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5" name="Imagen 4" descr="https://www.esph-sa.com/site/sites/default/files/logonuevo_esph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1C69CCB-AD62-4F48-BEA3-000AF9F0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8405" y="2993230"/>
          <a:ext cx="221278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6" name="Imagen 5" descr="http://www.coopelesca.co.cr/templates/coopelesca/images/logo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585AECF-30A5-4F46-87D2-9E18A1353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586287"/>
          <a:ext cx="280603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7" name="Imagen 6" descr="https://sites.google.com/site/boletindelmeraresep/_/rsrc/1476912323365/home/coopeguanacaste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53A672F-0EB3-4B23-B82A-8CD289F93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562475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8" name="Imagen 7" descr="http://www.coopealfaroruiz.com/images/logo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20F7672-77CC-4CB7-90E9-D05BE2478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69" y="6036470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9" name="Imagen 8" descr="Resultado de imagen de logo I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83A4513-00E7-4567-9BE9-A2FC45AC8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47737"/>
          <a:ext cx="2083593" cy="197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12</xdr:row>
      <xdr:rowOff>352424</xdr:rowOff>
    </xdr:from>
    <xdr:to>
      <xdr:col>7</xdr:col>
      <xdr:colOff>38099</xdr:colOff>
      <xdr:row>12</xdr:row>
      <xdr:rowOff>1028699</xdr:rowOff>
    </xdr:to>
    <xdr:pic>
      <xdr:nvPicPr>
        <xdr:cNvPr id="10" name="Imagen 9" descr="http://www.coopesantos.com/contenido/images/Logo-COOPESANTOS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0392D0A-1B56-4080-A321-1C8E418E3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257924"/>
          <a:ext cx="27050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7DA8E-30E8-47CA-B34D-99E7B2F9C5BD}"/>
            </a:ext>
          </a:extLst>
        </xdr:cNvPr>
        <xdr:cNvSpPr/>
      </xdr:nvSpPr>
      <xdr:spPr>
        <a:xfrm>
          <a:off x="138112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C0794F-AE63-46D4-B4FA-DC1A448A4B08}"/>
            </a:ext>
          </a:extLst>
        </xdr:cNvPr>
        <xdr:cNvSpPr/>
      </xdr:nvSpPr>
      <xdr:spPr>
        <a:xfrm>
          <a:off x="13811250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2020</a:t>
          </a:r>
        </a:p>
      </xdr:txBody>
    </xdr:sp>
    <xdr:clientData/>
  </xdr:twoCellAnchor>
  <xdr:twoCellAnchor editAs="oneCell">
    <xdr:from>
      <xdr:col>0</xdr:col>
      <xdr:colOff>361950</xdr:colOff>
      <xdr:row>0</xdr:row>
      <xdr:rowOff>0</xdr:rowOff>
    </xdr:from>
    <xdr:to>
      <xdr:col>0</xdr:col>
      <xdr:colOff>1682750</xdr:colOff>
      <xdr:row>5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2ABA4F-5B85-4466-AAC9-4249BA4AE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0"/>
          <a:ext cx="1320800" cy="111125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685801</xdr:colOff>
      <xdr:row>34</xdr:row>
      <xdr:rowOff>90270</xdr:rowOff>
    </xdr:from>
    <xdr:to>
      <xdr:col>0</xdr:col>
      <xdr:colOff>2101850</xdr:colOff>
      <xdr:row>41</xdr:row>
      <xdr:rowOff>98242</xdr:rowOff>
    </xdr:to>
    <xdr:pic>
      <xdr:nvPicPr>
        <xdr:cNvPr id="5" name="Imagen 4" descr="Resultado de imagen de logo ICE">
          <a:extLst>
            <a:ext uri="{FF2B5EF4-FFF2-40B4-BE49-F238E27FC236}">
              <a16:creationId xmlns:a16="http://schemas.microsoft.com/office/drawing/2014/main" id="{4A6851A5-8E5C-4EE8-94F8-2C16AE585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1" y="6567270"/>
          <a:ext cx="1416049" cy="1341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5511B0-7547-4422-8E96-EEAA722B37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2550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15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CFA39E-91D4-4270-84B9-8326FF0E557F}"/>
            </a:ext>
          </a:extLst>
        </xdr:cNvPr>
        <xdr:cNvSpPr/>
      </xdr:nvSpPr>
      <xdr:spPr>
        <a:xfrm>
          <a:off x="13868400" y="571500"/>
          <a:ext cx="1076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38100</xdr:rowOff>
    </xdr:from>
    <xdr:to>
      <xdr:col>15</xdr:col>
      <xdr:colOff>352425</xdr:colOff>
      <xdr:row>11</xdr:row>
      <xdr:rowOff>19050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C63480-2B4C-44E4-A3B4-6373FF0498E6}"/>
            </a:ext>
          </a:extLst>
        </xdr:cNvPr>
        <xdr:cNvSpPr/>
      </xdr:nvSpPr>
      <xdr:spPr>
        <a:xfrm>
          <a:off x="13868400" y="1562100"/>
          <a:ext cx="11144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2020</a:t>
          </a:r>
        </a:p>
      </xdr:txBody>
    </xdr:sp>
    <xdr:clientData/>
  </xdr:twoCellAnchor>
  <xdr:twoCellAnchor editAs="oneCell">
    <xdr:from>
      <xdr:col>0</xdr:col>
      <xdr:colOff>28575</xdr:colOff>
      <xdr:row>115</xdr:row>
      <xdr:rowOff>114300</xdr:rowOff>
    </xdr:from>
    <xdr:to>
      <xdr:col>0</xdr:col>
      <xdr:colOff>1618000</xdr:colOff>
      <xdr:row>119</xdr:row>
      <xdr:rowOff>160867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8D0B36D-0208-45C5-871D-A238135763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8575" y="20116800"/>
          <a:ext cx="1589425" cy="808567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7CB9E-56E7-4736-961B-7A0807296CD4}"/>
            </a:ext>
          </a:extLst>
        </xdr:cNvPr>
        <xdr:cNvSpPr/>
      </xdr:nvSpPr>
      <xdr:spPr>
        <a:xfrm>
          <a:off x="1386840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1885950</xdr:colOff>
      <xdr:row>4</xdr:row>
      <xdr:rowOff>47536</xdr:rowOff>
    </xdr:to>
    <xdr:pic>
      <xdr:nvPicPr>
        <xdr:cNvPr id="3" name="Imagen 2" descr="http://www.jasec.go.cr/images/template/lg_jasec_nl.png">
          <a:extLst>
            <a:ext uri="{FF2B5EF4-FFF2-40B4-BE49-F238E27FC236}">
              <a16:creationId xmlns:a16="http://schemas.microsoft.com/office/drawing/2014/main" id="{373F32CD-B69E-42B5-88FD-C557F4617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114300</xdr:rowOff>
    </xdr:from>
    <xdr:to>
      <xdr:col>0</xdr:col>
      <xdr:colOff>1885950</xdr:colOff>
      <xdr:row>71</xdr:row>
      <xdr:rowOff>161836</xdr:rowOff>
    </xdr:to>
    <xdr:pic>
      <xdr:nvPicPr>
        <xdr:cNvPr id="4" name="Imagen 3" descr="http://www.jasec.go.cr/images/template/lg_jasec_nl.png">
          <a:extLst>
            <a:ext uri="{FF2B5EF4-FFF2-40B4-BE49-F238E27FC236}">
              <a16:creationId xmlns:a16="http://schemas.microsoft.com/office/drawing/2014/main" id="{70BED0DE-80E2-41F8-821A-B0735D5D7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77800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FE1CF0-286C-439C-A1E7-CCCCD2ABA8FB}"/>
            </a:ext>
          </a:extLst>
        </xdr:cNvPr>
        <xdr:cNvSpPr/>
      </xdr:nvSpPr>
      <xdr:spPr>
        <a:xfrm>
          <a:off x="13877925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2020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B15AA-4BEF-4D27-AC69-19775011D63B}"/>
            </a:ext>
          </a:extLst>
        </xdr:cNvPr>
        <xdr:cNvSpPr/>
      </xdr:nvSpPr>
      <xdr:spPr>
        <a:xfrm>
          <a:off x="138112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476250</xdr:colOff>
      <xdr:row>2</xdr:row>
      <xdr:rowOff>85725</xdr:rowOff>
    </xdr:from>
    <xdr:to>
      <xdr:col>0</xdr:col>
      <xdr:colOff>1930400</xdr:colOff>
      <xdr:row>5</xdr:row>
      <xdr:rowOff>50614</xdr:rowOff>
    </xdr:to>
    <xdr:pic>
      <xdr:nvPicPr>
        <xdr:cNvPr id="3" name="Imagen 2" descr="https://www.esph-sa.com/site/sites/default/files/logonuevo_esph.png">
          <a:extLst>
            <a:ext uri="{FF2B5EF4-FFF2-40B4-BE49-F238E27FC236}">
              <a16:creationId xmlns:a16="http://schemas.microsoft.com/office/drawing/2014/main" id="{2204362F-3280-45BA-8532-4E3796C4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66725"/>
          <a:ext cx="1454150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77</xdr:row>
      <xdr:rowOff>161925</xdr:rowOff>
    </xdr:from>
    <xdr:to>
      <xdr:col>0</xdr:col>
      <xdr:colOff>1752600</xdr:colOff>
      <xdr:row>80</xdr:row>
      <xdr:rowOff>126814</xdr:rowOff>
    </xdr:to>
    <xdr:pic>
      <xdr:nvPicPr>
        <xdr:cNvPr id="4" name="Imagen 3" descr="https://www.esph-sa.com/site/sites/default/files/logonuevo_esph.png">
          <a:extLst>
            <a:ext uri="{FF2B5EF4-FFF2-40B4-BE49-F238E27FC236}">
              <a16:creationId xmlns:a16="http://schemas.microsoft.com/office/drawing/2014/main" id="{2F8B813E-813A-4F22-B488-A76D4F370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0448925"/>
          <a:ext cx="1457325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</xdr:colOff>
      <xdr:row>5</xdr:row>
      <xdr:rowOff>171450</xdr:rowOff>
    </xdr:from>
    <xdr:to>
      <xdr:col>16</xdr:col>
      <xdr:colOff>333375</xdr:colOff>
      <xdr:row>9</xdr:row>
      <xdr:rowOff>152400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C2D50D-CD46-4BF4-BFFF-2649F3246A40}"/>
            </a:ext>
          </a:extLst>
        </xdr:cNvPr>
        <xdr:cNvSpPr/>
      </xdr:nvSpPr>
      <xdr:spPr>
        <a:xfrm>
          <a:off x="13830300" y="112395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2020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7453B9-58B9-43C2-A7E2-11C1D96CFC83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152400</xdr:rowOff>
    </xdr:from>
    <xdr:to>
      <xdr:col>0</xdr:col>
      <xdr:colOff>2249065</xdr:colOff>
      <xdr:row>5</xdr:row>
      <xdr:rowOff>0</xdr:rowOff>
    </xdr:to>
    <xdr:pic>
      <xdr:nvPicPr>
        <xdr:cNvPr id="3" name="Imagen 2" descr="http://www.coopelesca.co.cr/templates/coopelesca/images/logo.png">
          <a:extLst>
            <a:ext uri="{FF2B5EF4-FFF2-40B4-BE49-F238E27FC236}">
              <a16:creationId xmlns:a16="http://schemas.microsoft.com/office/drawing/2014/main" id="{5574DE27-143F-4352-B5EB-409EF572D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2900"/>
          <a:ext cx="199189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52</xdr:row>
      <xdr:rowOff>171450</xdr:rowOff>
    </xdr:from>
    <xdr:to>
      <xdr:col>0</xdr:col>
      <xdr:colOff>2439565</xdr:colOff>
      <xdr:row>56</xdr:row>
      <xdr:rowOff>9525</xdr:rowOff>
    </xdr:to>
    <xdr:pic>
      <xdr:nvPicPr>
        <xdr:cNvPr id="4" name="Imagen 3" descr="http://www.coopelesca.co.cr/templates/coopelesca/images/logo.png">
          <a:extLst>
            <a:ext uri="{FF2B5EF4-FFF2-40B4-BE49-F238E27FC236}">
              <a16:creationId xmlns:a16="http://schemas.microsoft.com/office/drawing/2014/main" id="{83A83CA8-6093-499D-8DA8-D121CEF9B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912495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5</xdr:row>
      <xdr:rowOff>161925</xdr:rowOff>
    </xdr:from>
    <xdr:to>
      <xdr:col>16</xdr:col>
      <xdr:colOff>314325</xdr:colOff>
      <xdr:row>9</xdr:row>
      <xdr:rowOff>142875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5EA814-C009-443E-BA0D-D4B33BDFDE1F}"/>
            </a:ext>
          </a:extLst>
        </xdr:cNvPr>
        <xdr:cNvSpPr/>
      </xdr:nvSpPr>
      <xdr:spPr>
        <a:xfrm>
          <a:off x="13801725" y="11144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2020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8C443E-5623-4301-B563-022058C25F43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733426</xdr:colOff>
      <xdr:row>1</xdr:row>
      <xdr:rowOff>1</xdr:rowOff>
    </xdr:from>
    <xdr:to>
      <xdr:col>0</xdr:col>
      <xdr:colOff>2031393</xdr:colOff>
      <xdr:row>4</xdr:row>
      <xdr:rowOff>133350</xdr:rowOff>
    </xdr:to>
    <xdr:pic>
      <xdr:nvPicPr>
        <xdr:cNvPr id="3" name="Imagen 2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2494C480-46CC-4DAE-ABC0-5FC962353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190501"/>
          <a:ext cx="1297967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38100</xdr:rowOff>
    </xdr:from>
    <xdr:to>
      <xdr:col>16</xdr:col>
      <xdr:colOff>323850</xdr:colOff>
      <xdr:row>9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3EE207-D406-4971-B45F-894373EFCA1B}"/>
            </a:ext>
          </a:extLst>
        </xdr:cNvPr>
        <xdr:cNvSpPr/>
      </xdr:nvSpPr>
      <xdr:spPr>
        <a:xfrm>
          <a:off x="13811250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2020</a:t>
          </a:r>
        </a:p>
      </xdr:txBody>
    </xdr:sp>
    <xdr:clientData/>
  </xdr:twoCellAnchor>
  <xdr:twoCellAnchor editAs="oneCell">
    <xdr:from>
      <xdr:col>0</xdr:col>
      <xdr:colOff>457200</xdr:colOff>
      <xdr:row>53</xdr:row>
      <xdr:rowOff>133350</xdr:rowOff>
    </xdr:from>
    <xdr:to>
      <xdr:col>0</xdr:col>
      <xdr:colOff>1755167</xdr:colOff>
      <xdr:row>58</xdr:row>
      <xdr:rowOff>3174</xdr:rowOff>
    </xdr:to>
    <xdr:pic>
      <xdr:nvPicPr>
        <xdr:cNvPr id="5" name="Imagen 4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6F8A0B78-E011-437D-ACEB-DB8929EE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9010650"/>
          <a:ext cx="1297967" cy="822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FB8D1D-1B94-4C89-90AD-3510B3387CE1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16</xdr:col>
      <xdr:colOff>333375</xdr:colOff>
      <xdr:row>8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95ECB3-8320-472D-90A8-75CA8DF3533C}"/>
            </a:ext>
          </a:extLst>
        </xdr:cNvPr>
        <xdr:cNvSpPr/>
      </xdr:nvSpPr>
      <xdr:spPr>
        <a:xfrm>
          <a:off x="13820775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2020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171450</xdr:rowOff>
    </xdr:from>
    <xdr:to>
      <xdr:col>0</xdr:col>
      <xdr:colOff>2305050</xdr:colOff>
      <xdr:row>4</xdr:row>
      <xdr:rowOff>171450</xdr:rowOff>
    </xdr:to>
    <xdr:pic>
      <xdr:nvPicPr>
        <xdr:cNvPr id="4" name="Imagen 3" descr="http://www.coopesantos.com/contenido/images/Logo-COOPESANTOS.jpg">
          <a:extLst>
            <a:ext uri="{FF2B5EF4-FFF2-40B4-BE49-F238E27FC236}">
              <a16:creationId xmlns:a16="http://schemas.microsoft.com/office/drawing/2014/main" id="{9A04708D-E3C1-47E7-B240-112971943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52450"/>
          <a:ext cx="21336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63</xdr:row>
      <xdr:rowOff>28575</xdr:rowOff>
    </xdr:from>
    <xdr:to>
      <xdr:col>0</xdr:col>
      <xdr:colOff>2257425</xdr:colOff>
      <xdr:row>66</xdr:row>
      <xdr:rowOff>0</xdr:rowOff>
    </xdr:to>
    <xdr:pic>
      <xdr:nvPicPr>
        <xdr:cNvPr id="5" name="Imagen 4" descr="http://www.coopesantos.com/contenido/images/Logo-COOPESANTOS.jpg">
          <a:extLst>
            <a:ext uri="{FF2B5EF4-FFF2-40B4-BE49-F238E27FC236}">
              <a16:creationId xmlns:a16="http://schemas.microsoft.com/office/drawing/2014/main" id="{0AC6B77B-6BB9-49DC-9B1E-C29BFE80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229975"/>
          <a:ext cx="21336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D9439F-E8CE-4F59-9948-0FDC0FA69B3B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695325</xdr:colOff>
      <xdr:row>1</xdr:row>
      <xdr:rowOff>66674</xdr:rowOff>
    </xdr:from>
    <xdr:to>
      <xdr:col>0</xdr:col>
      <xdr:colOff>1720850</xdr:colOff>
      <xdr:row>4</xdr:row>
      <xdr:rowOff>160146</xdr:rowOff>
    </xdr:to>
    <xdr:pic>
      <xdr:nvPicPr>
        <xdr:cNvPr id="3" name="Imagen 2" descr="http://www.coopealfaroruiz.com/images/logo.png">
          <a:extLst>
            <a:ext uri="{FF2B5EF4-FFF2-40B4-BE49-F238E27FC236}">
              <a16:creationId xmlns:a16="http://schemas.microsoft.com/office/drawing/2014/main" id="{888BE3D8-382C-48A7-A89F-E79DC865D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4"/>
          <a:ext cx="1025525" cy="664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EB79D0-934D-4E80-9333-FBB91CFE7F3E}"/>
            </a:ext>
          </a:extLst>
        </xdr:cNvPr>
        <xdr:cNvSpPr/>
      </xdr:nvSpPr>
      <xdr:spPr>
        <a:xfrm>
          <a:off x="13811250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2020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A9B64B-9951-43B2-90E6-8CA5810D4C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33488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3" name="Rectá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C29D387-859E-453D-976F-95002F8382CD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4" name="Imagen 3" descr="http://www.jasec.go.cr/images/template/lg_jasec_nl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0AABA4-8A5C-4E62-84DE-3311E9F31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2" y="2862260"/>
          <a:ext cx="263507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5" name="Imagen 4" descr="https://www.esph-sa.com/site/sites/default/files/logonuevo_esph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914CA6-6AD3-43BB-8815-399A5E4F2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8405" y="2993230"/>
          <a:ext cx="221278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6" name="Imagen 5" descr="http://www.coopelesca.co.cr/templates/coopelesca/images/logo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619FCA2-3B75-455F-9F21-8D2E0BFF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586287"/>
          <a:ext cx="280603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7" name="Imagen 6" descr="https://sites.google.com/site/boletindelmeraresep/_/rsrc/1476912323365/home/coopeguanacaste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BA455BF-8159-4F44-92D5-74DE8011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562475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8" name="Imagen 7" descr="http://www.coopealfaroruiz.com/images/logo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54C7E2C-7F6C-4CB4-996D-DA12C3ED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69" y="6036470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9" name="Imagen 8" descr="Resultado de imagen de logo I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34940C0-0A31-4D61-812D-48F71AA42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47737"/>
          <a:ext cx="2083593" cy="197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12</xdr:row>
      <xdr:rowOff>352424</xdr:rowOff>
    </xdr:from>
    <xdr:to>
      <xdr:col>7</xdr:col>
      <xdr:colOff>38099</xdr:colOff>
      <xdr:row>12</xdr:row>
      <xdr:rowOff>1028699</xdr:rowOff>
    </xdr:to>
    <xdr:pic>
      <xdr:nvPicPr>
        <xdr:cNvPr id="10" name="Imagen 9" descr="http://www.coopesantos.com/contenido/images/Logo-COOPESANTOS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FCA0334-3DEC-4E3C-963D-7BF55179D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257924"/>
          <a:ext cx="27050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708568-9D43-40A0-A58A-4FDC8501395E}"/>
            </a:ext>
          </a:extLst>
        </xdr:cNvPr>
        <xdr:cNvSpPr/>
      </xdr:nvSpPr>
      <xdr:spPr>
        <a:xfrm>
          <a:off x="138112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449D49-AE78-425E-A9F9-0C36399CEE26}"/>
            </a:ext>
          </a:extLst>
        </xdr:cNvPr>
        <xdr:cNvSpPr/>
      </xdr:nvSpPr>
      <xdr:spPr>
        <a:xfrm>
          <a:off x="13811250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2021</a:t>
          </a:r>
        </a:p>
      </xdr:txBody>
    </xdr:sp>
    <xdr:clientData/>
  </xdr:twoCellAnchor>
  <xdr:twoCellAnchor editAs="oneCell">
    <xdr:from>
      <xdr:col>0</xdr:col>
      <xdr:colOff>361950</xdr:colOff>
      <xdr:row>0</xdr:row>
      <xdr:rowOff>0</xdr:rowOff>
    </xdr:from>
    <xdr:to>
      <xdr:col>0</xdr:col>
      <xdr:colOff>1682750</xdr:colOff>
      <xdr:row>5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B1AE41-4C00-4E33-99A1-75755EB58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0"/>
          <a:ext cx="1320800" cy="111125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685801</xdr:colOff>
      <xdr:row>34</xdr:row>
      <xdr:rowOff>90270</xdr:rowOff>
    </xdr:from>
    <xdr:to>
      <xdr:col>0</xdr:col>
      <xdr:colOff>2101850</xdr:colOff>
      <xdr:row>41</xdr:row>
      <xdr:rowOff>98242</xdr:rowOff>
    </xdr:to>
    <xdr:pic>
      <xdr:nvPicPr>
        <xdr:cNvPr id="5" name="Imagen 4" descr="Resultado de imagen de logo ICE">
          <a:extLst>
            <a:ext uri="{FF2B5EF4-FFF2-40B4-BE49-F238E27FC236}">
              <a16:creationId xmlns:a16="http://schemas.microsoft.com/office/drawing/2014/main" id="{5674F14B-6FF8-4E92-9DF6-682221C9C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1" y="6567270"/>
          <a:ext cx="1416049" cy="1341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3F299F-2599-4AFD-8F81-F0E18FCAE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2550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15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85B2F4-B57C-407B-AD1A-F63E58D7B775}"/>
            </a:ext>
          </a:extLst>
        </xdr:cNvPr>
        <xdr:cNvSpPr/>
      </xdr:nvSpPr>
      <xdr:spPr>
        <a:xfrm>
          <a:off x="13982700" y="571500"/>
          <a:ext cx="1076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38100</xdr:rowOff>
    </xdr:from>
    <xdr:to>
      <xdr:col>15</xdr:col>
      <xdr:colOff>352425</xdr:colOff>
      <xdr:row>11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7E10CC-F1B6-49BD-BC86-BAFC757ABBB0}"/>
            </a:ext>
          </a:extLst>
        </xdr:cNvPr>
        <xdr:cNvSpPr/>
      </xdr:nvSpPr>
      <xdr:spPr>
        <a:xfrm>
          <a:off x="13982700" y="1562100"/>
          <a:ext cx="11144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2021</a:t>
          </a:r>
        </a:p>
      </xdr:txBody>
    </xdr:sp>
    <xdr:clientData/>
  </xdr:twoCellAnchor>
  <xdr:twoCellAnchor editAs="oneCell">
    <xdr:from>
      <xdr:col>0</xdr:col>
      <xdr:colOff>0</xdr:colOff>
      <xdr:row>93</xdr:row>
      <xdr:rowOff>66675</xdr:rowOff>
    </xdr:from>
    <xdr:to>
      <xdr:col>0</xdr:col>
      <xdr:colOff>1589425</xdr:colOff>
      <xdr:row>97</xdr:row>
      <xdr:rowOff>119592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95E923-871D-4ED6-9531-4874B37352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0" y="17973675"/>
          <a:ext cx="1589425" cy="814917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F2D6C4-B29B-43C5-A152-1CA448F9491B}"/>
            </a:ext>
          </a:extLst>
        </xdr:cNvPr>
        <xdr:cNvSpPr/>
      </xdr:nvSpPr>
      <xdr:spPr>
        <a:xfrm>
          <a:off x="1386840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1885950</xdr:colOff>
      <xdr:row>4</xdr:row>
      <xdr:rowOff>47536</xdr:rowOff>
    </xdr:to>
    <xdr:pic>
      <xdr:nvPicPr>
        <xdr:cNvPr id="3" name="Imagen 2" descr="http://www.jasec.go.cr/images/template/lg_jasec_nl.png">
          <a:extLst>
            <a:ext uri="{FF2B5EF4-FFF2-40B4-BE49-F238E27FC236}">
              <a16:creationId xmlns:a16="http://schemas.microsoft.com/office/drawing/2014/main" id="{E270566C-4D0A-44F4-A08B-2C51B74CE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28575</xdr:rowOff>
    </xdr:from>
    <xdr:to>
      <xdr:col>0</xdr:col>
      <xdr:colOff>1885950</xdr:colOff>
      <xdr:row>71</xdr:row>
      <xdr:rowOff>76111</xdr:rowOff>
    </xdr:to>
    <xdr:pic>
      <xdr:nvPicPr>
        <xdr:cNvPr id="4" name="Imagen 3" descr="http://www.jasec.go.cr/images/template/lg_jasec_nl.png">
          <a:extLst>
            <a:ext uri="{FF2B5EF4-FFF2-40B4-BE49-F238E27FC236}">
              <a16:creationId xmlns:a16="http://schemas.microsoft.com/office/drawing/2014/main" id="{E89DC9D3-9E6C-496A-9288-DCA2B6ECE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11075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6C6907-7D83-494F-BFCF-19718C1CAF8F}"/>
            </a:ext>
          </a:extLst>
        </xdr:cNvPr>
        <xdr:cNvSpPr/>
      </xdr:nvSpPr>
      <xdr:spPr>
        <a:xfrm>
          <a:off x="13877925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2021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862C69-4A11-46C2-B466-6F6CD43E8BB2}"/>
            </a:ext>
          </a:extLst>
        </xdr:cNvPr>
        <xdr:cNvSpPr/>
      </xdr:nvSpPr>
      <xdr:spPr>
        <a:xfrm>
          <a:off x="138112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476250</xdr:colOff>
      <xdr:row>2</xdr:row>
      <xdr:rowOff>85725</xdr:rowOff>
    </xdr:from>
    <xdr:to>
      <xdr:col>0</xdr:col>
      <xdr:colOff>1930400</xdr:colOff>
      <xdr:row>5</xdr:row>
      <xdr:rowOff>50614</xdr:rowOff>
    </xdr:to>
    <xdr:pic>
      <xdr:nvPicPr>
        <xdr:cNvPr id="3" name="Imagen 2" descr="https://www.esph-sa.com/site/sites/default/files/logonuevo_esph.png">
          <a:extLst>
            <a:ext uri="{FF2B5EF4-FFF2-40B4-BE49-F238E27FC236}">
              <a16:creationId xmlns:a16="http://schemas.microsoft.com/office/drawing/2014/main" id="{429291DC-17B3-4AC8-AAD1-92EC7F46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66725"/>
          <a:ext cx="1454150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81</xdr:row>
      <xdr:rowOff>161925</xdr:rowOff>
    </xdr:from>
    <xdr:to>
      <xdr:col>0</xdr:col>
      <xdr:colOff>1752600</xdr:colOff>
      <xdr:row>84</xdr:row>
      <xdr:rowOff>126814</xdr:rowOff>
    </xdr:to>
    <xdr:pic>
      <xdr:nvPicPr>
        <xdr:cNvPr id="4" name="Imagen 3" descr="https://www.esph-sa.com/site/sites/default/files/logonuevo_esph.png">
          <a:extLst>
            <a:ext uri="{FF2B5EF4-FFF2-40B4-BE49-F238E27FC236}">
              <a16:creationId xmlns:a16="http://schemas.microsoft.com/office/drawing/2014/main" id="{4334BB8D-2573-483A-9548-35EE49212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4449425"/>
          <a:ext cx="1457325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</xdr:colOff>
      <xdr:row>5</xdr:row>
      <xdr:rowOff>171450</xdr:rowOff>
    </xdr:from>
    <xdr:to>
      <xdr:col>16</xdr:col>
      <xdr:colOff>333375</xdr:colOff>
      <xdr:row>9</xdr:row>
      <xdr:rowOff>152400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DDA99E-4846-4139-8E4D-0F12EBCB8048}"/>
            </a:ext>
          </a:extLst>
        </xdr:cNvPr>
        <xdr:cNvSpPr/>
      </xdr:nvSpPr>
      <xdr:spPr>
        <a:xfrm>
          <a:off x="13830300" y="112395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2021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DF566A-5523-47C4-9CC8-FB82ECCC95AA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152400</xdr:rowOff>
    </xdr:from>
    <xdr:to>
      <xdr:col>0</xdr:col>
      <xdr:colOff>2249065</xdr:colOff>
      <xdr:row>5</xdr:row>
      <xdr:rowOff>0</xdr:rowOff>
    </xdr:to>
    <xdr:pic>
      <xdr:nvPicPr>
        <xdr:cNvPr id="3" name="Imagen 2" descr="http://www.coopelesca.co.cr/templates/coopelesca/images/logo.png">
          <a:extLst>
            <a:ext uri="{FF2B5EF4-FFF2-40B4-BE49-F238E27FC236}">
              <a16:creationId xmlns:a16="http://schemas.microsoft.com/office/drawing/2014/main" id="{F84C1D4F-96F7-4031-A780-97D0CAAB1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2900"/>
          <a:ext cx="199189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53</xdr:row>
      <xdr:rowOff>171450</xdr:rowOff>
    </xdr:from>
    <xdr:to>
      <xdr:col>0</xdr:col>
      <xdr:colOff>2439565</xdr:colOff>
      <xdr:row>57</xdr:row>
      <xdr:rowOff>9525</xdr:rowOff>
    </xdr:to>
    <xdr:pic>
      <xdr:nvPicPr>
        <xdr:cNvPr id="4" name="Imagen 3" descr="http://www.coopelesca.co.cr/templates/coopelesca/images/logo.png">
          <a:extLst>
            <a:ext uri="{FF2B5EF4-FFF2-40B4-BE49-F238E27FC236}">
              <a16:creationId xmlns:a16="http://schemas.microsoft.com/office/drawing/2014/main" id="{59F4F162-CF38-45E4-A925-3F8C4A29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874395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5</xdr:row>
      <xdr:rowOff>161925</xdr:rowOff>
    </xdr:from>
    <xdr:to>
      <xdr:col>16</xdr:col>
      <xdr:colOff>314325</xdr:colOff>
      <xdr:row>9</xdr:row>
      <xdr:rowOff>142875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D29831-4163-48AE-A304-DB6538D7AA72}"/>
            </a:ext>
          </a:extLst>
        </xdr:cNvPr>
        <xdr:cNvSpPr/>
      </xdr:nvSpPr>
      <xdr:spPr>
        <a:xfrm>
          <a:off x="13801725" y="11144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2021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2AC03A-F27F-438B-8B89-B036F29C9A98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733426</xdr:colOff>
      <xdr:row>1</xdr:row>
      <xdr:rowOff>1</xdr:rowOff>
    </xdr:from>
    <xdr:to>
      <xdr:col>0</xdr:col>
      <xdr:colOff>2031393</xdr:colOff>
      <xdr:row>4</xdr:row>
      <xdr:rowOff>133350</xdr:rowOff>
    </xdr:to>
    <xdr:pic>
      <xdr:nvPicPr>
        <xdr:cNvPr id="3" name="Imagen 2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9E811331-D6FE-4F64-BA24-386D86D47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190501"/>
          <a:ext cx="1297967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38100</xdr:rowOff>
    </xdr:from>
    <xdr:to>
      <xdr:col>16</xdr:col>
      <xdr:colOff>323850</xdr:colOff>
      <xdr:row>9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6740E9-FD92-4A47-B499-CFEC3FCA979F}"/>
            </a:ext>
          </a:extLst>
        </xdr:cNvPr>
        <xdr:cNvSpPr/>
      </xdr:nvSpPr>
      <xdr:spPr>
        <a:xfrm>
          <a:off x="13811250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2021</a:t>
          </a:r>
        </a:p>
      </xdr:txBody>
    </xdr:sp>
    <xdr:clientData/>
  </xdr:twoCellAnchor>
  <xdr:twoCellAnchor editAs="oneCell">
    <xdr:from>
      <xdr:col>0</xdr:col>
      <xdr:colOff>457200</xdr:colOff>
      <xdr:row>55</xdr:row>
      <xdr:rowOff>133350</xdr:rowOff>
    </xdr:from>
    <xdr:to>
      <xdr:col>0</xdr:col>
      <xdr:colOff>1755167</xdr:colOff>
      <xdr:row>60</xdr:row>
      <xdr:rowOff>3174</xdr:rowOff>
    </xdr:to>
    <xdr:pic>
      <xdr:nvPicPr>
        <xdr:cNvPr id="5" name="Imagen 4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D57F7809-AD80-4C6B-AA2A-3CCDCE07B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9010650"/>
          <a:ext cx="1297967" cy="822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0E1257-784D-43AE-ACF1-01F79BFB6348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16</xdr:col>
      <xdr:colOff>333375</xdr:colOff>
      <xdr:row>8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940AA6-A30E-4A16-890D-283CE89A250F}"/>
            </a:ext>
          </a:extLst>
        </xdr:cNvPr>
        <xdr:cNvSpPr/>
      </xdr:nvSpPr>
      <xdr:spPr>
        <a:xfrm>
          <a:off x="13820775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2021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171450</xdr:rowOff>
    </xdr:from>
    <xdr:to>
      <xdr:col>0</xdr:col>
      <xdr:colOff>2305050</xdr:colOff>
      <xdr:row>4</xdr:row>
      <xdr:rowOff>171450</xdr:rowOff>
    </xdr:to>
    <xdr:pic>
      <xdr:nvPicPr>
        <xdr:cNvPr id="4" name="Imagen 3" descr="http://www.coopesantos.com/contenido/images/Logo-COOPESANTOS.jpg">
          <a:extLst>
            <a:ext uri="{FF2B5EF4-FFF2-40B4-BE49-F238E27FC236}">
              <a16:creationId xmlns:a16="http://schemas.microsoft.com/office/drawing/2014/main" id="{10338E1F-8A4F-4C10-B1E1-611F19F3F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52450"/>
          <a:ext cx="21336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64</xdr:row>
      <xdr:rowOff>28575</xdr:rowOff>
    </xdr:from>
    <xdr:to>
      <xdr:col>0</xdr:col>
      <xdr:colOff>2257425</xdr:colOff>
      <xdr:row>67</xdr:row>
      <xdr:rowOff>0</xdr:rowOff>
    </xdr:to>
    <xdr:pic>
      <xdr:nvPicPr>
        <xdr:cNvPr id="5" name="Imagen 4" descr="http://www.coopesantos.com/contenido/images/Logo-COOPESANTOS.jpg">
          <a:extLst>
            <a:ext uri="{FF2B5EF4-FFF2-40B4-BE49-F238E27FC236}">
              <a16:creationId xmlns:a16="http://schemas.microsoft.com/office/drawing/2014/main" id="{7B5443E1-31AD-4DA0-855E-5E89324D3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0658475"/>
          <a:ext cx="21336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65C4F5-49CF-4202-9F28-766F3798EC0B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695325</xdr:colOff>
      <xdr:row>1</xdr:row>
      <xdr:rowOff>66674</xdr:rowOff>
    </xdr:from>
    <xdr:to>
      <xdr:col>0</xdr:col>
      <xdr:colOff>1720850</xdr:colOff>
      <xdr:row>4</xdr:row>
      <xdr:rowOff>160146</xdr:rowOff>
    </xdr:to>
    <xdr:pic>
      <xdr:nvPicPr>
        <xdr:cNvPr id="3" name="Imagen 2" descr="http://www.coopealfaroruiz.com/images/logo.png">
          <a:extLst>
            <a:ext uri="{FF2B5EF4-FFF2-40B4-BE49-F238E27FC236}">
              <a16:creationId xmlns:a16="http://schemas.microsoft.com/office/drawing/2014/main" id="{CA3232CB-BF88-40BE-A486-6E04D686F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4"/>
          <a:ext cx="1025525" cy="664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C0B48E-A1C0-4572-939A-45A487B51CE4}"/>
            </a:ext>
          </a:extLst>
        </xdr:cNvPr>
        <xdr:cNvSpPr/>
      </xdr:nvSpPr>
      <xdr:spPr>
        <a:xfrm>
          <a:off x="13811250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2021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CEF05E-AE18-439E-A305-46E9331950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33488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3" name="Rectá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60894B-AEA5-419A-9283-0E3988B1E4AD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4" name="Imagen 3" descr="http://www.jasec.go.cr/images/template/lg_jasec_nl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0EE329-C3B5-4A88-AF61-4FB655E45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2" y="2862260"/>
          <a:ext cx="263507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5" name="Imagen 4" descr="https://www.esph-sa.com/site/sites/default/files/logonuevo_esph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CC80A5-DF85-42D6-99FF-D89021C0F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8405" y="2993230"/>
          <a:ext cx="221278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6" name="Imagen 5" descr="http://www.coopelesca.co.cr/templates/coopelesca/images/logo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5A6AA10-CD16-462C-9F04-783CAB28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586287"/>
          <a:ext cx="280603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7" name="Imagen 6" descr="https://sites.google.com/site/boletindelmeraresep/_/rsrc/1476912323365/home/coopeguanacaste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2C79F77-4437-4447-86AF-C3094BDD6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562475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8" name="Imagen 7" descr="http://www.coopealfaroruiz.com/images/logo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881899-BDA9-4117-8F62-05A632CF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69" y="6036470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9" name="Imagen 8" descr="Resultado de imagen de logo I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79358F2-024D-4D0D-A67E-6795F9A9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47737"/>
          <a:ext cx="2083593" cy="197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12</xdr:row>
      <xdr:rowOff>352424</xdr:rowOff>
    </xdr:from>
    <xdr:to>
      <xdr:col>7</xdr:col>
      <xdr:colOff>38099</xdr:colOff>
      <xdr:row>12</xdr:row>
      <xdr:rowOff>1028699</xdr:rowOff>
    </xdr:to>
    <xdr:pic>
      <xdr:nvPicPr>
        <xdr:cNvPr id="10" name="Imagen 9" descr="http://www.coopesantos.com/contenido/images/Logo-COOPESANTOS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1B6C0A7-AC73-4A69-A22F-A272C842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257924"/>
          <a:ext cx="27050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D43F00-1B2F-49E6-9284-4C44F1E2EB17}"/>
            </a:ext>
          </a:extLst>
        </xdr:cNvPr>
        <xdr:cNvSpPr/>
      </xdr:nvSpPr>
      <xdr:spPr>
        <a:xfrm>
          <a:off x="138112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64C7E3-46BF-4E63-A487-0B4E7238F31A}"/>
            </a:ext>
          </a:extLst>
        </xdr:cNvPr>
        <xdr:cNvSpPr/>
      </xdr:nvSpPr>
      <xdr:spPr>
        <a:xfrm>
          <a:off x="13811250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2022</a:t>
          </a:r>
        </a:p>
      </xdr:txBody>
    </xdr:sp>
    <xdr:clientData/>
  </xdr:twoCellAnchor>
  <xdr:twoCellAnchor editAs="oneCell">
    <xdr:from>
      <xdr:col>0</xdr:col>
      <xdr:colOff>361950</xdr:colOff>
      <xdr:row>0</xdr:row>
      <xdr:rowOff>0</xdr:rowOff>
    </xdr:from>
    <xdr:to>
      <xdr:col>0</xdr:col>
      <xdr:colOff>1682750</xdr:colOff>
      <xdr:row>5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98058FA-6F99-4579-A14B-F7DFBEF1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0"/>
          <a:ext cx="1320800" cy="111125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685801</xdr:colOff>
      <xdr:row>34</xdr:row>
      <xdr:rowOff>90270</xdr:rowOff>
    </xdr:from>
    <xdr:to>
      <xdr:col>0</xdr:col>
      <xdr:colOff>2101850</xdr:colOff>
      <xdr:row>41</xdr:row>
      <xdr:rowOff>98242</xdr:rowOff>
    </xdr:to>
    <xdr:pic>
      <xdr:nvPicPr>
        <xdr:cNvPr id="5" name="Imagen 4" descr="Resultado de imagen de logo ICE">
          <a:extLst>
            <a:ext uri="{FF2B5EF4-FFF2-40B4-BE49-F238E27FC236}">
              <a16:creationId xmlns:a16="http://schemas.microsoft.com/office/drawing/2014/main" id="{D8D7438A-8C1E-4624-9F36-E36C739F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1" y="6567270"/>
          <a:ext cx="1416049" cy="1341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1A9D4F-E39C-4AD3-9383-1C4373F0B4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2550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15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F31218-F222-4CB9-AF2E-D33460B590F3}"/>
            </a:ext>
          </a:extLst>
        </xdr:cNvPr>
        <xdr:cNvSpPr/>
      </xdr:nvSpPr>
      <xdr:spPr>
        <a:xfrm>
          <a:off x="13982700" y="571500"/>
          <a:ext cx="1076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38100</xdr:rowOff>
    </xdr:from>
    <xdr:to>
      <xdr:col>15</xdr:col>
      <xdr:colOff>352425</xdr:colOff>
      <xdr:row>11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3BEFAC-B3E5-41E9-8704-4AE252FE4D62}"/>
            </a:ext>
          </a:extLst>
        </xdr:cNvPr>
        <xdr:cNvSpPr/>
      </xdr:nvSpPr>
      <xdr:spPr>
        <a:xfrm>
          <a:off x="13982700" y="1562100"/>
          <a:ext cx="11144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2022</a:t>
          </a:r>
        </a:p>
      </xdr:txBody>
    </xdr:sp>
    <xdr:clientData/>
  </xdr:twoCellAnchor>
  <xdr:twoCellAnchor editAs="oneCell">
    <xdr:from>
      <xdr:col>0</xdr:col>
      <xdr:colOff>0</xdr:colOff>
      <xdr:row>93</xdr:row>
      <xdr:rowOff>66675</xdr:rowOff>
    </xdr:from>
    <xdr:to>
      <xdr:col>0</xdr:col>
      <xdr:colOff>1589425</xdr:colOff>
      <xdr:row>97</xdr:row>
      <xdr:rowOff>119592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A2C5F1-B4D7-47A4-A5F5-B5A6F2F849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0" y="17973675"/>
          <a:ext cx="1589425" cy="814917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DC01DE-60F9-4222-A981-321BA24B943E}"/>
            </a:ext>
          </a:extLst>
        </xdr:cNvPr>
        <xdr:cNvSpPr/>
      </xdr:nvSpPr>
      <xdr:spPr>
        <a:xfrm>
          <a:off x="1386840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1885950</xdr:colOff>
      <xdr:row>4</xdr:row>
      <xdr:rowOff>47536</xdr:rowOff>
    </xdr:to>
    <xdr:pic>
      <xdr:nvPicPr>
        <xdr:cNvPr id="3" name="Imagen 2" descr="http://www.jasec.go.cr/images/template/lg_jasec_nl.png">
          <a:extLst>
            <a:ext uri="{FF2B5EF4-FFF2-40B4-BE49-F238E27FC236}">
              <a16:creationId xmlns:a16="http://schemas.microsoft.com/office/drawing/2014/main" id="{67620F34-B36D-4809-8E8E-D945A3272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28575</xdr:rowOff>
    </xdr:from>
    <xdr:to>
      <xdr:col>0</xdr:col>
      <xdr:colOff>1885950</xdr:colOff>
      <xdr:row>71</xdr:row>
      <xdr:rowOff>76111</xdr:rowOff>
    </xdr:to>
    <xdr:pic>
      <xdr:nvPicPr>
        <xdr:cNvPr id="4" name="Imagen 3" descr="http://www.jasec.go.cr/images/template/lg_jasec_nl.png">
          <a:extLst>
            <a:ext uri="{FF2B5EF4-FFF2-40B4-BE49-F238E27FC236}">
              <a16:creationId xmlns:a16="http://schemas.microsoft.com/office/drawing/2014/main" id="{377C840A-EA1D-4761-B4B0-FD7503A45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92075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A2DD29-2D83-4612-811A-E7C51339FDF3}"/>
            </a:ext>
          </a:extLst>
        </xdr:cNvPr>
        <xdr:cNvSpPr/>
      </xdr:nvSpPr>
      <xdr:spPr>
        <a:xfrm>
          <a:off x="13877925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2022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711AEB-5E09-4F83-A391-06A324B7E4AF}"/>
            </a:ext>
          </a:extLst>
        </xdr:cNvPr>
        <xdr:cNvSpPr/>
      </xdr:nvSpPr>
      <xdr:spPr>
        <a:xfrm>
          <a:off x="138112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476250</xdr:colOff>
      <xdr:row>2</xdr:row>
      <xdr:rowOff>85725</xdr:rowOff>
    </xdr:from>
    <xdr:to>
      <xdr:col>0</xdr:col>
      <xdr:colOff>1930400</xdr:colOff>
      <xdr:row>5</xdr:row>
      <xdr:rowOff>50614</xdr:rowOff>
    </xdr:to>
    <xdr:pic>
      <xdr:nvPicPr>
        <xdr:cNvPr id="3" name="Imagen 2" descr="https://www.esph-sa.com/site/sites/default/files/logonuevo_esph.png">
          <a:extLst>
            <a:ext uri="{FF2B5EF4-FFF2-40B4-BE49-F238E27FC236}">
              <a16:creationId xmlns:a16="http://schemas.microsoft.com/office/drawing/2014/main" id="{91BABB43-0EF3-464B-9DD8-4D2DB5DF0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66725"/>
          <a:ext cx="1454150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96</xdr:row>
      <xdr:rowOff>161925</xdr:rowOff>
    </xdr:from>
    <xdr:to>
      <xdr:col>0</xdr:col>
      <xdr:colOff>1752600</xdr:colOff>
      <xdr:row>99</xdr:row>
      <xdr:rowOff>126814</xdr:rowOff>
    </xdr:to>
    <xdr:pic>
      <xdr:nvPicPr>
        <xdr:cNvPr id="4" name="Imagen 3" descr="https://www.esph-sa.com/site/sites/default/files/logonuevo_esph.png">
          <a:extLst>
            <a:ext uri="{FF2B5EF4-FFF2-40B4-BE49-F238E27FC236}">
              <a16:creationId xmlns:a16="http://schemas.microsoft.com/office/drawing/2014/main" id="{C09D4952-0C22-4603-9691-2DEC9A390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5592425"/>
          <a:ext cx="1457325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</xdr:colOff>
      <xdr:row>5</xdr:row>
      <xdr:rowOff>171450</xdr:rowOff>
    </xdr:from>
    <xdr:to>
      <xdr:col>16</xdr:col>
      <xdr:colOff>333375</xdr:colOff>
      <xdr:row>9</xdr:row>
      <xdr:rowOff>152400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E9FECE-8E2E-45BD-8352-F2100C160AC0}"/>
            </a:ext>
          </a:extLst>
        </xdr:cNvPr>
        <xdr:cNvSpPr/>
      </xdr:nvSpPr>
      <xdr:spPr>
        <a:xfrm>
          <a:off x="13830300" y="112395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2022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15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6487F8-04F1-4F0D-A456-10ACC012B3FC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152400</xdr:rowOff>
    </xdr:from>
    <xdr:to>
      <xdr:col>0</xdr:col>
      <xdr:colOff>2249065</xdr:colOff>
      <xdr:row>5</xdr:row>
      <xdr:rowOff>0</xdr:rowOff>
    </xdr:to>
    <xdr:pic>
      <xdr:nvPicPr>
        <xdr:cNvPr id="3" name="Imagen 2" descr="http://www.coopelesca.co.cr/templates/coopelesca/images/logo.png">
          <a:extLst>
            <a:ext uri="{FF2B5EF4-FFF2-40B4-BE49-F238E27FC236}">
              <a16:creationId xmlns:a16="http://schemas.microsoft.com/office/drawing/2014/main" id="{CD80B773-5916-440D-B525-886ACAC6F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2900"/>
          <a:ext cx="199189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119</xdr:row>
      <xdr:rowOff>171450</xdr:rowOff>
    </xdr:from>
    <xdr:to>
      <xdr:col>0</xdr:col>
      <xdr:colOff>2439565</xdr:colOff>
      <xdr:row>123</xdr:row>
      <xdr:rowOff>9525</xdr:rowOff>
    </xdr:to>
    <xdr:pic>
      <xdr:nvPicPr>
        <xdr:cNvPr id="4" name="Imagen 3" descr="http://www.coopelesca.co.cr/templates/coopelesca/images/logo.png">
          <a:extLst>
            <a:ext uri="{FF2B5EF4-FFF2-40B4-BE49-F238E27FC236}">
              <a16:creationId xmlns:a16="http://schemas.microsoft.com/office/drawing/2014/main" id="{6C5092AD-0361-4BE8-B6DC-60D1E81A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026795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5</xdr:row>
      <xdr:rowOff>161925</xdr:rowOff>
    </xdr:from>
    <xdr:to>
      <xdr:col>15</xdr:col>
      <xdr:colOff>314325</xdr:colOff>
      <xdr:row>9</xdr:row>
      <xdr:rowOff>142875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125736-CA05-4593-B647-33220BB485DD}"/>
            </a:ext>
          </a:extLst>
        </xdr:cNvPr>
        <xdr:cNvSpPr/>
      </xdr:nvSpPr>
      <xdr:spPr>
        <a:xfrm>
          <a:off x="13801725" y="11144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2022</a:t>
          </a: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90ABAC-B9B8-4D5F-B6BE-87BBDDA126E5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733426</xdr:colOff>
      <xdr:row>1</xdr:row>
      <xdr:rowOff>1</xdr:rowOff>
    </xdr:from>
    <xdr:to>
      <xdr:col>0</xdr:col>
      <xdr:colOff>2031393</xdr:colOff>
      <xdr:row>4</xdr:row>
      <xdr:rowOff>133350</xdr:rowOff>
    </xdr:to>
    <xdr:pic>
      <xdr:nvPicPr>
        <xdr:cNvPr id="3" name="Imagen 2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C3DBD4AA-B63C-420E-BD63-E2F467C60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190501"/>
          <a:ext cx="1297967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38100</xdr:rowOff>
    </xdr:from>
    <xdr:to>
      <xdr:col>16</xdr:col>
      <xdr:colOff>323850</xdr:colOff>
      <xdr:row>9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D24E3A-14EF-41C1-B691-101E78E682EC}"/>
            </a:ext>
          </a:extLst>
        </xdr:cNvPr>
        <xdr:cNvSpPr/>
      </xdr:nvSpPr>
      <xdr:spPr>
        <a:xfrm>
          <a:off x="13811250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2022</a:t>
          </a:r>
        </a:p>
      </xdr:txBody>
    </xdr:sp>
    <xdr:clientData/>
  </xdr:twoCellAnchor>
  <xdr:twoCellAnchor editAs="oneCell">
    <xdr:from>
      <xdr:col>0</xdr:col>
      <xdr:colOff>457200</xdr:colOff>
      <xdr:row>55</xdr:row>
      <xdr:rowOff>133350</xdr:rowOff>
    </xdr:from>
    <xdr:to>
      <xdr:col>0</xdr:col>
      <xdr:colOff>1755167</xdr:colOff>
      <xdr:row>60</xdr:row>
      <xdr:rowOff>3174</xdr:rowOff>
    </xdr:to>
    <xdr:pic>
      <xdr:nvPicPr>
        <xdr:cNvPr id="5" name="Imagen 4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FA62B76C-B839-4C28-9E27-9C11B5BD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0725150"/>
          <a:ext cx="1297967" cy="822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E6D3F6-9116-4FC4-B69B-25587F1EC7D2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16</xdr:col>
      <xdr:colOff>333375</xdr:colOff>
      <xdr:row>8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403C51-CC56-4363-BD61-9C9924A88550}"/>
            </a:ext>
          </a:extLst>
        </xdr:cNvPr>
        <xdr:cNvSpPr/>
      </xdr:nvSpPr>
      <xdr:spPr>
        <a:xfrm>
          <a:off x="13820775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2022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171450</xdr:rowOff>
    </xdr:from>
    <xdr:to>
      <xdr:col>0</xdr:col>
      <xdr:colOff>2305050</xdr:colOff>
      <xdr:row>4</xdr:row>
      <xdr:rowOff>171450</xdr:rowOff>
    </xdr:to>
    <xdr:pic>
      <xdr:nvPicPr>
        <xdr:cNvPr id="4" name="Imagen 3" descr="http://www.coopesantos.com/contenido/images/Logo-COOPESANTOS.jpg">
          <a:extLst>
            <a:ext uri="{FF2B5EF4-FFF2-40B4-BE49-F238E27FC236}">
              <a16:creationId xmlns:a16="http://schemas.microsoft.com/office/drawing/2014/main" id="{A5597445-E0F1-486D-BDF0-69386DD6A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52450"/>
          <a:ext cx="21336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64</xdr:row>
      <xdr:rowOff>28575</xdr:rowOff>
    </xdr:from>
    <xdr:to>
      <xdr:col>0</xdr:col>
      <xdr:colOff>2257425</xdr:colOff>
      <xdr:row>67</xdr:row>
      <xdr:rowOff>0</xdr:rowOff>
    </xdr:to>
    <xdr:pic>
      <xdr:nvPicPr>
        <xdr:cNvPr id="5" name="Imagen 4" descr="http://www.coopesantos.com/contenido/images/Logo-COOPESANTOS.jpg">
          <a:extLst>
            <a:ext uri="{FF2B5EF4-FFF2-40B4-BE49-F238E27FC236}">
              <a16:creationId xmlns:a16="http://schemas.microsoft.com/office/drawing/2014/main" id="{23D424F6-C515-44DB-A92A-A190E58D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2372975"/>
          <a:ext cx="21336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41288C-9F7F-41EC-B1C6-30000479F425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695325</xdr:colOff>
      <xdr:row>1</xdr:row>
      <xdr:rowOff>66674</xdr:rowOff>
    </xdr:from>
    <xdr:to>
      <xdr:col>0</xdr:col>
      <xdr:colOff>1720850</xdr:colOff>
      <xdr:row>4</xdr:row>
      <xdr:rowOff>160146</xdr:rowOff>
    </xdr:to>
    <xdr:pic>
      <xdr:nvPicPr>
        <xdr:cNvPr id="3" name="Imagen 2" descr="http://www.coopealfaroruiz.com/images/logo.png">
          <a:extLst>
            <a:ext uri="{FF2B5EF4-FFF2-40B4-BE49-F238E27FC236}">
              <a16:creationId xmlns:a16="http://schemas.microsoft.com/office/drawing/2014/main" id="{1B0ADBFB-6378-490A-ABBD-27A809BF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4"/>
          <a:ext cx="1025525" cy="664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E3AA6C-D1A5-4F10-BEB7-9E0A0F06D154}"/>
            </a:ext>
          </a:extLst>
        </xdr:cNvPr>
        <xdr:cNvSpPr/>
      </xdr:nvSpPr>
      <xdr:spPr>
        <a:xfrm>
          <a:off x="13811250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2022</a:t>
          </a: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F51C19-CD63-44CF-8E28-2CE5DD256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33488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3" name="Rectá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A7CE8F5-B77B-4E3E-9A7A-FDECD13C2B8C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4" name="Imagen 3" descr="http://www.jasec.go.cr/images/template/lg_jasec_nl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BFCDF8-D09D-4760-8A2C-62FFA02FE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2" y="2862260"/>
          <a:ext cx="263507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5" name="Imagen 4" descr="https://www.esph-sa.com/site/sites/default/files/logonuevo_esph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6E34FD9-2F84-4528-8B0E-72AA5E32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8405" y="2993230"/>
          <a:ext cx="221278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6" name="Imagen 5" descr="http://www.coopelesca.co.cr/templates/coopelesca/images/logo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FC5F046-E18B-490F-9C83-6E57431B4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586287"/>
          <a:ext cx="280603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7" name="Imagen 6" descr="https://sites.google.com/site/boletindelmeraresep/_/rsrc/1476912323365/home/coopeguanacaste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4CAED1F-C4C3-4809-BFC3-7AB215B76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562475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8" name="Imagen 7" descr="http://www.coopealfaroruiz.com/images/logo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4D7F314-394B-4F3E-B297-716DEBB87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69" y="6036470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9" name="Imagen 8" descr="Resultado de imagen de logo I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649CFAF-B32A-4445-8DEB-DEA7AF8DE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47737"/>
          <a:ext cx="2083593" cy="197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12</xdr:row>
      <xdr:rowOff>352424</xdr:rowOff>
    </xdr:from>
    <xdr:to>
      <xdr:col>7</xdr:col>
      <xdr:colOff>38099</xdr:colOff>
      <xdr:row>12</xdr:row>
      <xdr:rowOff>1028699</xdr:rowOff>
    </xdr:to>
    <xdr:pic>
      <xdr:nvPicPr>
        <xdr:cNvPr id="10" name="Imagen 9" descr="http://www.coopesantos.com/contenido/images/Logo-COOPESANTOS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CB328A2-8176-407D-BD30-C8E2377B9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257924"/>
          <a:ext cx="27050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0C2797-9E7E-4FAD-90C4-2BDB51B90D99}"/>
            </a:ext>
          </a:extLst>
        </xdr:cNvPr>
        <xdr:cNvSpPr/>
      </xdr:nvSpPr>
      <xdr:spPr>
        <a:xfrm>
          <a:off x="138112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77E362-ED5F-4098-8CB1-01BCB1F72A59}"/>
            </a:ext>
          </a:extLst>
        </xdr:cNvPr>
        <xdr:cNvSpPr/>
      </xdr:nvSpPr>
      <xdr:spPr>
        <a:xfrm>
          <a:off x="13811250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2023</a:t>
          </a:r>
        </a:p>
      </xdr:txBody>
    </xdr:sp>
    <xdr:clientData/>
  </xdr:twoCellAnchor>
  <xdr:twoCellAnchor editAs="oneCell">
    <xdr:from>
      <xdr:col>0</xdr:col>
      <xdr:colOff>361950</xdr:colOff>
      <xdr:row>0</xdr:row>
      <xdr:rowOff>0</xdr:rowOff>
    </xdr:from>
    <xdr:to>
      <xdr:col>0</xdr:col>
      <xdr:colOff>1682750</xdr:colOff>
      <xdr:row>5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E9D80B-AFDC-4A85-8129-0FCD9278D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0"/>
          <a:ext cx="1320800" cy="111125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34</xdr:row>
      <xdr:rowOff>99795</xdr:rowOff>
    </xdr:from>
    <xdr:to>
      <xdr:col>0</xdr:col>
      <xdr:colOff>1577975</xdr:colOff>
      <xdr:row>41</xdr:row>
      <xdr:rowOff>107767</xdr:rowOff>
    </xdr:to>
    <xdr:pic>
      <xdr:nvPicPr>
        <xdr:cNvPr id="5" name="Imagen 4" descr="Resultado de imagen de logo ICE">
          <a:extLst>
            <a:ext uri="{FF2B5EF4-FFF2-40B4-BE49-F238E27FC236}">
              <a16:creationId xmlns:a16="http://schemas.microsoft.com/office/drawing/2014/main" id="{CC067EEF-EAA9-492A-9872-95F6E6184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6" y="6576795"/>
          <a:ext cx="1416049" cy="1341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DA31F1-8E83-49B2-AB05-DDC2650E96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2550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15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3BD610-BBE7-4398-A132-7132E91D7435}"/>
            </a:ext>
          </a:extLst>
        </xdr:cNvPr>
        <xdr:cNvSpPr/>
      </xdr:nvSpPr>
      <xdr:spPr>
        <a:xfrm>
          <a:off x="13982700" y="571500"/>
          <a:ext cx="1076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38100</xdr:rowOff>
    </xdr:from>
    <xdr:to>
      <xdr:col>15</xdr:col>
      <xdr:colOff>352425</xdr:colOff>
      <xdr:row>11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A5950B-A756-4D61-B413-8506EED76F66}"/>
            </a:ext>
          </a:extLst>
        </xdr:cNvPr>
        <xdr:cNvSpPr/>
      </xdr:nvSpPr>
      <xdr:spPr>
        <a:xfrm>
          <a:off x="13982700" y="1562100"/>
          <a:ext cx="11144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2023</a:t>
          </a:r>
        </a:p>
      </xdr:txBody>
    </xdr:sp>
    <xdr:clientData/>
  </xdr:twoCellAnchor>
  <xdr:twoCellAnchor editAs="oneCell">
    <xdr:from>
      <xdr:col>0</xdr:col>
      <xdr:colOff>19050</xdr:colOff>
      <xdr:row>114</xdr:row>
      <xdr:rowOff>9525</xdr:rowOff>
    </xdr:from>
    <xdr:to>
      <xdr:col>0</xdr:col>
      <xdr:colOff>1608475</xdr:colOff>
      <xdr:row>118</xdr:row>
      <xdr:rowOff>62442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565D08-97B5-461E-AD2A-D8F79D2ABA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19050" y="20202525"/>
          <a:ext cx="1589425" cy="814917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59E4F3-FABB-4FE3-A001-A0A4C0497E80}"/>
            </a:ext>
          </a:extLst>
        </xdr:cNvPr>
        <xdr:cNvSpPr/>
      </xdr:nvSpPr>
      <xdr:spPr>
        <a:xfrm>
          <a:off x="1386840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1885950</xdr:colOff>
      <xdr:row>4</xdr:row>
      <xdr:rowOff>47536</xdr:rowOff>
    </xdr:to>
    <xdr:pic>
      <xdr:nvPicPr>
        <xdr:cNvPr id="3" name="Imagen 2" descr="http://www.jasec.go.cr/images/template/lg_jasec_nl.png">
          <a:extLst>
            <a:ext uri="{FF2B5EF4-FFF2-40B4-BE49-F238E27FC236}">
              <a16:creationId xmlns:a16="http://schemas.microsoft.com/office/drawing/2014/main" id="{FA83EC8E-957A-471D-9545-710AB140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28575</xdr:rowOff>
    </xdr:from>
    <xdr:to>
      <xdr:col>0</xdr:col>
      <xdr:colOff>1885950</xdr:colOff>
      <xdr:row>78</xdr:row>
      <xdr:rowOff>76111</xdr:rowOff>
    </xdr:to>
    <xdr:pic>
      <xdr:nvPicPr>
        <xdr:cNvPr id="4" name="Imagen 3" descr="http://www.jasec.go.cr/images/template/lg_jasec_nl.png">
          <a:extLst>
            <a:ext uri="{FF2B5EF4-FFF2-40B4-BE49-F238E27FC236}">
              <a16:creationId xmlns:a16="http://schemas.microsoft.com/office/drawing/2014/main" id="{7EE282D1-3C8A-47C8-AADF-55F2DD9B1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92075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B7C4D6-5461-4499-9433-0CA463E28A06}"/>
            </a:ext>
          </a:extLst>
        </xdr:cNvPr>
        <xdr:cNvSpPr/>
      </xdr:nvSpPr>
      <xdr:spPr>
        <a:xfrm>
          <a:off x="13877925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2023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32CB35-BCC6-4D6F-BEFF-11E6B0F37211}"/>
            </a:ext>
          </a:extLst>
        </xdr:cNvPr>
        <xdr:cNvSpPr/>
      </xdr:nvSpPr>
      <xdr:spPr>
        <a:xfrm>
          <a:off x="138112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476250</xdr:colOff>
      <xdr:row>2</xdr:row>
      <xdr:rowOff>85725</xdr:rowOff>
    </xdr:from>
    <xdr:to>
      <xdr:col>0</xdr:col>
      <xdr:colOff>1930400</xdr:colOff>
      <xdr:row>5</xdr:row>
      <xdr:rowOff>50614</xdr:rowOff>
    </xdr:to>
    <xdr:pic>
      <xdr:nvPicPr>
        <xdr:cNvPr id="3" name="Imagen 2" descr="https://www.esph-sa.com/site/sites/default/files/logonuevo_esph.png">
          <a:extLst>
            <a:ext uri="{FF2B5EF4-FFF2-40B4-BE49-F238E27FC236}">
              <a16:creationId xmlns:a16="http://schemas.microsoft.com/office/drawing/2014/main" id="{2F89BBB1-48FB-448C-AFBF-715EF1576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66725"/>
          <a:ext cx="1454150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113</xdr:row>
      <xdr:rowOff>161925</xdr:rowOff>
    </xdr:from>
    <xdr:to>
      <xdr:col>0</xdr:col>
      <xdr:colOff>1752600</xdr:colOff>
      <xdr:row>116</xdr:row>
      <xdr:rowOff>126814</xdr:rowOff>
    </xdr:to>
    <xdr:pic>
      <xdr:nvPicPr>
        <xdr:cNvPr id="4" name="Imagen 3" descr="https://www.esph-sa.com/site/sites/default/files/logonuevo_esph.png">
          <a:extLst>
            <a:ext uri="{FF2B5EF4-FFF2-40B4-BE49-F238E27FC236}">
              <a16:creationId xmlns:a16="http://schemas.microsoft.com/office/drawing/2014/main" id="{1330A735-3BA7-4B9B-A59F-3D7680338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8449925"/>
          <a:ext cx="1457325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</xdr:colOff>
      <xdr:row>5</xdr:row>
      <xdr:rowOff>171450</xdr:rowOff>
    </xdr:from>
    <xdr:to>
      <xdr:col>16</xdr:col>
      <xdr:colOff>333375</xdr:colOff>
      <xdr:row>9</xdr:row>
      <xdr:rowOff>152400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CD71A7-5A96-417D-A6A6-3E75A8A7047E}"/>
            </a:ext>
          </a:extLst>
        </xdr:cNvPr>
        <xdr:cNvSpPr/>
      </xdr:nvSpPr>
      <xdr:spPr>
        <a:xfrm>
          <a:off x="13830300" y="112395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2023</a:t>
          </a:r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15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8689D2-69FF-419D-897D-1785CD7CACCC}"/>
            </a:ext>
          </a:extLst>
        </xdr:cNvPr>
        <xdr:cNvSpPr/>
      </xdr:nvSpPr>
      <xdr:spPr>
        <a:xfrm>
          <a:off x="13039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152400</xdr:rowOff>
    </xdr:from>
    <xdr:to>
      <xdr:col>0</xdr:col>
      <xdr:colOff>2249065</xdr:colOff>
      <xdr:row>5</xdr:row>
      <xdr:rowOff>0</xdr:rowOff>
    </xdr:to>
    <xdr:pic>
      <xdr:nvPicPr>
        <xdr:cNvPr id="3" name="Imagen 2" descr="http://www.coopelesca.co.cr/templates/coopelesca/images/logo.png">
          <a:extLst>
            <a:ext uri="{FF2B5EF4-FFF2-40B4-BE49-F238E27FC236}">
              <a16:creationId xmlns:a16="http://schemas.microsoft.com/office/drawing/2014/main" id="{D30316E6-98B2-4F85-A77E-DB18F193F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2900"/>
          <a:ext cx="199189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135</xdr:row>
      <xdr:rowOff>171450</xdr:rowOff>
    </xdr:from>
    <xdr:to>
      <xdr:col>0</xdr:col>
      <xdr:colOff>2439565</xdr:colOff>
      <xdr:row>139</xdr:row>
      <xdr:rowOff>9525</xdr:rowOff>
    </xdr:to>
    <xdr:pic>
      <xdr:nvPicPr>
        <xdr:cNvPr id="4" name="Imagen 3" descr="http://www.coopelesca.co.cr/templates/coopelesca/images/logo.png">
          <a:extLst>
            <a:ext uri="{FF2B5EF4-FFF2-40B4-BE49-F238E27FC236}">
              <a16:creationId xmlns:a16="http://schemas.microsoft.com/office/drawing/2014/main" id="{6708285C-94A7-4A0C-8770-EC3D65A6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903095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5</xdr:row>
      <xdr:rowOff>161925</xdr:rowOff>
    </xdr:from>
    <xdr:to>
      <xdr:col>15</xdr:col>
      <xdr:colOff>314325</xdr:colOff>
      <xdr:row>9</xdr:row>
      <xdr:rowOff>142875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BCC4B8-20FC-4763-8279-7BA12A719B6D}"/>
            </a:ext>
          </a:extLst>
        </xdr:cNvPr>
        <xdr:cNvSpPr/>
      </xdr:nvSpPr>
      <xdr:spPr>
        <a:xfrm>
          <a:off x="13039725" y="11144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2023</a:t>
          </a:r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5E310-38E4-49B7-97FA-BA2B4E6DDD0C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733426</xdr:colOff>
      <xdr:row>1</xdr:row>
      <xdr:rowOff>1</xdr:rowOff>
    </xdr:from>
    <xdr:to>
      <xdr:col>0</xdr:col>
      <xdr:colOff>2031393</xdr:colOff>
      <xdr:row>4</xdr:row>
      <xdr:rowOff>133350</xdr:rowOff>
    </xdr:to>
    <xdr:pic>
      <xdr:nvPicPr>
        <xdr:cNvPr id="3" name="Imagen 2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5941915F-3376-4D34-94F9-C11D79520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190501"/>
          <a:ext cx="1297967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38100</xdr:rowOff>
    </xdr:from>
    <xdr:to>
      <xdr:col>16</xdr:col>
      <xdr:colOff>323850</xdr:colOff>
      <xdr:row>9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4F4E4F-337B-4B46-AF8D-A4852186580C}"/>
            </a:ext>
          </a:extLst>
        </xdr:cNvPr>
        <xdr:cNvSpPr/>
      </xdr:nvSpPr>
      <xdr:spPr>
        <a:xfrm>
          <a:off x="13811250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2023</a:t>
          </a:r>
        </a:p>
      </xdr:txBody>
    </xdr:sp>
    <xdr:clientData/>
  </xdr:twoCellAnchor>
  <xdr:twoCellAnchor editAs="oneCell">
    <xdr:from>
      <xdr:col>0</xdr:col>
      <xdr:colOff>457200</xdr:colOff>
      <xdr:row>67</xdr:row>
      <xdr:rowOff>133350</xdr:rowOff>
    </xdr:from>
    <xdr:to>
      <xdr:col>0</xdr:col>
      <xdr:colOff>1755167</xdr:colOff>
      <xdr:row>72</xdr:row>
      <xdr:rowOff>3174</xdr:rowOff>
    </xdr:to>
    <xdr:pic>
      <xdr:nvPicPr>
        <xdr:cNvPr id="5" name="Imagen 4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BE431A67-5D98-4484-A33D-6F367478C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0725150"/>
          <a:ext cx="1297967" cy="822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F973F6-55A3-44AE-8DFF-2FC723B85DA3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16</xdr:col>
      <xdr:colOff>333375</xdr:colOff>
      <xdr:row>8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EB1ECF-857F-45E5-B1AA-06A575B78ADA}"/>
            </a:ext>
          </a:extLst>
        </xdr:cNvPr>
        <xdr:cNvSpPr/>
      </xdr:nvSpPr>
      <xdr:spPr>
        <a:xfrm>
          <a:off x="13820775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2023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171450</xdr:rowOff>
    </xdr:from>
    <xdr:to>
      <xdr:col>0</xdr:col>
      <xdr:colOff>2305050</xdr:colOff>
      <xdr:row>4</xdr:row>
      <xdr:rowOff>171450</xdr:rowOff>
    </xdr:to>
    <xdr:pic>
      <xdr:nvPicPr>
        <xdr:cNvPr id="4" name="Imagen 3" descr="http://www.coopesantos.com/contenido/images/Logo-COOPESANTOS.jpg">
          <a:extLst>
            <a:ext uri="{FF2B5EF4-FFF2-40B4-BE49-F238E27FC236}">
              <a16:creationId xmlns:a16="http://schemas.microsoft.com/office/drawing/2014/main" id="{A651A345-C701-49F2-B17D-179987E3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52450"/>
          <a:ext cx="21336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78</xdr:row>
      <xdr:rowOff>28575</xdr:rowOff>
    </xdr:from>
    <xdr:to>
      <xdr:col>0</xdr:col>
      <xdr:colOff>2257425</xdr:colOff>
      <xdr:row>81</xdr:row>
      <xdr:rowOff>0</xdr:rowOff>
    </xdr:to>
    <xdr:pic>
      <xdr:nvPicPr>
        <xdr:cNvPr id="5" name="Imagen 4" descr="http://www.coopesantos.com/contenido/images/Logo-COOPESANTOS.jpg">
          <a:extLst>
            <a:ext uri="{FF2B5EF4-FFF2-40B4-BE49-F238E27FC236}">
              <a16:creationId xmlns:a16="http://schemas.microsoft.com/office/drawing/2014/main" id="{52CF49EF-E13D-4700-99DD-6B65AFEFC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2372975"/>
          <a:ext cx="21336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F30F92-68BB-493B-8B71-3FB1731CDCD6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695325</xdr:colOff>
      <xdr:row>1</xdr:row>
      <xdr:rowOff>66674</xdr:rowOff>
    </xdr:from>
    <xdr:to>
      <xdr:col>0</xdr:col>
      <xdr:colOff>1720850</xdr:colOff>
      <xdr:row>4</xdr:row>
      <xdr:rowOff>160146</xdr:rowOff>
    </xdr:to>
    <xdr:pic>
      <xdr:nvPicPr>
        <xdr:cNvPr id="3" name="Imagen 2" descr="http://www.coopealfaroruiz.com/images/logo.png">
          <a:extLst>
            <a:ext uri="{FF2B5EF4-FFF2-40B4-BE49-F238E27FC236}">
              <a16:creationId xmlns:a16="http://schemas.microsoft.com/office/drawing/2014/main" id="{5EB9E23E-85E4-4550-AAD1-418B9EC3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4"/>
          <a:ext cx="1025525" cy="664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CF1BCA-F144-4459-9B3F-6B32B86D168B}"/>
            </a:ext>
          </a:extLst>
        </xdr:cNvPr>
        <xdr:cNvSpPr/>
      </xdr:nvSpPr>
      <xdr:spPr>
        <a:xfrm>
          <a:off x="13811250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2023</a:t>
          </a:r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E0271E-C496-4629-9BA4-3DED1B8AF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33488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3" name="Rectá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0828F3-96D5-44D6-A267-C1BE4624F9E3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4" name="Imagen 3" descr="http://www.jasec.go.cr/images/template/lg_jasec_nl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AA8E7C-E2FB-4E5E-A66B-44B69F71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2" y="2862260"/>
          <a:ext cx="263507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5" name="Imagen 4" descr="https://www.esph-sa.com/site/sites/default/files/logonuevo_esph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DCE9DD1-052E-463F-8BFD-0344F6C8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8405" y="2993230"/>
          <a:ext cx="221278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6" name="Imagen 5" descr="http://www.coopelesca.co.cr/templates/coopelesca/images/logo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D7A1B1C-2C5D-41D5-93EA-D2D58A046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586287"/>
          <a:ext cx="280603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7" name="Imagen 6" descr="https://sites.google.com/site/boletindelmeraresep/_/rsrc/1476912323365/home/coopeguanacaste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DE2A665-EF16-43F9-B132-6A7C87A2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562475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8" name="Imagen 7" descr="http://www.coopealfaroruiz.com/images/logo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0F13CC-2CD8-4900-82FB-75935524E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69" y="6036470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9" name="Imagen 8" descr="Resultado de imagen de logo I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D3D7AC3-69F9-484E-9C73-D0875804D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47737"/>
          <a:ext cx="2083593" cy="197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12</xdr:row>
      <xdr:rowOff>352424</xdr:rowOff>
    </xdr:from>
    <xdr:to>
      <xdr:col>7</xdr:col>
      <xdr:colOff>38099</xdr:colOff>
      <xdr:row>12</xdr:row>
      <xdr:rowOff>1028699</xdr:rowOff>
    </xdr:to>
    <xdr:pic>
      <xdr:nvPicPr>
        <xdr:cNvPr id="10" name="Imagen 9" descr="http://www.coopesantos.com/contenido/images/Logo-COOPESANTOS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A7F587E-7323-4C90-99C8-FED5DF26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257924"/>
          <a:ext cx="27050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8AAA0-B158-4CE6-8195-B0201BA2EFD1}"/>
            </a:ext>
          </a:extLst>
        </xdr:cNvPr>
        <xdr:cNvSpPr/>
      </xdr:nvSpPr>
      <xdr:spPr>
        <a:xfrm>
          <a:off x="13811250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9FE7D2-C1DF-471C-8B2F-02E6D4D37228}"/>
            </a:ext>
          </a:extLst>
        </xdr:cNvPr>
        <xdr:cNvSpPr/>
      </xdr:nvSpPr>
      <xdr:spPr>
        <a:xfrm>
          <a:off x="13811250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2024</a:t>
          </a:r>
        </a:p>
      </xdr:txBody>
    </xdr:sp>
    <xdr:clientData/>
  </xdr:twoCellAnchor>
  <xdr:twoCellAnchor editAs="oneCell">
    <xdr:from>
      <xdr:col>0</xdr:col>
      <xdr:colOff>361950</xdr:colOff>
      <xdr:row>0</xdr:row>
      <xdr:rowOff>0</xdr:rowOff>
    </xdr:from>
    <xdr:to>
      <xdr:col>0</xdr:col>
      <xdr:colOff>1682750</xdr:colOff>
      <xdr:row>5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B41188-32D8-40F6-A9CF-552F1283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0"/>
          <a:ext cx="1320800" cy="111125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34</xdr:row>
      <xdr:rowOff>99795</xdr:rowOff>
    </xdr:from>
    <xdr:to>
      <xdr:col>0</xdr:col>
      <xdr:colOff>1577975</xdr:colOff>
      <xdr:row>41</xdr:row>
      <xdr:rowOff>107767</xdr:rowOff>
    </xdr:to>
    <xdr:pic>
      <xdr:nvPicPr>
        <xdr:cNvPr id="5" name="Imagen 4" descr="Resultado de imagen de logo ICE">
          <a:extLst>
            <a:ext uri="{FF2B5EF4-FFF2-40B4-BE49-F238E27FC236}">
              <a16:creationId xmlns:a16="http://schemas.microsoft.com/office/drawing/2014/main" id="{B2BF41C3-7905-48B1-8C1C-00D934240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6" y="6576795"/>
          <a:ext cx="1416049" cy="1341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69F42B-3DF7-4585-B830-FC40E6BDA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2550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15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86A141-6DAF-4777-9B5C-3F3004891F62}"/>
            </a:ext>
          </a:extLst>
        </xdr:cNvPr>
        <xdr:cNvSpPr/>
      </xdr:nvSpPr>
      <xdr:spPr>
        <a:xfrm>
          <a:off x="13982700" y="571500"/>
          <a:ext cx="1076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38100</xdr:rowOff>
    </xdr:from>
    <xdr:to>
      <xdr:col>15</xdr:col>
      <xdr:colOff>352425</xdr:colOff>
      <xdr:row>11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47C090-19E7-4649-8E24-A3F163CB0C52}"/>
            </a:ext>
          </a:extLst>
        </xdr:cNvPr>
        <xdr:cNvSpPr/>
      </xdr:nvSpPr>
      <xdr:spPr>
        <a:xfrm>
          <a:off x="13982700" y="1562100"/>
          <a:ext cx="11144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2024</a:t>
          </a:r>
        </a:p>
      </xdr:txBody>
    </xdr:sp>
    <xdr:clientData/>
  </xdr:twoCellAnchor>
  <xdr:twoCellAnchor editAs="oneCell">
    <xdr:from>
      <xdr:col>0</xdr:col>
      <xdr:colOff>19050</xdr:colOff>
      <xdr:row>116</xdr:row>
      <xdr:rowOff>9525</xdr:rowOff>
    </xdr:from>
    <xdr:to>
      <xdr:col>0</xdr:col>
      <xdr:colOff>1608475</xdr:colOff>
      <xdr:row>120</xdr:row>
      <xdr:rowOff>62442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1EB028-367A-46E8-B3DF-E25E333F4E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19050" y="21917025"/>
          <a:ext cx="1589425" cy="814917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FED7-C7A4-40D5-A792-B3ED6EE54B2C}"/>
            </a:ext>
          </a:extLst>
        </xdr:cNvPr>
        <xdr:cNvSpPr/>
      </xdr:nvSpPr>
      <xdr:spPr>
        <a:xfrm>
          <a:off x="1386840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1885950</xdr:colOff>
      <xdr:row>4</xdr:row>
      <xdr:rowOff>47536</xdr:rowOff>
    </xdr:to>
    <xdr:pic>
      <xdr:nvPicPr>
        <xdr:cNvPr id="3" name="Imagen 2" descr="http://www.jasec.go.cr/images/template/lg_jasec_nl.png">
          <a:extLst>
            <a:ext uri="{FF2B5EF4-FFF2-40B4-BE49-F238E27FC236}">
              <a16:creationId xmlns:a16="http://schemas.microsoft.com/office/drawing/2014/main" id="{E353EABC-C372-4C22-AE82-BBEDAF6DD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28575</xdr:rowOff>
    </xdr:from>
    <xdr:to>
      <xdr:col>0</xdr:col>
      <xdr:colOff>1885950</xdr:colOff>
      <xdr:row>92</xdr:row>
      <xdr:rowOff>76111</xdr:rowOff>
    </xdr:to>
    <xdr:pic>
      <xdr:nvPicPr>
        <xdr:cNvPr id="4" name="Imagen 3" descr="http://www.jasec.go.cr/images/template/lg_jasec_nl.png">
          <a:extLst>
            <a:ext uri="{FF2B5EF4-FFF2-40B4-BE49-F238E27FC236}">
              <a16:creationId xmlns:a16="http://schemas.microsoft.com/office/drawing/2014/main" id="{A86B9357-32DC-449C-B98C-469205AC6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25575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AD6D2B-4FBB-4944-AC5F-18C47DCBC203}"/>
            </a:ext>
          </a:extLst>
        </xdr:cNvPr>
        <xdr:cNvSpPr/>
      </xdr:nvSpPr>
      <xdr:spPr>
        <a:xfrm>
          <a:off x="13877925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2024</a:t>
          </a:r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92C766-DF8D-49DE-A03D-383C7EA35D83}"/>
            </a:ext>
          </a:extLst>
        </xdr:cNvPr>
        <xdr:cNvSpPr/>
      </xdr:nvSpPr>
      <xdr:spPr>
        <a:xfrm>
          <a:off x="138112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476250</xdr:colOff>
      <xdr:row>2</xdr:row>
      <xdr:rowOff>85725</xdr:rowOff>
    </xdr:from>
    <xdr:to>
      <xdr:col>0</xdr:col>
      <xdr:colOff>1930400</xdr:colOff>
      <xdr:row>5</xdr:row>
      <xdr:rowOff>50614</xdr:rowOff>
    </xdr:to>
    <xdr:pic>
      <xdr:nvPicPr>
        <xdr:cNvPr id="3" name="Imagen 2" descr="https://www.esph-sa.com/site/sites/default/files/logonuevo_esph.png">
          <a:extLst>
            <a:ext uri="{FF2B5EF4-FFF2-40B4-BE49-F238E27FC236}">
              <a16:creationId xmlns:a16="http://schemas.microsoft.com/office/drawing/2014/main" id="{2366C786-C5FC-46D3-84CD-7E6C7481F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66725"/>
          <a:ext cx="1454150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125</xdr:row>
      <xdr:rowOff>161925</xdr:rowOff>
    </xdr:from>
    <xdr:to>
      <xdr:col>0</xdr:col>
      <xdr:colOff>1752600</xdr:colOff>
      <xdr:row>128</xdr:row>
      <xdr:rowOff>126814</xdr:rowOff>
    </xdr:to>
    <xdr:pic>
      <xdr:nvPicPr>
        <xdr:cNvPr id="4" name="Imagen 3" descr="https://www.esph-sa.com/site/sites/default/files/logonuevo_esph.png">
          <a:extLst>
            <a:ext uri="{FF2B5EF4-FFF2-40B4-BE49-F238E27FC236}">
              <a16:creationId xmlns:a16="http://schemas.microsoft.com/office/drawing/2014/main" id="{B8AAB631-662F-4888-8566-48C1C5E6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1688425"/>
          <a:ext cx="1457325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</xdr:colOff>
      <xdr:row>5</xdr:row>
      <xdr:rowOff>171450</xdr:rowOff>
    </xdr:from>
    <xdr:to>
      <xdr:col>16</xdr:col>
      <xdr:colOff>333375</xdr:colOff>
      <xdr:row>9</xdr:row>
      <xdr:rowOff>152400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91A8B8-77D4-47BD-B910-CA7E35C0AC3E}"/>
            </a:ext>
          </a:extLst>
        </xdr:cNvPr>
        <xdr:cNvSpPr/>
      </xdr:nvSpPr>
      <xdr:spPr>
        <a:xfrm>
          <a:off x="13830300" y="112395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2024</a:t>
          </a:r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15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009C3-D78C-4E0C-AFA7-410AFE0D09CC}"/>
            </a:ext>
          </a:extLst>
        </xdr:cNvPr>
        <xdr:cNvSpPr/>
      </xdr:nvSpPr>
      <xdr:spPr>
        <a:xfrm>
          <a:off x="13039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152400</xdr:rowOff>
    </xdr:from>
    <xdr:to>
      <xdr:col>0</xdr:col>
      <xdr:colOff>2249065</xdr:colOff>
      <xdr:row>5</xdr:row>
      <xdr:rowOff>0</xdr:rowOff>
    </xdr:to>
    <xdr:pic>
      <xdr:nvPicPr>
        <xdr:cNvPr id="3" name="Imagen 2" descr="http://www.coopelesca.co.cr/templates/coopelesca/images/logo.png">
          <a:extLst>
            <a:ext uri="{FF2B5EF4-FFF2-40B4-BE49-F238E27FC236}">
              <a16:creationId xmlns:a16="http://schemas.microsoft.com/office/drawing/2014/main" id="{7E9359B4-E4AB-4EAC-AD9D-1E370CC7E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2900"/>
          <a:ext cx="199189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125</xdr:row>
      <xdr:rowOff>171450</xdr:rowOff>
    </xdr:from>
    <xdr:to>
      <xdr:col>0</xdr:col>
      <xdr:colOff>2439565</xdr:colOff>
      <xdr:row>129</xdr:row>
      <xdr:rowOff>9525</xdr:rowOff>
    </xdr:to>
    <xdr:pic>
      <xdr:nvPicPr>
        <xdr:cNvPr id="4" name="Imagen 3" descr="http://www.coopelesca.co.cr/templates/coopelesca/images/logo.png">
          <a:extLst>
            <a:ext uri="{FF2B5EF4-FFF2-40B4-BE49-F238E27FC236}">
              <a16:creationId xmlns:a16="http://schemas.microsoft.com/office/drawing/2014/main" id="{0994021A-B34A-45C2-8AE4-52897BD51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2322195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5</xdr:row>
      <xdr:rowOff>161925</xdr:rowOff>
    </xdr:from>
    <xdr:to>
      <xdr:col>15</xdr:col>
      <xdr:colOff>314325</xdr:colOff>
      <xdr:row>9</xdr:row>
      <xdr:rowOff>142875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E02E2F-6FDD-41A4-981B-0C0ED5D7F55A}"/>
            </a:ext>
          </a:extLst>
        </xdr:cNvPr>
        <xdr:cNvSpPr/>
      </xdr:nvSpPr>
      <xdr:spPr>
        <a:xfrm>
          <a:off x="13039725" y="11144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2024</a:t>
          </a:r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32EF8D-F441-42A7-AB20-191CC346CD1D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733426</xdr:colOff>
      <xdr:row>1</xdr:row>
      <xdr:rowOff>1</xdr:rowOff>
    </xdr:from>
    <xdr:to>
      <xdr:col>0</xdr:col>
      <xdr:colOff>2031393</xdr:colOff>
      <xdr:row>4</xdr:row>
      <xdr:rowOff>133350</xdr:rowOff>
    </xdr:to>
    <xdr:pic>
      <xdr:nvPicPr>
        <xdr:cNvPr id="3" name="Imagen 2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09C3E995-F614-4DEC-91D5-2967C728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190501"/>
          <a:ext cx="1297967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38100</xdr:rowOff>
    </xdr:from>
    <xdr:to>
      <xdr:col>16</xdr:col>
      <xdr:colOff>323850</xdr:colOff>
      <xdr:row>9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B87B14-7570-4337-A31B-A2E72E1E796A}"/>
            </a:ext>
          </a:extLst>
        </xdr:cNvPr>
        <xdr:cNvSpPr/>
      </xdr:nvSpPr>
      <xdr:spPr>
        <a:xfrm>
          <a:off x="13811250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2024</a:t>
          </a:r>
        </a:p>
      </xdr:txBody>
    </xdr:sp>
    <xdr:clientData/>
  </xdr:twoCellAnchor>
  <xdr:twoCellAnchor editAs="oneCell">
    <xdr:from>
      <xdr:col>0</xdr:col>
      <xdr:colOff>457200</xdr:colOff>
      <xdr:row>75</xdr:row>
      <xdr:rowOff>133350</xdr:rowOff>
    </xdr:from>
    <xdr:to>
      <xdr:col>0</xdr:col>
      <xdr:colOff>1755167</xdr:colOff>
      <xdr:row>80</xdr:row>
      <xdr:rowOff>3174</xdr:rowOff>
    </xdr:to>
    <xdr:pic>
      <xdr:nvPicPr>
        <xdr:cNvPr id="5" name="Imagen 4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2E46693E-6CF5-4C24-ADA4-D43929175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3011150"/>
          <a:ext cx="1297967" cy="822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2BD365-63E0-48F5-AD40-E8E0F47AD72D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16</xdr:col>
      <xdr:colOff>333375</xdr:colOff>
      <xdr:row>8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7A929C-CB6C-411C-AA62-B63853CAD994}"/>
            </a:ext>
          </a:extLst>
        </xdr:cNvPr>
        <xdr:cNvSpPr/>
      </xdr:nvSpPr>
      <xdr:spPr>
        <a:xfrm>
          <a:off x="13820775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2024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171450</xdr:rowOff>
    </xdr:from>
    <xdr:to>
      <xdr:col>0</xdr:col>
      <xdr:colOff>2305050</xdr:colOff>
      <xdr:row>4</xdr:row>
      <xdr:rowOff>171450</xdr:rowOff>
    </xdr:to>
    <xdr:pic>
      <xdr:nvPicPr>
        <xdr:cNvPr id="4" name="Imagen 3" descr="http://www.coopesantos.com/contenido/images/Logo-COOPESANTOS.jpg">
          <a:extLst>
            <a:ext uri="{FF2B5EF4-FFF2-40B4-BE49-F238E27FC236}">
              <a16:creationId xmlns:a16="http://schemas.microsoft.com/office/drawing/2014/main" id="{BCCE9B41-07A4-4671-9E3A-D8F265F6B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52450"/>
          <a:ext cx="21336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84</xdr:row>
      <xdr:rowOff>28575</xdr:rowOff>
    </xdr:from>
    <xdr:to>
      <xdr:col>0</xdr:col>
      <xdr:colOff>2257425</xdr:colOff>
      <xdr:row>87</xdr:row>
      <xdr:rowOff>0</xdr:rowOff>
    </xdr:to>
    <xdr:pic>
      <xdr:nvPicPr>
        <xdr:cNvPr id="5" name="Imagen 4" descr="http://www.coopesantos.com/contenido/images/Logo-COOPESANTOS.jpg">
          <a:extLst>
            <a:ext uri="{FF2B5EF4-FFF2-40B4-BE49-F238E27FC236}">
              <a16:creationId xmlns:a16="http://schemas.microsoft.com/office/drawing/2014/main" id="{6E9501CF-1945-4B5D-B7C7-BC90BDD1E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5039975"/>
          <a:ext cx="21336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194957-E248-4FFD-B1C5-D15D657454F8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695325</xdr:colOff>
      <xdr:row>1</xdr:row>
      <xdr:rowOff>66674</xdr:rowOff>
    </xdr:from>
    <xdr:to>
      <xdr:col>0</xdr:col>
      <xdr:colOff>1720850</xdr:colOff>
      <xdr:row>4</xdr:row>
      <xdr:rowOff>160146</xdr:rowOff>
    </xdr:to>
    <xdr:pic>
      <xdr:nvPicPr>
        <xdr:cNvPr id="3" name="Imagen 2" descr="http://www.coopealfaroruiz.com/images/logo.png">
          <a:extLst>
            <a:ext uri="{FF2B5EF4-FFF2-40B4-BE49-F238E27FC236}">
              <a16:creationId xmlns:a16="http://schemas.microsoft.com/office/drawing/2014/main" id="{8E6A65D5-B9F7-4BF8-8542-368A78D68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4"/>
          <a:ext cx="1025525" cy="664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505BE8-278C-4E87-BBBE-8396893949EC}"/>
            </a:ext>
          </a:extLst>
        </xdr:cNvPr>
        <xdr:cNvSpPr/>
      </xdr:nvSpPr>
      <xdr:spPr>
        <a:xfrm>
          <a:off x="13811250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2024</a:t>
          </a:r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C1577-8702-4892-9B83-8B1BC3BE46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33488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3" name="Rectá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14B22F-FB4B-4FC0-AC8F-92E0310D9811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4" name="Imagen 3" descr="http://www.jasec.go.cr/images/template/lg_jasec_nl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2884B0-A8B8-41E8-9C79-2EC9ADF48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2" y="2862260"/>
          <a:ext cx="263507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5" name="Imagen 4" descr="https://www.esph-sa.com/site/sites/default/files/logonuevo_esph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9AAE2F7-1186-4772-A732-40132C502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8405" y="2993230"/>
          <a:ext cx="221278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6" name="Imagen 5" descr="http://www.coopelesca.co.cr/templates/coopelesca/images/logo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D1E277E-CEAE-4E9A-888B-A5BD78390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586287"/>
          <a:ext cx="280603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7" name="Imagen 6" descr="https://sites.google.com/site/boletindelmeraresep/_/rsrc/1476912323365/home/coopeguanacaste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3F20103-E0FE-49F4-98D5-9754CD6B4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562475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8" name="Imagen 7" descr="http://www.coopealfaroruiz.com/images/logo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53838AB-6174-4BB1-8C31-3D7123125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69" y="6036470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9" name="Imagen 8" descr="Resultado de imagen de logo I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2CA6A2A-8DD3-4385-8312-6CD5510F5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47737"/>
          <a:ext cx="2083593" cy="197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12</xdr:row>
      <xdr:rowOff>352424</xdr:rowOff>
    </xdr:from>
    <xdr:to>
      <xdr:col>7</xdr:col>
      <xdr:colOff>38099</xdr:colOff>
      <xdr:row>12</xdr:row>
      <xdr:rowOff>1028699</xdr:rowOff>
    </xdr:to>
    <xdr:pic>
      <xdr:nvPicPr>
        <xdr:cNvPr id="10" name="Imagen 9" descr="http://www.coopesantos.com/contenido/images/Logo-COOPESANTOS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A5B402F-C000-4328-B620-12526C6DF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257924"/>
          <a:ext cx="27050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95250</xdr:colOff>
      <xdr:row>5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2AC3D-CF5B-419C-A20D-BD8BB6B5B579}"/>
            </a:ext>
          </a:extLst>
        </xdr:cNvPr>
        <xdr:cNvSpPr/>
      </xdr:nvSpPr>
      <xdr:spPr>
        <a:xfrm>
          <a:off x="15039975" y="381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95250</xdr:colOff>
      <xdr:row>10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016FCC-3CF1-4897-8AFD-B157C3C7A86A}"/>
            </a:ext>
          </a:extLst>
        </xdr:cNvPr>
        <xdr:cNvSpPr/>
      </xdr:nvSpPr>
      <xdr:spPr>
        <a:xfrm>
          <a:off x="15039975" y="1333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</a:p>
      </xdr:txBody>
    </xdr:sp>
    <xdr:clientData/>
  </xdr:twoCellAnchor>
  <xdr:twoCellAnchor editAs="oneCell">
    <xdr:from>
      <xdr:col>0</xdr:col>
      <xdr:colOff>361950</xdr:colOff>
      <xdr:row>0</xdr:row>
      <xdr:rowOff>0</xdr:rowOff>
    </xdr:from>
    <xdr:to>
      <xdr:col>0</xdr:col>
      <xdr:colOff>1682750</xdr:colOff>
      <xdr:row>5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766FB0-205E-4782-B9D2-CA29D6589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0"/>
          <a:ext cx="1320800" cy="111125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34</xdr:row>
      <xdr:rowOff>99795</xdr:rowOff>
    </xdr:from>
    <xdr:to>
      <xdr:col>0</xdr:col>
      <xdr:colOff>1577975</xdr:colOff>
      <xdr:row>41</xdr:row>
      <xdr:rowOff>107767</xdr:rowOff>
    </xdr:to>
    <xdr:pic>
      <xdr:nvPicPr>
        <xdr:cNvPr id="5" name="Imagen 4" descr="Resultado de imagen de logo ICE">
          <a:extLst>
            <a:ext uri="{FF2B5EF4-FFF2-40B4-BE49-F238E27FC236}">
              <a16:creationId xmlns:a16="http://schemas.microsoft.com/office/drawing/2014/main" id="{106C7360-D21E-42F2-9FED-01EB0F6F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6" y="6576795"/>
          <a:ext cx="1416049" cy="1341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294217</xdr:colOff>
      <xdr:row>1</xdr:row>
      <xdr:rowOff>64557</xdr:rowOff>
    </xdr:from>
    <xdr:to>
      <xdr:col>0</xdr:col>
      <xdr:colOff>1883642</xdr:colOff>
      <xdr:row>4</xdr:row>
      <xdr:rowOff>117474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CB9067-1614-4F09-91DE-2CAC53BD92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294217" y="255057"/>
          <a:ext cx="1589425" cy="814917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15</xdr:col>
      <xdr:colOff>314325</xdr:colOff>
      <xdr:row>5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985B43-2D0E-4F38-86E5-03E86BFDDEA1}"/>
            </a:ext>
          </a:extLst>
        </xdr:cNvPr>
        <xdr:cNvSpPr/>
      </xdr:nvSpPr>
      <xdr:spPr>
        <a:xfrm>
          <a:off x="13982700" y="571500"/>
          <a:ext cx="1076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0</xdr:colOff>
      <xdr:row>7</xdr:row>
      <xdr:rowOff>38100</xdr:rowOff>
    </xdr:from>
    <xdr:to>
      <xdr:col>15</xdr:col>
      <xdr:colOff>352425</xdr:colOff>
      <xdr:row>11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82F042-5F11-4FC8-8B07-E56E76A242F0}"/>
            </a:ext>
          </a:extLst>
        </xdr:cNvPr>
        <xdr:cNvSpPr/>
      </xdr:nvSpPr>
      <xdr:spPr>
        <a:xfrm>
          <a:off x="13982700" y="1562100"/>
          <a:ext cx="11144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</a:p>
      </xdr:txBody>
    </xdr:sp>
    <xdr:clientData/>
  </xdr:twoCellAnchor>
  <xdr:twoCellAnchor editAs="oneCell">
    <xdr:from>
      <xdr:col>0</xdr:col>
      <xdr:colOff>19050</xdr:colOff>
      <xdr:row>116</xdr:row>
      <xdr:rowOff>9525</xdr:rowOff>
    </xdr:from>
    <xdr:to>
      <xdr:col>0</xdr:col>
      <xdr:colOff>1608475</xdr:colOff>
      <xdr:row>120</xdr:row>
      <xdr:rowOff>62442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C28FCB5-3348-43A0-A384-8636A694C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19050" y="22298025"/>
          <a:ext cx="1589425" cy="814917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16B9EC-D806-4E1E-BFCE-29BE28E31E80}"/>
            </a:ext>
          </a:extLst>
        </xdr:cNvPr>
        <xdr:cNvSpPr/>
      </xdr:nvSpPr>
      <xdr:spPr>
        <a:xfrm>
          <a:off x="1386840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1885950</xdr:colOff>
      <xdr:row>4</xdr:row>
      <xdr:rowOff>47536</xdr:rowOff>
    </xdr:to>
    <xdr:pic>
      <xdr:nvPicPr>
        <xdr:cNvPr id="3" name="Imagen 2" descr="http://www.jasec.go.cr/images/template/lg_jasec_nl.png">
          <a:extLst>
            <a:ext uri="{FF2B5EF4-FFF2-40B4-BE49-F238E27FC236}">
              <a16:creationId xmlns:a16="http://schemas.microsoft.com/office/drawing/2014/main" id="{7E8AE475-1322-41C8-B326-CC891B9B1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28575</xdr:rowOff>
    </xdr:from>
    <xdr:to>
      <xdr:col>0</xdr:col>
      <xdr:colOff>1885950</xdr:colOff>
      <xdr:row>92</xdr:row>
      <xdr:rowOff>76111</xdr:rowOff>
    </xdr:to>
    <xdr:pic>
      <xdr:nvPicPr>
        <xdr:cNvPr id="4" name="Imagen 3" descr="http://www.jasec.go.cr/images/template/lg_jasec_nl.png">
          <a:extLst>
            <a:ext uri="{FF2B5EF4-FFF2-40B4-BE49-F238E27FC236}">
              <a16:creationId xmlns:a16="http://schemas.microsoft.com/office/drawing/2014/main" id="{72D3B11D-895A-462F-8F07-1E0F70E3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92575"/>
          <a:ext cx="1885950" cy="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D1AFC8-0588-44E7-9599-100E5E6CDB83}"/>
            </a:ext>
          </a:extLst>
        </xdr:cNvPr>
        <xdr:cNvSpPr/>
      </xdr:nvSpPr>
      <xdr:spPr>
        <a:xfrm>
          <a:off x="13877925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16EB8-A102-4E6F-A6E2-2D8AAE879EAA}"/>
            </a:ext>
          </a:extLst>
        </xdr:cNvPr>
        <xdr:cNvSpPr/>
      </xdr:nvSpPr>
      <xdr:spPr>
        <a:xfrm>
          <a:off x="138112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476250</xdr:colOff>
      <xdr:row>2</xdr:row>
      <xdr:rowOff>85725</xdr:rowOff>
    </xdr:from>
    <xdr:to>
      <xdr:col>0</xdr:col>
      <xdr:colOff>1930400</xdr:colOff>
      <xdr:row>5</xdr:row>
      <xdr:rowOff>50614</xdr:rowOff>
    </xdr:to>
    <xdr:pic>
      <xdr:nvPicPr>
        <xdr:cNvPr id="3" name="Imagen 2" descr="https://www.esph-sa.com/site/sites/default/files/logonuevo_esph.png">
          <a:extLst>
            <a:ext uri="{FF2B5EF4-FFF2-40B4-BE49-F238E27FC236}">
              <a16:creationId xmlns:a16="http://schemas.microsoft.com/office/drawing/2014/main" id="{4ED729FE-FB74-40DD-920E-71785039B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66725"/>
          <a:ext cx="1454150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125</xdr:row>
      <xdr:rowOff>161925</xdr:rowOff>
    </xdr:from>
    <xdr:to>
      <xdr:col>0</xdr:col>
      <xdr:colOff>1752600</xdr:colOff>
      <xdr:row>128</xdr:row>
      <xdr:rowOff>126814</xdr:rowOff>
    </xdr:to>
    <xdr:pic>
      <xdr:nvPicPr>
        <xdr:cNvPr id="4" name="Imagen 3" descr="https://www.esph-sa.com/site/sites/default/files/logonuevo_esph.png">
          <a:extLst>
            <a:ext uri="{FF2B5EF4-FFF2-40B4-BE49-F238E27FC236}">
              <a16:creationId xmlns:a16="http://schemas.microsoft.com/office/drawing/2014/main" id="{3D3C9588-5117-4001-B816-918F7E5B8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3974425"/>
          <a:ext cx="1457325" cy="536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</xdr:colOff>
      <xdr:row>5</xdr:row>
      <xdr:rowOff>171450</xdr:rowOff>
    </xdr:from>
    <xdr:to>
      <xdr:col>16</xdr:col>
      <xdr:colOff>333375</xdr:colOff>
      <xdr:row>9</xdr:row>
      <xdr:rowOff>152400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3C6A0C-3859-47CC-9B0A-646A8BBC7F6E}"/>
            </a:ext>
          </a:extLst>
        </xdr:cNvPr>
        <xdr:cNvSpPr/>
      </xdr:nvSpPr>
      <xdr:spPr>
        <a:xfrm>
          <a:off x="13830300" y="112395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15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C54A25-0D4B-4F21-B815-8E317F5B4872}"/>
            </a:ext>
          </a:extLst>
        </xdr:cNvPr>
        <xdr:cNvSpPr/>
      </xdr:nvSpPr>
      <xdr:spPr>
        <a:xfrm>
          <a:off x="13039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152400</xdr:rowOff>
    </xdr:from>
    <xdr:to>
      <xdr:col>0</xdr:col>
      <xdr:colOff>2249065</xdr:colOff>
      <xdr:row>5</xdr:row>
      <xdr:rowOff>0</xdr:rowOff>
    </xdr:to>
    <xdr:pic>
      <xdr:nvPicPr>
        <xdr:cNvPr id="3" name="Imagen 2" descr="http://www.coopelesca.co.cr/templates/coopelesca/images/logo.png">
          <a:extLst>
            <a:ext uri="{FF2B5EF4-FFF2-40B4-BE49-F238E27FC236}">
              <a16:creationId xmlns:a16="http://schemas.microsoft.com/office/drawing/2014/main" id="{B5A8D9E2-A4C2-48C0-ACEB-C2B18D89A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2900"/>
          <a:ext cx="199189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125</xdr:row>
      <xdr:rowOff>171450</xdr:rowOff>
    </xdr:from>
    <xdr:to>
      <xdr:col>0</xdr:col>
      <xdr:colOff>2439565</xdr:colOff>
      <xdr:row>129</xdr:row>
      <xdr:rowOff>9525</xdr:rowOff>
    </xdr:to>
    <xdr:pic>
      <xdr:nvPicPr>
        <xdr:cNvPr id="4" name="Imagen 3" descr="http://www.coopelesca.co.cr/templates/coopelesca/images/logo.png">
          <a:extLst>
            <a:ext uri="{FF2B5EF4-FFF2-40B4-BE49-F238E27FC236}">
              <a16:creationId xmlns:a16="http://schemas.microsoft.com/office/drawing/2014/main" id="{1BC94BD0-4441-4DAC-97D4-FC7EE5D8D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23983950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5</xdr:row>
      <xdr:rowOff>161925</xdr:rowOff>
    </xdr:from>
    <xdr:to>
      <xdr:col>15</xdr:col>
      <xdr:colOff>314325</xdr:colOff>
      <xdr:row>9</xdr:row>
      <xdr:rowOff>142875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F4C690-20F6-4CC9-B152-045EC0D3ACCA}"/>
            </a:ext>
          </a:extLst>
        </xdr:cNvPr>
        <xdr:cNvSpPr/>
      </xdr:nvSpPr>
      <xdr:spPr>
        <a:xfrm>
          <a:off x="13039725" y="11144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57150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7A34B9-D573-41CE-B591-E8A53EF25722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733426</xdr:colOff>
      <xdr:row>1</xdr:row>
      <xdr:rowOff>1</xdr:rowOff>
    </xdr:from>
    <xdr:to>
      <xdr:col>0</xdr:col>
      <xdr:colOff>2031393</xdr:colOff>
      <xdr:row>4</xdr:row>
      <xdr:rowOff>133350</xdr:rowOff>
    </xdr:to>
    <xdr:pic>
      <xdr:nvPicPr>
        <xdr:cNvPr id="3" name="Imagen 2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8BFC594B-E593-44EA-BB6E-0A561F7E1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190501"/>
          <a:ext cx="1297967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38100</xdr:rowOff>
    </xdr:from>
    <xdr:to>
      <xdr:col>16</xdr:col>
      <xdr:colOff>323850</xdr:colOff>
      <xdr:row>9</xdr:row>
      <xdr:rowOff>19050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9BA8E9-6838-4D1A-9F5E-8C78AF80FC79}"/>
            </a:ext>
          </a:extLst>
        </xdr:cNvPr>
        <xdr:cNvSpPr/>
      </xdr:nvSpPr>
      <xdr:spPr>
        <a:xfrm>
          <a:off x="13811250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19050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CE92E4-9994-4CC3-85FE-2B285B405772}"/>
            </a:ext>
          </a:extLst>
        </xdr:cNvPr>
        <xdr:cNvSpPr/>
      </xdr:nvSpPr>
      <xdr:spPr>
        <a:xfrm>
          <a:off x="13801725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16</xdr:col>
      <xdr:colOff>333375</xdr:colOff>
      <xdr:row>8</xdr:row>
      <xdr:rowOff>171450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0F8DDA-9969-497C-8ACB-2624FF7A85B6}"/>
            </a:ext>
          </a:extLst>
        </xdr:cNvPr>
        <xdr:cNvSpPr/>
      </xdr:nvSpPr>
      <xdr:spPr>
        <a:xfrm>
          <a:off x="13820775" y="11049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171450</xdr:rowOff>
    </xdr:from>
    <xdr:to>
      <xdr:col>0</xdr:col>
      <xdr:colOff>2305050</xdr:colOff>
      <xdr:row>4</xdr:row>
      <xdr:rowOff>171450</xdr:rowOff>
    </xdr:to>
    <xdr:pic>
      <xdr:nvPicPr>
        <xdr:cNvPr id="4" name="Imagen 3" descr="http://www.coopesantos.com/contenido/images/Logo-COOPESANTOS.jpg">
          <a:extLst>
            <a:ext uri="{FF2B5EF4-FFF2-40B4-BE49-F238E27FC236}">
              <a16:creationId xmlns:a16="http://schemas.microsoft.com/office/drawing/2014/main" id="{EB3879C9-CCCD-4EB3-8BEE-1DFDEFD04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52450"/>
          <a:ext cx="21336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16</xdr:col>
      <xdr:colOff>314325</xdr:colOff>
      <xdr:row>4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8B485E-3627-4BD3-829C-E6BC5CD1B940}"/>
            </a:ext>
          </a:extLst>
        </xdr:cNvPr>
        <xdr:cNvSpPr/>
      </xdr:nvSpPr>
      <xdr:spPr>
        <a:xfrm>
          <a:off x="14916150" y="190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0</xdr:col>
      <xdr:colOff>695325</xdr:colOff>
      <xdr:row>1</xdr:row>
      <xdr:rowOff>66674</xdr:rowOff>
    </xdr:from>
    <xdr:to>
      <xdr:col>0</xdr:col>
      <xdr:colOff>1720850</xdr:colOff>
      <xdr:row>4</xdr:row>
      <xdr:rowOff>160146</xdr:rowOff>
    </xdr:to>
    <xdr:pic>
      <xdr:nvPicPr>
        <xdr:cNvPr id="3" name="Imagen 2" descr="http://www.coopealfaroruiz.com/images/logo.png">
          <a:extLst>
            <a:ext uri="{FF2B5EF4-FFF2-40B4-BE49-F238E27FC236}">
              <a16:creationId xmlns:a16="http://schemas.microsoft.com/office/drawing/2014/main" id="{E6CAAAE6-6F17-4B41-990D-CB73CA56C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4"/>
          <a:ext cx="1025525" cy="664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5</xdr:row>
      <xdr:rowOff>123825</xdr:rowOff>
    </xdr:from>
    <xdr:to>
      <xdr:col>16</xdr:col>
      <xdr:colOff>323850</xdr:colOff>
      <xdr:row>9</xdr:row>
      <xdr:rowOff>104775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CEEEAA-189C-463B-8970-8FB66E8DF312}"/>
            </a:ext>
          </a:extLst>
        </xdr:cNvPr>
        <xdr:cNvSpPr/>
      </xdr:nvSpPr>
      <xdr:spPr>
        <a:xfrm>
          <a:off x="14925675" y="107632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6</xdr:row>
      <xdr:rowOff>38099</xdr:rowOff>
    </xdr:from>
    <xdr:to>
      <xdr:col>7</xdr:col>
      <xdr:colOff>1990726</xdr:colOff>
      <xdr:row>7</xdr:row>
      <xdr:rowOff>4762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6200776" y="1200149"/>
          <a:ext cx="1981200" cy="1233488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1</xdr:row>
      <xdr:rowOff>171450</xdr:rowOff>
    </xdr:from>
    <xdr:to>
      <xdr:col>11</xdr:col>
      <xdr:colOff>657225</xdr:colOff>
      <xdr:row>5</xdr:row>
      <xdr:rowOff>142875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SpPr/>
      </xdr:nvSpPr>
      <xdr:spPr>
        <a:xfrm>
          <a:off x="13011150" y="371475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 editAs="oneCell">
    <xdr:from>
      <xdr:col>4</xdr:col>
      <xdr:colOff>404812</xdr:colOff>
      <xdr:row>8</xdr:row>
      <xdr:rowOff>119060</xdr:rowOff>
    </xdr:from>
    <xdr:to>
      <xdr:col>6</xdr:col>
      <xdr:colOff>277640</xdr:colOff>
      <xdr:row>8</xdr:row>
      <xdr:rowOff>1250156</xdr:rowOff>
    </xdr:to>
    <xdr:pic>
      <xdr:nvPicPr>
        <xdr:cNvPr id="5" name="Imagen 4" descr="http://www.jasec.go.cr/images/template/lg_jasec_nl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2" y="2862260"/>
          <a:ext cx="2635078" cy="113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107155</xdr:colOff>
      <xdr:row>8</xdr:row>
      <xdr:rowOff>250030</xdr:rowOff>
    </xdr:from>
    <xdr:to>
      <xdr:col>8</xdr:col>
      <xdr:colOff>319692</xdr:colOff>
      <xdr:row>8</xdr:row>
      <xdr:rowOff>1059656</xdr:rowOff>
    </xdr:to>
    <xdr:pic>
      <xdr:nvPicPr>
        <xdr:cNvPr id="6" name="Imagen 5" descr="https://www.esph-sa.com/site/sites/default/files/logonuevo_esph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8405" y="2993230"/>
          <a:ext cx="221278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10</xdr:row>
      <xdr:rowOff>261937</xdr:rowOff>
    </xdr:from>
    <xdr:to>
      <xdr:col>6</xdr:col>
      <xdr:colOff>329536</xdr:colOff>
      <xdr:row>10</xdr:row>
      <xdr:rowOff>1107281</xdr:rowOff>
    </xdr:to>
    <xdr:pic>
      <xdr:nvPicPr>
        <xdr:cNvPr id="7" name="Imagen 6" descr="http://www.coopelesca.co.cr/templates/coopelesca/images/logo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586287"/>
          <a:ext cx="280603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321469</xdr:colOff>
      <xdr:row>10</xdr:row>
      <xdr:rowOff>238125</xdr:rowOff>
    </xdr:from>
    <xdr:to>
      <xdr:col>7</xdr:col>
      <xdr:colOff>1849598</xdr:colOff>
      <xdr:row>10</xdr:row>
      <xdr:rowOff>1202530</xdr:rowOff>
    </xdr:to>
    <xdr:pic>
      <xdr:nvPicPr>
        <xdr:cNvPr id="8" name="Imagen 7" descr="https://sites.google.com/site/boletindelmeraresep/_/rsrc/1476912323365/home/coopeguanacaste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562475"/>
          <a:ext cx="1528129" cy="96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416719</xdr:colOff>
      <xdr:row>12</xdr:row>
      <xdr:rowOff>130970</xdr:rowOff>
    </xdr:from>
    <xdr:to>
      <xdr:col>7</xdr:col>
      <xdr:colOff>1988345</xdr:colOff>
      <xdr:row>12</xdr:row>
      <xdr:rowOff>1142050</xdr:rowOff>
    </xdr:to>
    <xdr:pic>
      <xdr:nvPicPr>
        <xdr:cNvPr id="9" name="Imagen 8" descr="http://www.coopealfaroruiz.com/images/logo.pn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69" y="6036470"/>
          <a:ext cx="1571626" cy="101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642937</xdr:colOff>
      <xdr:row>4</xdr:row>
      <xdr:rowOff>166687</xdr:rowOff>
    </xdr:from>
    <xdr:to>
      <xdr:col>5</xdr:col>
      <xdr:colOff>1964530</xdr:colOff>
      <xdr:row>8</xdr:row>
      <xdr:rowOff>183505</xdr:rowOff>
    </xdr:to>
    <xdr:pic>
      <xdr:nvPicPr>
        <xdr:cNvPr id="10" name="Imagen 9" descr="Resultado de imagen de logo I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47737"/>
          <a:ext cx="2083593" cy="197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419100</xdr:colOff>
      <xdr:row>12</xdr:row>
      <xdr:rowOff>381000</xdr:rowOff>
    </xdr:from>
    <xdr:to>
      <xdr:col>6</xdr:col>
      <xdr:colOff>361949</xdr:colOff>
      <xdr:row>12</xdr:row>
      <xdr:rowOff>1057275</xdr:rowOff>
    </xdr:to>
    <xdr:pic>
      <xdr:nvPicPr>
        <xdr:cNvPr id="11" name="Imagen 10" descr="http://www.coopesantos.com/contenido/images/Logo-COOPESANTOS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5724F2E-551E-466A-AAA5-973BF4295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286500"/>
          <a:ext cx="27050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314325</xdr:colOff>
      <xdr:row>5</xdr:row>
      <xdr:rowOff>361950</xdr:rowOff>
    </xdr:to>
    <xdr:sp macro="" textlink="">
      <xdr:nvSpPr>
        <xdr:cNvPr id="5" name="Rectá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/>
      </xdr:nvSpPr>
      <xdr:spPr>
        <a:xfrm>
          <a:off x="5591175" y="571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4</xdr:col>
      <xdr:colOff>0</xdr:colOff>
      <xdr:row>6</xdr:row>
      <xdr:rowOff>133350</xdr:rowOff>
    </xdr:from>
    <xdr:to>
      <xdr:col>6</xdr:col>
      <xdr:colOff>314325</xdr:colOff>
      <xdr:row>10</xdr:row>
      <xdr:rowOff>114300</xdr:rowOff>
    </xdr:to>
    <xdr:sp macro="" textlink="">
      <xdr:nvSpPr>
        <xdr:cNvPr id="6" name="Rectá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SpPr/>
      </xdr:nvSpPr>
      <xdr:spPr>
        <a:xfrm>
          <a:off x="5591175" y="1524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VIGENTES</a:t>
          </a:r>
        </a:p>
      </xdr:txBody>
    </xdr:sp>
    <xdr:clientData/>
  </xdr:twoCellAnchor>
  <xdr:oneCellAnchor>
    <xdr:from>
      <xdr:col>5</xdr:col>
      <xdr:colOff>600075</xdr:colOff>
      <xdr:row>190</xdr:row>
      <xdr:rowOff>114300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8582025" y="16116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R" sz="1100"/>
        </a:p>
      </xdr:txBody>
    </xdr:sp>
    <xdr:clientData/>
  </xdr:oneCellAnchor>
  <xdr:twoCellAnchor editAs="oneCell">
    <xdr:from>
      <xdr:col>0</xdr:col>
      <xdr:colOff>1</xdr:colOff>
      <xdr:row>0</xdr:row>
      <xdr:rowOff>0</xdr:rowOff>
    </xdr:from>
    <xdr:to>
      <xdr:col>1</xdr:col>
      <xdr:colOff>970840</xdr:colOff>
      <xdr:row>5</xdr:row>
      <xdr:rowOff>35719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0"/>
          <a:ext cx="1174038" cy="988219"/>
        </a:xfrm>
        <a:prstGeom prst="rect">
          <a:avLst/>
        </a:prstGeom>
      </xdr:spPr>
    </xdr:pic>
    <xdr:clientData/>
  </xdr:twoCellAnchor>
  <xdr:twoCellAnchor editAs="oneCell">
    <xdr:from>
      <xdr:col>1</xdr:col>
      <xdr:colOff>11907</xdr:colOff>
      <xdr:row>48</xdr:row>
      <xdr:rowOff>85725</xdr:rowOff>
    </xdr:from>
    <xdr:to>
      <xdr:col>1</xdr:col>
      <xdr:colOff>1259845</xdr:colOff>
      <xdr:row>53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07" y="6429375"/>
          <a:ext cx="1247938" cy="104775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52917</xdr:colOff>
      <xdr:row>1</xdr:row>
      <xdr:rowOff>126999</xdr:rowOff>
    </xdr:from>
    <xdr:to>
      <xdr:col>1</xdr:col>
      <xdr:colOff>1645517</xdr:colOff>
      <xdr:row>3</xdr:row>
      <xdr:rowOff>373591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30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52917" y="15176499"/>
          <a:ext cx="1589425" cy="624417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6</xdr:col>
      <xdr:colOff>314325</xdr:colOff>
      <xdr:row>5</xdr:row>
      <xdr:rowOff>171450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/>
      </xdr:nvSpPr>
      <xdr:spPr>
        <a:xfrm>
          <a:off x="6438900" y="571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4</xdr:col>
      <xdr:colOff>0</xdr:colOff>
      <xdr:row>5</xdr:row>
      <xdr:rowOff>381000</xdr:rowOff>
    </xdr:from>
    <xdr:to>
      <xdr:col>6</xdr:col>
      <xdr:colOff>314325</xdr:colOff>
      <xdr:row>9</xdr:row>
      <xdr:rowOff>66675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/>
      </xdr:nvSpPr>
      <xdr:spPr>
        <a:xfrm>
          <a:off x="6438900" y="1524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VIGENTES</a:t>
          </a:r>
        </a:p>
      </xdr:txBody>
    </xdr:sp>
    <xdr:clientData/>
  </xdr:twoCellAnchor>
  <xdr:twoCellAnchor editAs="oneCell">
    <xdr:from>
      <xdr:col>0</xdr:col>
      <xdr:colOff>0</xdr:colOff>
      <xdr:row>121</xdr:row>
      <xdr:rowOff>85725</xdr:rowOff>
    </xdr:from>
    <xdr:to>
      <xdr:col>1</xdr:col>
      <xdr:colOff>1592600</xdr:colOff>
      <xdr:row>124</xdr:row>
      <xdr:rowOff>141817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E718842-2FFA-4D1B-A062-AF705BBFCC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5" b="29977"/>
        <a:stretch/>
      </xdr:blipFill>
      <xdr:spPr>
        <a:xfrm>
          <a:off x="0" y="18230850"/>
          <a:ext cx="1592600" cy="627592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6</xdr:col>
      <xdr:colOff>314325</xdr:colOff>
      <xdr:row>6</xdr:row>
      <xdr:rowOff>95250</xdr:rowOff>
    </xdr:to>
    <xdr:sp macro="" textlink="">
      <xdr:nvSpPr>
        <xdr:cNvPr id="4" name="Rectá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/>
      </xdr:nvSpPr>
      <xdr:spPr>
        <a:xfrm>
          <a:off x="5591175" y="762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4</xdr:col>
      <xdr:colOff>0</xdr:colOff>
      <xdr:row>7</xdr:row>
      <xdr:rowOff>114300</xdr:rowOff>
    </xdr:from>
    <xdr:to>
      <xdr:col>6</xdr:col>
      <xdr:colOff>314325</xdr:colOff>
      <xdr:row>11</xdr:row>
      <xdr:rowOff>95250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SpPr/>
      </xdr:nvSpPr>
      <xdr:spPr>
        <a:xfrm>
          <a:off x="5591175" y="1714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VIGENTES</a:t>
          </a:r>
        </a:p>
      </xdr:txBody>
    </xdr:sp>
    <xdr:clientData/>
  </xdr:twoCellAnchor>
  <xdr:twoCellAnchor editAs="oneCell">
    <xdr:from>
      <xdr:col>1</xdr:col>
      <xdr:colOff>83344</xdr:colOff>
      <xdr:row>0</xdr:row>
      <xdr:rowOff>95250</xdr:rowOff>
    </xdr:from>
    <xdr:to>
      <xdr:col>1</xdr:col>
      <xdr:colOff>1774031</xdr:colOff>
      <xdr:row>4</xdr:row>
      <xdr:rowOff>58970</xdr:rowOff>
    </xdr:to>
    <xdr:pic>
      <xdr:nvPicPr>
        <xdr:cNvPr id="6" name="Imagen 5" descr="http://www.jasec.go.cr/images/template/lg_jasec_nl.png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95250"/>
          <a:ext cx="1690687" cy="72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102</xdr:row>
      <xdr:rowOff>19050</xdr:rowOff>
    </xdr:from>
    <xdr:to>
      <xdr:col>1</xdr:col>
      <xdr:colOff>1738312</xdr:colOff>
      <xdr:row>105</xdr:row>
      <xdr:rowOff>173270</xdr:rowOff>
    </xdr:to>
    <xdr:pic>
      <xdr:nvPicPr>
        <xdr:cNvPr id="7" name="Imagen 6" descr="http://www.jasec.go.cr/images/template/lg_jasec_nl.png">
          <a:extLst>
            <a:ext uri="{FF2B5EF4-FFF2-40B4-BE49-F238E27FC236}">
              <a16:creationId xmlns:a16="http://schemas.microsoft.com/office/drawing/2014/main" id="{FF81D90C-9E79-471A-807C-2E5E96168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4506575"/>
          <a:ext cx="1690687" cy="72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6</xdr:col>
      <xdr:colOff>314325</xdr:colOff>
      <xdr:row>6</xdr:row>
      <xdr:rowOff>85725</xdr:rowOff>
    </xdr:to>
    <xdr:sp macro="" textlink="">
      <xdr:nvSpPr>
        <xdr:cNvPr id="4" name="Rectá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/>
      </xdr:nvSpPr>
      <xdr:spPr>
        <a:xfrm>
          <a:off x="5591175" y="762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4</xdr:col>
      <xdr:colOff>0</xdr:colOff>
      <xdr:row>7</xdr:row>
      <xdr:rowOff>104775</xdr:rowOff>
    </xdr:from>
    <xdr:to>
      <xdr:col>6</xdr:col>
      <xdr:colOff>314325</xdr:colOff>
      <xdr:row>11</xdr:row>
      <xdr:rowOff>85725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SpPr/>
      </xdr:nvSpPr>
      <xdr:spPr>
        <a:xfrm>
          <a:off x="5591175" y="1714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VIGENTES</a:t>
          </a:r>
        </a:p>
      </xdr:txBody>
    </xdr:sp>
    <xdr:clientData/>
  </xdr:twoCellAnchor>
  <xdr:twoCellAnchor editAs="oneCell">
    <xdr:from>
      <xdr:col>1</xdr:col>
      <xdr:colOff>166687</xdr:colOff>
      <xdr:row>1</xdr:row>
      <xdr:rowOff>95251</xdr:rowOff>
    </xdr:from>
    <xdr:to>
      <xdr:col>1</xdr:col>
      <xdr:colOff>1627187</xdr:colOff>
      <xdr:row>4</xdr:row>
      <xdr:rowOff>56965</xdr:rowOff>
    </xdr:to>
    <xdr:pic>
      <xdr:nvPicPr>
        <xdr:cNvPr id="7" name="Imagen 6" descr="https://www.esph-sa.com/site/sites/default/files/logonuevo_esph.png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" y="285751"/>
          <a:ext cx="1457325" cy="533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129267</xdr:rowOff>
    </xdr:from>
    <xdr:to>
      <xdr:col>1</xdr:col>
      <xdr:colOff>1460500</xdr:colOff>
      <xdr:row>132</xdr:row>
      <xdr:rowOff>90981</xdr:rowOff>
    </xdr:to>
    <xdr:pic>
      <xdr:nvPicPr>
        <xdr:cNvPr id="6" name="Imagen 5" descr="https://www.esph-sa.com/site/sites/default/files/logonuevo_esph.png">
          <a:extLst>
            <a:ext uri="{FF2B5EF4-FFF2-40B4-BE49-F238E27FC236}">
              <a16:creationId xmlns:a16="http://schemas.microsoft.com/office/drawing/2014/main" id="{FF5A2A13-9812-440F-A507-5ADFB76C2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74517"/>
          <a:ext cx="1460500" cy="533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314325</xdr:colOff>
      <xdr:row>5</xdr:row>
      <xdr:rowOff>400050</xdr:rowOff>
    </xdr:to>
    <xdr:sp macro="" textlink="">
      <xdr:nvSpPr>
        <xdr:cNvPr id="4" name="Rectá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/>
      </xdr:nvSpPr>
      <xdr:spPr>
        <a:xfrm>
          <a:off x="5591175" y="571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4</xdr:col>
      <xdr:colOff>0</xdr:colOff>
      <xdr:row>6</xdr:row>
      <xdr:rowOff>28575</xdr:rowOff>
    </xdr:from>
    <xdr:to>
      <xdr:col>6</xdr:col>
      <xdr:colOff>314325</xdr:colOff>
      <xdr:row>10</xdr:row>
      <xdr:rowOff>9525</xdr:rowOff>
    </xdr:to>
    <xdr:sp macro="" textlink="">
      <xdr:nvSpPr>
        <xdr:cNvPr id="6" name="Rectá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/>
      </xdr:nvSpPr>
      <xdr:spPr>
        <a:xfrm>
          <a:off x="5591175" y="1524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VIGENTES</a:t>
          </a:r>
        </a:p>
      </xdr:txBody>
    </xdr:sp>
    <xdr:clientData/>
  </xdr:twoCellAnchor>
  <xdr:twoCellAnchor editAs="oneCell">
    <xdr:from>
      <xdr:col>0</xdr:col>
      <xdr:colOff>0</xdr:colOff>
      <xdr:row>1</xdr:row>
      <xdr:rowOff>142876</xdr:rowOff>
    </xdr:from>
    <xdr:to>
      <xdr:col>1</xdr:col>
      <xdr:colOff>1988715</xdr:colOff>
      <xdr:row>5</xdr:row>
      <xdr:rowOff>16670</xdr:rowOff>
    </xdr:to>
    <xdr:pic>
      <xdr:nvPicPr>
        <xdr:cNvPr id="7" name="Imagen 6" descr="http://www.coopelesca.co.cr/templates/coopelesca/images/logo.png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376"/>
          <a:ext cx="19918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76200</xdr:rowOff>
    </xdr:from>
    <xdr:to>
      <xdr:col>1</xdr:col>
      <xdr:colOff>1988715</xdr:colOff>
      <xdr:row>125</xdr:row>
      <xdr:rowOff>102394</xdr:rowOff>
    </xdr:to>
    <xdr:pic>
      <xdr:nvPicPr>
        <xdr:cNvPr id="5" name="Imagen 4" descr="http://www.coopelesca.co.cr/templates/coopelesca/images/logo.png">
          <a:extLst>
            <a:ext uri="{FF2B5EF4-FFF2-40B4-BE49-F238E27FC236}">
              <a16:creationId xmlns:a16="http://schemas.microsoft.com/office/drawing/2014/main" id="{E58555D4-98FA-4AC8-A80E-3444E480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191625"/>
          <a:ext cx="1988715" cy="59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314325</xdr:colOff>
      <xdr:row>5</xdr:row>
      <xdr:rowOff>247650</xdr:rowOff>
    </xdr:to>
    <xdr:sp macro="" textlink="">
      <xdr:nvSpPr>
        <xdr:cNvPr id="5" name="Rectá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SpPr/>
      </xdr:nvSpPr>
      <xdr:spPr>
        <a:xfrm>
          <a:off x="6353175" y="571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4</xdr:col>
      <xdr:colOff>0</xdr:colOff>
      <xdr:row>5</xdr:row>
      <xdr:rowOff>457200</xdr:rowOff>
    </xdr:from>
    <xdr:to>
      <xdr:col>6</xdr:col>
      <xdr:colOff>314325</xdr:colOff>
      <xdr:row>8</xdr:row>
      <xdr:rowOff>180975</xdr:rowOff>
    </xdr:to>
    <xdr:sp macro="" textlink="">
      <xdr:nvSpPr>
        <xdr:cNvPr id="6" name="Rectá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/>
      </xdr:nvSpPr>
      <xdr:spPr>
        <a:xfrm>
          <a:off x="6353175" y="1524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VIGENTES</a:t>
          </a:r>
        </a:p>
      </xdr:txBody>
    </xdr:sp>
    <xdr:clientData/>
  </xdr:twoCellAnchor>
  <xdr:twoCellAnchor editAs="oneCell">
    <xdr:from>
      <xdr:col>1</xdr:col>
      <xdr:colOff>238125</xdr:colOff>
      <xdr:row>0</xdr:row>
      <xdr:rowOff>142875</xdr:rowOff>
    </xdr:from>
    <xdr:to>
      <xdr:col>1</xdr:col>
      <xdr:colOff>1532917</xdr:colOff>
      <xdr:row>4</xdr:row>
      <xdr:rowOff>88899</xdr:rowOff>
    </xdr:to>
    <xdr:pic>
      <xdr:nvPicPr>
        <xdr:cNvPr id="7" name="Imagen 6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42875"/>
          <a:ext cx="1297967" cy="823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74</xdr:row>
      <xdr:rowOff>133350</xdr:rowOff>
    </xdr:from>
    <xdr:to>
      <xdr:col>1</xdr:col>
      <xdr:colOff>1332892</xdr:colOff>
      <xdr:row>79</xdr:row>
      <xdr:rowOff>3174</xdr:rowOff>
    </xdr:to>
    <xdr:pic>
      <xdr:nvPicPr>
        <xdr:cNvPr id="8" name="Imagen 7" descr="https://sites.google.com/site/boletindelmeraresep/_/rsrc/1476912323365/home/coopeguanacaste.png">
          <a:extLst>
            <a:ext uri="{FF2B5EF4-FFF2-40B4-BE49-F238E27FC236}">
              <a16:creationId xmlns:a16="http://schemas.microsoft.com/office/drawing/2014/main" id="{805FFF54-043A-4534-9F21-BE774D7AA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9839325"/>
          <a:ext cx="1294792" cy="822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314325</xdr:colOff>
      <xdr:row>5</xdr:row>
      <xdr:rowOff>209550</xdr:rowOff>
    </xdr:to>
    <xdr:sp macro="" textlink="">
      <xdr:nvSpPr>
        <xdr:cNvPr id="4" name="Rectá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SpPr/>
      </xdr:nvSpPr>
      <xdr:spPr>
        <a:xfrm>
          <a:off x="6353175" y="571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4</xdr:col>
      <xdr:colOff>0</xdr:colOff>
      <xdr:row>5</xdr:row>
      <xdr:rowOff>419100</xdr:rowOff>
    </xdr:from>
    <xdr:to>
      <xdr:col>6</xdr:col>
      <xdr:colOff>314325</xdr:colOff>
      <xdr:row>9</xdr:row>
      <xdr:rowOff>76200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SpPr/>
      </xdr:nvSpPr>
      <xdr:spPr>
        <a:xfrm>
          <a:off x="6353175" y="1524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VIGENTES</a:t>
          </a:r>
        </a:p>
      </xdr:txBody>
    </xdr:sp>
    <xdr:clientData/>
  </xdr:twoCellAnchor>
  <xdr:twoCellAnchor editAs="oneCell">
    <xdr:from>
      <xdr:col>0</xdr:col>
      <xdr:colOff>0</xdr:colOff>
      <xdr:row>2</xdr:row>
      <xdr:rowOff>9525</xdr:rowOff>
    </xdr:from>
    <xdr:to>
      <xdr:col>1</xdr:col>
      <xdr:colOff>2133600</xdr:colOff>
      <xdr:row>4</xdr:row>
      <xdr:rowOff>6350</xdr:rowOff>
    </xdr:to>
    <xdr:pic>
      <xdr:nvPicPr>
        <xdr:cNvPr id="6" name="Imagen 5" descr="http://www.coopesantos.com/contenido/images/Logo-COOPESANTOS.jpg">
          <a:extLst>
            <a:ext uri="{FF2B5EF4-FFF2-40B4-BE49-F238E27FC236}">
              <a16:creationId xmlns:a16="http://schemas.microsoft.com/office/drawing/2014/main" id="{969A891D-B5F9-44BE-8334-592346AB6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"/>
          <a:ext cx="21336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476250</xdr:colOff>
      <xdr:row>118</xdr:row>
      <xdr:rowOff>95250</xdr:rowOff>
    </xdr:from>
    <xdr:to>
      <xdr:col>1</xdr:col>
      <xdr:colOff>2609850</xdr:colOff>
      <xdr:row>121</xdr:row>
      <xdr:rowOff>53975</xdr:rowOff>
    </xdr:to>
    <xdr:pic>
      <xdr:nvPicPr>
        <xdr:cNvPr id="7" name="Imagen 6" descr="http://www.coopesantos.com/contenido/images/Logo-COOPESANTOS.jpg">
          <a:extLst>
            <a:ext uri="{FF2B5EF4-FFF2-40B4-BE49-F238E27FC236}">
              <a16:creationId xmlns:a16="http://schemas.microsoft.com/office/drawing/2014/main" id="{8DF67A48-90C9-48F9-A9E8-991055B60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1239500"/>
          <a:ext cx="2133600" cy="53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314325</xdr:colOff>
      <xdr:row>5</xdr:row>
      <xdr:rowOff>361950</xdr:rowOff>
    </xdr:to>
    <xdr:sp macro="" textlink="">
      <xdr:nvSpPr>
        <xdr:cNvPr id="4" name="Rectá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SpPr/>
      </xdr:nvSpPr>
      <xdr:spPr>
        <a:xfrm>
          <a:off x="6353175" y="5715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PORTADA</a:t>
          </a:r>
        </a:p>
      </xdr:txBody>
    </xdr:sp>
    <xdr:clientData/>
  </xdr:twoCellAnchor>
  <xdr:twoCellAnchor>
    <xdr:from>
      <xdr:col>4</xdr:col>
      <xdr:colOff>0</xdr:colOff>
      <xdr:row>5</xdr:row>
      <xdr:rowOff>571500</xdr:rowOff>
    </xdr:from>
    <xdr:to>
      <xdr:col>6</xdr:col>
      <xdr:colOff>314325</xdr:colOff>
      <xdr:row>9</xdr:row>
      <xdr:rowOff>133350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SpPr/>
      </xdr:nvSpPr>
      <xdr:spPr>
        <a:xfrm>
          <a:off x="6353175" y="1524000"/>
          <a:ext cx="1838325" cy="74295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R" sz="1100">
              <a:solidFill>
                <a:schemeClr val="bg1"/>
              </a:solidFill>
              <a:latin typeface="Arial Black" panose="020B0A04020102020204" pitchFamily="34" charset="0"/>
            </a:rPr>
            <a:t>VIGENTES</a:t>
          </a:r>
        </a:p>
      </xdr:txBody>
    </xdr:sp>
    <xdr:clientData/>
  </xdr:twoCellAnchor>
  <xdr:twoCellAnchor editAs="oneCell">
    <xdr:from>
      <xdr:col>1</xdr:col>
      <xdr:colOff>392906</xdr:colOff>
      <xdr:row>1</xdr:row>
      <xdr:rowOff>59532</xdr:rowOff>
    </xdr:from>
    <xdr:to>
      <xdr:col>1</xdr:col>
      <xdr:colOff>1418431</xdr:colOff>
      <xdr:row>4</xdr:row>
      <xdr:rowOff>149829</xdr:rowOff>
    </xdr:to>
    <xdr:pic>
      <xdr:nvPicPr>
        <xdr:cNvPr id="6" name="Imagen 5" descr="http://www.coopealfaroruiz.com/images/logo.png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906" y="250032"/>
          <a:ext cx="1028700" cy="661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flgocr-my.sharepoint.com/personal/mperalta_cnfl_go_cr/Documents/Attachments/EmailDocsDon/08-06/2015/Base%20de%20Tarifas/Consulta%20de%20tarif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flgocr-my.sharepoint.com/personal/mperalta_cnfl_go_cr/Documents/Attachments/EmailDocsDon/08-06/2016/Base%20de%20Tarifas/Consulta%20de%20tarif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flgocr-my.sharepoint.com/personal/mperalta_cnfl_go_cr/Documents/Attachments/EmailDocsDon/08-06/2017/Base%20de%20Tarifas/Consulta%20de%20tarifa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flgocr-my.sharepoint.com/personal/mperalta_cnfl_go_cr/Documents/Attachments/EmailDocsDon/08-06/2018/Base%20de%20Tarifas/Consulta%20de%20tarifa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flgocr-my.sharepoint.com/personal/mperalta_cnfl_go_cr/Documents/Attachments/EmailDocsDon/08-06/2019/Base%20de%20Tarifas/Consulta%20de%20tarifa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flgocr-my.sharepoint.com/personal/mperalta_cnfl_go_cr/Documents/Attachments/EmailDocsDon/08-06/2020/Base%20de%20Tarifas/Consulta%20de%20tarifa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flgocr-my.sharepoint.com/personal/mperalta_cnfl_go_cr/Documents/Attachments/EmailDocsDon/08-06/2021/Base%20de%20Tarifas/Consulta%20de%20tarifa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flgocr-my.sharepoint.com/personal/mperalta_cnfl_go_cr/Documents/Attachments/EmailDocsDon/08-06/2022/Base%20de%20Tarifas/Consulta%20de%20tarifa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nflgocr-my.sharepoint.com/Aresep-files-01/aim$/Bases%20de%20Datos/ELECTRICIDAD/2023/Base%20de%20Tarifas/Consulta%20de%20tarifas.xlsx" TargetMode="External"/><Relationship Id="rId1" Type="http://schemas.openxmlformats.org/officeDocument/2006/relationships/externalLinkPath" Target="https://cnflgocr-my.sharepoint.com/personal/mperalta_cnfl_go_cr/Documents/Attachments/EmailDocsDon/08-06/2023/Base%20de%20Tarifas/Consulta%20de%20tarifa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nflgocr-my.sharepoint.com/Aresep-files-01/aim$/Bases%20de%20Datos/ELECTRICIDAD/2024/Base%20de%20Tarifas/Consulta%20de%20tarifas.xlsx" TargetMode="External"/><Relationship Id="rId1" Type="http://schemas.openxmlformats.org/officeDocument/2006/relationships/externalLinkPath" Target="https://cnflgocr-my.sharepoint.com/personal/mperalta_cnfl_go_cr/Documents/Attachments/EmailDocsDon/08-06/2024/Base%20de%20Tarifas/Consulta%20de%20tarifa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nflgocr-my.sharepoint.com/Aresep-files-01/aim$/Bases%20de%20Datos/ELECTRICIDAD/2025/Base%20de%20Tarifas/Consulta%20de%20tarifas.xlsx" TargetMode="External"/><Relationship Id="rId1" Type="http://schemas.openxmlformats.org/officeDocument/2006/relationships/externalLinkPath" Target="https://cnflgocr-my.sharepoint.com/personal/mperalta_cnfl_go_cr/Documents/Attachments/EmailDocsDon/08-06/2025/Base%20de%20Tarifas/Consulta%20de%20tarif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>
        <row r="7">
          <cell r="B7" t="str">
            <v>Tipo de tarifa y bloque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31-200 kWh</v>
          </cell>
          <cell r="C10">
            <v>83</v>
          </cell>
          <cell r="D10">
            <v>83</v>
          </cell>
          <cell r="E10">
            <v>93</v>
          </cell>
          <cell r="F10">
            <v>84</v>
          </cell>
          <cell r="G10">
            <v>84</v>
          </cell>
          <cell r="H10">
            <v>84</v>
          </cell>
          <cell r="I10">
            <v>81.039999999999978</v>
          </cell>
          <cell r="J10">
            <v>81.039999999999978</v>
          </cell>
          <cell r="K10">
            <v>81.039999999999978</v>
          </cell>
          <cell r="L10">
            <v>82.300000000000026</v>
          </cell>
          <cell r="M10">
            <v>82.300000000000011</v>
          </cell>
          <cell r="N10">
            <v>82.300000000000026</v>
          </cell>
        </row>
        <row r="11">
          <cell r="B11" t="str">
            <v>Bloque mayor a 200 kWh</v>
          </cell>
          <cell r="C11">
            <v>138.5</v>
          </cell>
          <cell r="D11">
            <v>138.5</v>
          </cell>
          <cell r="E11">
            <v>147</v>
          </cell>
          <cell r="F11">
            <v>139</v>
          </cell>
          <cell r="G11">
            <v>139</v>
          </cell>
          <cell r="H11">
            <v>139</v>
          </cell>
          <cell r="I11">
            <v>136.73999999999998</v>
          </cell>
          <cell r="J11">
            <v>136.73999999999998</v>
          </cell>
          <cell r="K11">
            <v>136.73999999999998</v>
          </cell>
          <cell r="L11">
            <v>137.875</v>
          </cell>
          <cell r="M11">
            <v>137.875</v>
          </cell>
          <cell r="N11">
            <v>137.875</v>
          </cell>
        </row>
        <row r="12">
          <cell r="B12" t="str">
            <v>GENERAL</v>
          </cell>
        </row>
        <row r="13">
          <cell r="B13" t="str">
            <v>T-GE</v>
          </cell>
        </row>
        <row r="14">
          <cell r="B14" t="str">
            <v>Consumo de Energía ≤ 3000 kWh</v>
          </cell>
          <cell r="C14">
            <v>125</v>
          </cell>
          <cell r="D14">
            <v>125</v>
          </cell>
          <cell r="E14">
            <v>138</v>
          </cell>
          <cell r="F14">
            <v>125</v>
          </cell>
          <cell r="G14">
            <v>125</v>
          </cell>
          <cell r="H14">
            <v>125</v>
          </cell>
          <cell r="I14">
            <v>121.07000000000005</v>
          </cell>
          <cell r="J14">
            <v>121.07000000000005</v>
          </cell>
          <cell r="K14">
            <v>121.07000000000004</v>
          </cell>
          <cell r="L14">
            <v>122.96000000000002</v>
          </cell>
          <cell r="M14">
            <v>122.96000000000002</v>
          </cell>
          <cell r="N14">
            <v>122.96000000000002</v>
          </cell>
        </row>
        <row r="15">
          <cell r="B15" t="str">
            <v>Consumo de Energía cada kWh</v>
          </cell>
          <cell r="C15">
            <v>74</v>
          </cell>
          <cell r="D15">
            <v>74</v>
          </cell>
          <cell r="E15">
            <v>83</v>
          </cell>
          <cell r="F15">
            <v>75</v>
          </cell>
          <cell r="G15">
            <v>75</v>
          </cell>
          <cell r="H15">
            <v>75</v>
          </cell>
          <cell r="I15">
            <v>72.25</v>
          </cell>
          <cell r="J15">
            <v>72.25</v>
          </cell>
          <cell r="K15">
            <v>72.25</v>
          </cell>
          <cell r="L15">
            <v>73.380000000000081</v>
          </cell>
          <cell r="M15">
            <v>73.380000000000081</v>
          </cell>
          <cell r="N15">
            <v>73.380000000000081</v>
          </cell>
        </row>
        <row r="16">
          <cell r="B16" t="str">
            <v>Consumo de Potencia cada kW</v>
          </cell>
          <cell r="C16">
            <v>12325</v>
          </cell>
          <cell r="D16">
            <v>12325</v>
          </cell>
          <cell r="E16">
            <v>13967</v>
          </cell>
          <cell r="F16">
            <v>12378</v>
          </cell>
          <cell r="G16">
            <v>12378</v>
          </cell>
          <cell r="H16">
            <v>12378</v>
          </cell>
          <cell r="I16">
            <v>11975.429999999995</v>
          </cell>
          <cell r="J16">
            <v>11975.429999999995</v>
          </cell>
          <cell r="K16">
            <v>11975.429999999995</v>
          </cell>
          <cell r="L16">
            <v>12161.890000000009</v>
          </cell>
          <cell r="M16">
            <v>12161.890000000009</v>
          </cell>
          <cell r="N16">
            <v>12161.890000000009</v>
          </cell>
        </row>
        <row r="17">
          <cell r="B17" t="str">
            <v>PREFERENCIAL</v>
          </cell>
        </row>
        <row r="18">
          <cell r="B18" t="str">
            <v>T-CS</v>
          </cell>
        </row>
        <row r="19">
          <cell r="B19" t="str">
            <v>Consumo de Energía ≤ 3000 kWh</v>
          </cell>
          <cell r="C19">
            <v>84</v>
          </cell>
          <cell r="D19">
            <v>84</v>
          </cell>
          <cell r="E19">
            <v>94</v>
          </cell>
          <cell r="F19">
            <v>85</v>
          </cell>
          <cell r="G19">
            <v>85</v>
          </cell>
          <cell r="H19">
            <v>85</v>
          </cell>
          <cell r="I19">
            <v>82.02</v>
          </cell>
          <cell r="J19">
            <v>82.02</v>
          </cell>
          <cell r="K19">
            <v>82.02</v>
          </cell>
          <cell r="L19">
            <v>83.289999999999978</v>
          </cell>
          <cell r="M19">
            <v>83.289999999999978</v>
          </cell>
          <cell r="N19">
            <v>83.289999999999978</v>
          </cell>
        </row>
        <row r="20">
          <cell r="B20" t="str">
            <v>Consumo de Energía cada kWh</v>
          </cell>
          <cell r="C20">
            <v>51</v>
          </cell>
          <cell r="D20">
            <v>51</v>
          </cell>
          <cell r="E20">
            <v>56</v>
          </cell>
          <cell r="F20">
            <v>50</v>
          </cell>
          <cell r="G20">
            <v>50</v>
          </cell>
          <cell r="H20">
            <v>50</v>
          </cell>
          <cell r="I20">
            <v>48.819999999999993</v>
          </cell>
          <cell r="J20">
            <v>48.819999999999993</v>
          </cell>
          <cell r="K20">
            <v>48.82</v>
          </cell>
          <cell r="L20">
            <v>74394.790000000037</v>
          </cell>
          <cell r="M20">
            <v>74394.790000000037</v>
          </cell>
          <cell r="N20">
            <v>74394.790000000037</v>
          </cell>
        </row>
        <row r="21">
          <cell r="B21" t="str">
            <v>Consumo de Potencia cada kW</v>
          </cell>
          <cell r="C21">
            <v>8072</v>
          </cell>
          <cell r="D21">
            <v>8072</v>
          </cell>
          <cell r="E21">
            <v>8970</v>
          </cell>
          <cell r="F21">
            <v>8106</v>
          </cell>
          <cell r="G21">
            <v>8106</v>
          </cell>
          <cell r="H21">
            <v>8106</v>
          </cell>
          <cell r="I21">
            <v>7842.3699999999972</v>
          </cell>
          <cell r="J21">
            <v>7842.3699999999972</v>
          </cell>
          <cell r="K21">
            <v>7842.3699999999972</v>
          </cell>
          <cell r="L21">
            <v>7964.4800000000032</v>
          </cell>
          <cell r="M21">
            <v>7964.4800000000023</v>
          </cell>
          <cell r="N21">
            <v>7964.4800000000032</v>
          </cell>
        </row>
        <row r="22">
          <cell r="B22" t="str">
            <v>MEDIA TENSIÓN (T-MT)</v>
          </cell>
        </row>
        <row r="23">
          <cell r="B23" t="str">
            <v>T-MT</v>
          </cell>
        </row>
        <row r="24">
          <cell r="B24" t="str">
            <v>Energía Punta</v>
          </cell>
          <cell r="C24">
            <v>72</v>
          </cell>
          <cell r="D24">
            <v>72</v>
          </cell>
          <cell r="E24">
            <v>79</v>
          </cell>
          <cell r="F24">
            <v>72</v>
          </cell>
          <cell r="G24">
            <v>72</v>
          </cell>
          <cell r="H24">
            <v>72</v>
          </cell>
          <cell r="I24">
            <v>69.319999999999965</v>
          </cell>
          <cell r="J24">
            <v>69.319999999999965</v>
          </cell>
          <cell r="K24">
            <v>69.319999999999951</v>
          </cell>
          <cell r="L24">
            <v>70.400000000000034</v>
          </cell>
          <cell r="M24">
            <v>70.400000000000034</v>
          </cell>
          <cell r="N24">
            <v>70.400000000000034</v>
          </cell>
        </row>
        <row r="25">
          <cell r="B25" t="str">
            <v>Energía Valle</v>
          </cell>
          <cell r="C25">
            <v>27</v>
          </cell>
          <cell r="D25">
            <v>27</v>
          </cell>
          <cell r="E25">
            <v>30</v>
          </cell>
          <cell r="F25">
            <v>27</v>
          </cell>
          <cell r="G25">
            <v>27</v>
          </cell>
          <cell r="H25">
            <v>27</v>
          </cell>
          <cell r="I25">
            <v>26.36000000000001</v>
          </cell>
          <cell r="J25">
            <v>26.36000000000001</v>
          </cell>
          <cell r="K25">
            <v>26.36000000000001</v>
          </cell>
          <cell r="L25">
            <v>26.769999999999989</v>
          </cell>
          <cell r="M25">
            <v>26.769999999999989</v>
          </cell>
          <cell r="N25">
            <v>26.769999999999989</v>
          </cell>
        </row>
        <row r="26">
          <cell r="B26" t="str">
            <v>Energía Noche</v>
          </cell>
          <cell r="C26">
            <v>17</v>
          </cell>
          <cell r="D26">
            <v>17</v>
          </cell>
          <cell r="E26">
            <v>19</v>
          </cell>
          <cell r="F26">
            <v>17</v>
          </cell>
          <cell r="G26">
            <v>17</v>
          </cell>
          <cell r="H26">
            <v>17</v>
          </cell>
          <cell r="I26">
            <v>16.600000000000009</v>
          </cell>
          <cell r="J26">
            <v>16.600000000000009</v>
          </cell>
          <cell r="K26">
            <v>16.600000000000009</v>
          </cell>
          <cell r="L26">
            <v>16.86000000000001</v>
          </cell>
          <cell r="M26">
            <v>16.86000000000001</v>
          </cell>
          <cell r="N26">
            <v>16.86000000000001</v>
          </cell>
        </row>
        <row r="27">
          <cell r="B27" t="str">
            <v>Potencia Punta</v>
          </cell>
          <cell r="C27">
            <v>11602</v>
          </cell>
          <cell r="D27">
            <v>11602</v>
          </cell>
          <cell r="E27">
            <v>12893</v>
          </cell>
          <cell r="F27">
            <v>11651</v>
          </cell>
          <cell r="G27">
            <v>11651</v>
          </cell>
          <cell r="H27">
            <v>11651</v>
          </cell>
          <cell r="I27">
            <v>11272.429999999995</v>
          </cell>
          <cell r="J27">
            <v>11272.429999999995</v>
          </cell>
          <cell r="K27">
            <v>11272.429999999995</v>
          </cell>
          <cell r="L27">
            <v>11447.94</v>
          </cell>
          <cell r="M27">
            <v>11447.94</v>
          </cell>
          <cell r="N27">
            <v>11447.94</v>
          </cell>
        </row>
        <row r="28">
          <cell r="B28" t="str">
            <v>Potencia Valle</v>
          </cell>
          <cell r="C28">
            <v>8101</v>
          </cell>
          <cell r="D28">
            <v>8101</v>
          </cell>
          <cell r="E28">
            <v>9002</v>
          </cell>
          <cell r="F28">
            <v>8135</v>
          </cell>
          <cell r="G28">
            <v>8135</v>
          </cell>
          <cell r="H28">
            <v>8135</v>
          </cell>
          <cell r="I28">
            <v>7870.6799999999948</v>
          </cell>
          <cell r="J28">
            <v>7870.6799999999948</v>
          </cell>
          <cell r="K28">
            <v>7870.6799999999948</v>
          </cell>
          <cell r="L28">
            <v>7993.2300000000032</v>
          </cell>
          <cell r="M28">
            <v>7993.2300000000023</v>
          </cell>
          <cell r="N28">
            <v>7993.2300000000032</v>
          </cell>
        </row>
        <row r="29">
          <cell r="B29" t="str">
            <v>Potencia Noche</v>
          </cell>
          <cell r="C29">
            <v>5188</v>
          </cell>
          <cell r="D29">
            <v>5188</v>
          </cell>
          <cell r="E29">
            <v>5766</v>
          </cell>
          <cell r="F29">
            <v>5211</v>
          </cell>
          <cell r="G29">
            <v>5211</v>
          </cell>
          <cell r="H29">
            <v>5211</v>
          </cell>
          <cell r="I29">
            <v>5041.1000000000031</v>
          </cell>
          <cell r="J29">
            <v>5041.1000000000031</v>
          </cell>
          <cell r="K29">
            <v>5041.1000000000031</v>
          </cell>
          <cell r="L29">
            <v>5119.6000000000031</v>
          </cell>
          <cell r="M29">
            <v>5119.6000000000031</v>
          </cell>
          <cell r="N29">
            <v>5119.6000000000031</v>
          </cell>
        </row>
        <row r="30">
          <cell r="B30" t="str">
            <v>MEDIA TENSIÓN (T-MTb)</v>
          </cell>
        </row>
        <row r="31">
          <cell r="B31" t="str">
            <v>T-MTB</v>
          </cell>
        </row>
        <row r="32">
          <cell r="B32" t="str">
            <v>Energía Punta</v>
          </cell>
          <cell r="C32">
            <v>0.121</v>
          </cell>
          <cell r="D32">
            <v>0.121</v>
          </cell>
          <cell r="E32">
            <v>0.1349999999999999</v>
          </cell>
          <cell r="F32">
            <v>0.12199999999999991</v>
          </cell>
          <cell r="G32">
            <v>0.12199999999999991</v>
          </cell>
          <cell r="H32">
            <v>0.12199999999999991</v>
          </cell>
          <cell r="I32">
            <v>0.11799999999999991</v>
          </cell>
          <cell r="J32">
            <v>0.11799999999999991</v>
          </cell>
          <cell r="K32">
            <v>0.11799999999999991</v>
          </cell>
          <cell r="L32">
            <v>0.12000000000000008</v>
          </cell>
          <cell r="M32">
            <v>0.12000000000000008</v>
          </cell>
          <cell r="N32">
            <v>0.12000000000000008</v>
          </cell>
        </row>
        <row r="33">
          <cell r="B33" t="str">
            <v>Energía Valle</v>
          </cell>
          <cell r="C33">
            <v>4.299999999999999E-2</v>
          </cell>
          <cell r="D33">
            <v>4.2999999999999997E-2</v>
          </cell>
          <cell r="E33">
            <v>4.6999999999999986E-2</v>
          </cell>
          <cell r="F33">
            <v>4.2000000000000016E-2</v>
          </cell>
          <cell r="G33">
            <v>4.2000000000000016E-2</v>
          </cell>
          <cell r="H33">
            <v>4.2000000000000016E-2</v>
          </cell>
          <cell r="I33">
            <v>4.0999999999999995E-2</v>
          </cell>
          <cell r="J33">
            <v>4.0999999999999995E-2</v>
          </cell>
          <cell r="K33">
            <v>4.1000000000000002E-2</v>
          </cell>
          <cell r="L33">
            <v>4.0000000000000015E-2</v>
          </cell>
          <cell r="M33">
            <v>4.0000000000000015E-2</v>
          </cell>
          <cell r="N33">
            <v>4.0000000000000015E-2</v>
          </cell>
        </row>
        <row r="34">
          <cell r="B34" t="str">
            <v>Energía Noche</v>
          </cell>
          <cell r="C34">
            <v>2.7000000000000017E-2</v>
          </cell>
          <cell r="D34">
            <v>2.7000000000000017E-2</v>
          </cell>
          <cell r="E34">
            <v>3.000000000000002E-2</v>
          </cell>
          <cell r="F34">
            <v>2.7000000000000017E-2</v>
          </cell>
          <cell r="G34">
            <v>2.7000000000000017E-2</v>
          </cell>
          <cell r="H34">
            <v>2.7000000000000017E-2</v>
          </cell>
          <cell r="I34">
            <v>2.6000000000000016E-2</v>
          </cell>
          <cell r="J34">
            <v>2.6000000000000016E-2</v>
          </cell>
          <cell r="K34">
            <v>2.6000000000000016E-2</v>
          </cell>
          <cell r="L34">
            <v>3.000000000000002E-2</v>
          </cell>
          <cell r="M34">
            <v>3.000000000000002E-2</v>
          </cell>
          <cell r="N34">
            <v>3.000000000000002E-2</v>
          </cell>
        </row>
        <row r="35">
          <cell r="B35" t="str">
            <v>Potencia Punta</v>
          </cell>
          <cell r="C35">
            <v>19.410000000000004</v>
          </cell>
          <cell r="D35">
            <v>19.410000000000007</v>
          </cell>
          <cell r="E35">
            <v>21.559999999999985</v>
          </cell>
          <cell r="F35">
            <v>19.490000000000006</v>
          </cell>
          <cell r="G35">
            <v>19.490000000000006</v>
          </cell>
          <cell r="H35">
            <v>19.490000000000006</v>
          </cell>
          <cell r="I35">
            <v>18.853999999999996</v>
          </cell>
          <cell r="J35">
            <v>18.853999999999996</v>
          </cell>
          <cell r="K35">
            <v>18.853999999999992</v>
          </cell>
          <cell r="L35">
            <v>19.149999999999988</v>
          </cell>
          <cell r="M35">
            <v>19.149999999999988</v>
          </cell>
          <cell r="N35">
            <v>19.149999999999988</v>
          </cell>
        </row>
        <row r="36">
          <cell r="B36" t="str">
            <v>Potencia Valle</v>
          </cell>
          <cell r="C36">
            <v>13.550000000000008</v>
          </cell>
          <cell r="D36">
            <v>13.550000000000008</v>
          </cell>
          <cell r="E36">
            <v>15.050000000000008</v>
          </cell>
          <cell r="F36">
            <v>13.600000000000005</v>
          </cell>
          <cell r="G36">
            <v>13.600000000000007</v>
          </cell>
          <cell r="H36">
            <v>13.600000000000005</v>
          </cell>
          <cell r="I36">
            <v>13.161999999999994</v>
          </cell>
          <cell r="J36">
            <v>13.161999999999994</v>
          </cell>
          <cell r="K36">
            <v>13.161999999999995</v>
          </cell>
          <cell r="L36">
            <v>13.370000000000003</v>
          </cell>
          <cell r="M36">
            <v>13.370000000000003</v>
          </cell>
          <cell r="N36">
            <v>13.370000000000003</v>
          </cell>
        </row>
        <row r="37">
          <cell r="B37" t="str">
            <v>Potencia Noche</v>
          </cell>
          <cell r="C37">
            <v>8.680000000000005</v>
          </cell>
          <cell r="D37">
            <v>8.680000000000005</v>
          </cell>
          <cell r="E37">
            <v>9.6399999999999935</v>
          </cell>
          <cell r="F37">
            <v>8.7100000000000062</v>
          </cell>
          <cell r="G37">
            <v>8.7100000000000044</v>
          </cell>
          <cell r="H37">
            <v>8.7100000000000062</v>
          </cell>
          <cell r="I37">
            <v>8.4259999999999948</v>
          </cell>
          <cell r="J37">
            <v>8.4259999999999948</v>
          </cell>
          <cell r="K37">
            <v>8.4259999999999948</v>
          </cell>
          <cell r="L37">
            <v>8.56</v>
          </cell>
          <cell r="M37">
            <v>8.56</v>
          </cell>
          <cell r="N37">
            <v>8.56</v>
          </cell>
        </row>
        <row r="38">
          <cell r="B38" t="str">
            <v>ALUMBRADO PÚBLICO</v>
          </cell>
        </row>
        <row r="39">
          <cell r="B39" t="str">
            <v>T-AP</v>
          </cell>
        </row>
        <row r="40">
          <cell r="B40" t="str">
            <v>Cada KWh</v>
          </cell>
          <cell r="C40">
            <v>3.7900000000000027</v>
          </cell>
          <cell r="D40">
            <v>3.7900000000000023</v>
          </cell>
          <cell r="E40">
            <v>3.8100000000000014</v>
          </cell>
          <cell r="F40">
            <v>3.8100000000000014</v>
          </cell>
          <cell r="G40">
            <v>3.8100000000000014</v>
          </cell>
          <cell r="H40">
            <v>3.8100000000000014</v>
          </cell>
          <cell r="I40">
            <v>3.8100000000000014</v>
          </cell>
          <cell r="J40">
            <v>3.8100000000000014</v>
          </cell>
          <cell r="K40">
            <v>3.8100000000000014</v>
          </cell>
          <cell r="L40">
            <v>3.8100000000000014</v>
          </cell>
          <cell r="M40">
            <v>3.8100000000000014</v>
          </cell>
          <cell r="N40">
            <v>3.8100000000000014</v>
          </cell>
        </row>
        <row r="50">
          <cell r="B50" t="str">
            <v>Tipo de tarifa y bloque</v>
          </cell>
          <cell r="C50" t="str">
            <v>Enero</v>
          </cell>
          <cell r="D50" t="str">
            <v>Febrero</v>
          </cell>
          <cell r="E50" t="str">
            <v>Marzo</v>
          </cell>
          <cell r="F50" t="str">
            <v>Abril</v>
          </cell>
          <cell r="G50" t="str">
            <v>Mayo</v>
          </cell>
          <cell r="H50" t="str">
            <v>Junio</v>
          </cell>
          <cell r="I50" t="str">
            <v>Julio</v>
          </cell>
          <cell r="J50" t="str">
            <v>Agosto</v>
          </cell>
          <cell r="K50" t="str">
            <v>Septiembre</v>
          </cell>
          <cell r="L50" t="str">
            <v>Octubre</v>
          </cell>
          <cell r="M50" t="str">
            <v>Noviembre</v>
          </cell>
          <cell r="N50" t="str">
            <v>Diciembre</v>
          </cell>
        </row>
        <row r="51">
          <cell r="B51" t="str">
            <v>VENTAS A ICE DISTRIBUCIÓN Y A LA CNFL</v>
          </cell>
        </row>
        <row r="52">
          <cell r="B52" t="str">
            <v>T-CB</v>
          </cell>
        </row>
        <row r="53">
          <cell r="B53" t="str">
            <v>Energía Punta</v>
          </cell>
          <cell r="C53">
            <v>53</v>
          </cell>
          <cell r="D53">
            <v>53</v>
          </cell>
          <cell r="E53">
            <v>60.700000000000031</v>
          </cell>
          <cell r="F53">
            <v>50.799999999999976</v>
          </cell>
          <cell r="G53">
            <v>50.799999999999976</v>
          </cell>
          <cell r="H53">
            <v>50.799999999999976</v>
          </cell>
          <cell r="I53">
            <v>47.869999999999962</v>
          </cell>
          <cell r="J53">
            <v>47.869999999999962</v>
          </cell>
          <cell r="K53">
            <v>47.869999999999969</v>
          </cell>
          <cell r="L53">
            <v>49.24</v>
          </cell>
          <cell r="M53">
            <v>49.24</v>
          </cell>
          <cell r="N53">
            <v>49.24</v>
          </cell>
        </row>
        <row r="54">
          <cell r="B54" t="str">
            <v>Energía Valle</v>
          </cell>
          <cell r="C54">
            <v>44</v>
          </cell>
          <cell r="D54">
            <v>44</v>
          </cell>
          <cell r="E54">
            <v>49.700000000000024</v>
          </cell>
          <cell r="F54">
            <v>41.599999999999994</v>
          </cell>
          <cell r="G54">
            <v>41.599999999999987</v>
          </cell>
          <cell r="H54">
            <v>41.599999999999994</v>
          </cell>
          <cell r="I54">
            <v>39.150000000000006</v>
          </cell>
          <cell r="J54">
            <v>39.150000000000006</v>
          </cell>
          <cell r="K54">
            <v>39.15</v>
          </cell>
          <cell r="L54">
            <v>40.27999999999998</v>
          </cell>
          <cell r="M54">
            <v>40.27999999999998</v>
          </cell>
          <cell r="N54">
            <v>40.27999999999998</v>
          </cell>
        </row>
        <row r="55">
          <cell r="B55" t="str">
            <v>Energía Noche</v>
          </cell>
          <cell r="C55">
            <v>37</v>
          </cell>
          <cell r="D55">
            <v>37</v>
          </cell>
          <cell r="E55">
            <v>42.200000000000024</v>
          </cell>
          <cell r="F55">
            <v>35.399999999999991</v>
          </cell>
          <cell r="G55">
            <v>35.4</v>
          </cell>
          <cell r="H55">
            <v>35.399999999999991</v>
          </cell>
          <cell r="I55">
            <v>33.309999999999974</v>
          </cell>
          <cell r="J55">
            <v>33.309999999999974</v>
          </cell>
          <cell r="K55">
            <v>33.309999999999974</v>
          </cell>
          <cell r="L55">
            <v>34.269999999999989</v>
          </cell>
          <cell r="M55">
            <v>34.269999999999989</v>
          </cell>
          <cell r="N55">
            <v>34.269999999999989</v>
          </cell>
        </row>
        <row r="56">
          <cell r="B56" t="str">
            <v>Potencia Punta</v>
          </cell>
          <cell r="C56">
            <v>2825</v>
          </cell>
          <cell r="D56">
            <v>2825</v>
          </cell>
          <cell r="E56">
            <v>3219</v>
          </cell>
          <cell r="F56">
            <v>2696</v>
          </cell>
          <cell r="G56">
            <v>2696</v>
          </cell>
          <cell r="H56">
            <v>2696</v>
          </cell>
          <cell r="I56">
            <v>2538.8300000000013</v>
          </cell>
          <cell r="J56">
            <v>2538.8300000000013</v>
          </cell>
          <cell r="K56">
            <v>2538.8300000000013</v>
          </cell>
          <cell r="L56">
            <v>2611.87</v>
          </cell>
          <cell r="M56">
            <v>2611.8700000000003</v>
          </cell>
          <cell r="N56">
            <v>2611.87</v>
          </cell>
        </row>
        <row r="57">
          <cell r="B57" t="str">
            <v>Potencia Valle</v>
          </cell>
          <cell r="C57">
            <v>2825</v>
          </cell>
          <cell r="D57">
            <v>2825</v>
          </cell>
          <cell r="E57">
            <v>3219</v>
          </cell>
          <cell r="F57">
            <v>2696</v>
          </cell>
          <cell r="G57">
            <v>2696</v>
          </cell>
          <cell r="H57">
            <v>2696</v>
          </cell>
          <cell r="I57">
            <v>2538.8300000000013</v>
          </cell>
          <cell r="J57">
            <v>2538.8300000000013</v>
          </cell>
          <cell r="K57">
            <v>2538.8300000000013</v>
          </cell>
          <cell r="L57">
            <v>2611.87</v>
          </cell>
          <cell r="M57">
            <v>2611.8700000000003</v>
          </cell>
          <cell r="N57">
            <v>2611.87</v>
          </cell>
        </row>
        <row r="58">
          <cell r="B58" t="str">
            <v>Potencia Noche</v>
          </cell>
        </row>
        <row r="59">
          <cell r="B59" t="str">
            <v>VENTAS AL SERVICIO DE DISTRIBUCIÓN</v>
          </cell>
        </row>
        <row r="60">
          <cell r="B60" t="str">
            <v>T-SD</v>
          </cell>
        </row>
        <row r="61">
          <cell r="B61" t="str">
            <v>Energía Punta</v>
          </cell>
          <cell r="C61">
            <v>52.599999999999973</v>
          </cell>
          <cell r="D61">
            <v>52.59999999999998</v>
          </cell>
          <cell r="E61">
            <v>59.799999999999969</v>
          </cell>
          <cell r="F61">
            <v>50.099999999999987</v>
          </cell>
          <cell r="G61">
            <v>50.09999999999998</v>
          </cell>
          <cell r="H61">
            <v>50.099999999999987</v>
          </cell>
          <cell r="I61">
            <v>47.200000000000024</v>
          </cell>
          <cell r="J61">
            <v>47.200000000000024</v>
          </cell>
          <cell r="K61">
            <v>47.200000000000024</v>
          </cell>
          <cell r="L61">
            <v>48.549999999999976</v>
          </cell>
          <cell r="M61">
            <v>48.549999999999976</v>
          </cell>
          <cell r="N61">
            <v>48.549999999999976</v>
          </cell>
        </row>
        <row r="62">
          <cell r="B62" t="str">
            <v>Energía Valle</v>
          </cell>
          <cell r="C62">
            <v>43.099999999999987</v>
          </cell>
          <cell r="D62">
            <v>43.1</v>
          </cell>
          <cell r="E62">
            <v>49.200000000000024</v>
          </cell>
          <cell r="F62">
            <v>41.200000000000024</v>
          </cell>
          <cell r="G62">
            <v>41.200000000000024</v>
          </cell>
          <cell r="H62">
            <v>41.200000000000024</v>
          </cell>
          <cell r="I62">
            <v>38.769999999999989</v>
          </cell>
          <cell r="J62">
            <v>38.769999999999989</v>
          </cell>
          <cell r="K62">
            <v>38.769999999999989</v>
          </cell>
          <cell r="L62">
            <v>39.890000000000015</v>
          </cell>
          <cell r="M62">
            <v>39.890000000000008</v>
          </cell>
          <cell r="N62">
            <v>39.890000000000015</v>
          </cell>
        </row>
        <row r="63">
          <cell r="B63" t="str">
            <v>Energía Noche</v>
          </cell>
          <cell r="C63">
            <v>36.799999999999976</v>
          </cell>
          <cell r="D63">
            <v>36.799999999999976</v>
          </cell>
          <cell r="E63">
            <v>42</v>
          </cell>
          <cell r="F63">
            <v>35.200000000000017</v>
          </cell>
          <cell r="G63">
            <v>35.200000000000017</v>
          </cell>
          <cell r="H63">
            <v>35.200000000000017</v>
          </cell>
          <cell r="I63">
            <v>33.119999999999997</v>
          </cell>
          <cell r="J63">
            <v>33.119999999999997</v>
          </cell>
          <cell r="K63">
            <v>33.119999999999997</v>
          </cell>
          <cell r="L63">
            <v>34.080000000000013</v>
          </cell>
          <cell r="M63">
            <v>34.080000000000013</v>
          </cell>
          <cell r="N63">
            <v>34.080000000000013</v>
          </cell>
        </row>
        <row r="64">
          <cell r="B64" t="str">
            <v>Potencia Punta</v>
          </cell>
          <cell r="C64">
            <v>2825</v>
          </cell>
          <cell r="D64">
            <v>2825</v>
          </cell>
          <cell r="E64">
            <v>3219</v>
          </cell>
          <cell r="F64">
            <v>2696</v>
          </cell>
          <cell r="G64">
            <v>2696</v>
          </cell>
          <cell r="H64">
            <v>2696</v>
          </cell>
          <cell r="I64">
            <v>2538.8300000000013</v>
          </cell>
          <cell r="J64">
            <v>2538.8300000000013</v>
          </cell>
          <cell r="K64">
            <v>2538.8300000000013</v>
          </cell>
          <cell r="L64">
            <v>2611.87</v>
          </cell>
          <cell r="M64">
            <v>2611.8700000000003</v>
          </cell>
          <cell r="N64">
            <v>2611.87</v>
          </cell>
        </row>
        <row r="65">
          <cell r="B65" t="str">
            <v>Potencia Valle</v>
          </cell>
          <cell r="C65">
            <v>2825</v>
          </cell>
          <cell r="D65">
            <v>2825</v>
          </cell>
          <cell r="E65">
            <v>3219</v>
          </cell>
          <cell r="F65">
            <v>2696</v>
          </cell>
          <cell r="G65">
            <v>2696</v>
          </cell>
          <cell r="H65">
            <v>2696</v>
          </cell>
          <cell r="I65">
            <v>2538.8300000000013</v>
          </cell>
          <cell r="J65">
            <v>2538.8300000000013</v>
          </cell>
          <cell r="K65">
            <v>2538.8300000000013</v>
          </cell>
          <cell r="L65">
            <v>2611.87</v>
          </cell>
          <cell r="M65">
            <v>2611.8700000000003</v>
          </cell>
          <cell r="N65">
            <v>2611.87</v>
          </cell>
        </row>
        <row r="66">
          <cell r="B66" t="str">
            <v>Potencia Noche</v>
          </cell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</row>
        <row r="67">
          <cell r="B67" t="str">
            <v xml:space="preserve">USUARIOS DIRECTOS </v>
          </cell>
        </row>
        <row r="68">
          <cell r="B68" t="str">
            <v>T-UD</v>
          </cell>
        </row>
        <row r="69">
          <cell r="B69" t="str">
            <v>Energía Punta</v>
          </cell>
          <cell r="C69">
            <v>6.6000000000000031E-2</v>
          </cell>
          <cell r="D69">
            <v>6.6000000000000045E-2</v>
          </cell>
          <cell r="E69">
            <v>6.6000000000000031E-2</v>
          </cell>
          <cell r="F69">
            <v>5.4000000000000034E-2</v>
          </cell>
          <cell r="G69">
            <v>5.4000000000000034E-2</v>
          </cell>
          <cell r="H69">
            <v>5.4000000000000034E-2</v>
          </cell>
          <cell r="I69">
            <v>5.099999999999999E-2</v>
          </cell>
          <cell r="J69">
            <v>5.099999999999999E-2</v>
          </cell>
          <cell r="K69">
            <v>5.0999999999999997E-2</v>
          </cell>
          <cell r="L69">
            <v>5.2000000000000032E-2</v>
          </cell>
          <cell r="M69">
            <v>5.2000000000000032E-2</v>
          </cell>
          <cell r="N69">
            <v>5.2000000000000032E-2</v>
          </cell>
        </row>
        <row r="70">
          <cell r="B70" t="str">
            <v>Energía Valle</v>
          </cell>
          <cell r="C70">
            <v>5.4000000000000034E-2</v>
          </cell>
          <cell r="D70">
            <v>5.4000000000000034E-2</v>
          </cell>
          <cell r="E70">
            <v>5.4000000000000034E-2</v>
          </cell>
          <cell r="F70">
            <v>4.4000000000000018E-2</v>
          </cell>
          <cell r="G70">
            <v>4.4000000000000018E-2</v>
          </cell>
          <cell r="H70">
            <v>4.4000000000000018E-2</v>
          </cell>
          <cell r="I70">
            <v>4.2000000000000016E-2</v>
          </cell>
          <cell r="J70">
            <v>4.2000000000000016E-2</v>
          </cell>
          <cell r="K70">
            <v>4.2000000000000016E-2</v>
          </cell>
          <cell r="L70">
            <v>4.299999999999999E-2</v>
          </cell>
          <cell r="M70">
            <v>4.2999999999999997E-2</v>
          </cell>
          <cell r="N70">
            <v>4.299999999999999E-2</v>
          </cell>
        </row>
        <row r="71">
          <cell r="B71" t="str">
            <v>Energía Noche</v>
          </cell>
          <cell r="C71">
            <v>4.6999999999999986E-2</v>
          </cell>
          <cell r="D71">
            <v>4.6999999999999993E-2</v>
          </cell>
          <cell r="E71">
            <v>4.600000000000002E-2</v>
          </cell>
          <cell r="F71">
            <v>3.9E-2</v>
          </cell>
          <cell r="G71">
            <v>3.8999999999999993E-2</v>
          </cell>
          <cell r="H71">
            <v>3.9E-2</v>
          </cell>
          <cell r="I71">
            <v>3.6000000000000011E-2</v>
          </cell>
          <cell r="J71">
            <v>3.6000000000000011E-2</v>
          </cell>
          <cell r="K71">
            <v>3.6000000000000011E-2</v>
          </cell>
          <cell r="L71">
            <v>3.6999999999999963E-2</v>
          </cell>
          <cell r="M71">
            <v>3.6999999999999963E-2</v>
          </cell>
          <cell r="N71">
            <v>3.6999999999999963E-2</v>
          </cell>
        </row>
        <row r="72">
          <cell r="B72" t="str">
            <v>Potencia Punta</v>
          </cell>
          <cell r="C72">
            <v>3.5</v>
          </cell>
          <cell r="D72">
            <v>3.5</v>
          </cell>
          <cell r="E72">
            <v>3.5</v>
          </cell>
          <cell r="F72">
            <v>2.9000000000000004</v>
          </cell>
          <cell r="G72">
            <v>2.9000000000000008</v>
          </cell>
          <cell r="H72">
            <v>2.9000000000000004</v>
          </cell>
          <cell r="I72">
            <v>2.6869999999999989</v>
          </cell>
          <cell r="J72">
            <v>2.6869999999999989</v>
          </cell>
          <cell r="K72">
            <v>2.6869999999999989</v>
          </cell>
          <cell r="L72">
            <v>2.7639999999999998</v>
          </cell>
          <cell r="M72">
            <v>2.7640000000000002</v>
          </cell>
          <cell r="N72">
            <v>2.7639999999999998</v>
          </cell>
        </row>
        <row r="73">
          <cell r="B73" t="str">
            <v>Potencia Valle</v>
          </cell>
          <cell r="C73">
            <v>3.5</v>
          </cell>
          <cell r="D73">
            <v>3.5</v>
          </cell>
          <cell r="E73">
            <v>3.5</v>
          </cell>
          <cell r="F73">
            <v>2.9000000000000004</v>
          </cell>
          <cell r="G73">
            <v>2.9000000000000008</v>
          </cell>
          <cell r="H73">
            <v>2.9000000000000004</v>
          </cell>
          <cell r="I73">
            <v>2.6869999999999989</v>
          </cell>
          <cell r="J73">
            <v>2.6869999999999989</v>
          </cell>
          <cell r="K73">
            <v>2.6869999999999989</v>
          </cell>
          <cell r="L73">
            <v>2.7639999999999998</v>
          </cell>
          <cell r="M73">
            <v>2.7640000000000002</v>
          </cell>
          <cell r="N73">
            <v>2.7639999999999998</v>
          </cell>
        </row>
        <row r="74">
          <cell r="B74" t="str">
            <v>Potencia Noche</v>
          </cell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</row>
      </sheetData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 xml:space="preserve">Bloque 31-200 kWh </v>
          </cell>
          <cell r="C10">
            <v>68.193548387096769</v>
          </cell>
          <cell r="D10">
            <v>70</v>
          </cell>
          <cell r="E10">
            <v>70</v>
          </cell>
          <cell r="F10">
            <v>63</v>
          </cell>
          <cell r="G10">
            <v>63</v>
          </cell>
          <cell r="H10">
            <v>63</v>
          </cell>
          <cell r="I10">
            <v>60.400000000000034</v>
          </cell>
          <cell r="J10">
            <v>60.400000000000034</v>
          </cell>
          <cell r="K10">
            <v>60.400000000000027</v>
          </cell>
          <cell r="L10">
            <v>61.450000000000031</v>
          </cell>
          <cell r="M10">
            <v>61.450000000000031</v>
          </cell>
          <cell r="N10">
            <v>61.450000000000031</v>
          </cell>
        </row>
        <row r="11">
          <cell r="B11" t="str">
            <v>Bloque 201-300 kWh</v>
          </cell>
          <cell r="C11">
            <v>104.29032258064517</v>
          </cell>
          <cell r="D11">
            <v>107</v>
          </cell>
          <cell r="E11">
            <v>107</v>
          </cell>
          <cell r="F11">
            <v>96</v>
          </cell>
          <cell r="G11">
            <v>96</v>
          </cell>
          <cell r="H11">
            <v>96</v>
          </cell>
          <cell r="I11">
            <v>92.550000000000026</v>
          </cell>
          <cell r="J11">
            <v>92.550000000000026</v>
          </cell>
          <cell r="K11">
            <v>92.550000000000011</v>
          </cell>
          <cell r="L11">
            <v>94.150000000000048</v>
          </cell>
          <cell r="M11">
            <v>94.150000000000048</v>
          </cell>
          <cell r="N11">
            <v>94.150000000000048</v>
          </cell>
        </row>
        <row r="12">
          <cell r="B12" t="str">
            <v>Bloque  mayor a 300 kWh</v>
          </cell>
          <cell r="C12">
            <v>107.83870967741936</v>
          </cell>
          <cell r="D12">
            <v>111</v>
          </cell>
          <cell r="E12">
            <v>111</v>
          </cell>
          <cell r="F12">
            <v>99</v>
          </cell>
          <cell r="G12">
            <v>99</v>
          </cell>
          <cell r="H12">
            <v>99</v>
          </cell>
          <cell r="I12">
            <v>95.469999999999942</v>
          </cell>
          <cell r="J12">
            <v>95.469999999999942</v>
          </cell>
          <cell r="K12">
            <v>95.469999999999956</v>
          </cell>
          <cell r="L12">
            <v>97.119999999999933</v>
          </cell>
          <cell r="M12">
            <v>97.119999999999933</v>
          </cell>
          <cell r="N12">
            <v>97.119999999999933</v>
          </cell>
        </row>
        <row r="13">
          <cell r="B13" t="str">
            <v>Residencial horaria</v>
          </cell>
        </row>
        <row r="14">
          <cell r="B14" t="str">
            <v>T-REH</v>
          </cell>
        </row>
        <row r="15">
          <cell r="B15" t="str">
            <v xml:space="preserve">Bloque 0-300 KWh   Punta </v>
          </cell>
          <cell r="C15">
            <v>144.38709677419354</v>
          </cell>
          <cell r="D15">
            <v>148</v>
          </cell>
          <cell r="E15">
            <v>148</v>
          </cell>
          <cell r="F15">
            <v>132</v>
          </cell>
          <cell r="G15">
            <v>132</v>
          </cell>
          <cell r="H15">
            <v>132</v>
          </cell>
          <cell r="I15">
            <v>127.61999999999992</v>
          </cell>
          <cell r="J15">
            <v>127.61999999999992</v>
          </cell>
          <cell r="K15">
            <v>127.61999999999992</v>
          </cell>
          <cell r="L15">
            <v>129.82999999999996</v>
          </cell>
          <cell r="M15">
            <v>129.82999999999996</v>
          </cell>
          <cell r="N15">
            <v>129.82999999999996</v>
          </cell>
        </row>
        <row r="16">
          <cell r="B16" t="str">
            <v>Bloque 0-300 KWh   Valle</v>
          </cell>
          <cell r="C16">
            <v>59.645161290322584</v>
          </cell>
          <cell r="D16">
            <v>61</v>
          </cell>
          <cell r="E16">
            <v>61</v>
          </cell>
          <cell r="F16">
            <v>55</v>
          </cell>
          <cell r="G16">
            <v>55</v>
          </cell>
          <cell r="H16">
            <v>55</v>
          </cell>
          <cell r="I16">
            <v>52.609999999999964</v>
          </cell>
          <cell r="J16">
            <v>52.609999999999964</v>
          </cell>
          <cell r="K16">
            <v>52.609999999999971</v>
          </cell>
          <cell r="L16">
            <v>53.519999999999989</v>
          </cell>
          <cell r="M16">
            <v>53.519999999999989</v>
          </cell>
          <cell r="N16">
            <v>53.519999999999989</v>
          </cell>
        </row>
        <row r="17">
          <cell r="B17" t="str">
            <v>Bloque 0-300 KWh   Noche</v>
          </cell>
          <cell r="C17">
            <v>24.548387096774192</v>
          </cell>
          <cell r="D17">
            <v>25</v>
          </cell>
          <cell r="E17">
            <v>25</v>
          </cell>
          <cell r="F17">
            <v>22</v>
          </cell>
          <cell r="G17">
            <v>22</v>
          </cell>
          <cell r="H17">
            <v>22</v>
          </cell>
          <cell r="I17">
            <v>21.429999999999989</v>
          </cell>
          <cell r="J17">
            <v>21.429999999999989</v>
          </cell>
          <cell r="K17">
            <v>21.429999999999993</v>
          </cell>
          <cell r="L17">
            <v>21.799999999999994</v>
          </cell>
          <cell r="M17">
            <v>21.799999999999997</v>
          </cell>
          <cell r="N17">
            <v>21.799999999999994</v>
          </cell>
        </row>
        <row r="18">
          <cell r="B18" t="str">
            <v xml:space="preserve">Bloque 301-500 KWh   Punta </v>
          </cell>
          <cell r="C18">
            <v>163.93548387096774</v>
          </cell>
          <cell r="D18">
            <v>168</v>
          </cell>
          <cell r="E18">
            <v>168</v>
          </cell>
          <cell r="F18">
            <v>151</v>
          </cell>
          <cell r="G18">
            <v>151</v>
          </cell>
          <cell r="H18">
            <v>151</v>
          </cell>
          <cell r="I18">
            <v>145.15999999999994</v>
          </cell>
          <cell r="J18">
            <v>145.15999999999994</v>
          </cell>
          <cell r="K18">
            <v>145.15999999999994</v>
          </cell>
          <cell r="L18">
            <v>147.67000000000004</v>
          </cell>
          <cell r="M18">
            <v>147.67000000000004</v>
          </cell>
          <cell r="N18">
            <v>147.67000000000004</v>
          </cell>
        </row>
        <row r="19">
          <cell r="B19" t="str">
            <v>Bloque 301-500 KWh   Valle</v>
          </cell>
          <cell r="C19">
            <v>67.193548387096769</v>
          </cell>
          <cell r="D19">
            <v>69</v>
          </cell>
          <cell r="E19">
            <v>69</v>
          </cell>
          <cell r="F19">
            <v>62</v>
          </cell>
          <cell r="G19">
            <v>62</v>
          </cell>
          <cell r="H19">
            <v>62</v>
          </cell>
          <cell r="I19">
            <v>59.430000000000014</v>
          </cell>
          <cell r="J19">
            <v>59.430000000000014</v>
          </cell>
          <cell r="K19">
            <v>59.430000000000014</v>
          </cell>
          <cell r="L19">
            <v>60.450000000000031</v>
          </cell>
          <cell r="M19">
            <v>60.450000000000031</v>
          </cell>
          <cell r="N19">
            <v>60.450000000000031</v>
          </cell>
        </row>
        <row r="20">
          <cell r="B20" t="str">
            <v>Bloque 301-500 KWh   Noche</v>
          </cell>
          <cell r="C20">
            <v>28.096774193548388</v>
          </cell>
          <cell r="D20">
            <v>29</v>
          </cell>
          <cell r="E20">
            <v>29</v>
          </cell>
          <cell r="F20">
            <v>26</v>
          </cell>
          <cell r="G20">
            <v>26</v>
          </cell>
          <cell r="H20">
            <v>26</v>
          </cell>
          <cell r="I20">
            <v>25.330000000000009</v>
          </cell>
          <cell r="J20">
            <v>25.330000000000009</v>
          </cell>
          <cell r="K20">
            <v>25.330000000000005</v>
          </cell>
          <cell r="L20">
            <v>25.769999999999989</v>
          </cell>
          <cell r="M20">
            <v>25.769999999999989</v>
          </cell>
          <cell r="N20">
            <v>25.769999999999989</v>
          </cell>
        </row>
        <row r="21">
          <cell r="B21" t="str">
            <v>Bloque mayor a 500 KWh   Noche</v>
          </cell>
          <cell r="C21">
            <v>36.096774193548384</v>
          </cell>
          <cell r="D21">
            <v>37</v>
          </cell>
          <cell r="E21">
            <v>37</v>
          </cell>
          <cell r="F21">
            <v>33</v>
          </cell>
          <cell r="G21">
            <v>33</v>
          </cell>
          <cell r="H21">
            <v>33</v>
          </cell>
          <cell r="I21">
            <v>32.149999999999984</v>
          </cell>
          <cell r="J21">
            <v>32.149999999999984</v>
          </cell>
          <cell r="K21">
            <v>32.149999999999984</v>
          </cell>
          <cell r="L21">
            <v>32.700000000000017</v>
          </cell>
          <cell r="M21">
            <v>32.700000000000017</v>
          </cell>
          <cell r="N21">
            <v>32.700000000000017</v>
          </cell>
        </row>
        <row r="22">
          <cell r="B22" t="str">
            <v xml:space="preserve">Bloque mayor a 500 KWh   Valle </v>
          </cell>
          <cell r="C22">
            <v>78.193548387096769</v>
          </cell>
          <cell r="D22">
            <v>80</v>
          </cell>
          <cell r="E22">
            <v>80</v>
          </cell>
          <cell r="F22">
            <v>72</v>
          </cell>
          <cell r="G22">
            <v>72</v>
          </cell>
          <cell r="H22">
            <v>72</v>
          </cell>
          <cell r="I22">
            <v>69.17000000000003</v>
          </cell>
          <cell r="J22">
            <v>69.17000000000003</v>
          </cell>
          <cell r="K22">
            <v>69.17000000000003</v>
          </cell>
          <cell r="L22">
            <v>70.359999999999971</v>
          </cell>
          <cell r="M22">
            <v>70.359999999999957</v>
          </cell>
          <cell r="N22">
            <v>70.359999999999971</v>
          </cell>
        </row>
        <row r="23">
          <cell r="B23" t="str">
            <v xml:space="preserve">Bloque mayor a 500 KWh   Punta </v>
          </cell>
          <cell r="C23">
            <v>194.58064516129033</v>
          </cell>
          <cell r="D23">
            <v>200</v>
          </cell>
          <cell r="E23">
            <v>200</v>
          </cell>
          <cell r="F23">
            <v>179</v>
          </cell>
          <cell r="G23">
            <v>179</v>
          </cell>
          <cell r="H23">
            <v>179</v>
          </cell>
          <cell r="I23">
            <v>172.43999999999991</v>
          </cell>
          <cell r="J23">
            <v>172.43999999999991</v>
          </cell>
          <cell r="K23">
            <v>172.43999999999994</v>
          </cell>
          <cell r="L23">
            <v>175.42000000000004</v>
          </cell>
          <cell r="M23">
            <v>175.42000000000004</v>
          </cell>
          <cell r="N23">
            <v>175.42000000000004</v>
          </cell>
        </row>
        <row r="24">
          <cell r="B24" t="str">
            <v>GENERAL</v>
          </cell>
        </row>
        <row r="25">
          <cell r="B25" t="str">
            <v>T-GE</v>
          </cell>
        </row>
        <row r="26">
          <cell r="B26" t="str">
            <v>Consumo de Energía ≤ 3000 kWh</v>
          </cell>
          <cell r="C26">
            <v>114.83870967741936</v>
          </cell>
          <cell r="D26">
            <v>118</v>
          </cell>
          <cell r="E26">
            <v>118</v>
          </cell>
          <cell r="F26">
            <v>106</v>
          </cell>
          <cell r="G26">
            <v>106</v>
          </cell>
          <cell r="H26">
            <v>106</v>
          </cell>
          <cell r="I26">
            <v>102.28999999999998</v>
          </cell>
          <cell r="J26">
            <v>102.28999999999998</v>
          </cell>
          <cell r="K26">
            <v>102.28999999999998</v>
          </cell>
          <cell r="L26">
            <v>104.05999999999996</v>
          </cell>
          <cell r="M26">
            <v>104.05999999999996</v>
          </cell>
          <cell r="N26">
            <v>104.05999999999996</v>
          </cell>
        </row>
        <row r="27">
          <cell r="B27" t="str">
            <v>Bloque 0-3000 kWh</v>
          </cell>
          <cell r="C27">
            <v>207580.64516129033</v>
          </cell>
          <cell r="D27">
            <v>213000</v>
          </cell>
          <cell r="E27">
            <v>213000</v>
          </cell>
          <cell r="F27">
            <v>192000</v>
          </cell>
          <cell r="G27">
            <v>192000</v>
          </cell>
          <cell r="H27">
            <v>192000</v>
          </cell>
          <cell r="I27">
            <v>184140</v>
          </cell>
          <cell r="J27">
            <v>184140</v>
          </cell>
          <cell r="K27">
            <v>184140</v>
          </cell>
          <cell r="L27">
            <v>187320</v>
          </cell>
          <cell r="M27">
            <v>187320</v>
          </cell>
          <cell r="N27">
            <v>187320</v>
          </cell>
        </row>
        <row r="28">
          <cell r="B28" t="str">
            <v>Bloque mayor a 3000 kWh</v>
          </cell>
          <cell r="C28">
            <v>69.193548387096769</v>
          </cell>
          <cell r="D28">
            <v>71</v>
          </cell>
          <cell r="E28">
            <v>71</v>
          </cell>
          <cell r="F28">
            <v>64</v>
          </cell>
          <cell r="G28">
            <v>64</v>
          </cell>
          <cell r="H28">
            <v>64</v>
          </cell>
          <cell r="I28">
            <v>61.380000000000052</v>
          </cell>
          <cell r="J28">
            <v>61.380000000000052</v>
          </cell>
          <cell r="K28">
            <v>61.380000000000045</v>
          </cell>
          <cell r="L28">
            <v>62.44000000000004</v>
          </cell>
          <cell r="M28">
            <v>62.44000000000004</v>
          </cell>
          <cell r="N28">
            <v>62.44000000000004</v>
          </cell>
        </row>
        <row r="29">
          <cell r="B29" t="str">
            <v>Bloque 0-8 kW</v>
          </cell>
          <cell r="C29">
            <v>86641.548387096773</v>
          </cell>
          <cell r="D29">
            <v>88896</v>
          </cell>
          <cell r="E29">
            <v>88896</v>
          </cell>
          <cell r="F29">
            <v>79656</v>
          </cell>
          <cell r="G29">
            <v>79656</v>
          </cell>
          <cell r="H29">
            <v>79656</v>
          </cell>
          <cell r="I29">
            <v>76783.759999999966</v>
          </cell>
          <cell r="J29">
            <v>76783.759999999966</v>
          </cell>
          <cell r="K29">
            <v>76783.75999999998</v>
          </cell>
          <cell r="L29">
            <v>78110.799999999988</v>
          </cell>
          <cell r="M29">
            <v>78110.8</v>
          </cell>
          <cell r="N29">
            <v>78110.799999999988</v>
          </cell>
        </row>
        <row r="30">
          <cell r="B30" t="str">
            <v>Bloque mayor a 8 kW</v>
          </cell>
          <cell r="C30">
            <v>10830.193548387097</v>
          </cell>
          <cell r="D30">
            <v>11112</v>
          </cell>
          <cell r="E30">
            <v>11112</v>
          </cell>
          <cell r="F30">
            <v>9957</v>
          </cell>
          <cell r="G30">
            <v>9957</v>
          </cell>
          <cell r="H30">
            <v>9957</v>
          </cell>
          <cell r="I30">
            <v>9597.9699999999957</v>
          </cell>
          <cell r="J30">
            <v>9597.9699999999957</v>
          </cell>
          <cell r="K30">
            <v>9597.9699999999975</v>
          </cell>
          <cell r="L30">
            <v>9763.8499999999985</v>
          </cell>
          <cell r="M30">
            <v>9763.85</v>
          </cell>
          <cell r="N30">
            <v>9763.8499999999985</v>
          </cell>
        </row>
        <row r="31">
          <cell r="B31" t="str">
            <v>PREFERENCIAL</v>
          </cell>
        </row>
        <row r="32">
          <cell r="B32" t="str">
            <v>T-CS</v>
          </cell>
        </row>
        <row r="33">
          <cell r="B33" t="str">
            <v>Consumo de Energía ≤ 3000 kWh</v>
          </cell>
          <cell r="C33">
            <v>77.193548387096769</v>
          </cell>
          <cell r="D33">
            <v>79</v>
          </cell>
          <cell r="E33">
            <v>79</v>
          </cell>
          <cell r="F33">
            <v>71</v>
          </cell>
          <cell r="G33">
            <v>71</v>
          </cell>
          <cell r="H33">
            <v>71</v>
          </cell>
          <cell r="I33">
            <v>68.200000000000017</v>
          </cell>
          <cell r="J33">
            <v>68.200000000000017</v>
          </cell>
          <cell r="K33">
            <v>68.200000000000031</v>
          </cell>
          <cell r="L33">
            <v>69.369999999999948</v>
          </cell>
          <cell r="M33">
            <v>69.369999999999948</v>
          </cell>
          <cell r="N33">
            <v>69.369999999999948</v>
          </cell>
        </row>
        <row r="34">
          <cell r="B34" t="str">
            <v>Bloque 0-3000 kWh</v>
          </cell>
          <cell r="C34">
            <v>133935.48387096773</v>
          </cell>
          <cell r="D34">
            <v>138000</v>
          </cell>
          <cell r="E34">
            <v>138000</v>
          </cell>
          <cell r="F34">
            <v>123000</v>
          </cell>
          <cell r="G34">
            <v>123000</v>
          </cell>
          <cell r="H34">
            <v>123000</v>
          </cell>
          <cell r="I34">
            <v>119820</v>
          </cell>
          <cell r="J34">
            <v>119820</v>
          </cell>
          <cell r="K34">
            <v>119820</v>
          </cell>
          <cell r="L34">
            <v>121890</v>
          </cell>
          <cell r="M34">
            <v>121890</v>
          </cell>
          <cell r="N34">
            <v>121890</v>
          </cell>
        </row>
        <row r="35">
          <cell r="B35" t="str">
            <v>Bloque mayor a 3000 kWh</v>
          </cell>
          <cell r="C35">
            <v>44.645161290322584</v>
          </cell>
          <cell r="D35">
            <v>46</v>
          </cell>
          <cell r="E35">
            <v>46</v>
          </cell>
          <cell r="F35">
            <v>41</v>
          </cell>
          <cell r="G35">
            <v>41</v>
          </cell>
          <cell r="H35">
            <v>41</v>
          </cell>
          <cell r="I35">
            <v>39.940000000000033</v>
          </cell>
          <cell r="J35">
            <v>39.940000000000033</v>
          </cell>
          <cell r="K35">
            <v>39.940000000000033</v>
          </cell>
          <cell r="L35">
            <v>40.630000000000024</v>
          </cell>
          <cell r="M35">
            <v>40.630000000000017</v>
          </cell>
          <cell r="N35">
            <v>40.630000000000024</v>
          </cell>
        </row>
        <row r="36">
          <cell r="B36" t="str">
            <v>Bloque 0-8 kW</v>
          </cell>
          <cell r="C36">
            <v>57716.645161290326</v>
          </cell>
          <cell r="D36">
            <v>59216</v>
          </cell>
          <cell r="E36">
            <v>59216</v>
          </cell>
          <cell r="F36">
            <v>53064</v>
          </cell>
          <cell r="G36">
            <v>53064</v>
          </cell>
          <cell r="H36">
            <v>53064</v>
          </cell>
          <cell r="I36">
            <v>51150.239999999998</v>
          </cell>
          <cell r="J36">
            <v>51150.239999999998</v>
          </cell>
          <cell r="K36">
            <v>51150.239999999998</v>
          </cell>
          <cell r="L36">
            <v>52034.239999999998</v>
          </cell>
          <cell r="M36">
            <v>52034.239999999998</v>
          </cell>
          <cell r="N36">
            <v>52034.239999999998</v>
          </cell>
        </row>
        <row r="37">
          <cell r="B37" t="str">
            <v>Bloque mayor a 8 kW</v>
          </cell>
          <cell r="C37">
            <v>7214.5806451612907</v>
          </cell>
          <cell r="D37">
            <v>7402</v>
          </cell>
          <cell r="E37">
            <v>7402</v>
          </cell>
          <cell r="F37">
            <v>6633</v>
          </cell>
          <cell r="G37">
            <v>6633</v>
          </cell>
          <cell r="H37">
            <v>6633</v>
          </cell>
          <cell r="I37">
            <v>6393.78</v>
          </cell>
          <cell r="J37">
            <v>6393.78</v>
          </cell>
          <cell r="K37">
            <v>6393.78</v>
          </cell>
          <cell r="L37">
            <v>6504.28</v>
          </cell>
          <cell r="M37">
            <v>6504.28</v>
          </cell>
          <cell r="N37">
            <v>6504.28</v>
          </cell>
        </row>
        <row r="38">
          <cell r="B38" t="str">
            <v>MEDIA TENSIÓN (T-MT)</v>
          </cell>
        </row>
        <row r="39">
          <cell r="B39" t="str">
            <v>T-MT</v>
          </cell>
        </row>
        <row r="40">
          <cell r="B40" t="str">
            <v>Energía Punta</v>
          </cell>
          <cell r="C40">
            <v>58.645161290322584</v>
          </cell>
          <cell r="D40">
            <v>60</v>
          </cell>
          <cell r="E40">
            <v>60</v>
          </cell>
          <cell r="F40">
            <v>54</v>
          </cell>
          <cell r="G40">
            <v>54</v>
          </cell>
          <cell r="H40">
            <v>54</v>
          </cell>
          <cell r="I40">
            <v>51.630000000000045</v>
          </cell>
          <cell r="J40">
            <v>51.630000000000045</v>
          </cell>
          <cell r="K40">
            <v>51.630000000000038</v>
          </cell>
          <cell r="L40">
            <v>52.52999999999998</v>
          </cell>
          <cell r="M40">
            <v>52.52999999999998</v>
          </cell>
          <cell r="N40">
            <v>52.52999999999998</v>
          </cell>
        </row>
        <row r="41">
          <cell r="B41" t="str">
            <v>Energía Valle</v>
          </cell>
          <cell r="C41">
            <v>29.096774193548388</v>
          </cell>
          <cell r="D41">
            <v>30</v>
          </cell>
          <cell r="E41">
            <v>30</v>
          </cell>
          <cell r="F41">
            <v>27</v>
          </cell>
          <cell r="G41">
            <v>27</v>
          </cell>
          <cell r="H41">
            <v>27</v>
          </cell>
          <cell r="I41">
            <v>26.299999999999986</v>
          </cell>
          <cell r="J41">
            <v>26.299999999999986</v>
          </cell>
          <cell r="K41">
            <v>26.29999999999999</v>
          </cell>
          <cell r="L41">
            <v>26.759999999999994</v>
          </cell>
          <cell r="M41">
            <v>26.759999999999994</v>
          </cell>
          <cell r="N41">
            <v>26.759999999999994</v>
          </cell>
        </row>
        <row r="42">
          <cell r="B42" t="str">
            <v>Energía Noche</v>
          </cell>
          <cell r="C42">
            <v>20.548387096774192</v>
          </cell>
          <cell r="D42">
            <v>21</v>
          </cell>
          <cell r="E42">
            <v>21</v>
          </cell>
          <cell r="F42">
            <v>19</v>
          </cell>
          <cell r="G42">
            <v>19</v>
          </cell>
          <cell r="H42">
            <v>19</v>
          </cell>
          <cell r="I42">
            <v>18.509999999999994</v>
          </cell>
          <cell r="J42">
            <v>18.509999999999994</v>
          </cell>
          <cell r="K42">
            <v>18.509999999999994</v>
          </cell>
          <cell r="L42">
            <v>18.829999999999995</v>
          </cell>
          <cell r="M42">
            <v>18.829999999999991</v>
          </cell>
          <cell r="N42">
            <v>18.829999999999995</v>
          </cell>
        </row>
        <row r="43">
          <cell r="B43" t="str">
            <v>Potencia Punta</v>
          </cell>
          <cell r="C43">
            <v>10280.193548387097</v>
          </cell>
          <cell r="D43">
            <v>10548</v>
          </cell>
          <cell r="E43">
            <v>10548</v>
          </cell>
          <cell r="F43">
            <v>9451</v>
          </cell>
          <cell r="G43">
            <v>9451</v>
          </cell>
          <cell r="H43">
            <v>9451</v>
          </cell>
          <cell r="I43">
            <v>9110.8699999999972</v>
          </cell>
          <cell r="J43">
            <v>9110.8699999999972</v>
          </cell>
          <cell r="K43">
            <v>9110.8699999999972</v>
          </cell>
          <cell r="L43">
            <v>9268.3200000000052</v>
          </cell>
          <cell r="M43">
            <v>9268.3200000000052</v>
          </cell>
          <cell r="N43">
            <v>9268.3200000000052</v>
          </cell>
        </row>
        <row r="44">
          <cell r="B44" t="str">
            <v>Potencia Valle</v>
          </cell>
          <cell r="C44">
            <v>7314.4193548387093</v>
          </cell>
          <cell r="D44">
            <v>7505</v>
          </cell>
          <cell r="E44">
            <v>7505</v>
          </cell>
          <cell r="F44">
            <v>6725</v>
          </cell>
          <cell r="G44">
            <v>6725</v>
          </cell>
          <cell r="H44">
            <v>6725</v>
          </cell>
          <cell r="I44">
            <v>6482.4299999999957</v>
          </cell>
          <cell r="J44">
            <v>6482.4299999999957</v>
          </cell>
          <cell r="K44">
            <v>6482.4299999999957</v>
          </cell>
          <cell r="L44">
            <v>6594.4599999999991</v>
          </cell>
          <cell r="M44">
            <v>6594.46</v>
          </cell>
          <cell r="N44">
            <v>6594.4599999999991</v>
          </cell>
        </row>
        <row r="45">
          <cell r="B45" t="str">
            <v>Potencia Noche</v>
          </cell>
          <cell r="C45">
            <v>4643.4193548387093</v>
          </cell>
          <cell r="D45">
            <v>4764</v>
          </cell>
          <cell r="E45">
            <v>4764</v>
          </cell>
          <cell r="F45">
            <v>4269</v>
          </cell>
          <cell r="G45">
            <v>4269</v>
          </cell>
          <cell r="H45">
            <v>4269</v>
          </cell>
          <cell r="I45">
            <v>4115.0899999999974</v>
          </cell>
          <cell r="J45">
            <v>4115.0899999999974</v>
          </cell>
          <cell r="K45">
            <v>4115.0899999999974</v>
          </cell>
          <cell r="L45">
            <v>4186.2100000000028</v>
          </cell>
          <cell r="M45">
            <v>4186.2100000000028</v>
          </cell>
          <cell r="N45">
            <v>4186.2100000000028</v>
          </cell>
        </row>
        <row r="46">
          <cell r="B46" t="str">
            <v>PROMOCIONAL</v>
          </cell>
        </row>
        <row r="47">
          <cell r="B47" t="str">
            <v>T-6</v>
          </cell>
        </row>
        <row r="48">
          <cell r="B48" t="str">
            <v>Consumo de Energía ≤ 3000 kWh</v>
          </cell>
        </row>
        <row r="49">
          <cell r="B49" t="str">
            <v>Bloque 0-3000 kWh</v>
          </cell>
        </row>
        <row r="50">
          <cell r="B50" t="str">
            <v>Bloque mayor a 3000 kWh</v>
          </cell>
        </row>
        <row r="51">
          <cell r="B51" t="str">
            <v>Bloque 0-8 kW</v>
          </cell>
        </row>
        <row r="52">
          <cell r="B52" t="str">
            <v>Bloque mayor a 8 kW</v>
          </cell>
        </row>
        <row r="53">
          <cell r="B53" t="str">
            <v>ALUMBRADO PÚBLICO</v>
          </cell>
        </row>
        <row r="54">
          <cell r="B54" t="str">
            <v>T-AP</v>
          </cell>
        </row>
        <row r="55">
          <cell r="B55" t="str">
            <v>Cada KWh</v>
          </cell>
          <cell r="C55">
            <v>3.2399999999999989</v>
          </cell>
          <cell r="D55">
            <v>3.2399999999999993</v>
          </cell>
          <cell r="E55">
            <v>3.2399999999999989</v>
          </cell>
          <cell r="F55">
            <v>3.2399999999999993</v>
          </cell>
          <cell r="G55">
            <v>3.2399999999999989</v>
          </cell>
          <cell r="H55">
            <v>3.2399999999999993</v>
          </cell>
          <cell r="I55">
            <v>3.2399999999999989</v>
          </cell>
          <cell r="J55">
            <v>3.2399999999999989</v>
          </cell>
          <cell r="K55">
            <v>3.2399999999999993</v>
          </cell>
          <cell r="L55">
            <v>3.2399999999999989</v>
          </cell>
          <cell r="M55">
            <v>3.2399999999999993</v>
          </cell>
          <cell r="N55">
            <v>3.2399999999999989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31-200 kWh</v>
          </cell>
          <cell r="C10">
            <v>66</v>
          </cell>
          <cell r="D10">
            <v>66</v>
          </cell>
          <cell r="E10">
            <v>66</v>
          </cell>
          <cell r="F10">
            <v>59</v>
          </cell>
          <cell r="G10">
            <v>59</v>
          </cell>
          <cell r="H10">
            <v>59</v>
          </cell>
          <cell r="I10">
            <v>56.599999999999973</v>
          </cell>
          <cell r="J10">
            <v>56.599999999999973</v>
          </cell>
          <cell r="K10">
            <v>56.59999999999998</v>
          </cell>
          <cell r="L10">
            <v>66.117446808510593</v>
          </cell>
          <cell r="M10">
            <v>70.110000000000042</v>
          </cell>
          <cell r="N10">
            <v>70.110000000000028</v>
          </cell>
        </row>
        <row r="11">
          <cell r="B11" t="str">
            <v>Bloque mayor a 200 kWh</v>
          </cell>
          <cell r="C11">
            <v>80</v>
          </cell>
          <cell r="D11">
            <v>80</v>
          </cell>
          <cell r="E11">
            <v>80</v>
          </cell>
          <cell r="F11">
            <v>72</v>
          </cell>
          <cell r="G11">
            <v>72</v>
          </cell>
          <cell r="H11">
            <v>72</v>
          </cell>
          <cell r="I11">
            <v>69.289999999999978</v>
          </cell>
          <cell r="J11">
            <v>69.289999999999978</v>
          </cell>
          <cell r="K11">
            <v>69.289999999999978</v>
          </cell>
          <cell r="L11">
            <v>80.933829787234117</v>
          </cell>
          <cell r="M11">
            <v>85.819999999999979</v>
          </cell>
          <cell r="N11">
            <v>85.819999999999979</v>
          </cell>
        </row>
        <row r="12">
          <cell r="B12" t="str">
            <v>GENERAL</v>
          </cell>
        </row>
        <row r="13">
          <cell r="B13" t="str">
            <v>T-GE</v>
          </cell>
        </row>
        <row r="14">
          <cell r="B14" t="str">
            <v>Consumo de Energía ≤ 3000 kWh</v>
          </cell>
          <cell r="C14">
            <v>93</v>
          </cell>
          <cell r="D14">
            <v>93</v>
          </cell>
          <cell r="E14">
            <v>93</v>
          </cell>
          <cell r="F14">
            <v>83</v>
          </cell>
          <cell r="G14">
            <v>83</v>
          </cell>
          <cell r="H14">
            <v>83</v>
          </cell>
          <cell r="I14">
            <v>80.02</v>
          </cell>
          <cell r="J14">
            <v>80.02</v>
          </cell>
          <cell r="K14">
            <v>80.02</v>
          </cell>
          <cell r="L14">
            <v>93.46744680851063</v>
          </cell>
          <cell r="M14">
            <v>99.109999999999928</v>
          </cell>
          <cell r="N14">
            <v>99.109999999999928</v>
          </cell>
        </row>
        <row r="15">
          <cell r="B15" t="str">
            <v>Bloque 0-3000 kWh</v>
          </cell>
          <cell r="C15">
            <v>168000</v>
          </cell>
          <cell r="D15">
            <v>168000</v>
          </cell>
          <cell r="E15">
            <v>168000</v>
          </cell>
          <cell r="F15">
            <v>150000</v>
          </cell>
          <cell r="G15">
            <v>150000</v>
          </cell>
          <cell r="H15">
            <v>150000</v>
          </cell>
          <cell r="I15">
            <v>143460</v>
          </cell>
          <cell r="J15">
            <v>143460</v>
          </cell>
          <cell r="K15">
            <v>143460</v>
          </cell>
          <cell r="L15">
            <v>167549.36170212767</v>
          </cell>
          <cell r="M15">
            <v>177660</v>
          </cell>
          <cell r="N15">
            <v>177660</v>
          </cell>
        </row>
        <row r="16">
          <cell r="B16" t="str">
            <v>Bloque mayor a 3000 kWh</v>
          </cell>
          <cell r="C16">
            <v>56</v>
          </cell>
          <cell r="D16">
            <v>56</v>
          </cell>
          <cell r="E16">
            <v>56</v>
          </cell>
          <cell r="F16">
            <v>50</v>
          </cell>
          <cell r="G16">
            <v>50</v>
          </cell>
          <cell r="H16">
            <v>50</v>
          </cell>
          <cell r="I16">
            <v>47.819999999999993</v>
          </cell>
          <cell r="J16">
            <v>47.819999999999993</v>
          </cell>
          <cell r="K16">
            <v>47.82</v>
          </cell>
          <cell r="L16">
            <v>55.849787234042537</v>
          </cell>
          <cell r="M16">
            <v>59.219999999999928</v>
          </cell>
          <cell r="N16">
            <v>59.219999999999928</v>
          </cell>
        </row>
        <row r="17">
          <cell r="B17" t="str">
            <v>Bloque 0-8 kW</v>
          </cell>
          <cell r="C17">
            <v>69528</v>
          </cell>
          <cell r="D17">
            <v>69528</v>
          </cell>
          <cell r="E17">
            <v>69528</v>
          </cell>
          <cell r="F17">
            <v>61984</v>
          </cell>
          <cell r="G17">
            <v>61984</v>
          </cell>
          <cell r="H17">
            <v>61984</v>
          </cell>
          <cell r="I17">
            <v>59850.399999999965</v>
          </cell>
          <cell r="J17">
            <v>59850.399999999965</v>
          </cell>
          <cell r="K17">
            <v>59850.399999999972</v>
          </cell>
          <cell r="L17">
            <v>69907.702127659519</v>
          </cell>
          <cell r="M17">
            <v>74129.200000000084</v>
          </cell>
          <cell r="N17">
            <v>74129.200000000084</v>
          </cell>
        </row>
        <row r="18">
          <cell r="B18" t="str">
            <v xml:space="preserve">Bloque mayor a 8 kW </v>
          </cell>
          <cell r="C18">
            <v>8691</v>
          </cell>
          <cell r="D18">
            <v>8691</v>
          </cell>
          <cell r="E18">
            <v>8691</v>
          </cell>
          <cell r="F18">
            <v>7748</v>
          </cell>
          <cell r="G18">
            <v>7748</v>
          </cell>
          <cell r="H18">
            <v>7748</v>
          </cell>
          <cell r="I18">
            <v>7481.2999999999956</v>
          </cell>
          <cell r="J18">
            <v>7481.2999999999956</v>
          </cell>
          <cell r="K18">
            <v>7481.2999999999965</v>
          </cell>
          <cell r="L18">
            <v>8738.4627659574398</v>
          </cell>
          <cell r="M18">
            <v>9266.1500000000106</v>
          </cell>
          <cell r="N18">
            <v>9266.1500000000106</v>
          </cell>
        </row>
        <row r="19">
          <cell r="B19" t="str">
            <v>PREFERENCIAL</v>
          </cell>
        </row>
        <row r="20">
          <cell r="B20" t="str">
            <v>T-CS</v>
          </cell>
        </row>
        <row r="21">
          <cell r="B21" t="str">
            <v>Consumo de Energía ≤ 3000 kWh</v>
          </cell>
          <cell r="C21">
            <v>67</v>
          </cell>
          <cell r="D21">
            <v>67</v>
          </cell>
          <cell r="E21">
            <v>67</v>
          </cell>
          <cell r="F21">
            <v>60</v>
          </cell>
          <cell r="G21">
            <v>60</v>
          </cell>
          <cell r="H21">
            <v>60</v>
          </cell>
          <cell r="I21">
            <v>57.579999999999977</v>
          </cell>
          <cell r="J21">
            <v>57.579999999999977</v>
          </cell>
          <cell r="K21">
            <v>57.579999999999977</v>
          </cell>
          <cell r="L21">
            <v>67.250425531914914</v>
          </cell>
          <cell r="M21">
            <v>71.309999999999974</v>
          </cell>
          <cell r="N21">
            <v>71.309999999999988</v>
          </cell>
        </row>
        <row r="22">
          <cell r="B22" t="str">
            <v>Bloque 0-3000 kWh</v>
          </cell>
          <cell r="C22">
            <v>117000</v>
          </cell>
          <cell r="D22">
            <v>117000</v>
          </cell>
          <cell r="E22">
            <v>117000</v>
          </cell>
          <cell r="F22">
            <v>102000</v>
          </cell>
          <cell r="G22">
            <v>102000</v>
          </cell>
          <cell r="H22">
            <v>102000</v>
          </cell>
          <cell r="I22">
            <v>99540</v>
          </cell>
          <cell r="J22">
            <v>99540</v>
          </cell>
          <cell r="K22">
            <v>99540</v>
          </cell>
          <cell r="L22">
            <v>116251.91489361702</v>
          </cell>
          <cell r="M22">
            <v>123270.00000000001</v>
          </cell>
          <cell r="N22">
            <v>123270.00000000001</v>
          </cell>
        </row>
        <row r="23">
          <cell r="B23" t="str">
            <v>Bloque mayor a 3000 kWh</v>
          </cell>
          <cell r="C23">
            <v>39</v>
          </cell>
          <cell r="D23">
            <v>39</v>
          </cell>
          <cell r="E23">
            <v>39</v>
          </cell>
          <cell r="F23">
            <v>34</v>
          </cell>
          <cell r="G23">
            <v>34</v>
          </cell>
          <cell r="H23">
            <v>34</v>
          </cell>
          <cell r="I23">
            <v>33.179999999999978</v>
          </cell>
          <cell r="J23">
            <v>33.179999999999978</v>
          </cell>
          <cell r="K23">
            <v>33.179999999999978</v>
          </cell>
          <cell r="L23">
            <v>38.750638297872335</v>
          </cell>
          <cell r="M23">
            <v>41.09</v>
          </cell>
          <cell r="N23">
            <v>41.09</v>
          </cell>
        </row>
        <row r="24">
          <cell r="B24" t="str">
            <v>Bloque 0-8 kW</v>
          </cell>
          <cell r="C24">
            <v>46728</v>
          </cell>
          <cell r="D24">
            <v>46728</v>
          </cell>
          <cell r="E24">
            <v>46728</v>
          </cell>
          <cell r="F24">
            <v>41656</v>
          </cell>
          <cell r="G24">
            <v>41656</v>
          </cell>
          <cell r="H24">
            <v>41656</v>
          </cell>
          <cell r="I24">
            <v>40222.959999999985</v>
          </cell>
          <cell r="J24">
            <v>40222.959999999985</v>
          </cell>
          <cell r="K24">
            <v>40222.959999999985</v>
          </cell>
          <cell r="L24">
            <v>46982.03914893623</v>
          </cell>
          <cell r="M24">
            <v>49819.120000000075</v>
          </cell>
          <cell r="N24">
            <v>49819.120000000075</v>
          </cell>
        </row>
        <row r="25">
          <cell r="B25" t="str">
            <v xml:space="preserve">Bloque mayor a 8 kW </v>
          </cell>
          <cell r="C25">
            <v>5841</v>
          </cell>
          <cell r="D25">
            <v>5841</v>
          </cell>
          <cell r="E25">
            <v>5841</v>
          </cell>
          <cell r="F25">
            <v>5207</v>
          </cell>
          <cell r="G25">
            <v>5207</v>
          </cell>
          <cell r="H25">
            <v>5207</v>
          </cell>
          <cell r="I25">
            <v>5027.8699999999981</v>
          </cell>
          <cell r="J25">
            <v>5027.8699999999981</v>
          </cell>
          <cell r="K25">
            <v>5027.8699999999981</v>
          </cell>
          <cell r="L25">
            <v>5872.7548936170288</v>
          </cell>
          <cell r="M25">
            <v>6227.3900000000094</v>
          </cell>
          <cell r="N25">
            <v>6227.3900000000094</v>
          </cell>
        </row>
        <row r="26">
          <cell r="B26" t="str">
            <v>MEDIA TENSIÓN (T-MT)</v>
          </cell>
        </row>
        <row r="27">
          <cell r="B27" t="str">
            <v>T-MT</v>
          </cell>
        </row>
        <row r="28">
          <cell r="B28" t="str">
            <v>Energía Punta</v>
          </cell>
          <cell r="C28">
            <v>51</v>
          </cell>
          <cell r="D28">
            <v>51</v>
          </cell>
          <cell r="E28">
            <v>51</v>
          </cell>
          <cell r="F28">
            <v>45</v>
          </cell>
          <cell r="G28">
            <v>45</v>
          </cell>
          <cell r="H28">
            <v>45</v>
          </cell>
          <cell r="I28">
            <v>43.920000000000009</v>
          </cell>
          <cell r="J28">
            <v>43.920000000000009</v>
          </cell>
          <cell r="K28">
            <v>43.92</v>
          </cell>
          <cell r="L28">
            <v>51.294255319148974</v>
          </cell>
          <cell r="M28">
            <v>54.389999999999979</v>
          </cell>
          <cell r="N28">
            <v>54.389999999999972</v>
          </cell>
        </row>
        <row r="29">
          <cell r="B29" t="str">
            <v>Energía Valle</v>
          </cell>
          <cell r="C29">
            <v>25</v>
          </cell>
          <cell r="D29">
            <v>25</v>
          </cell>
          <cell r="E29">
            <v>25</v>
          </cell>
          <cell r="F29">
            <v>22</v>
          </cell>
          <cell r="G29">
            <v>22</v>
          </cell>
          <cell r="H29">
            <v>22</v>
          </cell>
          <cell r="I29">
            <v>21.470000000000017</v>
          </cell>
          <cell r="J29">
            <v>21.470000000000017</v>
          </cell>
          <cell r="K29">
            <v>21.470000000000017</v>
          </cell>
          <cell r="L29">
            <v>25.077234042553183</v>
          </cell>
          <cell r="M29">
            <v>26.589999999999975</v>
          </cell>
          <cell r="N29">
            <v>26.589999999999971</v>
          </cell>
        </row>
        <row r="30">
          <cell r="B30" t="str">
            <v>Energía Noche</v>
          </cell>
          <cell r="C30">
            <v>17</v>
          </cell>
          <cell r="D30">
            <v>17</v>
          </cell>
          <cell r="E30">
            <v>17</v>
          </cell>
          <cell r="F30">
            <v>15</v>
          </cell>
          <cell r="G30">
            <v>15</v>
          </cell>
          <cell r="H30">
            <v>15</v>
          </cell>
          <cell r="I30">
            <v>14.63999999999999</v>
          </cell>
          <cell r="J30">
            <v>14.63999999999999</v>
          </cell>
          <cell r="K30">
            <v>14.63999999999999</v>
          </cell>
          <cell r="L30">
            <v>17.099148936170206</v>
          </cell>
          <cell r="M30">
            <v>18.130000000000003</v>
          </cell>
          <cell r="N30">
            <v>18.130000000000006</v>
          </cell>
        </row>
        <row r="31">
          <cell r="B31" t="str">
            <v>Potencia Punta</v>
          </cell>
          <cell r="C31">
            <v>8979</v>
          </cell>
          <cell r="D31">
            <v>8979</v>
          </cell>
          <cell r="E31">
            <v>8979</v>
          </cell>
          <cell r="F31">
            <v>8005</v>
          </cell>
          <cell r="G31">
            <v>8005</v>
          </cell>
          <cell r="H31">
            <v>8005</v>
          </cell>
          <cell r="I31">
            <v>7729.1799999999948</v>
          </cell>
          <cell r="J31">
            <v>7729.1799999999948</v>
          </cell>
          <cell r="K31">
            <v>7729.1799999999948</v>
          </cell>
          <cell r="L31">
            <v>9027.9997872340355</v>
          </cell>
          <cell r="M31">
            <v>9573.17</v>
          </cell>
          <cell r="N31">
            <v>9573.17</v>
          </cell>
        </row>
        <row r="32">
          <cell r="B32" t="str">
            <v>Potencia Valle</v>
          </cell>
          <cell r="C32">
            <v>6438</v>
          </cell>
          <cell r="D32">
            <v>6438</v>
          </cell>
          <cell r="E32">
            <v>6438</v>
          </cell>
          <cell r="F32">
            <v>5740</v>
          </cell>
          <cell r="G32">
            <v>5740</v>
          </cell>
          <cell r="H32">
            <v>5740</v>
          </cell>
          <cell r="I32">
            <v>5542.1799999999957</v>
          </cell>
          <cell r="J32">
            <v>5542.1799999999957</v>
          </cell>
          <cell r="K32">
            <v>5542.1799999999957</v>
          </cell>
          <cell r="L32">
            <v>6473.4804255319168</v>
          </cell>
          <cell r="M32">
            <v>6864.3900000000094</v>
          </cell>
          <cell r="N32">
            <v>6864.3900000000094</v>
          </cell>
        </row>
        <row r="33">
          <cell r="B33" t="str">
            <v>Potencia Noche</v>
          </cell>
          <cell r="C33">
            <v>4405</v>
          </cell>
          <cell r="D33">
            <v>4405</v>
          </cell>
          <cell r="E33">
            <v>4405</v>
          </cell>
          <cell r="F33">
            <v>3926</v>
          </cell>
          <cell r="G33">
            <v>3926</v>
          </cell>
          <cell r="H33">
            <v>3926</v>
          </cell>
          <cell r="I33">
            <v>3791.3999999999978</v>
          </cell>
          <cell r="J33">
            <v>3791.3999999999978</v>
          </cell>
          <cell r="K33">
            <v>3791.3999999999983</v>
          </cell>
          <cell r="L33">
            <v>4428.5087234042558</v>
          </cell>
          <cell r="M33">
            <v>4695.9299999999948</v>
          </cell>
          <cell r="N33">
            <v>4695.9299999999948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Cada KWh</v>
          </cell>
          <cell r="C36">
            <v>3.0600000000000014</v>
          </cell>
          <cell r="D36">
            <v>3.0600000000000014</v>
          </cell>
          <cell r="E36">
            <v>3.0600000000000014</v>
          </cell>
          <cell r="F36">
            <v>3.0600000000000014</v>
          </cell>
          <cell r="G36">
            <v>3.0600000000000014</v>
          </cell>
          <cell r="H36">
            <v>3.0600000000000014</v>
          </cell>
          <cell r="I36">
            <v>3.0600000000000014</v>
          </cell>
          <cell r="J36">
            <v>3.0600000000000014</v>
          </cell>
          <cell r="K36">
            <v>3.0600000000000014</v>
          </cell>
          <cell r="L36">
            <v>3.0600000000000014</v>
          </cell>
          <cell r="M36">
            <v>3.0600000000000014</v>
          </cell>
          <cell r="N36">
            <v>3.0600000000000014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31-200 kWh</v>
          </cell>
          <cell r="C10">
            <v>66</v>
          </cell>
          <cell r="D10">
            <v>66</v>
          </cell>
          <cell r="E10">
            <v>66</v>
          </cell>
          <cell r="F10">
            <v>68.089999999999975</v>
          </cell>
          <cell r="G10">
            <v>68.089999999999975</v>
          </cell>
          <cell r="H10">
            <v>68.089999999999975</v>
          </cell>
          <cell r="I10">
            <v>65.900000000000034</v>
          </cell>
          <cell r="J10">
            <v>65.900000000000034</v>
          </cell>
          <cell r="K10">
            <v>65.900000000000034</v>
          </cell>
          <cell r="L10">
            <v>66.880000000000052</v>
          </cell>
          <cell r="M10">
            <v>66.880000000000052</v>
          </cell>
          <cell r="N10">
            <v>66.880000000000052</v>
          </cell>
        </row>
        <row r="11">
          <cell r="B11" t="str">
            <v>Bloque mayor a 200 kWh</v>
          </cell>
          <cell r="C11">
            <v>86</v>
          </cell>
          <cell r="D11">
            <v>86</v>
          </cell>
          <cell r="E11">
            <v>86</v>
          </cell>
          <cell r="F11">
            <v>88.039999999999978</v>
          </cell>
          <cell r="G11">
            <v>88.039999999999978</v>
          </cell>
          <cell r="H11">
            <v>88.039999999999978</v>
          </cell>
          <cell r="I11">
            <v>85.21999999999997</v>
          </cell>
          <cell r="J11">
            <v>85.21999999999997</v>
          </cell>
          <cell r="K11">
            <v>85.219999999999985</v>
          </cell>
          <cell r="L11">
            <v>86.469999999999956</v>
          </cell>
          <cell r="M11">
            <v>86.46999999999997</v>
          </cell>
          <cell r="N11">
            <v>86.469999999999956</v>
          </cell>
        </row>
        <row r="12">
          <cell r="B12" t="str">
            <v>GENERAL</v>
          </cell>
        </row>
        <row r="13">
          <cell r="B13" t="str">
            <v>T-GE</v>
          </cell>
        </row>
        <row r="14">
          <cell r="B14" t="str">
            <v>Consumo de Energía ≤ 3 000 kWh</v>
          </cell>
          <cell r="C14">
            <v>91</v>
          </cell>
          <cell r="D14">
            <v>91</v>
          </cell>
          <cell r="E14">
            <v>91</v>
          </cell>
          <cell r="F14">
            <v>93.909999999999982</v>
          </cell>
          <cell r="G14">
            <v>93.909999999999968</v>
          </cell>
          <cell r="H14">
            <v>93.909999999999982</v>
          </cell>
          <cell r="I14">
            <v>90.900000000000048</v>
          </cell>
          <cell r="J14">
            <v>90.900000000000048</v>
          </cell>
          <cell r="K14">
            <v>90.900000000000048</v>
          </cell>
          <cell r="L14">
            <v>92.239999999999938</v>
          </cell>
          <cell r="M14">
            <v>92.239999999999952</v>
          </cell>
          <cell r="N14">
            <v>92.239999999999938</v>
          </cell>
        </row>
        <row r="15">
          <cell r="B15" t="str">
            <v>Bloque 0-3000 kWh</v>
          </cell>
          <cell r="C15">
            <v>153000</v>
          </cell>
          <cell r="D15">
            <v>153000</v>
          </cell>
          <cell r="E15">
            <v>153000</v>
          </cell>
          <cell r="F15">
            <v>158490</v>
          </cell>
          <cell r="G15">
            <v>158490</v>
          </cell>
          <cell r="H15">
            <v>158490</v>
          </cell>
          <cell r="I15">
            <v>153390</v>
          </cell>
          <cell r="J15">
            <v>153390</v>
          </cell>
          <cell r="K15">
            <v>153390</v>
          </cell>
          <cell r="L15">
            <v>155640</v>
          </cell>
          <cell r="M15">
            <v>155640</v>
          </cell>
          <cell r="N15">
            <v>155640</v>
          </cell>
        </row>
        <row r="16">
          <cell r="B16" t="str">
            <v>Bloque mayor a 3000 kWh</v>
          </cell>
          <cell r="C16">
            <v>51</v>
          </cell>
          <cell r="D16">
            <v>51</v>
          </cell>
          <cell r="E16">
            <v>51</v>
          </cell>
          <cell r="F16">
            <v>52.829999999999991</v>
          </cell>
          <cell r="G16">
            <v>52.829999999999984</v>
          </cell>
          <cell r="H16">
            <v>52.829999999999991</v>
          </cell>
          <cell r="I16">
            <v>51.130000000000038</v>
          </cell>
          <cell r="J16">
            <v>51.130000000000038</v>
          </cell>
          <cell r="K16">
            <v>51.130000000000031</v>
          </cell>
          <cell r="L16">
            <v>51.880000000000045</v>
          </cell>
          <cell r="M16">
            <v>51.880000000000038</v>
          </cell>
          <cell r="N16">
            <v>51.880000000000045</v>
          </cell>
        </row>
        <row r="17">
          <cell r="B17" t="str">
            <v>Bloque 0-10 kW</v>
          </cell>
          <cell r="C17">
            <v>83350</v>
          </cell>
          <cell r="D17">
            <v>83350</v>
          </cell>
          <cell r="E17">
            <v>83350</v>
          </cell>
          <cell r="F17">
            <v>85778</v>
          </cell>
          <cell r="G17">
            <v>85778</v>
          </cell>
          <cell r="H17">
            <v>85778</v>
          </cell>
          <cell r="I17">
            <v>83022.299999999988</v>
          </cell>
          <cell r="J17">
            <v>83022.299999999988</v>
          </cell>
          <cell r="K17">
            <v>83022.3</v>
          </cell>
          <cell r="L17">
            <v>84247.700000000026</v>
          </cell>
          <cell r="M17">
            <v>84247.700000000012</v>
          </cell>
          <cell r="N17">
            <v>84247.700000000026</v>
          </cell>
        </row>
        <row r="18">
          <cell r="B18" t="str">
            <v>Bloque mayor a 10 kW</v>
          </cell>
          <cell r="C18">
            <v>8335</v>
          </cell>
          <cell r="D18">
            <v>8335</v>
          </cell>
          <cell r="E18">
            <v>8335</v>
          </cell>
          <cell r="F18">
            <v>8577.7999999999956</v>
          </cell>
          <cell r="G18">
            <v>8577.7999999999956</v>
          </cell>
          <cell r="H18">
            <v>8577.7999999999956</v>
          </cell>
          <cell r="I18">
            <v>8302.2300000000032</v>
          </cell>
          <cell r="J18">
            <v>8302.2300000000032</v>
          </cell>
          <cell r="K18">
            <v>8302.2300000000032</v>
          </cell>
          <cell r="L18">
            <v>8424.7699999999968</v>
          </cell>
          <cell r="M18">
            <v>8424.7699999999968</v>
          </cell>
          <cell r="N18">
            <v>8424.7699999999968</v>
          </cell>
        </row>
        <row r="19">
          <cell r="B19" t="str">
            <v>PREFERENCIAL</v>
          </cell>
        </row>
        <row r="20">
          <cell r="B20" t="str">
            <v>T-CS</v>
          </cell>
        </row>
        <row r="21">
          <cell r="B21" t="str">
            <v>Consumo de Energía ≤ 3 000 kWh</v>
          </cell>
          <cell r="C21">
            <v>66</v>
          </cell>
          <cell r="D21">
            <v>66</v>
          </cell>
          <cell r="E21">
            <v>66</v>
          </cell>
          <cell r="F21">
            <v>68.089999999999975</v>
          </cell>
          <cell r="G21">
            <v>68.089999999999975</v>
          </cell>
          <cell r="H21">
            <v>68.089999999999975</v>
          </cell>
          <cell r="I21">
            <v>65.900000000000034</v>
          </cell>
          <cell r="J21">
            <v>65.900000000000034</v>
          </cell>
          <cell r="K21">
            <v>65.900000000000034</v>
          </cell>
          <cell r="L21">
            <v>66.880000000000052</v>
          </cell>
          <cell r="M21">
            <v>66.880000000000052</v>
          </cell>
          <cell r="N21">
            <v>66.880000000000052</v>
          </cell>
        </row>
        <row r="22">
          <cell r="B22" t="str">
            <v>Bloque 0-3000 kWh</v>
          </cell>
          <cell r="C22">
            <v>138000</v>
          </cell>
          <cell r="D22">
            <v>138000</v>
          </cell>
          <cell r="E22">
            <v>138000</v>
          </cell>
          <cell r="F22">
            <v>140880</v>
          </cell>
          <cell r="G22">
            <v>140880</v>
          </cell>
          <cell r="H22">
            <v>140880</v>
          </cell>
          <cell r="I22">
            <v>136350</v>
          </cell>
          <cell r="J22">
            <v>136350</v>
          </cell>
          <cell r="K22">
            <v>136350</v>
          </cell>
          <cell r="L22">
            <v>138360</v>
          </cell>
          <cell r="M22">
            <v>138360</v>
          </cell>
          <cell r="N22">
            <v>138360</v>
          </cell>
        </row>
        <row r="23">
          <cell r="B23" t="str">
            <v>Bloque mayor a 3000 kWh</v>
          </cell>
          <cell r="C23">
            <v>46</v>
          </cell>
          <cell r="D23">
            <v>46</v>
          </cell>
          <cell r="E23">
            <v>46</v>
          </cell>
          <cell r="F23">
            <v>46.960000000000022</v>
          </cell>
          <cell r="G23">
            <v>46.960000000000022</v>
          </cell>
          <cell r="H23">
            <v>46.960000000000022</v>
          </cell>
          <cell r="I23">
            <v>45.450000000000024</v>
          </cell>
          <cell r="J23">
            <v>45.450000000000024</v>
          </cell>
          <cell r="K23">
            <v>45.450000000000024</v>
          </cell>
          <cell r="L23">
            <v>46.119999999999969</v>
          </cell>
          <cell r="M23">
            <v>46.119999999999976</v>
          </cell>
          <cell r="N23">
            <v>46.119999999999969</v>
          </cell>
        </row>
        <row r="24">
          <cell r="B24" t="str">
            <v>Bloque 0-10 kW</v>
          </cell>
          <cell r="C24">
            <v>71210</v>
          </cell>
          <cell r="D24">
            <v>71210</v>
          </cell>
          <cell r="E24">
            <v>71210</v>
          </cell>
          <cell r="F24">
            <v>73287.699999999983</v>
          </cell>
          <cell r="G24">
            <v>73287.7</v>
          </cell>
          <cell r="H24">
            <v>73287.699999999983</v>
          </cell>
          <cell r="I24">
            <v>70933.199999999983</v>
          </cell>
          <cell r="J24">
            <v>70933.199999999983</v>
          </cell>
          <cell r="K24">
            <v>70933.199999999968</v>
          </cell>
          <cell r="L24">
            <v>71980.199999999983</v>
          </cell>
          <cell r="M24">
            <v>71980.199999999968</v>
          </cell>
          <cell r="N24">
            <v>71980.199999999983</v>
          </cell>
        </row>
        <row r="25">
          <cell r="B25" t="str">
            <v>Bloque mayor a 10 kW</v>
          </cell>
          <cell r="C25">
            <v>7121</v>
          </cell>
          <cell r="D25">
            <v>7121</v>
          </cell>
          <cell r="E25">
            <v>7121</v>
          </cell>
          <cell r="F25">
            <v>7328.7699999999977</v>
          </cell>
          <cell r="G25">
            <v>7328.7699999999968</v>
          </cell>
          <cell r="H25">
            <v>7328.7699999999977</v>
          </cell>
          <cell r="I25">
            <v>7093.3200000000043</v>
          </cell>
          <cell r="J25">
            <v>7093.3200000000043</v>
          </cell>
          <cell r="K25">
            <v>7093.3200000000043</v>
          </cell>
          <cell r="L25">
            <v>7198.0199999999977</v>
          </cell>
          <cell r="M25">
            <v>7198.0199999999986</v>
          </cell>
          <cell r="N25">
            <v>7198.0199999999977</v>
          </cell>
        </row>
        <row r="26">
          <cell r="B26" t="str">
            <v>MEDIA TENSIÓN (T-MT)</v>
          </cell>
        </row>
        <row r="27">
          <cell r="B27" t="str">
            <v>T-MT</v>
          </cell>
        </row>
        <row r="28">
          <cell r="B28" t="str">
            <v>Energía Punta</v>
          </cell>
          <cell r="C28">
            <v>60</v>
          </cell>
          <cell r="D28">
            <v>60</v>
          </cell>
          <cell r="E28">
            <v>60</v>
          </cell>
          <cell r="F28">
            <v>62.22000000000002</v>
          </cell>
          <cell r="G28">
            <v>62.22000000000002</v>
          </cell>
          <cell r="H28">
            <v>62.22000000000002</v>
          </cell>
          <cell r="I28">
            <v>60.22000000000002</v>
          </cell>
          <cell r="J28">
            <v>60.22000000000002</v>
          </cell>
          <cell r="K28">
            <v>60.22000000000002</v>
          </cell>
          <cell r="L28">
            <v>61.109999999999957</v>
          </cell>
          <cell r="M28">
            <v>61.109999999999964</v>
          </cell>
          <cell r="N28">
            <v>61.109999999999957</v>
          </cell>
        </row>
        <row r="29">
          <cell r="B29" t="str">
            <v>Energía Valle</v>
          </cell>
          <cell r="C29">
            <v>31</v>
          </cell>
          <cell r="D29">
            <v>31</v>
          </cell>
          <cell r="E29">
            <v>31</v>
          </cell>
          <cell r="F29">
            <v>31.690000000000023</v>
          </cell>
          <cell r="G29">
            <v>31.690000000000026</v>
          </cell>
          <cell r="H29">
            <v>31.690000000000023</v>
          </cell>
          <cell r="I29">
            <v>30.669999999999987</v>
          </cell>
          <cell r="J29">
            <v>30.669999999999987</v>
          </cell>
          <cell r="K29">
            <v>30.669999999999991</v>
          </cell>
          <cell r="L29">
            <v>31.13</v>
          </cell>
          <cell r="M29">
            <v>31.13</v>
          </cell>
          <cell r="N29">
            <v>31.13</v>
          </cell>
        </row>
        <row r="30">
          <cell r="B30" t="str">
            <v>Energía Noche</v>
          </cell>
          <cell r="C30">
            <v>25</v>
          </cell>
          <cell r="D30">
            <v>25</v>
          </cell>
          <cell r="E30">
            <v>25</v>
          </cell>
          <cell r="F30">
            <v>25.820000000000014</v>
          </cell>
          <cell r="G30">
            <v>25.820000000000018</v>
          </cell>
          <cell r="H30">
            <v>25.820000000000014</v>
          </cell>
          <cell r="I30">
            <v>24.990000000000006</v>
          </cell>
          <cell r="J30">
            <v>24.990000000000006</v>
          </cell>
          <cell r="K30">
            <v>24.990000000000006</v>
          </cell>
          <cell r="L30">
            <v>25.36000000000001</v>
          </cell>
          <cell r="M30">
            <v>25.36000000000001</v>
          </cell>
          <cell r="N30">
            <v>25.36000000000001</v>
          </cell>
        </row>
        <row r="31">
          <cell r="B31" t="str">
            <v>Potencia Punta</v>
          </cell>
          <cell r="C31">
            <v>10129</v>
          </cell>
          <cell r="D31">
            <v>10129</v>
          </cell>
          <cell r="E31">
            <v>10129</v>
          </cell>
          <cell r="F31">
            <v>10424.380000000003</v>
          </cell>
          <cell r="G31">
            <v>10424.380000000003</v>
          </cell>
          <cell r="H31">
            <v>10424.380000000003</v>
          </cell>
          <cell r="I31">
            <v>10089.48</v>
          </cell>
          <cell r="J31">
            <v>10089.48</v>
          </cell>
          <cell r="K31">
            <v>10089.480000000001</v>
          </cell>
          <cell r="L31">
            <v>10238.400000000001</v>
          </cell>
          <cell r="M31">
            <v>10238.4</v>
          </cell>
          <cell r="N31">
            <v>10238.400000000001</v>
          </cell>
        </row>
        <row r="32">
          <cell r="B32" t="str">
            <v>Potencia Valle</v>
          </cell>
          <cell r="C32">
            <v>7038</v>
          </cell>
          <cell r="D32">
            <v>7038</v>
          </cell>
          <cell r="E32">
            <v>7038</v>
          </cell>
          <cell r="F32">
            <v>7243.0700000000043</v>
          </cell>
          <cell r="G32">
            <v>7243.0700000000043</v>
          </cell>
          <cell r="H32">
            <v>7243.0700000000043</v>
          </cell>
          <cell r="I32">
            <v>7010.3699999999972</v>
          </cell>
          <cell r="J32">
            <v>7010.3699999999972</v>
          </cell>
          <cell r="K32">
            <v>7010.3699999999972</v>
          </cell>
          <cell r="L32">
            <v>7113.850000000004</v>
          </cell>
          <cell r="M32">
            <v>7113.850000000004</v>
          </cell>
          <cell r="N32">
            <v>7113.850000000004</v>
          </cell>
        </row>
        <row r="33">
          <cell r="B33" t="str">
            <v>Potencia Noche</v>
          </cell>
          <cell r="C33">
            <v>4690</v>
          </cell>
          <cell r="D33">
            <v>4690</v>
          </cell>
          <cell r="E33">
            <v>4690</v>
          </cell>
          <cell r="F33">
            <v>4827.1400000000012</v>
          </cell>
          <cell r="G33">
            <v>4827.1400000000021</v>
          </cell>
          <cell r="H33">
            <v>4827.1400000000012</v>
          </cell>
          <cell r="I33">
            <v>4672.0599999999986</v>
          </cell>
          <cell r="J33">
            <v>4672.0599999999986</v>
          </cell>
          <cell r="K33">
            <v>4672.0599999999986</v>
          </cell>
          <cell r="L33">
            <v>4741.0200000000013</v>
          </cell>
          <cell r="M33">
            <v>4741.0200000000023</v>
          </cell>
          <cell r="N33">
            <v>4741.0200000000013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Cada KWh</v>
          </cell>
          <cell r="C36">
            <v>3.0499999999999985</v>
          </cell>
          <cell r="D36">
            <v>3.0499999999999985</v>
          </cell>
          <cell r="E36">
            <v>3.0499999999999985</v>
          </cell>
          <cell r="F36">
            <v>3.3799999999999986</v>
          </cell>
          <cell r="G36">
            <v>3.3799999999999986</v>
          </cell>
          <cell r="H36">
            <v>3.3799999999999986</v>
          </cell>
          <cell r="I36">
            <v>3.3799999999999986</v>
          </cell>
          <cell r="J36">
            <v>3.3799999999999986</v>
          </cell>
          <cell r="K36">
            <v>3.3799999999999986</v>
          </cell>
          <cell r="L36">
            <v>3.3799999999999986</v>
          </cell>
          <cell r="M36">
            <v>3.3799999999999986</v>
          </cell>
          <cell r="N36">
            <v>3.3799999999999986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31-200 kWh</v>
          </cell>
          <cell r="C10">
            <v>76</v>
          </cell>
          <cell r="D10">
            <v>76</v>
          </cell>
          <cell r="E10">
            <v>76</v>
          </cell>
          <cell r="F10">
            <v>71</v>
          </cell>
          <cell r="G10">
            <v>71</v>
          </cell>
          <cell r="H10">
            <v>71</v>
          </cell>
          <cell r="I10">
            <v>74.760000000000034</v>
          </cell>
          <cell r="J10">
            <v>74.760000000000034</v>
          </cell>
          <cell r="K10">
            <v>74.760000000000019</v>
          </cell>
          <cell r="L10">
            <v>74.98</v>
          </cell>
          <cell r="M10">
            <v>73.98</v>
          </cell>
          <cell r="N10">
            <v>73.98</v>
          </cell>
        </row>
        <row r="11">
          <cell r="B11" t="str">
            <v>Bloque mayor a 200 kWh</v>
          </cell>
          <cell r="C11">
            <v>96</v>
          </cell>
          <cell r="D11">
            <v>96</v>
          </cell>
          <cell r="E11">
            <v>96</v>
          </cell>
          <cell r="F11">
            <v>91</v>
          </cell>
          <cell r="G11">
            <v>91</v>
          </cell>
          <cell r="H11">
            <v>91</v>
          </cell>
          <cell r="I11">
            <v>94.69000000000004</v>
          </cell>
          <cell r="J11">
            <v>94.69000000000004</v>
          </cell>
          <cell r="K11">
            <v>94.69000000000004</v>
          </cell>
          <cell r="L11">
            <v>94.969999999999942</v>
          </cell>
          <cell r="M11">
            <v>92.96999999999997</v>
          </cell>
          <cell r="N11">
            <v>92.969999999999956</v>
          </cell>
        </row>
        <row r="12">
          <cell r="B12" t="str">
            <v>GENERAL</v>
          </cell>
        </row>
        <row r="13">
          <cell r="B13" t="str">
            <v>T-GE</v>
          </cell>
        </row>
        <row r="14">
          <cell r="B14" t="str">
            <v xml:space="preserve">Consumo de Energía ≤ 3000 kWh </v>
          </cell>
          <cell r="C14">
            <v>100</v>
          </cell>
          <cell r="D14">
            <v>100</v>
          </cell>
          <cell r="E14">
            <v>100</v>
          </cell>
          <cell r="F14">
            <v>94</v>
          </cell>
          <cell r="G14">
            <v>94</v>
          </cell>
          <cell r="H14">
            <v>94</v>
          </cell>
          <cell r="I14">
            <v>97.679999999999964</v>
          </cell>
          <cell r="J14">
            <v>97.679999999999964</v>
          </cell>
          <cell r="K14">
            <v>97.679999999999978</v>
          </cell>
          <cell r="L14">
            <v>97.969999999999942</v>
          </cell>
          <cell r="M14">
            <v>95.969999999999956</v>
          </cell>
          <cell r="N14">
            <v>95.969999999999942</v>
          </cell>
        </row>
        <row r="15">
          <cell r="B15" t="str">
            <v>Bloque 0-3000 kWh</v>
          </cell>
          <cell r="C15">
            <v>240000</v>
          </cell>
          <cell r="D15">
            <v>240000</v>
          </cell>
          <cell r="E15">
            <v>240000</v>
          </cell>
          <cell r="F15">
            <v>225000</v>
          </cell>
          <cell r="G15">
            <v>225000</v>
          </cell>
          <cell r="H15">
            <v>225000</v>
          </cell>
          <cell r="I15">
            <v>236220</v>
          </cell>
          <cell r="J15">
            <v>236220</v>
          </cell>
          <cell r="K15">
            <v>236220</v>
          </cell>
          <cell r="L15">
            <v>236910</v>
          </cell>
          <cell r="M15">
            <v>233940</v>
          </cell>
          <cell r="N15">
            <v>233940</v>
          </cell>
        </row>
        <row r="16">
          <cell r="B16" t="str">
            <v>Bloque mayor a 3000 kWh</v>
          </cell>
          <cell r="C16">
            <v>80</v>
          </cell>
          <cell r="D16">
            <v>80</v>
          </cell>
          <cell r="E16">
            <v>80</v>
          </cell>
          <cell r="F16">
            <v>75</v>
          </cell>
          <cell r="G16">
            <v>75</v>
          </cell>
          <cell r="H16">
            <v>75</v>
          </cell>
          <cell r="I16">
            <v>78.739999999999966</v>
          </cell>
          <cell r="J16">
            <v>78.739999999999966</v>
          </cell>
          <cell r="K16">
            <v>78.739999999999981</v>
          </cell>
          <cell r="L16">
            <v>78.96999999999997</v>
          </cell>
          <cell r="M16">
            <v>77.98</v>
          </cell>
          <cell r="N16">
            <v>77.98</v>
          </cell>
        </row>
        <row r="17">
          <cell r="B17" t="str">
            <v>Bloque 0-15 kW</v>
          </cell>
          <cell r="C17">
            <v>48920</v>
          </cell>
          <cell r="D17">
            <v>48920</v>
          </cell>
          <cell r="E17">
            <v>48920</v>
          </cell>
          <cell r="F17">
            <v>45930</v>
          </cell>
          <cell r="G17">
            <v>45930</v>
          </cell>
          <cell r="H17">
            <v>45930</v>
          </cell>
          <cell r="I17">
            <v>48063.300000000025</v>
          </cell>
          <cell r="J17">
            <v>48063.300000000025</v>
          </cell>
          <cell r="K17">
            <v>48063.300000000025</v>
          </cell>
          <cell r="L17">
            <v>48204.60000000002</v>
          </cell>
          <cell r="M17">
            <v>47304.899999999994</v>
          </cell>
          <cell r="N17">
            <v>47304.899999999987</v>
          </cell>
        </row>
        <row r="18">
          <cell r="B18" t="str">
            <v>Bloque a mayor 15 kW</v>
          </cell>
          <cell r="C18">
            <v>4892</v>
          </cell>
          <cell r="D18">
            <v>4892</v>
          </cell>
          <cell r="E18">
            <v>4892</v>
          </cell>
          <cell r="F18">
            <v>4593</v>
          </cell>
          <cell r="G18">
            <v>4593</v>
          </cell>
          <cell r="H18">
            <v>4593</v>
          </cell>
          <cell r="I18">
            <v>4806.329999999999</v>
          </cell>
          <cell r="J18">
            <v>4806.329999999999</v>
          </cell>
          <cell r="K18">
            <v>4806.33</v>
          </cell>
          <cell r="L18">
            <v>4820.4600000000019</v>
          </cell>
          <cell r="M18">
            <v>4730.4900000000016</v>
          </cell>
          <cell r="N18">
            <v>4730.4900000000007</v>
          </cell>
        </row>
        <row r="19">
          <cell r="B19" t="str">
            <v>MEDIA TENSIÓN (T-MT)</v>
          </cell>
        </row>
        <row r="20">
          <cell r="B20" t="str">
            <v>T-MT</v>
          </cell>
        </row>
        <row r="21">
          <cell r="B21" t="str">
            <v>Energía Punta</v>
          </cell>
          <cell r="C21">
            <v>79</v>
          </cell>
          <cell r="D21">
            <v>79</v>
          </cell>
          <cell r="E21">
            <v>79</v>
          </cell>
          <cell r="F21">
            <v>74</v>
          </cell>
          <cell r="G21">
            <v>74</v>
          </cell>
          <cell r="H21">
            <v>74</v>
          </cell>
          <cell r="I21">
            <v>77.75</v>
          </cell>
          <cell r="J21">
            <v>77.75</v>
          </cell>
          <cell r="K21">
            <v>77.75</v>
          </cell>
          <cell r="L21">
            <v>77.98</v>
          </cell>
          <cell r="M21">
            <v>76.98</v>
          </cell>
          <cell r="N21">
            <v>76.98</v>
          </cell>
        </row>
        <row r="22">
          <cell r="B22" t="str">
            <v>Energía Valle</v>
          </cell>
          <cell r="C22">
            <v>67</v>
          </cell>
          <cell r="D22">
            <v>67</v>
          </cell>
          <cell r="E22">
            <v>67</v>
          </cell>
          <cell r="F22">
            <v>63</v>
          </cell>
          <cell r="G22">
            <v>63</v>
          </cell>
          <cell r="H22">
            <v>63</v>
          </cell>
          <cell r="I22">
            <v>66.779999999999987</v>
          </cell>
          <cell r="J22">
            <v>66.779999999999987</v>
          </cell>
          <cell r="K22">
            <v>66.779999999999987</v>
          </cell>
          <cell r="L22">
            <v>66.98</v>
          </cell>
          <cell r="M22">
            <v>64.98</v>
          </cell>
          <cell r="N22">
            <v>64.98</v>
          </cell>
        </row>
        <row r="23">
          <cell r="B23" t="str">
            <v>Energía Noche</v>
          </cell>
          <cell r="C23">
            <v>61</v>
          </cell>
          <cell r="D23">
            <v>61</v>
          </cell>
          <cell r="E23">
            <v>61</v>
          </cell>
          <cell r="F23">
            <v>57</v>
          </cell>
          <cell r="G23">
            <v>57</v>
          </cell>
          <cell r="H23">
            <v>57</v>
          </cell>
          <cell r="I23">
            <v>59.799999999999969</v>
          </cell>
          <cell r="J23">
            <v>59.799999999999969</v>
          </cell>
          <cell r="K23">
            <v>59.799999999999969</v>
          </cell>
          <cell r="L23">
            <v>59.980000000000011</v>
          </cell>
          <cell r="M23">
            <v>58.980000000000011</v>
          </cell>
          <cell r="N23">
            <v>58.980000000000011</v>
          </cell>
        </row>
        <row r="24">
          <cell r="B24" t="str">
            <v>Potencia Punta</v>
          </cell>
          <cell r="C24">
            <v>4584</v>
          </cell>
          <cell r="D24">
            <v>4584</v>
          </cell>
          <cell r="E24">
            <v>4584</v>
          </cell>
          <cell r="F24">
            <v>4304</v>
          </cell>
          <cell r="G24">
            <v>4304</v>
          </cell>
          <cell r="H24">
            <v>4304</v>
          </cell>
          <cell r="I24">
            <v>4504.3099999999986</v>
          </cell>
          <cell r="J24">
            <v>4504.3099999999986</v>
          </cell>
          <cell r="K24">
            <v>4504.3099999999986</v>
          </cell>
          <cell r="L24">
            <v>4517.5599999999986</v>
          </cell>
          <cell r="M24">
            <v>4432.5800000000008</v>
          </cell>
          <cell r="N24">
            <v>4432.58</v>
          </cell>
        </row>
        <row r="25">
          <cell r="B25" t="str">
            <v>Potencia Valle</v>
          </cell>
          <cell r="C25">
            <v>4584</v>
          </cell>
          <cell r="D25">
            <v>4584</v>
          </cell>
          <cell r="E25">
            <v>4584</v>
          </cell>
          <cell r="F25">
            <v>4304</v>
          </cell>
          <cell r="G25">
            <v>4304</v>
          </cell>
          <cell r="H25">
            <v>4304</v>
          </cell>
          <cell r="I25">
            <v>4504.3099999999986</v>
          </cell>
          <cell r="J25">
            <v>4504.3099999999986</v>
          </cell>
          <cell r="K25">
            <v>4504.3099999999986</v>
          </cell>
          <cell r="L25">
            <v>4517.5599999999986</v>
          </cell>
          <cell r="M25">
            <v>4432.5800000000008</v>
          </cell>
          <cell r="N25">
            <v>4432.58</v>
          </cell>
        </row>
        <row r="26">
          <cell r="B26" t="str">
            <v>Potencia Noche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C29">
            <v>4.0100000000000016</v>
          </cell>
          <cell r="D29">
            <v>4.0100000000000016</v>
          </cell>
          <cell r="E29">
            <v>4.0100000000000016</v>
          </cell>
          <cell r="F29">
            <v>4.0100000000000016</v>
          </cell>
          <cell r="G29">
            <v>4.0100000000000016</v>
          </cell>
          <cell r="H29">
            <v>4.0100000000000016</v>
          </cell>
          <cell r="I29">
            <v>4.0100000000000016</v>
          </cell>
          <cell r="J29">
            <v>4.0100000000000016</v>
          </cell>
          <cell r="K29">
            <v>4.0100000000000016</v>
          </cell>
          <cell r="L29">
            <v>4.0100000000000016</v>
          </cell>
          <cell r="M29">
            <v>4.0100000000000016</v>
          </cell>
          <cell r="N29">
            <v>4.0100000000000016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31-200 kWh</v>
          </cell>
          <cell r="C10">
            <v>68</v>
          </cell>
          <cell r="D10">
            <v>68</v>
          </cell>
          <cell r="E10">
            <v>68</v>
          </cell>
          <cell r="F10">
            <v>62</v>
          </cell>
          <cell r="G10">
            <v>62</v>
          </cell>
          <cell r="H10">
            <v>62</v>
          </cell>
          <cell r="I10">
            <v>66.890000000000043</v>
          </cell>
          <cell r="J10">
            <v>66.890000000000043</v>
          </cell>
          <cell r="K10">
            <v>66.890000000000043</v>
          </cell>
          <cell r="L10">
            <v>67.650000000000034</v>
          </cell>
          <cell r="M10">
            <v>67.650000000000034</v>
          </cell>
          <cell r="N10">
            <v>67.650000000000034</v>
          </cell>
        </row>
        <row r="11">
          <cell r="B11" t="str">
            <v>Bloque mayor a 200 kWh</v>
          </cell>
          <cell r="C11">
            <v>96</v>
          </cell>
          <cell r="D11">
            <v>96</v>
          </cell>
          <cell r="E11">
            <v>96</v>
          </cell>
          <cell r="F11">
            <v>87</v>
          </cell>
          <cell r="G11">
            <v>87</v>
          </cell>
          <cell r="H11">
            <v>87</v>
          </cell>
          <cell r="I11">
            <v>94.289999999999978</v>
          </cell>
          <cell r="J11">
            <v>94.289999999999978</v>
          </cell>
          <cell r="K11">
            <v>94.289999999999978</v>
          </cell>
          <cell r="L11">
            <v>95.369999999999933</v>
          </cell>
          <cell r="M11">
            <v>95.369999999999933</v>
          </cell>
          <cell r="N11">
            <v>95.369999999999933</v>
          </cell>
        </row>
        <row r="12">
          <cell r="B12" t="str">
            <v>GENERAL</v>
          </cell>
        </row>
        <row r="13">
          <cell r="B13" t="str">
            <v>T-GE</v>
          </cell>
        </row>
        <row r="14">
          <cell r="B14" t="str">
            <v>Consumo de Energía ≤ 3000 kWh</v>
          </cell>
          <cell r="C14">
            <v>100</v>
          </cell>
          <cell r="D14">
            <v>100</v>
          </cell>
          <cell r="E14">
            <v>100</v>
          </cell>
          <cell r="F14">
            <v>91</v>
          </cell>
          <cell r="G14">
            <v>91</v>
          </cell>
          <cell r="H14">
            <v>91</v>
          </cell>
          <cell r="I14">
            <v>98.679999999999964</v>
          </cell>
          <cell r="J14">
            <v>98.679999999999964</v>
          </cell>
          <cell r="K14">
            <v>98.679999999999978</v>
          </cell>
          <cell r="L14">
            <v>99.80000000000004</v>
          </cell>
          <cell r="M14">
            <v>99.800000000000026</v>
          </cell>
          <cell r="N14">
            <v>99.80000000000004</v>
          </cell>
        </row>
        <row r="15">
          <cell r="B15" t="str">
            <v>Bloque 0-3000 kWh</v>
          </cell>
          <cell r="C15">
            <v>192000</v>
          </cell>
          <cell r="D15">
            <v>192000</v>
          </cell>
          <cell r="E15">
            <v>192000</v>
          </cell>
          <cell r="F15">
            <v>174000</v>
          </cell>
          <cell r="G15">
            <v>174000</v>
          </cell>
          <cell r="H15">
            <v>174000</v>
          </cell>
          <cell r="I15">
            <v>187500</v>
          </cell>
          <cell r="J15">
            <v>187500</v>
          </cell>
          <cell r="K15">
            <v>187500</v>
          </cell>
          <cell r="L15">
            <v>189630</v>
          </cell>
          <cell r="M15">
            <v>189630</v>
          </cell>
          <cell r="N15">
            <v>189630</v>
          </cell>
        </row>
        <row r="16">
          <cell r="B16" t="str">
            <v>Bloque mayor a 3000 kWh</v>
          </cell>
          <cell r="C16">
            <v>64</v>
          </cell>
          <cell r="D16">
            <v>64</v>
          </cell>
          <cell r="E16">
            <v>64</v>
          </cell>
          <cell r="F16">
            <v>58</v>
          </cell>
          <cell r="G16">
            <v>58</v>
          </cell>
          <cell r="H16">
            <v>58</v>
          </cell>
          <cell r="I16">
            <v>62.5</v>
          </cell>
          <cell r="J16">
            <v>62.5</v>
          </cell>
          <cell r="K16">
            <v>62.5</v>
          </cell>
          <cell r="L16">
            <v>63.210000000000022</v>
          </cell>
          <cell r="M16">
            <v>63.210000000000022</v>
          </cell>
          <cell r="N16">
            <v>63.210000000000022</v>
          </cell>
        </row>
        <row r="17">
          <cell r="B17" t="str">
            <v>Bloque 0-10 kW</v>
          </cell>
          <cell r="C17">
            <v>93910</v>
          </cell>
          <cell r="D17">
            <v>93910</v>
          </cell>
          <cell r="E17">
            <v>93910</v>
          </cell>
          <cell r="F17">
            <v>84940</v>
          </cell>
          <cell r="G17">
            <v>84940</v>
          </cell>
          <cell r="H17">
            <v>84940</v>
          </cell>
          <cell r="I17">
            <v>92297.899999999951</v>
          </cell>
          <cell r="J17">
            <v>92297.899999999951</v>
          </cell>
          <cell r="K17">
            <v>92297.899999999951</v>
          </cell>
          <cell r="L17">
            <v>93346.899999999951</v>
          </cell>
          <cell r="M17">
            <v>93346.899999999951</v>
          </cell>
          <cell r="N17">
            <v>93346.899999999951</v>
          </cell>
        </row>
        <row r="18">
          <cell r="B18" t="str">
            <v>Bloque mayor a 10 kW</v>
          </cell>
          <cell r="C18">
            <v>9391</v>
          </cell>
          <cell r="D18">
            <v>9391</v>
          </cell>
          <cell r="E18">
            <v>9391</v>
          </cell>
          <cell r="F18">
            <v>8494</v>
          </cell>
          <cell r="G18">
            <v>8494</v>
          </cell>
          <cell r="H18">
            <v>8494</v>
          </cell>
          <cell r="I18">
            <v>9229.7900000000027</v>
          </cell>
          <cell r="J18">
            <v>9229.7900000000027</v>
          </cell>
          <cell r="K18">
            <v>9229.7900000000045</v>
          </cell>
          <cell r="L18">
            <v>9334.69</v>
          </cell>
          <cell r="M18">
            <v>9334.69</v>
          </cell>
          <cell r="N18">
            <v>9334.69</v>
          </cell>
        </row>
        <row r="19">
          <cell r="B19" t="str">
            <v>MEDIA TENSIÓN (T-MT)</v>
          </cell>
        </row>
        <row r="20">
          <cell r="B20" t="str">
            <v>T-MT</v>
          </cell>
        </row>
        <row r="21">
          <cell r="B21" t="str">
            <v>Energía Punta</v>
          </cell>
          <cell r="C21">
            <v>84</v>
          </cell>
          <cell r="D21">
            <v>84</v>
          </cell>
          <cell r="E21">
            <v>84</v>
          </cell>
          <cell r="F21">
            <v>76</v>
          </cell>
          <cell r="G21">
            <v>76</v>
          </cell>
          <cell r="H21">
            <v>76</v>
          </cell>
          <cell r="I21">
            <v>82.239999999999952</v>
          </cell>
          <cell r="J21">
            <v>82.239999999999952</v>
          </cell>
          <cell r="K21">
            <v>82.239999999999966</v>
          </cell>
          <cell r="L21">
            <v>83.17000000000003</v>
          </cell>
          <cell r="M21">
            <v>83.17000000000003</v>
          </cell>
          <cell r="N21">
            <v>83.17000000000003</v>
          </cell>
        </row>
        <row r="22">
          <cell r="B22" t="str">
            <v>Energía Valle</v>
          </cell>
          <cell r="C22">
            <v>73</v>
          </cell>
          <cell r="D22">
            <v>73</v>
          </cell>
          <cell r="E22">
            <v>73</v>
          </cell>
          <cell r="F22">
            <v>66</v>
          </cell>
          <cell r="G22">
            <v>66</v>
          </cell>
          <cell r="H22">
            <v>66</v>
          </cell>
          <cell r="I22">
            <v>71.27</v>
          </cell>
          <cell r="J22">
            <v>71.27</v>
          </cell>
          <cell r="K22">
            <v>71.27</v>
          </cell>
          <cell r="L22">
            <v>72.07999999999997</v>
          </cell>
          <cell r="M22">
            <v>72.07999999999997</v>
          </cell>
          <cell r="N22">
            <v>72.07999999999997</v>
          </cell>
        </row>
        <row r="23">
          <cell r="B23" t="str">
            <v>Energía Noche</v>
          </cell>
          <cell r="C23">
            <v>65</v>
          </cell>
          <cell r="D23">
            <v>65</v>
          </cell>
          <cell r="E23">
            <v>65</v>
          </cell>
          <cell r="F23">
            <v>59</v>
          </cell>
          <cell r="G23">
            <v>59</v>
          </cell>
          <cell r="H23">
            <v>59</v>
          </cell>
          <cell r="I23">
            <v>63.589999999999975</v>
          </cell>
          <cell r="J23">
            <v>63.589999999999975</v>
          </cell>
          <cell r="K23">
            <v>63.589999999999982</v>
          </cell>
          <cell r="L23">
            <v>64.319999999999951</v>
          </cell>
          <cell r="M23">
            <v>64.319999999999951</v>
          </cell>
          <cell r="N23">
            <v>64.319999999999951</v>
          </cell>
        </row>
        <row r="24">
          <cell r="B24" t="str">
            <v>Potencia Punta</v>
          </cell>
          <cell r="C24">
            <v>3791</v>
          </cell>
          <cell r="D24">
            <v>3791</v>
          </cell>
          <cell r="E24">
            <v>3791</v>
          </cell>
          <cell r="F24">
            <v>3429</v>
          </cell>
          <cell r="G24">
            <v>3429</v>
          </cell>
          <cell r="H24">
            <v>3429</v>
          </cell>
          <cell r="I24">
            <v>3725.6900000000014</v>
          </cell>
          <cell r="J24">
            <v>3725.6900000000014</v>
          </cell>
          <cell r="K24">
            <v>3725.6900000000014</v>
          </cell>
          <cell r="L24">
            <v>3768.0299999999993</v>
          </cell>
          <cell r="M24">
            <v>3768.0299999999993</v>
          </cell>
          <cell r="N24">
            <v>3768.0299999999993</v>
          </cell>
        </row>
        <row r="25">
          <cell r="B25" t="str">
            <v>Potencia Valle</v>
          </cell>
          <cell r="C25">
            <v>3791</v>
          </cell>
          <cell r="D25">
            <v>3791</v>
          </cell>
          <cell r="E25">
            <v>3791</v>
          </cell>
          <cell r="F25">
            <v>3429</v>
          </cell>
          <cell r="G25">
            <v>3429</v>
          </cell>
          <cell r="H25">
            <v>3429</v>
          </cell>
          <cell r="I25">
            <v>3725.6900000000014</v>
          </cell>
          <cell r="J25">
            <v>3725.6900000000014</v>
          </cell>
          <cell r="K25">
            <v>3725.6900000000014</v>
          </cell>
          <cell r="L25">
            <v>3768.0299999999993</v>
          </cell>
          <cell r="M25">
            <v>3768.0299999999993</v>
          </cell>
          <cell r="N25">
            <v>3768.0299999999993</v>
          </cell>
        </row>
        <row r="26">
          <cell r="B26" t="str">
            <v>Potencia Noche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C29">
            <v>2.8799999999999994</v>
          </cell>
          <cell r="D29">
            <v>2.88</v>
          </cell>
          <cell r="E29">
            <v>2.8799999999999994</v>
          </cell>
          <cell r="F29">
            <v>2.88</v>
          </cell>
          <cell r="G29">
            <v>2.8799999999999994</v>
          </cell>
          <cell r="H29">
            <v>2.88</v>
          </cell>
          <cell r="I29">
            <v>3.2800000000000007</v>
          </cell>
          <cell r="J29">
            <v>3.2800000000000007</v>
          </cell>
          <cell r="K29">
            <v>3.2800000000000007</v>
          </cell>
          <cell r="L29">
            <v>3.2800000000000007</v>
          </cell>
          <cell r="M29">
            <v>3.2800000000000007</v>
          </cell>
          <cell r="N29">
            <v>3.2800000000000007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31-200 kWh</v>
          </cell>
          <cell r="C10">
            <v>80</v>
          </cell>
          <cell r="D10">
            <v>80</v>
          </cell>
          <cell r="E10">
            <v>80</v>
          </cell>
          <cell r="F10">
            <v>79.539999999999992</v>
          </cell>
          <cell r="G10">
            <v>83.07999999999997</v>
          </cell>
          <cell r="H10">
            <v>83.07999999999997</v>
          </cell>
          <cell r="I10">
            <v>81.430000000000007</v>
          </cell>
          <cell r="J10">
            <v>81.430000000000007</v>
          </cell>
          <cell r="K10">
            <v>81.430000000000021</v>
          </cell>
          <cell r="L10">
            <v>82.369999999999933</v>
          </cell>
          <cell r="M10">
            <v>82.369999999999933</v>
          </cell>
          <cell r="N10">
            <v>82.369999999999933</v>
          </cell>
        </row>
        <row r="11">
          <cell r="B11" t="str">
            <v>Bloque mayor a 200 kWh</v>
          </cell>
          <cell r="C11">
            <v>129</v>
          </cell>
          <cell r="D11">
            <v>129</v>
          </cell>
          <cell r="E11">
            <v>129</v>
          </cell>
          <cell r="F11">
            <v>129.23000000000002</v>
          </cell>
          <cell r="G11">
            <v>134.46</v>
          </cell>
          <cell r="H11">
            <v>134.46</v>
          </cell>
          <cell r="I11">
            <v>131.80000000000007</v>
          </cell>
          <cell r="J11">
            <v>131.80000000000007</v>
          </cell>
          <cell r="K11">
            <v>131.80000000000007</v>
          </cell>
          <cell r="L11">
            <v>133.30000000000007</v>
          </cell>
          <cell r="M11">
            <v>133.30000000000007</v>
          </cell>
          <cell r="N11">
            <v>133.30000000000007</v>
          </cell>
        </row>
        <row r="12">
          <cell r="B12" t="str">
            <v>GENERAL</v>
          </cell>
        </row>
        <row r="13">
          <cell r="B13" t="str">
            <v>T-GE</v>
          </cell>
        </row>
        <row r="14">
          <cell r="B14" t="str">
            <v>Consumo de Energía ≤ 3000 kWh</v>
          </cell>
          <cell r="C14">
            <v>154</v>
          </cell>
          <cell r="D14">
            <v>154</v>
          </cell>
          <cell r="E14">
            <v>154</v>
          </cell>
          <cell r="F14">
            <v>154.35</v>
          </cell>
          <cell r="G14">
            <v>160.6999999999999</v>
          </cell>
          <cell r="H14">
            <v>160.6999999999999</v>
          </cell>
          <cell r="I14">
            <v>157.52000000000007</v>
          </cell>
          <cell r="J14">
            <v>157.52000000000007</v>
          </cell>
          <cell r="K14">
            <v>157.52000000000004</v>
          </cell>
          <cell r="L14">
            <v>159.32</v>
          </cell>
          <cell r="M14">
            <v>159.32000000000002</v>
          </cell>
          <cell r="N14">
            <v>159.32</v>
          </cell>
        </row>
        <row r="15">
          <cell r="B15" t="str">
            <v>Bloque 0-3000 kWh</v>
          </cell>
          <cell r="C15">
            <v>279000</v>
          </cell>
          <cell r="D15">
            <v>279000</v>
          </cell>
          <cell r="E15">
            <v>279000</v>
          </cell>
          <cell r="F15">
            <v>280935</v>
          </cell>
          <cell r="G15">
            <v>291870</v>
          </cell>
          <cell r="H15">
            <v>291870</v>
          </cell>
          <cell r="I15">
            <v>286080</v>
          </cell>
          <cell r="J15">
            <v>286080</v>
          </cell>
          <cell r="K15">
            <v>286080</v>
          </cell>
          <cell r="L15">
            <v>289350</v>
          </cell>
          <cell r="M15">
            <v>289350</v>
          </cell>
          <cell r="N15">
            <v>289350</v>
          </cell>
        </row>
        <row r="16">
          <cell r="B16" t="str">
            <v xml:space="preserve">Bloque mayor a 3000 kWh </v>
          </cell>
          <cell r="C16">
            <v>93</v>
          </cell>
          <cell r="D16">
            <v>93</v>
          </cell>
          <cell r="E16">
            <v>93</v>
          </cell>
          <cell r="F16">
            <v>93.644999999999982</v>
          </cell>
          <cell r="G16">
            <v>97.289999999999978</v>
          </cell>
          <cell r="H16">
            <v>97.289999999999978</v>
          </cell>
          <cell r="I16">
            <v>95.360000000000014</v>
          </cell>
          <cell r="J16">
            <v>95.360000000000014</v>
          </cell>
          <cell r="K16">
            <v>95.36</v>
          </cell>
          <cell r="L16">
            <v>96.44999999999996</v>
          </cell>
          <cell r="M16">
            <v>96.449999999999974</v>
          </cell>
          <cell r="N16">
            <v>96.44999999999996</v>
          </cell>
        </row>
        <row r="17">
          <cell r="B17" t="str">
            <v>Bloque 0-15 kW</v>
          </cell>
          <cell r="C17">
            <v>229215</v>
          </cell>
          <cell r="D17">
            <v>229215</v>
          </cell>
          <cell r="E17">
            <v>229215</v>
          </cell>
          <cell r="F17">
            <v>229494.89999999997</v>
          </cell>
          <cell r="G17">
            <v>239014.79999999987</v>
          </cell>
          <cell r="H17">
            <v>239014.79999999987</v>
          </cell>
          <cell r="I17">
            <v>234280.5</v>
          </cell>
          <cell r="J17">
            <v>234280.5</v>
          </cell>
          <cell r="K17">
            <v>234280.5</v>
          </cell>
          <cell r="L17">
            <v>236958.90000000014</v>
          </cell>
          <cell r="M17">
            <v>236958.90000000011</v>
          </cell>
          <cell r="N17">
            <v>236958.90000000014</v>
          </cell>
        </row>
        <row r="18">
          <cell r="B18" t="str">
            <v>Bloque mayor a 15 kW</v>
          </cell>
          <cell r="C18">
            <v>15281</v>
          </cell>
          <cell r="D18">
            <v>15281</v>
          </cell>
          <cell r="E18">
            <v>15281</v>
          </cell>
          <cell r="F18">
            <v>15299.660000000002</v>
          </cell>
          <cell r="G18">
            <v>15934.320000000005</v>
          </cell>
          <cell r="H18">
            <v>15934.320000000005</v>
          </cell>
          <cell r="I18">
            <v>15618.700000000008</v>
          </cell>
          <cell r="J18">
            <v>15618.700000000008</v>
          </cell>
          <cell r="K18">
            <v>15618.700000000008</v>
          </cell>
          <cell r="L18">
            <v>15797.260000000006</v>
          </cell>
          <cell r="M18">
            <v>15797.260000000006</v>
          </cell>
          <cell r="N18">
            <v>15797.260000000006</v>
          </cell>
        </row>
        <row r="19">
          <cell r="B19" t="str">
            <v>PREFERENCIAL</v>
          </cell>
        </row>
        <row r="20">
          <cell r="B20" t="str">
            <v>T-CS</v>
          </cell>
        </row>
        <row r="21">
          <cell r="B21" t="str">
            <v>Bloque 0-250 kWh</v>
          </cell>
          <cell r="C21">
            <v>110</v>
          </cell>
          <cell r="D21">
            <v>110</v>
          </cell>
          <cell r="E21">
            <v>110</v>
          </cell>
          <cell r="F21">
            <v>110.39499999999998</v>
          </cell>
          <cell r="G21">
            <v>114.78999999999998</v>
          </cell>
          <cell r="H21">
            <v>114.78999999999998</v>
          </cell>
          <cell r="I21">
            <v>112.52</v>
          </cell>
          <cell r="J21">
            <v>112.52</v>
          </cell>
          <cell r="K21">
            <v>112.52</v>
          </cell>
          <cell r="L21">
            <v>113.80000000000007</v>
          </cell>
          <cell r="M21">
            <v>113.80000000000005</v>
          </cell>
          <cell r="N21">
            <v>113.80000000000007</v>
          </cell>
        </row>
        <row r="22">
          <cell r="B22" t="str">
            <v>Bloque mayor a 250 kWh</v>
          </cell>
          <cell r="C22">
            <v>154</v>
          </cell>
          <cell r="D22">
            <v>154</v>
          </cell>
          <cell r="E22">
            <v>154</v>
          </cell>
          <cell r="F22">
            <v>154.35</v>
          </cell>
          <cell r="G22">
            <v>160.6999999999999</v>
          </cell>
          <cell r="H22">
            <v>160.6999999999999</v>
          </cell>
          <cell r="I22">
            <v>157.52000000000007</v>
          </cell>
          <cell r="J22">
            <v>157.52000000000007</v>
          </cell>
          <cell r="K22">
            <v>157.52000000000004</v>
          </cell>
          <cell r="L22">
            <v>113.80000000000007</v>
          </cell>
          <cell r="M22">
            <v>113.80000000000005</v>
          </cell>
          <cell r="N22">
            <v>113.80000000000007</v>
          </cell>
        </row>
        <row r="23">
          <cell r="B23" t="str">
            <v>Bloque 0-3000 kWh</v>
          </cell>
          <cell r="C23">
            <v>279000</v>
          </cell>
          <cell r="D23">
            <v>279000</v>
          </cell>
          <cell r="E23">
            <v>279000</v>
          </cell>
          <cell r="F23">
            <v>280935</v>
          </cell>
          <cell r="G23">
            <v>291870</v>
          </cell>
          <cell r="H23">
            <v>291870</v>
          </cell>
          <cell r="I23">
            <v>286080</v>
          </cell>
          <cell r="J23">
            <v>286080</v>
          </cell>
          <cell r="K23">
            <v>286080</v>
          </cell>
          <cell r="L23">
            <v>289350</v>
          </cell>
          <cell r="M23">
            <v>289350</v>
          </cell>
          <cell r="N23">
            <v>289350</v>
          </cell>
        </row>
        <row r="24">
          <cell r="B24" t="str">
            <v>Bloque mayor a 3000 kWh</v>
          </cell>
          <cell r="C24">
            <v>93</v>
          </cell>
          <cell r="D24">
            <v>93</v>
          </cell>
          <cell r="E24">
            <v>93</v>
          </cell>
          <cell r="F24">
            <v>93.644999999999982</v>
          </cell>
          <cell r="G24">
            <v>97.289999999999978</v>
          </cell>
          <cell r="H24">
            <v>97.289999999999978</v>
          </cell>
          <cell r="I24">
            <v>95.360000000000014</v>
          </cell>
          <cell r="J24">
            <v>95.360000000000014</v>
          </cell>
          <cell r="K24">
            <v>95.36</v>
          </cell>
          <cell r="L24">
            <v>96.44999999999996</v>
          </cell>
          <cell r="M24">
            <v>96.449999999999974</v>
          </cell>
          <cell r="N24">
            <v>96.44999999999996</v>
          </cell>
        </row>
        <row r="25">
          <cell r="B25" t="str">
            <v>Bloque 0-15 kW</v>
          </cell>
          <cell r="C25">
            <v>229215</v>
          </cell>
          <cell r="D25">
            <v>229215</v>
          </cell>
          <cell r="E25">
            <v>229215</v>
          </cell>
          <cell r="F25">
            <v>229494.89999999997</v>
          </cell>
          <cell r="G25">
            <v>239014.79999999987</v>
          </cell>
          <cell r="H25">
            <v>239014.79999999987</v>
          </cell>
          <cell r="I25">
            <v>234280.5</v>
          </cell>
          <cell r="J25">
            <v>234280.5</v>
          </cell>
          <cell r="K25">
            <v>234280.5</v>
          </cell>
          <cell r="L25">
            <v>236958.90000000014</v>
          </cell>
          <cell r="M25">
            <v>236958.90000000011</v>
          </cell>
          <cell r="N25">
            <v>236958.90000000014</v>
          </cell>
        </row>
        <row r="26">
          <cell r="B26" t="str">
            <v>Bloque mayor a 15 kW</v>
          </cell>
          <cell r="C26">
            <v>15281</v>
          </cell>
          <cell r="D26">
            <v>15281</v>
          </cell>
          <cell r="E26">
            <v>15281</v>
          </cell>
          <cell r="F26">
            <v>15299.660000000002</v>
          </cell>
          <cell r="G26">
            <v>15934.320000000005</v>
          </cell>
          <cell r="H26">
            <v>15934.320000000005</v>
          </cell>
          <cell r="I26">
            <v>15618.700000000008</v>
          </cell>
          <cell r="J26">
            <v>15618.700000000008</v>
          </cell>
          <cell r="K26">
            <v>15618.700000000008</v>
          </cell>
          <cell r="L26">
            <v>15797.260000000006</v>
          </cell>
          <cell r="M26">
            <v>15797.260000000006</v>
          </cell>
          <cell r="N26">
            <v>15797.260000000006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Energía Punta</v>
          </cell>
          <cell r="C29">
            <v>73</v>
          </cell>
          <cell r="D29">
            <v>73</v>
          </cell>
          <cell r="E29">
            <v>73</v>
          </cell>
          <cell r="F29">
            <v>73.260000000000005</v>
          </cell>
          <cell r="G29">
            <v>76.52</v>
          </cell>
          <cell r="H29">
            <v>76.52</v>
          </cell>
          <cell r="I29">
            <v>75.010000000000034</v>
          </cell>
          <cell r="J29">
            <v>75.010000000000034</v>
          </cell>
          <cell r="K29">
            <v>75.010000000000019</v>
          </cell>
          <cell r="L29">
            <v>75.869999999999948</v>
          </cell>
          <cell r="M29">
            <v>75.869999999999948</v>
          </cell>
          <cell r="N29">
            <v>75.869999999999948</v>
          </cell>
        </row>
        <row r="30">
          <cell r="B30" t="str">
            <v>Energía Valle</v>
          </cell>
          <cell r="C30">
            <v>29</v>
          </cell>
          <cell r="D30">
            <v>29</v>
          </cell>
          <cell r="E30">
            <v>29</v>
          </cell>
          <cell r="F30">
            <v>29.305000000000003</v>
          </cell>
          <cell r="G30">
            <v>30.61000000000001</v>
          </cell>
          <cell r="H30">
            <v>30.61000000000001</v>
          </cell>
          <cell r="I30">
            <v>30.009999999999994</v>
          </cell>
          <cell r="J30">
            <v>30.009999999999994</v>
          </cell>
          <cell r="K30">
            <v>30.009999999999994</v>
          </cell>
          <cell r="L30">
            <v>30.350000000000016</v>
          </cell>
          <cell r="M30">
            <v>30.350000000000016</v>
          </cell>
          <cell r="N30">
            <v>30.350000000000016</v>
          </cell>
        </row>
        <row r="31">
          <cell r="B31" t="str">
            <v>Energía Noche</v>
          </cell>
          <cell r="C31">
            <v>19</v>
          </cell>
          <cell r="D31">
            <v>19</v>
          </cell>
          <cell r="E31">
            <v>19</v>
          </cell>
          <cell r="F31">
            <v>18.84</v>
          </cell>
          <cell r="G31">
            <v>19.679999999999996</v>
          </cell>
          <cell r="H31">
            <v>19.68</v>
          </cell>
          <cell r="I31">
            <v>19.29</v>
          </cell>
          <cell r="J31">
            <v>19.29</v>
          </cell>
          <cell r="K31">
            <v>19.290000000000003</v>
          </cell>
          <cell r="L31">
            <v>19.509999999999994</v>
          </cell>
          <cell r="M31">
            <v>19.509999999999994</v>
          </cell>
          <cell r="N31">
            <v>19.509999999999994</v>
          </cell>
        </row>
        <row r="32">
          <cell r="B32" t="str">
            <v>Potencia Punta</v>
          </cell>
          <cell r="C32">
            <v>11213</v>
          </cell>
          <cell r="D32">
            <v>11213</v>
          </cell>
          <cell r="E32">
            <v>11213</v>
          </cell>
          <cell r="F32">
            <v>11225.83</v>
          </cell>
          <cell r="G32">
            <v>11691.659999999994</v>
          </cell>
          <cell r="H32">
            <v>11691.659999999996</v>
          </cell>
          <cell r="I32">
            <v>11460.08</v>
          </cell>
          <cell r="J32">
            <v>11460.08</v>
          </cell>
          <cell r="K32">
            <v>11460.079999999998</v>
          </cell>
          <cell r="L32">
            <v>11591.099999999997</v>
          </cell>
          <cell r="M32">
            <v>11591.099999999999</v>
          </cell>
          <cell r="N32">
            <v>11591.099999999997</v>
          </cell>
        </row>
        <row r="33">
          <cell r="B33" t="str">
            <v>Potencia Valle</v>
          </cell>
          <cell r="C33">
            <v>8145</v>
          </cell>
          <cell r="D33">
            <v>8145</v>
          </cell>
          <cell r="E33">
            <v>8145</v>
          </cell>
          <cell r="F33">
            <v>8154.4899999999989</v>
          </cell>
          <cell r="G33">
            <v>8492.9800000000032</v>
          </cell>
          <cell r="H33">
            <v>8492.9800000000032</v>
          </cell>
          <cell r="I33">
            <v>8324.7600000000039</v>
          </cell>
          <cell r="J33">
            <v>8324.7600000000039</v>
          </cell>
          <cell r="K33">
            <v>8324.7600000000039</v>
          </cell>
          <cell r="L33">
            <v>8419.9299999999948</v>
          </cell>
          <cell r="M33">
            <v>8419.9299999999948</v>
          </cell>
          <cell r="N33">
            <v>8419.9299999999948</v>
          </cell>
        </row>
        <row r="34">
          <cell r="B34" t="str">
            <v>Potencia Noche</v>
          </cell>
          <cell r="C34">
            <v>5128</v>
          </cell>
          <cell r="D34">
            <v>5128</v>
          </cell>
          <cell r="E34">
            <v>5128</v>
          </cell>
          <cell r="F34">
            <v>5133.8949999999995</v>
          </cell>
          <cell r="G34">
            <v>5346.79</v>
          </cell>
          <cell r="H34">
            <v>5346.7899999999991</v>
          </cell>
          <cell r="I34">
            <v>5240.8800000000019</v>
          </cell>
          <cell r="J34">
            <v>5240.8800000000019</v>
          </cell>
          <cell r="K34">
            <v>5240.8800000000019</v>
          </cell>
          <cell r="L34">
            <v>5300.7999999999984</v>
          </cell>
          <cell r="M34">
            <v>5300.7999999999993</v>
          </cell>
          <cell r="N34">
            <v>5300.7999999999984</v>
          </cell>
        </row>
        <row r="35">
          <cell r="B35" t="str">
            <v>ALUMBRADO PÚBLICO</v>
          </cell>
        </row>
        <row r="36">
          <cell r="B36" t="str">
            <v>T-AP</v>
          </cell>
        </row>
        <row r="37">
          <cell r="B37" t="str">
            <v>Cada KWh</v>
          </cell>
          <cell r="C37">
            <v>3.7199999999999993</v>
          </cell>
          <cell r="D37">
            <v>3.7199999999999993</v>
          </cell>
          <cell r="E37">
            <v>3.7199999999999993</v>
          </cell>
          <cell r="F37">
            <v>3.7199999999999993</v>
          </cell>
          <cell r="G37">
            <v>3.7199999999999993</v>
          </cell>
          <cell r="H37">
            <v>3.7199999999999993</v>
          </cell>
          <cell r="I37">
            <v>3.7199999999999993</v>
          </cell>
          <cell r="J37">
            <v>3.7199999999999993</v>
          </cell>
          <cell r="K37">
            <v>3.7199999999999993</v>
          </cell>
          <cell r="L37">
            <v>3.7199999999999993</v>
          </cell>
          <cell r="M37">
            <v>3.7199999999999993</v>
          </cell>
          <cell r="N37">
            <v>3.7199999999999993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31-200 kWh</v>
          </cell>
          <cell r="C10">
            <v>67</v>
          </cell>
          <cell r="D10">
            <v>67</v>
          </cell>
          <cell r="E10">
            <v>67</v>
          </cell>
          <cell r="F10">
            <v>61</v>
          </cell>
          <cell r="G10">
            <v>61</v>
          </cell>
          <cell r="H10">
            <v>61</v>
          </cell>
          <cell r="I10">
            <v>67.796774193548401</v>
          </cell>
          <cell r="J10">
            <v>69.98</v>
          </cell>
          <cell r="K10">
            <v>69.98</v>
          </cell>
          <cell r="L10">
            <v>70.849999999999966</v>
          </cell>
          <cell r="M10">
            <v>70.849999999999952</v>
          </cell>
          <cell r="N10">
            <v>70.849999999999966</v>
          </cell>
        </row>
        <row r="11">
          <cell r="B11" t="str">
            <v>Bloque mayor a 200 kWh</v>
          </cell>
          <cell r="C11">
            <v>88</v>
          </cell>
          <cell r="D11">
            <v>88</v>
          </cell>
          <cell r="E11">
            <v>88</v>
          </cell>
          <cell r="F11">
            <v>79</v>
          </cell>
          <cell r="G11">
            <v>79</v>
          </cell>
          <cell r="H11">
            <v>79</v>
          </cell>
          <cell r="I11">
            <v>88.132580645161283</v>
          </cell>
          <cell r="J11">
            <v>90.969999999999956</v>
          </cell>
          <cell r="K11">
            <v>90.96999999999997</v>
          </cell>
          <cell r="L11">
            <v>92.100000000000051</v>
          </cell>
          <cell r="M11">
            <v>92.100000000000051</v>
          </cell>
          <cell r="N11">
            <v>92.100000000000051</v>
          </cell>
        </row>
        <row r="12">
          <cell r="B12" t="str">
            <v>GENERAL</v>
          </cell>
        </row>
        <row r="13">
          <cell r="B13" t="str">
            <v>T-GE</v>
          </cell>
        </row>
        <row r="14">
          <cell r="B14" t="str">
            <v>Consumo de Energía ≤ 3000 kWh</v>
          </cell>
          <cell r="C14">
            <v>94</v>
          </cell>
          <cell r="D14">
            <v>94</v>
          </cell>
          <cell r="E14">
            <v>94</v>
          </cell>
          <cell r="F14">
            <v>85</v>
          </cell>
          <cell r="G14">
            <v>85</v>
          </cell>
          <cell r="H14">
            <v>85</v>
          </cell>
          <cell r="I14">
            <v>94.905806451612889</v>
          </cell>
          <cell r="J14">
            <v>97.960000000000022</v>
          </cell>
          <cell r="K14">
            <v>97.960000000000022</v>
          </cell>
          <cell r="L14">
            <v>99.180000000000049</v>
          </cell>
          <cell r="M14">
            <v>99.180000000000049</v>
          </cell>
          <cell r="N14">
            <v>99.180000000000049</v>
          </cell>
        </row>
        <row r="15">
          <cell r="B15" t="str">
            <v>Bloque 0-3000 kWh</v>
          </cell>
          <cell r="C15">
            <v>171000</v>
          </cell>
          <cell r="D15">
            <v>171000</v>
          </cell>
          <cell r="E15">
            <v>171000</v>
          </cell>
          <cell r="F15">
            <v>156000</v>
          </cell>
          <cell r="G15">
            <v>156000</v>
          </cell>
          <cell r="H15">
            <v>156000</v>
          </cell>
          <cell r="I15">
            <v>172877.4193548387</v>
          </cell>
          <cell r="J15">
            <v>178440</v>
          </cell>
          <cell r="K15">
            <v>178440</v>
          </cell>
          <cell r="L15">
            <v>180660</v>
          </cell>
          <cell r="M15">
            <v>180660</v>
          </cell>
          <cell r="N15">
            <v>180660</v>
          </cell>
        </row>
        <row r="16">
          <cell r="B16" t="str">
            <v>Bloque mayor a 3000 kWh</v>
          </cell>
          <cell r="C16">
            <v>57</v>
          </cell>
          <cell r="D16">
            <v>57</v>
          </cell>
          <cell r="E16">
            <v>57</v>
          </cell>
          <cell r="F16">
            <v>52</v>
          </cell>
          <cell r="G16">
            <v>52</v>
          </cell>
          <cell r="H16">
            <v>52</v>
          </cell>
          <cell r="I16">
            <v>57.625806451612931</v>
          </cell>
          <cell r="J16">
            <v>59.480000000000011</v>
          </cell>
          <cell r="K16">
            <v>59.480000000000011</v>
          </cell>
          <cell r="L16">
            <v>60.219999999999928</v>
          </cell>
          <cell r="M16">
            <v>60.219999999999928</v>
          </cell>
          <cell r="N16">
            <v>60.219999999999928</v>
          </cell>
        </row>
        <row r="17">
          <cell r="B17" t="str">
            <v>Bloque 0-15 kW</v>
          </cell>
          <cell r="C17">
            <v>134520</v>
          </cell>
          <cell r="D17">
            <v>134520</v>
          </cell>
          <cell r="E17">
            <v>134520</v>
          </cell>
          <cell r="F17">
            <v>120855</v>
          </cell>
          <cell r="G17">
            <v>120855</v>
          </cell>
          <cell r="H17">
            <v>120855</v>
          </cell>
          <cell r="I17">
            <v>135114.29032258061</v>
          </cell>
          <cell r="J17">
            <v>139462.79999999993</v>
          </cell>
          <cell r="K17">
            <v>139462.79999999993</v>
          </cell>
          <cell r="L17">
            <v>141195.2999999999</v>
          </cell>
          <cell r="M17">
            <v>141195.29999999987</v>
          </cell>
          <cell r="N17">
            <v>141195.2999999999</v>
          </cell>
        </row>
        <row r="18">
          <cell r="B18" t="str">
            <v>Bloque mayor a 15 kW</v>
          </cell>
          <cell r="C18">
            <v>8968</v>
          </cell>
          <cell r="D18">
            <v>8968</v>
          </cell>
          <cell r="E18">
            <v>8968</v>
          </cell>
          <cell r="F18">
            <v>8057</v>
          </cell>
          <cell r="G18">
            <v>8057</v>
          </cell>
          <cell r="H18">
            <v>8057</v>
          </cell>
          <cell r="I18">
            <v>9007.6193548387109</v>
          </cell>
          <cell r="J18">
            <v>9297.5199999999986</v>
          </cell>
          <cell r="K18">
            <v>9297.5199999999968</v>
          </cell>
          <cell r="L18">
            <v>9413.0200000000077</v>
          </cell>
          <cell r="M18">
            <v>9413.0200000000077</v>
          </cell>
          <cell r="N18">
            <v>9413.0200000000077</v>
          </cell>
        </row>
        <row r="19">
          <cell r="B19" t="str">
            <v>ALUMBRADO PÚBLICO</v>
          </cell>
        </row>
        <row r="20">
          <cell r="B20" t="str">
            <v>T-AP</v>
          </cell>
        </row>
        <row r="21">
          <cell r="B21" t="str">
            <v>Cada KWh</v>
          </cell>
          <cell r="C21">
            <v>3.1800000000000024</v>
          </cell>
          <cell r="D21">
            <v>3.1800000000000019</v>
          </cell>
          <cell r="E21">
            <v>3.1800000000000024</v>
          </cell>
          <cell r="F21">
            <v>3.1800000000000019</v>
          </cell>
          <cell r="G21">
            <v>3.1800000000000024</v>
          </cell>
          <cell r="H21">
            <v>3.1800000000000019</v>
          </cell>
          <cell r="I21">
            <v>3.1800000000000024</v>
          </cell>
          <cell r="J21">
            <v>3.1800000000000024</v>
          </cell>
          <cell r="K21">
            <v>3.1800000000000019</v>
          </cell>
          <cell r="L21">
            <v>3.1800000000000024</v>
          </cell>
          <cell r="M21">
            <v>3.1800000000000019</v>
          </cell>
          <cell r="N21">
            <v>3.1800000000000024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/>
      <sheetData sheetId="1">
        <row r="7">
          <cell r="B7" t="str">
            <v>Tipo de tarifa y bloque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0-30 kWh</v>
          </cell>
          <cell r="C10"/>
          <cell r="D10"/>
          <cell r="E10"/>
          <cell r="F10">
            <v>2325.9000000000005</v>
          </cell>
          <cell r="G10">
            <v>2325.9</v>
          </cell>
          <cell r="H10">
            <v>2325.9000000000005</v>
          </cell>
          <cell r="I10">
            <v>2453.3999999999996</v>
          </cell>
          <cell r="J10">
            <v>2453.3999999999996</v>
          </cell>
          <cell r="K10">
            <v>2453.4</v>
          </cell>
          <cell r="L10">
            <v>2375.4</v>
          </cell>
          <cell r="M10">
            <v>2375.4000000000005</v>
          </cell>
          <cell r="N10">
            <v>2375.4</v>
          </cell>
        </row>
        <row r="11">
          <cell r="B11" t="str">
            <v>Bloque 31-200 kWh</v>
          </cell>
          <cell r="C11">
            <v>79.260000000000048</v>
          </cell>
          <cell r="D11">
            <v>79.260000000000034</v>
          </cell>
          <cell r="E11">
            <v>79.260000000000048</v>
          </cell>
          <cell r="F11">
            <v>77.53</v>
          </cell>
          <cell r="G11">
            <v>77.530000000000015</v>
          </cell>
          <cell r="H11">
            <v>77.53</v>
          </cell>
          <cell r="I11">
            <v>81.78000000000003</v>
          </cell>
          <cell r="J11">
            <v>81.78000000000003</v>
          </cell>
          <cell r="K11">
            <v>81.780000000000015</v>
          </cell>
          <cell r="L11">
            <v>79.180000000000007</v>
          </cell>
          <cell r="M11">
            <v>79.180000000000021</v>
          </cell>
          <cell r="N11">
            <v>79.180000000000007</v>
          </cell>
        </row>
        <row r="12">
          <cell r="B12" t="str">
            <v>Bloque mayor a 200 kWh</v>
          </cell>
          <cell r="C12">
            <v>142.88000000000008</v>
          </cell>
          <cell r="D12">
            <v>142.88000000000008</v>
          </cell>
          <cell r="E12">
            <v>142.88000000000008</v>
          </cell>
          <cell r="F12">
            <v>139.7600000000001</v>
          </cell>
          <cell r="G12">
            <v>139.7600000000001</v>
          </cell>
          <cell r="H12">
            <v>139.7600000000001</v>
          </cell>
          <cell r="I12">
            <v>147.42000000000004</v>
          </cell>
          <cell r="J12">
            <v>147.42000000000004</v>
          </cell>
          <cell r="K12">
            <v>147.42000000000004</v>
          </cell>
          <cell r="L12">
            <v>142.71</v>
          </cell>
          <cell r="M12">
            <v>142.71</v>
          </cell>
          <cell r="N12">
            <v>142.71</v>
          </cell>
        </row>
        <row r="13">
          <cell r="B13" t="str">
            <v>GENERAL</v>
          </cell>
        </row>
        <row r="14">
          <cell r="B14" t="str">
            <v>T-GE</v>
          </cell>
        </row>
        <row r="15">
          <cell r="B15" t="str">
            <v>Consumo de Energía ≤ 3000 kWh</v>
          </cell>
          <cell r="C15">
            <v>119.38999999999997</v>
          </cell>
          <cell r="D15">
            <v>119.38999999999999</v>
          </cell>
          <cell r="E15">
            <v>119.38999999999997</v>
          </cell>
          <cell r="F15">
            <v>116.78000000000007</v>
          </cell>
          <cell r="G15">
            <v>116.78000000000009</v>
          </cell>
          <cell r="H15">
            <v>116.78000000000007</v>
          </cell>
        </row>
        <row r="16">
          <cell r="B16" t="str">
            <v>Bloque 0-3000 kWh</v>
          </cell>
          <cell r="C16">
            <v>214290</v>
          </cell>
          <cell r="D16">
            <v>214290</v>
          </cell>
          <cell r="E16">
            <v>214290</v>
          </cell>
        </row>
        <row r="17">
          <cell r="B17" t="str">
            <v>Consumo de Energía cada kWh</v>
          </cell>
          <cell r="C17">
            <v>71.430000000000021</v>
          </cell>
          <cell r="D17">
            <v>71.430000000000035</v>
          </cell>
          <cell r="E17">
            <v>71.430000000000021</v>
          </cell>
          <cell r="F17">
            <v>69.869999999999948</v>
          </cell>
          <cell r="G17">
            <v>69.869999999999948</v>
          </cell>
          <cell r="H17">
            <v>69.869999999999948</v>
          </cell>
        </row>
        <row r="18">
          <cell r="B18" t="str">
            <v>Consumo de Potencia cada kW</v>
          </cell>
          <cell r="C18">
            <v>11808.289999999997</v>
          </cell>
          <cell r="D18">
            <v>11808.289999999999</v>
          </cell>
          <cell r="E18">
            <v>11808.289999999997</v>
          </cell>
          <cell r="F18">
            <v>11550.880000000003</v>
          </cell>
          <cell r="G18">
            <v>11550.880000000003</v>
          </cell>
          <cell r="H18">
            <v>11550.880000000003</v>
          </cell>
        </row>
        <row r="19">
          <cell r="B19" t="str">
            <v>COMERCIOS Y SERVICIOS</v>
          </cell>
        </row>
        <row r="20">
          <cell r="B20" t="str">
            <v>T-CO</v>
          </cell>
        </row>
        <row r="21">
          <cell r="B21" t="str">
            <v>Consumo de Energía ≤ 3000 kWh</v>
          </cell>
          <cell r="I21">
            <v>123.17999999999995</v>
          </cell>
          <cell r="J21">
            <v>123.17999999999995</v>
          </cell>
          <cell r="K21">
            <v>123.17999999999996</v>
          </cell>
          <cell r="L21">
            <v>119.25</v>
          </cell>
          <cell r="M21">
            <v>119.25</v>
          </cell>
          <cell r="N21">
            <v>119.25</v>
          </cell>
        </row>
        <row r="22">
          <cell r="B22" t="str">
            <v>Consumo de Energía cada kWh</v>
          </cell>
          <cell r="I22">
            <v>73.710000000000022</v>
          </cell>
          <cell r="J22">
            <v>73.710000000000022</v>
          </cell>
          <cell r="K22">
            <v>73.710000000000022</v>
          </cell>
          <cell r="L22">
            <v>71.359999999999971</v>
          </cell>
          <cell r="M22">
            <v>71.359999999999957</v>
          </cell>
          <cell r="N22">
            <v>71.359999999999971</v>
          </cell>
        </row>
        <row r="23">
          <cell r="B23" t="str">
            <v>Consumo de Potencia cada kW</v>
          </cell>
          <cell r="I23">
            <v>12184.849999999995</v>
          </cell>
          <cell r="J23">
            <v>12184.849999999995</v>
          </cell>
          <cell r="K23">
            <v>12184.849999999997</v>
          </cell>
          <cell r="L23">
            <v>11796.229999999998</v>
          </cell>
          <cell r="M23">
            <v>11796.23</v>
          </cell>
          <cell r="N23">
            <v>11796.229999999998</v>
          </cell>
        </row>
        <row r="24">
          <cell r="B24" t="str">
            <v>INDUSTRIAL</v>
          </cell>
        </row>
        <row r="25">
          <cell r="B25" t="str">
            <v>T-IN</v>
          </cell>
        </row>
        <row r="26">
          <cell r="B26" t="str">
            <v>Consumo de Energía ≤ 3000 kWh</v>
          </cell>
          <cell r="I26">
            <v>123.17999999999995</v>
          </cell>
          <cell r="J26">
            <v>123.17999999999995</v>
          </cell>
          <cell r="K26">
            <v>123.17999999999996</v>
          </cell>
          <cell r="L26">
            <v>119.25</v>
          </cell>
          <cell r="M26">
            <v>119.25</v>
          </cell>
          <cell r="N26">
            <v>119.25</v>
          </cell>
        </row>
        <row r="27">
          <cell r="B27" t="str">
            <v>Consumo de Energía cada kWh</v>
          </cell>
          <cell r="I27">
            <v>73.710000000000022</v>
          </cell>
          <cell r="J27">
            <v>73.710000000000022</v>
          </cell>
          <cell r="K27">
            <v>73.710000000000022</v>
          </cell>
          <cell r="L27">
            <v>71.359999999999971</v>
          </cell>
          <cell r="M27">
            <v>71.359999999999957</v>
          </cell>
          <cell r="N27">
            <v>71.359999999999971</v>
          </cell>
        </row>
        <row r="28">
          <cell r="B28" t="str">
            <v>Consumo de Potencia cada kW</v>
          </cell>
          <cell r="I28">
            <v>12184.849999999995</v>
          </cell>
          <cell r="J28">
            <v>12184.849999999995</v>
          </cell>
          <cell r="K28">
            <v>12184.849999999997</v>
          </cell>
          <cell r="L28">
            <v>11796.229999999998</v>
          </cell>
          <cell r="M28">
            <v>11796.23</v>
          </cell>
          <cell r="N28">
            <v>11796.229999999998</v>
          </cell>
        </row>
        <row r="29">
          <cell r="B29" t="str">
            <v>PREFERENCIAL</v>
          </cell>
        </row>
        <row r="30">
          <cell r="B30" t="str">
            <v>T-CS</v>
          </cell>
        </row>
        <row r="31">
          <cell r="B31" t="str">
            <v>Consumo de Energía ≤ 3000 kWh</v>
          </cell>
          <cell r="C31">
            <v>80.239999999999952</v>
          </cell>
          <cell r="D31">
            <v>80.239999999999966</v>
          </cell>
          <cell r="E31">
            <v>80.239999999999952</v>
          </cell>
          <cell r="F31">
            <v>78.489999999999981</v>
          </cell>
          <cell r="G31">
            <v>78.489999999999966</v>
          </cell>
          <cell r="H31">
            <v>78.489999999999981</v>
          </cell>
          <cell r="I31">
            <v>82.800000000000026</v>
          </cell>
          <cell r="J31">
            <v>82.800000000000026</v>
          </cell>
          <cell r="K31">
            <v>82.800000000000011</v>
          </cell>
          <cell r="L31">
            <v>80.16</v>
          </cell>
          <cell r="M31">
            <v>80.160000000000011</v>
          </cell>
          <cell r="N31">
            <v>80.16</v>
          </cell>
        </row>
        <row r="32">
          <cell r="B32" t="str">
            <v>Bloque 0-3000 kWh</v>
          </cell>
          <cell r="C32">
            <v>143850</v>
          </cell>
          <cell r="D32">
            <v>143850</v>
          </cell>
          <cell r="E32">
            <v>143850</v>
          </cell>
          <cell r="F32"/>
          <cell r="G32"/>
          <cell r="H32"/>
          <cell r="I32"/>
          <cell r="J32"/>
          <cell r="K32"/>
          <cell r="L32"/>
          <cell r="M32"/>
          <cell r="N32"/>
        </row>
        <row r="33">
          <cell r="B33" t="str">
            <v>Consumo de Energía cada kWh</v>
          </cell>
          <cell r="C33">
            <v>47.950000000000024</v>
          </cell>
          <cell r="D33">
            <v>47.950000000000024</v>
          </cell>
          <cell r="E33">
            <v>47.950000000000024</v>
          </cell>
          <cell r="F33">
            <v>46.900000000000013</v>
          </cell>
          <cell r="G33">
            <v>46.90000000000002</v>
          </cell>
          <cell r="H33">
            <v>46.900000000000013</v>
          </cell>
          <cell r="I33">
            <v>49.480000000000011</v>
          </cell>
          <cell r="J33">
            <v>49.480000000000011</v>
          </cell>
          <cell r="K33">
            <v>49.480000000000011</v>
          </cell>
          <cell r="L33">
            <v>47.90000000000002</v>
          </cell>
          <cell r="M33">
            <v>47.900000000000013</v>
          </cell>
          <cell r="N33">
            <v>47.90000000000002</v>
          </cell>
        </row>
        <row r="34">
          <cell r="B34" t="str">
            <v>Consumo de Potencia cada kW</v>
          </cell>
          <cell r="C34">
            <v>7733.5599999999986</v>
          </cell>
          <cell r="D34">
            <v>7733.5599999999986</v>
          </cell>
          <cell r="E34">
            <v>7733.5599999999986</v>
          </cell>
          <cell r="F34">
            <v>7564.9800000000023</v>
          </cell>
          <cell r="G34">
            <v>7564.9800000000032</v>
          </cell>
          <cell r="H34">
            <v>7564.9800000000023</v>
          </cell>
          <cell r="I34">
            <v>7980.1799999999948</v>
          </cell>
          <cell r="J34">
            <v>7980.1799999999948</v>
          </cell>
          <cell r="K34">
            <v>7980.1799999999948</v>
          </cell>
          <cell r="L34">
            <v>7725.6700000000055</v>
          </cell>
          <cell r="M34">
            <v>7725.6700000000046</v>
          </cell>
          <cell r="N34">
            <v>7725.6700000000055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Energía Punta</v>
          </cell>
          <cell r="C37">
            <v>68.5</v>
          </cell>
          <cell r="D37">
            <v>68.5</v>
          </cell>
          <cell r="E37">
            <v>68.5</v>
          </cell>
          <cell r="F37">
            <v>67.010000000000005</v>
          </cell>
          <cell r="G37">
            <v>67.010000000000005</v>
          </cell>
          <cell r="H37">
            <v>67.010000000000005</v>
          </cell>
          <cell r="I37">
            <v>70.680000000000021</v>
          </cell>
          <cell r="J37">
            <v>70.680000000000021</v>
          </cell>
          <cell r="K37">
            <v>70.680000000000035</v>
          </cell>
          <cell r="L37">
            <v>68.42000000000003</v>
          </cell>
          <cell r="M37">
            <v>68.42000000000003</v>
          </cell>
          <cell r="N37">
            <v>68.42000000000003</v>
          </cell>
        </row>
        <row r="38">
          <cell r="B38" t="str">
            <v>Energía Valle</v>
          </cell>
          <cell r="C38">
            <v>25.45000000000001</v>
          </cell>
          <cell r="D38">
            <v>25.450000000000006</v>
          </cell>
          <cell r="E38">
            <v>25.45000000000001</v>
          </cell>
          <cell r="F38">
            <v>24.899999999999988</v>
          </cell>
          <cell r="G38">
            <v>24.899999999999988</v>
          </cell>
          <cell r="H38">
            <v>24.899999999999988</v>
          </cell>
          <cell r="I38">
            <v>26.25</v>
          </cell>
          <cell r="J38">
            <v>26.25</v>
          </cell>
          <cell r="K38">
            <v>26.25</v>
          </cell>
          <cell r="L38">
            <v>25.409999999999997</v>
          </cell>
          <cell r="M38">
            <v>25.41</v>
          </cell>
          <cell r="N38">
            <v>25.409999999999997</v>
          </cell>
        </row>
        <row r="39">
          <cell r="B39" t="str">
            <v>Energía Noche</v>
          </cell>
          <cell r="C39">
            <v>15.660000000000011</v>
          </cell>
          <cell r="D39">
            <v>15.660000000000009</v>
          </cell>
          <cell r="E39">
            <v>15.660000000000011</v>
          </cell>
          <cell r="F39">
            <v>15.31</v>
          </cell>
          <cell r="G39">
            <v>15.31</v>
          </cell>
          <cell r="H39">
            <v>15.31</v>
          </cell>
          <cell r="I39">
            <v>16.149999999999991</v>
          </cell>
          <cell r="J39">
            <v>16.149999999999991</v>
          </cell>
          <cell r="K39">
            <v>16.149999999999991</v>
          </cell>
          <cell r="L39">
            <v>15.63999999999999</v>
          </cell>
          <cell r="M39">
            <v>15.63999999999999</v>
          </cell>
          <cell r="N39">
            <v>15.63999999999999</v>
          </cell>
        </row>
        <row r="40">
          <cell r="B40" t="str">
            <v>Potencia Punta</v>
          </cell>
          <cell r="C40">
            <v>11115.469999999992</v>
          </cell>
          <cell r="D40">
            <v>11115.469999999994</v>
          </cell>
          <cell r="E40">
            <v>11115.469999999992</v>
          </cell>
          <cell r="F40">
            <v>10873.170000000002</v>
          </cell>
          <cell r="G40">
            <v>10873.17</v>
          </cell>
          <cell r="H40">
            <v>10873.170000000002</v>
          </cell>
          <cell r="I40">
            <v>11469.94</v>
          </cell>
          <cell r="J40">
            <v>11469.94</v>
          </cell>
          <cell r="K40">
            <v>11469.94</v>
          </cell>
          <cell r="L40">
            <v>11104.119999999997</v>
          </cell>
          <cell r="M40">
            <v>11104.119999999997</v>
          </cell>
          <cell r="N40">
            <v>11104.119999999997</v>
          </cell>
        </row>
        <row r="41">
          <cell r="B41" t="str">
            <v>Potencia Valle</v>
          </cell>
          <cell r="C41">
            <v>7760.9599999999973</v>
          </cell>
          <cell r="D41">
            <v>7760.9599999999982</v>
          </cell>
          <cell r="E41">
            <v>7760.9599999999973</v>
          </cell>
          <cell r="F41">
            <v>7591.78</v>
          </cell>
          <cell r="G41">
            <v>7591.78</v>
          </cell>
          <cell r="H41">
            <v>7591.78</v>
          </cell>
          <cell r="I41">
            <v>8008.4599999999973</v>
          </cell>
          <cell r="J41">
            <v>8008.4599999999973</v>
          </cell>
          <cell r="K41">
            <v>8008.4599999999973</v>
          </cell>
          <cell r="L41">
            <v>7753.0400000000027</v>
          </cell>
          <cell r="M41">
            <v>7753.0400000000027</v>
          </cell>
          <cell r="N41">
            <v>7753.0400000000027</v>
          </cell>
        </row>
        <row r="42">
          <cell r="B42" t="str">
            <v>Potencia Noche</v>
          </cell>
          <cell r="C42">
            <v>4971.0899999999974</v>
          </cell>
          <cell r="D42">
            <v>4971.0899999999974</v>
          </cell>
          <cell r="E42">
            <v>4971.0899999999974</v>
          </cell>
          <cell r="F42">
            <v>4862.7299999999987</v>
          </cell>
          <cell r="G42">
            <v>4862.7299999999996</v>
          </cell>
          <cell r="H42">
            <v>4862.7299999999987</v>
          </cell>
          <cell r="I42">
            <v>5129.6099999999969</v>
          </cell>
          <cell r="J42">
            <v>5129.6099999999969</v>
          </cell>
          <cell r="K42">
            <v>5129.6099999999979</v>
          </cell>
          <cell r="L42">
            <v>4966.01</v>
          </cell>
          <cell r="M42">
            <v>4966.0099999999993</v>
          </cell>
          <cell r="N42">
            <v>4966.01</v>
          </cell>
        </row>
        <row r="43">
          <cell r="B43" t="str">
            <v>MEDIA TENSIÓN (T-MTb)</v>
          </cell>
        </row>
        <row r="44">
          <cell r="B44" t="str">
            <v>T-MTB</v>
          </cell>
        </row>
        <row r="45">
          <cell r="B45" t="str">
            <v>Energía Punta</v>
          </cell>
          <cell r="C45">
            <v>9.900000000000006E-2</v>
          </cell>
          <cell r="D45">
            <v>9.9000000000000046E-2</v>
          </cell>
          <cell r="E45">
            <v>9.900000000000006E-2</v>
          </cell>
          <cell r="F45">
            <v>0.19500000000000003</v>
          </cell>
          <cell r="G45">
            <v>0.19500000000000006</v>
          </cell>
          <cell r="H45">
            <v>0.19500000000000003</v>
          </cell>
          <cell r="I45">
            <v>0.19500000000000006</v>
          </cell>
          <cell r="J45">
            <v>0.19500000000000006</v>
          </cell>
          <cell r="K45">
            <v>0.19500000000000003</v>
          </cell>
          <cell r="L45">
            <v>0.19500000000000006</v>
          </cell>
          <cell r="M45">
            <v>0.19500000000000003</v>
          </cell>
          <cell r="N45">
            <v>0.19500000000000006</v>
          </cell>
        </row>
        <row r="46">
          <cell r="B46" t="str">
            <v>Energía Valle</v>
          </cell>
          <cell r="C46">
            <v>3.500000000000001E-2</v>
          </cell>
          <cell r="D46">
            <v>3.5000000000000017E-2</v>
          </cell>
          <cell r="E46">
            <v>3.500000000000001E-2</v>
          </cell>
          <cell r="F46">
            <v>6.6999999999999962E-2</v>
          </cell>
          <cell r="G46">
            <v>6.6999999999999976E-2</v>
          </cell>
          <cell r="H46">
            <v>6.6999999999999962E-2</v>
          </cell>
          <cell r="I46">
            <v>6.6999999999999976E-2</v>
          </cell>
          <cell r="J46">
            <v>6.6999999999999976E-2</v>
          </cell>
          <cell r="K46">
            <v>6.6999999999999962E-2</v>
          </cell>
          <cell r="L46">
            <v>6.6999999999999976E-2</v>
          </cell>
          <cell r="M46">
            <v>6.6999999999999962E-2</v>
          </cell>
          <cell r="N46">
            <v>6.6999999999999976E-2</v>
          </cell>
        </row>
        <row r="47">
          <cell r="B47" t="str">
            <v>Energía Noche</v>
          </cell>
          <cell r="C47">
            <v>2.2000000000000009E-2</v>
          </cell>
          <cell r="D47">
            <v>2.2000000000000009E-2</v>
          </cell>
          <cell r="E47">
            <v>2.2000000000000009E-2</v>
          </cell>
          <cell r="F47">
            <v>4.2999999999999997E-2</v>
          </cell>
          <cell r="G47">
            <v>4.299999999999999E-2</v>
          </cell>
          <cell r="H47">
            <v>4.2999999999999997E-2</v>
          </cell>
          <cell r="I47">
            <v>4.299999999999999E-2</v>
          </cell>
          <cell r="J47">
            <v>4.299999999999999E-2</v>
          </cell>
          <cell r="K47">
            <v>4.2999999999999997E-2</v>
          </cell>
          <cell r="L47">
            <v>4.299999999999999E-2</v>
          </cell>
          <cell r="M47">
            <v>4.2999999999999997E-2</v>
          </cell>
          <cell r="N47">
            <v>4.299999999999999E-2</v>
          </cell>
        </row>
        <row r="48">
          <cell r="B48" t="str">
            <v>Potencia Punta</v>
          </cell>
          <cell r="C48">
            <v>15.728999999999989</v>
          </cell>
          <cell r="D48">
            <v>15.728999999999989</v>
          </cell>
          <cell r="E48">
            <v>15.728999999999989</v>
          </cell>
          <cell r="F48">
            <v>5.727000000000003</v>
          </cell>
          <cell r="G48">
            <v>5.727000000000003</v>
          </cell>
          <cell r="H48">
            <v>5.727000000000003</v>
          </cell>
          <cell r="I48">
            <v>5.727000000000003</v>
          </cell>
          <cell r="J48">
            <v>5.727000000000003</v>
          </cell>
          <cell r="K48">
            <v>5.727000000000003</v>
          </cell>
          <cell r="L48">
            <v>5.727000000000003</v>
          </cell>
          <cell r="M48">
            <v>5.727000000000003</v>
          </cell>
          <cell r="N48">
            <v>5.727000000000003</v>
          </cell>
        </row>
        <row r="49">
          <cell r="B49" t="str">
            <v>Potencia Valle</v>
          </cell>
          <cell r="C49">
            <v>10.978000000000003</v>
          </cell>
          <cell r="D49">
            <v>10.978000000000003</v>
          </cell>
          <cell r="E49">
            <v>10.978000000000003</v>
          </cell>
          <cell r="F49">
            <v>3.998000000000002</v>
          </cell>
          <cell r="G49">
            <v>3.998000000000002</v>
          </cell>
          <cell r="H49">
            <v>3.998000000000002</v>
          </cell>
          <cell r="I49">
            <v>3.998000000000002</v>
          </cell>
          <cell r="J49">
            <v>3.998000000000002</v>
          </cell>
          <cell r="K49">
            <v>3.998000000000002</v>
          </cell>
          <cell r="L49">
            <v>3.998000000000002</v>
          </cell>
          <cell r="M49">
            <v>3.998000000000002</v>
          </cell>
          <cell r="N49">
            <v>3.998000000000002</v>
          </cell>
        </row>
        <row r="50">
          <cell r="B50" t="str">
            <v>Potencia Noche</v>
          </cell>
          <cell r="C50">
            <v>7.0370000000000044</v>
          </cell>
          <cell r="D50">
            <v>7.0370000000000044</v>
          </cell>
          <cell r="E50">
            <v>7.0370000000000044</v>
          </cell>
          <cell r="F50">
            <v>2.5619999999999989</v>
          </cell>
          <cell r="G50">
            <v>2.5619999999999989</v>
          </cell>
          <cell r="H50">
            <v>2.5619999999999989</v>
          </cell>
          <cell r="I50">
            <v>2.5619999999999989</v>
          </cell>
          <cell r="J50">
            <v>2.5619999999999989</v>
          </cell>
          <cell r="K50">
            <v>2.5619999999999989</v>
          </cell>
          <cell r="L50">
            <v>2.5619999999999989</v>
          </cell>
          <cell r="M50">
            <v>2.5619999999999989</v>
          </cell>
          <cell r="N50">
            <v>2.5619999999999989</v>
          </cell>
        </row>
        <row r="51">
          <cell r="B51" t="str">
            <v>ALUMBRADO PÚBLICO</v>
          </cell>
        </row>
        <row r="52">
          <cell r="B52" t="str">
            <v>T-AP</v>
          </cell>
        </row>
        <row r="53">
          <cell r="B53" t="str">
            <v>Cada KWh</v>
          </cell>
          <cell r="C53">
            <v>4.5600000000000014</v>
          </cell>
          <cell r="D53">
            <v>4.5600000000000014</v>
          </cell>
          <cell r="E53">
            <v>4.5600000000000014</v>
          </cell>
          <cell r="F53">
            <v>4.5600000000000014</v>
          </cell>
          <cell r="G53">
            <v>4.5600000000000014</v>
          </cell>
          <cell r="H53">
            <v>4.5600000000000014</v>
          </cell>
          <cell r="I53">
            <v>4.5600000000000014</v>
          </cell>
          <cell r="J53">
            <v>4.5600000000000014</v>
          </cell>
          <cell r="K53">
            <v>4.5600000000000014</v>
          </cell>
          <cell r="L53">
            <v>4.5600000000000014</v>
          </cell>
          <cell r="M53">
            <v>4.5600000000000014</v>
          </cell>
          <cell r="N53">
            <v>4.5600000000000005</v>
          </cell>
        </row>
        <row r="54">
          <cell r="B54" t="str">
            <v>Tarifa de acceso</v>
          </cell>
        </row>
        <row r="55">
          <cell r="B55" t="str">
            <v>T-TA</v>
          </cell>
        </row>
        <row r="56">
          <cell r="B56" t="str">
            <v>Consumo de Energía cada kWh</v>
          </cell>
          <cell r="F56">
            <v>28.29999999999999</v>
          </cell>
          <cell r="G56">
            <v>28.299999999999986</v>
          </cell>
          <cell r="H56">
            <v>28.29999999999999</v>
          </cell>
          <cell r="I56">
            <v>28.299999999999986</v>
          </cell>
          <cell r="J56">
            <v>28.299999999999986</v>
          </cell>
          <cell r="K56">
            <v>28.29999999999999</v>
          </cell>
          <cell r="L56">
            <v>28.299999999999986</v>
          </cell>
          <cell r="M56">
            <v>28.29999999999999</v>
          </cell>
          <cell r="N56">
            <v>28.300000000000008</v>
          </cell>
        </row>
        <row r="67">
          <cell r="B67" t="str">
            <v>Tipo de tarifa y bloque</v>
          </cell>
          <cell r="C67" t="str">
            <v>Enero</v>
          </cell>
          <cell r="D67" t="str">
            <v>Febrero</v>
          </cell>
          <cell r="E67" t="str">
            <v>Marzo</v>
          </cell>
          <cell r="F67" t="str">
            <v>Abril</v>
          </cell>
          <cell r="G67" t="str">
            <v>Mayo</v>
          </cell>
          <cell r="H67" t="str">
            <v>Junio</v>
          </cell>
          <cell r="I67" t="str">
            <v>Julio</v>
          </cell>
          <cell r="J67" t="str">
            <v>Agosto</v>
          </cell>
          <cell r="K67" t="str">
            <v>Septiembre</v>
          </cell>
          <cell r="L67" t="str">
            <v>Octubre</v>
          </cell>
          <cell r="M67" t="str">
            <v>Noviembre</v>
          </cell>
          <cell r="N67" t="str">
            <v>Diciembre</v>
          </cell>
        </row>
        <row r="68">
          <cell r="B68" t="str">
            <v>VENTAS A ICE DISTRIBUCIÓN Y A LA CNFL</v>
          </cell>
        </row>
        <row r="69">
          <cell r="B69" t="str">
            <v>T-CB</v>
          </cell>
        </row>
        <row r="70">
          <cell r="B70" t="str">
            <v>Energía Punta</v>
          </cell>
          <cell r="F70">
            <v>49.329999999999991</v>
          </cell>
          <cell r="G70">
            <v>49.329999999999984</v>
          </cell>
          <cell r="H70">
            <v>49.329999999999991</v>
          </cell>
          <cell r="I70">
            <v>54.059999999999967</v>
          </cell>
          <cell r="J70">
            <v>54.059999999999967</v>
          </cell>
          <cell r="K70">
            <v>54.059999999999967</v>
          </cell>
          <cell r="L70">
            <v>51.26</v>
          </cell>
          <cell r="M70">
            <v>51.26</v>
          </cell>
          <cell r="N70">
            <v>51.26</v>
          </cell>
        </row>
        <row r="71">
          <cell r="B71" t="str">
            <v>Energía Valle</v>
          </cell>
          <cell r="F71">
            <v>40.409999999999989</v>
          </cell>
          <cell r="G71">
            <v>40.409999999999997</v>
          </cell>
          <cell r="H71">
            <v>40.409999999999989</v>
          </cell>
          <cell r="I71">
            <v>44.289999999999985</v>
          </cell>
          <cell r="J71">
            <v>44.289999999999985</v>
          </cell>
          <cell r="K71">
            <v>44.289999999999985</v>
          </cell>
          <cell r="L71">
            <v>42</v>
          </cell>
          <cell r="M71">
            <v>42</v>
          </cell>
          <cell r="N71">
            <v>42</v>
          </cell>
        </row>
        <row r="72">
          <cell r="B72" t="str">
            <v>Energía Noche</v>
          </cell>
          <cell r="F72">
            <v>34.309999999999974</v>
          </cell>
          <cell r="G72">
            <v>34.309999999999974</v>
          </cell>
          <cell r="H72">
            <v>34.309999999999974</v>
          </cell>
          <cell r="I72">
            <v>37.6</v>
          </cell>
          <cell r="J72">
            <v>37.6</v>
          </cell>
          <cell r="K72">
            <v>37.600000000000009</v>
          </cell>
          <cell r="L72">
            <v>35.659999999999989</v>
          </cell>
          <cell r="M72">
            <v>35.659999999999982</v>
          </cell>
          <cell r="N72">
            <v>35.659999999999989</v>
          </cell>
        </row>
        <row r="73">
          <cell r="B73" t="str">
            <v>Potencia Punta</v>
          </cell>
          <cell r="F73">
            <v>2616.3700000000003</v>
          </cell>
          <cell r="G73">
            <v>2616.37</v>
          </cell>
          <cell r="H73">
            <v>2616.3700000000003</v>
          </cell>
          <cell r="I73">
            <v>2867.3500000000008</v>
          </cell>
          <cell r="J73">
            <v>2867.3500000000008</v>
          </cell>
          <cell r="K73">
            <v>2867.3500000000004</v>
          </cell>
          <cell r="L73">
            <v>2719.1000000000008</v>
          </cell>
          <cell r="M73">
            <v>2719.1000000000004</v>
          </cell>
          <cell r="N73">
            <v>2719.1000000000008</v>
          </cell>
        </row>
        <row r="74">
          <cell r="B74" t="str">
            <v>Potencia Valle</v>
          </cell>
          <cell r="F74">
            <v>2616.3700000000003</v>
          </cell>
          <cell r="G74">
            <v>2616.37</v>
          </cell>
          <cell r="H74">
            <v>2616.3700000000003</v>
          </cell>
          <cell r="I74">
            <v>2867.3500000000008</v>
          </cell>
          <cell r="J74">
            <v>2867.3500000000008</v>
          </cell>
          <cell r="K74">
            <v>2867.3500000000004</v>
          </cell>
          <cell r="L74">
            <v>2719.1000000000008</v>
          </cell>
          <cell r="M74">
            <v>2719.1000000000004</v>
          </cell>
          <cell r="N74">
            <v>2719.1000000000008</v>
          </cell>
        </row>
        <row r="75">
          <cell r="B75" t="str">
            <v>Potencia Noche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B76" t="str">
            <v>VENTAS AL SERVICIO DE DISTRIBUCIÓN</v>
          </cell>
        </row>
        <row r="77">
          <cell r="B77" t="str">
            <v>T-SD</v>
          </cell>
        </row>
        <row r="78">
          <cell r="B78" t="str">
            <v>Energía Punta</v>
          </cell>
          <cell r="C78">
            <v>50.660000000000018</v>
          </cell>
          <cell r="D78">
            <v>50.660000000000011</v>
          </cell>
          <cell r="E78">
            <v>50.660000000000018</v>
          </cell>
          <cell r="F78">
            <v>48.690000000000033</v>
          </cell>
          <cell r="G78">
            <v>48.690000000000033</v>
          </cell>
          <cell r="H78">
            <v>48.690000000000033</v>
          </cell>
          <cell r="I78">
            <v>53.359999999999964</v>
          </cell>
          <cell r="J78">
            <v>53.359999999999964</v>
          </cell>
          <cell r="K78">
            <v>53.359999999999971</v>
          </cell>
          <cell r="L78">
            <v>50.59999999999998</v>
          </cell>
          <cell r="M78">
            <v>50.599999999999987</v>
          </cell>
          <cell r="N78">
            <v>50.59999999999998</v>
          </cell>
        </row>
        <row r="79">
          <cell r="B79" t="str">
            <v>Energía Valle</v>
          </cell>
          <cell r="C79">
            <v>41.5</v>
          </cell>
          <cell r="D79">
            <v>41.5</v>
          </cell>
          <cell r="E79">
            <v>41.5</v>
          </cell>
          <cell r="F79">
            <v>39.890000000000008</v>
          </cell>
          <cell r="G79">
            <v>39.890000000000015</v>
          </cell>
          <cell r="H79">
            <v>39.890000000000008</v>
          </cell>
          <cell r="I79">
            <v>43.700000000000024</v>
          </cell>
          <cell r="J79">
            <v>43.700000000000024</v>
          </cell>
          <cell r="K79">
            <v>43.700000000000024</v>
          </cell>
          <cell r="L79">
            <v>41.440000000000033</v>
          </cell>
          <cell r="M79">
            <v>41.440000000000033</v>
          </cell>
          <cell r="N79">
            <v>41.440000000000033</v>
          </cell>
        </row>
        <row r="80">
          <cell r="B80" t="str">
            <v>Energía Noche</v>
          </cell>
          <cell r="C80">
            <v>35.49</v>
          </cell>
          <cell r="D80">
            <v>35.49</v>
          </cell>
          <cell r="E80">
            <v>35.49</v>
          </cell>
          <cell r="F80">
            <v>34.110000000000007</v>
          </cell>
          <cell r="G80">
            <v>34.110000000000007</v>
          </cell>
          <cell r="H80">
            <v>34.110000000000007</v>
          </cell>
          <cell r="I80">
            <v>37.390000000000008</v>
          </cell>
          <cell r="J80">
            <v>37.390000000000008</v>
          </cell>
          <cell r="K80">
            <v>37.39</v>
          </cell>
          <cell r="L80">
            <v>35.450000000000017</v>
          </cell>
          <cell r="M80">
            <v>35.450000000000017</v>
          </cell>
          <cell r="N80">
            <v>35.450000000000017</v>
          </cell>
        </row>
        <row r="81">
          <cell r="B81" t="str">
            <v>Potencia Punta</v>
          </cell>
          <cell r="C81">
            <v>2722</v>
          </cell>
          <cell r="D81">
            <v>2722</v>
          </cell>
          <cell r="E81">
            <v>2722</v>
          </cell>
          <cell r="F81">
            <v>2616.3700000000003</v>
          </cell>
          <cell r="G81">
            <v>2616.37</v>
          </cell>
          <cell r="H81">
            <v>2616.3700000000003</v>
          </cell>
          <cell r="I81">
            <v>2867.3500000000008</v>
          </cell>
          <cell r="J81">
            <v>2867.3500000000008</v>
          </cell>
          <cell r="K81">
            <v>2867.3500000000004</v>
          </cell>
          <cell r="L81">
            <v>2719.1000000000008</v>
          </cell>
          <cell r="M81">
            <v>2719.1000000000004</v>
          </cell>
          <cell r="N81">
            <v>2719.1000000000008</v>
          </cell>
        </row>
        <row r="82">
          <cell r="B82" t="str">
            <v>Potencia Valle</v>
          </cell>
          <cell r="C82">
            <v>2722</v>
          </cell>
          <cell r="D82">
            <v>2722</v>
          </cell>
          <cell r="E82">
            <v>2722</v>
          </cell>
          <cell r="F82">
            <v>2616.3700000000003</v>
          </cell>
          <cell r="G82">
            <v>2616.37</v>
          </cell>
          <cell r="H82">
            <v>2616.3700000000003</v>
          </cell>
          <cell r="I82">
            <v>2867.3500000000008</v>
          </cell>
          <cell r="J82">
            <v>2867.3500000000008</v>
          </cell>
          <cell r="K82">
            <v>2867.3500000000004</v>
          </cell>
          <cell r="L82">
            <v>2719.1000000000008</v>
          </cell>
          <cell r="M82">
            <v>2719.1000000000004</v>
          </cell>
          <cell r="N82">
            <v>2719.1000000000008</v>
          </cell>
        </row>
        <row r="83">
          <cell r="B83" t="str">
            <v>Potencia Noche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B84" t="str">
            <v>VENTAS A ICE DISTRIBUCIÓN</v>
          </cell>
        </row>
        <row r="85">
          <cell r="B85" t="str">
            <v>T-CBA</v>
          </cell>
        </row>
        <row r="86">
          <cell r="B86" t="str">
            <v>Energía Punta</v>
          </cell>
          <cell r="C86">
            <v>49.22000000000002</v>
          </cell>
          <cell r="D86">
            <v>49.22000000000002</v>
          </cell>
          <cell r="E86">
            <v>49.22000000000002</v>
          </cell>
        </row>
        <row r="87">
          <cell r="B87" t="str">
            <v>Energía Valle</v>
          </cell>
          <cell r="C87">
            <v>40.320000000000007</v>
          </cell>
          <cell r="D87">
            <v>40.320000000000014</v>
          </cell>
          <cell r="E87">
            <v>40.320000000000007</v>
          </cell>
        </row>
        <row r="88">
          <cell r="B88" t="str">
            <v>Energía Noche</v>
          </cell>
          <cell r="C88">
            <v>34.24</v>
          </cell>
          <cell r="D88">
            <v>34.24</v>
          </cell>
          <cell r="E88">
            <v>34.24</v>
          </cell>
        </row>
        <row r="89">
          <cell r="B89" t="str">
            <v>Potencia Punta</v>
          </cell>
          <cell r="C89">
            <v>2610.4600000000009</v>
          </cell>
          <cell r="D89">
            <v>2610.4600000000005</v>
          </cell>
          <cell r="E89">
            <v>2610.4600000000009</v>
          </cell>
        </row>
        <row r="90">
          <cell r="B90" t="str">
            <v>Potencia Valle</v>
          </cell>
          <cell r="C90">
            <v>2610.4600000000009</v>
          </cell>
          <cell r="D90">
            <v>2610.4600000000005</v>
          </cell>
          <cell r="E90">
            <v>2610.4600000000009</v>
          </cell>
        </row>
        <row r="91">
          <cell r="B91" t="str">
            <v>Potencia Noche</v>
          </cell>
          <cell r="C91">
            <v>0</v>
          </cell>
          <cell r="D91">
            <v>0</v>
          </cell>
          <cell r="E91">
            <v>0</v>
          </cell>
        </row>
        <row r="92">
          <cell r="B92" t="str">
            <v>VENTAS A LA CNFL</v>
          </cell>
        </row>
        <row r="93">
          <cell r="B93" t="str">
            <v>T-CBB</v>
          </cell>
        </row>
        <row r="94">
          <cell r="B94" t="str">
            <v>Energía Punta</v>
          </cell>
          <cell r="C94">
            <v>51.329999999999984</v>
          </cell>
          <cell r="D94">
            <v>51.329999999999991</v>
          </cell>
          <cell r="E94">
            <v>51.329999999999984</v>
          </cell>
        </row>
        <row r="95">
          <cell r="B95" t="str">
            <v>Energía Valle</v>
          </cell>
          <cell r="C95">
            <v>42.039999999999985</v>
          </cell>
          <cell r="D95">
            <v>42.039999999999985</v>
          </cell>
          <cell r="E95">
            <v>42.039999999999985</v>
          </cell>
        </row>
        <row r="96">
          <cell r="B96" t="str">
            <v>Energía Noche</v>
          </cell>
          <cell r="C96">
            <v>35.700000000000017</v>
          </cell>
          <cell r="D96">
            <v>35.700000000000017</v>
          </cell>
          <cell r="E96">
            <v>35.700000000000017</v>
          </cell>
        </row>
        <row r="97">
          <cell r="B97" t="str">
            <v>Potencia Punta</v>
          </cell>
          <cell r="C97">
            <v>2722</v>
          </cell>
          <cell r="D97">
            <v>2722</v>
          </cell>
          <cell r="E97">
            <v>2722</v>
          </cell>
        </row>
        <row r="98">
          <cell r="B98" t="str">
            <v>Potencia Valle</v>
          </cell>
          <cell r="C98">
            <v>2722</v>
          </cell>
          <cell r="D98">
            <v>2722</v>
          </cell>
          <cell r="E98">
            <v>2722</v>
          </cell>
        </row>
        <row r="99">
          <cell r="B99" t="str">
            <v>Potencia Noche</v>
          </cell>
          <cell r="C99">
            <v>0</v>
          </cell>
          <cell r="D99">
            <v>0</v>
          </cell>
          <cell r="E99">
            <v>0</v>
          </cell>
        </row>
        <row r="100">
          <cell r="B100" t="str">
            <v>USUARIOS DIRECTOS</v>
          </cell>
        </row>
        <row r="101">
          <cell r="B101" t="str">
            <v>T-UD</v>
          </cell>
        </row>
        <row r="102">
          <cell r="B102" t="str">
            <v>Energía Punta</v>
          </cell>
          <cell r="C102">
            <v>5.8000000000000038E-2</v>
          </cell>
          <cell r="D102">
            <v>5.8000000000000038E-2</v>
          </cell>
          <cell r="E102">
            <v>5.8000000000000038E-2</v>
          </cell>
          <cell r="F102">
            <v>5.6999999999999988E-2</v>
          </cell>
          <cell r="G102">
            <v>5.6999999999999988E-2</v>
          </cell>
          <cell r="H102">
            <v>5.6999999999999988E-2</v>
          </cell>
          <cell r="I102">
            <v>6.4000000000000043E-2</v>
          </cell>
          <cell r="J102">
            <v>6.4000000000000043E-2</v>
          </cell>
          <cell r="K102">
            <v>6.4000000000000043E-2</v>
          </cell>
          <cell r="L102">
            <v>6.0999999999999957E-2</v>
          </cell>
          <cell r="M102">
            <v>6.0999999999999957E-2</v>
          </cell>
          <cell r="N102">
            <v>6.0999999999999957E-2</v>
          </cell>
        </row>
        <row r="103">
          <cell r="B103" t="str">
            <v>Energía Valle</v>
          </cell>
          <cell r="C103">
            <v>4.8000000000000022E-2</v>
          </cell>
          <cell r="D103">
            <v>4.8000000000000022E-2</v>
          </cell>
          <cell r="E103">
            <v>4.8000000000000022E-2</v>
          </cell>
          <cell r="F103">
            <v>4.6999999999999993E-2</v>
          </cell>
          <cell r="G103">
            <v>4.6999999999999986E-2</v>
          </cell>
          <cell r="H103">
            <v>4.6999999999999993E-2</v>
          </cell>
          <cell r="I103">
            <v>5.4000000000000034E-2</v>
          </cell>
          <cell r="J103">
            <v>5.4000000000000034E-2</v>
          </cell>
          <cell r="K103">
            <v>5.4000000000000034E-2</v>
          </cell>
          <cell r="L103">
            <v>5.099999999999999E-2</v>
          </cell>
          <cell r="M103">
            <v>5.0999999999999997E-2</v>
          </cell>
          <cell r="N103">
            <v>5.099999999999999E-2</v>
          </cell>
        </row>
        <row r="104">
          <cell r="B104" t="str">
            <v>Energía Noche</v>
          </cell>
          <cell r="C104">
            <v>4.2000000000000016E-2</v>
          </cell>
          <cell r="D104">
            <v>4.2000000000000016E-2</v>
          </cell>
          <cell r="E104">
            <v>4.2000000000000016E-2</v>
          </cell>
          <cell r="F104">
            <v>4.1000000000000002E-2</v>
          </cell>
          <cell r="G104">
            <v>4.0999999999999995E-2</v>
          </cell>
          <cell r="H104">
            <v>4.1000000000000002E-2</v>
          </cell>
          <cell r="I104">
            <v>4.299999999999999E-2</v>
          </cell>
          <cell r="J104">
            <v>4.299999999999999E-2</v>
          </cell>
          <cell r="K104">
            <v>4.2999999999999997E-2</v>
          </cell>
          <cell r="L104">
            <v>4.0999999999999995E-2</v>
          </cell>
          <cell r="M104">
            <v>4.1000000000000002E-2</v>
          </cell>
          <cell r="N104">
            <v>4.0999999999999995E-2</v>
          </cell>
        </row>
        <row r="105">
          <cell r="B105" t="str">
            <v>Potencia Punta</v>
          </cell>
          <cell r="C105">
            <v>3.1119999999999988</v>
          </cell>
          <cell r="D105">
            <v>3.1119999999999992</v>
          </cell>
          <cell r="E105">
            <v>3.1119999999999988</v>
          </cell>
          <cell r="F105">
            <v>3.0430000000000015</v>
          </cell>
          <cell r="G105">
            <v>3.0430000000000019</v>
          </cell>
          <cell r="H105">
            <v>3.0430000000000015</v>
          </cell>
          <cell r="I105">
            <v>3.3310000000000022</v>
          </cell>
          <cell r="J105">
            <v>3.3310000000000022</v>
          </cell>
          <cell r="K105">
            <v>3.3310000000000022</v>
          </cell>
          <cell r="L105">
            <v>3.1590000000000016</v>
          </cell>
          <cell r="M105">
            <v>3.1590000000000011</v>
          </cell>
          <cell r="N105">
            <v>3.1590000000000016</v>
          </cell>
        </row>
        <row r="106">
          <cell r="B106" t="str">
            <v>Potencia Valle</v>
          </cell>
          <cell r="C106">
            <v>3.1119999999999988</v>
          </cell>
          <cell r="D106">
            <v>3.1119999999999992</v>
          </cell>
          <cell r="E106">
            <v>3.1119999999999988</v>
          </cell>
          <cell r="F106">
            <v>3.0430000000000015</v>
          </cell>
          <cell r="G106">
            <v>3.0430000000000019</v>
          </cell>
          <cell r="H106">
            <v>3.0430000000000015</v>
          </cell>
          <cell r="I106">
            <v>3.3310000000000022</v>
          </cell>
          <cell r="J106">
            <v>3.3310000000000022</v>
          </cell>
          <cell r="K106">
            <v>3.3310000000000022</v>
          </cell>
          <cell r="L106">
            <v>3.1590000000000016</v>
          </cell>
          <cell r="M106">
            <v>3.1590000000000011</v>
          </cell>
          <cell r="N106">
            <v>3.1590000000000016</v>
          </cell>
        </row>
        <row r="107">
          <cell r="B107" t="str">
            <v>Potencia Noche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0-30 kWh</v>
          </cell>
          <cell r="F10">
            <v>2177.6999999999989</v>
          </cell>
          <cell r="G10">
            <v>2177.6999999999989</v>
          </cell>
          <cell r="H10">
            <v>2177.6999999999989</v>
          </cell>
          <cell r="I10">
            <v>2274.6</v>
          </cell>
          <cell r="J10">
            <v>2274.6</v>
          </cell>
          <cell r="K10">
            <v>2274.5999999999995</v>
          </cell>
          <cell r="L10">
            <v>2212.1999999999989</v>
          </cell>
          <cell r="M10">
            <v>2212.1999999999989</v>
          </cell>
          <cell r="N10">
            <v>2212.1999999999989</v>
          </cell>
        </row>
        <row r="11">
          <cell r="B11" t="str">
            <v>Bloque 31-200 kWh</v>
          </cell>
          <cell r="C11">
            <v>69.450000000000017</v>
          </cell>
          <cell r="D11">
            <v>69.450000000000031</v>
          </cell>
          <cell r="E11">
            <v>69.450000000000017</v>
          </cell>
          <cell r="F11">
            <v>72.589999999999975</v>
          </cell>
          <cell r="G11">
            <v>72.589999999999989</v>
          </cell>
          <cell r="H11">
            <v>72.589999999999975</v>
          </cell>
          <cell r="I11">
            <v>75.819999999999979</v>
          </cell>
          <cell r="J11">
            <v>75.819999999999979</v>
          </cell>
          <cell r="K11">
            <v>75.819999999999965</v>
          </cell>
          <cell r="L11">
            <v>73.739999999999966</v>
          </cell>
          <cell r="M11">
            <v>73.739999999999981</v>
          </cell>
          <cell r="N11">
            <v>73.739999999999966</v>
          </cell>
        </row>
        <row r="12">
          <cell r="B12" t="str">
            <v>Bloque 201-300 kWh</v>
          </cell>
          <cell r="C12">
            <v>106.55999999999996</v>
          </cell>
          <cell r="D12">
            <v>106.55999999999996</v>
          </cell>
          <cell r="E12">
            <v>106.55999999999996</v>
          </cell>
          <cell r="F12">
            <v>111.36999999999993</v>
          </cell>
          <cell r="G12">
            <v>111.36999999999993</v>
          </cell>
          <cell r="H12">
            <v>111.36999999999993</v>
          </cell>
          <cell r="I12">
            <v>116.34000000000005</v>
          </cell>
          <cell r="J12">
            <v>116.34000000000005</v>
          </cell>
          <cell r="K12">
            <v>116.34000000000005</v>
          </cell>
          <cell r="L12">
            <v>113.15000000000006</v>
          </cell>
          <cell r="M12">
            <v>113.15000000000006</v>
          </cell>
          <cell r="N12">
            <v>113.15000000000006</v>
          </cell>
        </row>
        <row r="13">
          <cell r="B13" t="str">
            <v>Bloque mayor a 300 kWh</v>
          </cell>
          <cell r="C13">
            <v>110.15999999999995</v>
          </cell>
          <cell r="D13">
            <v>110.15999999999997</v>
          </cell>
          <cell r="E13">
            <v>110.15999999999995</v>
          </cell>
          <cell r="F13">
            <v>115.13999999999997</v>
          </cell>
          <cell r="G13">
            <v>115.13999999999997</v>
          </cell>
          <cell r="H13">
            <v>115.13999999999997</v>
          </cell>
          <cell r="I13">
            <v>120.2600000000001</v>
          </cell>
          <cell r="J13">
            <v>120.2600000000001</v>
          </cell>
          <cell r="K13">
            <v>120.26000000000009</v>
          </cell>
          <cell r="L13">
            <v>116.96999999999991</v>
          </cell>
          <cell r="M13">
            <v>116.96999999999993</v>
          </cell>
          <cell r="N13">
            <v>116.96999999999991</v>
          </cell>
        </row>
        <row r="14">
          <cell r="B14" t="str">
            <v>Residencial horaria</v>
          </cell>
        </row>
        <row r="15">
          <cell r="B15" t="str">
            <v>T-REH</v>
          </cell>
        </row>
        <row r="16">
          <cell r="B16" t="str">
            <v>Bloque 0-300 KWh   Valle</v>
          </cell>
          <cell r="C16">
            <v>61.05999999999996</v>
          </cell>
          <cell r="D16">
            <v>61.05999999999996</v>
          </cell>
          <cell r="E16">
            <v>61.05999999999996</v>
          </cell>
          <cell r="F16">
            <v>63.82999999999997</v>
          </cell>
          <cell r="G16">
            <v>63.82999999999997</v>
          </cell>
          <cell r="H16">
            <v>63.82999999999997</v>
          </cell>
          <cell r="I16">
            <v>66.67000000000003</v>
          </cell>
          <cell r="J16">
            <v>66.67000000000003</v>
          </cell>
          <cell r="K16">
            <v>66.67000000000003</v>
          </cell>
          <cell r="L16">
            <v>64.839999999999975</v>
          </cell>
          <cell r="M16">
            <v>64.839999999999975</v>
          </cell>
          <cell r="N16">
            <v>64.839999999999975</v>
          </cell>
        </row>
        <row r="17">
          <cell r="B17" t="str">
            <v>Bloque 0-300 KWh   Noche</v>
          </cell>
          <cell r="C17">
            <v>25.149999999999988</v>
          </cell>
          <cell r="D17">
            <v>25.149999999999988</v>
          </cell>
          <cell r="E17">
            <v>25.149999999999988</v>
          </cell>
          <cell r="F17">
            <v>26.289999999999996</v>
          </cell>
          <cell r="G17">
            <v>26.289999999999992</v>
          </cell>
          <cell r="H17">
            <v>26.289999999999996</v>
          </cell>
          <cell r="I17">
            <v>27.470000000000017</v>
          </cell>
          <cell r="J17">
            <v>27.470000000000017</v>
          </cell>
          <cell r="K17">
            <v>27.470000000000017</v>
          </cell>
          <cell r="L17">
            <v>26.710000000000008</v>
          </cell>
          <cell r="M17">
            <v>26.710000000000004</v>
          </cell>
          <cell r="N17">
            <v>26.710000000000008</v>
          </cell>
        </row>
        <row r="18">
          <cell r="B18" t="str">
            <v>Bloque 301-500 KWh   Valle</v>
          </cell>
          <cell r="C18">
            <v>68.25</v>
          </cell>
          <cell r="D18">
            <v>68.25</v>
          </cell>
          <cell r="E18">
            <v>68.25</v>
          </cell>
          <cell r="F18">
            <v>71.32999999999997</v>
          </cell>
          <cell r="G18">
            <v>71.32999999999997</v>
          </cell>
          <cell r="H18">
            <v>71.32999999999997</v>
          </cell>
          <cell r="I18">
            <v>74.510000000000034</v>
          </cell>
          <cell r="J18">
            <v>74.510000000000034</v>
          </cell>
          <cell r="K18">
            <v>74.510000000000019</v>
          </cell>
          <cell r="L18">
            <v>72.47</v>
          </cell>
          <cell r="M18">
            <v>72.470000000000013</v>
          </cell>
          <cell r="N18">
            <v>72.47</v>
          </cell>
        </row>
        <row r="19">
          <cell r="B19" t="str">
            <v>Bloque 301-500 KWh   Noche</v>
          </cell>
          <cell r="C19">
            <v>28.730000000000011</v>
          </cell>
          <cell r="D19">
            <v>28.730000000000011</v>
          </cell>
          <cell r="E19">
            <v>28.730000000000011</v>
          </cell>
          <cell r="F19">
            <v>30.02999999999998</v>
          </cell>
          <cell r="G19">
            <v>30.02999999999998</v>
          </cell>
          <cell r="H19">
            <v>30.02999999999998</v>
          </cell>
          <cell r="I19">
            <v>31.38</v>
          </cell>
          <cell r="J19">
            <v>31.38</v>
          </cell>
          <cell r="K19">
            <v>31.38</v>
          </cell>
          <cell r="L19">
            <v>30.519999999999989</v>
          </cell>
          <cell r="M19">
            <v>30.519999999999989</v>
          </cell>
          <cell r="N19">
            <v>30.519999999999989</v>
          </cell>
        </row>
        <row r="20">
          <cell r="B20" t="str">
            <v>Bloque mayor a 500 KWh   Noche</v>
          </cell>
          <cell r="C20">
            <v>37.119999999999983</v>
          </cell>
          <cell r="D20">
            <v>37.11999999999999</v>
          </cell>
          <cell r="E20">
            <v>37.119999999999983</v>
          </cell>
          <cell r="F20">
            <v>38.799999999999976</v>
          </cell>
          <cell r="G20">
            <v>38.799999999999976</v>
          </cell>
          <cell r="H20">
            <v>38.799999999999976</v>
          </cell>
          <cell r="I20">
            <v>40.519999999999989</v>
          </cell>
          <cell r="J20">
            <v>40.519999999999989</v>
          </cell>
          <cell r="K20">
            <v>40.519999999999989</v>
          </cell>
          <cell r="L20">
            <v>39.409999999999997</v>
          </cell>
          <cell r="M20">
            <v>39.409999999999989</v>
          </cell>
          <cell r="N20">
            <v>39.409999999999997</v>
          </cell>
        </row>
        <row r="21">
          <cell r="B21" t="str">
            <v>Bloque 0-300 KWh   Punta</v>
          </cell>
          <cell r="C21">
            <v>147.28000000000006</v>
          </cell>
          <cell r="D21">
            <v>147.28000000000009</v>
          </cell>
          <cell r="E21">
            <v>147.28000000000006</v>
          </cell>
          <cell r="F21">
            <v>153.9499999999999</v>
          </cell>
          <cell r="G21">
            <v>153.9499999999999</v>
          </cell>
          <cell r="H21">
            <v>153.9499999999999</v>
          </cell>
          <cell r="I21">
            <v>160.78000000000003</v>
          </cell>
          <cell r="J21">
            <v>160.78000000000003</v>
          </cell>
          <cell r="K21">
            <v>160.78000000000006</v>
          </cell>
          <cell r="L21">
            <v>156.38000000000008</v>
          </cell>
          <cell r="M21">
            <v>156.38000000000008</v>
          </cell>
          <cell r="N21">
            <v>156.38000000000008</v>
          </cell>
        </row>
        <row r="22">
          <cell r="B22" t="str">
            <v>Bloque 301-500 KWh   Punta</v>
          </cell>
          <cell r="C22">
            <v>167.61999999999992</v>
          </cell>
          <cell r="D22">
            <v>167.61999999999992</v>
          </cell>
          <cell r="E22">
            <v>167.61999999999992</v>
          </cell>
          <cell r="F22">
            <v>175.1999999999999</v>
          </cell>
          <cell r="G22">
            <v>175.1999999999999</v>
          </cell>
          <cell r="H22">
            <v>175.1999999999999</v>
          </cell>
          <cell r="I22">
            <v>182.98999999999987</v>
          </cell>
          <cell r="J22">
            <v>182.98999999999987</v>
          </cell>
          <cell r="K22">
            <v>182.98999999999987</v>
          </cell>
          <cell r="L22">
            <v>177.97999999999988</v>
          </cell>
          <cell r="M22">
            <v>177.9799999999999</v>
          </cell>
          <cell r="N22">
            <v>177.97999999999988</v>
          </cell>
        </row>
        <row r="23">
          <cell r="B23" t="str">
            <v>Bloque mayor a 500 KWh   Punta</v>
          </cell>
          <cell r="C23">
            <v>198.76000000000013</v>
          </cell>
          <cell r="D23">
            <v>198.76000000000013</v>
          </cell>
          <cell r="E23">
            <v>198.76000000000013</v>
          </cell>
          <cell r="F23">
            <v>207.75</v>
          </cell>
          <cell r="G23">
            <v>207.75</v>
          </cell>
          <cell r="H23">
            <v>207.75</v>
          </cell>
          <cell r="I23">
            <v>216.98999999999987</v>
          </cell>
          <cell r="J23">
            <v>216.98999999999987</v>
          </cell>
          <cell r="K23">
            <v>216.98999999999987</v>
          </cell>
          <cell r="L23">
            <v>211.05000000000013</v>
          </cell>
          <cell r="M23">
            <v>211.05000000000013</v>
          </cell>
          <cell r="N23">
            <v>211.05000000000013</v>
          </cell>
        </row>
        <row r="24">
          <cell r="B24" t="str">
            <v>Bloque mayor a 500 KWh   Valle</v>
          </cell>
          <cell r="C24">
            <v>80.21999999999997</v>
          </cell>
          <cell r="D24">
            <v>80.219999999999985</v>
          </cell>
          <cell r="E24">
            <v>80.21999999999997</v>
          </cell>
          <cell r="F24">
            <v>83.84</v>
          </cell>
          <cell r="G24">
            <v>83.840000000000018</v>
          </cell>
          <cell r="H24">
            <v>83.84</v>
          </cell>
          <cell r="I24">
            <v>87.570000000000007</v>
          </cell>
          <cell r="J24">
            <v>87.570000000000007</v>
          </cell>
          <cell r="K24">
            <v>87.57</v>
          </cell>
          <cell r="L24">
            <v>85.179999999999993</v>
          </cell>
          <cell r="M24">
            <v>85.18</v>
          </cell>
          <cell r="N24">
            <v>85.179999999999993</v>
          </cell>
        </row>
        <row r="25">
          <cell r="B25" t="str">
            <v>GENERAL</v>
          </cell>
        </row>
        <row r="26">
          <cell r="B26" t="str">
            <v>T-GE</v>
          </cell>
        </row>
        <row r="27">
          <cell r="B27" t="str">
            <v>Consumo de Energía ≤ 3000 kWh</v>
          </cell>
          <cell r="C27">
            <v>117.34000000000005</v>
          </cell>
          <cell r="D27">
            <v>117.34000000000003</v>
          </cell>
          <cell r="E27">
            <v>117.34000000000005</v>
          </cell>
          <cell r="F27">
            <v>122.63999999999996</v>
          </cell>
          <cell r="G27">
            <v>122.63999999999996</v>
          </cell>
          <cell r="H27">
            <v>122.63999999999996</v>
          </cell>
        </row>
        <row r="28">
          <cell r="B28" t="str">
            <v>Bloque 0-3000 kWh</v>
          </cell>
          <cell r="C28">
            <v>211920</v>
          </cell>
          <cell r="D28">
            <v>211920</v>
          </cell>
          <cell r="E28">
            <v>211920</v>
          </cell>
          <cell r="F28">
            <v>221490</v>
          </cell>
          <cell r="G28">
            <v>221490</v>
          </cell>
          <cell r="H28">
            <v>221490</v>
          </cell>
        </row>
        <row r="29">
          <cell r="B29" t="str">
            <v>Bloque mayor a 3000 kWh</v>
          </cell>
          <cell r="C29">
            <v>70.640000000000029</v>
          </cell>
          <cell r="D29">
            <v>70.640000000000043</v>
          </cell>
          <cell r="E29">
            <v>70.640000000000029</v>
          </cell>
          <cell r="F29">
            <v>73.82999999999997</v>
          </cell>
          <cell r="G29">
            <v>73.82999999999997</v>
          </cell>
          <cell r="H29">
            <v>73.82999999999997</v>
          </cell>
        </row>
        <row r="30">
          <cell r="B30" t="str">
            <v>Bloque 0-8 kW</v>
          </cell>
          <cell r="C30">
            <v>88470</v>
          </cell>
          <cell r="D30">
            <v>88470</v>
          </cell>
          <cell r="E30">
            <v>88470</v>
          </cell>
          <cell r="F30">
            <v>92469.360000000015</v>
          </cell>
          <cell r="G30">
            <v>92469.36</v>
          </cell>
          <cell r="H30">
            <v>92469.360000000015</v>
          </cell>
        </row>
        <row r="31">
          <cell r="B31" t="str">
            <v>Bloque mayor a 8 kW</v>
          </cell>
          <cell r="C31">
            <v>11058.75</v>
          </cell>
          <cell r="D31">
            <v>11058.75</v>
          </cell>
          <cell r="E31">
            <v>11058.75</v>
          </cell>
          <cell r="F31">
            <v>11558.670000000002</v>
          </cell>
          <cell r="G31">
            <v>11558.67</v>
          </cell>
          <cell r="H31">
            <v>11558.670000000002</v>
          </cell>
        </row>
        <row r="32">
          <cell r="B32" t="str">
            <v>COMERCIOS Y SERVICIOS</v>
          </cell>
        </row>
        <row r="33">
          <cell r="B33" t="str">
            <v>T-CO</v>
          </cell>
        </row>
        <row r="34">
          <cell r="B34" t="str">
            <v>Consumo de Energía ≤ 3000 kWh</v>
          </cell>
          <cell r="I34">
            <v>128.09000000000006</v>
          </cell>
          <cell r="J34">
            <v>128.09000000000006</v>
          </cell>
          <cell r="K34">
            <v>128.09000000000006</v>
          </cell>
          <cell r="L34">
            <v>124.59000000000006</v>
          </cell>
          <cell r="M34">
            <v>124.59000000000006</v>
          </cell>
          <cell r="N34">
            <v>124.59000000000006</v>
          </cell>
        </row>
        <row r="35">
          <cell r="B35" t="str">
            <v>Bloque 0-3000 kWh</v>
          </cell>
          <cell r="I35">
            <v>231360</v>
          </cell>
          <cell r="J35">
            <v>231360</v>
          </cell>
          <cell r="K35">
            <v>231360</v>
          </cell>
          <cell r="L35">
            <v>225030</v>
          </cell>
          <cell r="M35">
            <v>225030</v>
          </cell>
          <cell r="N35">
            <v>225030</v>
          </cell>
        </row>
        <row r="36">
          <cell r="B36" t="str">
            <v>Bloque mayor a 3000 kWh</v>
          </cell>
          <cell r="I36">
            <v>77.119999999999948</v>
          </cell>
          <cell r="J36">
            <v>77.119999999999948</v>
          </cell>
          <cell r="K36">
            <v>77.119999999999948</v>
          </cell>
          <cell r="L36">
            <v>75.010000000000034</v>
          </cell>
          <cell r="M36">
            <v>75.010000000000019</v>
          </cell>
          <cell r="N36">
            <v>75.010000000000034</v>
          </cell>
        </row>
        <row r="37">
          <cell r="B37" t="str">
            <v>Bloque 0-8 kW</v>
          </cell>
          <cell r="I37">
            <v>96583.759999999922</v>
          </cell>
          <cell r="J37">
            <v>96583.759999999922</v>
          </cell>
          <cell r="K37">
            <v>96583.759999999937</v>
          </cell>
          <cell r="L37">
            <v>93940.240000000063</v>
          </cell>
          <cell r="M37">
            <v>93940.240000000049</v>
          </cell>
          <cell r="N37">
            <v>93940.240000000063</v>
          </cell>
        </row>
        <row r="38">
          <cell r="B38" t="str">
            <v>Bloque mayor a 8 kW</v>
          </cell>
          <cell r="I38">
            <v>12072.96999999999</v>
          </cell>
          <cell r="J38">
            <v>12072.96999999999</v>
          </cell>
          <cell r="K38">
            <v>12072.969999999992</v>
          </cell>
          <cell r="L38">
            <v>11742.530000000008</v>
          </cell>
          <cell r="M38">
            <v>11742.530000000006</v>
          </cell>
          <cell r="N38">
            <v>11742.530000000008</v>
          </cell>
        </row>
        <row r="39">
          <cell r="B39" t="str">
            <v>INDUSTRIAL</v>
          </cell>
        </row>
        <row r="40">
          <cell r="B40" t="str">
            <v>T-IN</v>
          </cell>
        </row>
        <row r="41">
          <cell r="B41" t="str">
            <v>Consumo de Energía ≤ 3000 kWh</v>
          </cell>
          <cell r="I41">
            <v>128.09000000000006</v>
          </cell>
          <cell r="J41">
            <v>128.09000000000006</v>
          </cell>
          <cell r="K41">
            <v>128.09000000000006</v>
          </cell>
          <cell r="L41">
            <v>124.59000000000006</v>
          </cell>
          <cell r="M41">
            <v>124.59000000000006</v>
          </cell>
          <cell r="N41">
            <v>124.59000000000006</v>
          </cell>
        </row>
        <row r="42">
          <cell r="B42" t="str">
            <v>Bloque 0-3000 kWh</v>
          </cell>
          <cell r="I42">
            <v>231360</v>
          </cell>
          <cell r="J42">
            <v>231360</v>
          </cell>
          <cell r="K42">
            <v>231360</v>
          </cell>
          <cell r="L42">
            <v>225030</v>
          </cell>
          <cell r="M42">
            <v>225030</v>
          </cell>
          <cell r="N42">
            <v>225030</v>
          </cell>
        </row>
        <row r="43">
          <cell r="B43" t="str">
            <v>Bloque mayor a 3000 kWh</v>
          </cell>
          <cell r="I43">
            <v>77.119999999999948</v>
          </cell>
          <cell r="J43">
            <v>77.119999999999948</v>
          </cell>
          <cell r="K43">
            <v>77.119999999999948</v>
          </cell>
          <cell r="L43">
            <v>75.010000000000034</v>
          </cell>
          <cell r="M43">
            <v>75.010000000000019</v>
          </cell>
          <cell r="N43">
            <v>75.010000000000034</v>
          </cell>
        </row>
        <row r="44">
          <cell r="B44" t="str">
            <v>Bloque 0-8 kW</v>
          </cell>
          <cell r="I44">
            <v>96583.759999999922</v>
          </cell>
          <cell r="J44">
            <v>96583.759999999922</v>
          </cell>
          <cell r="K44">
            <v>96583.759999999937</v>
          </cell>
          <cell r="L44">
            <v>93940.240000000063</v>
          </cell>
          <cell r="M44">
            <v>93940.240000000049</v>
          </cell>
          <cell r="N44">
            <v>93940.240000000063</v>
          </cell>
        </row>
        <row r="45">
          <cell r="B45" t="str">
            <v>Bloque mayor a 8 kW</v>
          </cell>
          <cell r="I45">
            <v>12072.96999999999</v>
          </cell>
          <cell r="J45">
            <v>12072.96999999999</v>
          </cell>
          <cell r="K45">
            <v>12072.969999999992</v>
          </cell>
          <cell r="L45">
            <v>11742.530000000008</v>
          </cell>
          <cell r="M45">
            <v>11742.530000000006</v>
          </cell>
          <cell r="N45">
            <v>11742.530000000008</v>
          </cell>
        </row>
        <row r="46">
          <cell r="B46" t="str">
            <v>PREFERENCIAL</v>
          </cell>
        </row>
        <row r="47">
          <cell r="B47" t="str">
            <v>T-CS</v>
          </cell>
        </row>
        <row r="48">
          <cell r="B48" t="str">
            <v>Consumo de Energía ≤ 3000 kWh</v>
          </cell>
          <cell r="C48">
            <v>79.03000000000003</v>
          </cell>
          <cell r="D48">
            <v>79.030000000000015</v>
          </cell>
          <cell r="E48">
            <v>79.03000000000003</v>
          </cell>
          <cell r="F48">
            <v>82.599999999999952</v>
          </cell>
          <cell r="G48">
            <v>82.599999999999952</v>
          </cell>
          <cell r="H48">
            <v>82.599999999999952</v>
          </cell>
          <cell r="I48">
            <v>86.27</v>
          </cell>
          <cell r="J48">
            <v>86.27</v>
          </cell>
          <cell r="K48">
            <v>86.27</v>
          </cell>
          <cell r="L48">
            <v>83.900000000000048</v>
          </cell>
          <cell r="M48">
            <v>83.900000000000048</v>
          </cell>
          <cell r="N48">
            <v>83.900000000000048</v>
          </cell>
        </row>
        <row r="49">
          <cell r="B49" t="str">
            <v>Bloque 0-3000 kWh</v>
          </cell>
          <cell r="C49">
            <v>136470</v>
          </cell>
          <cell r="D49">
            <v>136470</v>
          </cell>
          <cell r="E49">
            <v>136470</v>
          </cell>
          <cell r="F49">
            <v>142650</v>
          </cell>
          <cell r="G49">
            <v>142650</v>
          </cell>
          <cell r="H49">
            <v>142650</v>
          </cell>
          <cell r="I49">
            <v>149010</v>
          </cell>
          <cell r="J49">
            <v>149010</v>
          </cell>
          <cell r="K49">
            <v>149010</v>
          </cell>
          <cell r="L49">
            <v>144930</v>
          </cell>
          <cell r="M49">
            <v>144930</v>
          </cell>
          <cell r="N49">
            <v>144930</v>
          </cell>
        </row>
        <row r="50">
          <cell r="B50" t="str">
            <v>Bloque mayor a 3000 kWh</v>
          </cell>
          <cell r="C50">
            <v>45.49</v>
          </cell>
          <cell r="D50">
            <v>45.49</v>
          </cell>
          <cell r="E50">
            <v>45.49</v>
          </cell>
          <cell r="F50">
            <v>47.549999999999976</v>
          </cell>
          <cell r="G50">
            <v>47.549999999999976</v>
          </cell>
          <cell r="H50">
            <v>47.549999999999976</v>
          </cell>
          <cell r="I50">
            <v>49.670000000000016</v>
          </cell>
          <cell r="J50">
            <v>49.670000000000016</v>
          </cell>
          <cell r="K50">
            <v>49.670000000000009</v>
          </cell>
          <cell r="L50">
            <v>48.309999999999967</v>
          </cell>
          <cell r="M50">
            <v>48.309999999999967</v>
          </cell>
          <cell r="N50">
            <v>48.309999999999967</v>
          </cell>
        </row>
        <row r="51">
          <cell r="B51" t="str">
            <v>Bloque 0-8 kW</v>
          </cell>
          <cell r="C51">
            <v>58938.479999999989</v>
          </cell>
          <cell r="D51">
            <v>58938.479999999989</v>
          </cell>
          <cell r="E51">
            <v>58938.479999999989</v>
          </cell>
          <cell r="F51">
            <v>61602.879999999954</v>
          </cell>
          <cell r="G51">
            <v>61602.879999999946</v>
          </cell>
          <cell r="H51">
            <v>61602.879999999954</v>
          </cell>
          <cell r="I51">
            <v>64343.919999999969</v>
          </cell>
          <cell r="J51">
            <v>64343.919999999969</v>
          </cell>
          <cell r="K51">
            <v>64343.919999999969</v>
          </cell>
          <cell r="L51">
            <v>62582.719999999979</v>
          </cell>
          <cell r="M51">
            <v>62582.719999999979</v>
          </cell>
          <cell r="N51">
            <v>62582.719999999979</v>
          </cell>
        </row>
        <row r="52">
          <cell r="B52" t="str">
            <v>Bloque mayor a 8 kW</v>
          </cell>
          <cell r="C52">
            <v>7367.3099999999986</v>
          </cell>
          <cell r="D52">
            <v>7367.3099999999986</v>
          </cell>
          <cell r="E52">
            <v>7367.3099999999986</v>
          </cell>
          <cell r="F52">
            <v>7700.3599999999942</v>
          </cell>
          <cell r="G52">
            <v>7700.3599999999933</v>
          </cell>
          <cell r="H52">
            <v>7700.3599999999942</v>
          </cell>
          <cell r="I52">
            <v>8042.9899999999961</v>
          </cell>
          <cell r="J52">
            <v>8042.9899999999961</v>
          </cell>
          <cell r="K52">
            <v>8042.9899999999961</v>
          </cell>
          <cell r="L52">
            <v>7822.8399999999974</v>
          </cell>
          <cell r="M52">
            <v>7822.8399999999974</v>
          </cell>
          <cell r="N52">
            <v>7822.8399999999974</v>
          </cell>
        </row>
        <row r="53">
          <cell r="B53" t="str">
            <v>MEDIA TENSIÓN (T-MT)</v>
          </cell>
        </row>
        <row r="54">
          <cell r="B54" t="str">
            <v>T-MT</v>
          </cell>
        </row>
        <row r="55">
          <cell r="B55" t="str">
            <v>Energía Punta</v>
          </cell>
          <cell r="C55">
            <v>59.869999999999948</v>
          </cell>
          <cell r="D55">
            <v>59.869999999999955</v>
          </cell>
          <cell r="E55">
            <v>59.869999999999948</v>
          </cell>
          <cell r="F55">
            <v>62.57999999999997</v>
          </cell>
          <cell r="G55">
            <v>62.57999999999997</v>
          </cell>
          <cell r="H55">
            <v>62.57999999999997</v>
          </cell>
          <cell r="I55">
            <v>65.359999999999957</v>
          </cell>
          <cell r="J55">
            <v>65.359999999999957</v>
          </cell>
          <cell r="K55">
            <v>65.359999999999957</v>
          </cell>
          <cell r="L55">
            <v>63.569999999999979</v>
          </cell>
          <cell r="M55">
            <v>63.569999999999979</v>
          </cell>
          <cell r="N55">
            <v>63.569999999999979</v>
          </cell>
        </row>
        <row r="56">
          <cell r="B56" t="str">
            <v>Energía Valle</v>
          </cell>
          <cell r="C56">
            <v>29.940000000000026</v>
          </cell>
          <cell r="D56">
            <v>29.940000000000023</v>
          </cell>
          <cell r="E56">
            <v>29.940000000000026</v>
          </cell>
          <cell r="F56">
            <v>31.27999999999998</v>
          </cell>
          <cell r="G56">
            <v>31.27999999999998</v>
          </cell>
          <cell r="H56">
            <v>31.27999999999998</v>
          </cell>
          <cell r="I56">
            <v>32.679999999999978</v>
          </cell>
          <cell r="J56">
            <v>32.679999999999978</v>
          </cell>
          <cell r="K56">
            <v>32.679999999999978</v>
          </cell>
          <cell r="L56">
            <v>31.789999999999985</v>
          </cell>
          <cell r="M56">
            <v>31.789999999999985</v>
          </cell>
          <cell r="N56">
            <v>31.789999999999985</v>
          </cell>
        </row>
        <row r="57">
          <cell r="B57" t="str">
            <v>Energía Noche</v>
          </cell>
          <cell r="C57">
            <v>21.549999999999994</v>
          </cell>
          <cell r="D57">
            <v>21.549999999999997</v>
          </cell>
          <cell r="E57">
            <v>21.549999999999994</v>
          </cell>
          <cell r="F57">
            <v>22.519999999999992</v>
          </cell>
          <cell r="G57">
            <v>22.519999999999992</v>
          </cell>
          <cell r="H57">
            <v>22.519999999999992</v>
          </cell>
          <cell r="I57">
            <v>23.529999999999983</v>
          </cell>
          <cell r="J57">
            <v>23.529999999999983</v>
          </cell>
          <cell r="K57">
            <v>23.529999999999983</v>
          </cell>
          <cell r="L57">
            <v>22.88999999999999</v>
          </cell>
          <cell r="M57">
            <v>22.88999999999999</v>
          </cell>
          <cell r="N57">
            <v>22.88999999999999</v>
          </cell>
        </row>
        <row r="58">
          <cell r="B58" t="str">
            <v>Potencia Punta</v>
          </cell>
          <cell r="C58">
            <v>10497.19</v>
          </cell>
          <cell r="D58">
            <v>10497.19</v>
          </cell>
          <cell r="E58">
            <v>10497.19</v>
          </cell>
          <cell r="F58">
            <v>10971.719999999994</v>
          </cell>
          <cell r="G58">
            <v>10971.719999999992</v>
          </cell>
          <cell r="H58">
            <v>10971.719999999994</v>
          </cell>
          <cell r="I58">
            <v>11459.909999999994</v>
          </cell>
          <cell r="J58">
            <v>11459.909999999994</v>
          </cell>
          <cell r="K58">
            <v>11459.909999999996</v>
          </cell>
          <cell r="L58">
            <v>11146.239999999996</v>
          </cell>
          <cell r="M58">
            <v>11146.239999999996</v>
          </cell>
          <cell r="N58">
            <v>11146.239999999996</v>
          </cell>
        </row>
        <row r="59">
          <cell r="B59" t="str">
            <v>Potencia Valle</v>
          </cell>
          <cell r="C59">
            <v>7469.0799999999945</v>
          </cell>
          <cell r="D59">
            <v>7469.0799999999954</v>
          </cell>
          <cell r="E59">
            <v>7469.0799999999945</v>
          </cell>
          <cell r="F59">
            <v>7806.7300000000023</v>
          </cell>
          <cell r="G59">
            <v>7806.7300000000032</v>
          </cell>
          <cell r="H59">
            <v>7806.7300000000023</v>
          </cell>
          <cell r="I59">
            <v>8154.0899999999974</v>
          </cell>
          <cell r="J59">
            <v>8154.0899999999974</v>
          </cell>
          <cell r="K59">
            <v>8154.0899999999974</v>
          </cell>
          <cell r="L59">
            <v>7930.9100000000026</v>
          </cell>
          <cell r="M59">
            <v>7930.9100000000026</v>
          </cell>
          <cell r="N59">
            <v>7930.9100000000026</v>
          </cell>
        </row>
        <row r="60">
          <cell r="B60" t="str">
            <v>Potencia Noche</v>
          </cell>
          <cell r="C60">
            <v>4741.5200000000013</v>
          </cell>
          <cell r="D60">
            <v>4741.5200000000023</v>
          </cell>
          <cell r="E60">
            <v>4741.5200000000013</v>
          </cell>
          <cell r="F60">
            <v>4955.8599999999988</v>
          </cell>
          <cell r="G60">
            <v>4955.8599999999979</v>
          </cell>
          <cell r="H60">
            <v>4955.8599999999988</v>
          </cell>
          <cell r="I60">
            <v>5176.3800000000019</v>
          </cell>
          <cell r="J60">
            <v>5176.3800000000019</v>
          </cell>
          <cell r="K60">
            <v>5176.3800000000019</v>
          </cell>
          <cell r="L60">
            <v>5034.7000000000007</v>
          </cell>
          <cell r="M60">
            <v>5034.7</v>
          </cell>
          <cell r="N60">
            <v>5034.7000000000007</v>
          </cell>
        </row>
        <row r="61">
          <cell r="B61" t="str">
            <v>MEDIA TENSIÓN (T-MTb)</v>
          </cell>
        </row>
        <row r="62">
          <cell r="B62" t="str">
            <v>T-MTB</v>
          </cell>
        </row>
        <row r="63">
          <cell r="B63" t="str">
            <v>Energía Punta</v>
          </cell>
          <cell r="F63">
            <v>0.19500000000000003</v>
          </cell>
          <cell r="G63">
            <v>0.19500000000000006</v>
          </cell>
          <cell r="H63">
            <v>0.19500000000000003</v>
          </cell>
          <cell r="I63">
            <v>0.19500000000000006</v>
          </cell>
          <cell r="J63">
            <v>0.19500000000000006</v>
          </cell>
          <cell r="K63">
            <v>0.19500000000000003</v>
          </cell>
          <cell r="L63">
            <v>0.19500000000000006</v>
          </cell>
          <cell r="M63">
            <v>0.19500000000000003</v>
          </cell>
          <cell r="N63">
            <v>0.19500000000000006</v>
          </cell>
        </row>
        <row r="64">
          <cell r="B64" t="str">
            <v>Energía Valle</v>
          </cell>
          <cell r="F64">
            <v>6.6999999999999962E-2</v>
          </cell>
          <cell r="G64">
            <v>6.6999999999999976E-2</v>
          </cell>
          <cell r="H64">
            <v>6.6999999999999962E-2</v>
          </cell>
          <cell r="I64">
            <v>6.6999999999999976E-2</v>
          </cell>
          <cell r="J64">
            <v>6.6999999999999976E-2</v>
          </cell>
          <cell r="K64">
            <v>6.6999999999999962E-2</v>
          </cell>
          <cell r="L64">
            <v>6.6999999999999976E-2</v>
          </cell>
          <cell r="M64">
            <v>6.6999999999999962E-2</v>
          </cell>
          <cell r="N64">
            <v>6.6999999999999976E-2</v>
          </cell>
        </row>
        <row r="65">
          <cell r="B65" t="str">
            <v>Energía Noche</v>
          </cell>
          <cell r="F65">
            <v>4.2999999999999997E-2</v>
          </cell>
          <cell r="G65">
            <v>4.299999999999999E-2</v>
          </cell>
          <cell r="H65">
            <v>4.2999999999999997E-2</v>
          </cell>
          <cell r="I65">
            <v>4.299999999999999E-2</v>
          </cell>
          <cell r="J65">
            <v>4.299999999999999E-2</v>
          </cell>
          <cell r="K65">
            <v>4.2999999999999997E-2</v>
          </cell>
          <cell r="L65">
            <v>4.299999999999999E-2</v>
          </cell>
          <cell r="M65">
            <v>4.2999999999999997E-2</v>
          </cell>
          <cell r="N65">
            <v>4.299999999999999E-2</v>
          </cell>
        </row>
        <row r="66">
          <cell r="B66" t="str">
            <v>Potencia Punta</v>
          </cell>
          <cell r="F66">
            <v>5.727000000000003</v>
          </cell>
          <cell r="G66">
            <v>5.727000000000003</v>
          </cell>
          <cell r="H66">
            <v>5.727000000000003</v>
          </cell>
          <cell r="I66">
            <v>5.727000000000003</v>
          </cell>
          <cell r="J66">
            <v>5.727000000000003</v>
          </cell>
          <cell r="K66">
            <v>5.727000000000003</v>
          </cell>
          <cell r="L66">
            <v>5.727000000000003</v>
          </cell>
          <cell r="M66">
            <v>5.727000000000003</v>
          </cell>
          <cell r="N66">
            <v>5.727000000000003</v>
          </cell>
        </row>
        <row r="67">
          <cell r="B67" t="str">
            <v>Potencia Valle</v>
          </cell>
          <cell r="F67">
            <v>3.998000000000002</v>
          </cell>
          <cell r="G67">
            <v>3.998000000000002</v>
          </cell>
          <cell r="H67">
            <v>3.998000000000002</v>
          </cell>
          <cell r="I67">
            <v>3.998000000000002</v>
          </cell>
          <cell r="J67">
            <v>3.998000000000002</v>
          </cell>
          <cell r="K67">
            <v>3.998000000000002</v>
          </cell>
          <cell r="L67">
            <v>3.998000000000002</v>
          </cell>
          <cell r="M67">
            <v>3.998000000000002</v>
          </cell>
          <cell r="N67">
            <v>3.998000000000002</v>
          </cell>
        </row>
        <row r="68">
          <cell r="B68" t="str">
            <v>Potencia Noche</v>
          </cell>
          <cell r="F68">
            <v>2.5619999999999989</v>
          </cell>
          <cell r="G68">
            <v>2.5619999999999989</v>
          </cell>
          <cell r="H68">
            <v>2.5619999999999989</v>
          </cell>
          <cell r="I68">
            <v>2.5619999999999989</v>
          </cell>
          <cell r="J68">
            <v>2.5619999999999989</v>
          </cell>
          <cell r="K68">
            <v>2.5619999999999989</v>
          </cell>
          <cell r="L68">
            <v>2.5619999999999989</v>
          </cell>
          <cell r="M68">
            <v>2.5619999999999989</v>
          </cell>
          <cell r="N68">
            <v>2.5619999999999989</v>
          </cell>
        </row>
        <row r="69">
          <cell r="B69" t="str">
            <v>ALUMBRADO PÚBLICO</v>
          </cell>
        </row>
        <row r="70">
          <cell r="B70" t="str">
            <v>T-AP</v>
          </cell>
        </row>
        <row r="71">
          <cell r="B71" t="str">
            <v>Cada KWh</v>
          </cell>
          <cell r="C71">
            <v>3.4399999999999986</v>
          </cell>
          <cell r="D71">
            <v>3.4399999999999986</v>
          </cell>
          <cell r="E71">
            <v>3.4399999999999986</v>
          </cell>
          <cell r="F71">
            <v>3.5100000000000007</v>
          </cell>
          <cell r="G71">
            <v>3.5100000000000011</v>
          </cell>
          <cell r="H71">
            <v>3.5100000000000007</v>
          </cell>
          <cell r="I71">
            <v>3.5100000000000011</v>
          </cell>
          <cell r="J71">
            <v>3.5100000000000011</v>
          </cell>
          <cell r="K71">
            <v>3.5100000000000007</v>
          </cell>
          <cell r="L71">
            <v>3.5100000000000011</v>
          </cell>
          <cell r="M71">
            <v>3.5100000000000007</v>
          </cell>
          <cell r="N71">
            <v>3.5099999999999985</v>
          </cell>
        </row>
        <row r="72">
          <cell r="B72" t="str">
            <v>Tarifa de acceso</v>
          </cell>
        </row>
        <row r="73">
          <cell r="B73" t="str">
            <v>T-TA</v>
          </cell>
        </row>
        <row r="74">
          <cell r="B74" t="str">
            <v>Consumo de Energía cada kWh</v>
          </cell>
          <cell r="F74">
            <v>18</v>
          </cell>
          <cell r="G74">
            <v>18</v>
          </cell>
          <cell r="H74">
            <v>18</v>
          </cell>
          <cell r="I74">
            <v>18</v>
          </cell>
          <cell r="J74">
            <v>18</v>
          </cell>
          <cell r="K74">
            <v>18</v>
          </cell>
          <cell r="L74">
            <v>18</v>
          </cell>
          <cell r="M74">
            <v>18</v>
          </cell>
          <cell r="N74">
            <v>18</v>
          </cell>
        </row>
        <row r="108">
          <cell r="B108" t="str">
            <v>º</v>
          </cell>
          <cell r="C108" t="str">
            <v>Enero</v>
          </cell>
          <cell r="D108" t="str">
            <v>Febrero</v>
          </cell>
          <cell r="E108" t="str">
            <v>Marzo</v>
          </cell>
          <cell r="F108" t="str">
            <v>Abril</v>
          </cell>
          <cell r="G108" t="str">
            <v>Mayo</v>
          </cell>
          <cell r="H108" t="str">
            <v>Junio</v>
          </cell>
          <cell r="I108" t="str">
            <v>Julio</v>
          </cell>
          <cell r="J108" t="str">
            <v>Agosto</v>
          </cell>
          <cell r="K108" t="str">
            <v>Septiembre</v>
          </cell>
          <cell r="L108" t="str">
            <v>Octubre</v>
          </cell>
          <cell r="M108" t="str">
            <v>Noviembre</v>
          </cell>
          <cell r="N108" t="str">
            <v>Diciembre</v>
          </cell>
        </row>
        <row r="109">
          <cell r="B109" t="str">
            <v>VENTAS AL SERVICIO DE DISTRIBUCIÓN</v>
          </cell>
        </row>
        <row r="110">
          <cell r="B110" t="str">
            <v>T-SD</v>
          </cell>
        </row>
        <row r="111">
          <cell r="B111" t="str">
            <v>Energía Punta</v>
          </cell>
          <cell r="C111">
            <v>48.059999999999967</v>
          </cell>
          <cell r="D111">
            <v>48.059999999999967</v>
          </cell>
          <cell r="E111">
            <v>48.059999999999967</v>
          </cell>
          <cell r="F111">
            <v>50.369999999999969</v>
          </cell>
          <cell r="G111">
            <v>50.369999999999962</v>
          </cell>
          <cell r="H111">
            <v>50.369999999999969</v>
          </cell>
          <cell r="I111">
            <v>50.369999999999962</v>
          </cell>
          <cell r="J111">
            <v>50.369999999999962</v>
          </cell>
          <cell r="K111">
            <v>50.369999999999969</v>
          </cell>
          <cell r="L111">
            <v>50.369999999999962</v>
          </cell>
          <cell r="M111">
            <v>50.369999999999969</v>
          </cell>
          <cell r="N111">
            <v>50.369999999999962</v>
          </cell>
        </row>
        <row r="112">
          <cell r="B112" t="str">
            <v>Energía Valle</v>
          </cell>
          <cell r="C112">
            <v>39.119999999999983</v>
          </cell>
          <cell r="D112">
            <v>39.11999999999999</v>
          </cell>
          <cell r="E112">
            <v>39.119999999999983</v>
          </cell>
          <cell r="F112">
            <v>41</v>
          </cell>
          <cell r="G112">
            <v>41</v>
          </cell>
          <cell r="H112">
            <v>41</v>
          </cell>
          <cell r="I112">
            <v>41</v>
          </cell>
          <cell r="J112">
            <v>41</v>
          </cell>
          <cell r="K112">
            <v>41</v>
          </cell>
          <cell r="L112">
            <v>41</v>
          </cell>
          <cell r="M112">
            <v>41</v>
          </cell>
          <cell r="N112">
            <v>41</v>
          </cell>
        </row>
        <row r="113">
          <cell r="B113" t="str">
            <v>Energía Noche</v>
          </cell>
          <cell r="C113">
            <v>33.360000000000007</v>
          </cell>
          <cell r="D113">
            <v>33.360000000000007</v>
          </cell>
          <cell r="E113">
            <v>33.360000000000007</v>
          </cell>
          <cell r="F113">
            <v>34.960000000000015</v>
          </cell>
          <cell r="G113">
            <v>34.960000000000015</v>
          </cell>
          <cell r="H113">
            <v>34.960000000000015</v>
          </cell>
          <cell r="I113">
            <v>34.960000000000015</v>
          </cell>
          <cell r="J113">
            <v>34.960000000000015</v>
          </cell>
          <cell r="K113">
            <v>34.960000000000015</v>
          </cell>
          <cell r="L113">
            <v>34.960000000000015</v>
          </cell>
          <cell r="M113">
            <v>34.960000000000015</v>
          </cell>
          <cell r="N113">
            <v>34.960000000000015</v>
          </cell>
        </row>
        <row r="114">
          <cell r="B114" t="str">
            <v>Potencia Punta</v>
          </cell>
          <cell r="C114">
            <v>2961.14</v>
          </cell>
          <cell r="D114">
            <v>2961.14</v>
          </cell>
          <cell r="E114">
            <v>2961.14</v>
          </cell>
          <cell r="F114">
            <v>3103.070000000002</v>
          </cell>
          <cell r="G114">
            <v>3103.0700000000024</v>
          </cell>
          <cell r="H114">
            <v>3103.070000000002</v>
          </cell>
          <cell r="I114">
            <v>3103.0700000000024</v>
          </cell>
          <cell r="J114">
            <v>3103.0700000000024</v>
          </cell>
          <cell r="K114">
            <v>3103.070000000002</v>
          </cell>
          <cell r="L114">
            <v>3103.0700000000024</v>
          </cell>
          <cell r="M114">
            <v>3103.070000000002</v>
          </cell>
          <cell r="N114">
            <v>3103.0700000000024</v>
          </cell>
        </row>
        <row r="115">
          <cell r="B115" t="str">
            <v>Potencia Valle</v>
          </cell>
          <cell r="C115">
            <v>2961.14</v>
          </cell>
          <cell r="D115">
            <v>2961.14</v>
          </cell>
          <cell r="E115">
            <v>2961.14</v>
          </cell>
          <cell r="F115">
            <v>3103.070000000002</v>
          </cell>
          <cell r="G115">
            <v>3103.0700000000024</v>
          </cell>
          <cell r="H115">
            <v>3103.070000000002</v>
          </cell>
          <cell r="I115">
            <v>3103.0700000000024</v>
          </cell>
          <cell r="J115">
            <v>3103.0700000000024</v>
          </cell>
          <cell r="K115">
            <v>3103.070000000002</v>
          </cell>
          <cell r="L115">
            <v>3103.0700000000024</v>
          </cell>
          <cell r="M115">
            <v>3103.070000000002</v>
          </cell>
          <cell r="N115">
            <v>3103.0700000000024</v>
          </cell>
        </row>
        <row r="116">
          <cell r="B116" t="str">
            <v>Potencia Noche</v>
          </cell>
          <cell r="C116"/>
          <cell r="D116"/>
          <cell r="E116"/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0-30 kWh</v>
          </cell>
          <cell r="F10">
            <v>2207.400000000001</v>
          </cell>
          <cell r="G10">
            <v>2207.4000000000005</v>
          </cell>
          <cell r="H10">
            <v>2207.400000000001</v>
          </cell>
          <cell r="I10">
            <v>2268.9</v>
          </cell>
          <cell r="J10">
            <v>2268.9</v>
          </cell>
          <cell r="K10">
            <v>2268.9000000000005</v>
          </cell>
          <cell r="L10">
            <v>2212.5</v>
          </cell>
          <cell r="M10">
            <v>2212.5</v>
          </cell>
          <cell r="N10">
            <v>2212.5</v>
          </cell>
        </row>
        <row r="11">
          <cell r="B11" t="str">
            <v>Bloque 31-200 kWh</v>
          </cell>
          <cell r="C11">
            <v>73.5</v>
          </cell>
          <cell r="D11">
            <v>73.5</v>
          </cell>
          <cell r="E11">
            <v>73.5</v>
          </cell>
          <cell r="F11">
            <v>73.57999999999997</v>
          </cell>
          <cell r="G11">
            <v>73.57999999999997</v>
          </cell>
          <cell r="H11">
            <v>73.57999999999997</v>
          </cell>
          <cell r="I11">
            <v>75.630000000000052</v>
          </cell>
          <cell r="J11">
            <v>75.630000000000052</v>
          </cell>
          <cell r="K11">
            <v>75.630000000000052</v>
          </cell>
          <cell r="L11">
            <v>73.75</v>
          </cell>
          <cell r="M11">
            <v>73.75</v>
          </cell>
          <cell r="N11">
            <v>73.75</v>
          </cell>
        </row>
        <row r="12">
          <cell r="B12" t="str">
            <v>Bloque mayor a 200 kWh</v>
          </cell>
          <cell r="C12">
            <v>89.98</v>
          </cell>
          <cell r="D12">
            <v>89.98</v>
          </cell>
          <cell r="E12">
            <v>89.98</v>
          </cell>
          <cell r="F12">
            <v>90.070000000000007</v>
          </cell>
          <cell r="G12">
            <v>90.070000000000022</v>
          </cell>
          <cell r="H12">
            <v>90.070000000000007</v>
          </cell>
          <cell r="I12">
            <v>92.57999999999997</v>
          </cell>
          <cell r="J12">
            <v>92.57999999999997</v>
          </cell>
          <cell r="K12">
            <v>92.57999999999997</v>
          </cell>
          <cell r="L12">
            <v>90.27</v>
          </cell>
          <cell r="M12">
            <v>90.27</v>
          </cell>
          <cell r="N12">
            <v>90.27</v>
          </cell>
        </row>
        <row r="13">
          <cell r="B13" t="str">
            <v>GENERAL</v>
          </cell>
        </row>
        <row r="14">
          <cell r="B14" t="str">
            <v>T-GE</v>
          </cell>
        </row>
        <row r="15">
          <cell r="B15" t="str">
            <v>Consumo de Energía ≤ 3000 kWh</v>
          </cell>
          <cell r="C15">
            <v>103.92000000000004</v>
          </cell>
          <cell r="D15">
            <v>103.92000000000004</v>
          </cell>
          <cell r="E15">
            <v>103.92000000000004</v>
          </cell>
          <cell r="F15">
            <v>104.03000000000006</v>
          </cell>
          <cell r="G15">
            <v>104.03000000000007</v>
          </cell>
          <cell r="H15">
            <v>104.03000000000006</v>
          </cell>
        </row>
        <row r="16">
          <cell r="B16" t="str">
            <v>Bloque 0-3000 kWh</v>
          </cell>
          <cell r="C16">
            <v>186300</v>
          </cell>
          <cell r="D16">
            <v>186300</v>
          </cell>
          <cell r="E16">
            <v>186300</v>
          </cell>
          <cell r="F16">
            <v>186480</v>
          </cell>
          <cell r="G16">
            <v>186480</v>
          </cell>
          <cell r="H16">
            <v>186480</v>
          </cell>
        </row>
        <row r="17">
          <cell r="B17" t="str">
            <v>Bloque mayor a 3000 kWh</v>
          </cell>
          <cell r="C17">
            <v>62.099999999999966</v>
          </cell>
          <cell r="D17">
            <v>62.099999999999973</v>
          </cell>
          <cell r="E17">
            <v>62.099999999999966</v>
          </cell>
          <cell r="F17">
            <v>62.160000000000018</v>
          </cell>
          <cell r="G17">
            <v>62.160000000000025</v>
          </cell>
          <cell r="H17">
            <v>62.160000000000018</v>
          </cell>
        </row>
        <row r="18">
          <cell r="B18" t="str">
            <v>Bloque 0-8 kW</v>
          </cell>
          <cell r="C18">
            <v>77721.84</v>
          </cell>
          <cell r="D18">
            <v>77721.840000000011</v>
          </cell>
          <cell r="E18">
            <v>77721.84</v>
          </cell>
          <cell r="F18">
            <v>77802</v>
          </cell>
          <cell r="G18">
            <v>77802</v>
          </cell>
          <cell r="H18">
            <v>77802</v>
          </cell>
        </row>
        <row r="19">
          <cell r="B19" t="str">
            <v>Bloque mayor a 8 kW</v>
          </cell>
          <cell r="C19">
            <v>9715.23</v>
          </cell>
          <cell r="D19">
            <v>9715.2300000000014</v>
          </cell>
          <cell r="E19">
            <v>9715.23</v>
          </cell>
          <cell r="F19">
            <v>9725.25</v>
          </cell>
          <cell r="G19">
            <v>9725.25</v>
          </cell>
          <cell r="H19">
            <v>9725.25</v>
          </cell>
        </row>
        <row r="20">
          <cell r="B20" t="str">
            <v>COMERCIOS Y SERVICIOS</v>
          </cell>
        </row>
        <row r="21">
          <cell r="B21" t="str">
            <v>T-CO</v>
          </cell>
        </row>
        <row r="22">
          <cell r="B22" t="str">
            <v>Consumo de Energía ≤ 3000 kWh</v>
          </cell>
          <cell r="I22">
            <v>106.94000000000004</v>
          </cell>
          <cell r="J22">
            <v>106.94000000000004</v>
          </cell>
          <cell r="K22">
            <v>106.94000000000004</v>
          </cell>
          <cell r="L22">
            <v>104.27</v>
          </cell>
          <cell r="M22">
            <v>104.27</v>
          </cell>
          <cell r="N22">
            <v>104.27</v>
          </cell>
        </row>
        <row r="23">
          <cell r="B23" t="str">
            <v>Bloque 0-3000 kWh</v>
          </cell>
          <cell r="I23">
            <v>191670</v>
          </cell>
          <cell r="J23">
            <v>191670</v>
          </cell>
          <cell r="K23">
            <v>191670</v>
          </cell>
          <cell r="L23">
            <v>186900</v>
          </cell>
          <cell r="M23">
            <v>186900</v>
          </cell>
          <cell r="N23">
            <v>186900</v>
          </cell>
        </row>
        <row r="24">
          <cell r="B24" t="str">
            <v>Bloque mayor a 3000 kWh</v>
          </cell>
          <cell r="I24">
            <v>63.890000000000043</v>
          </cell>
          <cell r="J24">
            <v>63.890000000000043</v>
          </cell>
          <cell r="K24">
            <v>63.890000000000036</v>
          </cell>
          <cell r="L24">
            <v>62.299999999999969</v>
          </cell>
          <cell r="M24">
            <v>62.299999999999969</v>
          </cell>
          <cell r="N24">
            <v>62.299999999999969</v>
          </cell>
        </row>
        <row r="25">
          <cell r="B25" t="str">
            <v>Bloque 0-8 kW</v>
          </cell>
          <cell r="I25">
            <v>79974.720000000016</v>
          </cell>
          <cell r="J25">
            <v>79974.720000000016</v>
          </cell>
          <cell r="K25">
            <v>79974.720000000001</v>
          </cell>
          <cell r="L25">
            <v>77980.959999999977</v>
          </cell>
          <cell r="M25">
            <v>77980.959999999977</v>
          </cell>
          <cell r="N25">
            <v>77980.959999999977</v>
          </cell>
        </row>
        <row r="26">
          <cell r="B26" t="str">
            <v>Bloque mayor a 8 kW</v>
          </cell>
          <cell r="I26">
            <v>9996.840000000002</v>
          </cell>
          <cell r="J26">
            <v>9996.840000000002</v>
          </cell>
          <cell r="K26">
            <v>9996.84</v>
          </cell>
          <cell r="L26">
            <v>9747.6199999999972</v>
          </cell>
          <cell r="M26">
            <v>9747.6199999999972</v>
          </cell>
          <cell r="N26">
            <v>9747.6199999999972</v>
          </cell>
        </row>
        <row r="27">
          <cell r="B27" t="str">
            <v>INDUSTRIAL</v>
          </cell>
        </row>
        <row r="28">
          <cell r="B28" t="str">
            <v>T-IN</v>
          </cell>
        </row>
        <row r="29">
          <cell r="B29" t="str">
            <v>Consumo de Energía ≤ 3000 kWh</v>
          </cell>
          <cell r="I29">
            <v>106.94000000000004</v>
          </cell>
          <cell r="J29">
            <v>106.94000000000004</v>
          </cell>
          <cell r="K29">
            <v>106.94000000000004</v>
          </cell>
          <cell r="L29">
            <v>104.27</v>
          </cell>
          <cell r="M29">
            <v>104.27</v>
          </cell>
          <cell r="N29">
            <v>104.27</v>
          </cell>
        </row>
        <row r="30">
          <cell r="B30" t="str">
            <v>Bloque 0-3000 kWh</v>
          </cell>
          <cell r="I30">
            <v>191670</v>
          </cell>
          <cell r="J30">
            <v>191670</v>
          </cell>
          <cell r="K30">
            <v>191670</v>
          </cell>
          <cell r="L30">
            <v>186900</v>
          </cell>
          <cell r="M30">
            <v>186900</v>
          </cell>
          <cell r="N30">
            <v>186900</v>
          </cell>
        </row>
        <row r="31">
          <cell r="B31" t="str">
            <v>Bloque mayor a 3000 kWh</v>
          </cell>
          <cell r="I31">
            <v>63.890000000000043</v>
          </cell>
          <cell r="J31">
            <v>63.890000000000043</v>
          </cell>
          <cell r="K31">
            <v>63.890000000000036</v>
          </cell>
          <cell r="L31">
            <v>62.299999999999969</v>
          </cell>
          <cell r="M31">
            <v>62.299999999999969</v>
          </cell>
          <cell r="N31">
            <v>62.299999999999969</v>
          </cell>
        </row>
        <row r="32">
          <cell r="B32" t="str">
            <v>Bloque 0-8 kW</v>
          </cell>
          <cell r="I32">
            <v>79974.720000000016</v>
          </cell>
          <cell r="J32">
            <v>79974.720000000016</v>
          </cell>
          <cell r="K32">
            <v>79974.720000000001</v>
          </cell>
          <cell r="L32">
            <v>77980.959999999977</v>
          </cell>
          <cell r="M32">
            <v>77980.959999999977</v>
          </cell>
          <cell r="N32">
            <v>77980.959999999977</v>
          </cell>
        </row>
        <row r="33">
          <cell r="B33" t="str">
            <v>Bloque mayor a 8 kW</v>
          </cell>
          <cell r="I33">
            <v>9996.840000000002</v>
          </cell>
          <cell r="J33">
            <v>9996.840000000002</v>
          </cell>
          <cell r="K33">
            <v>9996.84</v>
          </cell>
          <cell r="L33">
            <v>9747.6199999999972</v>
          </cell>
          <cell r="M33">
            <v>9747.6199999999972</v>
          </cell>
          <cell r="N33">
            <v>9747.6199999999972</v>
          </cell>
        </row>
        <row r="34">
          <cell r="B34" t="str">
            <v>PREFERENCIAL</v>
          </cell>
        </row>
        <row r="35">
          <cell r="B35" t="str">
            <v>T-CS</v>
          </cell>
        </row>
        <row r="36">
          <cell r="B36" t="str">
            <v>Consumo de Energía ≤ 3000 kWh</v>
          </cell>
          <cell r="C36">
            <v>74.77</v>
          </cell>
          <cell r="D36">
            <v>74.77</v>
          </cell>
          <cell r="E36">
            <v>74.77</v>
          </cell>
          <cell r="F36">
            <v>74.849999999999952</v>
          </cell>
          <cell r="G36">
            <v>74.849999999999952</v>
          </cell>
          <cell r="H36">
            <v>74.849999999999952</v>
          </cell>
          <cell r="I36">
            <v>76.94000000000004</v>
          </cell>
          <cell r="J36">
            <v>76.94000000000004</v>
          </cell>
          <cell r="K36">
            <v>76.94000000000004</v>
          </cell>
          <cell r="L36">
            <v>75.030000000000015</v>
          </cell>
          <cell r="M36">
            <v>75.03</v>
          </cell>
          <cell r="N36">
            <v>75.030000000000015</v>
          </cell>
        </row>
        <row r="37">
          <cell r="B37" t="str">
            <v>Bloque 0-3000 kWh</v>
          </cell>
          <cell r="C37">
            <v>129240</v>
          </cell>
          <cell r="D37">
            <v>129240</v>
          </cell>
          <cell r="E37">
            <v>129240</v>
          </cell>
          <cell r="F37">
            <v>129360</v>
          </cell>
          <cell r="G37">
            <v>129360</v>
          </cell>
          <cell r="H37">
            <v>129360</v>
          </cell>
          <cell r="I37">
            <v>132960</v>
          </cell>
          <cell r="J37">
            <v>132960</v>
          </cell>
          <cell r="K37">
            <v>132960</v>
          </cell>
          <cell r="L37">
            <v>129660</v>
          </cell>
          <cell r="M37">
            <v>129660</v>
          </cell>
          <cell r="N37">
            <v>129660</v>
          </cell>
        </row>
        <row r="38">
          <cell r="B38" t="str">
            <v>Bloque mayor a 3000 kWh</v>
          </cell>
          <cell r="C38">
            <v>43.079999999999991</v>
          </cell>
          <cell r="D38">
            <v>43.08</v>
          </cell>
          <cell r="E38">
            <v>43.079999999999991</v>
          </cell>
          <cell r="F38">
            <v>43.119999999999976</v>
          </cell>
          <cell r="G38">
            <v>43.119999999999969</v>
          </cell>
          <cell r="H38">
            <v>43.119999999999976</v>
          </cell>
          <cell r="I38">
            <v>44.32</v>
          </cell>
          <cell r="J38">
            <v>44.32</v>
          </cell>
          <cell r="K38">
            <v>44.320000000000007</v>
          </cell>
          <cell r="L38">
            <v>43.22000000000002</v>
          </cell>
          <cell r="M38">
            <v>43.22000000000002</v>
          </cell>
          <cell r="N38">
            <v>43.22000000000002</v>
          </cell>
        </row>
        <row r="39">
          <cell r="B39" t="str">
            <v>Bloque 0-8 kW</v>
          </cell>
          <cell r="C39">
            <v>52233.60000000002</v>
          </cell>
          <cell r="D39">
            <v>52233.600000000013</v>
          </cell>
          <cell r="E39">
            <v>52233.60000000002</v>
          </cell>
          <cell r="F39">
            <v>52287.520000000011</v>
          </cell>
          <cell r="G39">
            <v>52287.520000000011</v>
          </cell>
          <cell r="H39">
            <v>52287.520000000011</v>
          </cell>
          <cell r="I39">
            <v>53747.76</v>
          </cell>
          <cell r="J39">
            <v>53747.76</v>
          </cell>
          <cell r="K39">
            <v>53747.76</v>
          </cell>
          <cell r="L39">
            <v>52407.840000000018</v>
          </cell>
          <cell r="M39">
            <v>52407.840000000011</v>
          </cell>
          <cell r="N39">
            <v>52407.840000000018</v>
          </cell>
        </row>
        <row r="40">
          <cell r="B40" t="str">
            <v>Bloque mayor a 8 kW</v>
          </cell>
          <cell r="C40">
            <v>6529.2000000000025</v>
          </cell>
          <cell r="D40">
            <v>6529.2000000000016</v>
          </cell>
          <cell r="E40">
            <v>6529.2000000000025</v>
          </cell>
          <cell r="F40">
            <v>6535.9400000000014</v>
          </cell>
          <cell r="G40">
            <v>6535.9400000000014</v>
          </cell>
          <cell r="H40">
            <v>6535.9400000000014</v>
          </cell>
          <cell r="I40">
            <v>6718.47</v>
          </cell>
          <cell r="J40">
            <v>6718.47</v>
          </cell>
          <cell r="K40">
            <v>6718.47</v>
          </cell>
          <cell r="L40">
            <v>6550.9800000000023</v>
          </cell>
          <cell r="M40">
            <v>6550.9800000000014</v>
          </cell>
          <cell r="N40">
            <v>6550.9800000000023</v>
          </cell>
        </row>
        <row r="41">
          <cell r="B41" t="str">
            <v>MEDIA TENSIÓN (T-MT)</v>
          </cell>
        </row>
        <row r="42">
          <cell r="B42" t="str">
            <v>T-MT</v>
          </cell>
        </row>
        <row r="43">
          <cell r="B43" t="str">
            <v>Energía Punta</v>
          </cell>
          <cell r="C43">
            <v>57.02999999999998</v>
          </cell>
          <cell r="D43">
            <v>57.02999999999998</v>
          </cell>
          <cell r="E43">
            <v>57.02999999999998</v>
          </cell>
          <cell r="F43">
            <v>57.079999999999977</v>
          </cell>
          <cell r="G43">
            <v>57.079999999999977</v>
          </cell>
          <cell r="H43">
            <v>57.079999999999977</v>
          </cell>
          <cell r="I43">
            <v>58.680000000000014</v>
          </cell>
          <cell r="J43">
            <v>58.680000000000014</v>
          </cell>
          <cell r="K43">
            <v>58.680000000000014</v>
          </cell>
          <cell r="L43">
            <v>57.22000000000002</v>
          </cell>
          <cell r="M43">
            <v>57.22000000000002</v>
          </cell>
          <cell r="N43">
            <v>57.22000000000002</v>
          </cell>
        </row>
        <row r="44">
          <cell r="B44" t="str">
            <v>Energía Valle</v>
          </cell>
          <cell r="C44">
            <v>27.88</v>
          </cell>
          <cell r="D44">
            <v>27.88</v>
          </cell>
          <cell r="E44">
            <v>27.88</v>
          </cell>
          <cell r="F44">
            <v>27.909999999999993</v>
          </cell>
          <cell r="G44">
            <v>27.909999999999993</v>
          </cell>
          <cell r="H44">
            <v>27.909999999999993</v>
          </cell>
          <cell r="I44">
            <v>28.690000000000026</v>
          </cell>
          <cell r="J44">
            <v>28.690000000000026</v>
          </cell>
          <cell r="K44">
            <v>28.690000000000023</v>
          </cell>
          <cell r="L44">
            <v>27.970000000000017</v>
          </cell>
          <cell r="M44">
            <v>27.970000000000017</v>
          </cell>
          <cell r="N44">
            <v>27.970000000000017</v>
          </cell>
        </row>
        <row r="45">
          <cell r="B45" t="str">
            <v>Energía Noche</v>
          </cell>
          <cell r="C45">
            <v>19.009999999999994</v>
          </cell>
          <cell r="D45">
            <v>19.009999999999994</v>
          </cell>
          <cell r="E45">
            <v>19.009999999999994</v>
          </cell>
          <cell r="F45">
            <v>19.019999999999992</v>
          </cell>
          <cell r="G45">
            <v>19.019999999999992</v>
          </cell>
          <cell r="H45">
            <v>19.019999999999992</v>
          </cell>
          <cell r="I45">
            <v>19.549999999999997</v>
          </cell>
          <cell r="J45">
            <v>19.549999999999997</v>
          </cell>
          <cell r="K45">
            <v>19.55</v>
          </cell>
          <cell r="L45">
            <v>19.059999999999992</v>
          </cell>
          <cell r="M45">
            <v>19.059999999999995</v>
          </cell>
          <cell r="N45">
            <v>19.059999999999992</v>
          </cell>
        </row>
        <row r="46">
          <cell r="B46" t="str">
            <v>Potencia Punta</v>
          </cell>
          <cell r="C46">
            <v>10037.119999999997</v>
          </cell>
          <cell r="D46">
            <v>10037.119999999997</v>
          </cell>
          <cell r="E46">
            <v>10037.119999999997</v>
          </cell>
          <cell r="F46">
            <v>10047.469999999998</v>
          </cell>
          <cell r="G46">
            <v>10047.469999999996</v>
          </cell>
          <cell r="H46">
            <v>10047.469999999998</v>
          </cell>
          <cell r="I46">
            <v>10328.06</v>
          </cell>
          <cell r="J46">
            <v>10328.06</v>
          </cell>
          <cell r="K46">
            <v>10328.06</v>
          </cell>
          <cell r="L46">
            <v>10070.590000000002</v>
          </cell>
          <cell r="M46">
            <v>10070.59</v>
          </cell>
          <cell r="N46">
            <v>10070.590000000002</v>
          </cell>
        </row>
        <row r="47">
          <cell r="B47" t="str">
            <v>Potencia Valle</v>
          </cell>
          <cell r="C47">
            <v>7197.0700000000043</v>
          </cell>
          <cell r="D47">
            <v>7197.0700000000043</v>
          </cell>
          <cell r="E47">
            <v>7197.0700000000043</v>
          </cell>
          <cell r="F47">
            <v>7204.4899999999971</v>
          </cell>
          <cell r="G47">
            <v>7204.4899999999971</v>
          </cell>
          <cell r="H47">
            <v>7204.4899999999971</v>
          </cell>
          <cell r="I47">
            <v>7405.6900000000014</v>
          </cell>
          <cell r="J47">
            <v>7405.6900000000014</v>
          </cell>
          <cell r="K47">
            <v>7405.6900000000014</v>
          </cell>
          <cell r="L47">
            <v>7221.0700000000043</v>
          </cell>
          <cell r="M47">
            <v>7221.0700000000043</v>
          </cell>
          <cell r="N47">
            <v>7221.0700000000043</v>
          </cell>
        </row>
        <row r="48">
          <cell r="B48" t="str">
            <v>Potencia Noche</v>
          </cell>
          <cell r="C48">
            <v>4923.51</v>
          </cell>
          <cell r="D48">
            <v>4923.5099999999993</v>
          </cell>
          <cell r="E48">
            <v>4923.51</v>
          </cell>
          <cell r="F48">
            <v>4928.6000000000031</v>
          </cell>
          <cell r="G48">
            <v>4928.6000000000031</v>
          </cell>
          <cell r="H48">
            <v>4928.6000000000031</v>
          </cell>
          <cell r="I48">
            <v>5066.24</v>
          </cell>
          <cell r="J48">
            <v>5066.24</v>
          </cell>
          <cell r="K48">
            <v>5066.2400000000007</v>
          </cell>
          <cell r="L48">
            <v>4939.9400000000014</v>
          </cell>
          <cell r="M48">
            <v>4939.9400000000014</v>
          </cell>
          <cell r="N48">
            <v>4939.9400000000014</v>
          </cell>
        </row>
        <row r="49">
          <cell r="B49" t="str">
            <v>MEDIA TENSIÓN (T-MTb)</v>
          </cell>
        </row>
        <row r="50">
          <cell r="B50" t="str">
            <v>T-MTB</v>
          </cell>
        </row>
        <row r="51">
          <cell r="B51" t="str">
            <v>Energía Punta</v>
          </cell>
          <cell r="F51">
            <v>0.19500000000000003</v>
          </cell>
          <cell r="G51">
            <v>0.19500000000000006</v>
          </cell>
          <cell r="H51">
            <v>0.19500000000000003</v>
          </cell>
          <cell r="I51">
            <v>0.19500000000000006</v>
          </cell>
          <cell r="J51">
            <v>0.19500000000000006</v>
          </cell>
          <cell r="K51">
            <v>0.19500000000000003</v>
          </cell>
          <cell r="L51">
            <v>0.19500000000000006</v>
          </cell>
          <cell r="M51">
            <v>0.19500000000000003</v>
          </cell>
          <cell r="N51">
            <v>0.19500000000000006</v>
          </cell>
        </row>
        <row r="52">
          <cell r="B52" t="str">
            <v>Energía Valle</v>
          </cell>
          <cell r="F52">
            <v>6.6999999999999962E-2</v>
          </cell>
          <cell r="G52">
            <v>6.6999999999999976E-2</v>
          </cell>
          <cell r="H52">
            <v>6.6999999999999962E-2</v>
          </cell>
          <cell r="I52">
            <v>6.6999999999999976E-2</v>
          </cell>
          <cell r="J52">
            <v>6.6999999999999976E-2</v>
          </cell>
          <cell r="K52">
            <v>6.6999999999999962E-2</v>
          </cell>
          <cell r="L52">
            <v>6.6999999999999976E-2</v>
          </cell>
          <cell r="M52">
            <v>6.6999999999999962E-2</v>
          </cell>
          <cell r="N52">
            <v>6.6999999999999976E-2</v>
          </cell>
        </row>
        <row r="53">
          <cell r="B53" t="str">
            <v>Energía Noche</v>
          </cell>
          <cell r="F53">
            <v>4.2999999999999997E-2</v>
          </cell>
          <cell r="G53">
            <v>4.299999999999999E-2</v>
          </cell>
          <cell r="H53">
            <v>4.2999999999999997E-2</v>
          </cell>
          <cell r="I53">
            <v>4.299999999999999E-2</v>
          </cell>
          <cell r="J53">
            <v>4.299999999999999E-2</v>
          </cell>
          <cell r="K53">
            <v>4.2999999999999997E-2</v>
          </cell>
          <cell r="L53">
            <v>4.299999999999999E-2</v>
          </cell>
          <cell r="M53">
            <v>4.2999999999999997E-2</v>
          </cell>
          <cell r="N53">
            <v>4.299999999999999E-2</v>
          </cell>
        </row>
        <row r="54">
          <cell r="B54" t="str">
            <v>Potencia Punta</v>
          </cell>
          <cell r="F54">
            <v>5.727000000000003</v>
          </cell>
          <cell r="G54">
            <v>5.727000000000003</v>
          </cell>
          <cell r="H54">
            <v>5.727000000000003</v>
          </cell>
          <cell r="I54">
            <v>5.727000000000003</v>
          </cell>
          <cell r="J54">
            <v>5.727000000000003</v>
          </cell>
          <cell r="K54">
            <v>5.727000000000003</v>
          </cell>
          <cell r="L54">
            <v>5.727000000000003</v>
          </cell>
          <cell r="M54">
            <v>5.727000000000003</v>
          </cell>
          <cell r="N54">
            <v>5.727000000000003</v>
          </cell>
        </row>
        <row r="55">
          <cell r="B55" t="str">
            <v>Potencia Valle</v>
          </cell>
          <cell r="F55">
            <v>3.998000000000002</v>
          </cell>
          <cell r="G55">
            <v>3.998000000000002</v>
          </cell>
          <cell r="H55">
            <v>3.998000000000002</v>
          </cell>
          <cell r="I55">
            <v>3.998000000000002</v>
          </cell>
          <cell r="J55">
            <v>3.998000000000002</v>
          </cell>
          <cell r="K55">
            <v>3.998000000000002</v>
          </cell>
          <cell r="L55">
            <v>3.998000000000002</v>
          </cell>
          <cell r="M55">
            <v>3.998000000000002</v>
          </cell>
          <cell r="N55">
            <v>3.998000000000002</v>
          </cell>
        </row>
        <row r="56">
          <cell r="B56" t="str">
            <v>Potencia Noche</v>
          </cell>
          <cell r="F56">
            <v>2.5619999999999989</v>
          </cell>
          <cell r="G56">
            <v>2.5619999999999989</v>
          </cell>
          <cell r="H56">
            <v>2.5619999999999989</v>
          </cell>
          <cell r="I56">
            <v>2.5619999999999989</v>
          </cell>
          <cell r="J56">
            <v>2.5619999999999989</v>
          </cell>
          <cell r="K56">
            <v>2.5619999999999989</v>
          </cell>
          <cell r="L56">
            <v>2.5619999999999989</v>
          </cell>
          <cell r="M56">
            <v>2.5619999999999989</v>
          </cell>
          <cell r="N56">
            <v>2.5619999999999989</v>
          </cell>
        </row>
        <row r="57">
          <cell r="B57" t="str">
            <v>ALUMBRADO PÚBLICO</v>
          </cell>
        </row>
        <row r="58">
          <cell r="B58" t="str">
            <v>T-AP</v>
          </cell>
        </row>
        <row r="59">
          <cell r="B59" t="str">
            <v>Cada KWh</v>
          </cell>
          <cell r="C59">
            <v>3.0600000000000014</v>
          </cell>
          <cell r="D59">
            <v>3.0600000000000014</v>
          </cell>
          <cell r="E59">
            <v>3.0600000000000014</v>
          </cell>
          <cell r="F59">
            <v>3.0600000000000014</v>
          </cell>
          <cell r="G59">
            <v>3.0600000000000014</v>
          </cell>
          <cell r="H59">
            <v>3.0600000000000014</v>
          </cell>
          <cell r="I59">
            <v>3.0600000000000014</v>
          </cell>
          <cell r="J59">
            <v>3.0600000000000014</v>
          </cell>
          <cell r="K59">
            <v>3.0600000000000014</v>
          </cell>
          <cell r="L59">
            <v>3.0600000000000014</v>
          </cell>
          <cell r="M59">
            <v>3.0600000000000014</v>
          </cell>
          <cell r="N59">
            <v>3.0599999999999996</v>
          </cell>
        </row>
        <row r="60">
          <cell r="B60" t="str">
            <v>Tarifa de acceso</v>
          </cell>
        </row>
        <row r="61">
          <cell r="B61" t="str">
            <v>T-TA</v>
          </cell>
        </row>
        <row r="62">
          <cell r="B62" t="str">
            <v>Consumo de Energía cada kWh</v>
          </cell>
          <cell r="F62">
            <v>14.600000000000007</v>
          </cell>
          <cell r="G62">
            <v>14.600000000000009</v>
          </cell>
          <cell r="H62">
            <v>14.600000000000007</v>
          </cell>
          <cell r="I62">
            <v>14.600000000000009</v>
          </cell>
          <cell r="J62">
            <v>14.600000000000009</v>
          </cell>
          <cell r="K62">
            <v>14.600000000000007</v>
          </cell>
          <cell r="L62">
            <v>14.600000000000009</v>
          </cell>
          <cell r="M62">
            <v>14.600000000000007</v>
          </cell>
          <cell r="N62">
            <v>14.599999999999996</v>
          </cell>
        </row>
        <row r="97">
          <cell r="B97" t="str">
            <v>º</v>
          </cell>
          <cell r="C97" t="str">
            <v>Enero</v>
          </cell>
          <cell r="D97" t="str">
            <v>Febrero</v>
          </cell>
          <cell r="E97" t="str">
            <v>Marzo</v>
          </cell>
          <cell r="F97" t="str">
            <v>Abril</v>
          </cell>
          <cell r="G97" t="str">
            <v>Mayo</v>
          </cell>
          <cell r="H97" t="str">
            <v>Junio</v>
          </cell>
          <cell r="I97" t="str">
            <v>Julio</v>
          </cell>
          <cell r="J97" t="str">
            <v>Agosto</v>
          </cell>
          <cell r="K97" t="str">
            <v>Septiembre</v>
          </cell>
          <cell r="L97" t="str">
            <v>Octubre</v>
          </cell>
          <cell r="M97" t="str">
            <v>Noviembre</v>
          </cell>
          <cell r="N97" t="str">
            <v>Diciembre</v>
          </cell>
        </row>
        <row r="98">
          <cell r="B98" t="str">
            <v>VENTAS AL SERVICIO DE DISTRIBUCIÓN</v>
          </cell>
        </row>
        <row r="99">
          <cell r="B99" t="str">
            <v>T-SD</v>
          </cell>
        </row>
        <row r="100">
          <cell r="B100" t="str">
            <v>Energía Punta</v>
          </cell>
          <cell r="C100">
            <v>50.789999999999978</v>
          </cell>
          <cell r="D100">
            <v>50.789999999999978</v>
          </cell>
          <cell r="E100">
            <v>50.789999999999978</v>
          </cell>
          <cell r="F100">
            <v>50.789999999999978</v>
          </cell>
          <cell r="G100">
            <v>50.789999999999978</v>
          </cell>
          <cell r="H100">
            <v>50.789999999999978</v>
          </cell>
          <cell r="I100">
            <v>50.789999999999978</v>
          </cell>
          <cell r="J100">
            <v>50.789999999999978</v>
          </cell>
          <cell r="K100">
            <v>50.789999999999978</v>
          </cell>
          <cell r="L100">
            <v>50.789999999999978</v>
          </cell>
          <cell r="M100">
            <v>50.789999999999978</v>
          </cell>
          <cell r="N100">
            <v>50.790000000000006</v>
          </cell>
        </row>
        <row r="101">
          <cell r="B101" t="str">
            <v>Energía Valle</v>
          </cell>
          <cell r="C101">
            <v>41.289999999999985</v>
          </cell>
          <cell r="D101">
            <v>41.289999999999985</v>
          </cell>
          <cell r="E101">
            <v>41.289999999999985</v>
          </cell>
          <cell r="F101">
            <v>41.289999999999985</v>
          </cell>
          <cell r="G101">
            <v>41.289999999999985</v>
          </cell>
          <cell r="H101">
            <v>41.289999999999985</v>
          </cell>
          <cell r="I101">
            <v>41.289999999999985</v>
          </cell>
          <cell r="J101">
            <v>41.289999999999985</v>
          </cell>
          <cell r="K101">
            <v>41.289999999999985</v>
          </cell>
          <cell r="L101">
            <v>41.289999999999985</v>
          </cell>
          <cell r="M101">
            <v>41.289999999999985</v>
          </cell>
          <cell r="N101">
            <v>41.290000000000006</v>
          </cell>
        </row>
        <row r="102">
          <cell r="B102" t="str">
            <v>Energía Noche</v>
          </cell>
          <cell r="C102">
            <v>35.090000000000018</v>
          </cell>
          <cell r="D102">
            <v>35.090000000000025</v>
          </cell>
          <cell r="E102">
            <v>35.090000000000018</v>
          </cell>
          <cell r="F102">
            <v>35.090000000000025</v>
          </cell>
          <cell r="G102">
            <v>35.090000000000018</v>
          </cell>
          <cell r="H102">
            <v>35.090000000000025</v>
          </cell>
          <cell r="I102">
            <v>35.090000000000018</v>
          </cell>
          <cell r="J102">
            <v>35.090000000000018</v>
          </cell>
          <cell r="K102">
            <v>35.090000000000025</v>
          </cell>
          <cell r="L102">
            <v>35.090000000000018</v>
          </cell>
          <cell r="M102">
            <v>35.090000000000025</v>
          </cell>
          <cell r="N102">
            <v>35.090000000000011</v>
          </cell>
        </row>
        <row r="103">
          <cell r="B103" t="str">
            <v>Potencia Punta</v>
          </cell>
          <cell r="C103">
            <v>2877.5500000000015</v>
          </cell>
          <cell r="D103">
            <v>2877.5500000000015</v>
          </cell>
          <cell r="E103">
            <v>2877.5500000000015</v>
          </cell>
          <cell r="F103">
            <v>2877.5500000000015</v>
          </cell>
          <cell r="G103">
            <v>2877.5500000000015</v>
          </cell>
          <cell r="H103">
            <v>2877.5500000000015</v>
          </cell>
          <cell r="I103">
            <v>2877.5500000000015</v>
          </cell>
          <cell r="J103">
            <v>2877.5500000000015</v>
          </cell>
          <cell r="K103">
            <v>2877.5500000000015</v>
          </cell>
          <cell r="L103">
            <v>2877.5500000000015</v>
          </cell>
          <cell r="M103">
            <v>2877.5500000000015</v>
          </cell>
          <cell r="N103">
            <v>2877.5499999999997</v>
          </cell>
        </row>
        <row r="104">
          <cell r="B104" t="str">
            <v>Potencia Valle</v>
          </cell>
          <cell r="C104">
            <v>2877.5500000000015</v>
          </cell>
          <cell r="D104">
            <v>2877.5500000000015</v>
          </cell>
          <cell r="E104">
            <v>2877.5500000000015</v>
          </cell>
          <cell r="F104">
            <v>2877.5500000000015</v>
          </cell>
          <cell r="G104">
            <v>2877.5500000000015</v>
          </cell>
          <cell r="H104">
            <v>2877.5500000000015</v>
          </cell>
          <cell r="I104">
            <v>2877.5500000000015</v>
          </cell>
          <cell r="J104">
            <v>2877.5500000000015</v>
          </cell>
          <cell r="K104">
            <v>2877.5500000000015</v>
          </cell>
          <cell r="L104">
            <v>2877.5500000000015</v>
          </cell>
          <cell r="M104">
            <v>2877.5500000000015</v>
          </cell>
          <cell r="N104">
            <v>2877.5499999999997</v>
          </cell>
        </row>
        <row r="105">
          <cell r="B105" t="str">
            <v>Potencia Noche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0-30 kWh</v>
          </cell>
          <cell r="F10">
            <v>1941</v>
          </cell>
          <cell r="G10">
            <v>1941</v>
          </cell>
          <cell r="H10">
            <v>1941</v>
          </cell>
          <cell r="I10">
            <v>2047.5</v>
          </cell>
          <cell r="J10">
            <v>2047.5</v>
          </cell>
          <cell r="K10">
            <v>2047.5</v>
          </cell>
          <cell r="L10">
            <v>1987.1999999999989</v>
          </cell>
          <cell r="M10">
            <v>1987.1999999999991</v>
          </cell>
          <cell r="N10">
            <v>1987.1999999999989</v>
          </cell>
        </row>
        <row r="11">
          <cell r="B11" t="str">
            <v>Bloque 31-200 kWh</v>
          </cell>
          <cell r="C11">
            <v>65.410000000000025</v>
          </cell>
          <cell r="D11">
            <v>65.410000000000025</v>
          </cell>
          <cell r="E11">
            <v>65.410000000000025</v>
          </cell>
          <cell r="F11">
            <v>64.700000000000031</v>
          </cell>
          <cell r="G11">
            <v>64.700000000000031</v>
          </cell>
          <cell r="H11">
            <v>64.700000000000031</v>
          </cell>
          <cell r="I11">
            <v>68.25</v>
          </cell>
          <cell r="J11">
            <v>68.25</v>
          </cell>
          <cell r="K11">
            <v>68.25</v>
          </cell>
          <cell r="L11">
            <v>66.239999999999995</v>
          </cell>
          <cell r="M11">
            <v>66.239999999999995</v>
          </cell>
          <cell r="N11">
            <v>66.239999999999995</v>
          </cell>
        </row>
        <row r="12">
          <cell r="B12" t="str">
            <v>Bloque mayor a 200 kWh</v>
          </cell>
          <cell r="C12">
            <v>84.570000000000007</v>
          </cell>
          <cell r="D12">
            <v>84.57</v>
          </cell>
          <cell r="E12">
            <v>84.570000000000007</v>
          </cell>
          <cell r="F12">
            <v>83.650000000000048</v>
          </cell>
          <cell r="G12">
            <v>83.650000000000048</v>
          </cell>
          <cell r="H12">
            <v>83.650000000000048</v>
          </cell>
          <cell r="I12">
            <v>88.25</v>
          </cell>
          <cell r="J12">
            <v>88.25</v>
          </cell>
          <cell r="K12">
            <v>88.25</v>
          </cell>
          <cell r="L12">
            <v>85.64</v>
          </cell>
          <cell r="M12">
            <v>85.640000000000015</v>
          </cell>
          <cell r="N12">
            <v>85.64</v>
          </cell>
        </row>
        <row r="13">
          <cell r="B13" t="str">
            <v>GENERAL</v>
          </cell>
        </row>
        <row r="14">
          <cell r="B14" t="str">
            <v>T-GE</v>
          </cell>
        </row>
        <row r="15">
          <cell r="B15" t="str">
            <v>Consumo de Energía ≤ 3000 kWh</v>
          </cell>
          <cell r="C15">
            <v>90.199999999999974</v>
          </cell>
          <cell r="D15">
            <v>90.199999999999989</v>
          </cell>
          <cell r="E15">
            <v>90.199999999999974</v>
          </cell>
          <cell r="F15">
            <v>89.23</v>
          </cell>
          <cell r="G15">
            <v>89.23</v>
          </cell>
          <cell r="H15">
            <v>89.23</v>
          </cell>
        </row>
        <row r="16">
          <cell r="B16" t="str">
            <v>Bloque 0-3000 kWh</v>
          </cell>
          <cell r="C16">
            <v>152220</v>
          </cell>
          <cell r="D16">
            <v>152220</v>
          </cell>
          <cell r="E16">
            <v>152220</v>
          </cell>
          <cell r="F16">
            <v>150570</v>
          </cell>
          <cell r="G16">
            <v>150570</v>
          </cell>
          <cell r="H16">
            <v>150570</v>
          </cell>
        </row>
        <row r="17">
          <cell r="B17" t="str">
            <v>Bloque mayor a 3000 kWh</v>
          </cell>
          <cell r="C17">
            <v>50.74</v>
          </cell>
          <cell r="D17">
            <v>50.74</v>
          </cell>
          <cell r="E17">
            <v>50.74</v>
          </cell>
          <cell r="F17">
            <v>50.190000000000033</v>
          </cell>
          <cell r="G17">
            <v>50.190000000000033</v>
          </cell>
          <cell r="H17">
            <v>50.190000000000033</v>
          </cell>
        </row>
        <row r="18">
          <cell r="B18" t="str">
            <v>Bloque 0-10 kW</v>
          </cell>
          <cell r="C18">
            <v>82390.200000000012</v>
          </cell>
          <cell r="D18">
            <v>82390.2</v>
          </cell>
          <cell r="E18">
            <v>82390.200000000012</v>
          </cell>
          <cell r="F18">
            <v>81499</v>
          </cell>
          <cell r="G18">
            <v>81499</v>
          </cell>
          <cell r="H18">
            <v>81499</v>
          </cell>
        </row>
        <row r="19">
          <cell r="B19" t="str">
            <v>Bloque mayor a 10 kW</v>
          </cell>
          <cell r="C19">
            <v>8239.0199999999968</v>
          </cell>
          <cell r="D19">
            <v>8239.0199999999968</v>
          </cell>
          <cell r="E19">
            <v>8239.0199999999968</v>
          </cell>
          <cell r="F19">
            <v>8149.899999999996</v>
          </cell>
          <cell r="G19">
            <v>8149.899999999996</v>
          </cell>
          <cell r="H19">
            <v>8149.899999999996</v>
          </cell>
        </row>
        <row r="20">
          <cell r="B20" t="str">
            <v>COMERCIOS Y SERVICIOS</v>
          </cell>
        </row>
        <row r="21">
          <cell r="B21" t="str">
            <v>T-CO</v>
          </cell>
        </row>
        <row r="22">
          <cell r="B22" t="str">
            <v>Consumo de Energía ≤ 3000 kWh</v>
          </cell>
          <cell r="I22">
            <v>94.130000000000067</v>
          </cell>
          <cell r="J22">
            <v>94.130000000000067</v>
          </cell>
          <cell r="K22">
            <v>94.130000000000067</v>
          </cell>
          <cell r="L22">
            <v>91.349999999999952</v>
          </cell>
          <cell r="M22">
            <v>91.349999999999952</v>
          </cell>
          <cell r="N22">
            <v>91.349999999999952</v>
          </cell>
        </row>
        <row r="23">
          <cell r="B23" t="str">
            <v>Bloque 0-3000 kWh</v>
          </cell>
          <cell r="I23">
            <v>158850</v>
          </cell>
          <cell r="J23">
            <v>158850</v>
          </cell>
          <cell r="K23">
            <v>158850</v>
          </cell>
          <cell r="L23">
            <v>154170</v>
          </cell>
          <cell r="M23">
            <v>154170</v>
          </cell>
          <cell r="N23">
            <v>154170</v>
          </cell>
        </row>
        <row r="24">
          <cell r="B24" t="str">
            <v>Bloque mayor a 3000 kWh</v>
          </cell>
          <cell r="I24">
            <v>52.950000000000031</v>
          </cell>
          <cell r="J24">
            <v>52.950000000000031</v>
          </cell>
          <cell r="K24">
            <v>52.950000000000031</v>
          </cell>
          <cell r="L24">
            <v>51.390000000000036</v>
          </cell>
          <cell r="M24">
            <v>51.390000000000029</v>
          </cell>
          <cell r="N24">
            <v>51.390000000000036</v>
          </cell>
        </row>
        <row r="25">
          <cell r="B25" t="str">
            <v>Bloque 0-10 kW</v>
          </cell>
          <cell r="I25">
            <v>85976.100000000049</v>
          </cell>
          <cell r="J25">
            <v>85976.100000000049</v>
          </cell>
          <cell r="K25">
            <v>85976.100000000049</v>
          </cell>
          <cell r="L25">
            <v>83440.299999999988</v>
          </cell>
          <cell r="M25">
            <v>83440.3</v>
          </cell>
          <cell r="N25">
            <v>83440.299999999988</v>
          </cell>
        </row>
        <row r="26">
          <cell r="B26" t="str">
            <v>Bloque mayor a 10 kW</v>
          </cell>
          <cell r="I26">
            <v>8597.6099999999933</v>
          </cell>
          <cell r="J26">
            <v>8597.6099999999933</v>
          </cell>
          <cell r="K26">
            <v>8597.6099999999933</v>
          </cell>
          <cell r="L26">
            <v>8344.0300000000007</v>
          </cell>
          <cell r="M26">
            <v>8344.0300000000007</v>
          </cell>
          <cell r="N26">
            <v>8344.0300000000007</v>
          </cell>
        </row>
        <row r="27">
          <cell r="B27" t="str">
            <v>INDUSTRIAL</v>
          </cell>
        </row>
        <row r="28">
          <cell r="B28" t="str">
            <v>T-IN</v>
          </cell>
        </row>
        <row r="29">
          <cell r="B29" t="str">
            <v>Consumo de Energía ≤ 3000 kWh</v>
          </cell>
          <cell r="I29">
            <v>94.130000000000067</v>
          </cell>
          <cell r="J29">
            <v>94.130000000000067</v>
          </cell>
          <cell r="K29">
            <v>94.130000000000067</v>
          </cell>
          <cell r="L29">
            <v>91.349999999999952</v>
          </cell>
          <cell r="M29">
            <v>91.349999999999952</v>
          </cell>
          <cell r="N29">
            <v>91.349999999999952</v>
          </cell>
        </row>
        <row r="30">
          <cell r="B30" t="str">
            <v>Bloque 0-3000 kWh</v>
          </cell>
          <cell r="I30">
            <v>158850</v>
          </cell>
          <cell r="J30">
            <v>158850</v>
          </cell>
          <cell r="K30">
            <v>158850</v>
          </cell>
          <cell r="L30">
            <v>154170</v>
          </cell>
          <cell r="M30">
            <v>154170</v>
          </cell>
          <cell r="N30">
            <v>154170</v>
          </cell>
        </row>
        <row r="31">
          <cell r="B31" t="str">
            <v>Bloque mayor a 3000 kWh</v>
          </cell>
          <cell r="I31">
            <v>52.950000000000031</v>
          </cell>
          <cell r="J31">
            <v>52.950000000000031</v>
          </cell>
          <cell r="K31">
            <v>52.950000000000031</v>
          </cell>
          <cell r="L31">
            <v>51.390000000000036</v>
          </cell>
          <cell r="M31">
            <v>51.390000000000029</v>
          </cell>
          <cell r="N31">
            <v>51.390000000000036</v>
          </cell>
        </row>
        <row r="32">
          <cell r="B32" t="str">
            <v>Bloque 0-10 kW</v>
          </cell>
          <cell r="I32">
            <v>85976.100000000049</v>
          </cell>
          <cell r="J32">
            <v>85976.100000000049</v>
          </cell>
          <cell r="K32">
            <v>85976.100000000049</v>
          </cell>
          <cell r="L32">
            <v>83440.299999999988</v>
          </cell>
          <cell r="M32">
            <v>83440.3</v>
          </cell>
          <cell r="N32">
            <v>83440.299999999988</v>
          </cell>
        </row>
        <row r="33">
          <cell r="B33" t="str">
            <v>Bloque mayor a 10 kW</v>
          </cell>
          <cell r="I33">
            <v>8597.6099999999933</v>
          </cell>
          <cell r="J33">
            <v>8597.6099999999933</v>
          </cell>
          <cell r="K33">
            <v>8597.6099999999933</v>
          </cell>
          <cell r="L33">
            <v>8344.0300000000007</v>
          </cell>
          <cell r="M33">
            <v>8344.0300000000007</v>
          </cell>
          <cell r="N33">
            <v>8344.0300000000007</v>
          </cell>
        </row>
        <row r="34">
          <cell r="B34" t="str">
            <v>PREFERENCIAL</v>
          </cell>
        </row>
        <row r="35">
          <cell r="B35" t="str">
            <v>T-CS</v>
          </cell>
        </row>
        <row r="36">
          <cell r="B36" t="str">
            <v>Consumo de Energía ≤ 3000 kWh</v>
          </cell>
          <cell r="C36">
            <v>65.410000000000025</v>
          </cell>
          <cell r="D36">
            <v>65.410000000000025</v>
          </cell>
          <cell r="E36">
            <v>65.410000000000025</v>
          </cell>
          <cell r="F36">
            <v>64.700000000000031</v>
          </cell>
          <cell r="G36">
            <v>64.700000000000031</v>
          </cell>
          <cell r="H36">
            <v>64.700000000000031</v>
          </cell>
          <cell r="I36">
            <v>68.25</v>
          </cell>
          <cell r="J36">
            <v>68.25</v>
          </cell>
          <cell r="K36">
            <v>68.25</v>
          </cell>
          <cell r="L36">
            <v>66.239999999999995</v>
          </cell>
          <cell r="M36">
            <v>66.239999999999995</v>
          </cell>
          <cell r="N36">
            <v>66.239999999999995</v>
          </cell>
        </row>
        <row r="37">
          <cell r="B37" t="str">
            <v>Bloque 0-3000 kWh</v>
          </cell>
          <cell r="C37">
            <v>135300</v>
          </cell>
          <cell r="D37">
            <v>135300</v>
          </cell>
          <cell r="E37">
            <v>135300</v>
          </cell>
          <cell r="F37">
            <v>133830</v>
          </cell>
          <cell r="G37">
            <v>133830</v>
          </cell>
          <cell r="H37">
            <v>133830</v>
          </cell>
          <cell r="I37">
            <v>141210</v>
          </cell>
          <cell r="J37">
            <v>141210</v>
          </cell>
          <cell r="K37">
            <v>141210</v>
          </cell>
          <cell r="L37">
            <v>137040</v>
          </cell>
          <cell r="M37">
            <v>137040</v>
          </cell>
          <cell r="N37">
            <v>137040</v>
          </cell>
        </row>
        <row r="38">
          <cell r="B38" t="str">
            <v>Bloque mayor a 3000 kWh</v>
          </cell>
          <cell r="C38">
            <v>45.099999999999987</v>
          </cell>
          <cell r="D38">
            <v>45.099999999999994</v>
          </cell>
          <cell r="E38">
            <v>45.099999999999987</v>
          </cell>
          <cell r="F38">
            <v>44.609999999999985</v>
          </cell>
          <cell r="G38">
            <v>44.609999999999978</v>
          </cell>
          <cell r="H38">
            <v>44.609999999999985</v>
          </cell>
          <cell r="I38">
            <v>47.069999999999993</v>
          </cell>
          <cell r="J38">
            <v>47.069999999999993</v>
          </cell>
          <cell r="K38">
            <v>47.07</v>
          </cell>
          <cell r="L38">
            <v>45.68</v>
          </cell>
          <cell r="M38">
            <v>45.679999999999993</v>
          </cell>
          <cell r="N38">
            <v>45.68</v>
          </cell>
        </row>
        <row r="39">
          <cell r="B39" t="str">
            <v>Bloque 0-10 kW</v>
          </cell>
          <cell r="C39">
            <v>70393.100000000035</v>
          </cell>
          <cell r="D39">
            <v>70393.100000000035</v>
          </cell>
          <cell r="E39">
            <v>70393.100000000035</v>
          </cell>
          <cell r="F39">
            <v>69631.600000000035</v>
          </cell>
          <cell r="G39">
            <v>69631.600000000035</v>
          </cell>
          <cell r="H39">
            <v>69631.600000000035</v>
          </cell>
          <cell r="I39">
            <v>73456.7</v>
          </cell>
          <cell r="J39">
            <v>73456.7</v>
          </cell>
          <cell r="K39">
            <v>73456.699999999983</v>
          </cell>
          <cell r="L39">
            <v>71290.199999999983</v>
          </cell>
          <cell r="M39">
            <v>71290.199999999968</v>
          </cell>
          <cell r="N39">
            <v>71290.199999999983</v>
          </cell>
        </row>
        <row r="40">
          <cell r="B40" t="str">
            <v>Bloque mayor a 10 kW</v>
          </cell>
          <cell r="C40">
            <v>7039.3099999999986</v>
          </cell>
          <cell r="D40">
            <v>7039.3099999999986</v>
          </cell>
          <cell r="E40">
            <v>7039.3099999999986</v>
          </cell>
          <cell r="F40">
            <v>6963.1600000000026</v>
          </cell>
          <cell r="G40">
            <v>6963.1600000000026</v>
          </cell>
          <cell r="H40">
            <v>6963.1600000000026</v>
          </cell>
          <cell r="I40">
            <v>7345.6700000000055</v>
          </cell>
          <cell r="J40">
            <v>7345.6700000000055</v>
          </cell>
          <cell r="K40">
            <v>7345.6700000000046</v>
          </cell>
          <cell r="L40">
            <v>7129.0199999999977</v>
          </cell>
          <cell r="M40">
            <v>7129.0199999999986</v>
          </cell>
          <cell r="N40">
            <v>7129.0199999999977</v>
          </cell>
        </row>
        <row r="41">
          <cell r="B41" t="str">
            <v>MEDIA TENSIÓN (T-MT)</v>
          </cell>
        </row>
        <row r="42">
          <cell r="B42" t="str">
            <v>T-MT</v>
          </cell>
        </row>
        <row r="43">
          <cell r="B43" t="str">
            <v>Energía Punta</v>
          </cell>
          <cell r="C43">
            <v>59.76</v>
          </cell>
          <cell r="D43">
            <v>59.76</v>
          </cell>
          <cell r="E43">
            <v>59.76</v>
          </cell>
          <cell r="F43">
            <v>59.099999999999973</v>
          </cell>
          <cell r="G43">
            <v>59.099999999999966</v>
          </cell>
          <cell r="H43">
            <v>59.099999999999973</v>
          </cell>
          <cell r="I43">
            <v>62.359999999999957</v>
          </cell>
          <cell r="J43">
            <v>62.359999999999957</v>
          </cell>
          <cell r="K43">
            <v>62.359999999999964</v>
          </cell>
          <cell r="L43">
            <v>60.519999999999989</v>
          </cell>
          <cell r="M43">
            <v>60.519999999999989</v>
          </cell>
          <cell r="N43">
            <v>60.519999999999989</v>
          </cell>
        </row>
        <row r="44">
          <cell r="B44" t="str">
            <v>Energía Valle</v>
          </cell>
          <cell r="C44">
            <v>30.440000000000026</v>
          </cell>
          <cell r="D44">
            <v>30.440000000000023</v>
          </cell>
          <cell r="E44">
            <v>30.440000000000026</v>
          </cell>
          <cell r="F44">
            <v>30.11000000000001</v>
          </cell>
          <cell r="G44">
            <v>30.11000000000001</v>
          </cell>
          <cell r="H44">
            <v>30.11000000000001</v>
          </cell>
          <cell r="I44">
            <v>31.769999999999989</v>
          </cell>
          <cell r="J44">
            <v>31.769999999999989</v>
          </cell>
          <cell r="K44">
            <v>31.769999999999989</v>
          </cell>
          <cell r="L44">
            <v>30.830000000000013</v>
          </cell>
          <cell r="M44">
            <v>30.830000000000009</v>
          </cell>
          <cell r="N44">
            <v>30.830000000000013</v>
          </cell>
        </row>
        <row r="45">
          <cell r="B45" t="str">
            <v>Energía Noche</v>
          </cell>
          <cell r="C45">
            <v>24.79999999999999</v>
          </cell>
          <cell r="D45">
            <v>24.799999999999994</v>
          </cell>
          <cell r="E45">
            <v>24.79999999999999</v>
          </cell>
          <cell r="F45">
            <v>24.539999999999996</v>
          </cell>
          <cell r="G45">
            <v>24.539999999999992</v>
          </cell>
          <cell r="H45">
            <v>24.539999999999996</v>
          </cell>
          <cell r="I45">
            <v>25.88999999999999</v>
          </cell>
          <cell r="J45">
            <v>25.88999999999999</v>
          </cell>
          <cell r="K45">
            <v>25.88999999999999</v>
          </cell>
          <cell r="L45">
            <v>25.12</v>
          </cell>
          <cell r="M45">
            <v>25.12</v>
          </cell>
          <cell r="N45">
            <v>25.12</v>
          </cell>
        </row>
        <row r="46">
          <cell r="B46" t="str">
            <v>Potencia Punta</v>
          </cell>
          <cell r="C46">
            <v>10012.659999999998</v>
          </cell>
          <cell r="D46">
            <v>10012.66</v>
          </cell>
          <cell r="E46">
            <v>10012.659999999998</v>
          </cell>
          <cell r="F46">
            <v>9904.35</v>
          </cell>
          <cell r="G46">
            <v>9904.3499999999985</v>
          </cell>
          <cell r="H46">
            <v>9904.35</v>
          </cell>
          <cell r="I46">
            <v>10448.44</v>
          </cell>
          <cell r="J46">
            <v>10448.44</v>
          </cell>
          <cell r="K46">
            <v>10448.44</v>
          </cell>
          <cell r="L46">
            <v>10140.280000000006</v>
          </cell>
          <cell r="M46">
            <v>10140.280000000004</v>
          </cell>
          <cell r="N46">
            <v>10140.280000000006</v>
          </cell>
        </row>
        <row r="47">
          <cell r="B47" t="str">
            <v>Potencia Valle</v>
          </cell>
          <cell r="C47">
            <v>6956.9899999999971</v>
          </cell>
          <cell r="D47">
            <v>6956.989999999998</v>
          </cell>
          <cell r="E47">
            <v>6956.9899999999971</v>
          </cell>
          <cell r="F47">
            <v>6881.7300000000014</v>
          </cell>
          <cell r="G47">
            <v>6881.7300000000023</v>
          </cell>
          <cell r="H47">
            <v>6881.7300000000014</v>
          </cell>
          <cell r="I47">
            <v>7259.78</v>
          </cell>
          <cell r="J47">
            <v>7259.78</v>
          </cell>
          <cell r="K47">
            <v>7259.78</v>
          </cell>
          <cell r="L47">
            <v>7045.6600000000026</v>
          </cell>
          <cell r="M47">
            <v>7045.6600000000026</v>
          </cell>
          <cell r="N47">
            <v>7045.6600000000026</v>
          </cell>
        </row>
        <row r="48">
          <cell r="B48" t="str">
            <v>Potencia Noche</v>
          </cell>
          <cell r="C48">
            <v>4636.4900000000007</v>
          </cell>
          <cell r="D48">
            <v>4636.4900000000016</v>
          </cell>
          <cell r="E48">
            <v>4636.4900000000007</v>
          </cell>
          <cell r="F48">
            <v>4586.3399999999974</v>
          </cell>
          <cell r="G48">
            <v>4586.3399999999974</v>
          </cell>
          <cell r="H48">
            <v>4586.3399999999974</v>
          </cell>
          <cell r="I48">
            <v>4838.28</v>
          </cell>
          <cell r="J48">
            <v>4838.28</v>
          </cell>
          <cell r="K48">
            <v>4838.28</v>
          </cell>
          <cell r="L48">
            <v>4695.579999999999</v>
          </cell>
          <cell r="M48">
            <v>4695.58</v>
          </cell>
          <cell r="N48">
            <v>4695.579999999999</v>
          </cell>
        </row>
        <row r="49">
          <cell r="B49" t="str">
            <v>MEDIA TENSIÓN (T-MTb)</v>
          </cell>
        </row>
        <row r="50">
          <cell r="B50" t="str">
            <v>T-MTB</v>
          </cell>
        </row>
        <row r="51">
          <cell r="B51" t="str">
            <v>Energía Punta</v>
          </cell>
          <cell r="F51">
            <v>0.19500000000000003</v>
          </cell>
          <cell r="G51">
            <v>0.19500000000000006</v>
          </cell>
          <cell r="H51">
            <v>0.19500000000000003</v>
          </cell>
          <cell r="I51">
            <v>0.19500000000000006</v>
          </cell>
          <cell r="J51">
            <v>0.19500000000000006</v>
          </cell>
          <cell r="K51">
            <v>0.19500000000000003</v>
          </cell>
          <cell r="L51">
            <v>0.19500000000000006</v>
          </cell>
          <cell r="M51">
            <v>0.19500000000000003</v>
          </cell>
          <cell r="N51">
            <v>0.19500000000000006</v>
          </cell>
        </row>
        <row r="52">
          <cell r="B52" t="str">
            <v>Energía Valle</v>
          </cell>
          <cell r="F52">
            <v>6.6999999999999962E-2</v>
          </cell>
          <cell r="G52">
            <v>6.6999999999999976E-2</v>
          </cell>
          <cell r="H52">
            <v>6.6999999999999962E-2</v>
          </cell>
          <cell r="I52">
            <v>6.6999999999999976E-2</v>
          </cell>
          <cell r="J52">
            <v>6.6999999999999976E-2</v>
          </cell>
          <cell r="K52">
            <v>6.6999999999999962E-2</v>
          </cell>
          <cell r="L52">
            <v>6.6999999999999976E-2</v>
          </cell>
          <cell r="M52">
            <v>6.6999999999999962E-2</v>
          </cell>
          <cell r="N52">
            <v>6.6999999999999976E-2</v>
          </cell>
        </row>
        <row r="53">
          <cell r="B53" t="str">
            <v>Energía Noche</v>
          </cell>
          <cell r="F53">
            <v>4.2999999999999997E-2</v>
          </cell>
          <cell r="G53">
            <v>4.299999999999999E-2</v>
          </cell>
          <cell r="H53">
            <v>4.2999999999999997E-2</v>
          </cell>
          <cell r="I53">
            <v>4.299999999999999E-2</v>
          </cell>
          <cell r="J53">
            <v>4.299999999999999E-2</v>
          </cell>
          <cell r="K53">
            <v>4.2999999999999997E-2</v>
          </cell>
          <cell r="L53">
            <v>4.299999999999999E-2</v>
          </cell>
          <cell r="M53">
            <v>4.2999999999999997E-2</v>
          </cell>
          <cell r="N53">
            <v>4.299999999999999E-2</v>
          </cell>
        </row>
        <row r="54">
          <cell r="B54" t="str">
            <v>Potencia Punta</v>
          </cell>
          <cell r="F54">
            <v>5.727000000000003</v>
          </cell>
          <cell r="G54">
            <v>5.727000000000003</v>
          </cell>
          <cell r="H54">
            <v>5.727000000000003</v>
          </cell>
          <cell r="I54">
            <v>5.727000000000003</v>
          </cell>
          <cell r="J54">
            <v>5.727000000000003</v>
          </cell>
          <cell r="K54">
            <v>5.727000000000003</v>
          </cell>
          <cell r="L54">
            <v>5.727000000000003</v>
          </cell>
          <cell r="M54">
            <v>5.727000000000003</v>
          </cell>
          <cell r="N54">
            <v>5.727000000000003</v>
          </cell>
        </row>
        <row r="55">
          <cell r="B55" t="str">
            <v>Potencia Valle</v>
          </cell>
          <cell r="F55">
            <v>3.998000000000002</v>
          </cell>
          <cell r="G55">
            <v>3.998000000000002</v>
          </cell>
          <cell r="H55">
            <v>3.998000000000002</v>
          </cell>
          <cell r="I55">
            <v>3.998000000000002</v>
          </cell>
          <cell r="J55">
            <v>3.998000000000002</v>
          </cell>
          <cell r="K55">
            <v>3.998000000000002</v>
          </cell>
          <cell r="L55">
            <v>3.998000000000002</v>
          </cell>
          <cell r="M55">
            <v>3.998000000000002</v>
          </cell>
          <cell r="N55">
            <v>3.998000000000002</v>
          </cell>
        </row>
        <row r="56">
          <cell r="B56" t="str">
            <v>Potencia Noche</v>
          </cell>
          <cell r="F56">
            <v>2.5619999999999989</v>
          </cell>
          <cell r="G56">
            <v>2.5619999999999989</v>
          </cell>
          <cell r="H56">
            <v>2.5619999999999989</v>
          </cell>
          <cell r="I56">
            <v>2.5619999999999989</v>
          </cell>
          <cell r="J56">
            <v>2.5619999999999989</v>
          </cell>
          <cell r="K56">
            <v>2.5619999999999989</v>
          </cell>
          <cell r="L56">
            <v>2.5619999999999989</v>
          </cell>
          <cell r="M56">
            <v>2.5619999999999989</v>
          </cell>
          <cell r="N56">
            <v>2.5619999999999989</v>
          </cell>
        </row>
        <row r="57">
          <cell r="B57" t="str">
            <v>ALUMBRADO PÚBLICO</v>
          </cell>
        </row>
        <row r="58">
          <cell r="B58" t="str">
            <v>T-AP</v>
          </cell>
        </row>
        <row r="59">
          <cell r="B59" t="str">
            <v>Cada KWh</v>
          </cell>
          <cell r="C59">
            <v>3.3799999999999986</v>
          </cell>
          <cell r="D59">
            <v>3.379999999999999</v>
          </cell>
          <cell r="E59">
            <v>3.3799999999999986</v>
          </cell>
          <cell r="F59">
            <v>3.3799999999999986</v>
          </cell>
          <cell r="G59">
            <v>3.3799999999999986</v>
          </cell>
          <cell r="H59">
            <v>3.3799999999999986</v>
          </cell>
          <cell r="I59">
            <v>3.3799999999999986</v>
          </cell>
          <cell r="J59">
            <v>3.3799999999999986</v>
          </cell>
          <cell r="K59">
            <v>3.3799999999999986</v>
          </cell>
          <cell r="L59">
            <v>3.3799999999999986</v>
          </cell>
          <cell r="M59">
            <v>3.3799999999999986</v>
          </cell>
          <cell r="N59">
            <v>3.38</v>
          </cell>
        </row>
        <row r="60">
          <cell r="B60" t="str">
            <v>Tarifa de acceso</v>
          </cell>
        </row>
        <row r="61">
          <cell r="B61" t="str">
            <v>T-TA</v>
          </cell>
        </row>
        <row r="62">
          <cell r="B62" t="str">
            <v>Consumo de Energía cada kWh</v>
          </cell>
          <cell r="F62">
            <v>11.600000000000001</v>
          </cell>
          <cell r="G62">
            <v>11.600000000000003</v>
          </cell>
          <cell r="H62">
            <v>11.600000000000001</v>
          </cell>
          <cell r="I62">
            <v>11.600000000000003</v>
          </cell>
          <cell r="J62">
            <v>11.600000000000003</v>
          </cell>
          <cell r="K62">
            <v>11.600000000000001</v>
          </cell>
          <cell r="L62">
            <v>11.600000000000003</v>
          </cell>
          <cell r="M62">
            <v>11.600000000000001</v>
          </cell>
          <cell r="N62">
            <v>11.599999999999996</v>
          </cell>
        </row>
        <row r="96">
          <cell r="B96" t="str">
            <v>º</v>
          </cell>
          <cell r="C96" t="str">
            <v>Enero</v>
          </cell>
          <cell r="D96" t="str">
            <v>Febrero</v>
          </cell>
          <cell r="E96" t="str">
            <v>Marzo</v>
          </cell>
          <cell r="F96" t="str">
            <v>Abril</v>
          </cell>
          <cell r="G96" t="str">
            <v>Mayo</v>
          </cell>
          <cell r="H96" t="str">
            <v>Junio</v>
          </cell>
          <cell r="I96" t="str">
            <v>Julio</v>
          </cell>
          <cell r="J96" t="str">
            <v>Agosto</v>
          </cell>
          <cell r="K96" t="str">
            <v>Septiembre</v>
          </cell>
          <cell r="L96" t="str">
            <v>Octubre</v>
          </cell>
          <cell r="M96" t="str">
            <v>Noviembre</v>
          </cell>
          <cell r="N96" t="str">
            <v>Diciembre</v>
          </cell>
        </row>
        <row r="97">
          <cell r="B97" t="str">
            <v>VENTAS AL SERVICIO DE DISTRIBUCIÓN</v>
          </cell>
        </row>
        <row r="98">
          <cell r="B98" t="str">
            <v>T-SD</v>
          </cell>
        </row>
        <row r="99">
          <cell r="B99" t="str">
            <v>Energía Noche</v>
          </cell>
          <cell r="C99">
            <v>25.5</v>
          </cell>
          <cell r="D99">
            <v>25.5</v>
          </cell>
          <cell r="E99">
            <v>25.5</v>
          </cell>
          <cell r="F99">
            <v>25.5</v>
          </cell>
          <cell r="G99">
            <v>25.5</v>
          </cell>
          <cell r="H99">
            <v>25.5</v>
          </cell>
          <cell r="I99">
            <v>25.5</v>
          </cell>
          <cell r="J99">
            <v>25.5</v>
          </cell>
          <cell r="K99">
            <v>25.5</v>
          </cell>
          <cell r="L99">
            <v>25.5</v>
          </cell>
          <cell r="M99">
            <v>25.5</v>
          </cell>
          <cell r="N99">
            <v>25.5</v>
          </cell>
        </row>
        <row r="100">
          <cell r="B100" t="str">
            <v>Energía Valle</v>
          </cell>
          <cell r="C100">
            <v>38.900000000000006</v>
          </cell>
          <cell r="D100">
            <v>38.9</v>
          </cell>
          <cell r="E100">
            <v>38.900000000000006</v>
          </cell>
          <cell r="F100">
            <v>38.9</v>
          </cell>
          <cell r="G100">
            <v>38.900000000000006</v>
          </cell>
          <cell r="H100">
            <v>38.9</v>
          </cell>
          <cell r="I100">
            <v>38.900000000000006</v>
          </cell>
          <cell r="J100">
            <v>38.900000000000006</v>
          </cell>
          <cell r="K100">
            <v>38.9</v>
          </cell>
          <cell r="L100">
            <v>38.900000000000006</v>
          </cell>
          <cell r="M100">
            <v>38.9</v>
          </cell>
          <cell r="N100">
            <v>38.899999999999991</v>
          </cell>
        </row>
        <row r="101">
          <cell r="B101" t="str">
            <v>Energía Punta</v>
          </cell>
          <cell r="C101">
            <v>52.099999999999973</v>
          </cell>
          <cell r="D101">
            <v>52.09999999999998</v>
          </cell>
          <cell r="E101">
            <v>52.099999999999973</v>
          </cell>
          <cell r="F101">
            <v>52.09999999999998</v>
          </cell>
          <cell r="G101">
            <v>52.099999999999973</v>
          </cell>
          <cell r="H101">
            <v>52.09999999999998</v>
          </cell>
          <cell r="I101">
            <v>52.099999999999973</v>
          </cell>
          <cell r="J101">
            <v>52.099999999999973</v>
          </cell>
          <cell r="K101">
            <v>52.09999999999998</v>
          </cell>
          <cell r="L101">
            <v>52.099999999999973</v>
          </cell>
          <cell r="M101">
            <v>52.09999999999998</v>
          </cell>
          <cell r="N101">
            <v>52.100000000000016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0-30 kWh</v>
          </cell>
          <cell r="F10">
            <v>2100.599999999999</v>
          </cell>
          <cell r="G10">
            <v>2100.599999999999</v>
          </cell>
          <cell r="H10">
            <v>2100.599999999999</v>
          </cell>
          <cell r="I10">
            <v>2120.6999999999989</v>
          </cell>
          <cell r="J10">
            <v>2120.6999999999989</v>
          </cell>
          <cell r="K10">
            <v>2120.6999999999989</v>
          </cell>
          <cell r="L10">
            <v>2114.0999999999995</v>
          </cell>
          <cell r="M10">
            <v>2114.099999999999</v>
          </cell>
          <cell r="N10">
            <v>2114.0999999999995</v>
          </cell>
        </row>
        <row r="11">
          <cell r="B11" t="str">
            <v>Bloque 31-200 kWh</v>
          </cell>
          <cell r="C11">
            <v>73.719999999999985</v>
          </cell>
          <cell r="D11">
            <v>73.72</v>
          </cell>
          <cell r="E11">
            <v>73.719999999999985</v>
          </cell>
          <cell r="F11">
            <v>70.02</v>
          </cell>
          <cell r="G11">
            <v>70.02</v>
          </cell>
          <cell r="H11">
            <v>70.02</v>
          </cell>
          <cell r="I11">
            <v>70.69000000000004</v>
          </cell>
          <cell r="J11">
            <v>70.69000000000004</v>
          </cell>
          <cell r="K11">
            <v>70.69000000000004</v>
          </cell>
          <cell r="L11">
            <v>70.47</v>
          </cell>
          <cell r="M11">
            <v>70.470000000000013</v>
          </cell>
          <cell r="N11">
            <v>70.47</v>
          </cell>
        </row>
        <row r="12">
          <cell r="B12" t="str">
            <v>Bloque mayor a 200 kWh</v>
          </cell>
          <cell r="C12">
            <v>92.650000000000048</v>
          </cell>
          <cell r="D12">
            <v>92.650000000000048</v>
          </cell>
          <cell r="E12">
            <v>92.650000000000048</v>
          </cell>
          <cell r="F12">
            <v>88.010000000000048</v>
          </cell>
          <cell r="G12">
            <v>88.010000000000062</v>
          </cell>
          <cell r="H12">
            <v>88.010000000000048</v>
          </cell>
          <cell r="I12">
            <v>88.880000000000067</v>
          </cell>
          <cell r="J12">
            <v>88.880000000000067</v>
          </cell>
          <cell r="K12">
            <v>88.880000000000067</v>
          </cell>
          <cell r="L12">
            <v>88.590000000000018</v>
          </cell>
        </row>
        <row r="13">
          <cell r="B13" t="str">
            <v>GENERAL</v>
          </cell>
        </row>
        <row r="14">
          <cell r="B14" t="str">
            <v>T-GE</v>
          </cell>
        </row>
        <row r="15">
          <cell r="B15" t="str">
            <v>Consumo de Energía ≤ 3000 kWh</v>
          </cell>
          <cell r="C15">
            <v>95.639999999999986</v>
          </cell>
          <cell r="D15">
            <v>95.64</v>
          </cell>
          <cell r="E15">
            <v>95.639999999999986</v>
          </cell>
          <cell r="F15">
            <v>91.010000000000048</v>
          </cell>
          <cell r="G15">
            <v>91.010000000000062</v>
          </cell>
          <cell r="H15">
            <v>91.010000000000048</v>
          </cell>
        </row>
        <row r="16">
          <cell r="B16" t="str">
            <v>Bloque 0-3000 kWh</v>
          </cell>
          <cell r="C16">
            <v>233130</v>
          </cell>
          <cell r="D16">
            <v>233130</v>
          </cell>
          <cell r="E16">
            <v>233130</v>
          </cell>
          <cell r="F16">
            <v>222030</v>
          </cell>
          <cell r="G16">
            <v>222030</v>
          </cell>
          <cell r="H16">
            <v>222030</v>
          </cell>
        </row>
        <row r="17">
          <cell r="B17" t="str">
            <v>Bloque mayor a 3000 kWh</v>
          </cell>
          <cell r="C17">
            <v>77.710000000000022</v>
          </cell>
          <cell r="D17">
            <v>77.710000000000022</v>
          </cell>
          <cell r="E17">
            <v>77.710000000000022</v>
          </cell>
          <cell r="F17">
            <v>74.010000000000019</v>
          </cell>
          <cell r="G17">
            <v>74.010000000000034</v>
          </cell>
          <cell r="H17">
            <v>74.010000000000019</v>
          </cell>
        </row>
        <row r="18">
          <cell r="B18" t="str">
            <v>Bloque 0-10 kW</v>
          </cell>
          <cell r="C18">
            <v>47142.899999999987</v>
          </cell>
          <cell r="D18">
            <v>47142.899999999994</v>
          </cell>
          <cell r="E18">
            <v>47142.899999999987</v>
          </cell>
          <cell r="F18">
            <v>44826</v>
          </cell>
          <cell r="G18">
            <v>44826</v>
          </cell>
          <cell r="H18">
            <v>44826</v>
          </cell>
        </row>
        <row r="19">
          <cell r="B19" t="str">
            <v>Bloque mayor a 10 kW</v>
          </cell>
          <cell r="C19">
            <v>4714.2899999999981</v>
          </cell>
          <cell r="D19">
            <v>4714.2899999999972</v>
          </cell>
          <cell r="E19">
            <v>4714.2899999999981</v>
          </cell>
          <cell r="F19">
            <v>4482.6000000000022</v>
          </cell>
          <cell r="G19">
            <v>4482.6000000000022</v>
          </cell>
          <cell r="H19">
            <v>4482.6000000000022</v>
          </cell>
        </row>
        <row r="20">
          <cell r="B20" t="str">
            <v>COMERCIOS Y SERVICIOS</v>
          </cell>
        </row>
        <row r="21">
          <cell r="B21" t="str">
            <v>T-CO</v>
          </cell>
        </row>
        <row r="22">
          <cell r="B22" t="str">
            <v>Consumo de Energía ≤ 3000 kWh</v>
          </cell>
          <cell r="I22">
            <v>91.909999999999982</v>
          </cell>
          <cell r="J22">
            <v>91.909999999999982</v>
          </cell>
          <cell r="K22">
            <v>91.91</v>
          </cell>
          <cell r="L22">
            <v>91.61</v>
          </cell>
          <cell r="M22">
            <v>91.609999999999985</v>
          </cell>
          <cell r="N22">
            <v>91.61</v>
          </cell>
        </row>
        <row r="23">
          <cell r="B23" t="str">
            <v>Bloque 0-3000 kWh</v>
          </cell>
          <cell r="I23">
            <v>224190</v>
          </cell>
          <cell r="J23">
            <v>224190</v>
          </cell>
          <cell r="K23">
            <v>224190</v>
          </cell>
          <cell r="L23">
            <v>223470</v>
          </cell>
          <cell r="M23">
            <v>223470</v>
          </cell>
          <cell r="N23">
            <v>223470</v>
          </cell>
        </row>
        <row r="24">
          <cell r="B24" t="str">
            <v>Bloque mayor a 3000 kWh</v>
          </cell>
          <cell r="I24">
            <v>74.73</v>
          </cell>
          <cell r="J24">
            <v>74.73</v>
          </cell>
          <cell r="K24">
            <v>74.73</v>
          </cell>
          <cell r="L24">
            <v>74.489999999999966</v>
          </cell>
          <cell r="M24">
            <v>74.489999999999981</v>
          </cell>
          <cell r="N24">
            <v>74.489999999999966</v>
          </cell>
        </row>
        <row r="25">
          <cell r="B25" t="str">
            <v>Bloque 0-10 kW</v>
          </cell>
          <cell r="I25">
            <v>45264.699999999975</v>
          </cell>
          <cell r="J25">
            <v>45264.699999999975</v>
          </cell>
          <cell r="K25">
            <v>45264.699999999975</v>
          </cell>
          <cell r="L25">
            <v>45120.5</v>
          </cell>
          <cell r="M25">
            <v>45120.5</v>
          </cell>
          <cell r="N25">
            <v>45120.5</v>
          </cell>
        </row>
        <row r="26">
          <cell r="B26" t="str">
            <v>Bloque mayor a 10 kW</v>
          </cell>
          <cell r="I26">
            <v>4526.47</v>
          </cell>
          <cell r="J26">
            <v>4526.47</v>
          </cell>
          <cell r="K26">
            <v>4526.47</v>
          </cell>
          <cell r="L26">
            <v>4512.0500000000011</v>
          </cell>
          <cell r="M26">
            <v>4512.050000000002</v>
          </cell>
          <cell r="N26">
            <v>4512.0500000000011</v>
          </cell>
        </row>
        <row r="27">
          <cell r="B27" t="str">
            <v>INDUSTRIAL</v>
          </cell>
        </row>
        <row r="28">
          <cell r="B28" t="str">
            <v>T-IN</v>
          </cell>
        </row>
        <row r="29">
          <cell r="B29" t="str">
            <v>Consumo de Energía ≤ 3000 kWh</v>
          </cell>
          <cell r="I29">
            <v>91.909999999999982</v>
          </cell>
          <cell r="J29">
            <v>91.909999999999982</v>
          </cell>
          <cell r="K29">
            <v>91.91</v>
          </cell>
          <cell r="L29">
            <v>91.61</v>
          </cell>
          <cell r="M29">
            <v>91.609999999999985</v>
          </cell>
          <cell r="N29">
            <v>91.61</v>
          </cell>
        </row>
        <row r="30">
          <cell r="B30" t="str">
            <v>Bloque 0-3000 kWh</v>
          </cell>
          <cell r="I30">
            <v>224190</v>
          </cell>
          <cell r="J30">
            <v>224190</v>
          </cell>
          <cell r="K30">
            <v>224190</v>
          </cell>
          <cell r="L30">
            <v>223470</v>
          </cell>
          <cell r="M30">
            <v>223470</v>
          </cell>
          <cell r="N30">
            <v>223470</v>
          </cell>
        </row>
        <row r="31">
          <cell r="B31" t="str">
            <v>Bloque mayor a 3000 kWh</v>
          </cell>
          <cell r="I31">
            <v>74.73</v>
          </cell>
          <cell r="J31">
            <v>74.73</v>
          </cell>
          <cell r="K31">
            <v>74.73</v>
          </cell>
          <cell r="L31">
            <v>74.489999999999966</v>
          </cell>
          <cell r="M31">
            <v>74.489999999999981</v>
          </cell>
          <cell r="N31">
            <v>74.489999999999966</v>
          </cell>
        </row>
        <row r="32">
          <cell r="B32" t="str">
            <v>Bloque 0-10 kW</v>
          </cell>
          <cell r="I32">
            <v>45264.699999999975</v>
          </cell>
          <cell r="J32">
            <v>45264.699999999975</v>
          </cell>
          <cell r="K32">
            <v>45264.699999999975</v>
          </cell>
          <cell r="L32">
            <v>45120.5</v>
          </cell>
          <cell r="M32">
            <v>45120.5</v>
          </cell>
          <cell r="N32">
            <v>45120.5</v>
          </cell>
        </row>
        <row r="33">
          <cell r="B33" t="str">
            <v>Bloque mayor a 10 kW</v>
          </cell>
          <cell r="I33">
            <v>4526.47</v>
          </cell>
          <cell r="J33">
            <v>4526.47</v>
          </cell>
          <cell r="K33">
            <v>4526.47</v>
          </cell>
          <cell r="L33">
            <v>4512.0500000000011</v>
          </cell>
          <cell r="M33">
            <v>4512.050000000002</v>
          </cell>
          <cell r="N33">
            <v>4512.0500000000011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Energía Punta</v>
          </cell>
          <cell r="C36">
            <v>76.710000000000022</v>
          </cell>
          <cell r="D36">
            <v>76.710000000000022</v>
          </cell>
          <cell r="E36">
            <v>76.710000000000022</v>
          </cell>
          <cell r="F36">
            <v>73</v>
          </cell>
          <cell r="G36">
            <v>73</v>
          </cell>
          <cell r="H36">
            <v>73</v>
          </cell>
          <cell r="I36">
            <v>73.73</v>
          </cell>
          <cell r="J36">
            <v>73.73</v>
          </cell>
          <cell r="K36">
            <v>73.73</v>
          </cell>
          <cell r="L36">
            <v>73.489999999999966</v>
          </cell>
          <cell r="M36">
            <v>73.489999999999981</v>
          </cell>
          <cell r="N36">
            <v>73.489999999999966</v>
          </cell>
        </row>
        <row r="37">
          <cell r="B37" t="str">
            <v>Energía Valle</v>
          </cell>
          <cell r="C37">
            <v>64.760000000000005</v>
          </cell>
          <cell r="D37">
            <v>64.760000000000005</v>
          </cell>
          <cell r="E37">
            <v>64.760000000000005</v>
          </cell>
          <cell r="F37">
            <v>62.01</v>
          </cell>
          <cell r="G37">
            <v>62.01</v>
          </cell>
          <cell r="H37">
            <v>62.01</v>
          </cell>
          <cell r="I37">
            <v>62.609999999999957</v>
          </cell>
          <cell r="J37">
            <v>62.609999999999957</v>
          </cell>
          <cell r="K37">
            <v>62.609999999999964</v>
          </cell>
          <cell r="L37">
            <v>62.410000000000025</v>
          </cell>
          <cell r="M37">
            <v>62.410000000000018</v>
          </cell>
          <cell r="N37">
            <v>62.410000000000025</v>
          </cell>
        </row>
        <row r="38">
          <cell r="B38" t="str">
            <v>Energía Noche</v>
          </cell>
          <cell r="C38">
            <v>58.77999999999998</v>
          </cell>
          <cell r="D38">
            <v>58.77999999999998</v>
          </cell>
          <cell r="E38">
            <v>58.77999999999998</v>
          </cell>
          <cell r="F38">
            <v>56</v>
          </cell>
          <cell r="G38">
            <v>56</v>
          </cell>
          <cell r="H38">
            <v>56</v>
          </cell>
          <cell r="I38">
            <v>56.559999999999967</v>
          </cell>
          <cell r="J38">
            <v>56.559999999999967</v>
          </cell>
          <cell r="K38">
            <v>56.559999999999967</v>
          </cell>
          <cell r="L38">
            <v>56.380000000000045</v>
          </cell>
          <cell r="M38">
            <v>56.380000000000038</v>
          </cell>
          <cell r="N38">
            <v>56.380000000000045</v>
          </cell>
        </row>
        <row r="39">
          <cell r="B39" t="str">
            <v>Potencia Punta</v>
          </cell>
          <cell r="C39">
            <v>4417.3999999999978</v>
          </cell>
          <cell r="D39">
            <v>4417.3999999999978</v>
          </cell>
          <cell r="E39">
            <v>4417.3999999999978</v>
          </cell>
          <cell r="F39">
            <v>4200.5599999999986</v>
          </cell>
          <cell r="G39">
            <v>4200.5599999999986</v>
          </cell>
          <cell r="H39">
            <v>4200.5599999999986</v>
          </cell>
          <cell r="I39">
            <v>4241.6799999999967</v>
          </cell>
          <cell r="J39">
            <v>4241.6799999999967</v>
          </cell>
          <cell r="K39">
            <v>4241.6799999999967</v>
          </cell>
          <cell r="L39">
            <v>4228.1600000000026</v>
          </cell>
          <cell r="M39">
            <v>4228.1600000000026</v>
          </cell>
          <cell r="N39">
            <v>4228.1600000000026</v>
          </cell>
        </row>
        <row r="40">
          <cell r="B40" t="str">
            <v>Potencia Valle</v>
          </cell>
          <cell r="C40">
            <v>4417.3999999999978</v>
          </cell>
          <cell r="D40">
            <v>4417.3999999999978</v>
          </cell>
          <cell r="E40">
            <v>4417.3999999999978</v>
          </cell>
          <cell r="F40">
            <v>4200.5599999999986</v>
          </cell>
          <cell r="G40">
            <v>4200.5599999999986</v>
          </cell>
          <cell r="H40">
            <v>4200.5599999999986</v>
          </cell>
          <cell r="I40">
            <v>4241.6799999999967</v>
          </cell>
          <cell r="J40">
            <v>4241.6799999999967</v>
          </cell>
          <cell r="K40">
            <v>4241.6799999999967</v>
          </cell>
          <cell r="L40">
            <v>4228.1600000000026</v>
          </cell>
          <cell r="M40">
            <v>4228.1600000000026</v>
          </cell>
          <cell r="N40">
            <v>4228.1600000000026</v>
          </cell>
        </row>
        <row r="41">
          <cell r="B41" t="str">
            <v>MEDIA TENSIÓN (T-MTb)</v>
          </cell>
        </row>
        <row r="42">
          <cell r="B42" t="str">
            <v>T-MTB</v>
          </cell>
        </row>
        <row r="43">
          <cell r="B43" t="str">
            <v>Energía Punta</v>
          </cell>
          <cell r="C43"/>
          <cell r="D43"/>
          <cell r="E43"/>
          <cell r="F43">
            <v>0.19500000000000003</v>
          </cell>
          <cell r="G43">
            <v>0.19500000000000006</v>
          </cell>
          <cell r="H43">
            <v>0.19500000000000003</v>
          </cell>
          <cell r="I43">
            <v>0.19500000000000006</v>
          </cell>
          <cell r="J43">
            <v>0.19500000000000006</v>
          </cell>
          <cell r="K43">
            <v>0.19500000000000003</v>
          </cell>
          <cell r="L43">
            <v>0.19500000000000006</v>
          </cell>
          <cell r="M43">
            <v>0.19500000000000003</v>
          </cell>
          <cell r="N43">
            <v>0.19500000000000006</v>
          </cell>
        </row>
        <row r="44">
          <cell r="B44" t="str">
            <v>Energía Valle</v>
          </cell>
          <cell r="C44"/>
          <cell r="D44"/>
          <cell r="E44"/>
          <cell r="F44">
            <v>6.6999999999999962E-2</v>
          </cell>
          <cell r="G44">
            <v>6.6999999999999976E-2</v>
          </cell>
          <cell r="H44">
            <v>6.6999999999999962E-2</v>
          </cell>
          <cell r="I44">
            <v>6.6999999999999976E-2</v>
          </cell>
          <cell r="J44">
            <v>6.6999999999999976E-2</v>
          </cell>
          <cell r="K44">
            <v>6.6999999999999962E-2</v>
          </cell>
          <cell r="L44">
            <v>6.6999999999999976E-2</v>
          </cell>
          <cell r="M44">
            <v>6.6999999999999962E-2</v>
          </cell>
          <cell r="N44">
            <v>6.6999999999999976E-2</v>
          </cell>
        </row>
        <row r="45">
          <cell r="B45" t="str">
            <v>Energía Noche</v>
          </cell>
          <cell r="C45"/>
          <cell r="D45"/>
          <cell r="E45"/>
          <cell r="F45">
            <v>4.2999999999999997E-2</v>
          </cell>
          <cell r="G45">
            <v>4.299999999999999E-2</v>
          </cell>
          <cell r="H45">
            <v>4.2999999999999997E-2</v>
          </cell>
          <cell r="I45">
            <v>4.299999999999999E-2</v>
          </cell>
          <cell r="J45">
            <v>4.299999999999999E-2</v>
          </cell>
          <cell r="K45">
            <v>4.2999999999999997E-2</v>
          </cell>
          <cell r="L45">
            <v>4.299999999999999E-2</v>
          </cell>
          <cell r="M45">
            <v>4.2999999999999997E-2</v>
          </cell>
          <cell r="N45">
            <v>4.299999999999999E-2</v>
          </cell>
        </row>
        <row r="46">
          <cell r="B46" t="str">
            <v>Potencia Punta</v>
          </cell>
          <cell r="C46"/>
          <cell r="D46"/>
          <cell r="E46"/>
          <cell r="F46">
            <v>5.727000000000003</v>
          </cell>
          <cell r="G46">
            <v>5.727000000000003</v>
          </cell>
          <cell r="H46">
            <v>5.727000000000003</v>
          </cell>
          <cell r="I46">
            <v>5.727000000000003</v>
          </cell>
          <cell r="J46">
            <v>5.727000000000003</v>
          </cell>
          <cell r="K46">
            <v>5.727000000000003</v>
          </cell>
          <cell r="L46">
            <v>5.727000000000003</v>
          </cell>
          <cell r="M46">
            <v>5.727000000000003</v>
          </cell>
          <cell r="N46">
            <v>5.727000000000003</v>
          </cell>
        </row>
        <row r="47">
          <cell r="B47" t="str">
            <v>Potencia Valle</v>
          </cell>
          <cell r="C47"/>
          <cell r="D47"/>
          <cell r="E47"/>
          <cell r="F47">
            <v>3.998000000000002</v>
          </cell>
          <cell r="G47">
            <v>3.998000000000002</v>
          </cell>
          <cell r="H47">
            <v>3.998000000000002</v>
          </cell>
          <cell r="I47">
            <v>3.998000000000002</v>
          </cell>
          <cell r="J47">
            <v>3.998000000000002</v>
          </cell>
          <cell r="K47">
            <v>3.998000000000002</v>
          </cell>
          <cell r="L47">
            <v>3.998000000000002</v>
          </cell>
          <cell r="M47">
            <v>3.998000000000002</v>
          </cell>
          <cell r="N47">
            <v>3.998000000000002</v>
          </cell>
        </row>
        <row r="48">
          <cell r="B48" t="str">
            <v>Potencia Noche</v>
          </cell>
          <cell r="C48"/>
          <cell r="D48"/>
          <cell r="E48"/>
          <cell r="F48">
            <v>2.5619999999999989</v>
          </cell>
          <cell r="G48">
            <v>2.5619999999999989</v>
          </cell>
          <cell r="H48">
            <v>2.5619999999999989</v>
          </cell>
          <cell r="I48">
            <v>2.5619999999999989</v>
          </cell>
          <cell r="J48">
            <v>2.5619999999999989</v>
          </cell>
          <cell r="K48">
            <v>2.5619999999999989</v>
          </cell>
          <cell r="L48">
            <v>2.5619999999999989</v>
          </cell>
          <cell r="M48">
            <v>2.5619999999999989</v>
          </cell>
          <cell r="N48">
            <v>2.5619999999999989</v>
          </cell>
        </row>
        <row r="49">
          <cell r="B49" t="str">
            <v>ALUMBRADO PÚBLICO</v>
          </cell>
        </row>
        <row r="50">
          <cell r="B50" t="str">
            <v>T-AP</v>
          </cell>
        </row>
        <row r="51">
          <cell r="B51" t="str">
            <v>Cada KWh</v>
          </cell>
          <cell r="C51">
            <v>4.0100000000000016</v>
          </cell>
          <cell r="D51">
            <v>4.0100000000000016</v>
          </cell>
          <cell r="E51">
            <v>4.0100000000000016</v>
          </cell>
          <cell r="F51">
            <v>4.0100000000000016</v>
          </cell>
          <cell r="G51">
            <v>4.0100000000000016</v>
          </cell>
          <cell r="H51">
            <v>4.0100000000000016</v>
          </cell>
          <cell r="I51">
            <v>4.0100000000000016</v>
          </cell>
          <cell r="J51">
            <v>4.0100000000000016</v>
          </cell>
          <cell r="K51">
            <v>4.0100000000000016</v>
          </cell>
          <cell r="L51">
            <v>4.0100000000000016</v>
          </cell>
          <cell r="M51">
            <v>4.0100000000000016</v>
          </cell>
          <cell r="N51">
            <v>4.0099999999999989</v>
          </cell>
        </row>
        <row r="52">
          <cell r="B52" t="str">
            <v>Tarifa de acceso</v>
          </cell>
        </row>
        <row r="53">
          <cell r="B53" t="str">
            <v>T-TA</v>
          </cell>
        </row>
        <row r="54">
          <cell r="B54" t="str">
            <v>Consumo de Energía cada kWh</v>
          </cell>
          <cell r="F54">
            <v>29.399999999999984</v>
          </cell>
          <cell r="G54">
            <v>29.399999999999984</v>
          </cell>
          <cell r="H54">
            <v>29.399999999999984</v>
          </cell>
          <cell r="I54">
            <v>29.399999999999984</v>
          </cell>
          <cell r="J54">
            <v>29.399999999999984</v>
          </cell>
          <cell r="K54">
            <v>29.399999999999984</v>
          </cell>
          <cell r="L54">
            <v>29.399999999999984</v>
          </cell>
          <cell r="M54">
            <v>29.399999999999984</v>
          </cell>
          <cell r="N54">
            <v>29.399999999999995</v>
          </cell>
        </row>
        <row r="85">
          <cell r="B85" t="str">
            <v>º</v>
          </cell>
          <cell r="C85" t="str">
            <v>Enero</v>
          </cell>
          <cell r="D85" t="str">
            <v>Febrero</v>
          </cell>
          <cell r="E85" t="str">
            <v>Marzo</v>
          </cell>
          <cell r="F85" t="str">
            <v>Abril</v>
          </cell>
          <cell r="G85" t="str">
            <v>Mayo</v>
          </cell>
          <cell r="H85" t="str">
            <v>Junio</v>
          </cell>
          <cell r="I85" t="str">
            <v>Julio</v>
          </cell>
          <cell r="J85" t="str">
            <v>Agosto</v>
          </cell>
          <cell r="K85" t="str">
            <v>Septiembre</v>
          </cell>
          <cell r="L85" t="str">
            <v>Octubre</v>
          </cell>
          <cell r="M85" t="str">
            <v>Noviembre</v>
          </cell>
          <cell r="N85" t="str">
            <v>Diciembre</v>
          </cell>
        </row>
        <row r="86">
          <cell r="B86" t="str">
            <v>VENTAS AL SERVICIO DE DISTRIBUCIÓN</v>
          </cell>
        </row>
        <row r="87">
          <cell r="B87" t="str">
            <v>T-SD</v>
          </cell>
        </row>
        <row r="88">
          <cell r="B88" t="str">
            <v>Energía Punta</v>
          </cell>
          <cell r="C88">
            <v>72.599999999999966</v>
          </cell>
          <cell r="D88">
            <v>72.599999999999966</v>
          </cell>
          <cell r="E88">
            <v>72.599999999999966</v>
          </cell>
          <cell r="F88">
            <v>60.619999999999955</v>
          </cell>
          <cell r="G88">
            <v>60.619999999999948</v>
          </cell>
          <cell r="H88">
            <v>60.619999999999955</v>
          </cell>
          <cell r="I88">
            <v>60.619999999999948</v>
          </cell>
          <cell r="J88">
            <v>60.619999999999948</v>
          </cell>
          <cell r="K88">
            <v>60.619999999999955</v>
          </cell>
          <cell r="L88">
            <v>60.619999999999948</v>
          </cell>
          <cell r="M88">
            <v>60.619999999999955</v>
          </cell>
          <cell r="N88">
            <v>60.619999999999948</v>
          </cell>
        </row>
        <row r="89">
          <cell r="B89" t="str">
            <v>Energía Valle</v>
          </cell>
          <cell r="C89">
            <v>54.299999999999969</v>
          </cell>
          <cell r="D89">
            <v>54.299999999999969</v>
          </cell>
          <cell r="E89">
            <v>54.299999999999969</v>
          </cell>
          <cell r="F89">
            <v>45.339999999999996</v>
          </cell>
          <cell r="G89">
            <v>45.339999999999989</v>
          </cell>
          <cell r="H89">
            <v>45.339999999999996</v>
          </cell>
          <cell r="I89">
            <v>45.339999999999989</v>
          </cell>
          <cell r="J89">
            <v>45.339999999999989</v>
          </cell>
          <cell r="K89">
            <v>45.339999999999996</v>
          </cell>
          <cell r="L89">
            <v>45.339999999999989</v>
          </cell>
          <cell r="M89">
            <v>45.339999999999996</v>
          </cell>
          <cell r="N89">
            <v>45.339999999999989</v>
          </cell>
        </row>
        <row r="90">
          <cell r="B90" t="str">
            <v>Energía Noche</v>
          </cell>
          <cell r="C90">
            <v>35.700000000000017</v>
          </cell>
          <cell r="D90">
            <v>35.700000000000017</v>
          </cell>
          <cell r="E90">
            <v>35.700000000000017</v>
          </cell>
          <cell r="F90">
            <v>29.809999999999977</v>
          </cell>
          <cell r="G90">
            <v>29.809999999999974</v>
          </cell>
          <cell r="H90">
            <v>29.809999999999977</v>
          </cell>
          <cell r="I90">
            <v>29.809999999999974</v>
          </cell>
          <cell r="J90">
            <v>29.809999999999974</v>
          </cell>
          <cell r="K90">
            <v>29.809999999999977</v>
          </cell>
          <cell r="L90">
            <v>29.809999999999974</v>
          </cell>
          <cell r="M90">
            <v>29.809999999999977</v>
          </cell>
          <cell r="N90">
            <v>29.809999999999974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0-30 kWh</v>
          </cell>
          <cell r="F10">
            <v>2038.5</v>
          </cell>
          <cell r="G10">
            <v>2038.5</v>
          </cell>
          <cell r="H10">
            <v>2038.5</v>
          </cell>
          <cell r="I10">
            <v>2069.6999999999989</v>
          </cell>
          <cell r="J10">
            <v>2069.6999999999989</v>
          </cell>
          <cell r="K10">
            <v>2069.6999999999989</v>
          </cell>
          <cell r="L10">
            <v>2035.8000000000011</v>
          </cell>
          <cell r="M10">
            <v>2035.8000000000009</v>
          </cell>
          <cell r="N10">
            <v>2035.8000000000011</v>
          </cell>
        </row>
        <row r="11">
          <cell r="B11" t="str">
            <v>Bloque 31-200 kWh</v>
          </cell>
          <cell r="C11">
            <v>69.200000000000017</v>
          </cell>
          <cell r="D11">
            <v>69.200000000000031</v>
          </cell>
          <cell r="E11">
            <v>69.200000000000017</v>
          </cell>
          <cell r="F11">
            <v>67.950000000000031</v>
          </cell>
          <cell r="G11">
            <v>67.950000000000017</v>
          </cell>
          <cell r="H11">
            <v>67.950000000000031</v>
          </cell>
          <cell r="I11">
            <v>68.989999999999981</v>
          </cell>
          <cell r="J11">
            <v>68.989999999999981</v>
          </cell>
          <cell r="K11">
            <v>68.989999999999995</v>
          </cell>
          <cell r="L11">
            <v>67.859999999999957</v>
          </cell>
          <cell r="M11">
            <v>67.859999999999957</v>
          </cell>
          <cell r="N11">
            <v>67.859999999999957</v>
          </cell>
        </row>
        <row r="12">
          <cell r="B12" t="str">
            <v>Bloque mayor a 200 kWh</v>
          </cell>
          <cell r="C12">
            <v>97.55999999999996</v>
          </cell>
          <cell r="D12">
            <v>97.55999999999996</v>
          </cell>
          <cell r="E12">
            <v>97.55999999999996</v>
          </cell>
          <cell r="F12">
            <v>95.789999999999978</v>
          </cell>
          <cell r="G12">
            <v>95.789999999999978</v>
          </cell>
          <cell r="H12">
            <v>95.789999999999978</v>
          </cell>
          <cell r="I12">
            <v>97.25</v>
          </cell>
          <cell r="J12">
            <v>97.25</v>
          </cell>
          <cell r="K12">
            <v>97.25</v>
          </cell>
          <cell r="L12">
            <v>95.659999999999968</v>
          </cell>
          <cell r="M12">
            <v>95.659999999999982</v>
          </cell>
          <cell r="N12">
            <v>95.659999999999968</v>
          </cell>
        </row>
        <row r="13">
          <cell r="B13" t="str">
            <v>GENERAL</v>
          </cell>
        </row>
        <row r="14">
          <cell r="B14" t="str">
            <v>T-GE</v>
          </cell>
        </row>
        <row r="15">
          <cell r="B15" t="str">
            <v>Consumo de Energía ≤ 3000 kWh</v>
          </cell>
          <cell r="C15">
            <v>102.09999999999995</v>
          </cell>
          <cell r="D15">
            <v>102.09999999999995</v>
          </cell>
          <cell r="E15">
            <v>102.09999999999995</v>
          </cell>
          <cell r="F15">
            <v>100.25</v>
          </cell>
          <cell r="G15">
            <v>100.25</v>
          </cell>
          <cell r="H15">
            <v>100.25</v>
          </cell>
        </row>
        <row r="16">
          <cell r="B16" t="str">
            <v>Bloque 0-3000 kWh</v>
          </cell>
          <cell r="C16">
            <v>194010</v>
          </cell>
          <cell r="D16">
            <v>194010</v>
          </cell>
          <cell r="E16">
            <v>194010</v>
          </cell>
          <cell r="F16">
            <v>190500</v>
          </cell>
          <cell r="G16">
            <v>190500</v>
          </cell>
          <cell r="H16">
            <v>190500</v>
          </cell>
        </row>
        <row r="17">
          <cell r="B17" t="str">
            <v>Bloque mayor a 3000 kWh</v>
          </cell>
          <cell r="C17">
            <v>64.67000000000003</v>
          </cell>
          <cell r="D17">
            <v>64.67000000000003</v>
          </cell>
          <cell r="E17">
            <v>64.67000000000003</v>
          </cell>
          <cell r="F17">
            <v>63.5</v>
          </cell>
          <cell r="G17">
            <v>63.5</v>
          </cell>
          <cell r="H17">
            <v>63.5</v>
          </cell>
        </row>
        <row r="18">
          <cell r="B18" t="str">
            <v>Bloque 0-10 kW</v>
          </cell>
          <cell r="C18">
            <v>95494.299999999959</v>
          </cell>
          <cell r="D18">
            <v>95494.299999999974</v>
          </cell>
          <cell r="E18">
            <v>95494.299999999959</v>
          </cell>
          <cell r="F18">
            <v>93766.200000000012</v>
          </cell>
          <cell r="G18">
            <v>93766.200000000026</v>
          </cell>
          <cell r="H18">
            <v>93766.200000000012</v>
          </cell>
        </row>
        <row r="19">
          <cell r="B19" t="str">
            <v>Bloque mayor a 10 kW</v>
          </cell>
          <cell r="C19">
            <v>9549.4299999999948</v>
          </cell>
          <cell r="D19">
            <v>9549.4299999999948</v>
          </cell>
          <cell r="E19">
            <v>9549.4299999999948</v>
          </cell>
          <cell r="F19">
            <v>9376.6199999999972</v>
          </cell>
          <cell r="G19">
            <v>9376.6199999999972</v>
          </cell>
          <cell r="H19">
            <v>9376.6199999999972</v>
          </cell>
        </row>
        <row r="20">
          <cell r="B20" t="str">
            <v>COMERCIOS Y SERVICIOS</v>
          </cell>
        </row>
        <row r="21">
          <cell r="B21" t="str">
            <v>T-CO</v>
          </cell>
        </row>
        <row r="22">
          <cell r="B22" t="str">
            <v>Consumo de Energía ≤ 3000 kWh</v>
          </cell>
          <cell r="I22">
            <v>101.78000000000006</v>
          </cell>
          <cell r="J22">
            <v>101.78000000000006</v>
          </cell>
          <cell r="K22">
            <v>101.78000000000004</v>
          </cell>
          <cell r="L22">
            <v>100.11000000000001</v>
          </cell>
          <cell r="M22">
            <v>100.11</v>
          </cell>
          <cell r="N22">
            <v>100.11000000000001</v>
          </cell>
        </row>
        <row r="23">
          <cell r="B23" t="str">
            <v>Bloque 0-3000 kWh</v>
          </cell>
          <cell r="I23">
            <v>193410</v>
          </cell>
          <cell r="J23">
            <v>193410</v>
          </cell>
          <cell r="K23">
            <v>193410</v>
          </cell>
          <cell r="L23">
            <v>190230</v>
          </cell>
          <cell r="M23">
            <v>190230</v>
          </cell>
          <cell r="N23">
            <v>190230</v>
          </cell>
        </row>
        <row r="24">
          <cell r="B24" t="str">
            <v>Bloque mayor a 3000 kWh</v>
          </cell>
          <cell r="I24">
            <v>64.470000000000013</v>
          </cell>
          <cell r="J24">
            <v>64.470000000000013</v>
          </cell>
          <cell r="K24">
            <v>64.470000000000013</v>
          </cell>
          <cell r="L24">
            <v>63.410000000000025</v>
          </cell>
          <cell r="M24">
            <v>63.410000000000018</v>
          </cell>
          <cell r="N24">
            <v>63.410000000000025</v>
          </cell>
        </row>
        <row r="25">
          <cell r="B25" t="str">
            <v>Bloque 0-10 kW</v>
          </cell>
          <cell r="I25">
            <v>95197.100000000049</v>
          </cell>
          <cell r="J25">
            <v>95197.100000000049</v>
          </cell>
          <cell r="K25">
            <v>95197.100000000049</v>
          </cell>
          <cell r="L25">
            <v>93631.899999999951</v>
          </cell>
          <cell r="M25">
            <v>93631.899999999951</v>
          </cell>
          <cell r="N25">
            <v>93631.899999999951</v>
          </cell>
        </row>
        <row r="26">
          <cell r="B26" t="str">
            <v>Bloque mayor a 10 kW</v>
          </cell>
          <cell r="I26">
            <v>9519.7099999999973</v>
          </cell>
          <cell r="J26">
            <v>9519.7099999999973</v>
          </cell>
          <cell r="K26">
            <v>9519.7099999999955</v>
          </cell>
          <cell r="L26">
            <v>9363.19</v>
          </cell>
          <cell r="M26">
            <v>9363.19</v>
          </cell>
          <cell r="N26">
            <v>9363.19</v>
          </cell>
        </row>
        <row r="27">
          <cell r="B27" t="str">
            <v>INDUSTRIAL</v>
          </cell>
        </row>
        <row r="28">
          <cell r="B28" t="str">
            <v>T-IN</v>
          </cell>
        </row>
        <row r="29">
          <cell r="B29" t="str">
            <v>Consumo de Energía ≤ 3000 kWh</v>
          </cell>
          <cell r="I29">
            <v>101.78000000000006</v>
          </cell>
          <cell r="J29">
            <v>101.78000000000006</v>
          </cell>
          <cell r="K29">
            <v>101.78000000000004</v>
          </cell>
          <cell r="L29">
            <v>100.11000000000001</v>
          </cell>
          <cell r="M29">
            <v>100.11</v>
          </cell>
          <cell r="N29">
            <v>100.11000000000001</v>
          </cell>
        </row>
        <row r="30">
          <cell r="B30" t="str">
            <v>Bloque 0-3000 kWh</v>
          </cell>
          <cell r="I30">
            <v>193410</v>
          </cell>
          <cell r="J30">
            <v>193410</v>
          </cell>
          <cell r="K30">
            <v>193410</v>
          </cell>
          <cell r="L30">
            <v>190230</v>
          </cell>
          <cell r="M30">
            <v>190230</v>
          </cell>
          <cell r="N30">
            <v>190230</v>
          </cell>
        </row>
        <row r="31">
          <cell r="B31" t="str">
            <v>Bloque mayor a 3000 kWh</v>
          </cell>
          <cell r="I31">
            <v>64.470000000000013</v>
          </cell>
          <cell r="J31">
            <v>64.470000000000013</v>
          </cell>
          <cell r="K31">
            <v>64.470000000000013</v>
          </cell>
          <cell r="L31">
            <v>63.410000000000025</v>
          </cell>
          <cell r="M31">
            <v>63.410000000000018</v>
          </cell>
          <cell r="N31">
            <v>63.410000000000025</v>
          </cell>
        </row>
        <row r="32">
          <cell r="B32" t="str">
            <v>Bloque 0-10 kW</v>
          </cell>
          <cell r="I32">
            <v>95197.100000000049</v>
          </cell>
          <cell r="J32">
            <v>95197.100000000049</v>
          </cell>
          <cell r="K32">
            <v>95197.100000000049</v>
          </cell>
          <cell r="L32">
            <v>93631.899999999951</v>
          </cell>
          <cell r="M32">
            <v>93631.899999999951</v>
          </cell>
          <cell r="N32">
            <v>93631.899999999951</v>
          </cell>
        </row>
        <row r="33">
          <cell r="B33" t="str">
            <v>Bloque mayor a 10 kW</v>
          </cell>
          <cell r="I33">
            <v>9519.7099999999973</v>
          </cell>
          <cell r="J33">
            <v>9519.7099999999973</v>
          </cell>
          <cell r="K33">
            <v>9519.7099999999955</v>
          </cell>
          <cell r="L33">
            <v>9363.19</v>
          </cell>
          <cell r="M33">
            <v>9363.19</v>
          </cell>
          <cell r="N33">
            <v>9363.19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Energía Punta</v>
          </cell>
          <cell r="C36">
            <v>85.090000000000018</v>
          </cell>
          <cell r="D36">
            <v>85.09</v>
          </cell>
          <cell r="E36">
            <v>85.090000000000018</v>
          </cell>
          <cell r="F36">
            <v>83.539999999999978</v>
          </cell>
          <cell r="G36">
            <v>83.539999999999978</v>
          </cell>
          <cell r="H36">
            <v>83.539999999999978</v>
          </cell>
          <cell r="I36">
            <v>84.820000000000007</v>
          </cell>
          <cell r="J36">
            <v>84.820000000000007</v>
          </cell>
          <cell r="K36">
            <v>84.82</v>
          </cell>
          <cell r="L36">
            <v>83.429999999999993</v>
          </cell>
          <cell r="M36">
            <v>83.43</v>
          </cell>
          <cell r="N36">
            <v>83.429999999999993</v>
          </cell>
        </row>
        <row r="37">
          <cell r="B37" t="str">
            <v>Energía Valle</v>
          </cell>
          <cell r="C37">
            <v>73.739999999999966</v>
          </cell>
          <cell r="D37">
            <v>73.739999999999981</v>
          </cell>
          <cell r="E37">
            <v>73.739999999999966</v>
          </cell>
          <cell r="F37">
            <v>72.400000000000034</v>
          </cell>
          <cell r="G37">
            <v>72.400000000000034</v>
          </cell>
          <cell r="H37">
            <v>72.400000000000034</v>
          </cell>
          <cell r="I37">
            <v>73.510000000000034</v>
          </cell>
          <cell r="J37">
            <v>73.510000000000034</v>
          </cell>
          <cell r="K37">
            <v>73.510000000000019</v>
          </cell>
          <cell r="L37">
            <v>72.3</v>
          </cell>
          <cell r="M37">
            <v>72.299999999999983</v>
          </cell>
          <cell r="N37">
            <v>72.3</v>
          </cell>
        </row>
        <row r="38">
          <cell r="B38" t="str">
            <v>Energía Noche</v>
          </cell>
          <cell r="C38">
            <v>65.799999999999969</v>
          </cell>
          <cell r="D38">
            <v>65.799999999999969</v>
          </cell>
          <cell r="E38">
            <v>65.799999999999969</v>
          </cell>
          <cell r="F38">
            <v>64.599999999999966</v>
          </cell>
          <cell r="G38">
            <v>64.599999999999966</v>
          </cell>
          <cell r="H38">
            <v>64.599999999999966</v>
          </cell>
          <cell r="I38">
            <v>65.589999999999975</v>
          </cell>
          <cell r="J38">
            <v>65.589999999999975</v>
          </cell>
          <cell r="K38">
            <v>65.589999999999975</v>
          </cell>
          <cell r="L38">
            <v>64.510000000000005</v>
          </cell>
          <cell r="M38">
            <v>64.510000000000005</v>
          </cell>
          <cell r="N38">
            <v>64.510000000000005</v>
          </cell>
        </row>
        <row r="39">
          <cell r="B39" t="str">
            <v>Potencia Punta</v>
          </cell>
          <cell r="C39">
            <v>3854.7100000000028</v>
          </cell>
          <cell r="D39">
            <v>3854.7100000000023</v>
          </cell>
          <cell r="E39">
            <v>3854.7100000000028</v>
          </cell>
          <cell r="F39">
            <v>3784.949999999998</v>
          </cell>
          <cell r="G39">
            <v>3784.949999999998</v>
          </cell>
          <cell r="H39">
            <v>3784.949999999998</v>
          </cell>
          <cell r="I39">
            <v>3842.7100000000028</v>
          </cell>
          <cell r="J39">
            <v>3842.7100000000028</v>
          </cell>
          <cell r="K39">
            <v>3842.7100000000023</v>
          </cell>
          <cell r="L39">
            <v>3779.5299999999993</v>
          </cell>
          <cell r="M39">
            <v>3779.5299999999993</v>
          </cell>
          <cell r="N39">
            <v>3779.5299999999993</v>
          </cell>
        </row>
        <row r="40">
          <cell r="B40" t="str">
            <v>Potencia Valle</v>
          </cell>
          <cell r="C40">
            <v>3854.7100000000028</v>
          </cell>
          <cell r="D40">
            <v>3854.7100000000023</v>
          </cell>
          <cell r="E40">
            <v>3854.7100000000028</v>
          </cell>
          <cell r="F40">
            <v>3784.949999999998</v>
          </cell>
          <cell r="G40">
            <v>3784.949999999998</v>
          </cell>
          <cell r="H40">
            <v>3784.949999999998</v>
          </cell>
          <cell r="I40">
            <v>3842.7100000000028</v>
          </cell>
          <cell r="J40">
            <v>3842.7100000000028</v>
          </cell>
          <cell r="K40">
            <v>3842.7100000000023</v>
          </cell>
          <cell r="L40">
            <v>3779.5299999999993</v>
          </cell>
          <cell r="M40">
            <v>3779.5299999999993</v>
          </cell>
          <cell r="N40">
            <v>3779.5299999999993</v>
          </cell>
        </row>
        <row r="41">
          <cell r="B41" t="str">
            <v>MEDIA TENSIÓN (T-MTb)</v>
          </cell>
        </row>
        <row r="42">
          <cell r="B42" t="str">
            <v>T-MTB</v>
          </cell>
        </row>
        <row r="43">
          <cell r="B43" t="str">
            <v>Energía Punta</v>
          </cell>
          <cell r="F43">
            <v>0.19500000000000003</v>
          </cell>
          <cell r="G43">
            <v>0.19500000000000006</v>
          </cell>
          <cell r="H43">
            <v>0.19500000000000003</v>
          </cell>
          <cell r="I43">
            <v>0.19500000000000006</v>
          </cell>
          <cell r="J43">
            <v>0.19500000000000006</v>
          </cell>
          <cell r="K43">
            <v>0.19500000000000003</v>
          </cell>
          <cell r="L43">
            <v>0.19500000000000006</v>
          </cell>
          <cell r="M43">
            <v>0.19500000000000003</v>
          </cell>
          <cell r="N43">
            <v>0.19500000000000006</v>
          </cell>
        </row>
        <row r="44">
          <cell r="B44" t="str">
            <v>Energía Valle</v>
          </cell>
          <cell r="F44">
            <v>6.6999999999999962E-2</v>
          </cell>
          <cell r="G44">
            <v>6.6999999999999976E-2</v>
          </cell>
          <cell r="H44">
            <v>6.6999999999999962E-2</v>
          </cell>
          <cell r="I44">
            <v>6.6999999999999976E-2</v>
          </cell>
          <cell r="J44">
            <v>6.6999999999999976E-2</v>
          </cell>
          <cell r="K44">
            <v>6.6999999999999962E-2</v>
          </cell>
          <cell r="L44">
            <v>6.6999999999999976E-2</v>
          </cell>
          <cell r="M44">
            <v>6.6999999999999962E-2</v>
          </cell>
          <cell r="N44">
            <v>6.6999999999999976E-2</v>
          </cell>
        </row>
        <row r="45">
          <cell r="B45" t="str">
            <v>Energía Noche</v>
          </cell>
          <cell r="F45">
            <v>4.2999999999999997E-2</v>
          </cell>
          <cell r="G45">
            <v>4.299999999999999E-2</v>
          </cell>
          <cell r="H45">
            <v>4.2999999999999997E-2</v>
          </cell>
          <cell r="I45">
            <v>4.299999999999999E-2</v>
          </cell>
          <cell r="J45">
            <v>4.299999999999999E-2</v>
          </cell>
          <cell r="K45">
            <v>4.2999999999999997E-2</v>
          </cell>
          <cell r="L45">
            <v>4.299999999999999E-2</v>
          </cell>
          <cell r="M45">
            <v>4.2999999999999997E-2</v>
          </cell>
          <cell r="N45">
            <v>4.299999999999999E-2</v>
          </cell>
        </row>
        <row r="46">
          <cell r="B46" t="str">
            <v>Potencia Punta</v>
          </cell>
          <cell r="F46">
            <v>5.727000000000003</v>
          </cell>
          <cell r="G46">
            <v>5.727000000000003</v>
          </cell>
          <cell r="H46">
            <v>5.727000000000003</v>
          </cell>
          <cell r="I46">
            <v>5.727000000000003</v>
          </cell>
          <cell r="J46">
            <v>5.727000000000003</v>
          </cell>
          <cell r="K46">
            <v>5.727000000000003</v>
          </cell>
          <cell r="L46">
            <v>5.727000000000003</v>
          </cell>
          <cell r="M46">
            <v>5.727000000000003</v>
          </cell>
          <cell r="N46">
            <v>5.727000000000003</v>
          </cell>
        </row>
        <row r="47">
          <cell r="B47" t="str">
            <v>Potencia Valle</v>
          </cell>
          <cell r="F47">
            <v>3.998000000000002</v>
          </cell>
          <cell r="G47">
            <v>3.998000000000002</v>
          </cell>
          <cell r="H47">
            <v>3.998000000000002</v>
          </cell>
          <cell r="I47">
            <v>3.998000000000002</v>
          </cell>
          <cell r="J47">
            <v>3.998000000000002</v>
          </cell>
          <cell r="K47">
            <v>3.998000000000002</v>
          </cell>
          <cell r="L47">
            <v>3.998000000000002</v>
          </cell>
          <cell r="M47">
            <v>3.998000000000002</v>
          </cell>
          <cell r="N47">
            <v>3.998000000000002</v>
          </cell>
        </row>
        <row r="48">
          <cell r="B48" t="str">
            <v>Potencia Noche</v>
          </cell>
          <cell r="F48">
            <v>2.5619999999999989</v>
          </cell>
          <cell r="G48">
            <v>2.5619999999999989</v>
          </cell>
          <cell r="H48">
            <v>2.5619999999999989</v>
          </cell>
          <cell r="I48">
            <v>2.5619999999999989</v>
          </cell>
          <cell r="J48">
            <v>2.5619999999999989</v>
          </cell>
          <cell r="K48">
            <v>2.5619999999999989</v>
          </cell>
          <cell r="L48">
            <v>2.5619999999999989</v>
          </cell>
          <cell r="M48">
            <v>2.5619999999999989</v>
          </cell>
          <cell r="N48">
            <v>2.5619999999999989</v>
          </cell>
        </row>
        <row r="49">
          <cell r="B49" t="str">
            <v>ALUMBRADO PÚBLICO</v>
          </cell>
        </row>
        <row r="50">
          <cell r="B50" t="str">
            <v>T-AP</v>
          </cell>
        </row>
        <row r="51">
          <cell r="B51" t="str">
            <v>Cada KWh</v>
          </cell>
          <cell r="C51">
            <v>3.2800000000000007</v>
          </cell>
          <cell r="D51">
            <v>3.2800000000000007</v>
          </cell>
          <cell r="E51">
            <v>3.2800000000000007</v>
          </cell>
          <cell r="F51">
            <v>3.2800000000000007</v>
          </cell>
          <cell r="G51">
            <v>3.2800000000000007</v>
          </cell>
          <cell r="H51">
            <v>3.2800000000000007</v>
          </cell>
          <cell r="I51">
            <v>3.2800000000000007</v>
          </cell>
          <cell r="J51">
            <v>3.2800000000000007</v>
          </cell>
          <cell r="K51">
            <v>3.2800000000000007</v>
          </cell>
          <cell r="L51">
            <v>3.2800000000000007</v>
          </cell>
          <cell r="M51">
            <v>3.2800000000000007</v>
          </cell>
          <cell r="N51">
            <v>3.2800000000000007</v>
          </cell>
        </row>
        <row r="52">
          <cell r="B52" t="str">
            <v>Tarifa de acceso</v>
          </cell>
        </row>
        <row r="53">
          <cell r="B53" t="str">
            <v>T-TA</v>
          </cell>
        </row>
        <row r="54">
          <cell r="B54" t="str">
            <v>Consumo de Energía cada kWh</v>
          </cell>
          <cell r="F54">
            <v>21.299999999999997</v>
          </cell>
          <cell r="G54">
            <v>21.299999999999994</v>
          </cell>
          <cell r="H54">
            <v>21.299999999999997</v>
          </cell>
          <cell r="I54">
            <v>21.299999999999994</v>
          </cell>
          <cell r="J54">
            <v>21.299999999999994</v>
          </cell>
          <cell r="K54">
            <v>21.299999999999997</v>
          </cell>
          <cell r="L54">
            <v>21.299999999999994</v>
          </cell>
          <cell r="M54">
            <v>21.299999999999997</v>
          </cell>
          <cell r="N54">
            <v>21.300000000000004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0-40 kWh</v>
          </cell>
          <cell r="I10">
            <v>3287.199999999998</v>
          </cell>
          <cell r="J10">
            <v>3287.199999999998</v>
          </cell>
          <cell r="K10">
            <v>3287.199999999998</v>
          </cell>
          <cell r="L10">
            <v>3248.3999999999987</v>
          </cell>
          <cell r="M10">
            <v>3248.3999999999992</v>
          </cell>
          <cell r="N10">
            <v>3248.3999999999987</v>
          </cell>
        </row>
        <row r="11">
          <cell r="B11" t="str">
            <v>Bloque 41-200 kWh</v>
          </cell>
          <cell r="C11">
            <v>83.289999999999978</v>
          </cell>
          <cell r="D11">
            <v>83.289999999999978</v>
          </cell>
          <cell r="E11">
            <v>83.289999999999978</v>
          </cell>
          <cell r="F11">
            <v>83.16</v>
          </cell>
          <cell r="G11">
            <v>83.159999999999982</v>
          </cell>
          <cell r="H11">
            <v>83.16</v>
          </cell>
          <cell r="I11">
            <v>82.179999999999993</v>
          </cell>
          <cell r="J11">
            <v>82.179999999999993</v>
          </cell>
          <cell r="K11">
            <v>82.18</v>
          </cell>
          <cell r="L11">
            <v>81.210000000000022</v>
          </cell>
          <cell r="M11">
            <v>81.210000000000022</v>
          </cell>
          <cell r="N11">
            <v>81.210000000000022</v>
          </cell>
        </row>
        <row r="12">
          <cell r="B12" t="str">
            <v>Bloque mayor a 200 kWh</v>
          </cell>
          <cell r="C12">
            <v>134.80999999999997</v>
          </cell>
          <cell r="D12">
            <v>134.80999999999997</v>
          </cell>
          <cell r="E12">
            <v>134.80999999999997</v>
          </cell>
          <cell r="F12">
            <v>134.59999999999994</v>
          </cell>
          <cell r="G12">
            <v>134.59999999999997</v>
          </cell>
          <cell r="H12">
            <v>134.59999999999994</v>
          </cell>
          <cell r="I12">
            <v>133</v>
          </cell>
          <cell r="J12">
            <v>133</v>
          </cell>
          <cell r="K12">
            <v>133</v>
          </cell>
          <cell r="L12">
            <v>131.42999999999995</v>
          </cell>
          <cell r="M12">
            <v>131.42999999999995</v>
          </cell>
          <cell r="N12">
            <v>131.42999999999995</v>
          </cell>
        </row>
        <row r="13">
          <cell r="B13" t="str">
            <v>GENERAL</v>
          </cell>
        </row>
        <row r="14">
          <cell r="B14" t="str">
            <v>T-GE</v>
          </cell>
        </row>
        <row r="15">
          <cell r="B15" t="str">
            <v>Consumo de Energía ≤ 3000 kWh</v>
          </cell>
          <cell r="C15">
            <v>161.11000000000001</v>
          </cell>
          <cell r="D15">
            <v>161.11000000000004</v>
          </cell>
          <cell r="E15">
            <v>161.11000000000001</v>
          </cell>
          <cell r="F15">
            <v>160.86000000000004</v>
          </cell>
          <cell r="G15">
            <v>160.86000000000001</v>
          </cell>
          <cell r="H15">
            <v>160.86000000000004</v>
          </cell>
        </row>
        <row r="16">
          <cell r="B16" t="str">
            <v>Bloque 0-3000 kWh</v>
          </cell>
          <cell r="C16">
            <v>292620</v>
          </cell>
          <cell r="D16">
            <v>292620</v>
          </cell>
          <cell r="E16">
            <v>292620</v>
          </cell>
          <cell r="F16">
            <v>292170</v>
          </cell>
          <cell r="G16">
            <v>292170</v>
          </cell>
          <cell r="H16">
            <v>292170</v>
          </cell>
        </row>
        <row r="17">
          <cell r="B17" t="str">
            <v>Bloque mayor a 3000 kWh</v>
          </cell>
          <cell r="C17">
            <v>97.539999999999978</v>
          </cell>
          <cell r="D17">
            <v>97.539999999999978</v>
          </cell>
          <cell r="E17">
            <v>97.539999999999978</v>
          </cell>
          <cell r="F17">
            <v>97.39</v>
          </cell>
          <cell r="G17">
            <v>97.389999999999986</v>
          </cell>
          <cell r="H17">
            <v>97.39</v>
          </cell>
        </row>
        <row r="18">
          <cell r="B18" t="str">
            <v>Bloque 0-15 kW</v>
          </cell>
          <cell r="C18">
            <v>239631.29999999987</v>
          </cell>
          <cell r="D18">
            <v>239631.29999999987</v>
          </cell>
          <cell r="E18">
            <v>239631.29999999987</v>
          </cell>
          <cell r="F18">
            <v>239254.79999999987</v>
          </cell>
          <cell r="G18">
            <v>239254.79999999987</v>
          </cell>
          <cell r="H18">
            <v>239254.79999999987</v>
          </cell>
        </row>
        <row r="19">
          <cell r="B19" t="str">
            <v>Bloque mayor a 15 kW</v>
          </cell>
          <cell r="C19">
            <v>15975.419999999995</v>
          </cell>
          <cell r="D19">
            <v>15975.419999999996</v>
          </cell>
          <cell r="E19">
            <v>15975.419999999995</v>
          </cell>
          <cell r="F19">
            <v>15950.320000000005</v>
          </cell>
          <cell r="G19">
            <v>15950.320000000005</v>
          </cell>
          <cell r="H19">
            <v>15950.320000000005</v>
          </cell>
        </row>
        <row r="20">
          <cell r="B20" t="str">
            <v>COMERCIOS Y SERVICIOS</v>
          </cell>
        </row>
        <row r="21">
          <cell r="B21" t="str">
            <v>T-CO</v>
          </cell>
        </row>
        <row r="22">
          <cell r="B22" t="str">
            <v>Consumo de Energía ≤ 3000 kWh</v>
          </cell>
          <cell r="I22">
            <v>158.9499999999999</v>
          </cell>
          <cell r="J22">
            <v>158.9499999999999</v>
          </cell>
          <cell r="K22">
            <v>158.9499999999999</v>
          </cell>
          <cell r="L22">
            <v>157.07</v>
          </cell>
          <cell r="M22">
            <v>157.07000000000002</v>
          </cell>
          <cell r="N22">
            <v>157.07</v>
          </cell>
        </row>
        <row r="23">
          <cell r="B23" t="str">
            <v>Bloque 0-3000 kWh</v>
          </cell>
          <cell r="I23">
            <v>288690</v>
          </cell>
          <cell r="J23">
            <v>288690</v>
          </cell>
          <cell r="K23">
            <v>288690</v>
          </cell>
          <cell r="L23">
            <v>285270</v>
          </cell>
          <cell r="M23">
            <v>285270</v>
          </cell>
          <cell r="N23">
            <v>285270</v>
          </cell>
        </row>
        <row r="24">
          <cell r="B24" t="str">
            <v>Bloque mayor a 3000 kWh</v>
          </cell>
          <cell r="I24">
            <v>96.23</v>
          </cell>
          <cell r="J24">
            <v>96.23</v>
          </cell>
          <cell r="K24">
            <v>96.23</v>
          </cell>
          <cell r="L24">
            <v>95.090000000000032</v>
          </cell>
          <cell r="M24">
            <v>95.090000000000018</v>
          </cell>
          <cell r="N24">
            <v>95.090000000000032</v>
          </cell>
        </row>
        <row r="25">
          <cell r="B25" t="str">
            <v>Bloque 0-15 kW</v>
          </cell>
          <cell r="I25">
            <v>236427.29999999987</v>
          </cell>
          <cell r="J25">
            <v>236427.29999999987</v>
          </cell>
          <cell r="K25">
            <v>236427.29999999987</v>
          </cell>
          <cell r="L25">
            <v>233636.70000000013</v>
          </cell>
          <cell r="M25">
            <v>233636.70000000013</v>
          </cell>
          <cell r="N25">
            <v>233636.70000000013</v>
          </cell>
        </row>
        <row r="26">
          <cell r="B26" t="str">
            <v>Bloque mayor a 15 kW</v>
          </cell>
          <cell r="I26">
            <v>15761.820000000005</v>
          </cell>
          <cell r="J26">
            <v>15761.820000000005</v>
          </cell>
          <cell r="K26">
            <v>15761.820000000005</v>
          </cell>
          <cell r="L26">
            <v>15575.780000000013</v>
          </cell>
          <cell r="M26">
            <v>15575.780000000012</v>
          </cell>
          <cell r="N26">
            <v>15575.780000000013</v>
          </cell>
        </row>
        <row r="27">
          <cell r="B27" t="str">
            <v>INDUSTRIAL</v>
          </cell>
        </row>
        <row r="28">
          <cell r="B28" t="str">
            <v>T-IN</v>
          </cell>
        </row>
        <row r="29">
          <cell r="B29" t="str">
            <v>Consumo de Energía ≤ 3000 kWh</v>
          </cell>
          <cell r="I29">
            <v>158.9499999999999</v>
          </cell>
          <cell r="J29">
            <v>158.9499999999999</v>
          </cell>
          <cell r="K29">
            <v>158.9499999999999</v>
          </cell>
          <cell r="L29">
            <v>157.07</v>
          </cell>
          <cell r="M29">
            <v>157.07000000000002</v>
          </cell>
          <cell r="N29">
            <v>157.07</v>
          </cell>
        </row>
        <row r="30">
          <cell r="B30" t="str">
            <v>Bloque 0-3000 kWh</v>
          </cell>
          <cell r="I30">
            <v>288690</v>
          </cell>
          <cell r="J30">
            <v>288690</v>
          </cell>
          <cell r="K30">
            <v>288690</v>
          </cell>
          <cell r="L30">
            <v>285270</v>
          </cell>
          <cell r="M30">
            <v>285270</v>
          </cell>
          <cell r="N30">
            <v>285270</v>
          </cell>
        </row>
        <row r="31">
          <cell r="B31" t="str">
            <v>Bloque mayor a 3000 kWh</v>
          </cell>
          <cell r="I31">
            <v>96.23</v>
          </cell>
          <cell r="J31">
            <v>96.23</v>
          </cell>
          <cell r="K31">
            <v>96.23</v>
          </cell>
          <cell r="L31">
            <v>95.090000000000032</v>
          </cell>
          <cell r="M31">
            <v>95.090000000000018</v>
          </cell>
          <cell r="N31">
            <v>95.090000000000032</v>
          </cell>
        </row>
        <row r="32">
          <cell r="B32" t="str">
            <v>Bloque 0-15 kW</v>
          </cell>
          <cell r="I32">
            <v>236427.29999999987</v>
          </cell>
          <cell r="J32">
            <v>236427.29999999987</v>
          </cell>
          <cell r="K32">
            <v>236427.29999999987</v>
          </cell>
          <cell r="L32">
            <v>233636.70000000013</v>
          </cell>
          <cell r="M32">
            <v>233636.70000000013</v>
          </cell>
          <cell r="N32">
            <v>233636.70000000013</v>
          </cell>
        </row>
        <row r="33">
          <cell r="B33" t="str">
            <v>Bloque mayor a 15 kW</v>
          </cell>
          <cell r="I33">
            <v>15761.820000000005</v>
          </cell>
          <cell r="J33">
            <v>15761.820000000005</v>
          </cell>
          <cell r="K33">
            <v>15761.820000000005</v>
          </cell>
          <cell r="L33">
            <v>15575.780000000013</v>
          </cell>
          <cell r="M33">
            <v>15575.780000000012</v>
          </cell>
          <cell r="N33">
            <v>15575.780000000013</v>
          </cell>
        </row>
        <row r="34">
          <cell r="B34" t="str">
            <v>PREFERENCIAL</v>
          </cell>
        </row>
        <row r="35">
          <cell r="B35" t="str">
            <v>T-CS</v>
          </cell>
        </row>
        <row r="36">
          <cell r="B36" t="str">
            <v>Bloque 0-250 kWh</v>
          </cell>
          <cell r="C36">
            <v>115.09000000000005</v>
          </cell>
          <cell r="D36">
            <v>115.09000000000003</v>
          </cell>
          <cell r="E36">
            <v>115.09000000000005</v>
          </cell>
          <cell r="F36">
            <v>114.90000000000006</v>
          </cell>
          <cell r="G36">
            <v>114.90000000000006</v>
          </cell>
          <cell r="H36">
            <v>114.90000000000006</v>
          </cell>
          <cell r="I36">
            <v>113.55000000000005</v>
          </cell>
          <cell r="J36">
            <v>113.55000000000005</v>
          </cell>
          <cell r="K36">
            <v>113.55000000000004</v>
          </cell>
          <cell r="L36">
            <v>112.19999999999995</v>
          </cell>
          <cell r="M36">
            <v>112.19999999999996</v>
          </cell>
          <cell r="N36">
            <v>112.19999999999995</v>
          </cell>
        </row>
        <row r="37">
          <cell r="B37" t="str">
            <v>Bloque mayor a 250 kWh</v>
          </cell>
          <cell r="C37">
            <v>161.11000000000001</v>
          </cell>
          <cell r="D37">
            <v>161.11000000000004</v>
          </cell>
          <cell r="E37">
            <v>161.11000000000001</v>
          </cell>
          <cell r="F37">
            <v>160.86000000000004</v>
          </cell>
          <cell r="G37">
            <v>160.86000000000001</v>
          </cell>
          <cell r="H37">
            <v>160.86000000000004</v>
          </cell>
          <cell r="I37">
            <v>158.9499999999999</v>
          </cell>
          <cell r="J37">
            <v>158.9499999999999</v>
          </cell>
          <cell r="K37">
            <v>158.9499999999999</v>
          </cell>
          <cell r="L37">
            <v>157.07</v>
          </cell>
          <cell r="M37">
            <v>157.07000000000002</v>
          </cell>
          <cell r="N37">
            <v>157.07</v>
          </cell>
        </row>
        <row r="38">
          <cell r="B38" t="str">
            <v>Bloque 0-3000 kWh</v>
          </cell>
          <cell r="C38">
            <v>292625.25</v>
          </cell>
          <cell r="D38">
            <v>292625.25</v>
          </cell>
          <cell r="E38">
            <v>292625.25</v>
          </cell>
          <cell r="F38">
            <v>292170</v>
          </cell>
          <cell r="G38">
            <v>292170</v>
          </cell>
          <cell r="H38">
            <v>292170</v>
          </cell>
          <cell r="I38">
            <v>288690</v>
          </cell>
          <cell r="J38">
            <v>288690</v>
          </cell>
          <cell r="K38">
            <v>288690</v>
          </cell>
          <cell r="L38">
            <v>285270</v>
          </cell>
          <cell r="M38">
            <v>285270</v>
          </cell>
          <cell r="N38">
            <v>285270</v>
          </cell>
        </row>
        <row r="39">
          <cell r="B39" t="str">
            <v>Bloque mayor a 3000 kWh</v>
          </cell>
          <cell r="C39">
            <v>97.539999999999978</v>
          </cell>
          <cell r="D39">
            <v>97.539999999999978</v>
          </cell>
          <cell r="E39">
            <v>97.539999999999978</v>
          </cell>
          <cell r="F39">
            <v>97.39</v>
          </cell>
          <cell r="G39">
            <v>97.389999999999986</v>
          </cell>
          <cell r="H39">
            <v>97.39</v>
          </cell>
          <cell r="I39">
            <v>96.23</v>
          </cell>
          <cell r="J39">
            <v>96.23</v>
          </cell>
          <cell r="K39">
            <v>96.23</v>
          </cell>
          <cell r="L39">
            <v>95.090000000000032</v>
          </cell>
          <cell r="M39">
            <v>95.090000000000018</v>
          </cell>
          <cell r="N39">
            <v>95.090000000000032</v>
          </cell>
        </row>
        <row r="40">
          <cell r="B40" t="str">
            <v>Bloque 0-15 kW</v>
          </cell>
          <cell r="C40">
            <v>239631.30999999982</v>
          </cell>
          <cell r="D40">
            <v>239631.30999999985</v>
          </cell>
          <cell r="E40">
            <v>239631.30999999982</v>
          </cell>
          <cell r="F40">
            <v>239254.79999999987</v>
          </cell>
          <cell r="G40">
            <v>239254.79999999987</v>
          </cell>
          <cell r="H40">
            <v>239254.79999999987</v>
          </cell>
          <cell r="I40">
            <v>236427.29999999987</v>
          </cell>
          <cell r="J40">
            <v>236427.29999999987</v>
          </cell>
          <cell r="K40">
            <v>236427.29999999987</v>
          </cell>
          <cell r="L40">
            <v>233636.70000000013</v>
          </cell>
          <cell r="M40">
            <v>233636.70000000013</v>
          </cell>
          <cell r="N40">
            <v>233636.70000000013</v>
          </cell>
        </row>
        <row r="41">
          <cell r="B41" t="str">
            <v>Bloque mayor a 15 kW</v>
          </cell>
          <cell r="C41">
            <v>15975.419999999995</v>
          </cell>
          <cell r="D41">
            <v>15975.419999999996</v>
          </cell>
          <cell r="E41">
            <v>15975.419999999995</v>
          </cell>
          <cell r="F41">
            <v>15950.320000000005</v>
          </cell>
          <cell r="G41">
            <v>15950.320000000005</v>
          </cell>
          <cell r="H41">
            <v>15950.320000000005</v>
          </cell>
          <cell r="I41">
            <v>15761.820000000005</v>
          </cell>
          <cell r="J41">
            <v>15761.820000000005</v>
          </cell>
          <cell r="K41">
            <v>15761.820000000005</v>
          </cell>
          <cell r="L41">
            <v>15575.780000000013</v>
          </cell>
          <cell r="M41">
            <v>15575.780000000012</v>
          </cell>
          <cell r="N41">
            <v>15575.780000000013</v>
          </cell>
        </row>
        <row r="42">
          <cell r="B42" t="str">
            <v>MEDIA TENSIÓN (T-MT)</v>
          </cell>
        </row>
        <row r="43">
          <cell r="B43" t="str">
            <v>T-MT</v>
          </cell>
        </row>
        <row r="44">
          <cell r="B44" t="str">
            <v>Energía Punta</v>
          </cell>
          <cell r="C44">
            <v>76.719999999999985</v>
          </cell>
          <cell r="D44">
            <v>76.72</v>
          </cell>
          <cell r="E44">
            <v>76.719999999999985</v>
          </cell>
          <cell r="F44">
            <v>76.599999999999952</v>
          </cell>
          <cell r="G44">
            <v>76.599999999999952</v>
          </cell>
          <cell r="H44">
            <v>76.599999999999952</v>
          </cell>
          <cell r="I44">
            <v>75.69000000000004</v>
          </cell>
          <cell r="J44">
            <v>75.69000000000004</v>
          </cell>
          <cell r="K44">
            <v>75.69000000000004</v>
          </cell>
          <cell r="L44">
            <v>74.8</v>
          </cell>
          <cell r="M44">
            <v>74.799999999999983</v>
          </cell>
          <cell r="N44">
            <v>74.8</v>
          </cell>
        </row>
        <row r="45">
          <cell r="B45" t="str">
            <v>Energía Valle</v>
          </cell>
          <cell r="C45">
            <v>30.690000000000026</v>
          </cell>
          <cell r="D45">
            <v>30.690000000000023</v>
          </cell>
          <cell r="E45">
            <v>30.690000000000026</v>
          </cell>
          <cell r="F45">
            <v>30.649999999999984</v>
          </cell>
          <cell r="G45">
            <v>30.649999999999984</v>
          </cell>
          <cell r="H45">
            <v>30.649999999999984</v>
          </cell>
          <cell r="I45">
            <v>30.27999999999998</v>
          </cell>
          <cell r="J45">
            <v>30.27999999999998</v>
          </cell>
          <cell r="K45">
            <v>30.27999999999998</v>
          </cell>
          <cell r="L45">
            <v>29.919999999999987</v>
          </cell>
          <cell r="M45">
            <v>29.919999999999991</v>
          </cell>
          <cell r="N45">
            <v>29.919999999999987</v>
          </cell>
        </row>
        <row r="46">
          <cell r="B46" t="str">
            <v>Energía Noche</v>
          </cell>
          <cell r="C46">
            <v>19.730000000000008</v>
          </cell>
          <cell r="D46">
            <v>19.730000000000008</v>
          </cell>
          <cell r="E46">
            <v>19.730000000000008</v>
          </cell>
          <cell r="F46">
            <v>19.7</v>
          </cell>
          <cell r="G46">
            <v>19.700000000000003</v>
          </cell>
          <cell r="H46">
            <v>19.7</v>
          </cell>
          <cell r="I46">
            <v>19.470000000000013</v>
          </cell>
          <cell r="J46">
            <v>19.470000000000013</v>
          </cell>
          <cell r="K46">
            <v>19.470000000000013</v>
          </cell>
          <cell r="L46">
            <v>19.240000000000006</v>
          </cell>
          <cell r="M46">
            <v>19.240000000000006</v>
          </cell>
          <cell r="N46">
            <v>19.240000000000006</v>
          </cell>
        </row>
        <row r="47">
          <cell r="B47" t="str">
            <v>Potencia Punta</v>
          </cell>
          <cell r="C47">
            <v>11721.820000000005</v>
          </cell>
          <cell r="D47">
            <v>11721.820000000005</v>
          </cell>
          <cell r="E47">
            <v>11721.820000000005</v>
          </cell>
          <cell r="F47">
            <v>11703.400000000001</v>
          </cell>
          <cell r="G47">
            <v>11703.400000000003</v>
          </cell>
          <cell r="H47">
            <v>11703.400000000001</v>
          </cell>
          <cell r="I47">
            <v>11565.08</v>
          </cell>
          <cell r="J47">
            <v>11565.08</v>
          </cell>
          <cell r="K47">
            <v>11565.079999999998</v>
          </cell>
          <cell r="L47">
            <v>11428.58</v>
          </cell>
          <cell r="M47">
            <v>11428.579999999998</v>
          </cell>
          <cell r="N47">
            <v>11428.58</v>
          </cell>
        </row>
        <row r="48">
          <cell r="B48" t="str">
            <v>Potencia Valle</v>
          </cell>
          <cell r="C48">
            <v>8514.8900000000067</v>
          </cell>
          <cell r="D48">
            <v>8514.8900000000067</v>
          </cell>
          <cell r="E48">
            <v>8514.8900000000067</v>
          </cell>
          <cell r="F48">
            <v>8501.5100000000039</v>
          </cell>
          <cell r="G48">
            <v>8501.5100000000039</v>
          </cell>
          <cell r="H48">
            <v>8501.5100000000039</v>
          </cell>
          <cell r="I48">
            <v>8401.0400000000063</v>
          </cell>
          <cell r="J48">
            <v>8401.0400000000063</v>
          </cell>
          <cell r="K48">
            <v>8401.0400000000063</v>
          </cell>
          <cell r="L48">
            <v>8301.8900000000067</v>
          </cell>
          <cell r="M48">
            <v>8301.8900000000067</v>
          </cell>
          <cell r="N48">
            <v>8301.8900000000067</v>
          </cell>
        </row>
        <row r="49">
          <cell r="B49" t="str">
            <v>Potencia Noche</v>
          </cell>
          <cell r="C49">
            <v>5360.5799999999981</v>
          </cell>
          <cell r="D49">
            <v>5360.579999999999</v>
          </cell>
          <cell r="E49">
            <v>5360.5799999999981</v>
          </cell>
          <cell r="F49">
            <v>5352.1499999999969</v>
          </cell>
          <cell r="G49">
            <v>5352.1499999999969</v>
          </cell>
          <cell r="H49">
            <v>5352.1499999999969</v>
          </cell>
          <cell r="I49">
            <v>5288.8999999999969</v>
          </cell>
          <cell r="J49">
            <v>5288.8999999999969</v>
          </cell>
          <cell r="K49">
            <v>5288.8999999999969</v>
          </cell>
          <cell r="L49">
            <v>5226.4799999999996</v>
          </cell>
          <cell r="M49">
            <v>5226.4799999999987</v>
          </cell>
          <cell r="N49">
            <v>5226.4799999999996</v>
          </cell>
        </row>
        <row r="50">
          <cell r="B50" t="str">
            <v>MEDIA TENSIÓN (T-MTb)</v>
          </cell>
        </row>
        <row r="51">
          <cell r="B51" t="str">
            <v>T-MTB</v>
          </cell>
        </row>
        <row r="52">
          <cell r="B52" t="str">
            <v>Energía Punta</v>
          </cell>
          <cell r="F52">
            <v>0.19500000000000003</v>
          </cell>
          <cell r="G52">
            <v>0.19500000000000006</v>
          </cell>
          <cell r="H52">
            <v>0.19500000000000003</v>
          </cell>
          <cell r="I52">
            <v>0.19500000000000006</v>
          </cell>
          <cell r="J52">
            <v>0.19500000000000006</v>
          </cell>
          <cell r="K52">
            <v>0.19500000000000003</v>
          </cell>
          <cell r="L52">
            <v>0.19500000000000006</v>
          </cell>
          <cell r="M52">
            <v>0.19500000000000003</v>
          </cell>
          <cell r="N52">
            <v>0.19500000000000006</v>
          </cell>
        </row>
        <row r="53">
          <cell r="B53" t="str">
            <v>Energía Valle</v>
          </cell>
          <cell r="F53">
            <v>6.6999999999999962E-2</v>
          </cell>
          <cell r="G53">
            <v>6.6999999999999976E-2</v>
          </cell>
          <cell r="H53">
            <v>6.6999999999999962E-2</v>
          </cell>
          <cell r="I53">
            <v>6.6999999999999976E-2</v>
          </cell>
          <cell r="J53">
            <v>6.6999999999999976E-2</v>
          </cell>
          <cell r="K53">
            <v>6.6999999999999962E-2</v>
          </cell>
          <cell r="L53">
            <v>6.6999999999999976E-2</v>
          </cell>
          <cell r="M53">
            <v>6.6999999999999962E-2</v>
          </cell>
          <cell r="N53">
            <v>6.6999999999999976E-2</v>
          </cell>
        </row>
        <row r="54">
          <cell r="B54" t="str">
            <v>Energía Noche</v>
          </cell>
          <cell r="F54">
            <v>4.2999999999999997E-2</v>
          </cell>
          <cell r="G54">
            <v>4.299999999999999E-2</v>
          </cell>
          <cell r="H54">
            <v>4.2999999999999997E-2</v>
          </cell>
          <cell r="I54">
            <v>4.299999999999999E-2</v>
          </cell>
          <cell r="J54">
            <v>4.299999999999999E-2</v>
          </cell>
          <cell r="K54">
            <v>4.2999999999999997E-2</v>
          </cell>
          <cell r="L54">
            <v>4.299999999999999E-2</v>
          </cell>
          <cell r="M54">
            <v>4.2999999999999997E-2</v>
          </cell>
          <cell r="N54">
            <v>4.299999999999999E-2</v>
          </cell>
        </row>
        <row r="55">
          <cell r="B55" t="str">
            <v>Potencia Punta</v>
          </cell>
          <cell r="F55">
            <v>5.727000000000003</v>
          </cell>
          <cell r="G55">
            <v>5.727000000000003</v>
          </cell>
          <cell r="H55">
            <v>5.727000000000003</v>
          </cell>
          <cell r="I55">
            <v>5.727000000000003</v>
          </cell>
          <cell r="J55">
            <v>5.727000000000003</v>
          </cell>
          <cell r="K55">
            <v>5.727000000000003</v>
          </cell>
          <cell r="L55">
            <v>5.727000000000003</v>
          </cell>
          <cell r="M55">
            <v>5.727000000000003</v>
          </cell>
          <cell r="N55">
            <v>5.727000000000003</v>
          </cell>
        </row>
        <row r="56">
          <cell r="B56" t="str">
            <v>Potencia Valle</v>
          </cell>
          <cell r="F56">
            <v>3.998000000000002</v>
          </cell>
          <cell r="G56">
            <v>3.998000000000002</v>
          </cell>
          <cell r="H56">
            <v>3.998000000000002</v>
          </cell>
          <cell r="I56">
            <v>3.998000000000002</v>
          </cell>
          <cell r="J56">
            <v>3.998000000000002</v>
          </cell>
          <cell r="K56">
            <v>3.998000000000002</v>
          </cell>
          <cell r="L56">
            <v>3.998000000000002</v>
          </cell>
          <cell r="M56">
            <v>3.998000000000002</v>
          </cell>
          <cell r="N56">
            <v>3.998000000000002</v>
          </cell>
        </row>
        <row r="57">
          <cell r="B57" t="str">
            <v>Potencia Noche</v>
          </cell>
          <cell r="F57">
            <v>2.5619999999999989</v>
          </cell>
          <cell r="G57">
            <v>2.5619999999999989</v>
          </cell>
          <cell r="H57">
            <v>2.5619999999999989</v>
          </cell>
          <cell r="I57">
            <v>2.5619999999999989</v>
          </cell>
          <cell r="J57">
            <v>2.5619999999999989</v>
          </cell>
          <cell r="K57">
            <v>2.5619999999999989</v>
          </cell>
          <cell r="L57">
            <v>2.5619999999999989</v>
          </cell>
          <cell r="M57">
            <v>2.5619999999999989</v>
          </cell>
          <cell r="N57">
            <v>2.5619999999999989</v>
          </cell>
        </row>
        <row r="58">
          <cell r="B58" t="str">
            <v>ALUMBRADO PÚBLICO</v>
          </cell>
        </row>
        <row r="59">
          <cell r="B59" t="str">
            <v>T-AP</v>
          </cell>
        </row>
        <row r="60">
          <cell r="B60" t="str">
            <v>Cada KWh</v>
          </cell>
          <cell r="C60">
            <v>3.7199999999999993</v>
          </cell>
          <cell r="D60">
            <v>3.7199999999999993</v>
          </cell>
          <cell r="E60">
            <v>3.7199999999999993</v>
          </cell>
          <cell r="F60">
            <v>3.7199999999999993</v>
          </cell>
          <cell r="G60">
            <v>3.7199999999999993</v>
          </cell>
          <cell r="H60">
            <v>3.7199999999999993</v>
          </cell>
          <cell r="I60">
            <v>3.7199999999999993</v>
          </cell>
          <cell r="J60">
            <v>3.7199999999999993</v>
          </cell>
          <cell r="K60">
            <v>3.7199999999999993</v>
          </cell>
          <cell r="L60">
            <v>3.7199999999999993</v>
          </cell>
          <cell r="M60">
            <v>3.7199999999999993</v>
          </cell>
          <cell r="N60">
            <v>3.7199999999999993</v>
          </cell>
        </row>
        <row r="61">
          <cell r="B61" t="str">
            <v>Tarifa de acceso</v>
          </cell>
        </row>
        <row r="62">
          <cell r="B62" t="str">
            <v>T-TA</v>
          </cell>
        </row>
        <row r="63">
          <cell r="B63" t="str">
            <v>Consumo de Energía cada kWh</v>
          </cell>
          <cell r="F63">
            <v>29.700000000000014</v>
          </cell>
          <cell r="G63">
            <v>29.700000000000017</v>
          </cell>
          <cell r="H63">
            <v>29.700000000000014</v>
          </cell>
          <cell r="I63">
            <v>29.700000000000017</v>
          </cell>
          <cell r="J63">
            <v>29.700000000000017</v>
          </cell>
          <cell r="K63">
            <v>29.700000000000014</v>
          </cell>
          <cell r="L63">
            <v>29.700000000000017</v>
          </cell>
          <cell r="M63">
            <v>29.700000000000014</v>
          </cell>
          <cell r="N63">
            <v>29.699999999999992</v>
          </cell>
        </row>
        <row r="94">
          <cell r="B94" t="str">
            <v>º</v>
          </cell>
          <cell r="C94" t="str">
            <v>Enero</v>
          </cell>
          <cell r="D94" t="str">
            <v>Febrero</v>
          </cell>
          <cell r="E94" t="str">
            <v>Marzo</v>
          </cell>
          <cell r="F94" t="str">
            <v>Abril</v>
          </cell>
          <cell r="G94" t="str">
            <v>Mayo</v>
          </cell>
          <cell r="H94" t="str">
            <v>Junio</v>
          </cell>
          <cell r="I94" t="str">
            <v>Julio</v>
          </cell>
          <cell r="J94" t="str">
            <v>Agosto</v>
          </cell>
          <cell r="K94" t="str">
            <v>Septiembre</v>
          </cell>
          <cell r="L94" t="str">
            <v>Octubre</v>
          </cell>
          <cell r="M94" t="str">
            <v>Noviembre</v>
          </cell>
          <cell r="N94" t="str">
            <v>Diciembre</v>
          </cell>
        </row>
        <row r="95">
          <cell r="B95" t="str">
            <v>VENTAS AL SERVICIO DE DISTRIBUCIÓN</v>
          </cell>
        </row>
        <row r="96">
          <cell r="B96" t="str">
            <v>T-SD</v>
          </cell>
        </row>
        <row r="97">
          <cell r="B97" t="str">
            <v>Energía Punta</v>
          </cell>
          <cell r="C97">
            <v>113</v>
          </cell>
          <cell r="D97">
            <v>113</v>
          </cell>
          <cell r="E97">
            <v>113</v>
          </cell>
          <cell r="F97">
            <v>113</v>
          </cell>
          <cell r="G97">
            <v>113</v>
          </cell>
          <cell r="H97">
            <v>113</v>
          </cell>
          <cell r="I97">
            <v>68</v>
          </cell>
          <cell r="J97">
            <v>68</v>
          </cell>
          <cell r="K97">
            <v>68</v>
          </cell>
          <cell r="L97">
            <v>68</v>
          </cell>
          <cell r="M97">
            <v>68</v>
          </cell>
          <cell r="N97">
            <v>68</v>
          </cell>
        </row>
        <row r="98">
          <cell r="B98" t="str">
            <v>Energía Valle</v>
          </cell>
          <cell r="C98">
            <v>92</v>
          </cell>
          <cell r="D98">
            <v>92</v>
          </cell>
          <cell r="E98">
            <v>92</v>
          </cell>
          <cell r="F98">
            <v>92</v>
          </cell>
          <cell r="G98">
            <v>92</v>
          </cell>
          <cell r="H98">
            <v>92</v>
          </cell>
          <cell r="I98">
            <v>55</v>
          </cell>
          <cell r="J98">
            <v>55</v>
          </cell>
          <cell r="K98">
            <v>55</v>
          </cell>
          <cell r="L98">
            <v>55</v>
          </cell>
          <cell r="M98">
            <v>55</v>
          </cell>
          <cell r="N98">
            <v>55</v>
          </cell>
        </row>
        <row r="99">
          <cell r="B99" t="str">
            <v>Energía Noche</v>
          </cell>
          <cell r="C99">
            <v>39</v>
          </cell>
          <cell r="D99">
            <v>39</v>
          </cell>
          <cell r="E99">
            <v>39</v>
          </cell>
          <cell r="F99">
            <v>39</v>
          </cell>
          <cell r="G99">
            <v>39</v>
          </cell>
          <cell r="H99">
            <v>39</v>
          </cell>
          <cell r="I99">
            <v>39</v>
          </cell>
          <cell r="J99">
            <v>39</v>
          </cell>
          <cell r="K99">
            <v>39</v>
          </cell>
          <cell r="L99">
            <v>39</v>
          </cell>
          <cell r="M99">
            <v>39</v>
          </cell>
          <cell r="N99">
            <v>39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Bloque 0-30 kWh</v>
          </cell>
          <cell r="C10"/>
          <cell r="D10"/>
          <cell r="E10"/>
          <cell r="F10">
            <v>2168.099999999999</v>
          </cell>
          <cell r="G10">
            <v>2168.0999999999995</v>
          </cell>
          <cell r="H10">
            <v>2168.099999999999</v>
          </cell>
          <cell r="I10">
            <v>2214.9000000000005</v>
          </cell>
          <cell r="J10">
            <v>2214.9000000000005</v>
          </cell>
          <cell r="K10">
            <v>2214.900000000001</v>
          </cell>
          <cell r="L10">
            <v>2167.1999999999989</v>
          </cell>
          <cell r="M10">
            <v>2167.1999999999989</v>
          </cell>
          <cell r="N10">
            <v>2167.1999999999989</v>
          </cell>
        </row>
        <row r="11">
          <cell r="B11" t="str">
            <v>Bloque 31-200 kWh</v>
          </cell>
          <cell r="C11">
            <v>73.660000000000011</v>
          </cell>
          <cell r="D11">
            <v>73.660000000000025</v>
          </cell>
          <cell r="E11">
            <v>73.660000000000011</v>
          </cell>
          <cell r="F11">
            <v>72.27</v>
          </cell>
          <cell r="G11">
            <v>72.27</v>
          </cell>
          <cell r="H11">
            <v>72.27</v>
          </cell>
          <cell r="I11">
            <v>73.82999999999997</v>
          </cell>
          <cell r="J11">
            <v>73.82999999999997</v>
          </cell>
          <cell r="K11">
            <v>73.82999999999997</v>
          </cell>
          <cell r="L11">
            <v>72.239999999999981</v>
          </cell>
          <cell r="M11">
            <v>72.239999999999995</v>
          </cell>
          <cell r="N11">
            <v>72.239999999999981</v>
          </cell>
        </row>
        <row r="12">
          <cell r="B12" t="str">
            <v>Bloque mayor a 200 kWh</v>
          </cell>
          <cell r="C12">
            <v>95.75</v>
          </cell>
          <cell r="D12">
            <v>95.75</v>
          </cell>
          <cell r="E12">
            <v>95.75</v>
          </cell>
          <cell r="F12">
            <v>93.969999999999956</v>
          </cell>
          <cell r="G12">
            <v>93.969999999999942</v>
          </cell>
          <cell r="H12">
            <v>93.969999999999956</v>
          </cell>
          <cell r="I12">
            <v>95.989999999999924</v>
          </cell>
          <cell r="J12">
            <v>95.989999999999924</v>
          </cell>
          <cell r="K12">
            <v>95.989999999999938</v>
          </cell>
          <cell r="L12">
            <v>93.929999999999978</v>
          </cell>
          <cell r="M12">
            <v>93.929999999999993</v>
          </cell>
          <cell r="N12">
            <v>93.929999999999978</v>
          </cell>
        </row>
        <row r="13">
          <cell r="B13" t="str">
            <v>GENERAL</v>
          </cell>
        </row>
        <row r="14">
          <cell r="B14" t="str">
            <v>T-GE</v>
          </cell>
        </row>
        <row r="15">
          <cell r="B15" t="str">
            <v>Consumo de Energía ≤ 3000 kWh</v>
          </cell>
          <cell r="C15">
            <v>103.11999999999993</v>
          </cell>
          <cell r="D15">
            <v>103.11999999999993</v>
          </cell>
          <cell r="E15">
            <v>103.11999999999993</v>
          </cell>
          <cell r="F15">
            <v>101.19000000000004</v>
          </cell>
          <cell r="G15">
            <v>101.19000000000004</v>
          </cell>
          <cell r="H15">
            <v>101.19000000000004</v>
          </cell>
        </row>
        <row r="16">
          <cell r="B16" t="str">
            <v>Bloque 0-3000 kWh</v>
          </cell>
          <cell r="C16">
            <v>187800</v>
          </cell>
          <cell r="D16">
            <v>187800</v>
          </cell>
          <cell r="E16">
            <v>187800</v>
          </cell>
          <cell r="F16">
            <v>184320</v>
          </cell>
          <cell r="G16">
            <v>184320</v>
          </cell>
          <cell r="H16">
            <v>184320</v>
          </cell>
        </row>
        <row r="17">
          <cell r="B17" t="str">
            <v>Bloque mayor a 3000 kWh</v>
          </cell>
          <cell r="C17">
            <v>62.599999999999966</v>
          </cell>
          <cell r="D17">
            <v>62.599999999999973</v>
          </cell>
          <cell r="E17">
            <v>62.599999999999966</v>
          </cell>
          <cell r="F17">
            <v>61.44000000000004</v>
          </cell>
          <cell r="G17">
            <v>61.44000000000004</v>
          </cell>
          <cell r="H17">
            <v>61.44000000000004</v>
          </cell>
        </row>
        <row r="18">
          <cell r="B18" t="str">
            <v>Bloque 0-15 kW</v>
          </cell>
          <cell r="C18">
            <v>146792.1</v>
          </cell>
          <cell r="D18">
            <v>146792.10000000003</v>
          </cell>
          <cell r="E18">
            <v>146792.1</v>
          </cell>
          <cell r="F18">
            <v>144055.5</v>
          </cell>
          <cell r="G18">
            <v>144055.5</v>
          </cell>
          <cell r="H18">
            <v>144055.5</v>
          </cell>
        </row>
        <row r="19">
          <cell r="B19" t="str">
            <v>Bloque mayor a 15 kW</v>
          </cell>
          <cell r="C19">
            <v>9786.1400000000067</v>
          </cell>
          <cell r="D19">
            <v>9786.1400000000067</v>
          </cell>
          <cell r="E19">
            <v>9786.1400000000067</v>
          </cell>
          <cell r="F19">
            <v>9603.7000000000062</v>
          </cell>
          <cell r="G19">
            <v>9603.7000000000062</v>
          </cell>
          <cell r="H19">
            <v>9603.7000000000062</v>
          </cell>
        </row>
        <row r="20">
          <cell r="B20" t="str">
            <v>COMERCIOS Y SERVICIOS</v>
          </cell>
        </row>
        <row r="21">
          <cell r="B21" t="str">
            <v>T-CO</v>
          </cell>
        </row>
        <row r="22">
          <cell r="B22" t="str">
            <v>Consumo de Energía ≤ 3000 kWh</v>
          </cell>
          <cell r="I22">
            <v>103.36000000000001</v>
          </cell>
          <cell r="J22">
            <v>103.36000000000001</v>
          </cell>
          <cell r="K22">
            <v>103.36</v>
          </cell>
          <cell r="L22">
            <v>101.13999999999999</v>
          </cell>
          <cell r="M22">
            <v>101.14</v>
          </cell>
          <cell r="N22">
            <v>101.13999999999999</v>
          </cell>
        </row>
        <row r="23">
          <cell r="B23" t="str">
            <v>Bloque 0-3000 kWh</v>
          </cell>
          <cell r="I23">
            <v>188280</v>
          </cell>
          <cell r="J23">
            <v>188280</v>
          </cell>
          <cell r="K23">
            <v>188280</v>
          </cell>
          <cell r="L23">
            <v>184260</v>
          </cell>
          <cell r="M23">
            <v>184260</v>
          </cell>
          <cell r="N23">
            <v>184260</v>
          </cell>
        </row>
        <row r="24">
          <cell r="B24" t="str">
            <v>Bloque mayor a 3000 kWh</v>
          </cell>
          <cell r="I24">
            <v>62.76</v>
          </cell>
          <cell r="J24">
            <v>62.76</v>
          </cell>
          <cell r="K24">
            <v>62.76</v>
          </cell>
          <cell r="L24">
            <v>61.42000000000003</v>
          </cell>
          <cell r="M24">
            <v>61.42000000000003</v>
          </cell>
          <cell r="N24">
            <v>61.42000000000003</v>
          </cell>
        </row>
        <row r="25">
          <cell r="B25" t="str">
            <v>Bloque 0-15 kW</v>
          </cell>
          <cell r="I25">
            <v>147152.25</v>
          </cell>
          <cell r="J25">
            <v>147152.25</v>
          </cell>
          <cell r="K25">
            <v>147152.25</v>
          </cell>
          <cell r="L25">
            <v>143993.10000000003</v>
          </cell>
          <cell r="M25">
            <v>143993.10000000006</v>
          </cell>
          <cell r="N25">
            <v>143993.10000000003</v>
          </cell>
        </row>
        <row r="26">
          <cell r="B26" t="str">
            <v>Bloque mayor a 15 kW</v>
          </cell>
          <cell r="I26">
            <v>9810.1500000000015</v>
          </cell>
          <cell r="J26">
            <v>9810.1500000000015</v>
          </cell>
          <cell r="K26">
            <v>9810.15</v>
          </cell>
          <cell r="L26">
            <v>9599.5400000000027</v>
          </cell>
          <cell r="M26">
            <v>9599.5400000000045</v>
          </cell>
          <cell r="N26">
            <v>9599.5400000000027</v>
          </cell>
        </row>
        <row r="27">
          <cell r="B27" t="str">
            <v>INDUSTRIAL</v>
          </cell>
        </row>
        <row r="28">
          <cell r="B28" t="str">
            <v>T-IN</v>
          </cell>
        </row>
        <row r="29">
          <cell r="B29" t="str">
            <v>Consumo de Energía ≤ 3000 kWh</v>
          </cell>
          <cell r="I29">
            <v>103.36000000000001</v>
          </cell>
          <cell r="J29">
            <v>103.36000000000001</v>
          </cell>
          <cell r="K29">
            <v>103.36</v>
          </cell>
          <cell r="L29">
            <v>101.13999999999999</v>
          </cell>
          <cell r="M29">
            <v>101.14</v>
          </cell>
          <cell r="N29">
            <v>101.13999999999999</v>
          </cell>
        </row>
        <row r="30">
          <cell r="B30" t="str">
            <v>Bloque 0-3000 kWh</v>
          </cell>
          <cell r="I30">
            <v>188280</v>
          </cell>
          <cell r="J30">
            <v>188280</v>
          </cell>
          <cell r="K30">
            <v>188280</v>
          </cell>
          <cell r="L30">
            <v>184260</v>
          </cell>
          <cell r="M30">
            <v>184260</v>
          </cell>
          <cell r="N30">
            <v>184260</v>
          </cell>
        </row>
        <row r="31">
          <cell r="B31" t="str">
            <v>Bloque mayor a 3000 kWh</v>
          </cell>
          <cell r="I31">
            <v>62.76</v>
          </cell>
          <cell r="J31">
            <v>62.76</v>
          </cell>
          <cell r="K31">
            <v>62.76</v>
          </cell>
          <cell r="L31">
            <v>61.42000000000003</v>
          </cell>
          <cell r="M31">
            <v>61.42000000000003</v>
          </cell>
          <cell r="N31">
            <v>61.42000000000003</v>
          </cell>
        </row>
        <row r="32">
          <cell r="B32" t="str">
            <v>Bloque 0-15 kW</v>
          </cell>
          <cell r="I32">
            <v>147152.25</v>
          </cell>
          <cell r="J32">
            <v>147152.25</v>
          </cell>
          <cell r="K32">
            <v>147152.25</v>
          </cell>
          <cell r="L32">
            <v>143993.10000000003</v>
          </cell>
          <cell r="M32">
            <v>143993.10000000006</v>
          </cell>
          <cell r="N32">
            <v>143993.10000000003</v>
          </cell>
        </row>
        <row r="33">
          <cell r="B33" t="str">
            <v>Bloque mayor a 15 kW</v>
          </cell>
          <cell r="I33">
            <v>9810.1500000000015</v>
          </cell>
          <cell r="J33">
            <v>9810.1500000000015</v>
          </cell>
          <cell r="K33">
            <v>9810.15</v>
          </cell>
          <cell r="L33">
            <v>9599.5400000000027</v>
          </cell>
          <cell r="M33">
            <v>9599.5400000000045</v>
          </cell>
          <cell r="N33">
            <v>9599.5400000000027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Cada KWh</v>
          </cell>
          <cell r="C36">
            <v>3.1800000000000024</v>
          </cell>
          <cell r="D36">
            <v>3.1800000000000019</v>
          </cell>
          <cell r="E36">
            <v>3.1800000000000024</v>
          </cell>
          <cell r="F36">
            <v>3.1800000000000019</v>
          </cell>
          <cell r="G36">
            <v>3.1800000000000024</v>
          </cell>
          <cell r="H36">
            <v>3.1800000000000019</v>
          </cell>
          <cell r="I36">
            <v>3.1800000000000024</v>
          </cell>
          <cell r="J36">
            <v>3.1800000000000024</v>
          </cell>
          <cell r="K36">
            <v>3.1800000000000019</v>
          </cell>
          <cell r="L36">
            <v>3.1800000000000024</v>
          </cell>
          <cell r="M36">
            <v>3.1800000000000019</v>
          </cell>
          <cell r="N36">
            <v>3.18</v>
          </cell>
        </row>
        <row r="37">
          <cell r="B37" t="str">
            <v>Tarifa de acceso</v>
          </cell>
        </row>
        <row r="38">
          <cell r="B38" t="str">
            <v>T-TA</v>
          </cell>
        </row>
        <row r="39">
          <cell r="B39" t="str">
            <v>Consumo de Energía cada kWh</v>
          </cell>
          <cell r="C39"/>
          <cell r="D39"/>
          <cell r="E39"/>
          <cell r="F39">
            <v>28.600000000000016</v>
          </cell>
          <cell r="G39">
            <v>28.600000000000016</v>
          </cell>
          <cell r="H39">
            <v>28.600000000000016</v>
          </cell>
          <cell r="I39">
            <v>28.600000000000016</v>
          </cell>
          <cell r="J39">
            <v>28.600000000000016</v>
          </cell>
          <cell r="K39">
            <v>28.600000000000016</v>
          </cell>
          <cell r="L39">
            <v>28.600000000000016</v>
          </cell>
          <cell r="M39">
            <v>28.600000000000016</v>
          </cell>
          <cell r="N39">
            <v>28.600000000000005</v>
          </cell>
        </row>
      </sheetData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/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2858</v>
          </cell>
          <cell r="D10">
            <v>2858</v>
          </cell>
          <cell r="E10">
            <v>2858</v>
          </cell>
          <cell r="F10">
            <v>2931.5333333333319</v>
          </cell>
          <cell r="G10">
            <v>2893.1999999999985</v>
          </cell>
          <cell r="H10">
            <v>2893.1999999999985</v>
          </cell>
          <cell r="I10">
            <v>3106.8000000000015</v>
          </cell>
          <cell r="J10">
            <v>3106.8000000000015</v>
          </cell>
          <cell r="K10">
            <v>3106.8000000000015</v>
          </cell>
          <cell r="L10">
            <v>3116</v>
          </cell>
          <cell r="M10">
            <v>3116</v>
          </cell>
          <cell r="N10">
            <v>3116</v>
          </cell>
        </row>
        <row r="11">
          <cell r="B11" t="str">
            <v>b. Bloque 41-200 kWh</v>
          </cell>
          <cell r="C11">
            <v>71.45</v>
          </cell>
          <cell r="D11">
            <v>71.450000000000031</v>
          </cell>
          <cell r="E11">
            <v>71.45</v>
          </cell>
          <cell r="F11">
            <v>73.288333333333313</v>
          </cell>
          <cell r="G11">
            <v>72.32999999999997</v>
          </cell>
          <cell r="H11">
            <v>72.32999999999997</v>
          </cell>
          <cell r="I11">
            <v>77.67000000000003</v>
          </cell>
          <cell r="J11">
            <v>77.67000000000003</v>
          </cell>
          <cell r="K11">
            <v>77.67000000000003</v>
          </cell>
          <cell r="L11">
            <v>77.900000000000048</v>
          </cell>
          <cell r="M11">
            <v>77.900000000000048</v>
          </cell>
          <cell r="N11">
            <v>77.900000000000048</v>
          </cell>
        </row>
        <row r="12">
          <cell r="B12" t="str">
            <v>c. Bloque mayor a 200 kWh</v>
          </cell>
          <cell r="C12">
            <v>128.79</v>
          </cell>
          <cell r="D12">
            <v>128.79</v>
          </cell>
          <cell r="E12">
            <v>128.79</v>
          </cell>
          <cell r="F12">
            <v>132.09833333333324</v>
          </cell>
          <cell r="G12">
            <v>130.36999999999992</v>
          </cell>
          <cell r="H12">
            <v>130.36999999999992</v>
          </cell>
          <cell r="I12">
            <v>140</v>
          </cell>
          <cell r="J12">
            <v>140</v>
          </cell>
          <cell r="K12">
            <v>140</v>
          </cell>
          <cell r="L12">
            <v>140.40000000000003</v>
          </cell>
          <cell r="M12">
            <v>140.40000000000006</v>
          </cell>
          <cell r="N12">
            <v>140.40000000000003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107.61999999999993</v>
          </cell>
          <cell r="D15">
            <v>107.61999999999993</v>
          </cell>
          <cell r="E15">
            <v>107.61999999999993</v>
          </cell>
          <cell r="F15">
            <v>110.38333333333338</v>
          </cell>
          <cell r="G15">
            <v>108.94000000000004</v>
          </cell>
          <cell r="H15">
            <v>108.94000000000004</v>
          </cell>
          <cell r="I15">
            <v>116.9899999999999</v>
          </cell>
          <cell r="J15">
            <v>116.9899999999999</v>
          </cell>
          <cell r="K15">
            <v>116.98999999999991</v>
          </cell>
          <cell r="L15">
            <v>117.32999999999996</v>
          </cell>
          <cell r="M15">
            <v>117.32999999999996</v>
          </cell>
          <cell r="N15">
            <v>117.32999999999996</v>
          </cell>
        </row>
        <row r="16">
          <cell r="B16" t="str">
            <v>b. Consumo de Energía cada kWh</v>
          </cell>
          <cell r="C16">
            <v>64.390000000000043</v>
          </cell>
          <cell r="D16">
            <v>64.390000000000043</v>
          </cell>
          <cell r="E16">
            <v>64.390000000000043</v>
          </cell>
          <cell r="F16">
            <v>66.05333333333337</v>
          </cell>
          <cell r="G16">
            <v>65.19000000000004</v>
          </cell>
          <cell r="H16">
            <v>65.19000000000004</v>
          </cell>
          <cell r="I16">
            <v>70</v>
          </cell>
          <cell r="J16">
            <v>70</v>
          </cell>
          <cell r="K16">
            <v>70</v>
          </cell>
          <cell r="L16">
            <v>70.210000000000022</v>
          </cell>
          <cell r="M16">
            <v>70.210000000000022</v>
          </cell>
          <cell r="N16">
            <v>70.210000000000022</v>
          </cell>
        </row>
        <row r="17">
          <cell r="B17" t="str">
            <v>c. Consumo de Potencia cada kW</v>
          </cell>
          <cell r="C17">
            <v>10644.299999999994</v>
          </cell>
          <cell r="D17">
            <v>10644.299999999994</v>
          </cell>
          <cell r="E17">
            <v>10644.299999999994</v>
          </cell>
          <cell r="F17">
            <v>10917.928333333331</v>
          </cell>
          <cell r="G17">
            <v>10775.099999999997</v>
          </cell>
          <cell r="H17">
            <v>10775.099999999999</v>
          </cell>
          <cell r="I17">
            <v>11571.260000000004</v>
          </cell>
          <cell r="J17">
            <v>11571.260000000004</v>
          </cell>
          <cell r="K17">
            <v>11571.260000000004</v>
          </cell>
          <cell r="L17">
            <v>11604.989999999996</v>
          </cell>
          <cell r="M17">
            <v>11604.989999999996</v>
          </cell>
          <cell r="N17">
            <v>11604.989999999996</v>
          </cell>
        </row>
        <row r="18">
          <cell r="B18" t="str">
            <v>INDUSTRIAL</v>
          </cell>
        </row>
        <row r="19">
          <cell r="B19" t="str">
            <v>T-IN</v>
          </cell>
        </row>
        <row r="20">
          <cell r="B20" t="str">
            <v>a. Consumo de Energía menor o igual a 3000 kWh</v>
          </cell>
          <cell r="C20">
            <v>107.61999999999993</v>
          </cell>
          <cell r="D20">
            <v>107.61999999999993</v>
          </cell>
          <cell r="E20">
            <v>107.61999999999993</v>
          </cell>
          <cell r="F20">
            <v>110.38333333333338</v>
          </cell>
          <cell r="G20">
            <v>108.94000000000004</v>
          </cell>
          <cell r="H20">
            <v>108.94000000000004</v>
          </cell>
          <cell r="I20">
            <v>116.9899999999999</v>
          </cell>
          <cell r="J20">
            <v>116.9899999999999</v>
          </cell>
          <cell r="K20">
            <v>116.98999999999991</v>
          </cell>
          <cell r="L20">
            <v>117.32999999999996</v>
          </cell>
          <cell r="M20">
            <v>117.32999999999996</v>
          </cell>
          <cell r="N20">
            <v>117.32999999999996</v>
          </cell>
        </row>
        <row r="21">
          <cell r="B21" t="str">
            <v>b. Consumo de Energía cada kWh</v>
          </cell>
          <cell r="C21">
            <v>64.390000000000043</v>
          </cell>
          <cell r="D21">
            <v>64.390000000000043</v>
          </cell>
          <cell r="E21">
            <v>64.390000000000043</v>
          </cell>
          <cell r="F21">
            <v>66.05333333333337</v>
          </cell>
          <cell r="G21">
            <v>65.19000000000004</v>
          </cell>
          <cell r="H21">
            <v>65.19000000000004</v>
          </cell>
          <cell r="I21">
            <v>70</v>
          </cell>
          <cell r="J21">
            <v>70</v>
          </cell>
          <cell r="K21">
            <v>70</v>
          </cell>
          <cell r="L21">
            <v>70.210000000000022</v>
          </cell>
          <cell r="M21">
            <v>70.210000000000022</v>
          </cell>
          <cell r="N21">
            <v>70.210000000000022</v>
          </cell>
        </row>
        <row r="22">
          <cell r="B22" t="str">
            <v>c. Consumo de Potencia cada kW</v>
          </cell>
          <cell r="C22">
            <v>10644.299999999994</v>
          </cell>
          <cell r="D22">
            <v>10644.299999999994</v>
          </cell>
          <cell r="E22">
            <v>10644.299999999994</v>
          </cell>
          <cell r="F22">
            <v>10917.928333333331</v>
          </cell>
          <cell r="G22">
            <v>10775.099999999997</v>
          </cell>
          <cell r="H22">
            <v>10775.099999999999</v>
          </cell>
          <cell r="I22">
            <v>11571.260000000004</v>
          </cell>
          <cell r="J22">
            <v>11571.260000000004</v>
          </cell>
          <cell r="K22">
            <v>11571.260000000004</v>
          </cell>
          <cell r="L22">
            <v>11604.989999999996</v>
          </cell>
          <cell r="M22">
            <v>11604.989999999996</v>
          </cell>
          <cell r="N22">
            <v>11604.989999999996</v>
          </cell>
        </row>
        <row r="23">
          <cell r="B23" t="str">
            <v>PREFERENCIAL</v>
          </cell>
        </row>
        <row r="24">
          <cell r="B24" t="str">
            <v>T-CS</v>
          </cell>
        </row>
        <row r="25">
          <cell r="B25" t="str">
            <v>a. Consumo de Energía menor o igual a 3000 kWh</v>
          </cell>
          <cell r="C25">
            <v>72.32999999999997</v>
          </cell>
          <cell r="D25">
            <v>72.32999999999997</v>
          </cell>
          <cell r="E25">
            <v>72.32999999999997</v>
          </cell>
          <cell r="F25">
            <v>74.191666666666663</v>
          </cell>
          <cell r="G25">
            <v>73.219999999999985</v>
          </cell>
          <cell r="H25">
            <v>73.22</v>
          </cell>
          <cell r="I25">
            <v>78.630000000000052</v>
          </cell>
          <cell r="J25">
            <v>78.630000000000052</v>
          </cell>
          <cell r="K25">
            <v>78.630000000000052</v>
          </cell>
          <cell r="L25">
            <v>78.869999999999933</v>
          </cell>
          <cell r="M25">
            <v>78.869999999999933</v>
          </cell>
          <cell r="N25">
            <v>78.869999999999933</v>
          </cell>
        </row>
        <row r="26">
          <cell r="B26" t="str">
            <v>b. Consumo de Energía cada kWh</v>
          </cell>
          <cell r="C26">
            <v>43.22000000000002</v>
          </cell>
          <cell r="D26">
            <v>43.22000000000002</v>
          </cell>
          <cell r="E26">
            <v>43.22000000000002</v>
          </cell>
          <cell r="F26">
            <v>44.330000000000005</v>
          </cell>
          <cell r="G26">
            <v>43.75</v>
          </cell>
          <cell r="H26">
            <v>43.75</v>
          </cell>
          <cell r="I26">
            <v>46.99</v>
          </cell>
          <cell r="J26">
            <v>46.99</v>
          </cell>
          <cell r="K26">
            <v>46.99</v>
          </cell>
          <cell r="L26">
            <v>47.130000000000038</v>
          </cell>
          <cell r="M26">
            <v>47.130000000000031</v>
          </cell>
          <cell r="N26">
            <v>47.130000000000038</v>
          </cell>
        </row>
        <row r="27">
          <cell r="B27" t="str">
            <v>c. Consumo de Potencia cada kW</v>
          </cell>
          <cell r="C27">
            <v>6971.2399999999971</v>
          </cell>
          <cell r="D27">
            <v>6971.239999999998</v>
          </cell>
          <cell r="E27">
            <v>6971.2399999999971</v>
          </cell>
          <cell r="F27">
            <v>7150.44333333333</v>
          </cell>
          <cell r="G27">
            <v>7056.899999999996</v>
          </cell>
          <cell r="H27">
            <v>7056.899999999996</v>
          </cell>
          <cell r="I27">
            <v>7578.3299999999945</v>
          </cell>
          <cell r="J27">
            <v>7578.3299999999945</v>
          </cell>
          <cell r="K27">
            <v>7578.3299999999954</v>
          </cell>
          <cell r="L27">
            <v>7600.4200000000055</v>
          </cell>
          <cell r="M27">
            <v>7600.4200000000046</v>
          </cell>
          <cell r="N27">
            <v>7600.4200000000055</v>
          </cell>
        </row>
        <row r="28">
          <cell r="B28" t="str">
            <v>MEDIA TENSIÓN (T-MT)</v>
          </cell>
        </row>
        <row r="29">
          <cell r="B29" t="str">
            <v>T-MT</v>
          </cell>
        </row>
        <row r="30">
          <cell r="B30" t="str">
            <v>a. Energía Punta</v>
          </cell>
          <cell r="C30">
            <v>61.75</v>
          </cell>
          <cell r="D30">
            <v>61.75</v>
          </cell>
          <cell r="E30">
            <v>61.75</v>
          </cell>
          <cell r="F30">
            <v>63.338333333333331</v>
          </cell>
          <cell r="G30">
            <v>62.51</v>
          </cell>
          <cell r="H30">
            <v>62.51</v>
          </cell>
          <cell r="I30">
            <v>67.130000000000052</v>
          </cell>
          <cell r="J30">
            <v>67.130000000000052</v>
          </cell>
          <cell r="K30">
            <v>67.130000000000052</v>
          </cell>
          <cell r="L30">
            <v>67.319999999999965</v>
          </cell>
          <cell r="M30">
            <v>67.319999999999951</v>
          </cell>
          <cell r="N30">
            <v>67.319999999999965</v>
          </cell>
        </row>
        <row r="31">
          <cell r="B31" t="str">
            <v>b. Energía Valle</v>
          </cell>
          <cell r="C31">
            <v>22.929999999999989</v>
          </cell>
          <cell r="D31">
            <v>22.929999999999996</v>
          </cell>
          <cell r="E31">
            <v>22.929999999999989</v>
          </cell>
          <cell r="F31">
            <v>23.518333333333334</v>
          </cell>
          <cell r="G31">
            <v>23.210000000000004</v>
          </cell>
          <cell r="H31">
            <v>23.21</v>
          </cell>
          <cell r="I31">
            <v>24.929999999999986</v>
          </cell>
          <cell r="J31">
            <v>24.929999999999986</v>
          </cell>
          <cell r="K31">
            <v>24.929999999999989</v>
          </cell>
          <cell r="L31">
            <v>25.009999999999994</v>
          </cell>
          <cell r="M31">
            <v>25.009999999999994</v>
          </cell>
          <cell r="N31">
            <v>25.009999999999994</v>
          </cell>
        </row>
        <row r="32">
          <cell r="B32" t="str">
            <v>c. Energía Noche</v>
          </cell>
          <cell r="C32">
            <v>14.110000000000008</v>
          </cell>
          <cell r="D32">
            <v>14.110000000000008</v>
          </cell>
          <cell r="E32">
            <v>14.110000000000008</v>
          </cell>
          <cell r="F32">
            <v>14.478333333333337</v>
          </cell>
          <cell r="G32">
            <v>14.290000000000006</v>
          </cell>
          <cell r="H32">
            <v>14.290000000000004</v>
          </cell>
          <cell r="I32">
            <v>15.339999999999989</v>
          </cell>
          <cell r="J32">
            <v>15.339999999999989</v>
          </cell>
          <cell r="K32">
            <v>15.339999999999991</v>
          </cell>
          <cell r="L32">
            <v>15.379999999999997</v>
          </cell>
          <cell r="M32">
            <v>15.379999999999997</v>
          </cell>
          <cell r="N32">
            <v>15.379999999999997</v>
          </cell>
        </row>
        <row r="33">
          <cell r="B33" t="str">
            <v>d. Potencia Punta</v>
          </cell>
          <cell r="C33">
            <v>10019.780000000004</v>
          </cell>
          <cell r="D33">
            <v>10019.780000000001</v>
          </cell>
          <cell r="E33">
            <v>10019.780000000004</v>
          </cell>
          <cell r="F33">
            <v>10277.348333333333</v>
          </cell>
          <cell r="G33">
            <v>10142.900000000001</v>
          </cell>
          <cell r="H33">
            <v>10142.9</v>
          </cell>
          <cell r="I33">
            <v>10892.340000000004</v>
          </cell>
          <cell r="J33">
            <v>10892.340000000004</v>
          </cell>
          <cell r="K33">
            <v>10892.340000000002</v>
          </cell>
          <cell r="L33">
            <v>10924.099999999997</v>
          </cell>
          <cell r="M33">
            <v>10924.099999999999</v>
          </cell>
          <cell r="N33">
            <v>10924.099999999997</v>
          </cell>
        </row>
        <row r="34">
          <cell r="B34" t="str">
            <v>e. Potencia Valle</v>
          </cell>
          <cell r="C34">
            <v>6995.9500000000035</v>
          </cell>
          <cell r="D34">
            <v>6995.9500000000025</v>
          </cell>
          <cell r="E34">
            <v>6995.9500000000035</v>
          </cell>
          <cell r="F34">
            <v>7175.7850000000026</v>
          </cell>
          <cell r="G34">
            <v>7081.9100000000026</v>
          </cell>
          <cell r="H34">
            <v>7081.9100000000026</v>
          </cell>
          <cell r="I34">
            <v>7605.1900000000014</v>
          </cell>
          <cell r="J34">
            <v>7605.1900000000014</v>
          </cell>
          <cell r="K34">
            <v>7605.1900000000014</v>
          </cell>
          <cell r="L34">
            <v>7627.3599999999933</v>
          </cell>
          <cell r="M34">
            <v>7627.3599999999942</v>
          </cell>
          <cell r="N34">
            <v>7627.3599999999933</v>
          </cell>
        </row>
        <row r="35">
          <cell r="B35" t="str">
            <v>f. Potencia Noche</v>
          </cell>
          <cell r="C35">
            <v>4481.0700000000033</v>
          </cell>
          <cell r="D35">
            <v>4481.0700000000024</v>
          </cell>
          <cell r="E35">
            <v>4481.0700000000033</v>
          </cell>
          <cell r="F35">
            <v>4596.258333333335</v>
          </cell>
          <cell r="G35">
            <v>4536.1300000000019</v>
          </cell>
          <cell r="H35">
            <v>4536.1300000000019</v>
          </cell>
          <cell r="I35">
            <v>4871.2999999999993</v>
          </cell>
          <cell r="J35">
            <v>4871.2999999999993</v>
          </cell>
          <cell r="K35">
            <v>4871.3</v>
          </cell>
          <cell r="L35">
            <v>4885.5</v>
          </cell>
          <cell r="M35">
            <v>4885.5</v>
          </cell>
          <cell r="N35">
            <v>4885.5</v>
          </cell>
        </row>
        <row r="36">
          <cell r="B36" t="str">
            <v>MEDIA TENSIÓN (T-MTb)</v>
          </cell>
        </row>
        <row r="37">
          <cell r="B37" t="str">
            <v>T-MTb</v>
          </cell>
        </row>
        <row r="38">
          <cell r="B38" t="str">
            <v>a. Energía Punta</v>
          </cell>
          <cell r="C38">
            <v>0.11100000000000008</v>
          </cell>
          <cell r="D38">
            <v>0.11100000000000007</v>
          </cell>
          <cell r="E38">
            <v>0.11100000000000008</v>
          </cell>
          <cell r="F38">
            <v>0.11199999999999997</v>
          </cell>
          <cell r="G38">
            <v>0.10999999999999997</v>
          </cell>
          <cell r="H38">
            <v>0.10999999999999997</v>
          </cell>
          <cell r="I38">
            <v>0.121</v>
          </cell>
          <cell r="J38">
            <v>0.121</v>
          </cell>
          <cell r="K38">
            <v>0.121</v>
          </cell>
          <cell r="L38">
            <v>0.121</v>
          </cell>
          <cell r="M38">
            <v>0.121</v>
          </cell>
          <cell r="N38">
            <v>0.121</v>
          </cell>
        </row>
        <row r="39">
          <cell r="B39" t="str">
            <v>b. Energía Valle</v>
          </cell>
          <cell r="C39">
            <v>3.8999999999999993E-2</v>
          </cell>
          <cell r="D39">
            <v>3.9E-2</v>
          </cell>
          <cell r="E39">
            <v>3.8999999999999993E-2</v>
          </cell>
          <cell r="F39">
            <v>4.0500000000000008E-2</v>
          </cell>
          <cell r="G39">
            <v>4.0000000000000015E-2</v>
          </cell>
          <cell r="H39">
            <v>4.0000000000000015E-2</v>
          </cell>
          <cell r="I39">
            <v>4.2000000000000016E-2</v>
          </cell>
          <cell r="J39">
            <v>4.2000000000000016E-2</v>
          </cell>
          <cell r="K39">
            <v>4.2000000000000016E-2</v>
          </cell>
          <cell r="L39">
            <v>4.299999999999999E-2</v>
          </cell>
          <cell r="M39">
            <v>4.2999999999999997E-2</v>
          </cell>
          <cell r="N39">
            <v>4.299999999999999E-2</v>
          </cell>
        </row>
        <row r="40">
          <cell r="B40" t="str">
            <v>c. Energía Noche</v>
          </cell>
          <cell r="C40">
            <v>2.4000000000000011E-2</v>
          </cell>
          <cell r="D40">
            <v>2.4000000000000011E-2</v>
          </cell>
          <cell r="E40">
            <v>2.4000000000000011E-2</v>
          </cell>
          <cell r="F40">
            <v>2.1000000000000008E-2</v>
          </cell>
          <cell r="G40">
            <v>2.0000000000000007E-2</v>
          </cell>
          <cell r="H40">
            <v>2.0000000000000007E-2</v>
          </cell>
          <cell r="I40">
            <v>2.6000000000000016E-2</v>
          </cell>
          <cell r="J40">
            <v>2.6000000000000016E-2</v>
          </cell>
          <cell r="K40">
            <v>2.6000000000000016E-2</v>
          </cell>
          <cell r="L40">
            <v>2.7000000000000017E-2</v>
          </cell>
          <cell r="M40">
            <v>2.7000000000000017E-2</v>
          </cell>
          <cell r="N40">
            <v>2.7000000000000017E-2</v>
          </cell>
        </row>
        <row r="41">
          <cell r="B41" t="str">
            <v>d. Potencia Punta</v>
          </cell>
          <cell r="C41">
            <v>17.747000000000003</v>
          </cell>
          <cell r="D41">
            <v>17.747000000000011</v>
          </cell>
          <cell r="E41">
            <v>17.747000000000003</v>
          </cell>
          <cell r="F41">
            <v>18.207333333333345</v>
          </cell>
          <cell r="G41">
            <v>17.970000000000013</v>
          </cell>
          <cell r="H41">
            <v>17.970000000000013</v>
          </cell>
          <cell r="I41">
            <v>19.293000000000003</v>
          </cell>
          <cell r="J41">
            <v>19.293000000000003</v>
          </cell>
          <cell r="K41">
            <v>19.293000000000003</v>
          </cell>
          <cell r="L41">
            <v>19.349000000000004</v>
          </cell>
          <cell r="M41">
            <v>19.349</v>
          </cell>
          <cell r="N41">
            <v>19.349000000000004</v>
          </cell>
        </row>
        <row r="42">
          <cell r="B42" t="str">
            <v>e. Potencia Valle</v>
          </cell>
          <cell r="C42">
            <v>12.384999999999994</v>
          </cell>
          <cell r="D42">
            <v>12.384999999999994</v>
          </cell>
          <cell r="E42">
            <v>12.384999999999994</v>
          </cell>
          <cell r="F42">
            <v>12.705666666666669</v>
          </cell>
          <cell r="G42">
            <v>12.540000000000004</v>
          </cell>
          <cell r="H42">
            <v>12.540000000000003</v>
          </cell>
          <cell r="I42">
            <v>13.463000000000006</v>
          </cell>
          <cell r="J42">
            <v>13.463000000000006</v>
          </cell>
          <cell r="K42">
            <v>13.463000000000005</v>
          </cell>
          <cell r="L42">
            <v>13.502999999999991</v>
          </cell>
          <cell r="M42">
            <v>13.502999999999991</v>
          </cell>
          <cell r="N42">
            <v>13.502999999999991</v>
          </cell>
        </row>
        <row r="43">
          <cell r="B43" t="str">
            <v>f. Potencia Noche</v>
          </cell>
          <cell r="C43">
            <v>7.9389999999999947</v>
          </cell>
          <cell r="D43">
            <v>7.9389999999999947</v>
          </cell>
          <cell r="E43">
            <v>7.9389999999999947</v>
          </cell>
          <cell r="F43">
            <v>8.1459999999999937</v>
          </cell>
          <cell r="G43">
            <v>8.0399999999999938</v>
          </cell>
          <cell r="H43">
            <v>8.0399999999999938</v>
          </cell>
          <cell r="I43">
            <v>8.631000000000002</v>
          </cell>
          <cell r="J43">
            <v>8.631000000000002</v>
          </cell>
          <cell r="K43">
            <v>8.6310000000000002</v>
          </cell>
          <cell r="L43">
            <v>8.6560000000000041</v>
          </cell>
          <cell r="M43">
            <v>8.6560000000000041</v>
          </cell>
          <cell r="N43">
            <v>8.6560000000000041</v>
          </cell>
        </row>
        <row r="44">
          <cell r="B44" t="str">
            <v>ALUMBRADO PÚBLICO</v>
          </cell>
        </row>
        <row r="45">
          <cell r="B45" t="str">
            <v>T-AP</v>
          </cell>
        </row>
        <row r="46">
          <cell r="B46" t="str">
            <v>a. Bloque 0-30 kWh</v>
          </cell>
          <cell r="C46">
            <v>128.40000000000006</v>
          </cell>
          <cell r="D46">
            <v>128.40000000000006</v>
          </cell>
          <cell r="E46">
            <v>128.40000000000006</v>
          </cell>
          <cell r="F46">
            <v>128.40000000000006</v>
          </cell>
          <cell r="G46">
            <v>128.40000000000006</v>
          </cell>
          <cell r="H46">
            <v>128.40000000000006</v>
          </cell>
          <cell r="I46">
            <v>128.40000000000006</v>
          </cell>
          <cell r="J46">
            <v>128.40000000000006</v>
          </cell>
          <cell r="K46">
            <v>128.40000000000006</v>
          </cell>
          <cell r="L46">
            <v>128.40000000000006</v>
          </cell>
          <cell r="M46">
            <v>128.40000000000006</v>
          </cell>
          <cell r="N46">
            <v>128.40000000000006</v>
          </cell>
        </row>
        <row r="47">
          <cell r="B47" t="str">
            <v>b. Bloque 31-50 000 kWh</v>
          </cell>
          <cell r="C47">
            <v>4.28</v>
          </cell>
          <cell r="D47">
            <v>4.28</v>
          </cell>
          <cell r="E47">
            <v>4.28</v>
          </cell>
          <cell r="F47">
            <v>4.28</v>
          </cell>
          <cell r="G47">
            <v>4.28</v>
          </cell>
          <cell r="H47">
            <v>4.28</v>
          </cell>
          <cell r="I47">
            <v>4.28</v>
          </cell>
          <cell r="J47">
            <v>4.28</v>
          </cell>
          <cell r="K47">
            <v>4.28</v>
          </cell>
          <cell r="L47">
            <v>4.28</v>
          </cell>
          <cell r="M47">
            <v>4.28</v>
          </cell>
          <cell r="N47">
            <v>4.28</v>
          </cell>
        </row>
        <row r="48">
          <cell r="B48" t="str">
            <v>c. Bloque mayor a 50 000 kWh</v>
          </cell>
          <cell r="C48">
            <v>214000</v>
          </cell>
          <cell r="D48">
            <v>214000</v>
          </cell>
          <cell r="E48">
            <v>214000</v>
          </cell>
          <cell r="F48">
            <v>214000</v>
          </cell>
          <cell r="G48">
            <v>214000</v>
          </cell>
          <cell r="H48">
            <v>214000</v>
          </cell>
          <cell r="I48">
            <v>214000</v>
          </cell>
          <cell r="J48">
            <v>214000</v>
          </cell>
          <cell r="K48">
            <v>214000</v>
          </cell>
          <cell r="L48">
            <v>214000</v>
          </cell>
          <cell r="M48">
            <v>214000</v>
          </cell>
          <cell r="N48">
            <v>214000</v>
          </cell>
        </row>
        <row r="49">
          <cell r="B49" t="str">
            <v>Tarifa de acceso</v>
          </cell>
        </row>
        <row r="50">
          <cell r="B50" t="str">
            <v>T-TA</v>
          </cell>
        </row>
        <row r="51">
          <cell r="B51" t="str">
            <v>a. Consumo de Energía cada kWh</v>
          </cell>
          <cell r="C51">
            <v>26.769999999999989</v>
          </cell>
          <cell r="D51">
            <v>26.769999999999989</v>
          </cell>
          <cell r="E51">
            <v>26.769999999999989</v>
          </cell>
          <cell r="F51">
            <v>26.769999999999989</v>
          </cell>
          <cell r="G51">
            <v>26.769999999999989</v>
          </cell>
          <cell r="H51">
            <v>26.769999999999989</v>
          </cell>
          <cell r="I51">
            <v>26.769999999999989</v>
          </cell>
          <cell r="J51">
            <v>26.769999999999989</v>
          </cell>
          <cell r="K51">
            <v>26.769999999999989</v>
          </cell>
          <cell r="L51">
            <v>26.769999999999989</v>
          </cell>
          <cell r="M51">
            <v>26.769999999999989</v>
          </cell>
          <cell r="N51">
            <v>26.769999999999989</v>
          </cell>
        </row>
        <row r="67">
          <cell r="B67" t="str">
            <v>Tipo de tarifa y bloque</v>
          </cell>
          <cell r="C67" t="str">
            <v>Enero</v>
          </cell>
          <cell r="D67" t="str">
            <v>Febrero</v>
          </cell>
          <cell r="E67" t="str">
            <v>Marzo</v>
          </cell>
          <cell r="F67" t="str">
            <v>Abril</v>
          </cell>
          <cell r="G67" t="str">
            <v>Mayo</v>
          </cell>
          <cell r="H67" t="str">
            <v>Junio</v>
          </cell>
          <cell r="I67" t="str">
            <v>Julio</v>
          </cell>
          <cell r="J67" t="str">
            <v>Agosto</v>
          </cell>
          <cell r="K67" t="str">
            <v>Septiembre</v>
          </cell>
          <cell r="L67" t="str">
            <v>Octubre</v>
          </cell>
          <cell r="M67" t="str">
            <v>Noviembre</v>
          </cell>
          <cell r="N67" t="str">
            <v>Diciembre</v>
          </cell>
        </row>
        <row r="68">
          <cell r="B68" t="str">
            <v>VENTAS A ICE DISTRIBUCIÓN Y A LA CNFL</v>
          </cell>
        </row>
        <row r="69">
          <cell r="B69" t="str">
            <v>T-CB</v>
          </cell>
        </row>
        <row r="70">
          <cell r="B70" t="str">
            <v>a. Energía Punta</v>
          </cell>
          <cell r="C70">
            <v>46.660000000000011</v>
          </cell>
          <cell r="D70">
            <v>46.660000000000004</v>
          </cell>
          <cell r="E70">
            <v>46.660000000000011</v>
          </cell>
          <cell r="F70">
            <v>48.638333333333321</v>
          </cell>
          <cell r="G70">
            <v>47.59999999999998</v>
          </cell>
          <cell r="H70">
            <v>47.599999999999987</v>
          </cell>
          <cell r="I70">
            <v>53.369999999999955</v>
          </cell>
          <cell r="J70">
            <v>53.369999999999955</v>
          </cell>
          <cell r="K70">
            <v>53.369999999999962</v>
          </cell>
          <cell r="L70">
            <v>53.109999999999964</v>
          </cell>
          <cell r="M70">
            <v>53.109999999999971</v>
          </cell>
          <cell r="N70">
            <v>53.109999999999964</v>
          </cell>
        </row>
        <row r="71">
          <cell r="B71" t="str">
            <v>b. Energía Valle</v>
          </cell>
          <cell r="C71">
            <v>38.230000000000011</v>
          </cell>
          <cell r="D71">
            <v>38.230000000000011</v>
          </cell>
          <cell r="E71">
            <v>38.230000000000011</v>
          </cell>
          <cell r="F71">
            <v>39.849999999999994</v>
          </cell>
          <cell r="G71">
            <v>39</v>
          </cell>
          <cell r="H71">
            <v>39</v>
          </cell>
          <cell r="I71">
            <v>43.72000000000002</v>
          </cell>
          <cell r="J71">
            <v>43.72000000000002</v>
          </cell>
          <cell r="K71">
            <v>43.72000000000002</v>
          </cell>
          <cell r="L71">
            <v>43.51</v>
          </cell>
          <cell r="M71">
            <v>43.51</v>
          </cell>
          <cell r="N71">
            <v>43.51</v>
          </cell>
        </row>
        <row r="72">
          <cell r="B72" t="str">
            <v>c. Energía Noche</v>
          </cell>
          <cell r="C72">
            <v>32.460000000000015</v>
          </cell>
          <cell r="D72">
            <v>32.460000000000015</v>
          </cell>
          <cell r="E72">
            <v>32.460000000000015</v>
          </cell>
          <cell r="F72">
            <v>33.831666666666685</v>
          </cell>
          <cell r="G72">
            <v>33.110000000000007</v>
          </cell>
          <cell r="H72">
            <v>33.110000000000007</v>
          </cell>
          <cell r="I72">
            <v>37.119999999999983</v>
          </cell>
          <cell r="J72">
            <v>37.119999999999983</v>
          </cell>
          <cell r="K72">
            <v>37.11999999999999</v>
          </cell>
          <cell r="L72">
            <v>36.940000000000026</v>
          </cell>
          <cell r="M72">
            <v>36.940000000000026</v>
          </cell>
          <cell r="N72">
            <v>36.940000000000026</v>
          </cell>
        </row>
        <row r="73">
          <cell r="B73" t="str">
            <v>d. Potencia Punta</v>
          </cell>
          <cell r="C73">
            <v>2475.2200000000007</v>
          </cell>
          <cell r="D73">
            <v>2475.2200000000007</v>
          </cell>
          <cell r="E73">
            <v>2475.2200000000007</v>
          </cell>
          <cell r="F73">
            <v>2579.9316666666668</v>
          </cell>
          <cell r="G73">
            <v>2524.8999999999996</v>
          </cell>
          <cell r="H73">
            <v>2524.9</v>
          </cell>
          <cell r="I73">
            <v>2830.8000000000015</v>
          </cell>
          <cell r="J73">
            <v>2830.8000000000015</v>
          </cell>
          <cell r="K73">
            <v>2830.8000000000015</v>
          </cell>
          <cell r="L73">
            <v>2817.14</v>
          </cell>
          <cell r="M73">
            <v>2817.14</v>
          </cell>
          <cell r="N73">
            <v>2817.14</v>
          </cell>
        </row>
        <row r="74">
          <cell r="B74" t="str">
            <v>e. Potencia Valle</v>
          </cell>
          <cell r="C74">
            <v>2475.2200000000007</v>
          </cell>
          <cell r="D74">
            <v>2475.2200000000007</v>
          </cell>
          <cell r="E74">
            <v>2475.2200000000007</v>
          </cell>
          <cell r="F74">
            <v>2579.9316666666668</v>
          </cell>
          <cell r="G74">
            <v>2524.8999999999996</v>
          </cell>
          <cell r="H74">
            <v>2524.9</v>
          </cell>
          <cell r="I74">
            <v>2830.8000000000015</v>
          </cell>
          <cell r="J74">
            <v>2830.8000000000015</v>
          </cell>
          <cell r="K74">
            <v>2830.8000000000015</v>
          </cell>
          <cell r="L74">
            <v>2817.14</v>
          </cell>
          <cell r="M74">
            <v>2817.14</v>
          </cell>
          <cell r="N74">
            <v>2817.14</v>
          </cell>
        </row>
        <row r="75">
          <cell r="B75" t="str">
            <v>f. Potencia Noche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B76" t="str">
            <v>VENTAS AL SERVICIO DE DISTRIBUCIÓN</v>
          </cell>
        </row>
        <row r="77">
          <cell r="B77" t="str">
            <v>T-SD</v>
          </cell>
        </row>
        <row r="78">
          <cell r="B78" t="str">
            <v>a. Energía Punta</v>
          </cell>
          <cell r="C78">
            <v>46.07</v>
          </cell>
          <cell r="D78">
            <v>46.070000000000007</v>
          </cell>
          <cell r="E78">
            <v>46.07</v>
          </cell>
          <cell r="F78">
            <v>48.023333333333348</v>
          </cell>
          <cell r="G78">
            <v>47</v>
          </cell>
          <cell r="H78">
            <v>47</v>
          </cell>
          <cell r="I78">
            <v>52.690000000000033</v>
          </cell>
          <cell r="J78">
            <v>52.690000000000033</v>
          </cell>
          <cell r="K78">
            <v>52.690000000000033</v>
          </cell>
          <cell r="L78">
            <v>52.430000000000007</v>
          </cell>
          <cell r="M78">
            <v>52.43</v>
          </cell>
          <cell r="N78">
            <v>52.430000000000007</v>
          </cell>
        </row>
        <row r="79">
          <cell r="B79" t="str">
            <v>b. Energía Valle</v>
          </cell>
          <cell r="C79">
            <v>37.730000000000011</v>
          </cell>
          <cell r="D79">
            <v>37.730000000000011</v>
          </cell>
          <cell r="E79">
            <v>37.730000000000011</v>
          </cell>
          <cell r="F79">
            <v>39.32833333333334</v>
          </cell>
          <cell r="G79">
            <v>38.49</v>
          </cell>
          <cell r="H79">
            <v>38.49</v>
          </cell>
          <cell r="I79">
            <v>43.150000000000013</v>
          </cell>
          <cell r="J79">
            <v>43.150000000000013</v>
          </cell>
          <cell r="K79">
            <v>43.150000000000006</v>
          </cell>
          <cell r="L79">
            <v>42.950000000000024</v>
          </cell>
          <cell r="M79">
            <v>42.950000000000024</v>
          </cell>
          <cell r="N79">
            <v>42.950000000000024</v>
          </cell>
        </row>
        <row r="80">
          <cell r="B80" t="str">
            <v>c. Energía Noche</v>
          </cell>
          <cell r="C80">
            <v>32.269999999999989</v>
          </cell>
          <cell r="D80">
            <v>32.269999999999989</v>
          </cell>
          <cell r="E80">
            <v>32.269999999999989</v>
          </cell>
          <cell r="F80">
            <v>33.638333333333328</v>
          </cell>
          <cell r="G80">
            <v>32.919999999999987</v>
          </cell>
          <cell r="H80">
            <v>32.919999999999987</v>
          </cell>
          <cell r="I80">
            <v>36.909999999999989</v>
          </cell>
          <cell r="J80">
            <v>36.909999999999989</v>
          </cell>
          <cell r="K80">
            <v>36.909999999999982</v>
          </cell>
          <cell r="L80">
            <v>36.730000000000011</v>
          </cell>
          <cell r="M80">
            <v>36.730000000000011</v>
          </cell>
          <cell r="N80">
            <v>36.730000000000011</v>
          </cell>
        </row>
        <row r="81">
          <cell r="B81" t="str">
            <v>d. Potencia Punta</v>
          </cell>
          <cell r="C81">
            <v>2475.2200000000007</v>
          </cell>
          <cell r="D81">
            <v>2475.2200000000007</v>
          </cell>
          <cell r="E81">
            <v>2475.2200000000007</v>
          </cell>
          <cell r="F81">
            <v>2579.9316666666668</v>
          </cell>
          <cell r="G81">
            <v>2524.8999999999996</v>
          </cell>
          <cell r="H81">
            <v>2524.9</v>
          </cell>
          <cell r="I81">
            <v>2830.8000000000015</v>
          </cell>
          <cell r="J81">
            <v>2830.8000000000015</v>
          </cell>
          <cell r="K81">
            <v>2830.8000000000015</v>
          </cell>
          <cell r="L81">
            <v>2817.14</v>
          </cell>
          <cell r="M81">
            <v>2817.14</v>
          </cell>
          <cell r="N81">
            <v>2817.14</v>
          </cell>
        </row>
        <row r="82">
          <cell r="B82" t="str">
            <v>e. Potencia Valle</v>
          </cell>
          <cell r="C82">
            <v>2475.2200000000007</v>
          </cell>
          <cell r="D82">
            <v>2475.2200000000007</v>
          </cell>
          <cell r="E82">
            <v>2475.2200000000007</v>
          </cell>
          <cell r="F82">
            <v>2579.9316666666668</v>
          </cell>
          <cell r="G82">
            <v>2524.8999999999996</v>
          </cell>
          <cell r="H82">
            <v>2524.9</v>
          </cell>
          <cell r="I82">
            <v>2830.8000000000015</v>
          </cell>
          <cell r="J82">
            <v>2830.8000000000015</v>
          </cell>
          <cell r="K82">
            <v>2830.8000000000015</v>
          </cell>
          <cell r="L82">
            <v>2817.14</v>
          </cell>
          <cell r="M82">
            <v>2817.14</v>
          </cell>
          <cell r="N82">
            <v>2817.14</v>
          </cell>
        </row>
        <row r="83">
          <cell r="B83" t="str">
            <v>f. Potencia Noche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B84" t="str">
            <v xml:space="preserve">USUARIOS DIRECTOS </v>
          </cell>
        </row>
        <row r="85">
          <cell r="B85" t="str">
            <v>T-UD</v>
          </cell>
        </row>
        <row r="86">
          <cell r="B86" t="str">
            <v>a. Energía Punta</v>
          </cell>
          <cell r="C86">
            <v>5.4000000000000034E-2</v>
          </cell>
          <cell r="D86">
            <v>5.4000000000000034E-2</v>
          </cell>
          <cell r="E86">
            <v>5.4000000000000034E-2</v>
          </cell>
          <cell r="F86">
            <v>5.6166666666666677E-2</v>
          </cell>
          <cell r="G86">
            <v>5.4999999999999986E-2</v>
          </cell>
          <cell r="H86">
            <v>5.4999999999999986E-2</v>
          </cell>
          <cell r="I86">
            <v>6.2000000000000041E-2</v>
          </cell>
          <cell r="J86">
            <v>6.2000000000000041E-2</v>
          </cell>
          <cell r="K86">
            <v>6.2000000000000041E-2</v>
          </cell>
          <cell r="L86">
            <v>6.0999999999999957E-2</v>
          </cell>
          <cell r="M86">
            <v>6.0999999999999957E-2</v>
          </cell>
          <cell r="N86">
            <v>6.0999999999999957E-2</v>
          </cell>
        </row>
        <row r="87">
          <cell r="B87" t="str">
            <v>b. Energía Valle</v>
          </cell>
          <cell r="C87">
            <v>4.4000000000000018E-2</v>
          </cell>
          <cell r="D87">
            <v>4.4000000000000018E-2</v>
          </cell>
          <cell r="E87">
            <v>4.4000000000000018E-2</v>
          </cell>
          <cell r="F87">
            <v>4.5999999999999999E-2</v>
          </cell>
          <cell r="G87">
            <v>4.4999999999999991E-2</v>
          </cell>
          <cell r="H87">
            <v>4.4999999999999998E-2</v>
          </cell>
          <cell r="I87">
            <v>5.099999999999999E-2</v>
          </cell>
          <cell r="J87">
            <v>5.099999999999999E-2</v>
          </cell>
          <cell r="K87">
            <v>5.0999999999999997E-2</v>
          </cell>
          <cell r="L87">
            <v>5.0000000000000024E-2</v>
          </cell>
          <cell r="M87">
            <v>5.0000000000000024E-2</v>
          </cell>
          <cell r="N87">
            <v>5.0000000000000024E-2</v>
          </cell>
        </row>
        <row r="88">
          <cell r="B88" t="str">
            <v>c. Energía Noche</v>
          </cell>
          <cell r="C88">
            <v>3.8999999999999993E-2</v>
          </cell>
          <cell r="D88">
            <v>3.9E-2</v>
          </cell>
          <cell r="E88">
            <v>3.8999999999999993E-2</v>
          </cell>
          <cell r="F88">
            <v>4.0833333333333326E-2</v>
          </cell>
          <cell r="G88">
            <v>4.0000000000000015E-2</v>
          </cell>
          <cell r="H88">
            <v>4.0000000000000015E-2</v>
          </cell>
          <cell r="I88">
            <v>4.4999999999999991E-2</v>
          </cell>
          <cell r="J88">
            <v>4.4999999999999991E-2</v>
          </cell>
          <cell r="K88">
            <v>4.4999999999999998E-2</v>
          </cell>
          <cell r="L88">
            <v>4.4000000000000018E-2</v>
          </cell>
          <cell r="M88">
            <v>4.4000000000000018E-2</v>
          </cell>
          <cell r="N88">
            <v>4.4000000000000018E-2</v>
          </cell>
        </row>
        <row r="89">
          <cell r="B89" t="str">
            <v>d. Potencia Punta</v>
          </cell>
          <cell r="C89">
            <v>2.8799999999999994</v>
          </cell>
          <cell r="D89">
            <v>2.88</v>
          </cell>
          <cell r="E89">
            <v>2.8799999999999994</v>
          </cell>
          <cell r="F89">
            <v>3.0011666666666659</v>
          </cell>
          <cell r="G89">
            <v>2.9369999999999985</v>
          </cell>
          <cell r="H89">
            <v>2.9369999999999985</v>
          </cell>
          <cell r="I89">
            <v>3.2939999999999978</v>
          </cell>
          <cell r="J89">
            <v>3.2939999999999978</v>
          </cell>
          <cell r="K89">
            <v>3.2939999999999978</v>
          </cell>
          <cell r="L89">
            <v>3.2770000000000006</v>
          </cell>
          <cell r="M89">
            <v>3.2770000000000006</v>
          </cell>
          <cell r="N89">
            <v>3.2770000000000006</v>
          </cell>
        </row>
        <row r="90">
          <cell r="B90" t="str">
            <v>e. Potencia Valle</v>
          </cell>
          <cell r="C90">
            <v>2.8799999999999994</v>
          </cell>
          <cell r="D90">
            <v>2.88</v>
          </cell>
          <cell r="E90">
            <v>2.8799999999999994</v>
          </cell>
          <cell r="F90">
            <v>3.0011666666666659</v>
          </cell>
          <cell r="G90">
            <v>2.9369999999999985</v>
          </cell>
          <cell r="H90">
            <v>2.9369999999999985</v>
          </cell>
          <cell r="I90">
            <v>3.2939999999999978</v>
          </cell>
          <cell r="J90">
            <v>3.2939999999999978</v>
          </cell>
          <cell r="K90">
            <v>3.2939999999999978</v>
          </cell>
          <cell r="L90">
            <v>3.2770000000000006</v>
          </cell>
          <cell r="M90">
            <v>3.2770000000000006</v>
          </cell>
          <cell r="N90">
            <v>3.2770000000000006</v>
          </cell>
        </row>
        <row r="91">
          <cell r="B91" t="str">
            <v>f. Potencia Noche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1868.400000000001</v>
          </cell>
          <cell r="D10">
            <v>1868.400000000001</v>
          </cell>
          <cell r="E10">
            <v>1868.400000000001</v>
          </cell>
          <cell r="F10">
            <v>1892.549999999999</v>
          </cell>
          <cell r="G10">
            <v>1892.099999999999</v>
          </cell>
          <cell r="H10">
            <v>1892.099999999999</v>
          </cell>
          <cell r="I10">
            <v>1883.099999999999</v>
          </cell>
          <cell r="J10">
            <v>1883.099999999999</v>
          </cell>
          <cell r="K10">
            <v>1883.099999999999</v>
          </cell>
          <cell r="L10">
            <v>2100.3000000000011</v>
          </cell>
          <cell r="M10">
            <v>2100.3000000000011</v>
          </cell>
          <cell r="N10">
            <v>2100.3000000000011</v>
          </cell>
        </row>
        <row r="11">
          <cell r="B11" t="str">
            <v>b. Bloque 31-200 kWh</v>
          </cell>
          <cell r="C11">
            <v>62.27999999999998</v>
          </cell>
          <cell r="D11">
            <v>62.27999999999998</v>
          </cell>
          <cell r="E11">
            <v>62.27999999999998</v>
          </cell>
          <cell r="F11">
            <v>63.084999999999987</v>
          </cell>
          <cell r="G11">
            <v>63.069999999999979</v>
          </cell>
          <cell r="H11">
            <v>63.069999999999979</v>
          </cell>
          <cell r="I11">
            <v>62.769999999999989</v>
          </cell>
          <cell r="J11">
            <v>62.769999999999989</v>
          </cell>
          <cell r="K11">
            <v>62.769999999999989</v>
          </cell>
          <cell r="L11">
            <v>70.010000000000019</v>
          </cell>
          <cell r="M11">
            <v>70.010000000000005</v>
          </cell>
          <cell r="N11">
            <v>70.010000000000019</v>
          </cell>
        </row>
        <row r="12">
          <cell r="B12" t="str">
            <v>c. Bloque 201-300 kWh</v>
          </cell>
          <cell r="C12">
            <v>95.579999999999956</v>
          </cell>
          <cell r="D12">
            <v>95.579999999999956</v>
          </cell>
          <cell r="E12">
            <v>95.579999999999956</v>
          </cell>
          <cell r="F12">
            <v>96.811666666666653</v>
          </cell>
          <cell r="G12">
            <v>96.789999999999978</v>
          </cell>
          <cell r="H12">
            <v>96.789999999999978</v>
          </cell>
          <cell r="I12">
            <v>96.329999999999956</v>
          </cell>
          <cell r="J12">
            <v>96.329999999999956</v>
          </cell>
          <cell r="K12">
            <v>96.329999999999956</v>
          </cell>
          <cell r="L12">
            <v>107.42999999999996</v>
          </cell>
          <cell r="M12">
            <v>107.42999999999998</v>
          </cell>
          <cell r="N12">
            <v>107.42999999999996</v>
          </cell>
        </row>
        <row r="13">
          <cell r="B13" t="str">
            <v>d. Bloque mayor a 300 kWh</v>
          </cell>
          <cell r="C13">
            <v>98.80000000000004</v>
          </cell>
          <cell r="D13">
            <v>98.800000000000026</v>
          </cell>
          <cell r="E13">
            <v>98.80000000000004</v>
          </cell>
          <cell r="F13">
            <v>100.07333333333337</v>
          </cell>
          <cell r="G13">
            <v>100.05000000000004</v>
          </cell>
          <cell r="H13">
            <v>100.05000000000003</v>
          </cell>
          <cell r="I13">
            <v>99.579999999999956</v>
          </cell>
          <cell r="J13">
            <v>99.579999999999956</v>
          </cell>
          <cell r="K13">
            <v>99.579999999999956</v>
          </cell>
          <cell r="L13">
            <v>111.05999999999996</v>
          </cell>
          <cell r="M13">
            <v>111.05999999999996</v>
          </cell>
          <cell r="N13">
            <v>111.05999999999996</v>
          </cell>
        </row>
        <row r="14">
          <cell r="B14" t="str">
            <v>Residencial horaria</v>
          </cell>
        </row>
        <row r="15">
          <cell r="B15" t="str">
            <v>T-REH</v>
          </cell>
        </row>
        <row r="16">
          <cell r="B16" t="str">
            <v xml:space="preserve">a. Bloque 0-300 KWh   Punta </v>
          </cell>
          <cell r="C16">
            <v>132.09000000000006</v>
          </cell>
          <cell r="D16">
            <v>132.09000000000006</v>
          </cell>
          <cell r="E16">
            <v>132.09000000000006</v>
          </cell>
          <cell r="F16">
            <v>133.79999999999998</v>
          </cell>
          <cell r="G16">
            <v>133.77000000000001</v>
          </cell>
          <cell r="H16">
            <v>133.77000000000001</v>
          </cell>
          <cell r="I16">
            <v>133.13000000000008</v>
          </cell>
          <cell r="J16">
            <v>133.13000000000008</v>
          </cell>
          <cell r="K16">
            <v>133.13000000000008</v>
          </cell>
          <cell r="L16">
            <v>148.47999999999993</v>
          </cell>
          <cell r="M16">
            <v>148.47999999999996</v>
          </cell>
          <cell r="N16">
            <v>148.47999999999993</v>
          </cell>
        </row>
        <row r="17">
          <cell r="B17" t="str">
            <v>b. Bloque 0-300 KWh   Valle</v>
          </cell>
          <cell r="C17">
            <v>54.76</v>
          </cell>
          <cell r="D17">
            <v>54.76</v>
          </cell>
          <cell r="E17">
            <v>54.76</v>
          </cell>
          <cell r="F17">
            <v>55.47333333333335</v>
          </cell>
          <cell r="G17">
            <v>55.460000000000022</v>
          </cell>
          <cell r="H17">
            <v>55.460000000000022</v>
          </cell>
          <cell r="I17">
            <v>55.200000000000031</v>
          </cell>
          <cell r="J17">
            <v>55.200000000000031</v>
          </cell>
          <cell r="K17">
            <v>55.200000000000031</v>
          </cell>
          <cell r="L17">
            <v>61.569999999999979</v>
          </cell>
          <cell r="M17">
            <v>61.569999999999979</v>
          </cell>
          <cell r="N17">
            <v>61.569999999999979</v>
          </cell>
        </row>
        <row r="18">
          <cell r="B18" t="str">
            <v>c. Bloque 0-300 KWh   Noche</v>
          </cell>
          <cell r="C18">
            <v>22.549999999999994</v>
          </cell>
          <cell r="D18">
            <v>22.55</v>
          </cell>
          <cell r="E18">
            <v>22.549999999999994</v>
          </cell>
          <cell r="F18">
            <v>22.845000000000002</v>
          </cell>
          <cell r="G18">
            <v>22.84</v>
          </cell>
          <cell r="H18">
            <v>22.839999999999996</v>
          </cell>
          <cell r="I18">
            <v>22.730000000000008</v>
          </cell>
          <cell r="J18">
            <v>22.730000000000008</v>
          </cell>
          <cell r="K18">
            <v>22.730000000000008</v>
          </cell>
          <cell r="L18">
            <v>25.350000000000012</v>
          </cell>
          <cell r="M18">
            <v>25.350000000000012</v>
          </cell>
          <cell r="N18">
            <v>25.350000000000012</v>
          </cell>
        </row>
        <row r="19">
          <cell r="B19" t="str">
            <v xml:space="preserve">d. Bloque 301-500 KWh   Punta </v>
          </cell>
          <cell r="C19">
            <v>150.35</v>
          </cell>
          <cell r="D19">
            <v>150.34999999999994</v>
          </cell>
          <cell r="E19">
            <v>150.35</v>
          </cell>
          <cell r="F19">
            <v>152.2950000000001</v>
          </cell>
          <cell r="G19">
            <v>152.2600000000001</v>
          </cell>
          <cell r="H19">
            <v>152.2600000000001</v>
          </cell>
          <cell r="I19">
            <v>151.54</v>
          </cell>
          <cell r="J19">
            <v>151.54</v>
          </cell>
          <cell r="K19">
            <v>151.54</v>
          </cell>
          <cell r="L19">
            <v>169</v>
          </cell>
          <cell r="M19">
            <v>169</v>
          </cell>
          <cell r="N19">
            <v>169</v>
          </cell>
        </row>
        <row r="20">
          <cell r="B20" t="str">
            <v>e. Bloque 301-500 KWh   Valle</v>
          </cell>
          <cell r="C20">
            <v>61.210000000000022</v>
          </cell>
          <cell r="D20">
            <v>61.210000000000022</v>
          </cell>
          <cell r="E20">
            <v>61.210000000000022</v>
          </cell>
          <cell r="F20">
            <v>62.003333333333337</v>
          </cell>
          <cell r="G20">
            <v>61.99</v>
          </cell>
          <cell r="H20">
            <v>61.99</v>
          </cell>
          <cell r="I20">
            <v>61.69000000000004</v>
          </cell>
          <cell r="J20">
            <v>61.69000000000004</v>
          </cell>
          <cell r="K20">
            <v>61.69000000000004</v>
          </cell>
          <cell r="L20">
            <v>68.789999999999978</v>
          </cell>
          <cell r="M20">
            <v>68.789999999999978</v>
          </cell>
          <cell r="N20">
            <v>68.789999999999978</v>
          </cell>
        </row>
        <row r="21">
          <cell r="B21" t="str">
            <v>f. Bloque 301-500 KWh   Noche</v>
          </cell>
          <cell r="C21">
            <v>25.779999999999983</v>
          </cell>
          <cell r="D21">
            <v>25.779999999999983</v>
          </cell>
          <cell r="E21">
            <v>25.779999999999983</v>
          </cell>
          <cell r="F21">
            <v>26.10666666666668</v>
          </cell>
          <cell r="G21">
            <v>26.100000000000016</v>
          </cell>
          <cell r="H21">
            <v>26.100000000000016</v>
          </cell>
          <cell r="I21">
            <v>25.980000000000011</v>
          </cell>
          <cell r="J21">
            <v>25.980000000000011</v>
          </cell>
          <cell r="K21">
            <v>25.980000000000011</v>
          </cell>
          <cell r="L21">
            <v>28.980000000000011</v>
          </cell>
          <cell r="M21">
            <v>28.980000000000011</v>
          </cell>
          <cell r="N21">
            <v>28.980000000000011</v>
          </cell>
        </row>
        <row r="22">
          <cell r="B22" t="str">
            <v xml:space="preserve">g. Bloque mayor a 500 KWh   Punta </v>
          </cell>
          <cell r="C22">
            <v>178.27000000000012</v>
          </cell>
          <cell r="D22">
            <v>178.27000000000007</v>
          </cell>
          <cell r="E22">
            <v>178.27000000000012</v>
          </cell>
          <cell r="F22">
            <v>180.57166666666669</v>
          </cell>
          <cell r="G22">
            <v>180.53</v>
          </cell>
          <cell r="H22">
            <v>180.53000000000003</v>
          </cell>
          <cell r="I22">
            <v>179.68000000000004</v>
          </cell>
          <cell r="J22">
            <v>179.68000000000004</v>
          </cell>
          <cell r="K22">
            <v>179.68</v>
          </cell>
          <cell r="L22">
            <v>200.39000000000007</v>
          </cell>
          <cell r="M22">
            <v>200.39000000000004</v>
          </cell>
          <cell r="N22">
            <v>200.39000000000007</v>
          </cell>
        </row>
        <row r="23">
          <cell r="B23" t="str">
            <v xml:space="preserve">h. Bloque mayor a 500 KWh   Valle </v>
          </cell>
          <cell r="C23">
            <v>71.95</v>
          </cell>
          <cell r="D23">
            <v>71.950000000000031</v>
          </cell>
          <cell r="E23">
            <v>71.95</v>
          </cell>
          <cell r="F23">
            <v>72.878333333333302</v>
          </cell>
          <cell r="G23">
            <v>72.859999999999971</v>
          </cell>
          <cell r="H23">
            <v>72.859999999999957</v>
          </cell>
          <cell r="I23">
            <v>72.52</v>
          </cell>
          <cell r="J23">
            <v>72.52</v>
          </cell>
          <cell r="K23">
            <v>72.52</v>
          </cell>
          <cell r="L23">
            <v>80.890000000000015</v>
          </cell>
          <cell r="M23">
            <v>80.890000000000029</v>
          </cell>
          <cell r="N23">
            <v>80.890000000000015</v>
          </cell>
        </row>
        <row r="24">
          <cell r="B24" t="str">
            <v>i. Bloque mayor a 500 KWh   Noche</v>
          </cell>
          <cell r="C24">
            <v>33.289999999999985</v>
          </cell>
          <cell r="D24">
            <v>33.289999999999985</v>
          </cell>
          <cell r="E24">
            <v>33.289999999999985</v>
          </cell>
          <cell r="F24">
            <v>33.726666666666681</v>
          </cell>
          <cell r="G24">
            <v>33.72000000000002</v>
          </cell>
          <cell r="H24">
            <v>33.72000000000002</v>
          </cell>
          <cell r="I24">
            <v>33.559999999999974</v>
          </cell>
          <cell r="J24">
            <v>33.559999999999974</v>
          </cell>
          <cell r="K24">
            <v>33.559999999999974</v>
          </cell>
          <cell r="L24">
            <v>37.419999999999995</v>
          </cell>
          <cell r="M24">
            <v>37.419999999999987</v>
          </cell>
          <cell r="N24">
            <v>37.419999999999995</v>
          </cell>
        </row>
        <row r="25">
          <cell r="B25" t="str">
            <v>COMERCIOS Y SERVICIOS</v>
          </cell>
        </row>
        <row r="26">
          <cell r="B26" t="str">
            <v>T-CO</v>
          </cell>
        </row>
        <row r="27">
          <cell r="B27" t="str">
            <v>a. Consumo de Energía menor o igual a 3000 kWh</v>
          </cell>
          <cell r="C27">
            <v>105.25</v>
          </cell>
          <cell r="D27">
            <v>105.25</v>
          </cell>
          <cell r="E27">
            <v>105.25</v>
          </cell>
          <cell r="F27">
            <v>106.60499999999996</v>
          </cell>
          <cell r="G27">
            <v>106.57999999999996</v>
          </cell>
          <cell r="H27">
            <v>106.57999999999996</v>
          </cell>
          <cell r="I27">
            <v>106.07999999999996</v>
          </cell>
          <cell r="J27">
            <v>106.07999999999996</v>
          </cell>
          <cell r="K27">
            <v>106.07999999999996</v>
          </cell>
          <cell r="L27">
            <v>118.30999999999996</v>
          </cell>
          <cell r="M27">
            <v>118.30999999999996</v>
          </cell>
          <cell r="N27">
            <v>118.30999999999996</v>
          </cell>
        </row>
        <row r="28">
          <cell r="B28" t="str">
            <v>b. Bloque 0-3000 kWh</v>
          </cell>
          <cell r="C28">
            <v>190080</v>
          </cell>
          <cell r="D28">
            <v>190080</v>
          </cell>
          <cell r="E28">
            <v>190080</v>
          </cell>
          <cell r="F28">
            <v>192555</v>
          </cell>
          <cell r="G28">
            <v>192510</v>
          </cell>
          <cell r="H28">
            <v>192510</v>
          </cell>
          <cell r="I28">
            <v>191580</v>
          </cell>
          <cell r="J28">
            <v>191580</v>
          </cell>
          <cell r="K28">
            <v>191580</v>
          </cell>
          <cell r="L28">
            <v>213690</v>
          </cell>
          <cell r="M28">
            <v>213690</v>
          </cell>
          <cell r="N28">
            <v>213690</v>
          </cell>
        </row>
        <row r="29">
          <cell r="B29" t="str">
            <v>c. Bloque mayor a 3000 kWh</v>
          </cell>
          <cell r="C29">
            <v>63.359999999999957</v>
          </cell>
          <cell r="D29">
            <v>63.359999999999964</v>
          </cell>
          <cell r="E29">
            <v>63.359999999999957</v>
          </cell>
          <cell r="F29">
            <v>64.185000000000031</v>
          </cell>
          <cell r="G29">
            <v>64.17000000000003</v>
          </cell>
          <cell r="H29">
            <v>64.17000000000003</v>
          </cell>
          <cell r="I29">
            <v>63.859999999999957</v>
          </cell>
          <cell r="J29">
            <v>63.859999999999957</v>
          </cell>
          <cell r="K29">
            <v>63.859999999999964</v>
          </cell>
          <cell r="L29">
            <v>71.23</v>
          </cell>
          <cell r="M29">
            <v>71.23</v>
          </cell>
          <cell r="N29">
            <v>71.23</v>
          </cell>
        </row>
        <row r="30">
          <cell r="B30" t="str">
            <v>d. Bloque 0-8 kW</v>
          </cell>
          <cell r="C30">
            <v>79348.240000000034</v>
          </cell>
          <cell r="D30">
            <v>79348.240000000005</v>
          </cell>
          <cell r="E30">
            <v>79348.240000000034</v>
          </cell>
          <cell r="F30">
            <v>80373.453333333309</v>
          </cell>
          <cell r="G30">
            <v>80354.959999999977</v>
          </cell>
          <cell r="H30">
            <v>80354.959999999977</v>
          </cell>
          <cell r="I30">
            <v>79974.48</v>
          </cell>
          <cell r="J30">
            <v>79974.48</v>
          </cell>
          <cell r="K30">
            <v>79974.48</v>
          </cell>
          <cell r="L30">
            <v>89192.799999999974</v>
          </cell>
          <cell r="M30">
            <v>89192.799999999988</v>
          </cell>
          <cell r="N30">
            <v>89192.799999999974</v>
          </cell>
        </row>
        <row r="31">
          <cell r="B31" t="str">
            <v>e. Bloque mayor a 8 kW</v>
          </cell>
          <cell r="C31">
            <v>9918.5300000000043</v>
          </cell>
          <cell r="D31">
            <v>9918.5300000000007</v>
          </cell>
          <cell r="E31">
            <v>9918.5300000000043</v>
          </cell>
          <cell r="F31">
            <v>10046.681666666664</v>
          </cell>
          <cell r="G31">
            <v>10044.369999999997</v>
          </cell>
          <cell r="H31">
            <v>10044.369999999997</v>
          </cell>
          <cell r="I31">
            <v>9996.81</v>
          </cell>
          <cell r="J31">
            <v>9996.81</v>
          </cell>
          <cell r="K31">
            <v>9996.81</v>
          </cell>
          <cell r="L31">
            <v>11149.099999999997</v>
          </cell>
          <cell r="M31">
            <v>11149.099999999999</v>
          </cell>
          <cell r="N31">
            <v>11149.099999999997</v>
          </cell>
        </row>
        <row r="32">
          <cell r="B32" t="str">
            <v>INDUSTRIAL</v>
          </cell>
        </row>
        <row r="33">
          <cell r="B33" t="str">
            <v>T-IN</v>
          </cell>
        </row>
        <row r="34">
          <cell r="B34" t="str">
            <v>a. Consumo de Energía menor o igual a 3000 kWh</v>
          </cell>
          <cell r="C34">
            <v>105.25</v>
          </cell>
          <cell r="D34">
            <v>105.25</v>
          </cell>
          <cell r="E34">
            <v>105.25</v>
          </cell>
          <cell r="F34">
            <v>106.60499999999996</v>
          </cell>
          <cell r="G34">
            <v>106.57999999999996</v>
          </cell>
          <cell r="H34">
            <v>106.57999999999996</v>
          </cell>
          <cell r="I34">
            <v>106.07999999999996</v>
          </cell>
          <cell r="J34">
            <v>106.07999999999996</v>
          </cell>
          <cell r="K34">
            <v>106.07999999999996</v>
          </cell>
          <cell r="L34">
            <v>118.30999999999996</v>
          </cell>
          <cell r="M34">
            <v>118.30999999999996</v>
          </cell>
          <cell r="N34">
            <v>118.30999999999996</v>
          </cell>
        </row>
        <row r="35">
          <cell r="B35" t="str">
            <v>b. Bloque 0-3000 kWh</v>
          </cell>
          <cell r="C35">
            <v>190080</v>
          </cell>
          <cell r="D35">
            <v>190080</v>
          </cell>
          <cell r="E35">
            <v>190080</v>
          </cell>
          <cell r="F35">
            <v>192555</v>
          </cell>
          <cell r="G35">
            <v>192510</v>
          </cell>
          <cell r="H35">
            <v>192510</v>
          </cell>
          <cell r="I35">
            <v>191580</v>
          </cell>
          <cell r="J35">
            <v>191580</v>
          </cell>
          <cell r="K35">
            <v>191580</v>
          </cell>
          <cell r="L35">
            <v>213690</v>
          </cell>
          <cell r="M35">
            <v>213690</v>
          </cell>
          <cell r="N35">
            <v>213690</v>
          </cell>
        </row>
        <row r="36">
          <cell r="B36" t="str">
            <v>c. Bloque mayor a 3000 kWh</v>
          </cell>
          <cell r="C36">
            <v>63.359999999999957</v>
          </cell>
          <cell r="D36">
            <v>63.359999999999964</v>
          </cell>
          <cell r="E36">
            <v>63.359999999999957</v>
          </cell>
          <cell r="F36">
            <v>64.185000000000031</v>
          </cell>
          <cell r="G36">
            <v>64.17000000000003</v>
          </cell>
          <cell r="H36">
            <v>64.17000000000003</v>
          </cell>
          <cell r="I36">
            <v>63.859999999999957</v>
          </cell>
          <cell r="J36">
            <v>63.859999999999957</v>
          </cell>
          <cell r="K36">
            <v>63.859999999999964</v>
          </cell>
          <cell r="L36">
            <v>71.23</v>
          </cell>
          <cell r="M36">
            <v>71.23</v>
          </cell>
          <cell r="N36">
            <v>71.23</v>
          </cell>
        </row>
        <row r="37">
          <cell r="B37" t="str">
            <v>d. Bloque 0-8 kW</v>
          </cell>
          <cell r="C37">
            <v>79348.240000000034</v>
          </cell>
          <cell r="D37">
            <v>79348.240000000005</v>
          </cell>
          <cell r="E37">
            <v>79348.240000000034</v>
          </cell>
          <cell r="F37">
            <v>80373.453333333309</v>
          </cell>
          <cell r="G37">
            <v>80354.959999999977</v>
          </cell>
          <cell r="H37">
            <v>80354.959999999977</v>
          </cell>
          <cell r="I37">
            <v>79974.48</v>
          </cell>
          <cell r="J37">
            <v>79974.48</v>
          </cell>
          <cell r="K37">
            <v>79974.48</v>
          </cell>
          <cell r="L37">
            <v>89192.799999999974</v>
          </cell>
          <cell r="M37">
            <v>89192.799999999988</v>
          </cell>
          <cell r="N37">
            <v>89192.799999999974</v>
          </cell>
        </row>
        <row r="38">
          <cell r="B38" t="str">
            <v>e. Bloque mayor a 8 kW</v>
          </cell>
          <cell r="C38">
            <v>9918.5300000000043</v>
          </cell>
          <cell r="D38">
            <v>9918.5300000000007</v>
          </cell>
          <cell r="E38">
            <v>9918.5300000000043</v>
          </cell>
          <cell r="F38">
            <v>10046.681666666664</v>
          </cell>
          <cell r="G38">
            <v>10044.369999999997</v>
          </cell>
          <cell r="H38">
            <v>10044.369999999997</v>
          </cell>
          <cell r="I38">
            <v>9996.81</v>
          </cell>
          <cell r="J38">
            <v>9996.81</v>
          </cell>
          <cell r="K38">
            <v>9996.81</v>
          </cell>
          <cell r="L38">
            <v>11149.099999999997</v>
          </cell>
          <cell r="M38">
            <v>11149.099999999999</v>
          </cell>
          <cell r="N38">
            <v>11149.099999999997</v>
          </cell>
        </row>
        <row r="39">
          <cell r="B39" t="str">
            <v>PREFERENCIAL</v>
          </cell>
        </row>
        <row r="40">
          <cell r="B40" t="str">
            <v>T-CS</v>
          </cell>
        </row>
        <row r="41">
          <cell r="B41" t="str">
            <v>a. Consumo de Energía menor o igual a 3000 kWh</v>
          </cell>
          <cell r="C41">
            <v>70.880000000000052</v>
          </cell>
          <cell r="D41">
            <v>70.880000000000038</v>
          </cell>
          <cell r="E41">
            <v>70.880000000000052</v>
          </cell>
          <cell r="F41">
            <v>71.796666666666653</v>
          </cell>
          <cell r="G41">
            <v>71.78</v>
          </cell>
          <cell r="H41">
            <v>71.779999999999987</v>
          </cell>
          <cell r="I41">
            <v>71.44000000000004</v>
          </cell>
          <cell r="J41">
            <v>71.44000000000004</v>
          </cell>
          <cell r="K41">
            <v>71.44000000000004</v>
          </cell>
          <cell r="L41">
            <v>79.680000000000007</v>
          </cell>
          <cell r="M41">
            <v>79.680000000000021</v>
          </cell>
          <cell r="N41">
            <v>79.680000000000007</v>
          </cell>
        </row>
        <row r="42">
          <cell r="B42" t="str">
            <v>b. Bloque 0-3000 kWh</v>
          </cell>
          <cell r="C42">
            <v>122430</v>
          </cell>
          <cell r="D42">
            <v>122430</v>
          </cell>
          <cell r="E42">
            <v>122430</v>
          </cell>
          <cell r="F42">
            <v>124020</v>
          </cell>
          <cell r="G42">
            <v>123990</v>
          </cell>
          <cell r="H42">
            <v>123990</v>
          </cell>
          <cell r="I42">
            <v>123390</v>
          </cell>
          <cell r="J42">
            <v>123390</v>
          </cell>
          <cell r="K42">
            <v>123390</v>
          </cell>
          <cell r="L42">
            <v>137610</v>
          </cell>
          <cell r="M42">
            <v>137610</v>
          </cell>
          <cell r="N42">
            <v>137610</v>
          </cell>
        </row>
        <row r="43">
          <cell r="B43" t="str">
            <v>c. Bloque mayor a 3000 kWh</v>
          </cell>
          <cell r="C43">
            <v>40.809999999999967</v>
          </cell>
          <cell r="D43">
            <v>40.809999999999967</v>
          </cell>
          <cell r="E43">
            <v>40.809999999999967</v>
          </cell>
          <cell r="F43">
            <v>41.34</v>
          </cell>
          <cell r="G43">
            <v>41.329999999999991</v>
          </cell>
          <cell r="H43">
            <v>41.33</v>
          </cell>
          <cell r="I43">
            <v>41.130000000000024</v>
          </cell>
          <cell r="J43">
            <v>41.130000000000024</v>
          </cell>
          <cell r="K43">
            <v>41.130000000000017</v>
          </cell>
          <cell r="L43">
            <v>45.869999999999969</v>
          </cell>
          <cell r="M43">
            <v>45.869999999999976</v>
          </cell>
          <cell r="N43">
            <v>45.869999999999969</v>
          </cell>
        </row>
        <row r="44">
          <cell r="B44" t="str">
            <v>d. Bloque 0-8 kW</v>
          </cell>
          <cell r="C44">
            <v>52861.600000000028</v>
          </cell>
          <cell r="D44">
            <v>52861.60000000002</v>
          </cell>
          <cell r="E44">
            <v>52861.600000000028</v>
          </cell>
          <cell r="F44">
            <v>53544.640000000007</v>
          </cell>
          <cell r="G44">
            <v>53532.320000000007</v>
          </cell>
          <cell r="H44">
            <v>53532.32</v>
          </cell>
          <cell r="I44">
            <v>53278.800000000032</v>
          </cell>
          <cell r="J44">
            <v>53278.800000000032</v>
          </cell>
          <cell r="K44">
            <v>53278.800000000032</v>
          </cell>
          <cell r="L44">
            <v>59419.919999999976</v>
          </cell>
          <cell r="M44">
            <v>59419.919999999976</v>
          </cell>
          <cell r="N44">
            <v>59419.919999999976</v>
          </cell>
        </row>
        <row r="45">
          <cell r="B45" t="str">
            <v>e. Bloque mayor a 8 kW</v>
          </cell>
          <cell r="C45">
            <v>6607.7000000000035</v>
          </cell>
          <cell r="D45">
            <v>6607.7000000000025</v>
          </cell>
          <cell r="E45">
            <v>6607.7000000000035</v>
          </cell>
          <cell r="F45">
            <v>6693.0800000000008</v>
          </cell>
          <cell r="G45">
            <v>6691.5400000000009</v>
          </cell>
          <cell r="H45">
            <v>6691.54</v>
          </cell>
          <cell r="I45">
            <v>6659.850000000004</v>
          </cell>
          <cell r="J45">
            <v>6659.850000000004</v>
          </cell>
          <cell r="K45">
            <v>6659.850000000004</v>
          </cell>
          <cell r="L45">
            <v>7427.4899999999971</v>
          </cell>
          <cell r="M45">
            <v>7427.4899999999971</v>
          </cell>
          <cell r="N45">
            <v>7427.4899999999971</v>
          </cell>
        </row>
        <row r="46">
          <cell r="B46" t="str">
            <v>MEDIA TENSIÓN (T-MT)</v>
          </cell>
        </row>
        <row r="47">
          <cell r="B47" t="str">
            <v>T-MT</v>
          </cell>
        </row>
        <row r="48">
          <cell r="B48" t="str">
            <v>a. Energía Punta</v>
          </cell>
          <cell r="C48">
            <v>53.690000000000033</v>
          </cell>
          <cell r="D48">
            <v>53.690000000000033</v>
          </cell>
          <cell r="E48">
            <v>53.690000000000033</v>
          </cell>
          <cell r="F48">
            <v>54.383333333333297</v>
          </cell>
          <cell r="G48">
            <v>54.369999999999955</v>
          </cell>
          <cell r="H48">
            <v>54.369999999999962</v>
          </cell>
          <cell r="I48">
            <v>54.119999999999955</v>
          </cell>
          <cell r="J48">
            <v>54.119999999999955</v>
          </cell>
          <cell r="K48">
            <v>54.119999999999962</v>
          </cell>
          <cell r="L48">
            <v>60.349999999999966</v>
          </cell>
          <cell r="M48">
            <v>60.349999999999973</v>
          </cell>
          <cell r="N48">
            <v>60.349999999999966</v>
          </cell>
        </row>
        <row r="49">
          <cell r="B49" t="str">
            <v>b. Energía Valle</v>
          </cell>
          <cell r="C49">
            <v>26.850000000000016</v>
          </cell>
          <cell r="D49">
            <v>26.850000000000016</v>
          </cell>
          <cell r="E49">
            <v>26.850000000000016</v>
          </cell>
          <cell r="F49">
            <v>27.195000000000018</v>
          </cell>
          <cell r="G49">
            <v>27.190000000000023</v>
          </cell>
          <cell r="H49">
            <v>27.190000000000019</v>
          </cell>
          <cell r="I49">
            <v>27.059999999999977</v>
          </cell>
          <cell r="J49">
            <v>27.059999999999977</v>
          </cell>
          <cell r="K49">
            <v>27.059999999999981</v>
          </cell>
          <cell r="L49">
            <v>30.190000000000026</v>
          </cell>
          <cell r="M49">
            <v>30.190000000000023</v>
          </cell>
          <cell r="N49">
            <v>30.190000000000026</v>
          </cell>
        </row>
        <row r="50">
          <cell r="B50" t="str">
            <v>c. Energía Noche</v>
          </cell>
          <cell r="C50">
            <v>19.329999999999998</v>
          </cell>
          <cell r="D50">
            <v>19.329999999999991</v>
          </cell>
          <cell r="E50">
            <v>19.329999999999998</v>
          </cell>
          <cell r="F50">
            <v>19.574999999999999</v>
          </cell>
          <cell r="G50">
            <v>19.570000000000004</v>
          </cell>
          <cell r="H50">
            <v>19.57</v>
          </cell>
          <cell r="I50">
            <v>19.480000000000008</v>
          </cell>
          <cell r="J50">
            <v>19.480000000000008</v>
          </cell>
          <cell r="K50">
            <v>19.480000000000008</v>
          </cell>
          <cell r="L50">
            <v>21.730000000000008</v>
          </cell>
          <cell r="M50">
            <v>21.730000000000008</v>
          </cell>
          <cell r="N50">
            <v>21.730000000000008</v>
          </cell>
        </row>
        <row r="51">
          <cell r="B51" t="str">
            <v>d. Potencia Punta</v>
          </cell>
          <cell r="C51">
            <v>9414.8800000000028</v>
          </cell>
          <cell r="D51">
            <v>9414.8800000000028</v>
          </cell>
          <cell r="E51">
            <v>9414.8800000000028</v>
          </cell>
          <cell r="F51">
            <v>9536.5150000000049</v>
          </cell>
          <cell r="G51">
            <v>9534.3200000000052</v>
          </cell>
          <cell r="H51">
            <v>9534.3200000000052</v>
          </cell>
          <cell r="I51">
            <v>9489.1799999999948</v>
          </cell>
          <cell r="J51">
            <v>9489.1799999999948</v>
          </cell>
          <cell r="K51">
            <v>9489.1799999999948</v>
          </cell>
          <cell r="L51">
            <v>10582.960000000001</v>
          </cell>
          <cell r="M51">
            <v>10582.96</v>
          </cell>
          <cell r="N51">
            <v>10582.960000000001</v>
          </cell>
        </row>
        <row r="52">
          <cell r="B52" t="str">
            <v>e. Potencia Valle</v>
          </cell>
          <cell r="C52">
            <v>6698.9800000000023</v>
          </cell>
          <cell r="D52">
            <v>6698.9800000000014</v>
          </cell>
          <cell r="E52">
            <v>6698.9800000000023</v>
          </cell>
          <cell r="F52">
            <v>6785.5316666666668</v>
          </cell>
          <cell r="G52">
            <v>6783.97</v>
          </cell>
          <cell r="H52">
            <v>6783.97</v>
          </cell>
          <cell r="I52">
            <v>6751.850000000004</v>
          </cell>
          <cell r="J52">
            <v>6751.850000000004</v>
          </cell>
          <cell r="K52">
            <v>6751.850000000004</v>
          </cell>
          <cell r="L52">
            <v>7530.1099999999933</v>
          </cell>
          <cell r="M52">
            <v>7530.1099999999942</v>
          </cell>
          <cell r="N52">
            <v>7530.1099999999933</v>
          </cell>
        </row>
        <row r="53">
          <cell r="B53" t="str">
            <v>f. Potencia Noche</v>
          </cell>
          <cell r="C53">
            <v>4252.6400000000003</v>
          </cell>
          <cell r="D53">
            <v>4252.6400000000003</v>
          </cell>
          <cell r="E53">
            <v>4252.6400000000003</v>
          </cell>
          <cell r="F53">
            <v>4307.5816666666642</v>
          </cell>
          <cell r="G53">
            <v>4306.5899999999974</v>
          </cell>
          <cell r="H53">
            <v>4306.5899999999974</v>
          </cell>
          <cell r="I53">
            <v>4286.1999999999989</v>
          </cell>
          <cell r="J53">
            <v>4286.1999999999989</v>
          </cell>
          <cell r="K53">
            <v>4286.199999999998</v>
          </cell>
          <cell r="L53">
            <v>4780.2599999999993</v>
          </cell>
          <cell r="M53">
            <v>4780.2599999999984</v>
          </cell>
          <cell r="N53">
            <v>4780.2599999999993</v>
          </cell>
        </row>
        <row r="54">
          <cell r="B54" t="str">
            <v>PROMOCIONAL</v>
          </cell>
        </row>
        <row r="55">
          <cell r="B55" t="str">
            <v>T-PR</v>
          </cell>
        </row>
        <row r="56">
          <cell r="B56" t="str">
            <v>a. Consumo de Energía menor o igual a 3000 kWh</v>
          </cell>
          <cell r="C56">
            <v>105.25</v>
          </cell>
          <cell r="D56">
            <v>105.25</v>
          </cell>
          <cell r="E56">
            <v>105.25</v>
          </cell>
          <cell r="F56">
            <v>106.60499999999996</v>
          </cell>
          <cell r="G56">
            <v>106.57999999999996</v>
          </cell>
          <cell r="H56">
            <v>106.57999999999996</v>
          </cell>
          <cell r="I56">
            <v>106.07999999999996</v>
          </cell>
          <cell r="J56">
            <v>106.07999999999996</v>
          </cell>
          <cell r="K56">
            <v>106.07999999999996</v>
          </cell>
          <cell r="L56">
            <v>118.30999999999996</v>
          </cell>
          <cell r="M56">
            <v>118.30999999999996</v>
          </cell>
          <cell r="N56">
            <v>118.30999999999996</v>
          </cell>
        </row>
        <row r="57">
          <cell r="B57" t="str">
            <v>b. Bloque 0-3000 kWh</v>
          </cell>
          <cell r="C57">
            <v>190080</v>
          </cell>
          <cell r="D57">
            <v>190080</v>
          </cell>
          <cell r="E57">
            <v>190080</v>
          </cell>
          <cell r="F57">
            <v>192555</v>
          </cell>
          <cell r="G57">
            <v>192510</v>
          </cell>
          <cell r="H57">
            <v>192510</v>
          </cell>
          <cell r="I57">
            <v>191580</v>
          </cell>
          <cell r="J57">
            <v>191580</v>
          </cell>
          <cell r="K57">
            <v>191580</v>
          </cell>
          <cell r="L57">
            <v>213690</v>
          </cell>
          <cell r="M57">
            <v>213690</v>
          </cell>
          <cell r="N57">
            <v>213690</v>
          </cell>
        </row>
        <row r="58">
          <cell r="B58" t="str">
            <v>c. Bloque mayor a 3000 kWh</v>
          </cell>
          <cell r="C58">
            <v>63.359999999999957</v>
          </cell>
          <cell r="D58">
            <v>63.359999999999964</v>
          </cell>
          <cell r="E58">
            <v>63.359999999999957</v>
          </cell>
          <cell r="F58">
            <v>64.185000000000031</v>
          </cell>
          <cell r="G58">
            <v>64.17000000000003</v>
          </cell>
          <cell r="H58">
            <v>64.17000000000003</v>
          </cell>
          <cell r="I58">
            <v>63.859999999999957</v>
          </cell>
          <cell r="J58">
            <v>63.859999999999957</v>
          </cell>
          <cell r="K58">
            <v>63.859999999999964</v>
          </cell>
          <cell r="L58">
            <v>71.23</v>
          </cell>
          <cell r="M58">
            <v>71.23</v>
          </cell>
          <cell r="N58">
            <v>71.23</v>
          </cell>
        </row>
        <row r="59">
          <cell r="B59" t="str">
            <v>d. Bloque 0-8 kW</v>
          </cell>
          <cell r="C59">
            <v>79348.240000000034</v>
          </cell>
          <cell r="D59">
            <v>79348.240000000005</v>
          </cell>
          <cell r="E59">
            <v>79348.240000000034</v>
          </cell>
          <cell r="F59">
            <v>80373.453333333309</v>
          </cell>
          <cell r="G59">
            <v>80354.959999999977</v>
          </cell>
          <cell r="H59">
            <v>80354.959999999977</v>
          </cell>
          <cell r="I59">
            <v>79974.48</v>
          </cell>
          <cell r="J59">
            <v>79974.48</v>
          </cell>
          <cell r="K59">
            <v>79974.48</v>
          </cell>
          <cell r="L59">
            <v>89192.799999999974</v>
          </cell>
          <cell r="M59">
            <v>89192.799999999988</v>
          </cell>
          <cell r="N59">
            <v>89192.799999999974</v>
          </cell>
        </row>
        <row r="60">
          <cell r="B60" t="str">
            <v>e. Bloque mayor a 8 kW</v>
          </cell>
          <cell r="C60">
            <v>9918.5300000000043</v>
          </cell>
          <cell r="D60">
            <v>9918.5300000000007</v>
          </cell>
          <cell r="E60">
            <v>9918.5300000000043</v>
          </cell>
          <cell r="F60">
            <v>10046.681666666664</v>
          </cell>
          <cell r="G60">
            <v>10044.369999999997</v>
          </cell>
          <cell r="H60">
            <v>10044.369999999997</v>
          </cell>
          <cell r="I60">
            <v>9996.81</v>
          </cell>
          <cell r="J60">
            <v>9996.81</v>
          </cell>
          <cell r="K60">
            <v>9996.81</v>
          </cell>
          <cell r="L60">
            <v>11149.099999999997</v>
          </cell>
          <cell r="M60">
            <v>11149.099999999999</v>
          </cell>
          <cell r="N60">
            <v>11149.099999999997</v>
          </cell>
        </row>
        <row r="61">
          <cell r="B61" t="str">
            <v>ALUMBRADO PÚBLICO</v>
          </cell>
        </row>
        <row r="62">
          <cell r="B62" t="str">
            <v>T-AP</v>
          </cell>
        </row>
        <row r="63">
          <cell r="B63" t="str">
            <v>a. Bloque 0-30 kWh</v>
          </cell>
          <cell r="C63">
            <v>105.30000000000005</v>
          </cell>
          <cell r="D63">
            <v>105.30000000000004</v>
          </cell>
          <cell r="E63">
            <v>105.30000000000005</v>
          </cell>
          <cell r="F63">
            <v>105.30000000000004</v>
          </cell>
          <cell r="G63">
            <v>105.30000000000005</v>
          </cell>
          <cell r="H63">
            <v>105.30000000000004</v>
          </cell>
          <cell r="I63">
            <v>105.30000000000005</v>
          </cell>
          <cell r="J63">
            <v>105.30000000000005</v>
          </cell>
          <cell r="K63">
            <v>105.30000000000004</v>
          </cell>
          <cell r="L63">
            <v>105.30000000000005</v>
          </cell>
          <cell r="M63">
            <v>105.30000000000004</v>
          </cell>
          <cell r="N63">
            <v>105.30000000000005</v>
          </cell>
        </row>
        <row r="64">
          <cell r="B64" t="str">
            <v>b. Bloque 31-50 000 kWh</v>
          </cell>
          <cell r="C64">
            <v>3.5100000000000011</v>
          </cell>
          <cell r="D64">
            <v>3.5100000000000007</v>
          </cell>
          <cell r="E64">
            <v>3.5100000000000011</v>
          </cell>
          <cell r="F64">
            <v>3.5100000000000007</v>
          </cell>
          <cell r="G64">
            <v>3.5100000000000011</v>
          </cell>
          <cell r="H64">
            <v>3.5100000000000007</v>
          </cell>
          <cell r="I64">
            <v>3.5100000000000011</v>
          </cell>
          <cell r="J64">
            <v>3.5100000000000011</v>
          </cell>
          <cell r="K64">
            <v>3.5100000000000007</v>
          </cell>
          <cell r="L64">
            <v>3.5100000000000011</v>
          </cell>
          <cell r="M64">
            <v>3.5100000000000007</v>
          </cell>
          <cell r="N64">
            <v>3.5100000000000011</v>
          </cell>
        </row>
        <row r="65">
          <cell r="B65" t="str">
            <v>c. Bloque mayor a 50 000 kWh</v>
          </cell>
          <cell r="C65">
            <v>175500</v>
          </cell>
          <cell r="D65">
            <v>175500</v>
          </cell>
          <cell r="E65">
            <v>175500</v>
          </cell>
          <cell r="F65">
            <v>175500</v>
          </cell>
          <cell r="G65">
            <v>175500</v>
          </cell>
          <cell r="H65">
            <v>175500</v>
          </cell>
          <cell r="I65">
            <v>175500</v>
          </cell>
          <cell r="J65">
            <v>175500</v>
          </cell>
          <cell r="K65">
            <v>175500</v>
          </cell>
          <cell r="L65">
            <v>175500</v>
          </cell>
          <cell r="M65">
            <v>175500</v>
          </cell>
          <cell r="N65">
            <v>175500</v>
          </cell>
        </row>
        <row r="66">
          <cell r="B66" t="str">
            <v>Tarifa de acceso</v>
          </cell>
        </row>
        <row r="67">
          <cell r="B67" t="str">
            <v>T-TA</v>
          </cell>
        </row>
        <row r="68">
          <cell r="B68" t="str">
            <v>a. Consumo de Energía cada kWh</v>
          </cell>
          <cell r="C68">
            <v>18</v>
          </cell>
          <cell r="D68">
            <v>18</v>
          </cell>
          <cell r="E68">
            <v>18</v>
          </cell>
          <cell r="F68">
            <v>18</v>
          </cell>
          <cell r="G68">
            <v>18</v>
          </cell>
          <cell r="H68">
            <v>18</v>
          </cell>
          <cell r="I68">
            <v>18</v>
          </cell>
          <cell r="J68">
            <v>18</v>
          </cell>
          <cell r="K68">
            <v>18</v>
          </cell>
          <cell r="L68">
            <v>21.029999999999983</v>
          </cell>
          <cell r="M68">
            <v>21.029999999999983</v>
          </cell>
          <cell r="N68">
            <v>21.029999999999983</v>
          </cell>
        </row>
        <row r="108">
          <cell r="B108" t="str">
            <v>º</v>
          </cell>
          <cell r="C108" t="str">
            <v>Enero</v>
          </cell>
          <cell r="D108" t="str">
            <v>Febrero</v>
          </cell>
          <cell r="E108" t="str">
            <v>Marzo</v>
          </cell>
          <cell r="F108" t="str">
            <v>Abril</v>
          </cell>
          <cell r="G108" t="str">
            <v>Mayo</v>
          </cell>
          <cell r="H108" t="str">
            <v>Junio</v>
          </cell>
          <cell r="I108" t="str">
            <v>Julio</v>
          </cell>
          <cell r="J108" t="str">
            <v>Agosto</v>
          </cell>
          <cell r="K108" t="str">
            <v>Septiembre</v>
          </cell>
          <cell r="L108" t="str">
            <v>Octubre</v>
          </cell>
          <cell r="M108" t="str">
            <v>Noviembre</v>
          </cell>
          <cell r="N108" t="str">
            <v>Diciembre</v>
          </cell>
        </row>
        <row r="109">
          <cell r="B109" t="str">
            <v>VENTAS AL SERVICIO DE DISTRIBUCIÓN</v>
          </cell>
        </row>
        <row r="110">
          <cell r="B110" t="str">
            <v>T-SD</v>
          </cell>
        </row>
        <row r="111">
          <cell r="B111" t="str">
            <v>a. Energía Punta</v>
          </cell>
          <cell r="C111">
            <v>50.369999999999962</v>
          </cell>
          <cell r="D111">
            <v>50.369999999999969</v>
          </cell>
          <cell r="E111">
            <v>50.369999999999962</v>
          </cell>
          <cell r="F111">
            <v>50.369999999999969</v>
          </cell>
          <cell r="G111">
            <v>50.369999999999962</v>
          </cell>
          <cell r="H111">
            <v>50.369999999999969</v>
          </cell>
          <cell r="I111">
            <v>50.369999999999962</v>
          </cell>
          <cell r="J111">
            <v>50.369999999999962</v>
          </cell>
          <cell r="K111">
            <v>50.369999999999969</v>
          </cell>
          <cell r="L111">
            <v>50.369999999999962</v>
          </cell>
          <cell r="M111">
            <v>50.369999999999969</v>
          </cell>
          <cell r="N111">
            <v>50.369999999999962</v>
          </cell>
        </row>
        <row r="112">
          <cell r="B112" t="str">
            <v>b. Energía Valle</v>
          </cell>
          <cell r="C112">
            <v>41</v>
          </cell>
          <cell r="D112">
            <v>41</v>
          </cell>
          <cell r="E112">
            <v>41</v>
          </cell>
          <cell r="F112">
            <v>41</v>
          </cell>
          <cell r="G112">
            <v>41</v>
          </cell>
          <cell r="H112">
            <v>41</v>
          </cell>
          <cell r="I112">
            <v>41</v>
          </cell>
          <cell r="J112">
            <v>41</v>
          </cell>
          <cell r="K112">
            <v>41</v>
          </cell>
          <cell r="L112">
            <v>41</v>
          </cell>
          <cell r="M112">
            <v>41</v>
          </cell>
          <cell r="N112">
            <v>41</v>
          </cell>
        </row>
        <row r="113">
          <cell r="B113" t="str">
            <v>c. Energía Noche</v>
          </cell>
          <cell r="C113">
            <v>34.960000000000015</v>
          </cell>
          <cell r="D113">
            <v>34.960000000000015</v>
          </cell>
          <cell r="E113">
            <v>34.960000000000015</v>
          </cell>
          <cell r="F113">
            <v>34.960000000000015</v>
          </cell>
          <cell r="G113">
            <v>34.960000000000015</v>
          </cell>
          <cell r="H113">
            <v>34.960000000000015</v>
          </cell>
          <cell r="I113">
            <v>34.960000000000015</v>
          </cell>
          <cell r="J113">
            <v>34.960000000000015</v>
          </cell>
          <cell r="K113">
            <v>34.960000000000015</v>
          </cell>
          <cell r="L113">
            <v>34.960000000000015</v>
          </cell>
          <cell r="M113">
            <v>34.960000000000015</v>
          </cell>
          <cell r="N113">
            <v>34.960000000000015</v>
          </cell>
        </row>
        <row r="114">
          <cell r="B114" t="str">
            <v>d. Potencia Punta</v>
          </cell>
          <cell r="C114">
            <v>3103.0700000000024</v>
          </cell>
          <cell r="D114">
            <v>3103.070000000002</v>
          </cell>
          <cell r="E114">
            <v>3103.0700000000024</v>
          </cell>
          <cell r="F114">
            <v>3103.070000000002</v>
          </cell>
          <cell r="G114">
            <v>3103.0700000000024</v>
          </cell>
          <cell r="H114">
            <v>3103.070000000002</v>
          </cell>
          <cell r="I114">
            <v>3103.0700000000024</v>
          </cell>
          <cell r="J114">
            <v>3103.0700000000024</v>
          </cell>
          <cell r="K114">
            <v>3103.070000000002</v>
          </cell>
          <cell r="L114">
            <v>3103.0700000000024</v>
          </cell>
          <cell r="M114">
            <v>3103.070000000002</v>
          </cell>
          <cell r="N114">
            <v>3103.0700000000024</v>
          </cell>
        </row>
        <row r="115">
          <cell r="B115" t="str">
            <v>e. Potencia Valle</v>
          </cell>
          <cell r="C115">
            <v>3103.0700000000024</v>
          </cell>
          <cell r="D115">
            <v>3103.070000000002</v>
          </cell>
          <cell r="E115">
            <v>3103.0700000000024</v>
          </cell>
          <cell r="F115">
            <v>3103.070000000002</v>
          </cell>
          <cell r="G115">
            <v>3103.0700000000024</v>
          </cell>
          <cell r="H115">
            <v>3103.070000000002</v>
          </cell>
          <cell r="I115">
            <v>3103.0700000000024</v>
          </cell>
          <cell r="J115">
            <v>3103.0700000000024</v>
          </cell>
          <cell r="K115">
            <v>3103.070000000002</v>
          </cell>
          <cell r="L115">
            <v>3103.0700000000024</v>
          </cell>
          <cell r="M115">
            <v>3103.070000000002</v>
          </cell>
          <cell r="N115">
            <v>3103.0700000000024</v>
          </cell>
        </row>
        <row r="116">
          <cell r="B116" t="str">
            <v>f. Potencia Noche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2047.5</v>
          </cell>
          <cell r="D10">
            <v>2047.5</v>
          </cell>
          <cell r="E10">
            <v>2047.5</v>
          </cell>
          <cell r="F10">
            <v>2070.1999999999989</v>
          </cell>
          <cell r="G10">
            <v>2069.6999999999989</v>
          </cell>
          <cell r="H10">
            <v>2069.6999999999989</v>
          </cell>
          <cell r="I10">
            <v>2060.6999999999989</v>
          </cell>
          <cell r="J10">
            <v>2060.6999999999989</v>
          </cell>
          <cell r="K10">
            <v>2060.6999999999989</v>
          </cell>
          <cell r="L10">
            <v>2060.400000000001</v>
          </cell>
          <cell r="M10">
            <v>2060.400000000001</v>
          </cell>
          <cell r="N10">
            <v>2060.400000000001</v>
          </cell>
        </row>
        <row r="11">
          <cell r="B11" t="str">
            <v>b. Bloque 31-200 kWh</v>
          </cell>
          <cell r="C11">
            <v>68.25</v>
          </cell>
          <cell r="D11">
            <v>68.25</v>
          </cell>
          <cell r="E11">
            <v>68.25</v>
          </cell>
          <cell r="F11">
            <v>69.006666666666675</v>
          </cell>
          <cell r="G11">
            <v>68.989999999999981</v>
          </cell>
          <cell r="H11">
            <v>68.989999999999995</v>
          </cell>
          <cell r="I11">
            <v>68.69000000000004</v>
          </cell>
          <cell r="J11">
            <v>68.69000000000004</v>
          </cell>
          <cell r="K11">
            <v>68.69000000000004</v>
          </cell>
          <cell r="L11">
            <v>68.680000000000035</v>
          </cell>
          <cell r="M11">
            <v>68.680000000000049</v>
          </cell>
          <cell r="N11">
            <v>68.680000000000035</v>
          </cell>
        </row>
        <row r="12">
          <cell r="B12" t="str">
            <v>c. Bloque mayor a 200 kWh</v>
          </cell>
          <cell r="C12">
            <v>83.550000000000026</v>
          </cell>
          <cell r="D12">
            <v>83.55</v>
          </cell>
          <cell r="E12">
            <v>83.550000000000026</v>
          </cell>
          <cell r="F12">
            <v>84.47</v>
          </cell>
          <cell r="G12">
            <v>84.449999999999974</v>
          </cell>
          <cell r="H12">
            <v>84.449999999999989</v>
          </cell>
          <cell r="I12">
            <v>84.07999999999997</v>
          </cell>
          <cell r="J12">
            <v>84.07999999999997</v>
          </cell>
          <cell r="K12">
            <v>84.07999999999997</v>
          </cell>
          <cell r="L12">
            <v>84.05999999999996</v>
          </cell>
          <cell r="M12">
            <v>84.05999999999996</v>
          </cell>
          <cell r="N12">
            <v>84.05999999999996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96.489999999999924</v>
          </cell>
          <cell r="D15">
            <v>96.489999999999938</v>
          </cell>
          <cell r="E15">
            <v>96.489999999999924</v>
          </cell>
          <cell r="F15">
            <v>97.551666666666719</v>
          </cell>
          <cell r="G15">
            <v>97.530000000000058</v>
          </cell>
          <cell r="H15">
            <v>97.530000000000044</v>
          </cell>
          <cell r="I15">
            <v>97.099999999999952</v>
          </cell>
          <cell r="J15">
            <v>97.099999999999952</v>
          </cell>
          <cell r="K15">
            <v>97.099999999999952</v>
          </cell>
          <cell r="L15">
            <v>97.090000000000032</v>
          </cell>
          <cell r="M15">
            <v>97.090000000000018</v>
          </cell>
          <cell r="N15">
            <v>97.090000000000032</v>
          </cell>
        </row>
        <row r="16">
          <cell r="B16" t="str">
            <v>b. Bloque 0-3000 kWh</v>
          </cell>
          <cell r="C16">
            <v>173010</v>
          </cell>
          <cell r="D16">
            <v>173010</v>
          </cell>
          <cell r="E16">
            <v>173010</v>
          </cell>
          <cell r="F16">
            <v>174910</v>
          </cell>
          <cell r="G16">
            <v>174870</v>
          </cell>
          <cell r="H16">
            <v>174870</v>
          </cell>
          <cell r="I16">
            <v>174090</v>
          </cell>
          <cell r="J16">
            <v>174090</v>
          </cell>
          <cell r="K16">
            <v>174090</v>
          </cell>
          <cell r="L16">
            <v>174090</v>
          </cell>
          <cell r="M16">
            <v>174090</v>
          </cell>
          <cell r="N16">
            <v>174090</v>
          </cell>
        </row>
        <row r="17">
          <cell r="B17" t="str">
            <v>c. Bloque mayor a 3000 kWh</v>
          </cell>
          <cell r="C17">
            <v>57.670000000000023</v>
          </cell>
          <cell r="D17">
            <v>57.670000000000016</v>
          </cell>
          <cell r="E17">
            <v>57.670000000000023</v>
          </cell>
          <cell r="F17">
            <v>58.303333333333306</v>
          </cell>
          <cell r="G17">
            <v>58.289999999999978</v>
          </cell>
          <cell r="H17">
            <v>58.289999999999978</v>
          </cell>
          <cell r="I17">
            <v>58.02999999999998</v>
          </cell>
          <cell r="J17">
            <v>58.02999999999998</v>
          </cell>
          <cell r="K17">
            <v>58.02999999999998</v>
          </cell>
          <cell r="L17">
            <v>58.02999999999998</v>
          </cell>
          <cell r="M17">
            <v>58.02999999999998</v>
          </cell>
          <cell r="N17">
            <v>58.02999999999998</v>
          </cell>
        </row>
        <row r="18">
          <cell r="B18" t="str">
            <v>d. Bloque 0-8 kW</v>
          </cell>
          <cell r="C18">
            <v>72167.36000000003</v>
          </cell>
          <cell r="D18">
            <v>72167.360000000044</v>
          </cell>
          <cell r="E18">
            <v>72167.36000000003</v>
          </cell>
          <cell r="F18">
            <v>72962.986666666635</v>
          </cell>
          <cell r="G18">
            <v>72946.159999999989</v>
          </cell>
          <cell r="H18">
            <v>72946.159999999974</v>
          </cell>
          <cell r="I18">
            <v>72628.879999999946</v>
          </cell>
          <cell r="J18">
            <v>72628.879999999946</v>
          </cell>
          <cell r="K18">
            <v>72628.879999999946</v>
          </cell>
          <cell r="L18">
            <v>72614.959999999977</v>
          </cell>
          <cell r="M18">
            <v>72614.959999999977</v>
          </cell>
          <cell r="N18">
            <v>72614.959999999977</v>
          </cell>
        </row>
        <row r="19">
          <cell r="B19" t="str">
            <v>e. Bloque mayor a 8 kW</v>
          </cell>
          <cell r="C19">
            <v>9020.9200000000037</v>
          </cell>
          <cell r="D19">
            <v>9020.9200000000055</v>
          </cell>
          <cell r="E19">
            <v>9020.9200000000037</v>
          </cell>
          <cell r="F19">
            <v>9120.3733333333294</v>
          </cell>
          <cell r="G19">
            <v>9118.2699999999986</v>
          </cell>
          <cell r="H19">
            <v>9118.2699999999968</v>
          </cell>
          <cell r="I19">
            <v>9078.6099999999933</v>
          </cell>
          <cell r="J19">
            <v>9078.6099999999933</v>
          </cell>
          <cell r="K19">
            <v>9078.6099999999933</v>
          </cell>
          <cell r="L19">
            <v>9076.8699999999972</v>
          </cell>
          <cell r="M19">
            <v>9076.8699999999972</v>
          </cell>
          <cell r="N19">
            <v>9076.8699999999972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96.489999999999924</v>
          </cell>
          <cell r="D22">
            <v>96.489999999999938</v>
          </cell>
          <cell r="E22">
            <v>96.489999999999924</v>
          </cell>
          <cell r="F22">
            <v>97.551666666666719</v>
          </cell>
          <cell r="G22">
            <v>97.530000000000058</v>
          </cell>
          <cell r="H22">
            <v>97.530000000000044</v>
          </cell>
          <cell r="I22">
            <v>97.099999999999952</v>
          </cell>
          <cell r="J22">
            <v>97.099999999999952</v>
          </cell>
          <cell r="K22">
            <v>97.099999999999952</v>
          </cell>
          <cell r="L22">
            <v>97.090000000000032</v>
          </cell>
          <cell r="M22">
            <v>97.090000000000018</v>
          </cell>
          <cell r="N22">
            <v>97.090000000000032</v>
          </cell>
        </row>
        <row r="23">
          <cell r="B23" t="str">
            <v>b. Bloque 0-3000 kWh</v>
          </cell>
          <cell r="C23">
            <v>173010</v>
          </cell>
          <cell r="D23">
            <v>173010</v>
          </cell>
          <cell r="E23">
            <v>173010</v>
          </cell>
          <cell r="F23">
            <v>174910</v>
          </cell>
          <cell r="G23">
            <v>174870</v>
          </cell>
          <cell r="H23">
            <v>174870</v>
          </cell>
          <cell r="I23">
            <v>174090</v>
          </cell>
          <cell r="J23">
            <v>174090</v>
          </cell>
          <cell r="K23">
            <v>174090</v>
          </cell>
          <cell r="L23">
            <v>174090</v>
          </cell>
          <cell r="M23">
            <v>174090</v>
          </cell>
          <cell r="N23">
            <v>174090</v>
          </cell>
        </row>
        <row r="24">
          <cell r="B24" t="str">
            <v>c. Bloque mayor a 3000 kWh</v>
          </cell>
          <cell r="C24">
            <v>57.670000000000023</v>
          </cell>
          <cell r="D24">
            <v>57.670000000000016</v>
          </cell>
          <cell r="E24">
            <v>57.670000000000023</v>
          </cell>
          <cell r="F24">
            <v>58.303333333333306</v>
          </cell>
          <cell r="G24">
            <v>58.289999999999978</v>
          </cell>
          <cell r="H24">
            <v>58.289999999999978</v>
          </cell>
          <cell r="I24">
            <v>58.02999999999998</v>
          </cell>
          <cell r="J24">
            <v>58.02999999999998</v>
          </cell>
          <cell r="K24">
            <v>58.02999999999998</v>
          </cell>
          <cell r="L24">
            <v>58.02999999999998</v>
          </cell>
          <cell r="M24">
            <v>58.02999999999998</v>
          </cell>
          <cell r="N24">
            <v>58.02999999999998</v>
          </cell>
        </row>
        <row r="25">
          <cell r="B25" t="str">
            <v>d. Bloque 0-8 kW</v>
          </cell>
          <cell r="C25">
            <v>72167.36000000003</v>
          </cell>
          <cell r="D25">
            <v>72167.360000000044</v>
          </cell>
          <cell r="E25">
            <v>72167.36000000003</v>
          </cell>
          <cell r="F25">
            <v>72962.986666666635</v>
          </cell>
          <cell r="G25">
            <v>72946.159999999989</v>
          </cell>
          <cell r="H25">
            <v>72946.159999999974</v>
          </cell>
          <cell r="I25">
            <v>72628.879999999946</v>
          </cell>
          <cell r="J25">
            <v>72628.879999999946</v>
          </cell>
          <cell r="K25">
            <v>72628.879999999946</v>
          </cell>
          <cell r="L25">
            <v>72614.959999999977</v>
          </cell>
          <cell r="M25">
            <v>72614.959999999977</v>
          </cell>
          <cell r="N25">
            <v>72614.959999999977</v>
          </cell>
        </row>
        <row r="26">
          <cell r="B26" t="str">
            <v>e. Bloque mayor a 8 kW</v>
          </cell>
          <cell r="C26">
            <v>9020.9200000000037</v>
          </cell>
          <cell r="D26">
            <v>9020.9200000000055</v>
          </cell>
          <cell r="E26">
            <v>9020.9200000000037</v>
          </cell>
          <cell r="F26">
            <v>9120.3733333333294</v>
          </cell>
          <cell r="G26">
            <v>9118.2699999999986</v>
          </cell>
          <cell r="H26">
            <v>9118.2699999999968</v>
          </cell>
          <cell r="I26">
            <v>9078.6099999999933</v>
          </cell>
          <cell r="J26">
            <v>9078.6099999999933</v>
          </cell>
          <cell r="K26">
            <v>9078.6099999999933</v>
          </cell>
          <cell r="L26">
            <v>9076.8699999999972</v>
          </cell>
          <cell r="M26">
            <v>9076.8699999999972</v>
          </cell>
          <cell r="N26">
            <v>9076.8699999999972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69.430000000000035</v>
          </cell>
          <cell r="D29">
            <v>69.430000000000049</v>
          </cell>
          <cell r="E29">
            <v>69.430000000000035</v>
          </cell>
          <cell r="F29">
            <v>70.186666666666696</v>
          </cell>
          <cell r="G29">
            <v>70.17000000000003</v>
          </cell>
          <cell r="H29">
            <v>70.17000000000003</v>
          </cell>
          <cell r="I29">
            <v>69.869999999999948</v>
          </cell>
          <cell r="J29">
            <v>69.869999999999948</v>
          </cell>
          <cell r="K29">
            <v>69.869999999999948</v>
          </cell>
          <cell r="L29">
            <v>69.859999999999971</v>
          </cell>
          <cell r="M29">
            <v>69.859999999999957</v>
          </cell>
          <cell r="N29">
            <v>69.859999999999971</v>
          </cell>
        </row>
        <row r="30">
          <cell r="B30" t="str">
            <v>b. Bloque 0-3000 kWh</v>
          </cell>
          <cell r="C30">
            <v>120030</v>
          </cell>
          <cell r="D30">
            <v>120030</v>
          </cell>
          <cell r="E30">
            <v>120030</v>
          </cell>
          <cell r="F30">
            <v>121350</v>
          </cell>
          <cell r="G30">
            <v>121320</v>
          </cell>
          <cell r="H30">
            <v>121320</v>
          </cell>
          <cell r="I30">
            <v>120810</v>
          </cell>
          <cell r="J30">
            <v>120810</v>
          </cell>
          <cell r="K30">
            <v>120810</v>
          </cell>
          <cell r="L30">
            <v>120780</v>
          </cell>
          <cell r="M30">
            <v>120780</v>
          </cell>
          <cell r="N30">
            <v>120780</v>
          </cell>
        </row>
        <row r="31">
          <cell r="B31" t="str">
            <v>c. Bloque mayor a 3000 kWh</v>
          </cell>
          <cell r="C31">
            <v>40.01</v>
          </cell>
          <cell r="D31">
            <v>40.01</v>
          </cell>
          <cell r="E31">
            <v>40.01</v>
          </cell>
          <cell r="F31">
            <v>40.450000000000031</v>
          </cell>
          <cell r="G31">
            <v>40.440000000000033</v>
          </cell>
          <cell r="H31">
            <v>40.440000000000033</v>
          </cell>
          <cell r="I31">
            <v>40.269999999999989</v>
          </cell>
          <cell r="J31">
            <v>40.269999999999989</v>
          </cell>
          <cell r="K31">
            <v>40.269999999999989</v>
          </cell>
          <cell r="L31">
            <v>40.26</v>
          </cell>
          <cell r="M31">
            <v>40.26</v>
          </cell>
          <cell r="N31">
            <v>40.26</v>
          </cell>
        </row>
        <row r="32">
          <cell r="B32" t="str">
            <v>d. Bloque 0-8 kW</v>
          </cell>
          <cell r="C32">
            <v>48500.63999999997</v>
          </cell>
          <cell r="D32">
            <v>48500.639999999978</v>
          </cell>
          <cell r="E32">
            <v>48500.63999999997</v>
          </cell>
          <cell r="F32">
            <v>49035.306666666664</v>
          </cell>
          <cell r="G32">
            <v>49024</v>
          </cell>
          <cell r="H32">
            <v>49024</v>
          </cell>
          <cell r="I32">
            <v>48810.800000000025</v>
          </cell>
          <cell r="J32">
            <v>48810.800000000025</v>
          </cell>
          <cell r="K32">
            <v>48810.800000000025</v>
          </cell>
          <cell r="L32">
            <v>48801.439999999966</v>
          </cell>
          <cell r="M32">
            <v>48801.439999999966</v>
          </cell>
          <cell r="N32">
            <v>48801.439999999966</v>
          </cell>
        </row>
        <row r="33">
          <cell r="B33" t="str">
            <v>e. Bloque mayor a 8 kW</v>
          </cell>
          <cell r="C33">
            <v>6062.5799999999963</v>
          </cell>
          <cell r="D33">
            <v>6062.5799999999972</v>
          </cell>
          <cell r="E33">
            <v>6062.5799999999963</v>
          </cell>
          <cell r="F33">
            <v>6129.413333333333</v>
          </cell>
          <cell r="G33">
            <v>6128</v>
          </cell>
          <cell r="H33">
            <v>6128</v>
          </cell>
          <cell r="I33">
            <v>6101.3500000000031</v>
          </cell>
          <cell r="J33">
            <v>6101.3500000000031</v>
          </cell>
          <cell r="K33">
            <v>6101.3500000000031</v>
          </cell>
          <cell r="L33">
            <v>6100.1799999999957</v>
          </cell>
          <cell r="M33">
            <v>6100.1799999999957</v>
          </cell>
          <cell r="N33">
            <v>6100.1799999999957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52.950000000000031</v>
          </cell>
          <cell r="D36">
            <v>52.950000000000031</v>
          </cell>
          <cell r="E36">
            <v>52.950000000000031</v>
          </cell>
          <cell r="F36">
            <v>53.533333333333317</v>
          </cell>
          <cell r="G36">
            <v>53.519999999999989</v>
          </cell>
          <cell r="H36">
            <v>53.519999999999989</v>
          </cell>
          <cell r="I36">
            <v>53.289999999999978</v>
          </cell>
          <cell r="J36">
            <v>53.289999999999978</v>
          </cell>
          <cell r="K36">
            <v>53.289999999999978</v>
          </cell>
          <cell r="L36">
            <v>53.27999999999998</v>
          </cell>
          <cell r="M36">
            <v>53.27999999999998</v>
          </cell>
          <cell r="N36">
            <v>53.27999999999998</v>
          </cell>
        </row>
        <row r="37">
          <cell r="B37" t="str">
            <v>b. Energía Valle</v>
          </cell>
          <cell r="C37">
            <v>25.88</v>
          </cell>
          <cell r="D37">
            <v>25.88</v>
          </cell>
          <cell r="E37">
            <v>25.88</v>
          </cell>
          <cell r="F37">
            <v>26.166666666666664</v>
          </cell>
          <cell r="G37">
            <v>26.159999999999997</v>
          </cell>
          <cell r="H37">
            <v>26.16</v>
          </cell>
          <cell r="I37">
            <v>26.049999999999986</v>
          </cell>
          <cell r="J37">
            <v>26.049999999999986</v>
          </cell>
          <cell r="K37">
            <v>26.04999999999999</v>
          </cell>
          <cell r="L37">
            <v>26.039999999999992</v>
          </cell>
          <cell r="M37">
            <v>26.039999999999996</v>
          </cell>
          <cell r="N37">
            <v>26.039999999999992</v>
          </cell>
        </row>
        <row r="38">
          <cell r="B38" t="str">
            <v>c. Energía Noche</v>
          </cell>
          <cell r="C38">
            <v>17.649999999999991</v>
          </cell>
          <cell r="D38">
            <v>17.649999999999991</v>
          </cell>
          <cell r="E38">
            <v>17.649999999999991</v>
          </cell>
          <cell r="F38">
            <v>17.844999999999988</v>
          </cell>
          <cell r="G38">
            <v>17.839999999999993</v>
          </cell>
          <cell r="H38">
            <v>17.839999999999989</v>
          </cell>
          <cell r="I38">
            <v>17.769999999999992</v>
          </cell>
          <cell r="J38">
            <v>17.769999999999992</v>
          </cell>
          <cell r="K38">
            <v>17.769999999999992</v>
          </cell>
          <cell r="L38">
            <v>17.759999999999994</v>
          </cell>
          <cell r="M38">
            <v>17.759999999999994</v>
          </cell>
          <cell r="N38">
            <v>17.759999999999994</v>
          </cell>
        </row>
        <row r="39">
          <cell r="B39" t="str">
            <v>d. Potencia Punta</v>
          </cell>
          <cell r="C39">
            <v>9319.81</v>
          </cell>
          <cell r="D39">
            <v>9319.81</v>
          </cell>
          <cell r="E39">
            <v>9319.81</v>
          </cell>
          <cell r="F39">
            <v>9422.5533333333369</v>
          </cell>
          <cell r="G39">
            <v>9420.3800000000028</v>
          </cell>
          <cell r="H39">
            <v>9420.3800000000028</v>
          </cell>
          <cell r="I39">
            <v>9379.409999999998</v>
          </cell>
          <cell r="J39">
            <v>9379.409999999998</v>
          </cell>
          <cell r="K39">
            <v>9379.41</v>
          </cell>
          <cell r="L39">
            <v>9377.6199999999972</v>
          </cell>
          <cell r="M39">
            <v>9377.6199999999972</v>
          </cell>
          <cell r="N39">
            <v>9377.6199999999972</v>
          </cell>
        </row>
        <row r="40">
          <cell r="B40" t="str">
            <v>e. Potencia Valle</v>
          </cell>
          <cell r="C40">
            <v>6682.7300000000023</v>
          </cell>
          <cell r="D40">
            <v>6682.7300000000014</v>
          </cell>
          <cell r="E40">
            <v>6682.7300000000023</v>
          </cell>
          <cell r="F40">
            <v>6756.4083333333374</v>
          </cell>
          <cell r="G40">
            <v>6754.850000000004</v>
          </cell>
          <cell r="H40">
            <v>6754.850000000004</v>
          </cell>
          <cell r="I40">
            <v>6725.47</v>
          </cell>
          <cell r="J40">
            <v>6725.47</v>
          </cell>
          <cell r="K40">
            <v>6725.47</v>
          </cell>
          <cell r="L40">
            <v>6724.1799999999957</v>
          </cell>
          <cell r="M40">
            <v>6724.1799999999957</v>
          </cell>
          <cell r="N40">
            <v>6724.1799999999957</v>
          </cell>
        </row>
        <row r="41">
          <cell r="B41" t="str">
            <v>f. Potencia Noche</v>
          </cell>
          <cell r="C41">
            <v>4571.6499999999978</v>
          </cell>
          <cell r="D41">
            <v>4571.6499999999978</v>
          </cell>
          <cell r="E41">
            <v>4571.6499999999978</v>
          </cell>
          <cell r="F41">
            <v>4622.0550000000021</v>
          </cell>
          <cell r="G41">
            <v>4620.9900000000007</v>
          </cell>
          <cell r="H41">
            <v>4620.9900000000016</v>
          </cell>
          <cell r="I41">
            <v>4600.8900000000012</v>
          </cell>
          <cell r="J41">
            <v>4600.8900000000012</v>
          </cell>
          <cell r="K41">
            <v>4600.8900000000003</v>
          </cell>
          <cell r="L41">
            <v>4600.0099999999993</v>
          </cell>
          <cell r="M41">
            <v>4600.0099999999984</v>
          </cell>
          <cell r="N41">
            <v>4600.0099999999993</v>
          </cell>
        </row>
        <row r="42">
          <cell r="B42" t="str">
            <v>ALUMBRADO PÚBLICO</v>
          </cell>
        </row>
        <row r="43">
          <cell r="B43" t="str">
            <v>T-AP</v>
          </cell>
        </row>
        <row r="44">
          <cell r="B44" t="str">
            <v>a. Bloque 0-30 kWh</v>
          </cell>
          <cell r="C44">
            <v>91.800000000000026</v>
          </cell>
          <cell r="D44">
            <v>91.8</v>
          </cell>
          <cell r="E44">
            <v>91.800000000000026</v>
          </cell>
          <cell r="F44">
            <v>91.800000000000011</v>
          </cell>
          <cell r="G44">
            <v>91.800000000000026</v>
          </cell>
          <cell r="H44">
            <v>91.800000000000011</v>
          </cell>
          <cell r="I44">
            <v>91.800000000000026</v>
          </cell>
          <cell r="J44">
            <v>91.800000000000026</v>
          </cell>
          <cell r="K44">
            <v>91.800000000000011</v>
          </cell>
          <cell r="L44">
            <v>91.800000000000026</v>
          </cell>
          <cell r="M44">
            <v>91.800000000000011</v>
          </cell>
          <cell r="N44">
            <v>91.800000000000026</v>
          </cell>
        </row>
        <row r="45">
          <cell r="B45" t="str">
            <v>b. Bloque 31-50 000 kWh</v>
          </cell>
          <cell r="C45">
            <v>3.0600000000000014</v>
          </cell>
          <cell r="D45">
            <v>3.0600000000000014</v>
          </cell>
          <cell r="E45">
            <v>3.0600000000000014</v>
          </cell>
          <cell r="F45">
            <v>3.0600000000000014</v>
          </cell>
          <cell r="G45">
            <v>3.0600000000000014</v>
          </cell>
          <cell r="H45">
            <v>3.0600000000000014</v>
          </cell>
          <cell r="I45">
            <v>3.0600000000000014</v>
          </cell>
          <cell r="J45">
            <v>3.0600000000000014</v>
          </cell>
          <cell r="K45">
            <v>3.0600000000000014</v>
          </cell>
          <cell r="L45">
            <v>3.0600000000000014</v>
          </cell>
          <cell r="M45">
            <v>3.0600000000000014</v>
          </cell>
          <cell r="N45">
            <v>3.0600000000000014</v>
          </cell>
        </row>
        <row r="46">
          <cell r="B46" t="str">
            <v>c. Bloque mayor a 50 000 kWh</v>
          </cell>
          <cell r="C46">
            <v>153000</v>
          </cell>
          <cell r="D46">
            <v>153000</v>
          </cell>
          <cell r="E46">
            <v>153000</v>
          </cell>
          <cell r="F46">
            <v>153000</v>
          </cell>
          <cell r="G46">
            <v>153000</v>
          </cell>
          <cell r="H46">
            <v>153000</v>
          </cell>
          <cell r="I46">
            <v>153000</v>
          </cell>
          <cell r="J46">
            <v>153000</v>
          </cell>
          <cell r="K46">
            <v>153000</v>
          </cell>
          <cell r="L46">
            <v>153000</v>
          </cell>
          <cell r="M46">
            <v>153000</v>
          </cell>
          <cell r="N46">
            <v>153000</v>
          </cell>
        </row>
        <row r="47">
          <cell r="B47" t="str">
            <v>Tarifa de acceso</v>
          </cell>
        </row>
        <row r="48">
          <cell r="B48" t="str">
            <v>T-TA</v>
          </cell>
        </row>
        <row r="49">
          <cell r="B49" t="str">
            <v>a. Consumo de Energía cada kWh</v>
          </cell>
          <cell r="C49">
            <v>14.63999999999999</v>
          </cell>
          <cell r="D49">
            <v>14.63999999999999</v>
          </cell>
          <cell r="E49">
            <v>14.63999999999999</v>
          </cell>
          <cell r="F49">
            <v>14.63999999999999</v>
          </cell>
          <cell r="G49">
            <v>14.63999999999999</v>
          </cell>
          <cell r="H49">
            <v>14.63999999999999</v>
          </cell>
          <cell r="I49">
            <v>14.63999999999999</v>
          </cell>
          <cell r="J49">
            <v>14.63999999999999</v>
          </cell>
          <cell r="K49">
            <v>14.63999999999999</v>
          </cell>
          <cell r="L49">
            <v>14.63999999999999</v>
          </cell>
          <cell r="M49">
            <v>14.63999999999999</v>
          </cell>
          <cell r="N49">
            <v>14.63999999999999</v>
          </cell>
        </row>
        <row r="97">
          <cell r="B97" t="str">
            <v>º</v>
          </cell>
          <cell r="C97" t="str">
            <v>Enero</v>
          </cell>
          <cell r="D97" t="str">
            <v>Febrero</v>
          </cell>
          <cell r="E97" t="str">
            <v>Marzo</v>
          </cell>
          <cell r="F97" t="str">
            <v>Abril</v>
          </cell>
          <cell r="G97" t="str">
            <v>Mayo</v>
          </cell>
          <cell r="H97" t="str">
            <v>Junio</v>
          </cell>
          <cell r="I97" t="str">
            <v>Julio</v>
          </cell>
          <cell r="J97" t="str">
            <v>Agosto</v>
          </cell>
          <cell r="K97" t="str">
            <v>Septiembre</v>
          </cell>
          <cell r="L97" t="str">
            <v>Octubre</v>
          </cell>
          <cell r="M97" t="str">
            <v>Noviembre</v>
          </cell>
          <cell r="N97" t="str">
            <v>Diciembre</v>
          </cell>
        </row>
        <row r="98">
          <cell r="B98" t="str">
            <v>VENTAS AL SERVICIO DE DISTRIBUCIÓN</v>
          </cell>
        </row>
        <row r="99">
          <cell r="B99" t="str">
            <v>T-SD</v>
          </cell>
        </row>
        <row r="100">
          <cell r="B100" t="str">
            <v>a. Energía Punta</v>
          </cell>
          <cell r="C100">
            <v>62.69000000000004</v>
          </cell>
          <cell r="D100">
            <v>62.69000000000004</v>
          </cell>
          <cell r="E100">
            <v>62.69000000000004</v>
          </cell>
          <cell r="F100">
            <v>62.69000000000004</v>
          </cell>
          <cell r="G100">
            <v>62.69000000000004</v>
          </cell>
          <cell r="H100">
            <v>62.69000000000004</v>
          </cell>
          <cell r="I100">
            <v>62.69000000000004</v>
          </cell>
          <cell r="J100">
            <v>62.69000000000004</v>
          </cell>
          <cell r="K100">
            <v>62.69000000000004</v>
          </cell>
          <cell r="L100">
            <v>62.69000000000004</v>
          </cell>
          <cell r="M100">
            <v>62.69000000000004</v>
          </cell>
          <cell r="N100">
            <v>62.69000000000004</v>
          </cell>
        </row>
        <row r="101">
          <cell r="B101" t="str">
            <v>b. Energía Valle</v>
          </cell>
          <cell r="C101">
            <v>50.960000000000022</v>
          </cell>
          <cell r="D101">
            <v>50.960000000000022</v>
          </cell>
          <cell r="E101">
            <v>50.960000000000022</v>
          </cell>
          <cell r="F101">
            <v>50.960000000000022</v>
          </cell>
          <cell r="G101">
            <v>50.960000000000022</v>
          </cell>
          <cell r="H101">
            <v>50.960000000000022</v>
          </cell>
          <cell r="I101">
            <v>50.960000000000022</v>
          </cell>
          <cell r="J101">
            <v>50.960000000000022</v>
          </cell>
          <cell r="K101">
            <v>50.960000000000022</v>
          </cell>
          <cell r="L101">
            <v>50.960000000000022</v>
          </cell>
          <cell r="M101">
            <v>50.960000000000022</v>
          </cell>
          <cell r="N101">
            <v>50.960000000000022</v>
          </cell>
        </row>
        <row r="102">
          <cell r="B102" t="str">
            <v>c. Energía Noche</v>
          </cell>
          <cell r="C102">
            <v>43.309999999999967</v>
          </cell>
          <cell r="D102">
            <v>43.309999999999967</v>
          </cell>
          <cell r="E102">
            <v>43.309999999999967</v>
          </cell>
          <cell r="F102">
            <v>43.309999999999967</v>
          </cell>
          <cell r="G102">
            <v>43.309999999999967</v>
          </cell>
          <cell r="H102">
            <v>43.309999999999967</v>
          </cell>
          <cell r="I102">
            <v>43.309999999999967</v>
          </cell>
          <cell r="J102">
            <v>43.309999999999967</v>
          </cell>
          <cell r="K102">
            <v>43.309999999999967</v>
          </cell>
          <cell r="L102">
            <v>43.309999999999967</v>
          </cell>
          <cell r="M102">
            <v>43.309999999999967</v>
          </cell>
          <cell r="N102">
            <v>43.309999999999967</v>
          </cell>
        </row>
        <row r="103">
          <cell r="B103" t="str">
            <v>d. Potencia Punta</v>
          </cell>
          <cell r="C103">
            <v>3551.4700000000007</v>
          </cell>
          <cell r="D103">
            <v>3551.4700000000007</v>
          </cell>
          <cell r="E103">
            <v>3551.4700000000007</v>
          </cell>
          <cell r="F103">
            <v>3551.4700000000007</v>
          </cell>
          <cell r="G103">
            <v>3551.4700000000007</v>
          </cell>
          <cell r="H103">
            <v>3551.4700000000007</v>
          </cell>
          <cell r="I103">
            <v>3551.4700000000007</v>
          </cell>
          <cell r="J103">
            <v>3551.4700000000007</v>
          </cell>
          <cell r="K103">
            <v>3551.4700000000007</v>
          </cell>
          <cell r="L103">
            <v>3551.4700000000007</v>
          </cell>
          <cell r="M103">
            <v>3551.4700000000007</v>
          </cell>
          <cell r="N103">
            <v>3551.4700000000007</v>
          </cell>
        </row>
        <row r="104">
          <cell r="B104" t="str">
            <v>e. Potencia Valle</v>
          </cell>
          <cell r="C104">
            <v>3551.4700000000007</v>
          </cell>
          <cell r="D104">
            <v>3551.4700000000007</v>
          </cell>
          <cell r="E104">
            <v>3551.4700000000007</v>
          </cell>
          <cell r="F104">
            <v>3551.4700000000007</v>
          </cell>
          <cell r="G104">
            <v>3551.4700000000007</v>
          </cell>
          <cell r="H104">
            <v>3551.4700000000007</v>
          </cell>
          <cell r="I104">
            <v>3551.4700000000007</v>
          </cell>
          <cell r="J104">
            <v>3551.4700000000007</v>
          </cell>
          <cell r="K104">
            <v>3551.4700000000007</v>
          </cell>
          <cell r="L104">
            <v>3551.4700000000007</v>
          </cell>
          <cell r="M104">
            <v>3551.4700000000007</v>
          </cell>
          <cell r="N104">
            <v>3551.4700000000007</v>
          </cell>
        </row>
        <row r="105">
          <cell r="B105" t="str">
            <v>f. Potencia Noche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1893.3000000000011</v>
          </cell>
          <cell r="D10">
            <v>1893.3000000000009</v>
          </cell>
          <cell r="E10">
            <v>1893.3000000000011</v>
          </cell>
          <cell r="F10">
            <v>1925.049999999999</v>
          </cell>
          <cell r="G10">
            <v>1917.599999999999</v>
          </cell>
          <cell r="H10">
            <v>1917.599999999999</v>
          </cell>
          <cell r="I10">
            <v>1945.5</v>
          </cell>
          <cell r="J10">
            <v>1945.5</v>
          </cell>
          <cell r="K10">
            <v>1945.5</v>
          </cell>
          <cell r="L10">
            <v>1955.400000000001</v>
          </cell>
          <cell r="M10">
            <v>1955.400000000001</v>
          </cell>
          <cell r="N10">
            <v>1955.400000000001</v>
          </cell>
        </row>
        <row r="11">
          <cell r="B11" t="str">
            <v>b. Bloque 31-200 kWh</v>
          </cell>
          <cell r="C11">
            <v>63.109999999999957</v>
          </cell>
          <cell r="D11">
            <v>63.109999999999964</v>
          </cell>
          <cell r="E11">
            <v>63.109999999999957</v>
          </cell>
          <cell r="F11">
            <v>64.168333333333351</v>
          </cell>
          <cell r="G11">
            <v>63.92000000000003</v>
          </cell>
          <cell r="H11">
            <v>63.92000000000003</v>
          </cell>
          <cell r="I11">
            <v>64.849999999999966</v>
          </cell>
          <cell r="J11">
            <v>64.849999999999966</v>
          </cell>
          <cell r="K11">
            <v>64.849999999999966</v>
          </cell>
          <cell r="L11">
            <v>65.180000000000049</v>
          </cell>
          <cell r="M11">
            <v>65.180000000000049</v>
          </cell>
          <cell r="N11">
            <v>65.180000000000049</v>
          </cell>
        </row>
        <row r="12">
          <cell r="B12" t="str">
            <v>c. Bloque mayor a 200 kWh</v>
          </cell>
          <cell r="C12">
            <v>81.609999999999985</v>
          </cell>
          <cell r="D12">
            <v>81.609999999999971</v>
          </cell>
          <cell r="E12">
            <v>81.609999999999985</v>
          </cell>
          <cell r="F12">
            <v>82.981666666666655</v>
          </cell>
          <cell r="G12">
            <v>82.659999999999982</v>
          </cell>
          <cell r="H12">
            <v>82.66</v>
          </cell>
          <cell r="I12">
            <v>83.849999999999952</v>
          </cell>
          <cell r="J12">
            <v>83.849999999999952</v>
          </cell>
          <cell r="K12">
            <v>83.849999999999952</v>
          </cell>
          <cell r="L12">
            <v>84.28000000000003</v>
          </cell>
          <cell r="M12">
            <v>84.280000000000015</v>
          </cell>
          <cell r="N12">
            <v>84.28000000000003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87.050000000000026</v>
          </cell>
          <cell r="D15">
            <v>87.05</v>
          </cell>
          <cell r="E15">
            <v>87.050000000000026</v>
          </cell>
          <cell r="F15">
            <v>88.50333333333333</v>
          </cell>
          <cell r="G15">
            <v>88.159999999999982</v>
          </cell>
          <cell r="H15">
            <v>88.16</v>
          </cell>
          <cell r="I15">
            <v>89.44000000000004</v>
          </cell>
          <cell r="J15">
            <v>89.44000000000004</v>
          </cell>
          <cell r="K15">
            <v>89.44000000000004</v>
          </cell>
          <cell r="L15">
            <v>89.900000000000048</v>
          </cell>
          <cell r="M15">
            <v>89.900000000000048</v>
          </cell>
          <cell r="N15">
            <v>89.900000000000048</v>
          </cell>
        </row>
        <row r="16">
          <cell r="B16" t="str">
            <v>b. Bloque 0-3000 kWh</v>
          </cell>
          <cell r="C16">
            <v>146910</v>
          </cell>
          <cell r="D16">
            <v>146910</v>
          </cell>
          <cell r="E16">
            <v>146910</v>
          </cell>
          <cell r="F16">
            <v>149380</v>
          </cell>
          <cell r="G16">
            <v>148800</v>
          </cell>
          <cell r="H16">
            <v>148800</v>
          </cell>
          <cell r="I16">
            <v>150960</v>
          </cell>
          <cell r="J16">
            <v>150960</v>
          </cell>
          <cell r="K16">
            <v>150960</v>
          </cell>
          <cell r="L16">
            <v>151710</v>
          </cell>
          <cell r="M16">
            <v>151710</v>
          </cell>
          <cell r="N16">
            <v>151710</v>
          </cell>
        </row>
        <row r="17">
          <cell r="B17" t="str">
            <v>c. Bloque mayor a 3000 kWh</v>
          </cell>
          <cell r="C17">
            <v>48.97000000000002</v>
          </cell>
          <cell r="D17">
            <v>48.97000000000002</v>
          </cell>
          <cell r="E17">
            <v>48.97000000000002</v>
          </cell>
          <cell r="F17">
            <v>49.793333333333315</v>
          </cell>
          <cell r="G17">
            <v>49.59999999999998</v>
          </cell>
          <cell r="H17">
            <v>49.599999999999987</v>
          </cell>
          <cell r="I17">
            <v>50.319999999999993</v>
          </cell>
          <cell r="J17">
            <v>50.319999999999993</v>
          </cell>
          <cell r="K17">
            <v>50.32</v>
          </cell>
          <cell r="L17">
            <v>50.569999999999993</v>
          </cell>
          <cell r="M17">
            <v>50.57</v>
          </cell>
          <cell r="N17">
            <v>50.569999999999993</v>
          </cell>
        </row>
        <row r="18">
          <cell r="B18" t="str">
            <v>d. Bloque 0-10 kW</v>
          </cell>
          <cell r="C18">
            <v>79506.5</v>
          </cell>
          <cell r="D18">
            <v>79506.5</v>
          </cell>
          <cell r="E18">
            <v>79506.5</v>
          </cell>
          <cell r="F18">
            <v>80837.2</v>
          </cell>
          <cell r="G18">
            <v>80523.200000000012</v>
          </cell>
          <cell r="H18">
            <v>80523.199999999997</v>
          </cell>
          <cell r="I18">
            <v>81692.799999999988</v>
          </cell>
          <cell r="J18">
            <v>81692.799999999988</v>
          </cell>
          <cell r="K18">
            <v>81692.800000000003</v>
          </cell>
          <cell r="L18">
            <v>82108.5</v>
          </cell>
          <cell r="M18">
            <v>82108.5</v>
          </cell>
          <cell r="N18">
            <v>82108.5</v>
          </cell>
        </row>
        <row r="19">
          <cell r="B19" t="str">
            <v>e. Bloque mayor a 10 kW</v>
          </cell>
          <cell r="C19">
            <v>7950.649999999996</v>
          </cell>
          <cell r="D19">
            <v>7950.649999999996</v>
          </cell>
          <cell r="E19">
            <v>7950.649999999996</v>
          </cell>
          <cell r="F19">
            <v>8083.7200000000048</v>
          </cell>
          <cell r="G19">
            <v>8052.3200000000052</v>
          </cell>
          <cell r="H19">
            <v>8052.3200000000052</v>
          </cell>
          <cell r="I19">
            <v>8169.28</v>
          </cell>
          <cell r="J19">
            <v>8169.28</v>
          </cell>
          <cell r="K19">
            <v>8169.28</v>
          </cell>
          <cell r="L19">
            <v>8210.850000000004</v>
          </cell>
          <cell r="M19">
            <v>8210.850000000004</v>
          </cell>
          <cell r="N19">
            <v>8210.850000000004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87.050000000000026</v>
          </cell>
          <cell r="D22">
            <v>87.05</v>
          </cell>
          <cell r="E22">
            <v>87.050000000000026</v>
          </cell>
          <cell r="F22">
            <v>88.50333333333333</v>
          </cell>
          <cell r="G22">
            <v>88.159999999999982</v>
          </cell>
          <cell r="H22">
            <v>88.16</v>
          </cell>
          <cell r="I22">
            <v>89.44000000000004</v>
          </cell>
          <cell r="J22">
            <v>89.44000000000004</v>
          </cell>
          <cell r="K22">
            <v>89.44000000000004</v>
          </cell>
          <cell r="L22">
            <v>89.900000000000048</v>
          </cell>
          <cell r="M22">
            <v>89.900000000000048</v>
          </cell>
          <cell r="N22">
            <v>89.900000000000048</v>
          </cell>
        </row>
        <row r="23">
          <cell r="B23" t="str">
            <v>b. Bloque 0-3000 kWh</v>
          </cell>
          <cell r="C23">
            <v>146910</v>
          </cell>
          <cell r="D23">
            <v>146910</v>
          </cell>
          <cell r="E23">
            <v>146910</v>
          </cell>
          <cell r="F23">
            <v>149380</v>
          </cell>
          <cell r="G23">
            <v>148800</v>
          </cell>
          <cell r="H23">
            <v>148800</v>
          </cell>
          <cell r="I23">
            <v>150960</v>
          </cell>
          <cell r="J23">
            <v>150960</v>
          </cell>
          <cell r="K23">
            <v>150960</v>
          </cell>
          <cell r="L23">
            <v>151710</v>
          </cell>
          <cell r="M23">
            <v>151710</v>
          </cell>
          <cell r="N23">
            <v>151710</v>
          </cell>
        </row>
        <row r="24">
          <cell r="B24" t="str">
            <v>c. Bloque mayor a 3000 kWh</v>
          </cell>
          <cell r="C24">
            <v>48.97000000000002</v>
          </cell>
          <cell r="D24">
            <v>48.97000000000002</v>
          </cell>
          <cell r="E24">
            <v>48.97000000000002</v>
          </cell>
          <cell r="F24">
            <v>49.793333333333315</v>
          </cell>
          <cell r="G24">
            <v>49.59999999999998</v>
          </cell>
          <cell r="H24">
            <v>49.599999999999987</v>
          </cell>
          <cell r="I24">
            <v>50.319999999999993</v>
          </cell>
          <cell r="J24">
            <v>50.319999999999993</v>
          </cell>
          <cell r="K24">
            <v>50.32</v>
          </cell>
          <cell r="L24">
            <v>50.569999999999993</v>
          </cell>
          <cell r="M24">
            <v>50.57</v>
          </cell>
          <cell r="N24">
            <v>50.569999999999993</v>
          </cell>
        </row>
        <row r="25">
          <cell r="B25" t="str">
            <v>d. Bloque 0-10 kW</v>
          </cell>
          <cell r="C25">
            <v>79506.5</v>
          </cell>
          <cell r="D25">
            <v>79506.5</v>
          </cell>
          <cell r="E25">
            <v>79506.5</v>
          </cell>
          <cell r="F25">
            <v>80837.2</v>
          </cell>
          <cell r="G25">
            <v>80523.200000000012</v>
          </cell>
          <cell r="H25">
            <v>80523.199999999997</v>
          </cell>
          <cell r="I25">
            <v>81692.799999999988</v>
          </cell>
          <cell r="J25">
            <v>81692.799999999988</v>
          </cell>
          <cell r="K25">
            <v>81692.800000000003</v>
          </cell>
          <cell r="L25">
            <v>82108.5</v>
          </cell>
          <cell r="M25">
            <v>82108.5</v>
          </cell>
          <cell r="N25">
            <v>82108.5</v>
          </cell>
        </row>
        <row r="26">
          <cell r="B26" t="str">
            <v>e. Bloque mayor a 10 kW</v>
          </cell>
          <cell r="C26">
            <v>7950.649999999996</v>
          </cell>
          <cell r="D26">
            <v>7950.649999999996</v>
          </cell>
          <cell r="E26">
            <v>7950.649999999996</v>
          </cell>
          <cell r="F26">
            <v>8083.7200000000048</v>
          </cell>
          <cell r="G26">
            <v>8052.3200000000052</v>
          </cell>
          <cell r="H26">
            <v>8052.3200000000052</v>
          </cell>
          <cell r="I26">
            <v>8169.28</v>
          </cell>
          <cell r="J26">
            <v>8169.28</v>
          </cell>
          <cell r="K26">
            <v>8169.28</v>
          </cell>
          <cell r="L26">
            <v>8210.850000000004</v>
          </cell>
          <cell r="M26">
            <v>8210.850000000004</v>
          </cell>
          <cell r="N26">
            <v>8210.850000000004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63.109999999999957</v>
          </cell>
          <cell r="D29">
            <v>63.109999999999964</v>
          </cell>
          <cell r="E29">
            <v>63.109999999999957</v>
          </cell>
          <cell r="F29">
            <v>64.168333333333351</v>
          </cell>
          <cell r="G29">
            <v>63.92000000000003</v>
          </cell>
          <cell r="H29">
            <v>63.92000000000003</v>
          </cell>
          <cell r="I29">
            <v>64.849999999999966</v>
          </cell>
          <cell r="J29">
            <v>64.849999999999966</v>
          </cell>
          <cell r="K29">
            <v>64.849999999999966</v>
          </cell>
          <cell r="L29">
            <v>65.180000000000049</v>
          </cell>
          <cell r="M29">
            <v>65.180000000000049</v>
          </cell>
          <cell r="N29">
            <v>65.180000000000049</v>
          </cell>
        </row>
        <row r="30">
          <cell r="B30" t="str">
            <v>b. Bloque 0-3000 kWh</v>
          </cell>
          <cell r="C30">
            <v>130560</v>
          </cell>
          <cell r="D30">
            <v>130560</v>
          </cell>
          <cell r="E30">
            <v>130560</v>
          </cell>
          <cell r="F30">
            <v>132755</v>
          </cell>
          <cell r="G30">
            <v>132240</v>
          </cell>
          <cell r="H30">
            <v>132240</v>
          </cell>
          <cell r="I30">
            <v>134160</v>
          </cell>
          <cell r="J30">
            <v>134160</v>
          </cell>
          <cell r="K30">
            <v>134160</v>
          </cell>
          <cell r="L30">
            <v>134850</v>
          </cell>
          <cell r="M30">
            <v>134850</v>
          </cell>
          <cell r="N30">
            <v>134850</v>
          </cell>
        </row>
        <row r="31">
          <cell r="B31" t="str">
            <v>c. Bloque mayor a 3000 kWh</v>
          </cell>
          <cell r="C31">
            <v>43.519999999999989</v>
          </cell>
          <cell r="D31">
            <v>43.519999999999989</v>
          </cell>
          <cell r="E31">
            <v>43.519999999999989</v>
          </cell>
          <cell r="F31">
            <v>44.251666666666665</v>
          </cell>
          <cell r="G31">
            <v>44.079999999999991</v>
          </cell>
          <cell r="H31">
            <v>44.08</v>
          </cell>
          <cell r="I31">
            <v>44.72000000000002</v>
          </cell>
          <cell r="J31">
            <v>44.72000000000002</v>
          </cell>
          <cell r="K31">
            <v>44.72000000000002</v>
          </cell>
          <cell r="L31">
            <v>44.950000000000024</v>
          </cell>
          <cell r="M31">
            <v>44.950000000000024</v>
          </cell>
          <cell r="N31">
            <v>44.950000000000024</v>
          </cell>
        </row>
        <row r="32">
          <cell r="B32" t="str">
            <v>d. Bloque 0-10 kW</v>
          </cell>
          <cell r="C32">
            <v>67929.300000000017</v>
          </cell>
          <cell r="D32">
            <v>67929.300000000032</v>
          </cell>
          <cell r="E32">
            <v>67929.300000000017</v>
          </cell>
          <cell r="F32">
            <v>69066.183333333291</v>
          </cell>
          <cell r="G32">
            <v>68797.899999999965</v>
          </cell>
          <cell r="H32">
            <v>68797.899999999965</v>
          </cell>
          <cell r="I32">
            <v>69797.300000000017</v>
          </cell>
          <cell r="J32">
            <v>69797.300000000017</v>
          </cell>
          <cell r="K32">
            <v>69797.300000000032</v>
          </cell>
          <cell r="L32">
            <v>70152.399999999965</v>
          </cell>
          <cell r="M32">
            <v>70152.399999999965</v>
          </cell>
          <cell r="N32">
            <v>70152.399999999965</v>
          </cell>
        </row>
        <row r="33">
          <cell r="B33" t="str">
            <v>e. Bloque mayor a 10 kW</v>
          </cell>
          <cell r="C33">
            <v>6792.9299999999957</v>
          </cell>
          <cell r="D33">
            <v>6792.9299999999957</v>
          </cell>
          <cell r="E33">
            <v>6792.9299999999957</v>
          </cell>
          <cell r="F33">
            <v>6906.6183333333347</v>
          </cell>
          <cell r="G33">
            <v>6879.7900000000009</v>
          </cell>
          <cell r="H33">
            <v>6879.79</v>
          </cell>
          <cell r="I33">
            <v>6979.7300000000023</v>
          </cell>
          <cell r="J33">
            <v>6979.7300000000023</v>
          </cell>
          <cell r="K33">
            <v>6979.7300000000014</v>
          </cell>
          <cell r="L33">
            <v>7015.2399999999971</v>
          </cell>
          <cell r="M33">
            <v>7015.2399999999971</v>
          </cell>
          <cell r="N33">
            <v>7015.2399999999971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57.670000000000023</v>
          </cell>
          <cell r="D36">
            <v>57.670000000000016</v>
          </cell>
          <cell r="E36">
            <v>57.670000000000023</v>
          </cell>
          <cell r="F36">
            <v>58.636666666666684</v>
          </cell>
          <cell r="G36">
            <v>58.410000000000025</v>
          </cell>
          <cell r="H36">
            <v>58.410000000000018</v>
          </cell>
          <cell r="I36">
            <v>59.25</v>
          </cell>
          <cell r="J36">
            <v>59.25</v>
          </cell>
          <cell r="K36">
            <v>59.25</v>
          </cell>
          <cell r="L36">
            <v>59.55999999999996</v>
          </cell>
          <cell r="M36">
            <v>59.55999999999996</v>
          </cell>
          <cell r="N36">
            <v>59.55999999999996</v>
          </cell>
        </row>
        <row r="37">
          <cell r="B37" t="str">
            <v>b. Energía Valle</v>
          </cell>
          <cell r="C37">
            <v>29.38</v>
          </cell>
          <cell r="D37">
            <v>29.38</v>
          </cell>
          <cell r="E37">
            <v>29.38</v>
          </cell>
          <cell r="F37">
            <v>29.874999999999993</v>
          </cell>
          <cell r="G37">
            <v>29.759999999999994</v>
          </cell>
          <cell r="H37">
            <v>29.759999999999994</v>
          </cell>
          <cell r="I37">
            <v>30.190000000000026</v>
          </cell>
          <cell r="J37">
            <v>30.190000000000026</v>
          </cell>
          <cell r="K37">
            <v>30.190000000000023</v>
          </cell>
          <cell r="L37">
            <v>30.340000000000011</v>
          </cell>
          <cell r="M37">
            <v>30.340000000000011</v>
          </cell>
          <cell r="N37">
            <v>30.340000000000011</v>
          </cell>
        </row>
        <row r="38">
          <cell r="B38" t="str">
            <v>c. Energía Noche</v>
          </cell>
          <cell r="C38">
            <v>23.929999999999986</v>
          </cell>
          <cell r="D38">
            <v>23.929999999999989</v>
          </cell>
          <cell r="E38">
            <v>23.929999999999986</v>
          </cell>
          <cell r="F38">
            <v>24.333333333333339</v>
          </cell>
          <cell r="G38">
            <v>24.240000000000006</v>
          </cell>
          <cell r="H38">
            <v>24.240000000000006</v>
          </cell>
          <cell r="I38">
            <v>24.580000000000009</v>
          </cell>
          <cell r="J38">
            <v>24.580000000000009</v>
          </cell>
          <cell r="K38">
            <v>24.580000000000005</v>
          </cell>
          <cell r="L38">
            <v>24.710000000000008</v>
          </cell>
          <cell r="M38">
            <v>24.710000000000004</v>
          </cell>
          <cell r="N38">
            <v>24.710000000000008</v>
          </cell>
        </row>
        <row r="39">
          <cell r="B39" t="str">
            <v>d. Potencia Punta</v>
          </cell>
          <cell r="C39">
            <v>9662.2099999999973</v>
          </cell>
          <cell r="D39">
            <v>9662.2099999999937</v>
          </cell>
          <cell r="E39">
            <v>9662.2099999999973</v>
          </cell>
          <cell r="F39">
            <v>9823.9299999999985</v>
          </cell>
          <cell r="G39">
            <v>9785.77</v>
          </cell>
          <cell r="H39">
            <v>9785.7699999999986</v>
          </cell>
          <cell r="I39">
            <v>9927.909999999998</v>
          </cell>
          <cell r="J39">
            <v>9927.909999999998</v>
          </cell>
          <cell r="K39">
            <v>9927.91</v>
          </cell>
          <cell r="L39">
            <v>9978.4200000000019</v>
          </cell>
          <cell r="M39">
            <v>9978.4200000000037</v>
          </cell>
          <cell r="N39">
            <v>9978.4200000000019</v>
          </cell>
        </row>
        <row r="40">
          <cell r="B40" t="str">
            <v>e. Potencia Valle</v>
          </cell>
          <cell r="C40">
            <v>6713.5</v>
          </cell>
          <cell r="D40">
            <v>6713.5</v>
          </cell>
          <cell r="E40">
            <v>6713.5</v>
          </cell>
          <cell r="F40">
            <v>6825.8566666666638</v>
          </cell>
          <cell r="G40">
            <v>6799.3399999999974</v>
          </cell>
          <cell r="H40">
            <v>6799.3399999999974</v>
          </cell>
          <cell r="I40">
            <v>6898.1199999999972</v>
          </cell>
          <cell r="J40">
            <v>6898.1199999999972</v>
          </cell>
          <cell r="K40">
            <v>6898.1199999999972</v>
          </cell>
          <cell r="L40">
            <v>6933.2099999999982</v>
          </cell>
          <cell r="M40">
            <v>6933.2099999999982</v>
          </cell>
          <cell r="N40">
            <v>6933.2099999999982</v>
          </cell>
        </row>
        <row r="41">
          <cell r="B41" t="str">
            <v>f. Potencia Noche</v>
          </cell>
          <cell r="C41">
            <v>4474.2100000000019</v>
          </cell>
          <cell r="D41">
            <v>4474.2100000000028</v>
          </cell>
          <cell r="E41">
            <v>4474.2100000000019</v>
          </cell>
          <cell r="F41">
            <v>4549.0899999999992</v>
          </cell>
          <cell r="G41">
            <v>4531.42</v>
          </cell>
          <cell r="H41">
            <v>4531.4199999999992</v>
          </cell>
          <cell r="I41">
            <v>4597.2400000000007</v>
          </cell>
          <cell r="J41">
            <v>4597.2400000000007</v>
          </cell>
          <cell r="K41">
            <v>4597.2400000000016</v>
          </cell>
          <cell r="L41">
            <v>4620.6300000000019</v>
          </cell>
          <cell r="M41">
            <v>4620.6300000000019</v>
          </cell>
          <cell r="N41">
            <v>4620.6300000000019</v>
          </cell>
        </row>
        <row r="42">
          <cell r="B42" t="str">
            <v>ALUMBRADO PÚBLICO</v>
          </cell>
        </row>
        <row r="43">
          <cell r="B43" t="str">
            <v>T-AP</v>
          </cell>
        </row>
        <row r="44">
          <cell r="B44" t="str">
            <v>a. Bloque 0-30 kWh</v>
          </cell>
          <cell r="C44">
            <v>101.40000000000005</v>
          </cell>
          <cell r="D44">
            <v>101.40000000000005</v>
          </cell>
          <cell r="E44">
            <v>101.40000000000005</v>
          </cell>
          <cell r="F44">
            <v>101.40000000000005</v>
          </cell>
          <cell r="G44">
            <v>101.40000000000005</v>
          </cell>
          <cell r="H44">
            <v>101.40000000000005</v>
          </cell>
          <cell r="I44">
            <v>101.40000000000005</v>
          </cell>
          <cell r="J44">
            <v>101.40000000000005</v>
          </cell>
          <cell r="K44">
            <v>101.40000000000005</v>
          </cell>
          <cell r="L44">
            <v>101.40000000000005</v>
          </cell>
          <cell r="M44">
            <v>101.40000000000005</v>
          </cell>
          <cell r="N44">
            <v>101.40000000000005</v>
          </cell>
        </row>
        <row r="45">
          <cell r="B45" t="str">
            <v>b. Bloque 31-50 000 kWh</v>
          </cell>
          <cell r="C45">
            <v>3.3799999999999986</v>
          </cell>
          <cell r="D45">
            <v>3.379999999999999</v>
          </cell>
          <cell r="E45">
            <v>3.3799999999999986</v>
          </cell>
          <cell r="F45">
            <v>3.3799999999999986</v>
          </cell>
          <cell r="G45">
            <v>3.3799999999999986</v>
          </cell>
          <cell r="H45">
            <v>3.3799999999999986</v>
          </cell>
          <cell r="I45">
            <v>3.3799999999999986</v>
          </cell>
          <cell r="J45">
            <v>3.3799999999999986</v>
          </cell>
          <cell r="K45">
            <v>3.3799999999999986</v>
          </cell>
          <cell r="L45">
            <v>3.3799999999999986</v>
          </cell>
          <cell r="M45">
            <v>3.3799999999999986</v>
          </cell>
          <cell r="N45">
            <v>3.3799999999999986</v>
          </cell>
        </row>
        <row r="46">
          <cell r="B46" t="str">
            <v>c. Bloque mayor a 50 000 kWh</v>
          </cell>
          <cell r="C46">
            <v>169000</v>
          </cell>
          <cell r="D46">
            <v>169000</v>
          </cell>
          <cell r="E46">
            <v>169000</v>
          </cell>
          <cell r="F46">
            <v>169000</v>
          </cell>
          <cell r="G46">
            <v>169000</v>
          </cell>
          <cell r="H46">
            <v>169000</v>
          </cell>
          <cell r="I46">
            <v>169000</v>
          </cell>
          <cell r="J46">
            <v>169000</v>
          </cell>
          <cell r="K46">
            <v>169000</v>
          </cell>
          <cell r="L46">
            <v>169000</v>
          </cell>
          <cell r="M46">
            <v>169000</v>
          </cell>
          <cell r="N46">
            <v>169000</v>
          </cell>
        </row>
        <row r="47">
          <cell r="B47" t="str">
            <v>Tarifa de acceso</v>
          </cell>
        </row>
        <row r="48">
          <cell r="B48" t="str">
            <v>T-TA</v>
          </cell>
        </row>
        <row r="49">
          <cell r="B49" t="str">
            <v>a. Consumo de Energía cada kWh</v>
          </cell>
          <cell r="C49">
            <v>11.600000000000003</v>
          </cell>
          <cell r="D49">
            <v>11.6</v>
          </cell>
          <cell r="E49">
            <v>11.600000000000003</v>
          </cell>
          <cell r="F49">
            <v>13.300000000000008</v>
          </cell>
          <cell r="G49">
            <v>13.300000000000008</v>
          </cell>
          <cell r="H49">
            <v>13.300000000000008</v>
          </cell>
          <cell r="I49">
            <v>13.300000000000008</v>
          </cell>
          <cell r="J49">
            <v>13.300000000000008</v>
          </cell>
          <cell r="K49">
            <v>13.300000000000008</v>
          </cell>
          <cell r="L49">
            <v>13.300000000000008</v>
          </cell>
          <cell r="M49">
            <v>13.300000000000008</v>
          </cell>
          <cell r="N49">
            <v>13.300000000000008</v>
          </cell>
        </row>
        <row r="96">
          <cell r="B96" t="str">
            <v>º</v>
          </cell>
          <cell r="C96" t="str">
            <v>Enero</v>
          </cell>
          <cell r="D96" t="str">
            <v>Febrero</v>
          </cell>
          <cell r="E96" t="str">
            <v>Marzo</v>
          </cell>
          <cell r="F96" t="str">
            <v>Abril</v>
          </cell>
          <cell r="G96" t="str">
            <v>Mayo</v>
          </cell>
          <cell r="H96" t="str">
            <v>Junio</v>
          </cell>
          <cell r="I96" t="str">
            <v>Julio</v>
          </cell>
          <cell r="J96" t="str">
            <v>Agosto</v>
          </cell>
          <cell r="K96" t="str">
            <v>Septiembre</v>
          </cell>
          <cell r="L96" t="str">
            <v>Octubre</v>
          </cell>
          <cell r="M96" t="str">
            <v>Noviembre</v>
          </cell>
          <cell r="N96" t="str">
            <v>Diciembre</v>
          </cell>
        </row>
        <row r="97">
          <cell r="B97" t="str">
            <v>VENTAS AL SERVICIO DE DISTRIBUCIÓN</v>
          </cell>
        </row>
        <row r="98">
          <cell r="B98" t="str">
            <v>T-SD</v>
          </cell>
        </row>
        <row r="99">
          <cell r="B99" t="str">
            <v>a. Energía Punta</v>
          </cell>
          <cell r="C99">
            <v>52.099999999999973</v>
          </cell>
          <cell r="D99">
            <v>52.09999999999998</v>
          </cell>
          <cell r="E99">
            <v>52.099999999999973</v>
          </cell>
          <cell r="F99">
            <v>58.039999999999978</v>
          </cell>
          <cell r="G99">
            <v>58.039999999999978</v>
          </cell>
          <cell r="H99">
            <v>58.039999999999978</v>
          </cell>
          <cell r="I99">
            <v>58.039999999999978</v>
          </cell>
          <cell r="J99">
            <v>58.039999999999978</v>
          </cell>
          <cell r="K99">
            <v>58.039999999999978</v>
          </cell>
          <cell r="L99">
            <v>58.039999999999978</v>
          </cell>
          <cell r="M99">
            <v>58.039999999999978</v>
          </cell>
          <cell r="N99">
            <v>58.039999999999978</v>
          </cell>
        </row>
        <row r="100">
          <cell r="B100" t="str">
            <v>b. Energía Valle</v>
          </cell>
          <cell r="C100">
            <v>38.900000000000006</v>
          </cell>
          <cell r="D100">
            <v>38.899999999999991</v>
          </cell>
          <cell r="E100">
            <v>38.900000000000006</v>
          </cell>
          <cell r="F100">
            <v>43.33</v>
          </cell>
          <cell r="G100">
            <v>43.329999999999991</v>
          </cell>
          <cell r="H100">
            <v>43.33</v>
          </cell>
          <cell r="I100">
            <v>43.329999999999991</v>
          </cell>
          <cell r="J100">
            <v>43.329999999999991</v>
          </cell>
          <cell r="K100">
            <v>43.33</v>
          </cell>
          <cell r="L100">
            <v>43.329999999999991</v>
          </cell>
          <cell r="M100">
            <v>43.33</v>
          </cell>
          <cell r="N100">
            <v>43.329999999999991</v>
          </cell>
        </row>
        <row r="101">
          <cell r="B101" t="str">
            <v>c. Energía Noche</v>
          </cell>
          <cell r="C101">
            <v>25.5</v>
          </cell>
          <cell r="D101">
            <v>25.5</v>
          </cell>
          <cell r="E101">
            <v>25.5</v>
          </cell>
          <cell r="F101">
            <v>28.409999999999993</v>
          </cell>
          <cell r="G101">
            <v>28.409999999999993</v>
          </cell>
          <cell r="H101">
            <v>28.409999999999993</v>
          </cell>
          <cell r="I101">
            <v>28.409999999999993</v>
          </cell>
          <cell r="J101">
            <v>28.409999999999993</v>
          </cell>
          <cell r="K101">
            <v>28.409999999999993</v>
          </cell>
          <cell r="L101">
            <v>28.409999999999993</v>
          </cell>
          <cell r="M101">
            <v>28.409999999999993</v>
          </cell>
          <cell r="N101">
            <v>28.409999999999993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2100.599999999999</v>
          </cell>
          <cell r="D10">
            <v>2100.599999999999</v>
          </cell>
          <cell r="E10">
            <v>2100.599999999999</v>
          </cell>
          <cell r="F10">
            <v>2112.9500000000012</v>
          </cell>
          <cell r="G10">
            <v>2112.900000000001</v>
          </cell>
          <cell r="H10">
            <v>2112.900000000001</v>
          </cell>
          <cell r="I10">
            <v>2104.1999999999989</v>
          </cell>
          <cell r="J10">
            <v>2104.1999999999989</v>
          </cell>
          <cell r="K10">
            <v>2104.1999999999989</v>
          </cell>
          <cell r="L10">
            <v>2114.0999999999995</v>
          </cell>
          <cell r="M10">
            <v>2114.099999999999</v>
          </cell>
          <cell r="N10">
            <v>2114.0999999999995</v>
          </cell>
        </row>
        <row r="11">
          <cell r="B11" t="str">
            <v>b. Bloque 31-200 kWh</v>
          </cell>
          <cell r="C11">
            <v>70.02</v>
          </cell>
          <cell r="D11">
            <v>70.02</v>
          </cell>
          <cell r="E11">
            <v>70.02</v>
          </cell>
          <cell r="F11">
            <v>70.4316666666667</v>
          </cell>
          <cell r="G11">
            <v>70.430000000000035</v>
          </cell>
          <cell r="H11">
            <v>70.430000000000049</v>
          </cell>
          <cell r="I11">
            <v>70.140000000000029</v>
          </cell>
          <cell r="J11">
            <v>70.140000000000029</v>
          </cell>
          <cell r="K11">
            <v>70.140000000000043</v>
          </cell>
          <cell r="L11">
            <v>70.47</v>
          </cell>
          <cell r="M11">
            <v>70.470000000000013</v>
          </cell>
          <cell r="N11">
            <v>70.47</v>
          </cell>
        </row>
        <row r="12">
          <cell r="B12" t="str">
            <v>c. Bloque mayor a 200 kWh</v>
          </cell>
          <cell r="C12">
            <v>88.030000000000044</v>
          </cell>
          <cell r="D12">
            <v>88.030000000000015</v>
          </cell>
          <cell r="E12">
            <v>88.030000000000044</v>
          </cell>
          <cell r="F12">
            <v>88.550000000000011</v>
          </cell>
          <cell r="G12">
            <v>88.550000000000026</v>
          </cell>
          <cell r="H12">
            <v>88.550000000000011</v>
          </cell>
          <cell r="I12">
            <v>88.179999999999993</v>
          </cell>
          <cell r="J12">
            <v>88.179999999999993</v>
          </cell>
          <cell r="K12">
            <v>88.18</v>
          </cell>
          <cell r="L12">
            <v>88.590000000000018</v>
          </cell>
          <cell r="M12">
            <v>88.59</v>
          </cell>
          <cell r="N12">
            <v>88.590000000000018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91.030000000000044</v>
          </cell>
          <cell r="D15">
            <v>91.030000000000015</v>
          </cell>
          <cell r="E15">
            <v>91.030000000000044</v>
          </cell>
          <cell r="F15">
            <v>91.561666666666639</v>
          </cell>
          <cell r="G15">
            <v>91.55999999999996</v>
          </cell>
          <cell r="H15">
            <v>91.55999999999996</v>
          </cell>
          <cell r="I15">
            <v>91.179999999999978</v>
          </cell>
          <cell r="J15">
            <v>91.179999999999978</v>
          </cell>
          <cell r="K15">
            <v>91.179999999999993</v>
          </cell>
          <cell r="L15">
            <v>91.61</v>
          </cell>
          <cell r="M15">
            <v>91.609999999999985</v>
          </cell>
          <cell r="N15">
            <v>91.61</v>
          </cell>
        </row>
        <row r="16">
          <cell r="B16" t="str">
            <v>b. Bloque 0-3000 kWh</v>
          </cell>
          <cell r="C16">
            <v>222060</v>
          </cell>
          <cell r="D16">
            <v>222060</v>
          </cell>
          <cell r="E16">
            <v>222060</v>
          </cell>
          <cell r="F16">
            <v>223385</v>
          </cell>
          <cell r="G16">
            <v>223380</v>
          </cell>
          <cell r="H16">
            <v>223380</v>
          </cell>
          <cell r="I16">
            <v>222450</v>
          </cell>
          <cell r="J16">
            <v>222450</v>
          </cell>
          <cell r="K16">
            <v>222450</v>
          </cell>
          <cell r="L16">
            <v>223470</v>
          </cell>
          <cell r="M16">
            <v>223470</v>
          </cell>
          <cell r="N16">
            <v>223470</v>
          </cell>
        </row>
        <row r="17">
          <cell r="B17" t="str">
            <v>c. Bloque mayor a 3000 kWh</v>
          </cell>
          <cell r="C17">
            <v>74.02</v>
          </cell>
          <cell r="D17">
            <v>74.02</v>
          </cell>
          <cell r="E17">
            <v>74.02</v>
          </cell>
          <cell r="F17">
            <v>74.461666666666687</v>
          </cell>
          <cell r="G17">
            <v>74.460000000000022</v>
          </cell>
          <cell r="H17">
            <v>74.460000000000022</v>
          </cell>
          <cell r="I17">
            <v>74.150000000000048</v>
          </cell>
          <cell r="J17">
            <v>74.150000000000048</v>
          </cell>
          <cell r="K17">
            <v>74.150000000000048</v>
          </cell>
          <cell r="L17">
            <v>74.489999999999966</v>
          </cell>
          <cell r="M17">
            <v>74.489999999999981</v>
          </cell>
          <cell r="N17">
            <v>74.489999999999966</v>
          </cell>
        </row>
        <row r="18">
          <cell r="B18" t="str">
            <v>d. Bloque 0-10 kW</v>
          </cell>
          <cell r="C18">
            <v>44833.399999999987</v>
          </cell>
          <cell r="D18">
            <v>44833.4</v>
          </cell>
          <cell r="E18">
            <v>44833.399999999987</v>
          </cell>
          <cell r="F18">
            <v>45098.649999999994</v>
          </cell>
          <cell r="G18">
            <v>45097.899999999987</v>
          </cell>
          <cell r="H18">
            <v>45097.899999999994</v>
          </cell>
          <cell r="I18">
            <v>44909.600000000013</v>
          </cell>
          <cell r="J18">
            <v>44909.600000000013</v>
          </cell>
          <cell r="K18">
            <v>44909.600000000006</v>
          </cell>
          <cell r="L18">
            <v>45119.5</v>
          </cell>
          <cell r="M18">
            <v>45119.5</v>
          </cell>
          <cell r="N18">
            <v>45119.5</v>
          </cell>
        </row>
        <row r="19">
          <cell r="B19" t="str">
            <v>e. Bloque mayor a 10 kW</v>
          </cell>
          <cell r="C19">
            <v>4483.3399999999974</v>
          </cell>
          <cell r="D19">
            <v>4483.3399999999974</v>
          </cell>
          <cell r="E19">
            <v>4483.3399999999974</v>
          </cell>
          <cell r="F19">
            <v>4509.8649999999971</v>
          </cell>
          <cell r="G19">
            <v>4509.7899999999981</v>
          </cell>
          <cell r="H19">
            <v>4509.7899999999972</v>
          </cell>
          <cell r="I19">
            <v>4490.9600000000019</v>
          </cell>
          <cell r="J19">
            <v>4490.9600000000019</v>
          </cell>
          <cell r="K19">
            <v>4490.9600000000028</v>
          </cell>
          <cell r="L19">
            <v>4511.9499999999989</v>
          </cell>
          <cell r="M19">
            <v>4511.949999999998</v>
          </cell>
          <cell r="N19">
            <v>4511.9499999999989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91.030000000000044</v>
          </cell>
          <cell r="D22">
            <v>91.030000000000015</v>
          </cell>
          <cell r="E22">
            <v>91.030000000000044</v>
          </cell>
          <cell r="F22">
            <v>91.561666666666639</v>
          </cell>
          <cell r="G22">
            <v>91.55999999999996</v>
          </cell>
          <cell r="H22">
            <v>91.55999999999996</v>
          </cell>
          <cell r="I22">
            <v>91.179999999999978</v>
          </cell>
          <cell r="J22">
            <v>91.179999999999978</v>
          </cell>
          <cell r="K22">
            <v>91.179999999999993</v>
          </cell>
          <cell r="L22">
            <v>91.61</v>
          </cell>
          <cell r="M22">
            <v>91.609999999999985</v>
          </cell>
          <cell r="N22">
            <v>91.61</v>
          </cell>
        </row>
        <row r="23">
          <cell r="B23" t="str">
            <v>b. Bloque 0-3000 kWh</v>
          </cell>
          <cell r="C23">
            <v>222060</v>
          </cell>
          <cell r="D23">
            <v>222060</v>
          </cell>
          <cell r="E23">
            <v>222060</v>
          </cell>
          <cell r="F23">
            <v>223385</v>
          </cell>
          <cell r="G23">
            <v>223380</v>
          </cell>
          <cell r="H23">
            <v>223380</v>
          </cell>
          <cell r="I23">
            <v>222450</v>
          </cell>
          <cell r="J23">
            <v>222450</v>
          </cell>
          <cell r="K23">
            <v>222450</v>
          </cell>
          <cell r="L23">
            <v>223470</v>
          </cell>
          <cell r="M23">
            <v>223470</v>
          </cell>
          <cell r="N23">
            <v>223470</v>
          </cell>
        </row>
        <row r="24">
          <cell r="B24" t="str">
            <v>c. Bloque mayor a 3000 kWh</v>
          </cell>
          <cell r="C24">
            <v>74.02</v>
          </cell>
          <cell r="D24">
            <v>74.02</v>
          </cell>
          <cell r="E24">
            <v>74.02</v>
          </cell>
          <cell r="F24">
            <v>74.461666666666687</v>
          </cell>
          <cell r="G24">
            <v>74.460000000000022</v>
          </cell>
          <cell r="H24">
            <v>74.460000000000022</v>
          </cell>
          <cell r="I24">
            <v>74.150000000000048</v>
          </cell>
          <cell r="J24">
            <v>74.150000000000048</v>
          </cell>
          <cell r="K24">
            <v>74.150000000000048</v>
          </cell>
          <cell r="L24">
            <v>74.489999999999966</v>
          </cell>
          <cell r="M24">
            <v>74.489999999999981</v>
          </cell>
          <cell r="N24">
            <v>74.489999999999966</v>
          </cell>
        </row>
        <row r="25">
          <cell r="B25" t="str">
            <v>d. Bloque 0-10 kW</v>
          </cell>
          <cell r="C25">
            <v>44833.399999999987</v>
          </cell>
          <cell r="D25">
            <v>44833.4</v>
          </cell>
          <cell r="E25">
            <v>44833.399999999987</v>
          </cell>
          <cell r="F25">
            <v>45098.649999999994</v>
          </cell>
          <cell r="G25">
            <v>45097.899999999987</v>
          </cell>
          <cell r="H25">
            <v>45097.899999999994</v>
          </cell>
          <cell r="I25">
            <v>44909.600000000013</v>
          </cell>
          <cell r="J25">
            <v>44909.600000000013</v>
          </cell>
          <cell r="K25">
            <v>44909.600000000006</v>
          </cell>
          <cell r="L25">
            <v>45119.5</v>
          </cell>
          <cell r="M25">
            <v>45119.5</v>
          </cell>
          <cell r="N25">
            <v>45119.5</v>
          </cell>
        </row>
        <row r="26">
          <cell r="B26" t="str">
            <v>e. Bloque mayor a 10 kW</v>
          </cell>
          <cell r="C26">
            <v>4483.3399999999974</v>
          </cell>
          <cell r="D26">
            <v>4483.3399999999974</v>
          </cell>
          <cell r="E26">
            <v>4483.3399999999974</v>
          </cell>
          <cell r="F26">
            <v>4509.8649999999971</v>
          </cell>
          <cell r="G26">
            <v>4509.7899999999981</v>
          </cell>
          <cell r="H26">
            <v>4509.7899999999972</v>
          </cell>
          <cell r="I26">
            <v>4490.9600000000019</v>
          </cell>
          <cell r="J26">
            <v>4490.9600000000019</v>
          </cell>
          <cell r="K26">
            <v>4490.9600000000028</v>
          </cell>
          <cell r="L26">
            <v>4511.9499999999989</v>
          </cell>
          <cell r="M26">
            <v>4511.949999999998</v>
          </cell>
          <cell r="N26">
            <v>4511.9499999999989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73.02</v>
          </cell>
          <cell r="D29">
            <v>73.02</v>
          </cell>
          <cell r="E29">
            <v>73.02</v>
          </cell>
          <cell r="F29">
            <v>73.451666666666668</v>
          </cell>
          <cell r="G29">
            <v>73.45</v>
          </cell>
          <cell r="H29">
            <v>73.450000000000017</v>
          </cell>
          <cell r="I29">
            <v>73.150000000000048</v>
          </cell>
          <cell r="J29">
            <v>73.150000000000048</v>
          </cell>
          <cell r="K29">
            <v>73.150000000000048</v>
          </cell>
          <cell r="L29">
            <v>73.489999999999966</v>
          </cell>
          <cell r="M29">
            <v>73.489999999999981</v>
          </cell>
          <cell r="N29">
            <v>73.489999999999966</v>
          </cell>
        </row>
        <row r="30">
          <cell r="B30" t="str">
            <v>b. Energía Valle</v>
          </cell>
          <cell r="C30">
            <v>62.019999999999989</v>
          </cell>
          <cell r="D30">
            <v>62.019999999999989</v>
          </cell>
          <cell r="E30">
            <v>62.019999999999989</v>
          </cell>
          <cell r="F30">
            <v>62.38166666666671</v>
          </cell>
          <cell r="G30">
            <v>62.380000000000052</v>
          </cell>
          <cell r="H30">
            <v>62.380000000000045</v>
          </cell>
          <cell r="I30">
            <v>62.119999999999948</v>
          </cell>
          <cell r="J30">
            <v>62.119999999999948</v>
          </cell>
          <cell r="K30">
            <v>62.119999999999955</v>
          </cell>
          <cell r="L30">
            <v>62.410000000000025</v>
          </cell>
          <cell r="M30">
            <v>62.410000000000018</v>
          </cell>
          <cell r="N30">
            <v>62.410000000000025</v>
          </cell>
        </row>
        <row r="31">
          <cell r="B31" t="str">
            <v>c. Energía Noche</v>
          </cell>
          <cell r="C31">
            <v>56.019999999999989</v>
          </cell>
          <cell r="D31">
            <v>56.019999999999989</v>
          </cell>
          <cell r="E31">
            <v>56.019999999999989</v>
          </cell>
          <cell r="F31">
            <v>56.34999999999998</v>
          </cell>
          <cell r="G31">
            <v>56.349999999999973</v>
          </cell>
          <cell r="H31">
            <v>56.34999999999998</v>
          </cell>
          <cell r="I31">
            <v>56.109999999999964</v>
          </cell>
          <cell r="J31">
            <v>56.109999999999964</v>
          </cell>
          <cell r="K31">
            <v>56.109999999999971</v>
          </cell>
          <cell r="L31">
            <v>56.380000000000045</v>
          </cell>
          <cell r="M31">
            <v>56.380000000000038</v>
          </cell>
          <cell r="N31">
            <v>56.380000000000045</v>
          </cell>
        </row>
        <row r="32">
          <cell r="B32" t="str">
            <v>d. Potencia Punta</v>
          </cell>
          <cell r="C32">
            <v>4201.2599999999984</v>
          </cell>
          <cell r="D32">
            <v>4201.2599999999984</v>
          </cell>
          <cell r="E32">
            <v>4201.2599999999984</v>
          </cell>
          <cell r="F32">
            <v>4226.0766666666641</v>
          </cell>
          <cell r="G32">
            <v>4226.0399999999972</v>
          </cell>
          <cell r="H32">
            <v>4226.0399999999972</v>
          </cell>
          <cell r="I32">
            <v>4208.3999999999978</v>
          </cell>
          <cell r="J32">
            <v>4208.3999999999978</v>
          </cell>
          <cell r="K32">
            <v>4208.3999999999978</v>
          </cell>
          <cell r="L32">
            <v>4228.0700000000033</v>
          </cell>
          <cell r="M32">
            <v>4228.0700000000033</v>
          </cell>
          <cell r="N32">
            <v>4228.0700000000033</v>
          </cell>
        </row>
        <row r="33">
          <cell r="B33" t="str">
            <v>e. Potencia Valle</v>
          </cell>
          <cell r="C33">
            <v>4201.2599999999984</v>
          </cell>
          <cell r="D33">
            <v>4201.2599999999984</v>
          </cell>
          <cell r="E33">
            <v>4201.2599999999984</v>
          </cell>
          <cell r="F33">
            <v>4226.0766666666641</v>
          </cell>
          <cell r="G33">
            <v>4226.0399999999972</v>
          </cell>
          <cell r="H33">
            <v>4226.0399999999972</v>
          </cell>
          <cell r="I33">
            <v>4208.3999999999978</v>
          </cell>
          <cell r="J33">
            <v>4208.3999999999978</v>
          </cell>
          <cell r="K33">
            <v>4208.3999999999978</v>
          </cell>
          <cell r="L33">
            <v>4228.0700000000033</v>
          </cell>
          <cell r="M33">
            <v>4228.0700000000033</v>
          </cell>
          <cell r="N33">
            <v>4228.0700000000033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120.30000000000007</v>
          </cell>
          <cell r="D36">
            <v>120.30000000000005</v>
          </cell>
          <cell r="E36">
            <v>120.30000000000007</v>
          </cell>
          <cell r="F36">
            <v>120.30000000000005</v>
          </cell>
          <cell r="G36">
            <v>120.30000000000007</v>
          </cell>
          <cell r="H36">
            <v>120.30000000000005</v>
          </cell>
          <cell r="I36">
            <v>120.30000000000007</v>
          </cell>
          <cell r="J36">
            <v>120.30000000000007</v>
          </cell>
          <cell r="K36">
            <v>120.30000000000005</v>
          </cell>
          <cell r="L36">
            <v>120.30000000000007</v>
          </cell>
          <cell r="M36">
            <v>120.30000000000005</v>
          </cell>
          <cell r="N36">
            <v>120.30000000000007</v>
          </cell>
        </row>
        <row r="37">
          <cell r="B37" t="str">
            <v>b. Bloque 31-50 000 kWh</v>
          </cell>
          <cell r="C37">
            <v>4.0100000000000016</v>
          </cell>
          <cell r="D37">
            <v>4.0100000000000016</v>
          </cell>
          <cell r="E37">
            <v>4.0100000000000016</v>
          </cell>
          <cell r="F37">
            <v>4.0100000000000016</v>
          </cell>
          <cell r="G37">
            <v>4.0100000000000016</v>
          </cell>
          <cell r="H37">
            <v>4.0100000000000016</v>
          </cell>
          <cell r="I37">
            <v>4.0100000000000016</v>
          </cell>
          <cell r="J37">
            <v>4.0100000000000016</v>
          </cell>
          <cell r="K37">
            <v>4.0100000000000016</v>
          </cell>
          <cell r="L37">
            <v>4.0100000000000016</v>
          </cell>
          <cell r="M37">
            <v>4.0100000000000016</v>
          </cell>
          <cell r="N37">
            <v>4.0100000000000016</v>
          </cell>
        </row>
        <row r="38">
          <cell r="B38" t="str">
            <v>c. Bloque mayor a 50 000 kWh</v>
          </cell>
          <cell r="C38">
            <v>200500</v>
          </cell>
          <cell r="D38">
            <v>200500</v>
          </cell>
          <cell r="E38">
            <v>200500</v>
          </cell>
          <cell r="F38">
            <v>200500</v>
          </cell>
          <cell r="G38">
            <v>200500</v>
          </cell>
          <cell r="H38">
            <v>200500</v>
          </cell>
          <cell r="I38">
            <v>200500</v>
          </cell>
          <cell r="J38">
            <v>200500</v>
          </cell>
          <cell r="K38">
            <v>200500</v>
          </cell>
          <cell r="L38">
            <v>200500</v>
          </cell>
          <cell r="M38">
            <v>200500</v>
          </cell>
          <cell r="N38">
            <v>200500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29.399999999999984</v>
          </cell>
          <cell r="D41">
            <v>29.399999999999984</v>
          </cell>
          <cell r="E41">
            <v>29.399999999999984</v>
          </cell>
          <cell r="F41">
            <v>29.399999999999984</v>
          </cell>
          <cell r="G41">
            <v>29.399999999999984</v>
          </cell>
          <cell r="H41">
            <v>29.399999999999984</v>
          </cell>
          <cell r="I41">
            <v>29.399999999999984</v>
          </cell>
          <cell r="J41">
            <v>29.399999999999984</v>
          </cell>
          <cell r="K41">
            <v>29.399999999999984</v>
          </cell>
          <cell r="L41">
            <v>29.399999999999984</v>
          </cell>
          <cell r="M41">
            <v>29.399999999999984</v>
          </cell>
          <cell r="N41">
            <v>29.399999999999984</v>
          </cell>
        </row>
        <row r="85">
          <cell r="B85" t="str">
            <v>º</v>
          </cell>
          <cell r="C85" t="str">
            <v>Enero</v>
          </cell>
          <cell r="D85" t="str">
            <v>Febrero</v>
          </cell>
          <cell r="E85" t="str">
            <v>Marzo</v>
          </cell>
          <cell r="F85" t="str">
            <v>Abril</v>
          </cell>
          <cell r="G85" t="str">
            <v>Mayo</v>
          </cell>
          <cell r="H85" t="str">
            <v>Junio</v>
          </cell>
          <cell r="I85" t="str">
            <v>Julio</v>
          </cell>
          <cell r="J85" t="str">
            <v>Agosto</v>
          </cell>
          <cell r="K85" t="str">
            <v>Septiembre</v>
          </cell>
          <cell r="L85" t="str">
            <v>Octubre</v>
          </cell>
          <cell r="M85" t="str">
            <v>Noviembre</v>
          </cell>
          <cell r="N85" t="str">
            <v>Diciembre</v>
          </cell>
        </row>
        <row r="86">
          <cell r="B86" t="str">
            <v>VENTAS AL SERVICIO DE DISTRIBUCIÓN</v>
          </cell>
        </row>
        <row r="87">
          <cell r="B87" t="str">
            <v>T-SD</v>
          </cell>
        </row>
        <row r="88">
          <cell r="B88" t="str">
            <v>Energía Punta</v>
          </cell>
          <cell r="C88">
            <v>60.980000000000011</v>
          </cell>
          <cell r="D88">
            <v>60.980000000000011</v>
          </cell>
          <cell r="E88">
            <v>60.980000000000011</v>
          </cell>
          <cell r="F88">
            <v>60.980000000000011</v>
          </cell>
          <cell r="G88">
            <v>60.980000000000011</v>
          </cell>
          <cell r="H88">
            <v>60.980000000000011</v>
          </cell>
          <cell r="I88">
            <v>60.980000000000011</v>
          </cell>
          <cell r="J88">
            <v>60.980000000000011</v>
          </cell>
          <cell r="K88">
            <v>60.980000000000011</v>
          </cell>
          <cell r="L88">
            <v>60.980000000000011</v>
          </cell>
          <cell r="M88">
            <v>60.980000000000011</v>
          </cell>
          <cell r="N88">
            <v>60.980000000000011</v>
          </cell>
        </row>
        <row r="89">
          <cell r="B89" t="str">
            <v>Energía Valle</v>
          </cell>
          <cell r="C89">
            <v>45.609999999999978</v>
          </cell>
          <cell r="D89">
            <v>45.609999999999992</v>
          </cell>
          <cell r="E89">
            <v>45.609999999999978</v>
          </cell>
          <cell r="F89">
            <v>45.609999999999985</v>
          </cell>
          <cell r="G89">
            <v>45.609999999999978</v>
          </cell>
          <cell r="H89">
            <v>45.609999999999985</v>
          </cell>
          <cell r="I89">
            <v>45.609999999999978</v>
          </cell>
          <cell r="J89">
            <v>45.609999999999978</v>
          </cell>
          <cell r="K89">
            <v>45.609999999999985</v>
          </cell>
          <cell r="L89">
            <v>45.609999999999978</v>
          </cell>
          <cell r="M89">
            <v>45.609999999999985</v>
          </cell>
          <cell r="N89">
            <v>45.609999999999978</v>
          </cell>
        </row>
        <row r="90">
          <cell r="B90" t="str">
            <v>Energía Noche</v>
          </cell>
          <cell r="C90">
            <v>29.990000000000006</v>
          </cell>
          <cell r="D90">
            <v>29.990000000000006</v>
          </cell>
          <cell r="E90">
            <v>29.990000000000006</v>
          </cell>
          <cell r="F90">
            <v>29.990000000000006</v>
          </cell>
          <cell r="G90">
            <v>29.990000000000006</v>
          </cell>
          <cell r="H90">
            <v>29.990000000000006</v>
          </cell>
          <cell r="I90">
            <v>29.990000000000006</v>
          </cell>
          <cell r="J90">
            <v>29.990000000000006</v>
          </cell>
          <cell r="K90">
            <v>29.990000000000006</v>
          </cell>
          <cell r="L90">
            <v>29.990000000000006</v>
          </cell>
          <cell r="M90">
            <v>29.990000000000006</v>
          </cell>
          <cell r="N90">
            <v>29.990000000000006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1954.1999999999989</v>
          </cell>
          <cell r="D10">
            <v>1954.1999999999991</v>
          </cell>
          <cell r="E10">
            <v>1954.1999999999989</v>
          </cell>
          <cell r="F10">
            <v>1972.3000000000009</v>
          </cell>
          <cell r="G10">
            <v>1971.900000000001</v>
          </cell>
          <cell r="H10">
            <v>1971.900000000001</v>
          </cell>
          <cell r="I10">
            <v>1961.6999999999989</v>
          </cell>
          <cell r="J10">
            <v>1961.6999999999989</v>
          </cell>
          <cell r="K10">
            <v>1961.6999999999991</v>
          </cell>
          <cell r="L10">
            <v>1965.900000000001</v>
          </cell>
          <cell r="M10">
            <v>1965.900000000001</v>
          </cell>
          <cell r="N10">
            <v>1965.900000000001</v>
          </cell>
        </row>
        <row r="11">
          <cell r="B11" t="str">
            <v>b. Bloque 31-200 kWh</v>
          </cell>
          <cell r="C11">
            <v>65.140000000000043</v>
          </cell>
          <cell r="D11">
            <v>65.140000000000043</v>
          </cell>
          <cell r="E11">
            <v>65.140000000000043</v>
          </cell>
          <cell r="F11">
            <v>65.743333333333354</v>
          </cell>
          <cell r="G11">
            <v>65.73</v>
          </cell>
          <cell r="H11">
            <v>65.73</v>
          </cell>
          <cell r="I11">
            <v>65.390000000000043</v>
          </cell>
          <cell r="J11">
            <v>65.390000000000043</v>
          </cell>
          <cell r="K11">
            <v>65.390000000000043</v>
          </cell>
          <cell r="L11">
            <v>65.529999999999987</v>
          </cell>
          <cell r="M11">
            <v>65.529999999999987</v>
          </cell>
          <cell r="N11">
            <v>65.529999999999987</v>
          </cell>
        </row>
        <row r="12">
          <cell r="B12" t="str">
            <v>c. Bloque mayor a 200 kWh</v>
          </cell>
          <cell r="C12">
            <v>91.82999999999997</v>
          </cell>
          <cell r="D12">
            <v>91.82999999999997</v>
          </cell>
          <cell r="E12">
            <v>91.82999999999997</v>
          </cell>
          <cell r="F12">
            <v>92.688333333333361</v>
          </cell>
          <cell r="G12">
            <v>92.67000000000003</v>
          </cell>
          <cell r="H12">
            <v>92.67000000000003</v>
          </cell>
          <cell r="I12">
            <v>92.179999999999978</v>
          </cell>
          <cell r="J12">
            <v>92.179999999999978</v>
          </cell>
          <cell r="K12">
            <v>92.179999999999993</v>
          </cell>
          <cell r="L12">
            <v>92.380000000000067</v>
          </cell>
          <cell r="M12">
            <v>92.380000000000067</v>
          </cell>
          <cell r="N12">
            <v>92.380000000000067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96.110000000000014</v>
          </cell>
          <cell r="D15">
            <v>96.11</v>
          </cell>
          <cell r="E15">
            <v>96.110000000000014</v>
          </cell>
          <cell r="F15">
            <v>97.000000000000014</v>
          </cell>
          <cell r="G15">
            <v>96.98</v>
          </cell>
          <cell r="H15">
            <v>96.98</v>
          </cell>
          <cell r="I15">
            <v>96.469999999999942</v>
          </cell>
          <cell r="J15">
            <v>96.469999999999942</v>
          </cell>
          <cell r="K15">
            <v>96.469999999999956</v>
          </cell>
          <cell r="L15">
            <v>96.679999999999978</v>
          </cell>
          <cell r="M15">
            <v>96.679999999999993</v>
          </cell>
          <cell r="N15">
            <v>96.679999999999978</v>
          </cell>
        </row>
        <row r="16">
          <cell r="B16" t="str">
            <v>b. Bloque 0-3000 kWh</v>
          </cell>
          <cell r="C16">
            <v>182610</v>
          </cell>
          <cell r="D16">
            <v>182610</v>
          </cell>
          <cell r="E16">
            <v>182610</v>
          </cell>
          <cell r="F16">
            <v>184300</v>
          </cell>
          <cell r="G16">
            <v>184260</v>
          </cell>
          <cell r="H16">
            <v>184260</v>
          </cell>
          <cell r="I16">
            <v>183300</v>
          </cell>
          <cell r="J16">
            <v>183300</v>
          </cell>
          <cell r="K16">
            <v>183300</v>
          </cell>
          <cell r="L16">
            <v>183690</v>
          </cell>
          <cell r="M16">
            <v>183690</v>
          </cell>
          <cell r="N16">
            <v>183690</v>
          </cell>
        </row>
        <row r="17">
          <cell r="B17" t="str">
            <v>c. Bloque mayor a 3000 kWh</v>
          </cell>
          <cell r="C17">
            <v>60.869999999999948</v>
          </cell>
          <cell r="D17">
            <v>60.869999999999955</v>
          </cell>
          <cell r="E17">
            <v>60.869999999999948</v>
          </cell>
          <cell r="F17">
            <v>61.433333333333358</v>
          </cell>
          <cell r="G17">
            <v>61.42000000000003</v>
          </cell>
          <cell r="H17">
            <v>61.42000000000003</v>
          </cell>
          <cell r="I17">
            <v>61.099999999999966</v>
          </cell>
          <cell r="J17">
            <v>61.099999999999966</v>
          </cell>
          <cell r="K17">
            <v>61.099999999999973</v>
          </cell>
          <cell r="L17">
            <v>61.230000000000011</v>
          </cell>
          <cell r="M17">
            <v>61.230000000000011</v>
          </cell>
          <cell r="N17">
            <v>61.230000000000011</v>
          </cell>
        </row>
        <row r="18">
          <cell r="B18" t="str">
            <v>d. Bloque 0-10 kW</v>
          </cell>
          <cell r="C18">
            <v>89892</v>
          </cell>
          <cell r="D18">
            <v>89892</v>
          </cell>
          <cell r="E18">
            <v>89892</v>
          </cell>
          <cell r="F18">
            <v>90727.266666666648</v>
          </cell>
          <cell r="G18">
            <v>90709.299999999974</v>
          </cell>
          <cell r="H18">
            <v>90709.299999999988</v>
          </cell>
          <cell r="I18">
            <v>90233.299999999974</v>
          </cell>
          <cell r="J18">
            <v>90233.299999999974</v>
          </cell>
          <cell r="K18">
            <v>90233.299999999988</v>
          </cell>
          <cell r="L18">
            <v>90427</v>
          </cell>
          <cell r="M18">
            <v>90427</v>
          </cell>
          <cell r="N18">
            <v>90427</v>
          </cell>
        </row>
        <row r="19">
          <cell r="B19" t="str">
            <v>e. Bloque mayor a 10 kW</v>
          </cell>
          <cell r="C19">
            <v>8989.2000000000044</v>
          </cell>
          <cell r="D19">
            <v>8989.2000000000044</v>
          </cell>
          <cell r="E19">
            <v>8989.2000000000044</v>
          </cell>
          <cell r="F19">
            <v>9072.7266666666619</v>
          </cell>
          <cell r="G19">
            <v>9070.9299999999948</v>
          </cell>
          <cell r="H19">
            <v>9070.9299999999948</v>
          </cell>
          <cell r="I19">
            <v>9023.3299999999963</v>
          </cell>
          <cell r="J19">
            <v>9023.3299999999963</v>
          </cell>
          <cell r="K19">
            <v>9023.3299999999945</v>
          </cell>
          <cell r="L19">
            <v>9042.7000000000044</v>
          </cell>
          <cell r="M19">
            <v>9042.7000000000044</v>
          </cell>
          <cell r="N19">
            <v>9042.7000000000044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96.110000000000014</v>
          </cell>
          <cell r="D22">
            <v>96.11</v>
          </cell>
          <cell r="E22">
            <v>96.110000000000014</v>
          </cell>
          <cell r="F22">
            <v>97.000000000000014</v>
          </cell>
          <cell r="G22">
            <v>96.98</v>
          </cell>
          <cell r="H22">
            <v>96.98</v>
          </cell>
          <cell r="I22">
            <v>96.469999999999942</v>
          </cell>
          <cell r="J22">
            <v>96.469999999999942</v>
          </cell>
          <cell r="K22">
            <v>96.469999999999956</v>
          </cell>
          <cell r="L22">
            <v>96.679999999999978</v>
          </cell>
          <cell r="M22">
            <v>96.679999999999993</v>
          </cell>
          <cell r="N22">
            <v>96.679999999999978</v>
          </cell>
        </row>
        <row r="23">
          <cell r="B23" t="str">
            <v>b. Bloque 0-3000 kWh</v>
          </cell>
          <cell r="C23">
            <v>182610</v>
          </cell>
          <cell r="D23">
            <v>182610</v>
          </cell>
          <cell r="E23">
            <v>182610</v>
          </cell>
          <cell r="F23">
            <v>184300</v>
          </cell>
          <cell r="G23">
            <v>184260</v>
          </cell>
          <cell r="H23">
            <v>184260</v>
          </cell>
          <cell r="I23">
            <v>183300</v>
          </cell>
          <cell r="J23">
            <v>183300</v>
          </cell>
          <cell r="K23">
            <v>183300</v>
          </cell>
          <cell r="L23">
            <v>183690</v>
          </cell>
          <cell r="M23">
            <v>183690</v>
          </cell>
          <cell r="N23">
            <v>183690</v>
          </cell>
        </row>
        <row r="24">
          <cell r="B24" t="str">
            <v>c. Bloque mayor a 3000 kWh</v>
          </cell>
          <cell r="C24">
            <v>60.869999999999948</v>
          </cell>
          <cell r="D24">
            <v>60.869999999999955</v>
          </cell>
          <cell r="E24">
            <v>60.869999999999948</v>
          </cell>
          <cell r="F24">
            <v>61.433333333333358</v>
          </cell>
          <cell r="G24">
            <v>61.42000000000003</v>
          </cell>
          <cell r="H24">
            <v>61.42000000000003</v>
          </cell>
          <cell r="I24">
            <v>61.099999999999966</v>
          </cell>
          <cell r="J24">
            <v>61.099999999999966</v>
          </cell>
          <cell r="K24">
            <v>61.099999999999973</v>
          </cell>
          <cell r="L24">
            <v>61.230000000000011</v>
          </cell>
          <cell r="M24">
            <v>61.230000000000011</v>
          </cell>
          <cell r="N24">
            <v>61.230000000000011</v>
          </cell>
        </row>
        <row r="25">
          <cell r="B25" t="str">
            <v>d. Bloque 0-10 kW</v>
          </cell>
          <cell r="C25">
            <v>89892</v>
          </cell>
          <cell r="D25">
            <v>89892</v>
          </cell>
          <cell r="E25">
            <v>89892</v>
          </cell>
          <cell r="F25">
            <v>90727.266666666648</v>
          </cell>
          <cell r="G25">
            <v>90709.299999999974</v>
          </cell>
          <cell r="H25">
            <v>90709.299999999988</v>
          </cell>
          <cell r="I25">
            <v>90233.299999999974</v>
          </cell>
          <cell r="J25">
            <v>90233.299999999974</v>
          </cell>
          <cell r="K25">
            <v>90233.299999999988</v>
          </cell>
          <cell r="L25">
            <v>90427</v>
          </cell>
          <cell r="M25">
            <v>90427</v>
          </cell>
          <cell r="N25">
            <v>90427</v>
          </cell>
        </row>
        <row r="26">
          <cell r="B26" t="str">
            <v>e. Bloque mayor a 10 kW</v>
          </cell>
          <cell r="C26">
            <v>8989.2000000000044</v>
          </cell>
          <cell r="D26">
            <v>8989.2000000000044</v>
          </cell>
          <cell r="E26">
            <v>8989.2000000000044</v>
          </cell>
          <cell r="F26">
            <v>9072.7266666666619</v>
          </cell>
          <cell r="G26">
            <v>9070.9299999999948</v>
          </cell>
          <cell r="H26">
            <v>9070.9299999999948</v>
          </cell>
          <cell r="I26">
            <v>9023.3299999999963</v>
          </cell>
          <cell r="J26">
            <v>9023.3299999999963</v>
          </cell>
          <cell r="K26">
            <v>9023.3299999999945</v>
          </cell>
          <cell r="L26">
            <v>9042.7000000000044</v>
          </cell>
          <cell r="M26">
            <v>9042.7000000000044</v>
          </cell>
          <cell r="N26">
            <v>9042.7000000000044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80.09</v>
          </cell>
          <cell r="D29">
            <v>80.089999999999989</v>
          </cell>
          <cell r="E29">
            <v>80.09</v>
          </cell>
          <cell r="F29">
            <v>80.836666666666645</v>
          </cell>
          <cell r="G29">
            <v>80.819999999999993</v>
          </cell>
          <cell r="H29">
            <v>80.819999999999979</v>
          </cell>
          <cell r="I29">
            <v>80.400000000000048</v>
          </cell>
          <cell r="J29">
            <v>80.400000000000048</v>
          </cell>
          <cell r="K29">
            <v>80.400000000000048</v>
          </cell>
          <cell r="L29">
            <v>80.569999999999993</v>
          </cell>
          <cell r="M29">
            <v>80.569999999999979</v>
          </cell>
          <cell r="N29">
            <v>80.569999999999993</v>
          </cell>
        </row>
        <row r="30">
          <cell r="B30" t="str">
            <v>b. Energía Valle</v>
          </cell>
          <cell r="C30">
            <v>69.42000000000003</v>
          </cell>
          <cell r="D30">
            <v>69.42000000000003</v>
          </cell>
          <cell r="E30">
            <v>69.42000000000003</v>
          </cell>
          <cell r="F30">
            <v>70.063333333333304</v>
          </cell>
          <cell r="G30">
            <v>70.049999999999983</v>
          </cell>
          <cell r="H30">
            <v>70.049999999999969</v>
          </cell>
          <cell r="I30">
            <v>69.680000000000035</v>
          </cell>
          <cell r="J30">
            <v>69.680000000000035</v>
          </cell>
          <cell r="K30">
            <v>69.680000000000049</v>
          </cell>
          <cell r="L30">
            <v>69.82999999999997</v>
          </cell>
          <cell r="M30">
            <v>69.82999999999997</v>
          </cell>
          <cell r="N30">
            <v>69.82999999999997</v>
          </cell>
        </row>
        <row r="31">
          <cell r="B31" t="str">
            <v>c. Energía Noche</v>
          </cell>
          <cell r="C31">
            <v>61.94000000000004</v>
          </cell>
          <cell r="D31">
            <v>61.94000000000004</v>
          </cell>
          <cell r="E31">
            <v>61.94000000000004</v>
          </cell>
          <cell r="F31">
            <v>62.513333333333335</v>
          </cell>
          <cell r="G31">
            <v>62.5</v>
          </cell>
          <cell r="H31">
            <v>62.5</v>
          </cell>
          <cell r="I31">
            <v>62.17000000000003</v>
          </cell>
          <cell r="J31">
            <v>62.17000000000003</v>
          </cell>
          <cell r="K31">
            <v>62.17000000000003</v>
          </cell>
          <cell r="L31">
            <v>62.30999999999996</v>
          </cell>
          <cell r="M31">
            <v>62.30999999999996</v>
          </cell>
          <cell r="N31">
            <v>62.30999999999996</v>
          </cell>
        </row>
        <row r="32">
          <cell r="B32" t="str">
            <v>d. Potencia Punta</v>
          </cell>
          <cell r="C32">
            <v>3628.5700000000029</v>
          </cell>
          <cell r="D32">
            <v>3628.5700000000024</v>
          </cell>
          <cell r="E32">
            <v>3628.5700000000029</v>
          </cell>
          <cell r="F32">
            <v>3662.2849999999985</v>
          </cell>
          <cell r="G32">
            <v>3661.5599999999986</v>
          </cell>
          <cell r="H32">
            <v>3661.5599999999986</v>
          </cell>
          <cell r="I32">
            <v>3642.3500000000022</v>
          </cell>
          <cell r="J32">
            <v>3642.3500000000022</v>
          </cell>
          <cell r="K32">
            <v>3642.3500000000017</v>
          </cell>
          <cell r="L32">
            <v>3650.1699999999987</v>
          </cell>
          <cell r="M32">
            <v>3650.1699999999987</v>
          </cell>
          <cell r="N32">
            <v>3650.1699999999987</v>
          </cell>
        </row>
        <row r="33">
          <cell r="B33" t="str">
            <v>e. Potencia Valle</v>
          </cell>
          <cell r="C33">
            <v>3628.5700000000029</v>
          </cell>
          <cell r="D33">
            <v>3628.5700000000024</v>
          </cell>
          <cell r="E33">
            <v>3628.5700000000029</v>
          </cell>
          <cell r="F33">
            <v>3662.2849999999985</v>
          </cell>
          <cell r="G33">
            <v>3661.5599999999986</v>
          </cell>
          <cell r="H33">
            <v>3661.5599999999986</v>
          </cell>
          <cell r="I33">
            <v>3642.3500000000022</v>
          </cell>
          <cell r="J33">
            <v>3642.3500000000022</v>
          </cell>
          <cell r="K33">
            <v>3642.3500000000017</v>
          </cell>
          <cell r="L33">
            <v>3650.1699999999987</v>
          </cell>
          <cell r="M33">
            <v>3650.1699999999987</v>
          </cell>
          <cell r="N33">
            <v>3650.1699999999987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93.30000000000004</v>
          </cell>
          <cell r="D36">
            <v>93.300000000000026</v>
          </cell>
          <cell r="E36">
            <v>93.30000000000004</v>
          </cell>
          <cell r="F36">
            <v>93.300000000000026</v>
          </cell>
          <cell r="G36">
            <v>93.30000000000004</v>
          </cell>
          <cell r="H36">
            <v>93.300000000000026</v>
          </cell>
          <cell r="I36">
            <v>93.30000000000004</v>
          </cell>
          <cell r="J36">
            <v>93.30000000000004</v>
          </cell>
          <cell r="K36">
            <v>93.300000000000026</v>
          </cell>
          <cell r="L36">
            <v>93.30000000000004</v>
          </cell>
          <cell r="M36">
            <v>93.300000000000026</v>
          </cell>
          <cell r="N36">
            <v>93.30000000000004</v>
          </cell>
        </row>
        <row r="37">
          <cell r="B37" t="str">
            <v>b. Bloque 31-50 000 kWh</v>
          </cell>
          <cell r="C37">
            <v>3.11</v>
          </cell>
          <cell r="D37">
            <v>3.11</v>
          </cell>
          <cell r="E37">
            <v>3.11</v>
          </cell>
          <cell r="F37">
            <v>3.11</v>
          </cell>
          <cell r="G37">
            <v>3.11</v>
          </cell>
          <cell r="H37">
            <v>3.11</v>
          </cell>
          <cell r="I37">
            <v>3.11</v>
          </cell>
          <cell r="J37">
            <v>3.11</v>
          </cell>
          <cell r="K37">
            <v>3.11</v>
          </cell>
          <cell r="L37">
            <v>3.11</v>
          </cell>
          <cell r="M37">
            <v>3.11</v>
          </cell>
          <cell r="N37">
            <v>3.11</v>
          </cell>
        </row>
        <row r="38">
          <cell r="B38" t="str">
            <v>c. Bloque mayor a 50 000 kWh</v>
          </cell>
          <cell r="C38">
            <v>155500</v>
          </cell>
          <cell r="D38">
            <v>155500</v>
          </cell>
          <cell r="E38">
            <v>155500</v>
          </cell>
          <cell r="F38">
            <v>155500</v>
          </cell>
          <cell r="G38">
            <v>155500</v>
          </cell>
          <cell r="H38">
            <v>155500</v>
          </cell>
          <cell r="I38">
            <v>155500</v>
          </cell>
          <cell r="J38">
            <v>155500</v>
          </cell>
          <cell r="K38">
            <v>155500</v>
          </cell>
          <cell r="L38">
            <v>155500</v>
          </cell>
          <cell r="M38">
            <v>155500</v>
          </cell>
          <cell r="N38">
            <v>155500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21.299999999999994</v>
          </cell>
          <cell r="D41">
            <v>21.3</v>
          </cell>
          <cell r="E41">
            <v>21.299999999999994</v>
          </cell>
          <cell r="F41">
            <v>21.299999999999997</v>
          </cell>
          <cell r="G41">
            <v>21.299999999999994</v>
          </cell>
          <cell r="H41">
            <v>21.299999999999997</v>
          </cell>
          <cell r="I41">
            <v>21.299999999999994</v>
          </cell>
          <cell r="J41">
            <v>21.299999999999994</v>
          </cell>
          <cell r="K41">
            <v>21.299999999999997</v>
          </cell>
          <cell r="L41">
            <v>21.299999999999994</v>
          </cell>
          <cell r="M41">
            <v>21.299999999999997</v>
          </cell>
          <cell r="N41">
            <v>21.299999999999994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3229.1999999999985</v>
          </cell>
          <cell r="D10">
            <v>3229.1999999999985</v>
          </cell>
          <cell r="E10">
            <v>3229.1999999999985</v>
          </cell>
          <cell r="F10">
            <v>3251.5333333333333</v>
          </cell>
          <cell r="G10">
            <v>3250</v>
          </cell>
          <cell r="H10">
            <v>3250</v>
          </cell>
          <cell r="I10">
            <v>3240.3999999999987</v>
          </cell>
          <cell r="J10">
            <v>3240.3999999999987</v>
          </cell>
          <cell r="K10">
            <v>3240.3999999999992</v>
          </cell>
          <cell r="L10">
            <v>3238</v>
          </cell>
          <cell r="M10">
            <v>3238</v>
          </cell>
          <cell r="N10">
            <v>3238</v>
          </cell>
        </row>
        <row r="11">
          <cell r="B11" t="str">
            <v>b. Bloque 41-200 kWh</v>
          </cell>
          <cell r="C11">
            <v>80.73</v>
          </cell>
          <cell r="D11">
            <v>80.73</v>
          </cell>
          <cell r="E11">
            <v>80.73</v>
          </cell>
          <cell r="F11">
            <v>81.288333333333341</v>
          </cell>
          <cell r="G11">
            <v>81.25</v>
          </cell>
          <cell r="H11">
            <v>81.25</v>
          </cell>
          <cell r="I11">
            <v>81.010000000000048</v>
          </cell>
          <cell r="J11">
            <v>81.010000000000048</v>
          </cell>
          <cell r="K11">
            <v>81.010000000000034</v>
          </cell>
          <cell r="L11">
            <v>80.949999999999989</v>
          </cell>
          <cell r="M11">
            <v>80.95</v>
          </cell>
          <cell r="N11">
            <v>80.949999999999989</v>
          </cell>
        </row>
        <row r="12">
          <cell r="B12" t="str">
            <v>c. Bloque mayor a 200 kWh</v>
          </cell>
          <cell r="C12">
            <v>130.65999999999994</v>
          </cell>
          <cell r="D12">
            <v>130.65999999999994</v>
          </cell>
          <cell r="E12">
            <v>130.65999999999994</v>
          </cell>
          <cell r="F12">
            <v>131.56166666666667</v>
          </cell>
          <cell r="G12">
            <v>131.5</v>
          </cell>
          <cell r="H12">
            <v>131.5</v>
          </cell>
          <cell r="I12">
            <v>131.09999999999994</v>
          </cell>
          <cell r="J12">
            <v>131.09999999999994</v>
          </cell>
          <cell r="K12">
            <v>131.09999999999994</v>
          </cell>
          <cell r="L12">
            <v>131.0100000000001</v>
          </cell>
          <cell r="M12">
            <v>131.0100000000001</v>
          </cell>
          <cell r="N12">
            <v>131.0100000000001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156.15999999999994</v>
          </cell>
          <cell r="D15">
            <v>156.15999999999994</v>
          </cell>
          <cell r="E15">
            <v>156.15999999999994</v>
          </cell>
          <cell r="F15">
            <v>157.23499999999996</v>
          </cell>
          <cell r="G15">
            <v>157.15999999999994</v>
          </cell>
          <cell r="H15">
            <v>157.15999999999994</v>
          </cell>
          <cell r="I15">
            <v>156.68999999999997</v>
          </cell>
          <cell r="J15">
            <v>156.68999999999997</v>
          </cell>
          <cell r="K15">
            <v>156.69</v>
          </cell>
          <cell r="L15">
            <v>156.57</v>
          </cell>
          <cell r="M15">
            <v>156.57000000000002</v>
          </cell>
          <cell r="N15">
            <v>156.57</v>
          </cell>
        </row>
        <row r="16">
          <cell r="B16" t="str">
            <v>b. Bloque 0-3000 kWh</v>
          </cell>
          <cell r="C16">
            <v>283620</v>
          </cell>
          <cell r="D16">
            <v>283620</v>
          </cell>
          <cell r="E16">
            <v>283620</v>
          </cell>
          <cell r="F16">
            <v>285560</v>
          </cell>
          <cell r="G16">
            <v>285420</v>
          </cell>
          <cell r="H16">
            <v>285420</v>
          </cell>
          <cell r="I16">
            <v>284580</v>
          </cell>
          <cell r="J16">
            <v>284580</v>
          </cell>
          <cell r="K16">
            <v>284580</v>
          </cell>
          <cell r="L16">
            <v>284400</v>
          </cell>
          <cell r="M16">
            <v>284400</v>
          </cell>
          <cell r="N16">
            <v>284400</v>
          </cell>
        </row>
        <row r="17">
          <cell r="B17" t="str">
            <v>c. Bloque mayor a 3000 kWh</v>
          </cell>
          <cell r="C17">
            <v>94.539999999999978</v>
          </cell>
          <cell r="D17">
            <v>94.539999999999978</v>
          </cell>
          <cell r="E17">
            <v>94.539999999999978</v>
          </cell>
          <cell r="F17">
            <v>95.186666666666667</v>
          </cell>
          <cell r="G17">
            <v>95.139999999999986</v>
          </cell>
          <cell r="H17">
            <v>95.14</v>
          </cell>
          <cell r="I17">
            <v>94.860000000000014</v>
          </cell>
          <cell r="J17">
            <v>94.860000000000014</v>
          </cell>
          <cell r="K17">
            <v>94.86</v>
          </cell>
          <cell r="L17">
            <v>94.80000000000004</v>
          </cell>
          <cell r="M17">
            <v>94.800000000000026</v>
          </cell>
          <cell r="N17">
            <v>94.80000000000004</v>
          </cell>
        </row>
        <row r="18">
          <cell r="B18" t="str">
            <v>d. Bloque 0-15 kW</v>
          </cell>
          <cell r="C18">
            <v>232265.09999999989</v>
          </cell>
          <cell r="D18">
            <v>232265.09999999992</v>
          </cell>
          <cell r="E18">
            <v>232265.09999999989</v>
          </cell>
          <cell r="F18">
            <v>233863.40000000011</v>
          </cell>
          <cell r="G18">
            <v>233751.15000000014</v>
          </cell>
          <cell r="H18">
            <v>233751.15000000011</v>
          </cell>
          <cell r="I18">
            <v>233054.54999999987</v>
          </cell>
          <cell r="J18">
            <v>233054.54999999987</v>
          </cell>
          <cell r="K18">
            <v>233054.54999999987</v>
          </cell>
          <cell r="L18">
            <v>232887.29999999987</v>
          </cell>
          <cell r="M18">
            <v>232887.29999999987</v>
          </cell>
          <cell r="N18">
            <v>232887.29999999987</v>
          </cell>
        </row>
        <row r="19">
          <cell r="B19" t="str">
            <v>e. Bloque mayor a 15 kW</v>
          </cell>
          <cell r="C19">
            <v>15484.340000000011</v>
          </cell>
          <cell r="D19">
            <v>15484.340000000009</v>
          </cell>
          <cell r="E19">
            <v>15484.340000000011</v>
          </cell>
          <cell r="F19">
            <v>15590.893333333323</v>
          </cell>
          <cell r="G19">
            <v>15583.409999999989</v>
          </cell>
          <cell r="H19">
            <v>15583.409999999991</v>
          </cell>
          <cell r="I19">
            <v>15536.969999999987</v>
          </cell>
          <cell r="J19">
            <v>15536.969999999987</v>
          </cell>
          <cell r="K19">
            <v>15536.969999999988</v>
          </cell>
          <cell r="L19">
            <v>15525.820000000005</v>
          </cell>
          <cell r="M19">
            <v>15525.820000000005</v>
          </cell>
          <cell r="N19">
            <v>15525.820000000005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156.15999999999994</v>
          </cell>
          <cell r="D22">
            <v>156.15999999999994</v>
          </cell>
          <cell r="E22">
            <v>156.15999999999994</v>
          </cell>
          <cell r="F22">
            <v>157.23499999999996</v>
          </cell>
          <cell r="G22">
            <v>157.15999999999994</v>
          </cell>
          <cell r="H22">
            <v>157.15999999999994</v>
          </cell>
          <cell r="I22">
            <v>156.68999999999997</v>
          </cell>
          <cell r="J22">
            <v>156.68999999999997</v>
          </cell>
          <cell r="K22">
            <v>156.69</v>
          </cell>
          <cell r="L22">
            <v>156.57</v>
          </cell>
          <cell r="M22">
            <v>156.57000000000002</v>
          </cell>
          <cell r="N22">
            <v>156.57</v>
          </cell>
        </row>
        <row r="23">
          <cell r="B23" t="str">
            <v>b. Bloque 0-3000 kWh</v>
          </cell>
          <cell r="C23">
            <v>283620</v>
          </cell>
          <cell r="D23">
            <v>283620</v>
          </cell>
          <cell r="E23">
            <v>283620</v>
          </cell>
          <cell r="F23">
            <v>285560</v>
          </cell>
          <cell r="G23">
            <v>285420</v>
          </cell>
          <cell r="H23">
            <v>285420</v>
          </cell>
          <cell r="I23">
            <v>284580</v>
          </cell>
          <cell r="J23">
            <v>284580</v>
          </cell>
          <cell r="K23">
            <v>284580</v>
          </cell>
          <cell r="L23">
            <v>284400</v>
          </cell>
          <cell r="M23">
            <v>284400</v>
          </cell>
          <cell r="N23">
            <v>284400</v>
          </cell>
        </row>
        <row r="24">
          <cell r="B24" t="str">
            <v>c. Bloque mayor a 3000 kWh</v>
          </cell>
          <cell r="C24">
            <v>94.539999999999978</v>
          </cell>
          <cell r="D24">
            <v>94.539999999999978</v>
          </cell>
          <cell r="E24">
            <v>94.539999999999978</v>
          </cell>
          <cell r="F24">
            <v>95.186666666666667</v>
          </cell>
          <cell r="G24">
            <v>95.139999999999986</v>
          </cell>
          <cell r="H24">
            <v>95.14</v>
          </cell>
          <cell r="I24">
            <v>94.860000000000014</v>
          </cell>
          <cell r="J24">
            <v>94.860000000000014</v>
          </cell>
          <cell r="K24">
            <v>94.86</v>
          </cell>
          <cell r="L24">
            <v>94.80000000000004</v>
          </cell>
          <cell r="M24">
            <v>94.800000000000026</v>
          </cell>
          <cell r="N24">
            <v>94.80000000000004</v>
          </cell>
        </row>
        <row r="25">
          <cell r="B25" t="str">
            <v>d. Bloque 0-15 kW</v>
          </cell>
          <cell r="C25">
            <v>232265.09999999989</v>
          </cell>
          <cell r="D25">
            <v>232265.09999999992</v>
          </cell>
          <cell r="E25">
            <v>232265.09999999989</v>
          </cell>
          <cell r="F25">
            <v>233863.40000000011</v>
          </cell>
          <cell r="G25">
            <v>233751.15000000014</v>
          </cell>
          <cell r="H25">
            <v>233751.15000000011</v>
          </cell>
          <cell r="I25">
            <v>233054.54999999987</v>
          </cell>
          <cell r="J25">
            <v>233054.54999999987</v>
          </cell>
          <cell r="K25">
            <v>233054.54999999987</v>
          </cell>
          <cell r="L25">
            <v>232887.29999999987</v>
          </cell>
          <cell r="M25">
            <v>232887.29999999987</v>
          </cell>
          <cell r="N25">
            <v>232887.29999999987</v>
          </cell>
        </row>
        <row r="26">
          <cell r="B26" t="str">
            <v>e. Bloque mayor a 15 kW</v>
          </cell>
          <cell r="C26">
            <v>15484.340000000011</v>
          </cell>
          <cell r="D26">
            <v>15484.340000000009</v>
          </cell>
          <cell r="E26">
            <v>15484.340000000011</v>
          </cell>
          <cell r="F26">
            <v>15590.893333333323</v>
          </cell>
          <cell r="G26">
            <v>15583.409999999989</v>
          </cell>
          <cell r="H26">
            <v>15583.409999999991</v>
          </cell>
          <cell r="I26">
            <v>15536.969999999987</v>
          </cell>
          <cell r="J26">
            <v>15536.969999999987</v>
          </cell>
          <cell r="K26">
            <v>15536.969999999988</v>
          </cell>
          <cell r="L26">
            <v>15525.820000000005</v>
          </cell>
          <cell r="M26">
            <v>15525.820000000005</v>
          </cell>
          <cell r="N26">
            <v>15525.820000000005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Bloque 0-250 kWh</v>
          </cell>
          <cell r="C29">
            <v>111.53999999999998</v>
          </cell>
          <cell r="D29">
            <v>111.53999999999998</v>
          </cell>
          <cell r="E29">
            <v>111.53999999999998</v>
          </cell>
          <cell r="F29">
            <v>112.31333333333342</v>
          </cell>
          <cell r="G29">
            <v>112.26000000000009</v>
          </cell>
          <cell r="H29">
            <v>112.26000000000008</v>
          </cell>
          <cell r="I29">
            <v>111.92000000000004</v>
          </cell>
          <cell r="J29">
            <v>111.92000000000004</v>
          </cell>
          <cell r="K29">
            <v>111.92000000000004</v>
          </cell>
          <cell r="L29">
            <v>111.84000000000005</v>
          </cell>
          <cell r="M29">
            <v>111.84000000000005</v>
          </cell>
          <cell r="N29">
            <v>111.84000000000005</v>
          </cell>
        </row>
        <row r="30">
          <cell r="B30" t="str">
            <v>b. Bloque mayor a 250 kWh</v>
          </cell>
          <cell r="C30">
            <v>156.15999999999994</v>
          </cell>
          <cell r="D30">
            <v>156.15999999999994</v>
          </cell>
          <cell r="E30">
            <v>156.15999999999994</v>
          </cell>
          <cell r="F30">
            <v>157.23499999999996</v>
          </cell>
          <cell r="G30">
            <v>157.15999999999994</v>
          </cell>
          <cell r="H30">
            <v>157.15999999999994</v>
          </cell>
          <cell r="I30">
            <v>156.68999999999997</v>
          </cell>
          <cell r="J30">
            <v>156.68999999999997</v>
          </cell>
          <cell r="K30">
            <v>156.69</v>
          </cell>
          <cell r="L30">
            <v>156.57</v>
          </cell>
          <cell r="M30">
            <v>156.57000000000002</v>
          </cell>
          <cell r="N30">
            <v>156.57</v>
          </cell>
        </row>
        <row r="31">
          <cell r="B31" t="str">
            <v>c. Bloque 0-3000 kWh</v>
          </cell>
          <cell r="C31">
            <v>283620</v>
          </cell>
          <cell r="D31">
            <v>283620</v>
          </cell>
          <cell r="E31">
            <v>283620</v>
          </cell>
          <cell r="F31">
            <v>285560</v>
          </cell>
          <cell r="G31">
            <v>285420</v>
          </cell>
          <cell r="H31">
            <v>285420</v>
          </cell>
          <cell r="I31">
            <v>284580</v>
          </cell>
          <cell r="J31">
            <v>284580</v>
          </cell>
          <cell r="K31">
            <v>284580</v>
          </cell>
          <cell r="L31">
            <v>284400</v>
          </cell>
          <cell r="M31">
            <v>284400</v>
          </cell>
          <cell r="N31">
            <v>284400</v>
          </cell>
        </row>
        <row r="32">
          <cell r="B32" t="str">
            <v>d. Bloque mayor a 3000 kWh</v>
          </cell>
          <cell r="C32">
            <v>94.539999999999978</v>
          </cell>
          <cell r="D32">
            <v>94.539999999999978</v>
          </cell>
          <cell r="E32">
            <v>94.539999999999978</v>
          </cell>
          <cell r="F32">
            <v>95.186666666666667</v>
          </cell>
          <cell r="G32">
            <v>95.139999999999986</v>
          </cell>
          <cell r="H32">
            <v>95.14</v>
          </cell>
          <cell r="I32">
            <v>94.860000000000014</v>
          </cell>
          <cell r="J32">
            <v>94.860000000000014</v>
          </cell>
          <cell r="K32">
            <v>94.86</v>
          </cell>
          <cell r="L32">
            <v>94.80000000000004</v>
          </cell>
          <cell r="M32">
            <v>94.800000000000026</v>
          </cell>
          <cell r="N32">
            <v>94.80000000000004</v>
          </cell>
        </row>
        <row r="33">
          <cell r="B33" t="str">
            <v>e. Bloque 0-15 kW</v>
          </cell>
          <cell r="C33">
            <v>232265.09999999989</v>
          </cell>
          <cell r="D33">
            <v>232265.09999999992</v>
          </cell>
          <cell r="E33">
            <v>232265.09999999989</v>
          </cell>
          <cell r="F33">
            <v>233863.40000000011</v>
          </cell>
          <cell r="G33">
            <v>233751.15000000014</v>
          </cell>
          <cell r="H33">
            <v>233751.15000000011</v>
          </cell>
          <cell r="I33">
            <v>233054.54999999987</v>
          </cell>
          <cell r="J33">
            <v>233054.54999999987</v>
          </cell>
          <cell r="K33">
            <v>233054.54999999987</v>
          </cell>
          <cell r="L33">
            <v>232887.29999999987</v>
          </cell>
          <cell r="M33">
            <v>232887.29999999987</v>
          </cell>
          <cell r="N33">
            <v>232887.29999999987</v>
          </cell>
        </row>
        <row r="34">
          <cell r="B34" t="str">
            <v>f. Bloque mayor a 15 kW</v>
          </cell>
          <cell r="C34">
            <v>15484.340000000011</v>
          </cell>
          <cell r="D34">
            <v>15484.340000000009</v>
          </cell>
          <cell r="E34">
            <v>15484.340000000011</v>
          </cell>
          <cell r="F34">
            <v>15590.893333333323</v>
          </cell>
          <cell r="G34">
            <v>15583.409999999989</v>
          </cell>
          <cell r="H34">
            <v>15583.409999999991</v>
          </cell>
          <cell r="I34">
            <v>15536.969999999987</v>
          </cell>
          <cell r="J34">
            <v>15536.969999999987</v>
          </cell>
          <cell r="K34">
            <v>15536.969999999988</v>
          </cell>
          <cell r="L34">
            <v>15525.820000000005</v>
          </cell>
          <cell r="M34">
            <v>15525.820000000005</v>
          </cell>
          <cell r="N34">
            <v>15525.820000000005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a. Energía Punta</v>
          </cell>
          <cell r="C37">
            <v>74.359999999999971</v>
          </cell>
          <cell r="D37">
            <v>74.359999999999943</v>
          </cell>
          <cell r="E37">
            <v>74.359999999999971</v>
          </cell>
          <cell r="F37">
            <v>74.874999999999986</v>
          </cell>
          <cell r="G37">
            <v>74.839999999999989</v>
          </cell>
          <cell r="H37">
            <v>74.839999999999975</v>
          </cell>
          <cell r="I37">
            <v>74.619999999999948</v>
          </cell>
          <cell r="J37">
            <v>74.619999999999948</v>
          </cell>
          <cell r="K37">
            <v>74.619999999999948</v>
          </cell>
          <cell r="L37">
            <v>74.55999999999996</v>
          </cell>
          <cell r="M37">
            <v>74.55999999999996</v>
          </cell>
          <cell r="N37">
            <v>74.55999999999996</v>
          </cell>
        </row>
        <row r="38">
          <cell r="B38" t="str">
            <v>b. Energía Valle</v>
          </cell>
          <cell r="C38">
            <v>29.75</v>
          </cell>
          <cell r="D38">
            <v>29.75</v>
          </cell>
          <cell r="E38">
            <v>29.75</v>
          </cell>
          <cell r="F38">
            <v>29.955000000000023</v>
          </cell>
          <cell r="G38">
            <v>29.940000000000026</v>
          </cell>
          <cell r="H38">
            <v>29.940000000000023</v>
          </cell>
          <cell r="I38">
            <v>29.850000000000016</v>
          </cell>
          <cell r="J38">
            <v>29.850000000000016</v>
          </cell>
          <cell r="K38">
            <v>29.850000000000016</v>
          </cell>
          <cell r="L38">
            <v>29.830000000000013</v>
          </cell>
          <cell r="M38">
            <v>29.830000000000009</v>
          </cell>
          <cell r="N38">
            <v>29.830000000000013</v>
          </cell>
        </row>
        <row r="39">
          <cell r="B39" t="str">
            <v>c. Energía Noche</v>
          </cell>
          <cell r="C39">
            <v>19.13</v>
          </cell>
          <cell r="D39">
            <v>19.13</v>
          </cell>
          <cell r="E39">
            <v>19.13</v>
          </cell>
          <cell r="F39">
            <v>19.258333333333333</v>
          </cell>
          <cell r="G39">
            <v>19.25</v>
          </cell>
          <cell r="H39">
            <v>19.25</v>
          </cell>
          <cell r="I39">
            <v>19.190000000000008</v>
          </cell>
          <cell r="J39">
            <v>19.190000000000008</v>
          </cell>
          <cell r="K39">
            <v>19.190000000000005</v>
          </cell>
          <cell r="L39">
            <v>19.179999999999996</v>
          </cell>
          <cell r="M39">
            <v>19.18</v>
          </cell>
          <cell r="N39">
            <v>19.179999999999996</v>
          </cell>
        </row>
        <row r="40">
          <cell r="B40" t="str">
            <v>d. Potencia Punta</v>
          </cell>
          <cell r="C40">
            <v>11361.489999999996</v>
          </cell>
          <cell r="D40">
            <v>11361.489999999996</v>
          </cell>
          <cell r="E40">
            <v>11361.489999999996</v>
          </cell>
          <cell r="F40">
            <v>11439.669999999995</v>
          </cell>
          <cell r="G40">
            <v>11434.179999999995</v>
          </cell>
          <cell r="H40">
            <v>11434.179999999995</v>
          </cell>
          <cell r="I40">
            <v>11400.099999999997</v>
          </cell>
          <cell r="J40">
            <v>11400.099999999997</v>
          </cell>
          <cell r="K40">
            <v>11400.099999999999</v>
          </cell>
          <cell r="L40">
            <v>11391.92</v>
          </cell>
          <cell r="M40">
            <v>11391.920000000002</v>
          </cell>
          <cell r="N40">
            <v>11391.92</v>
          </cell>
        </row>
        <row r="41">
          <cell r="B41" t="str">
            <v>e. Potencia Valle</v>
          </cell>
          <cell r="C41">
            <v>8253.149999999996</v>
          </cell>
          <cell r="D41">
            <v>8253.149999999996</v>
          </cell>
          <cell r="E41">
            <v>8253.149999999996</v>
          </cell>
          <cell r="F41">
            <v>8309.9383333333371</v>
          </cell>
          <cell r="G41">
            <v>8305.9500000000044</v>
          </cell>
          <cell r="H41">
            <v>8305.9500000000044</v>
          </cell>
          <cell r="I41">
            <v>8281.2000000000044</v>
          </cell>
          <cell r="J41">
            <v>8281.2000000000044</v>
          </cell>
          <cell r="K41">
            <v>8281.2000000000044</v>
          </cell>
          <cell r="L41">
            <v>8275.25</v>
          </cell>
          <cell r="M41">
            <v>8275.25</v>
          </cell>
          <cell r="N41">
            <v>8275.25</v>
          </cell>
        </row>
        <row r="42">
          <cell r="B42" t="str">
            <v>f. Potencia Noche</v>
          </cell>
          <cell r="C42">
            <v>5195.7999999999993</v>
          </cell>
          <cell r="D42">
            <v>5195.8000000000011</v>
          </cell>
          <cell r="E42">
            <v>5195.7999999999993</v>
          </cell>
          <cell r="F42">
            <v>5231.5499999999993</v>
          </cell>
          <cell r="G42">
            <v>5229.0399999999991</v>
          </cell>
          <cell r="H42">
            <v>5229.0399999999981</v>
          </cell>
          <cell r="I42">
            <v>5213.4600000000009</v>
          </cell>
          <cell r="J42">
            <v>5213.4600000000009</v>
          </cell>
          <cell r="K42">
            <v>5213.4600000000019</v>
          </cell>
          <cell r="L42">
            <v>5209.7100000000009</v>
          </cell>
          <cell r="M42">
            <v>5209.7100000000019</v>
          </cell>
          <cell r="N42">
            <v>5209.7100000000009</v>
          </cell>
        </row>
        <row r="43">
          <cell r="B43" t="str">
            <v>ALUMBRADO PÚBLICO</v>
          </cell>
        </row>
        <row r="44">
          <cell r="B44" t="str">
            <v>T-AP</v>
          </cell>
        </row>
        <row r="45">
          <cell r="B45" t="str">
            <v>a. Bloque 0-40 kWh</v>
          </cell>
          <cell r="C45">
            <v>148.8000000000001</v>
          </cell>
          <cell r="D45">
            <v>148.8000000000001</v>
          </cell>
          <cell r="E45">
            <v>148.8000000000001</v>
          </cell>
          <cell r="F45">
            <v>148.8000000000001</v>
          </cell>
          <cell r="G45">
            <v>148.8000000000001</v>
          </cell>
          <cell r="H45">
            <v>148.8000000000001</v>
          </cell>
          <cell r="I45">
            <v>148.8000000000001</v>
          </cell>
          <cell r="J45">
            <v>148.8000000000001</v>
          </cell>
          <cell r="K45">
            <v>148.8000000000001</v>
          </cell>
          <cell r="L45">
            <v>148.8000000000001</v>
          </cell>
          <cell r="M45">
            <v>148.8000000000001</v>
          </cell>
          <cell r="N45">
            <v>148.8000000000001</v>
          </cell>
        </row>
        <row r="46">
          <cell r="B46" t="str">
            <v>b. Bloque 41-50 000 kWh</v>
          </cell>
          <cell r="C46">
            <v>3.7199999999999993</v>
          </cell>
          <cell r="D46">
            <v>3.7199999999999993</v>
          </cell>
          <cell r="E46">
            <v>3.7199999999999993</v>
          </cell>
          <cell r="F46">
            <v>3.7199999999999993</v>
          </cell>
          <cell r="G46">
            <v>3.7199999999999993</v>
          </cell>
          <cell r="H46">
            <v>3.7199999999999993</v>
          </cell>
          <cell r="I46">
            <v>3.7199999999999993</v>
          </cell>
          <cell r="J46">
            <v>3.7199999999999993</v>
          </cell>
          <cell r="K46">
            <v>3.7199999999999993</v>
          </cell>
          <cell r="L46">
            <v>3.7199999999999993</v>
          </cell>
          <cell r="M46">
            <v>3.7199999999999993</v>
          </cell>
          <cell r="N46">
            <v>3.7199999999999993</v>
          </cell>
        </row>
        <row r="47">
          <cell r="B47" t="str">
            <v>c. Bloque mayor a 50 000 kWh</v>
          </cell>
          <cell r="C47">
            <v>186000</v>
          </cell>
          <cell r="D47">
            <v>186000</v>
          </cell>
          <cell r="E47">
            <v>186000</v>
          </cell>
          <cell r="F47">
            <v>186000</v>
          </cell>
          <cell r="G47">
            <v>186000</v>
          </cell>
          <cell r="H47">
            <v>186000</v>
          </cell>
          <cell r="I47">
            <v>186000</v>
          </cell>
          <cell r="J47">
            <v>186000</v>
          </cell>
          <cell r="K47">
            <v>186000</v>
          </cell>
          <cell r="L47">
            <v>186000</v>
          </cell>
          <cell r="M47">
            <v>186000</v>
          </cell>
          <cell r="N47">
            <v>186000</v>
          </cell>
        </row>
        <row r="48">
          <cell r="B48" t="str">
            <v>Tarifa de acceso</v>
          </cell>
        </row>
        <row r="49">
          <cell r="B49" t="str">
            <v>T-TA</v>
          </cell>
        </row>
        <row r="50">
          <cell r="B50" t="str">
            <v>a. Consumo de Energía cada kWh</v>
          </cell>
          <cell r="C50">
            <v>29.700000000000017</v>
          </cell>
          <cell r="D50">
            <v>29.700000000000014</v>
          </cell>
          <cell r="E50">
            <v>29.700000000000017</v>
          </cell>
          <cell r="F50">
            <v>29.700000000000014</v>
          </cell>
          <cell r="G50">
            <v>29.700000000000017</v>
          </cell>
          <cell r="H50">
            <v>29.700000000000014</v>
          </cell>
          <cell r="I50">
            <v>29.700000000000017</v>
          </cell>
          <cell r="J50">
            <v>29.700000000000017</v>
          </cell>
          <cell r="K50">
            <v>29.700000000000014</v>
          </cell>
          <cell r="L50">
            <v>29.700000000000017</v>
          </cell>
          <cell r="M50">
            <v>29.700000000000014</v>
          </cell>
          <cell r="N50">
            <v>29.700000000000017</v>
          </cell>
        </row>
        <row r="94">
          <cell r="B94" t="str">
            <v>º</v>
          </cell>
          <cell r="C94" t="str">
            <v>Enero</v>
          </cell>
          <cell r="D94" t="str">
            <v>Febrero</v>
          </cell>
          <cell r="E94" t="str">
            <v>Marzo</v>
          </cell>
          <cell r="F94" t="str">
            <v>Abril</v>
          </cell>
          <cell r="G94" t="str">
            <v>Mayo</v>
          </cell>
          <cell r="H94" t="str">
            <v>Junio</v>
          </cell>
          <cell r="I94" t="str">
            <v>Julio</v>
          </cell>
          <cell r="J94" t="str">
            <v>Agosto</v>
          </cell>
          <cell r="K94" t="str">
            <v>Septiembre</v>
          </cell>
          <cell r="L94" t="str">
            <v>Octubre</v>
          </cell>
          <cell r="M94" t="str">
            <v>Noviembre</v>
          </cell>
          <cell r="N94" t="str">
            <v>Diciembre</v>
          </cell>
        </row>
        <row r="95">
          <cell r="B95" t="str">
            <v>VENTAS AL SERVICIO DE DISTRIBUCIÓN</v>
          </cell>
        </row>
        <row r="96">
          <cell r="B96" t="str">
            <v>T-SD</v>
          </cell>
        </row>
        <row r="97">
          <cell r="B97" t="str">
            <v>Energía_Punta</v>
          </cell>
          <cell r="C97">
            <v>113</v>
          </cell>
          <cell r="D97">
            <v>113</v>
          </cell>
          <cell r="E97">
            <v>113</v>
          </cell>
          <cell r="F97">
            <v>113</v>
          </cell>
          <cell r="G97">
            <v>113</v>
          </cell>
          <cell r="H97">
            <v>113</v>
          </cell>
          <cell r="I97">
            <v>68</v>
          </cell>
          <cell r="J97">
            <v>68</v>
          </cell>
          <cell r="K97">
            <v>68</v>
          </cell>
          <cell r="L97">
            <v>68</v>
          </cell>
          <cell r="M97">
            <v>68</v>
          </cell>
          <cell r="N97">
            <v>68</v>
          </cell>
        </row>
        <row r="98">
          <cell r="B98" t="str">
            <v>Energía_Valle</v>
          </cell>
          <cell r="C98">
            <v>92</v>
          </cell>
          <cell r="D98">
            <v>92</v>
          </cell>
          <cell r="E98">
            <v>92</v>
          </cell>
          <cell r="F98">
            <v>92</v>
          </cell>
          <cell r="G98">
            <v>92</v>
          </cell>
          <cell r="H98">
            <v>92</v>
          </cell>
          <cell r="I98">
            <v>55</v>
          </cell>
          <cell r="J98">
            <v>55</v>
          </cell>
          <cell r="K98">
            <v>55</v>
          </cell>
          <cell r="L98">
            <v>55</v>
          </cell>
          <cell r="M98">
            <v>55</v>
          </cell>
          <cell r="N98">
            <v>55</v>
          </cell>
        </row>
        <row r="99">
          <cell r="B99" t="str">
            <v>Energía_Noche</v>
          </cell>
          <cell r="C99">
            <v>39</v>
          </cell>
          <cell r="D99">
            <v>39</v>
          </cell>
          <cell r="E99">
            <v>39</v>
          </cell>
          <cell r="F99">
            <v>39</v>
          </cell>
          <cell r="G99">
            <v>39</v>
          </cell>
          <cell r="H99">
            <v>39</v>
          </cell>
          <cell r="I99">
            <v>39</v>
          </cell>
          <cell r="J99">
            <v>39</v>
          </cell>
          <cell r="K99">
            <v>39</v>
          </cell>
          <cell r="L99">
            <v>39</v>
          </cell>
          <cell r="M99">
            <v>39</v>
          </cell>
          <cell r="N99">
            <v>39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2138.6999999999989</v>
          </cell>
          <cell r="D10">
            <v>2138.6999999999989</v>
          </cell>
          <cell r="E10">
            <v>2138.6999999999989</v>
          </cell>
          <cell r="F10">
            <v>2159.4499999999998</v>
          </cell>
          <cell r="G10">
            <v>2158.5</v>
          </cell>
          <cell r="H10">
            <v>2158.5</v>
          </cell>
          <cell r="I10">
            <v>2151.3000000000011</v>
          </cell>
          <cell r="J10">
            <v>2151.3000000000011</v>
          </cell>
          <cell r="K10">
            <v>2151.3000000000011</v>
          </cell>
          <cell r="L10">
            <v>2152.1999999999989</v>
          </cell>
          <cell r="M10">
            <v>2152.1999999999989</v>
          </cell>
          <cell r="N10">
            <v>2152.1999999999989</v>
          </cell>
        </row>
        <row r="11">
          <cell r="B11" t="str">
            <v>b. Bloque 31-200 kWh</v>
          </cell>
          <cell r="C11">
            <v>71.289999999999978</v>
          </cell>
          <cell r="D11">
            <v>71.289999999999978</v>
          </cell>
          <cell r="E11">
            <v>71.289999999999978</v>
          </cell>
          <cell r="F11">
            <v>71.815000000000026</v>
          </cell>
          <cell r="G11">
            <v>71.95</v>
          </cell>
          <cell r="H11">
            <v>71.950000000000017</v>
          </cell>
          <cell r="I11">
            <v>71.710000000000022</v>
          </cell>
          <cell r="J11">
            <v>71.710000000000022</v>
          </cell>
          <cell r="K11">
            <v>71.710000000000022</v>
          </cell>
          <cell r="L11">
            <v>71.739999999999981</v>
          </cell>
          <cell r="M11">
            <v>71.739999999999995</v>
          </cell>
          <cell r="N11">
            <v>71.739999999999981</v>
          </cell>
        </row>
        <row r="12">
          <cell r="B12" t="str">
            <v>c. Bloque mayor a 200 kWh</v>
          </cell>
          <cell r="C12">
            <v>92.67000000000003</v>
          </cell>
          <cell r="D12">
            <v>92.67000000000003</v>
          </cell>
          <cell r="E12">
            <v>92.67000000000003</v>
          </cell>
          <cell r="F12">
            <v>93.581666666666649</v>
          </cell>
          <cell r="G12">
            <v>93.539999999999978</v>
          </cell>
          <cell r="H12">
            <v>93.539999999999978</v>
          </cell>
          <cell r="I12">
            <v>93.219999999999942</v>
          </cell>
          <cell r="J12">
            <v>93.219999999999942</v>
          </cell>
          <cell r="K12">
            <v>93.219999999999956</v>
          </cell>
          <cell r="L12">
            <v>93.260000000000076</v>
          </cell>
          <cell r="M12">
            <v>93.260000000000062</v>
          </cell>
          <cell r="N12">
            <v>93.260000000000076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99.80000000000004</v>
          </cell>
          <cell r="D15">
            <v>99.800000000000026</v>
          </cell>
          <cell r="E15">
            <v>99.80000000000004</v>
          </cell>
          <cell r="F15">
            <v>100.77500000000002</v>
          </cell>
          <cell r="G15">
            <v>100.73</v>
          </cell>
          <cell r="H15">
            <v>100.73</v>
          </cell>
          <cell r="I15">
            <v>100.38999999999999</v>
          </cell>
          <cell r="J15">
            <v>100.38999999999999</v>
          </cell>
          <cell r="K15">
            <v>100.39</v>
          </cell>
          <cell r="L15">
            <v>100.42999999999996</v>
          </cell>
          <cell r="M15">
            <v>100.42999999999998</v>
          </cell>
          <cell r="N15">
            <v>100.42999999999996</v>
          </cell>
        </row>
        <row r="16">
          <cell r="B16" t="str">
            <v>b. Bloque 0-3000 kWh</v>
          </cell>
          <cell r="C16">
            <v>181770</v>
          </cell>
          <cell r="D16">
            <v>181770</v>
          </cell>
          <cell r="E16">
            <v>181770</v>
          </cell>
          <cell r="F16">
            <v>183560</v>
          </cell>
          <cell r="G16">
            <v>183480</v>
          </cell>
          <cell r="H16">
            <v>183480</v>
          </cell>
          <cell r="I16">
            <v>182850</v>
          </cell>
          <cell r="J16">
            <v>182850</v>
          </cell>
          <cell r="K16">
            <v>182850</v>
          </cell>
          <cell r="L16">
            <v>182940</v>
          </cell>
          <cell r="M16">
            <v>182940</v>
          </cell>
          <cell r="N16">
            <v>182940</v>
          </cell>
        </row>
        <row r="17">
          <cell r="B17" t="str">
            <v>c. Bloque mayor a 3000 kWh</v>
          </cell>
          <cell r="C17">
            <v>60.589999999999975</v>
          </cell>
          <cell r="D17">
            <v>60.589999999999982</v>
          </cell>
          <cell r="E17">
            <v>60.589999999999975</v>
          </cell>
          <cell r="F17">
            <v>61.186666666666696</v>
          </cell>
          <cell r="G17">
            <v>61.160000000000025</v>
          </cell>
          <cell r="H17">
            <v>61.160000000000018</v>
          </cell>
          <cell r="I17">
            <v>60.950000000000031</v>
          </cell>
          <cell r="J17">
            <v>60.950000000000031</v>
          </cell>
          <cell r="K17">
            <v>60.950000000000031</v>
          </cell>
          <cell r="L17">
            <v>60.980000000000011</v>
          </cell>
          <cell r="M17">
            <v>60.980000000000011</v>
          </cell>
          <cell r="N17">
            <v>60.980000000000011</v>
          </cell>
        </row>
        <row r="18">
          <cell r="B18" t="str">
            <v>d. Bloque 0-15 kW</v>
          </cell>
          <cell r="C18">
            <v>142076.85000000003</v>
          </cell>
          <cell r="D18">
            <v>142076.85000000006</v>
          </cell>
          <cell r="E18">
            <v>142076.85000000003</v>
          </cell>
          <cell r="F18">
            <v>143461.04999999993</v>
          </cell>
          <cell r="G18">
            <v>143397.14999999997</v>
          </cell>
          <cell r="H18">
            <v>143397.14999999994</v>
          </cell>
          <cell r="I18">
            <v>142914.45000000007</v>
          </cell>
          <cell r="J18">
            <v>142914.45000000007</v>
          </cell>
          <cell r="K18">
            <v>142914.45000000007</v>
          </cell>
          <cell r="L18">
            <v>142975.35000000003</v>
          </cell>
          <cell r="M18">
            <v>142975.35000000006</v>
          </cell>
          <cell r="N18">
            <v>142975.35000000003</v>
          </cell>
        </row>
        <row r="19">
          <cell r="B19" t="str">
            <v>e. Bloque mayor a 15 kW</v>
          </cell>
          <cell r="C19">
            <v>9471.7900000000027</v>
          </cell>
          <cell r="D19">
            <v>9471.7900000000063</v>
          </cell>
          <cell r="E19">
            <v>9471.7900000000027</v>
          </cell>
          <cell r="F19">
            <v>9563.7366666666658</v>
          </cell>
          <cell r="G19">
            <v>9559.81</v>
          </cell>
          <cell r="H19">
            <v>9559.81</v>
          </cell>
          <cell r="I19">
            <v>9527.6300000000028</v>
          </cell>
          <cell r="J19">
            <v>9527.6300000000028</v>
          </cell>
          <cell r="K19">
            <v>9527.6300000000028</v>
          </cell>
          <cell r="L19">
            <v>9531.69</v>
          </cell>
          <cell r="M19">
            <v>9531.69</v>
          </cell>
          <cell r="N19">
            <v>9531.69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99.80000000000004</v>
          </cell>
          <cell r="D22">
            <v>99.800000000000026</v>
          </cell>
          <cell r="E22">
            <v>99.80000000000004</v>
          </cell>
          <cell r="F22">
            <v>100.77500000000002</v>
          </cell>
          <cell r="G22">
            <v>100.73</v>
          </cell>
          <cell r="H22">
            <v>100.73</v>
          </cell>
          <cell r="I22">
            <v>100.38999999999999</v>
          </cell>
          <cell r="J22">
            <v>100.38999999999999</v>
          </cell>
          <cell r="K22">
            <v>100.39</v>
          </cell>
          <cell r="L22">
            <v>100.42999999999996</v>
          </cell>
          <cell r="M22">
            <v>100.42999999999998</v>
          </cell>
          <cell r="N22">
            <v>100.42999999999996</v>
          </cell>
        </row>
        <row r="23">
          <cell r="B23" t="str">
            <v>b. Bloque 0-3000 kWh</v>
          </cell>
          <cell r="C23">
            <v>181770</v>
          </cell>
          <cell r="D23">
            <v>181770</v>
          </cell>
          <cell r="E23">
            <v>181770</v>
          </cell>
          <cell r="F23">
            <v>183560</v>
          </cell>
          <cell r="G23">
            <v>183480</v>
          </cell>
          <cell r="H23">
            <v>183480</v>
          </cell>
          <cell r="I23">
            <v>182850</v>
          </cell>
          <cell r="J23">
            <v>182850</v>
          </cell>
          <cell r="K23">
            <v>182850</v>
          </cell>
          <cell r="L23">
            <v>182940</v>
          </cell>
          <cell r="M23">
            <v>182940</v>
          </cell>
          <cell r="N23">
            <v>182940</v>
          </cell>
        </row>
        <row r="24">
          <cell r="B24" t="str">
            <v>c. Bloque mayor a 3000 kWh</v>
          </cell>
          <cell r="C24">
            <v>60.589999999999975</v>
          </cell>
          <cell r="D24">
            <v>60.589999999999982</v>
          </cell>
          <cell r="E24">
            <v>60.589999999999975</v>
          </cell>
          <cell r="F24">
            <v>61.186666666666696</v>
          </cell>
          <cell r="G24">
            <v>61.160000000000025</v>
          </cell>
          <cell r="H24">
            <v>61.160000000000018</v>
          </cell>
          <cell r="I24">
            <v>60.950000000000031</v>
          </cell>
          <cell r="J24">
            <v>60.950000000000031</v>
          </cell>
          <cell r="K24">
            <v>60.950000000000031</v>
          </cell>
          <cell r="L24">
            <v>60.980000000000011</v>
          </cell>
          <cell r="M24">
            <v>60.980000000000011</v>
          </cell>
          <cell r="N24">
            <v>60.980000000000011</v>
          </cell>
        </row>
        <row r="25">
          <cell r="B25" t="str">
            <v>d. Bloque 0-15 kW</v>
          </cell>
          <cell r="C25">
            <v>142076.85000000003</v>
          </cell>
          <cell r="D25">
            <v>142076.85000000006</v>
          </cell>
          <cell r="E25">
            <v>142076.85000000003</v>
          </cell>
          <cell r="F25">
            <v>143461.04999999993</v>
          </cell>
          <cell r="G25">
            <v>143397.14999999997</v>
          </cell>
          <cell r="H25">
            <v>143397.14999999994</v>
          </cell>
          <cell r="I25">
            <v>142914.45000000007</v>
          </cell>
          <cell r="J25">
            <v>142914.45000000007</v>
          </cell>
          <cell r="K25">
            <v>142914.45000000007</v>
          </cell>
          <cell r="L25">
            <v>142975.35000000003</v>
          </cell>
          <cell r="M25">
            <v>142975.35000000006</v>
          </cell>
          <cell r="N25">
            <v>142975.35000000003</v>
          </cell>
        </row>
        <row r="26">
          <cell r="B26" t="str">
            <v>e. Bloque mayor a 15 kW</v>
          </cell>
          <cell r="C26">
            <v>9471.7900000000027</v>
          </cell>
          <cell r="D26">
            <v>9471.7900000000063</v>
          </cell>
          <cell r="E26">
            <v>9471.7900000000027</v>
          </cell>
          <cell r="F26">
            <v>9563.7366666666658</v>
          </cell>
          <cell r="G26">
            <v>9559.81</v>
          </cell>
          <cell r="H26">
            <v>9559.81</v>
          </cell>
          <cell r="I26">
            <v>9527.6300000000028</v>
          </cell>
          <cell r="J26">
            <v>9527.6300000000028</v>
          </cell>
          <cell r="K26">
            <v>9527.6300000000028</v>
          </cell>
          <cell r="L26">
            <v>9531.69</v>
          </cell>
          <cell r="M26">
            <v>9531.69</v>
          </cell>
          <cell r="N26">
            <v>9531.69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B29" t="str">
            <v>a. Bloque 0-30 kWh</v>
          </cell>
          <cell r="C29">
            <v>95.400000000000048</v>
          </cell>
          <cell r="D29">
            <v>95.400000000000048</v>
          </cell>
          <cell r="E29">
            <v>95.400000000000048</v>
          </cell>
          <cell r="F29">
            <v>95.400000000000048</v>
          </cell>
          <cell r="G29">
            <v>95.400000000000048</v>
          </cell>
          <cell r="H29">
            <v>95.400000000000048</v>
          </cell>
          <cell r="I29">
            <v>95.400000000000048</v>
          </cell>
          <cell r="J29">
            <v>95.400000000000048</v>
          </cell>
          <cell r="K29">
            <v>95.400000000000048</v>
          </cell>
          <cell r="L29">
            <v>95.400000000000048</v>
          </cell>
          <cell r="M29">
            <v>95.400000000000048</v>
          </cell>
          <cell r="N29">
            <v>95.400000000000048</v>
          </cell>
        </row>
        <row r="30">
          <cell r="B30" t="str">
            <v>b. Bloque 31-50 000 kWh</v>
          </cell>
          <cell r="C30">
            <v>3.1800000000000024</v>
          </cell>
          <cell r="D30">
            <v>3.1800000000000019</v>
          </cell>
          <cell r="E30">
            <v>3.1800000000000024</v>
          </cell>
          <cell r="F30">
            <v>3.1800000000000019</v>
          </cell>
          <cell r="G30">
            <v>3.1800000000000024</v>
          </cell>
          <cell r="H30">
            <v>3.1800000000000019</v>
          </cell>
          <cell r="I30">
            <v>3.1800000000000024</v>
          </cell>
          <cell r="J30">
            <v>3.1800000000000024</v>
          </cell>
          <cell r="K30">
            <v>3.1800000000000019</v>
          </cell>
          <cell r="L30">
            <v>3.1800000000000024</v>
          </cell>
          <cell r="M30">
            <v>3.1800000000000019</v>
          </cell>
          <cell r="N30">
            <v>3.1800000000000024</v>
          </cell>
        </row>
        <row r="31">
          <cell r="B31" t="str">
            <v>c. Bloque mayor a 50 000 kWh</v>
          </cell>
          <cell r="C31">
            <v>159000</v>
          </cell>
          <cell r="D31">
            <v>159000</v>
          </cell>
          <cell r="E31">
            <v>159000</v>
          </cell>
          <cell r="F31">
            <v>159000</v>
          </cell>
          <cell r="G31">
            <v>159000</v>
          </cell>
          <cell r="H31">
            <v>159000</v>
          </cell>
          <cell r="I31">
            <v>159000</v>
          </cell>
          <cell r="J31">
            <v>159000</v>
          </cell>
          <cell r="K31">
            <v>159000</v>
          </cell>
          <cell r="L31">
            <v>159000</v>
          </cell>
          <cell r="M31">
            <v>159000</v>
          </cell>
          <cell r="N31">
            <v>159000</v>
          </cell>
        </row>
        <row r="32">
          <cell r="B32" t="str">
            <v>Tarifa de acceso</v>
          </cell>
        </row>
        <row r="33">
          <cell r="B33" t="str">
            <v>T-TA</v>
          </cell>
        </row>
        <row r="34">
          <cell r="B34" t="str">
            <v>a. Consumo de Energía cada kWh</v>
          </cell>
          <cell r="C34">
            <v>28.600000000000016</v>
          </cell>
          <cell r="D34">
            <v>28.600000000000016</v>
          </cell>
          <cell r="E34">
            <v>28.600000000000016</v>
          </cell>
          <cell r="F34">
            <v>28.600000000000016</v>
          </cell>
          <cell r="G34">
            <v>28.600000000000016</v>
          </cell>
          <cell r="H34">
            <v>28.600000000000016</v>
          </cell>
          <cell r="I34">
            <v>28.600000000000016</v>
          </cell>
          <cell r="J34">
            <v>28.600000000000016</v>
          </cell>
          <cell r="K34">
            <v>28.600000000000016</v>
          </cell>
          <cell r="L34">
            <v>28.600000000000016</v>
          </cell>
          <cell r="M34">
            <v>28.600000000000016</v>
          </cell>
          <cell r="N34">
            <v>28.600000000000016</v>
          </cell>
        </row>
      </sheetData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/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3071.6000000000013</v>
          </cell>
          <cell r="D10">
            <v>3071.6000000000008</v>
          </cell>
          <cell r="E10">
            <v>3071.6000000000013</v>
          </cell>
          <cell r="F10">
            <v>3101.6000000000008</v>
          </cell>
          <cell r="G10">
            <v>3101.6000000000013</v>
          </cell>
          <cell r="H10">
            <v>3101.6000000000008</v>
          </cell>
          <cell r="I10">
            <v>3085.6000000000013</v>
          </cell>
          <cell r="J10">
            <v>3085.6000000000013</v>
          </cell>
          <cell r="K10">
            <v>3085.6000000000008</v>
          </cell>
          <cell r="L10">
            <v>3045.6000000000013</v>
          </cell>
          <cell r="M10">
            <v>3045.6000000000008</v>
          </cell>
          <cell r="N10">
            <v>3045.6000000000013</v>
          </cell>
        </row>
        <row r="11">
          <cell r="B11" t="str">
            <v>b. Bloque 41-200 kWh</v>
          </cell>
          <cell r="C11">
            <v>76.789999999999978</v>
          </cell>
          <cell r="D11">
            <v>76.789999999999978</v>
          </cell>
          <cell r="E11">
            <v>76.789999999999978</v>
          </cell>
          <cell r="F11">
            <v>77.539999999999978</v>
          </cell>
          <cell r="G11">
            <v>77.539999999999978</v>
          </cell>
          <cell r="H11">
            <v>77.539999999999978</v>
          </cell>
          <cell r="I11">
            <v>77.140000000000015</v>
          </cell>
          <cell r="J11">
            <v>77.140000000000015</v>
          </cell>
          <cell r="K11">
            <v>77.140000000000029</v>
          </cell>
          <cell r="L11">
            <v>76.140000000000015</v>
          </cell>
          <cell r="M11">
            <v>76.140000000000029</v>
          </cell>
          <cell r="N11">
            <v>76.140000000000015</v>
          </cell>
        </row>
        <row r="12">
          <cell r="B12" t="str">
            <v>c. Bloque mayor a 200 kWh</v>
          </cell>
          <cell r="C12">
            <v>138.38000000000008</v>
          </cell>
          <cell r="D12">
            <v>138.38000000000008</v>
          </cell>
          <cell r="E12">
            <v>138.38000000000008</v>
          </cell>
          <cell r="F12">
            <v>139.7399999999999</v>
          </cell>
          <cell r="G12">
            <v>139.7399999999999</v>
          </cell>
          <cell r="H12">
            <v>139.7399999999999</v>
          </cell>
          <cell r="I12">
            <v>139.02000000000004</v>
          </cell>
          <cell r="J12">
            <v>139.02000000000004</v>
          </cell>
          <cell r="K12">
            <v>139.02000000000001</v>
          </cell>
          <cell r="L12">
            <v>137.21999999999994</v>
          </cell>
          <cell r="M12">
            <v>137.21999999999991</v>
          </cell>
          <cell r="N12">
            <v>137.21999999999994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115.63000000000008</v>
          </cell>
          <cell r="D15">
            <v>115.63000000000008</v>
          </cell>
          <cell r="E15">
            <v>115.63000000000008</v>
          </cell>
          <cell r="F15">
            <v>116.77</v>
          </cell>
          <cell r="G15">
            <v>116.77</v>
          </cell>
          <cell r="H15">
            <v>116.77</v>
          </cell>
          <cell r="I15">
            <v>116.17000000000004</v>
          </cell>
          <cell r="J15">
            <v>116.17000000000004</v>
          </cell>
          <cell r="K15">
            <v>116.17000000000004</v>
          </cell>
          <cell r="L15">
            <v>114.67000000000004</v>
          </cell>
          <cell r="M15">
            <v>114.67000000000004</v>
          </cell>
          <cell r="N15">
            <v>114.67000000000004</v>
          </cell>
        </row>
        <row r="16">
          <cell r="B16" t="str">
            <v>b. Consumo de Energía cada kWh</v>
          </cell>
          <cell r="C16">
            <v>69.180000000000035</v>
          </cell>
          <cell r="D16">
            <v>69.180000000000049</v>
          </cell>
          <cell r="E16">
            <v>69.180000000000035</v>
          </cell>
          <cell r="F16">
            <v>69.859999999999957</v>
          </cell>
          <cell r="G16">
            <v>69.859999999999971</v>
          </cell>
          <cell r="H16">
            <v>69.859999999999957</v>
          </cell>
          <cell r="I16">
            <v>69.5</v>
          </cell>
          <cell r="J16">
            <v>69.5</v>
          </cell>
          <cell r="K16">
            <v>69.5</v>
          </cell>
          <cell r="L16">
            <v>68.599999999999966</v>
          </cell>
          <cell r="M16">
            <v>68.599999999999966</v>
          </cell>
          <cell r="N16">
            <v>68.599999999999966</v>
          </cell>
        </row>
        <row r="17">
          <cell r="B17" t="str">
            <v>c. Consumo de Potencia cada kW</v>
          </cell>
          <cell r="C17">
            <v>11437.33</v>
          </cell>
          <cell r="D17">
            <v>11437.329999999998</v>
          </cell>
          <cell r="E17">
            <v>11437.33</v>
          </cell>
          <cell r="F17">
            <v>11549.599999999999</v>
          </cell>
          <cell r="G17">
            <v>11549.599999999997</v>
          </cell>
          <cell r="H17">
            <v>11549.599999999999</v>
          </cell>
          <cell r="I17">
            <v>11490.229999999998</v>
          </cell>
          <cell r="J17">
            <v>11490.229999999998</v>
          </cell>
          <cell r="K17">
            <v>11490.23</v>
          </cell>
          <cell r="L17">
            <v>11341.83</v>
          </cell>
          <cell r="M17">
            <v>11341.829999999998</v>
          </cell>
          <cell r="N17">
            <v>11341.83</v>
          </cell>
        </row>
        <row r="18">
          <cell r="B18" t="str">
            <v>INDUSTRIAL</v>
          </cell>
        </row>
        <row r="19">
          <cell r="B19" t="str">
            <v>T-IN</v>
          </cell>
        </row>
        <row r="20">
          <cell r="B20" t="str">
            <v>a. Consumo de Energía menor o igual a 3000 kWh</v>
          </cell>
          <cell r="C20">
            <v>115.63000000000008</v>
          </cell>
          <cell r="D20">
            <v>115.63000000000008</v>
          </cell>
          <cell r="E20">
            <v>115.63000000000008</v>
          </cell>
          <cell r="F20">
            <v>116.77</v>
          </cell>
          <cell r="G20">
            <v>116.77</v>
          </cell>
          <cell r="H20">
            <v>116.77</v>
          </cell>
          <cell r="I20">
            <v>116.17000000000004</v>
          </cell>
          <cell r="J20">
            <v>116.17000000000004</v>
          </cell>
          <cell r="K20">
            <v>116.17000000000004</v>
          </cell>
          <cell r="L20">
            <v>114.67000000000004</v>
          </cell>
          <cell r="M20">
            <v>114.67000000000004</v>
          </cell>
          <cell r="N20">
            <v>114.67000000000004</v>
          </cell>
        </row>
        <row r="21">
          <cell r="B21" t="str">
            <v>b. Consumo de Energía cada kWh</v>
          </cell>
          <cell r="C21">
            <v>69.180000000000035</v>
          </cell>
          <cell r="D21">
            <v>69.180000000000049</v>
          </cell>
          <cell r="E21">
            <v>69.180000000000035</v>
          </cell>
          <cell r="F21">
            <v>69.859999999999957</v>
          </cell>
          <cell r="G21">
            <v>69.859999999999971</v>
          </cell>
          <cell r="H21">
            <v>69.859999999999957</v>
          </cell>
          <cell r="I21">
            <v>69.5</v>
          </cell>
          <cell r="J21">
            <v>69.5</v>
          </cell>
          <cell r="K21">
            <v>69.5</v>
          </cell>
          <cell r="L21">
            <v>68.599999999999966</v>
          </cell>
          <cell r="M21">
            <v>68.599999999999966</v>
          </cell>
          <cell r="N21">
            <v>68.599999999999966</v>
          </cell>
        </row>
        <row r="22">
          <cell r="B22" t="str">
            <v>c. Consumo de Potencia cada kW</v>
          </cell>
          <cell r="C22">
            <v>11437.33</v>
          </cell>
          <cell r="D22">
            <v>11437.329999999998</v>
          </cell>
          <cell r="E22">
            <v>11437.33</v>
          </cell>
          <cell r="F22">
            <v>11549.599999999999</v>
          </cell>
          <cell r="G22">
            <v>11549.599999999997</v>
          </cell>
          <cell r="H22">
            <v>11549.599999999999</v>
          </cell>
          <cell r="I22">
            <v>11490.229999999998</v>
          </cell>
          <cell r="J22">
            <v>11490.229999999998</v>
          </cell>
          <cell r="K22">
            <v>11490.23</v>
          </cell>
          <cell r="L22">
            <v>11341.83</v>
          </cell>
          <cell r="M22">
            <v>11341.829999999998</v>
          </cell>
          <cell r="N22">
            <v>11341.83</v>
          </cell>
        </row>
        <row r="23">
          <cell r="B23" t="str">
            <v>PREFERENCIAL</v>
          </cell>
        </row>
        <row r="24">
          <cell r="B24" t="str">
            <v>T-CS</v>
          </cell>
        </row>
        <row r="25">
          <cell r="B25" t="str">
            <v>a. Consumo de Energía menor o igual a 3000 kWh</v>
          </cell>
          <cell r="C25">
            <v>77.710000000000022</v>
          </cell>
          <cell r="D25">
            <v>77.710000000000022</v>
          </cell>
          <cell r="E25">
            <v>77.710000000000022</v>
          </cell>
          <cell r="F25">
            <v>78.48</v>
          </cell>
          <cell r="G25">
            <v>78.48</v>
          </cell>
          <cell r="H25">
            <v>78.48</v>
          </cell>
          <cell r="I25">
            <v>78.069999999999993</v>
          </cell>
          <cell r="J25">
            <v>78.069999999999993</v>
          </cell>
          <cell r="K25">
            <v>78.069999999999979</v>
          </cell>
          <cell r="L25">
            <v>77.069999999999993</v>
          </cell>
          <cell r="M25">
            <v>77.069999999999979</v>
          </cell>
          <cell r="N25">
            <v>77.069999999999993</v>
          </cell>
        </row>
        <row r="26">
          <cell r="B26" t="str">
            <v>b. Consumo de Energía cada kWh</v>
          </cell>
          <cell r="C26">
            <v>46.450000000000024</v>
          </cell>
          <cell r="D26">
            <v>46.450000000000024</v>
          </cell>
          <cell r="E26">
            <v>46.450000000000024</v>
          </cell>
          <cell r="F26">
            <v>46.900000000000013</v>
          </cell>
          <cell r="G26">
            <v>46.90000000000002</v>
          </cell>
          <cell r="H26">
            <v>46.900000000000013</v>
          </cell>
          <cell r="I26">
            <v>46.660000000000011</v>
          </cell>
          <cell r="J26">
            <v>46.660000000000011</v>
          </cell>
          <cell r="K26">
            <v>46.660000000000004</v>
          </cell>
          <cell r="L26">
            <v>46.059999999999967</v>
          </cell>
          <cell r="M26">
            <v>46.059999999999967</v>
          </cell>
          <cell r="N26">
            <v>46.059999999999967</v>
          </cell>
        </row>
        <row r="27">
          <cell r="B27" t="str">
            <v>c. Consumo de Potencia cada kW</v>
          </cell>
          <cell r="C27">
            <v>7490.6099999999933</v>
          </cell>
          <cell r="D27">
            <v>7490.6099999999942</v>
          </cell>
          <cell r="E27">
            <v>7490.6099999999933</v>
          </cell>
          <cell r="F27">
            <v>7564.149999999996</v>
          </cell>
          <cell r="G27">
            <v>7564.149999999996</v>
          </cell>
          <cell r="H27">
            <v>7564.149999999996</v>
          </cell>
          <cell r="I27">
            <v>7525.2699999999968</v>
          </cell>
          <cell r="J27">
            <v>7525.2699999999968</v>
          </cell>
          <cell r="K27">
            <v>7525.2699999999977</v>
          </cell>
          <cell r="L27">
            <v>7428.0700000000052</v>
          </cell>
          <cell r="M27">
            <v>7428.0700000000052</v>
          </cell>
          <cell r="N27">
            <v>7428.0700000000052</v>
          </cell>
        </row>
        <row r="28">
          <cell r="B28" t="str">
            <v>MEDIA TENSIÓN (T-MT)</v>
          </cell>
        </row>
        <row r="29">
          <cell r="B29" t="str">
            <v>T-MT</v>
          </cell>
        </row>
        <row r="30">
          <cell r="B30" t="str">
            <v>a. Energía Punta</v>
          </cell>
          <cell r="C30">
            <v>66.349999999999966</v>
          </cell>
          <cell r="D30">
            <v>66.349999999999966</v>
          </cell>
          <cell r="E30">
            <v>66.349999999999966</v>
          </cell>
          <cell r="F30">
            <v>66.989999999999995</v>
          </cell>
          <cell r="G30">
            <v>66.989999999999995</v>
          </cell>
          <cell r="H30">
            <v>66.989999999999995</v>
          </cell>
          <cell r="I30">
            <v>66.650000000000034</v>
          </cell>
          <cell r="J30">
            <v>66.650000000000034</v>
          </cell>
          <cell r="K30">
            <v>66.650000000000034</v>
          </cell>
          <cell r="L30">
            <v>65.789999999999978</v>
          </cell>
          <cell r="M30">
            <v>65.789999999999978</v>
          </cell>
          <cell r="N30">
            <v>65.789999999999978</v>
          </cell>
        </row>
        <row r="31">
          <cell r="B31" t="str">
            <v>b. Energía Valle</v>
          </cell>
          <cell r="C31">
            <v>24.63999999999999</v>
          </cell>
          <cell r="D31">
            <v>24.63999999999999</v>
          </cell>
          <cell r="E31">
            <v>24.63999999999999</v>
          </cell>
          <cell r="F31">
            <v>24.88999999999999</v>
          </cell>
          <cell r="G31">
            <v>24.88999999999999</v>
          </cell>
          <cell r="H31">
            <v>24.88999999999999</v>
          </cell>
          <cell r="I31">
            <v>24.759999999999994</v>
          </cell>
          <cell r="J31">
            <v>24.759999999999994</v>
          </cell>
          <cell r="K31">
            <v>24.759999999999994</v>
          </cell>
          <cell r="L31">
            <v>24.440000000000019</v>
          </cell>
          <cell r="M31">
            <v>24.440000000000015</v>
          </cell>
          <cell r="N31">
            <v>24.440000000000019</v>
          </cell>
        </row>
        <row r="32">
          <cell r="B32" t="str">
            <v>c. Energía Noche</v>
          </cell>
          <cell r="C32">
            <v>15.160000000000011</v>
          </cell>
          <cell r="D32">
            <v>15.160000000000009</v>
          </cell>
          <cell r="E32">
            <v>15.160000000000011</v>
          </cell>
          <cell r="F32">
            <v>15.31</v>
          </cell>
          <cell r="G32">
            <v>15.31</v>
          </cell>
          <cell r="H32">
            <v>15.31</v>
          </cell>
          <cell r="I32">
            <v>15.230000000000008</v>
          </cell>
          <cell r="J32">
            <v>15.230000000000008</v>
          </cell>
          <cell r="K32">
            <v>15.230000000000008</v>
          </cell>
          <cell r="L32">
            <v>15.029999999999987</v>
          </cell>
          <cell r="M32">
            <v>15.029999999999989</v>
          </cell>
          <cell r="N32">
            <v>15.029999999999987</v>
          </cell>
        </row>
        <row r="33">
          <cell r="B33" t="str">
            <v>d. Potencia Punta</v>
          </cell>
          <cell r="C33">
            <v>10766.280000000006</v>
          </cell>
          <cell r="D33">
            <v>10766.280000000002</v>
          </cell>
          <cell r="E33">
            <v>10766.280000000006</v>
          </cell>
          <cell r="F33">
            <v>10871.96</v>
          </cell>
          <cell r="G33">
            <v>10871.960000000001</v>
          </cell>
          <cell r="H33">
            <v>10871.96</v>
          </cell>
          <cell r="I33">
            <v>10816.08</v>
          </cell>
          <cell r="J33">
            <v>10816.08</v>
          </cell>
          <cell r="K33">
            <v>10816.079999999998</v>
          </cell>
          <cell r="L33">
            <v>10676.380000000003</v>
          </cell>
          <cell r="M33">
            <v>10676.380000000003</v>
          </cell>
          <cell r="N33">
            <v>10676.380000000003</v>
          </cell>
        </row>
        <row r="34">
          <cell r="B34" t="str">
            <v>e. Potencia Valle</v>
          </cell>
          <cell r="C34">
            <v>7517.1600000000026</v>
          </cell>
          <cell r="D34">
            <v>7517.1600000000026</v>
          </cell>
          <cell r="E34">
            <v>7517.1600000000026</v>
          </cell>
          <cell r="F34">
            <v>7590.9599999999982</v>
          </cell>
          <cell r="G34">
            <v>7590.9599999999982</v>
          </cell>
          <cell r="H34">
            <v>7590.9599999999982</v>
          </cell>
          <cell r="I34">
            <v>7551.9400000000014</v>
          </cell>
          <cell r="J34">
            <v>7551.9400000000014</v>
          </cell>
          <cell r="K34">
            <v>7551.9400000000014</v>
          </cell>
          <cell r="L34">
            <v>7454.399999999996</v>
          </cell>
          <cell r="M34">
            <v>7454.399999999996</v>
          </cell>
          <cell r="N34">
            <v>7454.399999999996</v>
          </cell>
        </row>
        <row r="35">
          <cell r="B35" t="str">
            <v>f. Potencia Noche</v>
          </cell>
          <cell r="C35">
            <v>4814.920000000001</v>
          </cell>
          <cell r="D35">
            <v>4814.9199999999992</v>
          </cell>
          <cell r="E35">
            <v>4814.920000000001</v>
          </cell>
          <cell r="F35">
            <v>4862.1900000000014</v>
          </cell>
          <cell r="G35">
            <v>4862.1900000000014</v>
          </cell>
          <cell r="H35">
            <v>4862.1900000000014</v>
          </cell>
          <cell r="I35">
            <v>4837.2</v>
          </cell>
          <cell r="J35">
            <v>4837.2</v>
          </cell>
          <cell r="K35">
            <v>4837.1999999999989</v>
          </cell>
          <cell r="L35">
            <v>4774.72</v>
          </cell>
          <cell r="M35">
            <v>4774.72</v>
          </cell>
          <cell r="N35">
            <v>4774.72</v>
          </cell>
        </row>
        <row r="36">
          <cell r="B36" t="str">
            <v>MEDIA TENSIÓN (T-MTb)</v>
          </cell>
        </row>
        <row r="37">
          <cell r="B37" t="str">
            <v>T-MTb</v>
          </cell>
        </row>
        <row r="38">
          <cell r="B38" t="str">
            <v>a. Energía Punta</v>
          </cell>
          <cell r="C38">
            <v>0.11799999999999991</v>
          </cell>
          <cell r="D38">
            <v>0.11799999999999991</v>
          </cell>
          <cell r="E38">
            <v>0.11799999999999991</v>
          </cell>
          <cell r="F38">
            <v>0.1189999999999999</v>
          </cell>
          <cell r="G38">
            <v>0.11899999999999988</v>
          </cell>
          <cell r="H38">
            <v>0.1189999999999999</v>
          </cell>
          <cell r="I38">
            <v>0.11899999999999988</v>
          </cell>
          <cell r="J38">
            <v>0.11899999999999988</v>
          </cell>
          <cell r="K38">
            <v>0.1189999999999999</v>
          </cell>
          <cell r="L38">
            <v>0.11700000000000001</v>
          </cell>
          <cell r="M38">
            <v>0.11700000000000001</v>
          </cell>
          <cell r="N38">
            <v>0.11700000000000001</v>
          </cell>
        </row>
        <row r="39">
          <cell r="B39" t="str">
            <v>b. Energía Valle</v>
          </cell>
          <cell r="C39">
            <v>4.2000000000000016E-2</v>
          </cell>
          <cell r="D39">
            <v>4.2000000000000016E-2</v>
          </cell>
          <cell r="E39">
            <v>4.2000000000000016E-2</v>
          </cell>
          <cell r="F39">
            <v>4.2000000000000016E-2</v>
          </cell>
          <cell r="G39">
            <v>4.2000000000000016E-2</v>
          </cell>
          <cell r="H39">
            <v>4.2000000000000016E-2</v>
          </cell>
          <cell r="I39">
            <v>4.2000000000000016E-2</v>
          </cell>
          <cell r="J39">
            <v>4.2000000000000016E-2</v>
          </cell>
          <cell r="K39">
            <v>4.2000000000000016E-2</v>
          </cell>
          <cell r="L39">
            <v>4.2000000000000016E-2</v>
          </cell>
          <cell r="M39">
            <v>4.2000000000000016E-2</v>
          </cell>
          <cell r="N39">
            <v>4.2000000000000016E-2</v>
          </cell>
        </row>
        <row r="40">
          <cell r="B40" t="str">
            <v>c. Energía Noche</v>
          </cell>
          <cell r="C40">
            <v>2.6000000000000016E-2</v>
          </cell>
          <cell r="D40">
            <v>2.6000000000000016E-2</v>
          </cell>
          <cell r="E40">
            <v>2.6000000000000016E-2</v>
          </cell>
          <cell r="F40">
            <v>2.5000000000000012E-2</v>
          </cell>
          <cell r="G40">
            <v>2.5000000000000012E-2</v>
          </cell>
          <cell r="H40">
            <v>2.5000000000000012E-2</v>
          </cell>
          <cell r="I40">
            <v>2.5000000000000012E-2</v>
          </cell>
          <cell r="J40">
            <v>2.5000000000000012E-2</v>
          </cell>
          <cell r="K40">
            <v>2.5000000000000012E-2</v>
          </cell>
          <cell r="L40">
            <v>2.5000000000000012E-2</v>
          </cell>
          <cell r="M40">
            <v>2.5000000000000012E-2</v>
          </cell>
          <cell r="N40">
            <v>2.5000000000000012E-2</v>
          </cell>
        </row>
        <row r="41">
          <cell r="B41" t="str">
            <v>d. Potencia Punta</v>
          </cell>
          <cell r="C41">
            <v>19.068999999999999</v>
          </cell>
          <cell r="D41">
            <v>19.069000000000006</v>
          </cell>
          <cell r="E41">
            <v>19.068999999999999</v>
          </cell>
          <cell r="F41">
            <v>19.256999999999998</v>
          </cell>
          <cell r="G41">
            <v>19.256999999999994</v>
          </cell>
          <cell r="H41">
            <v>19.256999999999998</v>
          </cell>
          <cell r="I41">
            <v>19.158000000000012</v>
          </cell>
          <cell r="J41">
            <v>19.158000000000012</v>
          </cell>
          <cell r="K41">
            <v>19.158000000000012</v>
          </cell>
          <cell r="L41">
            <v>18.910000000000007</v>
          </cell>
          <cell r="M41">
            <v>18.910000000000011</v>
          </cell>
          <cell r="N41">
            <v>18.910000000000007</v>
          </cell>
        </row>
        <row r="42">
          <cell r="B42" t="str">
            <v>e. Potencia Valle</v>
          </cell>
          <cell r="C42">
            <v>13.307999999999995</v>
          </cell>
          <cell r="D42">
            <v>13.307999999999995</v>
          </cell>
          <cell r="E42">
            <v>13.307999999999995</v>
          </cell>
          <cell r="F42">
            <v>13.437999999999992</v>
          </cell>
          <cell r="G42">
            <v>13.437999999999992</v>
          </cell>
          <cell r="H42">
            <v>13.437999999999992</v>
          </cell>
          <cell r="I42">
            <v>13.36900000000001</v>
          </cell>
          <cell r="J42">
            <v>13.36900000000001</v>
          </cell>
          <cell r="K42">
            <v>13.369000000000009</v>
          </cell>
          <cell r="L42">
            <v>13.197000000000001</v>
          </cell>
          <cell r="M42">
            <v>13.197000000000001</v>
          </cell>
          <cell r="N42">
            <v>13.197000000000001</v>
          </cell>
        </row>
        <row r="43">
          <cell r="B43" t="str">
            <v>f. Potencia Noche</v>
          </cell>
          <cell r="C43">
            <v>8.5320000000000036</v>
          </cell>
          <cell r="D43">
            <v>8.5320000000000036</v>
          </cell>
          <cell r="E43">
            <v>8.5320000000000036</v>
          </cell>
          <cell r="F43">
            <v>8.6159999999999926</v>
          </cell>
          <cell r="G43">
            <v>8.6159999999999926</v>
          </cell>
          <cell r="H43">
            <v>8.6159999999999926</v>
          </cell>
          <cell r="I43">
            <v>8.5710000000000015</v>
          </cell>
          <cell r="J43">
            <v>8.5710000000000015</v>
          </cell>
          <cell r="K43">
            <v>8.5709999999999997</v>
          </cell>
          <cell r="L43">
            <v>8.4610000000000056</v>
          </cell>
          <cell r="M43">
            <v>8.4610000000000056</v>
          </cell>
          <cell r="N43">
            <v>8.4610000000000056</v>
          </cell>
        </row>
        <row r="44">
          <cell r="B44" t="str">
            <v>ALUMBRADO PÚBLICO</v>
          </cell>
        </row>
        <row r="45">
          <cell r="B45" t="str">
            <v>T-AP</v>
          </cell>
        </row>
        <row r="46">
          <cell r="B46" t="str">
            <v>a. Bloque 0-40 kWh</v>
          </cell>
          <cell r="C46">
            <v>121.5</v>
          </cell>
          <cell r="D46">
            <v>121.5</v>
          </cell>
          <cell r="E46">
            <v>121.5</v>
          </cell>
          <cell r="F46">
            <v>121.5</v>
          </cell>
          <cell r="G46">
            <v>121.5</v>
          </cell>
          <cell r="H46">
            <v>121.5</v>
          </cell>
          <cell r="I46">
            <v>121.5</v>
          </cell>
          <cell r="J46">
            <v>121.5</v>
          </cell>
          <cell r="K46">
            <v>121.5</v>
          </cell>
          <cell r="L46">
            <v>121.5</v>
          </cell>
          <cell r="M46">
            <v>121.5</v>
          </cell>
          <cell r="N46">
            <v>121.5</v>
          </cell>
        </row>
        <row r="47">
          <cell r="B47" t="str">
            <v>b. Bloque 41-50 000 kWh</v>
          </cell>
          <cell r="C47">
            <v>4.049999999999998</v>
          </cell>
          <cell r="D47">
            <v>4.049999999999998</v>
          </cell>
          <cell r="E47">
            <v>4.049999999999998</v>
          </cell>
          <cell r="F47">
            <v>4.049999999999998</v>
          </cell>
          <cell r="G47">
            <v>4.049999999999998</v>
          </cell>
          <cell r="H47">
            <v>4.049999999999998</v>
          </cell>
          <cell r="I47">
            <v>4.049999999999998</v>
          </cell>
          <cell r="J47">
            <v>4.049999999999998</v>
          </cell>
          <cell r="K47">
            <v>4.049999999999998</v>
          </cell>
          <cell r="L47">
            <v>4.049999999999998</v>
          </cell>
          <cell r="M47">
            <v>4.049999999999998</v>
          </cell>
          <cell r="N47">
            <v>4.049999999999998</v>
          </cell>
        </row>
        <row r="48">
          <cell r="B48" t="str">
            <v>c. Bloque mayor a 50 000 kWh</v>
          </cell>
          <cell r="C48">
            <v>202500</v>
          </cell>
          <cell r="D48">
            <v>202500</v>
          </cell>
          <cell r="E48">
            <v>202500</v>
          </cell>
          <cell r="F48">
            <v>202500</v>
          </cell>
          <cell r="G48">
            <v>202500</v>
          </cell>
          <cell r="H48">
            <v>202500</v>
          </cell>
          <cell r="I48">
            <v>202500</v>
          </cell>
          <cell r="J48">
            <v>202500</v>
          </cell>
          <cell r="K48">
            <v>202500</v>
          </cell>
          <cell r="L48">
            <v>202500</v>
          </cell>
          <cell r="M48">
            <v>202500</v>
          </cell>
          <cell r="N48">
            <v>202500</v>
          </cell>
        </row>
        <row r="49">
          <cell r="B49" t="str">
            <v>Tarifa de acceso</v>
          </cell>
        </row>
        <row r="50">
          <cell r="B50" t="str">
            <v>T-TA</v>
          </cell>
        </row>
        <row r="51">
          <cell r="B51" t="str">
            <v>a. Consumo de Energía cada kWh</v>
          </cell>
          <cell r="C51">
            <v>27.86000000000001</v>
          </cell>
          <cell r="D51">
            <v>27.86000000000001</v>
          </cell>
          <cell r="E51">
            <v>27.86000000000001</v>
          </cell>
          <cell r="F51">
            <v>27.86000000000001</v>
          </cell>
          <cell r="G51">
            <v>27.86000000000001</v>
          </cell>
          <cell r="H51">
            <v>27.86000000000001</v>
          </cell>
          <cell r="I51">
            <v>27.86000000000001</v>
          </cell>
          <cell r="J51">
            <v>27.86000000000001</v>
          </cell>
          <cell r="K51">
            <v>27.86000000000001</v>
          </cell>
          <cell r="L51">
            <v>27.86000000000001</v>
          </cell>
          <cell r="M51">
            <v>27.86000000000001</v>
          </cell>
          <cell r="N51">
            <v>27.86000000000001</v>
          </cell>
        </row>
        <row r="67">
          <cell r="B67" t="str">
            <v>Tipo de tarifa y bloque</v>
          </cell>
          <cell r="C67" t="str">
            <v>Enero</v>
          </cell>
          <cell r="D67" t="str">
            <v>Febrero</v>
          </cell>
          <cell r="E67" t="str">
            <v>Marzo</v>
          </cell>
          <cell r="F67" t="str">
            <v>Abril</v>
          </cell>
          <cell r="G67" t="str">
            <v>Mayo</v>
          </cell>
          <cell r="H67" t="str">
            <v>Junio</v>
          </cell>
          <cell r="I67" t="str">
            <v>Julio</v>
          </cell>
          <cell r="J67" t="str">
            <v>Agosto</v>
          </cell>
          <cell r="K67" t="str">
            <v>Septiembre</v>
          </cell>
          <cell r="L67" t="str">
            <v>Octubre</v>
          </cell>
          <cell r="M67" t="str">
            <v>Noviembre</v>
          </cell>
          <cell r="N67" t="str">
            <v>Diciembre</v>
          </cell>
        </row>
        <row r="68">
          <cell r="B68" t="str">
            <v>VENTAS A ICE DISTRIBUCIÓN Y A LA CNFL</v>
          </cell>
        </row>
        <row r="69">
          <cell r="B69" t="str">
            <v>T-CB</v>
          </cell>
        </row>
        <row r="70">
          <cell r="B70" t="str">
            <v>a. Energía Punta</v>
          </cell>
          <cell r="C70">
            <v>53.460000000000022</v>
          </cell>
          <cell r="D70">
            <v>53.460000000000022</v>
          </cell>
          <cell r="E70">
            <v>53.460000000000022</v>
          </cell>
          <cell r="F70">
            <v>54.24</v>
          </cell>
          <cell r="G70">
            <v>54.24</v>
          </cell>
          <cell r="H70">
            <v>54.24</v>
          </cell>
          <cell r="I70">
            <v>53.809999999999967</v>
          </cell>
          <cell r="J70">
            <v>53.809999999999967</v>
          </cell>
          <cell r="K70">
            <v>53.809999999999967</v>
          </cell>
          <cell r="L70">
            <v>52.710000000000022</v>
          </cell>
          <cell r="M70">
            <v>52.710000000000022</v>
          </cell>
          <cell r="N70">
            <v>52.710000000000022</v>
          </cell>
        </row>
        <row r="71">
          <cell r="B71" t="str">
            <v>b. Energía Valle</v>
          </cell>
          <cell r="C71">
            <v>43.799999999999976</v>
          </cell>
          <cell r="D71">
            <v>43.799999999999976</v>
          </cell>
          <cell r="E71">
            <v>43.799999999999976</v>
          </cell>
          <cell r="F71">
            <v>44.440000000000033</v>
          </cell>
          <cell r="G71">
            <v>44.440000000000033</v>
          </cell>
          <cell r="H71">
            <v>44.440000000000033</v>
          </cell>
          <cell r="I71">
            <v>44.089999999999996</v>
          </cell>
          <cell r="J71">
            <v>44.089999999999996</v>
          </cell>
          <cell r="K71">
            <v>44.09</v>
          </cell>
          <cell r="L71">
            <v>43.190000000000033</v>
          </cell>
          <cell r="M71">
            <v>43.190000000000033</v>
          </cell>
          <cell r="N71">
            <v>43.190000000000033</v>
          </cell>
        </row>
        <row r="72">
          <cell r="B72" t="str">
            <v>c. Energía Noche</v>
          </cell>
          <cell r="C72">
            <v>37.179999999999986</v>
          </cell>
          <cell r="D72">
            <v>37.179999999999971</v>
          </cell>
          <cell r="E72">
            <v>37.179999999999986</v>
          </cell>
          <cell r="F72">
            <v>37.730000000000011</v>
          </cell>
          <cell r="G72">
            <v>37.730000000000011</v>
          </cell>
          <cell r="H72">
            <v>37.730000000000011</v>
          </cell>
          <cell r="I72">
            <v>37.429999999999986</v>
          </cell>
          <cell r="J72">
            <v>37.429999999999986</v>
          </cell>
          <cell r="K72">
            <v>37.429999999999978</v>
          </cell>
          <cell r="L72">
            <v>36.669999999999995</v>
          </cell>
          <cell r="M72">
            <v>36.669999999999987</v>
          </cell>
          <cell r="N72">
            <v>36.669999999999995</v>
          </cell>
        </row>
        <row r="73">
          <cell r="B73" t="str">
            <v>d. Potencia Punta</v>
          </cell>
          <cell r="C73">
            <v>2835.3000000000015</v>
          </cell>
          <cell r="D73">
            <v>2835.3000000000015</v>
          </cell>
          <cell r="E73">
            <v>2835.3000000000015</v>
          </cell>
          <cell r="F73">
            <v>2876.8500000000004</v>
          </cell>
          <cell r="G73">
            <v>2876.8500000000008</v>
          </cell>
          <cell r="H73">
            <v>2876.8500000000004</v>
          </cell>
          <cell r="I73">
            <v>2853.9700000000007</v>
          </cell>
          <cell r="J73">
            <v>2853.9700000000007</v>
          </cell>
          <cell r="K73">
            <v>2853.9700000000007</v>
          </cell>
          <cell r="L73">
            <v>2795.77</v>
          </cell>
          <cell r="M73">
            <v>2795.7699999999995</v>
          </cell>
          <cell r="N73">
            <v>2795.77</v>
          </cell>
        </row>
        <row r="74">
          <cell r="B74" t="str">
            <v>e. Potencia Valle</v>
          </cell>
          <cell r="C74">
            <v>2835.3000000000015</v>
          </cell>
          <cell r="D74">
            <v>2835.3000000000015</v>
          </cell>
          <cell r="E74">
            <v>2835.3000000000015</v>
          </cell>
          <cell r="F74">
            <v>2876.8500000000004</v>
          </cell>
          <cell r="G74">
            <v>2876.8500000000008</v>
          </cell>
          <cell r="H74">
            <v>2876.8500000000004</v>
          </cell>
          <cell r="I74">
            <v>2853.9700000000007</v>
          </cell>
          <cell r="J74">
            <v>2853.9700000000007</v>
          </cell>
          <cell r="K74">
            <v>2853.9700000000007</v>
          </cell>
          <cell r="L74">
            <v>2795.77</v>
          </cell>
          <cell r="M74">
            <v>2795.7699999999995</v>
          </cell>
          <cell r="N74">
            <v>2795.77</v>
          </cell>
        </row>
        <row r="75">
          <cell r="B75" t="str">
            <v>f. Potencia Noche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B76" t="str">
            <v>VENTAS AL SERVICIO DE DISTRIBUCIÓN</v>
          </cell>
        </row>
        <row r="77">
          <cell r="B77" t="str">
            <v>T-SD</v>
          </cell>
        </row>
        <row r="78">
          <cell r="B78" t="str">
            <v>a. Energía Punta</v>
          </cell>
          <cell r="C78">
            <v>52.77999999999998</v>
          </cell>
          <cell r="D78">
            <v>52.77999999999998</v>
          </cell>
          <cell r="E78">
            <v>52.77999999999998</v>
          </cell>
          <cell r="F78">
            <v>53.549999999999969</v>
          </cell>
          <cell r="G78">
            <v>53.549999999999969</v>
          </cell>
          <cell r="H78">
            <v>53.549999999999969</v>
          </cell>
          <cell r="I78">
            <v>53.119999999999955</v>
          </cell>
          <cell r="J78">
            <v>53.119999999999955</v>
          </cell>
          <cell r="K78">
            <v>53.119999999999962</v>
          </cell>
          <cell r="L78">
            <v>52.039999999999978</v>
          </cell>
          <cell r="M78">
            <v>52.039999999999978</v>
          </cell>
          <cell r="N78">
            <v>52.039999999999978</v>
          </cell>
        </row>
        <row r="79">
          <cell r="B79" t="str">
            <v>b. Energía Valle</v>
          </cell>
          <cell r="C79">
            <v>43.210000000000015</v>
          </cell>
          <cell r="D79">
            <v>43.210000000000015</v>
          </cell>
          <cell r="E79">
            <v>43.210000000000015</v>
          </cell>
          <cell r="F79">
            <v>43.849999999999994</v>
          </cell>
          <cell r="G79">
            <v>43.849999999999987</v>
          </cell>
          <cell r="H79">
            <v>43.849999999999994</v>
          </cell>
          <cell r="I79">
            <v>43.5</v>
          </cell>
          <cell r="J79">
            <v>43.5</v>
          </cell>
          <cell r="K79">
            <v>43.5</v>
          </cell>
          <cell r="L79">
            <v>42.619999999999976</v>
          </cell>
          <cell r="M79">
            <v>42.619999999999983</v>
          </cell>
          <cell r="N79">
            <v>42.619999999999976</v>
          </cell>
        </row>
        <row r="80">
          <cell r="B80" t="str">
            <v>c. Energía Noche</v>
          </cell>
          <cell r="C80">
            <v>36.960000000000015</v>
          </cell>
          <cell r="D80">
            <v>36.960000000000015</v>
          </cell>
          <cell r="E80">
            <v>36.960000000000015</v>
          </cell>
          <cell r="F80">
            <v>37.5</v>
          </cell>
          <cell r="G80">
            <v>37.5</v>
          </cell>
          <cell r="H80">
            <v>37.5</v>
          </cell>
          <cell r="I80">
            <v>37.200000000000024</v>
          </cell>
          <cell r="J80">
            <v>37.200000000000024</v>
          </cell>
          <cell r="K80">
            <v>37.200000000000024</v>
          </cell>
          <cell r="L80">
            <v>36.440000000000026</v>
          </cell>
          <cell r="M80">
            <v>36.440000000000026</v>
          </cell>
          <cell r="N80">
            <v>36.440000000000026</v>
          </cell>
        </row>
        <row r="81">
          <cell r="B81" t="str">
            <v>d. Potencia Punta</v>
          </cell>
          <cell r="C81">
            <v>2835.3000000000015</v>
          </cell>
          <cell r="D81">
            <v>2835.3000000000015</v>
          </cell>
          <cell r="E81">
            <v>2835.3000000000015</v>
          </cell>
          <cell r="F81">
            <v>2876.8500000000004</v>
          </cell>
          <cell r="G81">
            <v>2876.8500000000008</v>
          </cell>
          <cell r="H81">
            <v>2876.8500000000004</v>
          </cell>
          <cell r="I81">
            <v>2853.9700000000007</v>
          </cell>
          <cell r="J81">
            <v>2853.9700000000007</v>
          </cell>
          <cell r="K81">
            <v>2853.9700000000007</v>
          </cell>
          <cell r="L81">
            <v>2795.77</v>
          </cell>
          <cell r="M81">
            <v>2795.7699999999995</v>
          </cell>
          <cell r="N81">
            <v>2795.77</v>
          </cell>
        </row>
        <row r="82">
          <cell r="B82" t="str">
            <v>e. Potencia Valle</v>
          </cell>
          <cell r="C82">
            <v>2835.3000000000015</v>
          </cell>
          <cell r="D82">
            <v>2835.3000000000015</v>
          </cell>
          <cell r="E82">
            <v>2835.3000000000015</v>
          </cell>
          <cell r="F82">
            <v>2876.8500000000004</v>
          </cell>
          <cell r="G82">
            <v>2876.8500000000008</v>
          </cell>
          <cell r="H82">
            <v>2876.8500000000004</v>
          </cell>
          <cell r="I82">
            <v>2853.9700000000007</v>
          </cell>
          <cell r="J82">
            <v>2853.9700000000007</v>
          </cell>
          <cell r="K82">
            <v>2853.9700000000007</v>
          </cell>
          <cell r="L82">
            <v>2795.77</v>
          </cell>
          <cell r="M82">
            <v>2795.7699999999995</v>
          </cell>
          <cell r="N82">
            <v>2795.77</v>
          </cell>
        </row>
        <row r="83">
          <cell r="B83" t="str">
            <v>f. Potencia Noche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B84" t="str">
            <v xml:space="preserve">USUARIOS DIRECTOS </v>
          </cell>
        </row>
        <row r="85">
          <cell r="B85" t="str">
            <v>T-UD</v>
          </cell>
        </row>
        <row r="86">
          <cell r="B86" t="str">
            <v>a. Energía Punta</v>
          </cell>
          <cell r="C86">
            <v>6.0999999999999957E-2</v>
          </cell>
          <cell r="D86">
            <v>6.0999999999999957E-2</v>
          </cell>
          <cell r="E86">
            <v>6.0999999999999957E-2</v>
          </cell>
          <cell r="F86">
            <v>6.2000000000000041E-2</v>
          </cell>
          <cell r="G86">
            <v>6.2000000000000041E-2</v>
          </cell>
          <cell r="H86">
            <v>6.2000000000000041E-2</v>
          </cell>
          <cell r="I86">
            <v>6.2000000000000041E-2</v>
          </cell>
          <cell r="J86">
            <v>6.2000000000000041E-2</v>
          </cell>
          <cell r="K86">
            <v>6.2000000000000041E-2</v>
          </cell>
          <cell r="L86">
            <v>6.0000000000000039E-2</v>
          </cell>
          <cell r="M86">
            <v>6.0000000000000039E-2</v>
          </cell>
          <cell r="N86">
            <v>6.0000000000000039E-2</v>
          </cell>
        </row>
        <row r="87">
          <cell r="B87" t="str">
            <v>b. Energía Valle</v>
          </cell>
          <cell r="C87">
            <v>5.099999999999999E-2</v>
          </cell>
          <cell r="D87">
            <v>5.0999999999999997E-2</v>
          </cell>
          <cell r="E87">
            <v>5.099999999999999E-2</v>
          </cell>
          <cell r="F87">
            <v>5.0999999999999997E-2</v>
          </cell>
          <cell r="G87">
            <v>5.099999999999999E-2</v>
          </cell>
          <cell r="H87">
            <v>5.0999999999999997E-2</v>
          </cell>
          <cell r="I87">
            <v>5.099999999999999E-2</v>
          </cell>
          <cell r="J87">
            <v>5.099999999999999E-2</v>
          </cell>
          <cell r="K87">
            <v>5.0999999999999997E-2</v>
          </cell>
          <cell r="L87">
            <v>4.8999999999999988E-2</v>
          </cell>
          <cell r="M87">
            <v>4.8999999999999995E-2</v>
          </cell>
          <cell r="N87">
            <v>4.8999999999999988E-2</v>
          </cell>
        </row>
        <row r="88">
          <cell r="B88" t="str">
            <v>c. Energía Noche</v>
          </cell>
          <cell r="C88">
            <v>4.4000000000000018E-2</v>
          </cell>
          <cell r="D88">
            <v>4.4000000000000018E-2</v>
          </cell>
          <cell r="E88">
            <v>4.4000000000000018E-2</v>
          </cell>
          <cell r="F88">
            <v>4.4999999999999998E-2</v>
          </cell>
          <cell r="G88">
            <v>4.4999999999999991E-2</v>
          </cell>
          <cell r="H88">
            <v>4.4999999999999998E-2</v>
          </cell>
          <cell r="I88">
            <v>4.4000000000000018E-2</v>
          </cell>
          <cell r="J88">
            <v>4.4000000000000018E-2</v>
          </cell>
          <cell r="K88">
            <v>4.4000000000000018E-2</v>
          </cell>
          <cell r="L88">
            <v>4.4000000000000018E-2</v>
          </cell>
          <cell r="M88">
            <v>4.4000000000000018E-2</v>
          </cell>
          <cell r="N88">
            <v>4.4000000000000018E-2</v>
          </cell>
        </row>
        <row r="89">
          <cell r="B89" t="str">
            <v>d. Potencia Punta</v>
          </cell>
          <cell r="C89">
            <v>3.2990000000000026</v>
          </cell>
          <cell r="D89">
            <v>3.2990000000000022</v>
          </cell>
          <cell r="E89">
            <v>3.2990000000000026</v>
          </cell>
          <cell r="F89">
            <v>3.3469999999999986</v>
          </cell>
          <cell r="G89">
            <v>3.3469999999999982</v>
          </cell>
          <cell r="H89">
            <v>3.3469999999999986</v>
          </cell>
          <cell r="I89">
            <v>3.3209999999999988</v>
          </cell>
          <cell r="J89">
            <v>3.3209999999999988</v>
          </cell>
          <cell r="K89">
            <v>3.3209999999999988</v>
          </cell>
          <cell r="L89">
            <v>3.2530000000000001</v>
          </cell>
          <cell r="M89">
            <v>3.2530000000000001</v>
          </cell>
          <cell r="N89">
            <v>3.2530000000000001</v>
          </cell>
        </row>
        <row r="90">
          <cell r="B90" t="str">
            <v>e. Potencia Valle</v>
          </cell>
          <cell r="C90">
            <v>3.2990000000000026</v>
          </cell>
          <cell r="D90">
            <v>3.2990000000000022</v>
          </cell>
          <cell r="E90">
            <v>3.2990000000000026</v>
          </cell>
          <cell r="F90">
            <v>3.3469999999999986</v>
          </cell>
          <cell r="G90">
            <v>3.3469999999999982</v>
          </cell>
          <cell r="H90">
            <v>3.3469999999999986</v>
          </cell>
          <cell r="I90">
            <v>3.3209999999999988</v>
          </cell>
          <cell r="J90">
            <v>3.3209999999999988</v>
          </cell>
          <cell r="K90">
            <v>3.3209999999999988</v>
          </cell>
          <cell r="L90">
            <v>3.2530000000000001</v>
          </cell>
          <cell r="M90">
            <v>3.2530000000000001</v>
          </cell>
          <cell r="N90">
            <v>3.2530000000000001</v>
          </cell>
        </row>
        <row r="91">
          <cell r="B91" t="str">
            <v>f. Potencia Noche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2157.3000000000011</v>
          </cell>
          <cell r="D10">
            <v>2157.3000000000011</v>
          </cell>
          <cell r="E10">
            <v>2157.3000000000011</v>
          </cell>
          <cell r="F10">
            <v>2139.900000000001</v>
          </cell>
          <cell r="G10">
            <v>2139.9000000000005</v>
          </cell>
          <cell r="H10">
            <v>2139.900000000001</v>
          </cell>
          <cell r="I10">
            <v>2181.9000000000005</v>
          </cell>
          <cell r="J10">
            <v>2181.9000000000005</v>
          </cell>
          <cell r="K10">
            <v>2181.900000000001</v>
          </cell>
          <cell r="L10">
            <v>2156.0999999999995</v>
          </cell>
          <cell r="M10">
            <v>2156.099999999999</v>
          </cell>
          <cell r="N10">
            <v>2156.0999999999995</v>
          </cell>
        </row>
        <row r="11">
          <cell r="B11" t="str">
            <v>b. Bloque 31-200 kWh</v>
          </cell>
          <cell r="C11">
            <v>71.910000000000011</v>
          </cell>
          <cell r="D11">
            <v>71.910000000000025</v>
          </cell>
          <cell r="E11">
            <v>71.910000000000011</v>
          </cell>
          <cell r="F11">
            <v>71.32999999999997</v>
          </cell>
          <cell r="G11">
            <v>71.32999999999997</v>
          </cell>
          <cell r="H11">
            <v>71.32999999999997</v>
          </cell>
          <cell r="I11">
            <v>72.73</v>
          </cell>
          <cell r="J11">
            <v>72.73</v>
          </cell>
          <cell r="K11">
            <v>72.73</v>
          </cell>
          <cell r="L11">
            <v>71.869999999999948</v>
          </cell>
          <cell r="M11">
            <v>71.869999999999948</v>
          </cell>
          <cell r="N11">
            <v>71.869999999999948</v>
          </cell>
        </row>
        <row r="12">
          <cell r="B12" t="str">
            <v>c. Bloque 201-300 kWh</v>
          </cell>
          <cell r="C12">
            <v>110.34999999999994</v>
          </cell>
          <cell r="D12">
            <v>110.34999999999994</v>
          </cell>
          <cell r="E12">
            <v>110.34999999999994</v>
          </cell>
          <cell r="F12">
            <v>109.46000000000002</v>
          </cell>
          <cell r="G12">
            <v>109.46000000000002</v>
          </cell>
          <cell r="H12">
            <v>109.46000000000002</v>
          </cell>
          <cell r="I12">
            <v>111.61999999999993</v>
          </cell>
          <cell r="J12">
            <v>111.61999999999993</v>
          </cell>
          <cell r="K12">
            <v>111.61999999999993</v>
          </cell>
          <cell r="L12">
            <v>110.30000000000005</v>
          </cell>
          <cell r="M12">
            <v>110.30000000000004</v>
          </cell>
          <cell r="N12">
            <v>110.30000000000005</v>
          </cell>
        </row>
        <row r="13">
          <cell r="B13" t="str">
            <v>d. Bloque mayor a 300 kWh</v>
          </cell>
          <cell r="C13">
            <v>114.07999999999996</v>
          </cell>
          <cell r="D13">
            <v>114.07999999999996</v>
          </cell>
          <cell r="E13">
            <v>114.07999999999996</v>
          </cell>
          <cell r="F13">
            <v>113.17000000000004</v>
          </cell>
          <cell r="G13">
            <v>113.17000000000004</v>
          </cell>
          <cell r="H13">
            <v>113.17000000000004</v>
          </cell>
          <cell r="I13">
            <v>115.38999999999997</v>
          </cell>
          <cell r="J13">
            <v>115.38999999999997</v>
          </cell>
          <cell r="K13">
            <v>115.38999999999997</v>
          </cell>
          <cell r="L13">
            <v>114.02</v>
          </cell>
          <cell r="M13">
            <v>114.02</v>
          </cell>
          <cell r="N13">
            <v>114.02</v>
          </cell>
        </row>
        <row r="14">
          <cell r="B14" t="str">
            <v>Residencial horaria</v>
          </cell>
        </row>
        <row r="15">
          <cell r="B15" t="str">
            <v>T-REH</v>
          </cell>
        </row>
        <row r="16">
          <cell r="B16" t="str">
            <v xml:space="preserve">a. Bloque 0-300 KWh   Punta </v>
          </cell>
          <cell r="C16">
            <v>152.52000000000007</v>
          </cell>
          <cell r="D16">
            <v>152.52000000000001</v>
          </cell>
          <cell r="E16">
            <v>152.52000000000007</v>
          </cell>
          <cell r="F16">
            <v>151.29</v>
          </cell>
          <cell r="G16">
            <v>151.29</v>
          </cell>
          <cell r="H16">
            <v>151.29</v>
          </cell>
          <cell r="I16">
            <v>154.2600000000001</v>
          </cell>
          <cell r="J16">
            <v>154.2600000000001</v>
          </cell>
          <cell r="K16">
            <v>154.2600000000001</v>
          </cell>
          <cell r="L16">
            <v>152.43</v>
          </cell>
          <cell r="M16">
            <v>152.42999999999998</v>
          </cell>
          <cell r="N16">
            <v>152.43</v>
          </cell>
        </row>
        <row r="17">
          <cell r="B17" t="str">
            <v>b. Bloque 0-300 KWh   Valle</v>
          </cell>
          <cell r="C17">
            <v>63.24</v>
          </cell>
          <cell r="D17">
            <v>63.24</v>
          </cell>
          <cell r="E17">
            <v>63.24</v>
          </cell>
          <cell r="F17">
            <v>62.730000000000011</v>
          </cell>
          <cell r="G17">
            <v>62.730000000000011</v>
          </cell>
          <cell r="H17">
            <v>62.730000000000011</v>
          </cell>
          <cell r="I17">
            <v>63.97000000000002</v>
          </cell>
          <cell r="J17">
            <v>63.97000000000002</v>
          </cell>
          <cell r="K17">
            <v>63.97000000000002</v>
          </cell>
          <cell r="L17">
            <v>63.210000000000022</v>
          </cell>
          <cell r="M17">
            <v>63.210000000000022</v>
          </cell>
          <cell r="N17">
            <v>63.210000000000022</v>
          </cell>
        </row>
        <row r="18">
          <cell r="B18" t="str">
            <v>c. Bloque 0-300 KWh   Noche</v>
          </cell>
          <cell r="C18">
            <v>26.039999999999992</v>
          </cell>
          <cell r="D18">
            <v>26.039999999999996</v>
          </cell>
          <cell r="E18">
            <v>26.039999999999992</v>
          </cell>
          <cell r="F18">
            <v>25.830000000000005</v>
          </cell>
          <cell r="G18">
            <v>25.830000000000009</v>
          </cell>
          <cell r="H18">
            <v>25.830000000000005</v>
          </cell>
          <cell r="I18">
            <v>26.340000000000003</v>
          </cell>
          <cell r="J18">
            <v>26.340000000000003</v>
          </cell>
          <cell r="K18">
            <v>26.34</v>
          </cell>
          <cell r="L18">
            <v>26.029999999999983</v>
          </cell>
          <cell r="M18">
            <v>26.029999999999983</v>
          </cell>
          <cell r="N18">
            <v>26.029999999999983</v>
          </cell>
        </row>
        <row r="19">
          <cell r="B19" t="str">
            <v xml:space="preserve">d. Bloque 301-500 KWh   Punta </v>
          </cell>
          <cell r="C19">
            <v>173.59000000000006</v>
          </cell>
          <cell r="D19">
            <v>173.59000000000006</v>
          </cell>
          <cell r="E19">
            <v>173.59000000000006</v>
          </cell>
          <cell r="F19">
            <v>172.1999999999999</v>
          </cell>
          <cell r="G19">
            <v>172.1999999999999</v>
          </cell>
          <cell r="H19">
            <v>172.1999999999999</v>
          </cell>
          <cell r="I19">
            <v>175.56999999999996</v>
          </cell>
          <cell r="J19">
            <v>175.56999999999996</v>
          </cell>
          <cell r="K19">
            <v>175.57</v>
          </cell>
          <cell r="L19">
            <v>173.5</v>
          </cell>
          <cell r="M19">
            <v>173.5</v>
          </cell>
          <cell r="N19">
            <v>173.5</v>
          </cell>
        </row>
        <row r="20">
          <cell r="B20" t="str">
            <v>e. Bloque 301-500 KWh   Valle</v>
          </cell>
          <cell r="C20">
            <v>70.67000000000003</v>
          </cell>
          <cell r="D20">
            <v>70.67000000000003</v>
          </cell>
          <cell r="E20">
            <v>70.67000000000003</v>
          </cell>
          <cell r="F20">
            <v>70.099999999999966</v>
          </cell>
          <cell r="G20">
            <v>70.099999999999966</v>
          </cell>
          <cell r="H20">
            <v>70.099999999999966</v>
          </cell>
          <cell r="I20">
            <v>71.47</v>
          </cell>
          <cell r="J20">
            <v>71.47</v>
          </cell>
          <cell r="K20">
            <v>71.470000000000013</v>
          </cell>
          <cell r="L20">
            <v>70.630000000000052</v>
          </cell>
          <cell r="M20">
            <v>70.630000000000052</v>
          </cell>
          <cell r="N20">
            <v>70.630000000000052</v>
          </cell>
        </row>
        <row r="21">
          <cell r="B21" t="str">
            <v>f. Bloque 301-500 KWh   Noche</v>
          </cell>
          <cell r="C21">
            <v>29.769999999999989</v>
          </cell>
          <cell r="D21">
            <v>29.769999999999989</v>
          </cell>
          <cell r="E21">
            <v>29.769999999999989</v>
          </cell>
          <cell r="F21">
            <v>29.52999999999998</v>
          </cell>
          <cell r="G21">
            <v>29.52999999999998</v>
          </cell>
          <cell r="H21">
            <v>29.52999999999998</v>
          </cell>
          <cell r="I21">
            <v>30.100000000000016</v>
          </cell>
          <cell r="J21">
            <v>30.100000000000016</v>
          </cell>
          <cell r="K21">
            <v>30.100000000000016</v>
          </cell>
          <cell r="L21">
            <v>29.75</v>
          </cell>
          <cell r="M21">
            <v>29.75</v>
          </cell>
          <cell r="N21">
            <v>29.75</v>
          </cell>
        </row>
        <row r="22">
          <cell r="B22" t="str">
            <v xml:space="preserve">g. Bloque mayor a 500 KWh   Punta </v>
          </cell>
          <cell r="C22">
            <v>205.84000000000009</v>
          </cell>
          <cell r="D22">
            <v>205.84000000000009</v>
          </cell>
          <cell r="E22">
            <v>205.84000000000009</v>
          </cell>
          <cell r="F22">
            <v>204.18000000000004</v>
          </cell>
          <cell r="G22">
            <v>204.18000000000006</v>
          </cell>
          <cell r="H22">
            <v>204.18000000000004</v>
          </cell>
          <cell r="I22">
            <v>208.18999999999986</v>
          </cell>
          <cell r="J22">
            <v>208.18999999999986</v>
          </cell>
          <cell r="K22">
            <v>208.18999999999988</v>
          </cell>
          <cell r="L22">
            <v>205.72999999999982</v>
          </cell>
          <cell r="M22">
            <v>205.72999999999985</v>
          </cell>
          <cell r="N22">
            <v>205.72999999999982</v>
          </cell>
        </row>
        <row r="23">
          <cell r="B23" t="str">
            <v xml:space="preserve">h. Bloque mayor a 500 KWh   Valle </v>
          </cell>
          <cell r="C23">
            <v>83.090000000000018</v>
          </cell>
          <cell r="D23">
            <v>83.09</v>
          </cell>
          <cell r="E23">
            <v>83.090000000000018</v>
          </cell>
          <cell r="F23">
            <v>82.42000000000003</v>
          </cell>
          <cell r="G23">
            <v>82.42000000000003</v>
          </cell>
          <cell r="H23">
            <v>82.42000000000003</v>
          </cell>
          <cell r="I23">
            <v>84.039999999999978</v>
          </cell>
          <cell r="J23">
            <v>84.039999999999978</v>
          </cell>
          <cell r="K23">
            <v>84.039999999999978</v>
          </cell>
          <cell r="L23">
            <v>83.050000000000026</v>
          </cell>
          <cell r="M23">
            <v>83.050000000000011</v>
          </cell>
          <cell r="N23">
            <v>83.050000000000026</v>
          </cell>
        </row>
        <row r="24">
          <cell r="B24" t="str">
            <v>i. Bloque mayor a 500 KWh   Noche</v>
          </cell>
          <cell r="C24">
            <v>38.440000000000026</v>
          </cell>
          <cell r="D24">
            <v>38.440000000000019</v>
          </cell>
          <cell r="E24">
            <v>38.440000000000026</v>
          </cell>
          <cell r="F24">
            <v>38.13000000000001</v>
          </cell>
          <cell r="G24">
            <v>38.130000000000017</v>
          </cell>
          <cell r="H24">
            <v>38.13000000000001</v>
          </cell>
          <cell r="I24">
            <v>38.890000000000008</v>
          </cell>
          <cell r="J24">
            <v>38.890000000000008</v>
          </cell>
          <cell r="K24">
            <v>38.89</v>
          </cell>
          <cell r="L24">
            <v>38.429999999999993</v>
          </cell>
          <cell r="M24">
            <v>38.429999999999986</v>
          </cell>
          <cell r="N24">
            <v>38.429999999999993</v>
          </cell>
        </row>
        <row r="25">
          <cell r="B25" t="str">
            <v>COMERCIOS Y SERVICIOS</v>
          </cell>
        </row>
        <row r="26">
          <cell r="B26" t="str">
            <v>T-CO</v>
          </cell>
        </row>
        <row r="27">
          <cell r="B27" t="str">
            <v>a. Consumo de Energía menor o igual a 3000 kWh</v>
          </cell>
          <cell r="C27">
            <v>121.53000000000009</v>
          </cell>
          <cell r="D27">
            <v>121.53000000000007</v>
          </cell>
          <cell r="E27">
            <v>121.53000000000009</v>
          </cell>
          <cell r="F27">
            <v>120.55000000000005</v>
          </cell>
          <cell r="G27">
            <v>120.55000000000007</v>
          </cell>
          <cell r="H27">
            <v>120.55000000000005</v>
          </cell>
          <cell r="I27">
            <v>122.92000000000004</v>
          </cell>
          <cell r="J27">
            <v>122.92000000000004</v>
          </cell>
          <cell r="K27">
            <v>122.92000000000004</v>
          </cell>
          <cell r="L27">
            <v>121.46000000000002</v>
          </cell>
          <cell r="M27">
            <v>121.46000000000002</v>
          </cell>
          <cell r="N27">
            <v>121.46000000000002</v>
          </cell>
        </row>
        <row r="28">
          <cell r="B28" t="str">
            <v>b. Bloque 0-3000 kWh</v>
          </cell>
          <cell r="C28">
            <v>219480</v>
          </cell>
          <cell r="D28">
            <v>219480</v>
          </cell>
          <cell r="E28">
            <v>219480</v>
          </cell>
          <cell r="F28">
            <v>217740</v>
          </cell>
          <cell r="G28">
            <v>217740</v>
          </cell>
          <cell r="H28">
            <v>217740</v>
          </cell>
          <cell r="I28">
            <v>222000</v>
          </cell>
          <cell r="J28">
            <v>222000</v>
          </cell>
          <cell r="K28">
            <v>222000</v>
          </cell>
          <cell r="L28">
            <v>219360</v>
          </cell>
          <cell r="M28">
            <v>219360</v>
          </cell>
          <cell r="N28">
            <v>219360</v>
          </cell>
        </row>
        <row r="29">
          <cell r="B29" t="str">
            <v>c. Bloque mayor a 3000 kWh</v>
          </cell>
          <cell r="C29">
            <v>73.160000000000011</v>
          </cell>
          <cell r="D29">
            <v>73.160000000000039</v>
          </cell>
          <cell r="E29">
            <v>73.160000000000011</v>
          </cell>
          <cell r="F29">
            <v>72.57999999999997</v>
          </cell>
          <cell r="G29">
            <v>72.57999999999997</v>
          </cell>
          <cell r="H29">
            <v>72.57999999999997</v>
          </cell>
          <cell r="I29">
            <v>74</v>
          </cell>
          <cell r="J29">
            <v>74</v>
          </cell>
          <cell r="K29">
            <v>74</v>
          </cell>
          <cell r="L29">
            <v>73.119999999999948</v>
          </cell>
          <cell r="M29">
            <v>73.119999999999948</v>
          </cell>
          <cell r="N29">
            <v>73.119999999999948</v>
          </cell>
        </row>
        <row r="30">
          <cell r="B30" t="str">
            <v>d. Bloque 0-8 kW</v>
          </cell>
          <cell r="C30">
            <v>91618.720000000045</v>
          </cell>
          <cell r="D30">
            <v>91618.720000000016</v>
          </cell>
          <cell r="E30">
            <v>91618.720000000045</v>
          </cell>
          <cell r="F30">
            <v>90882</v>
          </cell>
          <cell r="G30">
            <v>90882</v>
          </cell>
          <cell r="H30">
            <v>90882</v>
          </cell>
          <cell r="I30">
            <v>92665.759999999937</v>
          </cell>
          <cell r="J30">
            <v>92665.759999999937</v>
          </cell>
          <cell r="K30">
            <v>92665.759999999951</v>
          </cell>
          <cell r="L30">
            <v>91569.680000000022</v>
          </cell>
          <cell r="M30">
            <v>91569.680000000008</v>
          </cell>
          <cell r="N30">
            <v>91569.680000000022</v>
          </cell>
        </row>
        <row r="31">
          <cell r="B31" t="str">
            <v>e. Bloque mayor a 8 kW</v>
          </cell>
          <cell r="C31">
            <v>11452.340000000006</v>
          </cell>
          <cell r="D31">
            <v>11452.340000000002</v>
          </cell>
          <cell r="E31">
            <v>11452.340000000006</v>
          </cell>
          <cell r="F31">
            <v>11360.25</v>
          </cell>
          <cell r="G31">
            <v>11360.25</v>
          </cell>
          <cell r="H31">
            <v>11360.25</v>
          </cell>
          <cell r="I31">
            <v>11583.219999999992</v>
          </cell>
          <cell r="J31">
            <v>11583.219999999992</v>
          </cell>
          <cell r="K31">
            <v>11583.219999999994</v>
          </cell>
          <cell r="L31">
            <v>11446.210000000003</v>
          </cell>
          <cell r="M31">
            <v>11446.210000000001</v>
          </cell>
          <cell r="N31">
            <v>11446.210000000003</v>
          </cell>
        </row>
        <row r="32">
          <cell r="B32" t="str">
            <v>INDUSTRIAL</v>
          </cell>
        </row>
        <row r="33">
          <cell r="B33" t="str">
            <v>T-IN</v>
          </cell>
        </row>
        <row r="34">
          <cell r="B34" t="str">
            <v>a. Consumo de Energía menor o igual a 3000 kWh</v>
          </cell>
          <cell r="C34">
            <v>121.53000000000009</v>
          </cell>
          <cell r="D34">
            <v>121.53000000000007</v>
          </cell>
          <cell r="E34">
            <v>121.53000000000009</v>
          </cell>
          <cell r="F34">
            <v>120.55000000000005</v>
          </cell>
          <cell r="G34">
            <v>120.55000000000007</v>
          </cell>
          <cell r="H34">
            <v>120.55000000000005</v>
          </cell>
          <cell r="I34">
            <v>122.92000000000004</v>
          </cell>
          <cell r="J34">
            <v>122.92000000000004</v>
          </cell>
          <cell r="K34">
            <v>122.92000000000004</v>
          </cell>
          <cell r="L34">
            <v>121.46000000000002</v>
          </cell>
          <cell r="M34">
            <v>121.46000000000002</v>
          </cell>
          <cell r="N34">
            <v>121.46000000000002</v>
          </cell>
        </row>
        <row r="35">
          <cell r="B35" t="str">
            <v>b. Bloque 0-3000 kWh</v>
          </cell>
          <cell r="C35">
            <v>219480</v>
          </cell>
          <cell r="D35">
            <v>219480</v>
          </cell>
          <cell r="E35">
            <v>219480</v>
          </cell>
          <cell r="F35">
            <v>217740</v>
          </cell>
          <cell r="G35">
            <v>217740</v>
          </cell>
          <cell r="H35">
            <v>217740</v>
          </cell>
          <cell r="I35">
            <v>222000</v>
          </cell>
          <cell r="J35">
            <v>222000</v>
          </cell>
          <cell r="K35">
            <v>222000</v>
          </cell>
          <cell r="L35">
            <v>219360</v>
          </cell>
          <cell r="M35">
            <v>219360</v>
          </cell>
          <cell r="N35">
            <v>219360</v>
          </cell>
        </row>
        <row r="36">
          <cell r="B36" t="str">
            <v>c. Bloque mayor a 3000 kWh</v>
          </cell>
          <cell r="C36">
            <v>73.160000000000011</v>
          </cell>
          <cell r="D36">
            <v>73.160000000000039</v>
          </cell>
          <cell r="E36">
            <v>73.160000000000011</v>
          </cell>
          <cell r="F36">
            <v>72.57999999999997</v>
          </cell>
          <cell r="G36">
            <v>72.57999999999997</v>
          </cell>
          <cell r="H36">
            <v>72.57999999999997</v>
          </cell>
          <cell r="I36">
            <v>74</v>
          </cell>
          <cell r="J36">
            <v>74</v>
          </cell>
          <cell r="K36">
            <v>74</v>
          </cell>
          <cell r="L36">
            <v>73.119999999999948</v>
          </cell>
          <cell r="M36">
            <v>73.119999999999948</v>
          </cell>
          <cell r="N36">
            <v>73.119999999999948</v>
          </cell>
        </row>
        <row r="37">
          <cell r="B37" t="str">
            <v>d. Bloque 0-8 kW</v>
          </cell>
          <cell r="C37">
            <v>91618.720000000045</v>
          </cell>
          <cell r="D37">
            <v>91618.720000000016</v>
          </cell>
          <cell r="E37">
            <v>91618.720000000045</v>
          </cell>
          <cell r="F37">
            <v>90882</v>
          </cell>
          <cell r="G37">
            <v>90882</v>
          </cell>
          <cell r="H37">
            <v>90882</v>
          </cell>
          <cell r="I37">
            <v>92665.759999999937</v>
          </cell>
          <cell r="J37">
            <v>92665.759999999937</v>
          </cell>
          <cell r="K37">
            <v>92665.759999999951</v>
          </cell>
          <cell r="L37">
            <v>91569.680000000022</v>
          </cell>
          <cell r="M37">
            <v>91569.680000000008</v>
          </cell>
          <cell r="N37">
            <v>91569.680000000022</v>
          </cell>
        </row>
        <row r="38">
          <cell r="B38" t="str">
            <v>e. Bloque mayor a 8 kW</v>
          </cell>
          <cell r="C38">
            <v>11452.340000000006</v>
          </cell>
          <cell r="D38">
            <v>11452.340000000002</v>
          </cell>
          <cell r="E38">
            <v>11452.340000000006</v>
          </cell>
          <cell r="F38">
            <v>11360.25</v>
          </cell>
          <cell r="G38">
            <v>11360.25</v>
          </cell>
          <cell r="H38">
            <v>11360.25</v>
          </cell>
          <cell r="I38">
            <v>11583.219999999992</v>
          </cell>
          <cell r="J38">
            <v>11583.219999999992</v>
          </cell>
          <cell r="K38">
            <v>11583.219999999994</v>
          </cell>
          <cell r="L38">
            <v>11446.210000000003</v>
          </cell>
          <cell r="M38">
            <v>11446.210000000001</v>
          </cell>
          <cell r="N38">
            <v>11446.210000000003</v>
          </cell>
        </row>
        <row r="39">
          <cell r="B39" t="str">
            <v>PREFERENCIAL</v>
          </cell>
        </row>
        <row r="40">
          <cell r="B40" t="str">
            <v>T-CS</v>
          </cell>
        </row>
        <row r="41">
          <cell r="B41" t="str">
            <v>a. Consumo de Energía menor o igual a 3000 kWh</v>
          </cell>
          <cell r="C41">
            <v>81.849999999999952</v>
          </cell>
          <cell r="D41">
            <v>81.849999999999952</v>
          </cell>
          <cell r="E41">
            <v>81.849999999999952</v>
          </cell>
          <cell r="F41">
            <v>81.19000000000004</v>
          </cell>
          <cell r="G41">
            <v>81.19000000000004</v>
          </cell>
          <cell r="H41">
            <v>81.19000000000004</v>
          </cell>
          <cell r="I41">
            <v>82.78000000000003</v>
          </cell>
          <cell r="J41">
            <v>82.78000000000003</v>
          </cell>
          <cell r="K41">
            <v>82.780000000000015</v>
          </cell>
          <cell r="L41">
            <v>81.800000000000011</v>
          </cell>
          <cell r="M41">
            <v>81.8</v>
          </cell>
          <cell r="N41">
            <v>81.800000000000011</v>
          </cell>
        </row>
        <row r="42">
          <cell r="B42" t="str">
            <v>b. Bloque 0-3000 kWh</v>
          </cell>
          <cell r="C42">
            <v>141360</v>
          </cell>
          <cell r="D42">
            <v>141360</v>
          </cell>
          <cell r="E42">
            <v>141360</v>
          </cell>
          <cell r="F42">
            <v>140220</v>
          </cell>
          <cell r="G42">
            <v>140220</v>
          </cell>
          <cell r="H42">
            <v>140220</v>
          </cell>
          <cell r="I42">
            <v>142980</v>
          </cell>
          <cell r="J42">
            <v>142980</v>
          </cell>
          <cell r="K42">
            <v>142980</v>
          </cell>
          <cell r="L42">
            <v>141300</v>
          </cell>
          <cell r="M42">
            <v>141300</v>
          </cell>
          <cell r="N42">
            <v>141300</v>
          </cell>
        </row>
        <row r="43">
          <cell r="B43" t="str">
            <v>c. Bloque mayor a 3000 kWh</v>
          </cell>
          <cell r="C43">
            <v>47.119999999999962</v>
          </cell>
          <cell r="D43">
            <v>47.119999999999969</v>
          </cell>
          <cell r="E43">
            <v>47.119999999999962</v>
          </cell>
          <cell r="F43">
            <v>46.74</v>
          </cell>
          <cell r="G43">
            <v>46.74</v>
          </cell>
          <cell r="H43">
            <v>46.74</v>
          </cell>
          <cell r="I43">
            <v>47.660000000000011</v>
          </cell>
          <cell r="J43">
            <v>47.660000000000011</v>
          </cell>
          <cell r="K43">
            <v>47.660000000000004</v>
          </cell>
          <cell r="L43">
            <v>47.09999999999998</v>
          </cell>
          <cell r="M43">
            <v>47.099999999999987</v>
          </cell>
          <cell r="N43">
            <v>47.09999999999998</v>
          </cell>
        </row>
        <row r="44">
          <cell r="B44" t="str">
            <v>d. Bloque 0-8 kW</v>
          </cell>
          <cell r="C44">
            <v>61036.080000000024</v>
          </cell>
          <cell r="D44">
            <v>61036.080000000016</v>
          </cell>
          <cell r="E44">
            <v>61036.080000000024</v>
          </cell>
          <cell r="F44">
            <v>60545.199999999968</v>
          </cell>
          <cell r="G44">
            <v>60545.199999999968</v>
          </cell>
          <cell r="H44">
            <v>60545.199999999968</v>
          </cell>
          <cell r="I44">
            <v>61733.600000000035</v>
          </cell>
          <cell r="J44">
            <v>61733.600000000035</v>
          </cell>
          <cell r="K44">
            <v>61733.600000000028</v>
          </cell>
          <cell r="L44">
            <v>61003.360000000044</v>
          </cell>
          <cell r="M44">
            <v>61003.360000000037</v>
          </cell>
          <cell r="N44">
            <v>61003.360000000044</v>
          </cell>
        </row>
        <row r="45">
          <cell r="B45" t="str">
            <v>e. Bloque mayor a 8 kW</v>
          </cell>
          <cell r="C45">
            <v>7629.5100000000029</v>
          </cell>
          <cell r="D45">
            <v>7629.510000000002</v>
          </cell>
          <cell r="E45">
            <v>7629.5100000000029</v>
          </cell>
          <cell r="F45">
            <v>7568.149999999996</v>
          </cell>
          <cell r="G45">
            <v>7568.149999999996</v>
          </cell>
          <cell r="H45">
            <v>7568.149999999996</v>
          </cell>
          <cell r="I45">
            <v>7716.7000000000044</v>
          </cell>
          <cell r="J45">
            <v>7716.7000000000044</v>
          </cell>
          <cell r="K45">
            <v>7716.7000000000035</v>
          </cell>
          <cell r="L45">
            <v>7625.4200000000055</v>
          </cell>
          <cell r="M45">
            <v>7625.4200000000046</v>
          </cell>
          <cell r="N45">
            <v>7625.4200000000055</v>
          </cell>
        </row>
        <row r="46">
          <cell r="B46" t="str">
            <v>MEDIA TENSIÓN (T-MT)</v>
          </cell>
        </row>
        <row r="47">
          <cell r="B47" t="str">
            <v>T-MT</v>
          </cell>
        </row>
        <row r="48">
          <cell r="B48" t="str">
            <v>a. Energía Punta</v>
          </cell>
          <cell r="C48">
            <v>61.99</v>
          </cell>
          <cell r="D48">
            <v>61.99</v>
          </cell>
          <cell r="E48">
            <v>61.99</v>
          </cell>
          <cell r="F48">
            <v>61.49</v>
          </cell>
          <cell r="G48">
            <v>61.49</v>
          </cell>
          <cell r="H48">
            <v>61.49</v>
          </cell>
          <cell r="I48">
            <v>62.700000000000031</v>
          </cell>
          <cell r="J48">
            <v>62.700000000000031</v>
          </cell>
          <cell r="K48">
            <v>62.700000000000031</v>
          </cell>
          <cell r="L48">
            <v>61.960000000000022</v>
          </cell>
          <cell r="M48">
            <v>61.960000000000022</v>
          </cell>
          <cell r="N48">
            <v>61.960000000000022</v>
          </cell>
        </row>
        <row r="49">
          <cell r="B49" t="str">
            <v>b. Energía Valle</v>
          </cell>
          <cell r="C49">
            <v>31.009999999999994</v>
          </cell>
          <cell r="D49">
            <v>31.009999999999994</v>
          </cell>
          <cell r="E49">
            <v>31.009999999999994</v>
          </cell>
          <cell r="F49">
            <v>30.759999999999994</v>
          </cell>
          <cell r="G49">
            <v>30.759999999999994</v>
          </cell>
          <cell r="H49">
            <v>30.759999999999994</v>
          </cell>
          <cell r="I49">
            <v>31.36000000000001</v>
          </cell>
          <cell r="J49">
            <v>31.36000000000001</v>
          </cell>
          <cell r="K49">
            <v>31.36000000000001</v>
          </cell>
          <cell r="L49">
            <v>30.990000000000006</v>
          </cell>
          <cell r="M49">
            <v>30.990000000000006</v>
          </cell>
          <cell r="N49">
            <v>30.990000000000006</v>
          </cell>
        </row>
        <row r="50">
          <cell r="B50" t="str">
            <v>c. Energía Noche</v>
          </cell>
          <cell r="C50">
            <v>22.320000000000011</v>
          </cell>
          <cell r="D50">
            <v>22.320000000000004</v>
          </cell>
          <cell r="E50">
            <v>22.320000000000011</v>
          </cell>
          <cell r="F50">
            <v>22.13999999999999</v>
          </cell>
          <cell r="G50">
            <v>22.13999999999999</v>
          </cell>
          <cell r="H50">
            <v>22.13999999999999</v>
          </cell>
          <cell r="I50">
            <v>22.580000000000005</v>
          </cell>
          <cell r="J50">
            <v>22.580000000000005</v>
          </cell>
          <cell r="K50">
            <v>22.580000000000002</v>
          </cell>
          <cell r="L50">
            <v>22.309999999999985</v>
          </cell>
          <cell r="M50">
            <v>22.309999999999988</v>
          </cell>
          <cell r="N50">
            <v>22.309999999999985</v>
          </cell>
        </row>
        <row r="51">
          <cell r="B51" t="str">
            <v>d. Potencia Punta</v>
          </cell>
          <cell r="C51">
            <v>10870.799999999994</v>
          </cell>
          <cell r="D51">
            <v>10870.799999999994</v>
          </cell>
          <cell r="E51">
            <v>10870.799999999994</v>
          </cell>
          <cell r="F51">
            <v>10783.380000000003</v>
          </cell>
          <cell r="G51">
            <v>10783.380000000003</v>
          </cell>
          <cell r="H51">
            <v>10783.380000000003</v>
          </cell>
          <cell r="I51">
            <v>10995.030000000008</v>
          </cell>
          <cell r="J51">
            <v>10995.030000000008</v>
          </cell>
          <cell r="K51">
            <v>10995.030000000006</v>
          </cell>
          <cell r="L51">
            <v>10864.989999999996</v>
          </cell>
          <cell r="M51">
            <v>10864.989999999996</v>
          </cell>
          <cell r="N51">
            <v>10864.989999999996</v>
          </cell>
        </row>
        <row r="52">
          <cell r="B52" t="str">
            <v>e. Potencia Valle</v>
          </cell>
          <cell r="C52">
            <v>7734.9100000000026</v>
          </cell>
          <cell r="D52">
            <v>7734.9100000000026</v>
          </cell>
          <cell r="E52">
            <v>7734.9100000000026</v>
          </cell>
          <cell r="F52">
            <v>7672.7099999999982</v>
          </cell>
          <cell r="G52">
            <v>7672.7099999999982</v>
          </cell>
          <cell r="H52">
            <v>7672.7099999999982</v>
          </cell>
          <cell r="I52">
            <v>7823.3099999999986</v>
          </cell>
          <cell r="J52">
            <v>7823.3099999999986</v>
          </cell>
          <cell r="K52">
            <v>7823.3099999999986</v>
          </cell>
          <cell r="L52">
            <v>7730.78</v>
          </cell>
          <cell r="M52">
            <v>7730.78</v>
          </cell>
          <cell r="N52">
            <v>7730.78</v>
          </cell>
        </row>
        <row r="53">
          <cell r="B53" t="str">
            <v>f. Potencia Noche</v>
          </cell>
          <cell r="C53">
            <v>4910.2700000000004</v>
          </cell>
          <cell r="D53">
            <v>4910.2700000000023</v>
          </cell>
          <cell r="E53">
            <v>4910.2700000000013</v>
          </cell>
          <cell r="F53">
            <v>4870.7899999999981</v>
          </cell>
          <cell r="G53">
            <v>4870.7899999999991</v>
          </cell>
          <cell r="H53">
            <v>4870.7899999999981</v>
          </cell>
          <cell r="I53">
            <v>4966.3900000000021</v>
          </cell>
          <cell r="J53">
            <v>4966.3900000000021</v>
          </cell>
          <cell r="K53">
            <v>4966.3900000000012</v>
          </cell>
          <cell r="L53">
            <v>4907.6499999999969</v>
          </cell>
          <cell r="M53">
            <v>4907.6499999999969</v>
          </cell>
          <cell r="N53">
            <v>4907.6499999999969</v>
          </cell>
        </row>
        <row r="54">
          <cell r="B54" t="str">
            <v>PROMOCIONAL</v>
          </cell>
        </row>
        <row r="55">
          <cell r="B55" t="str">
            <v>T-PR</v>
          </cell>
        </row>
        <row r="56">
          <cell r="B56" t="str">
            <v>a. Consumo de Energía menor o igual a 3000 kWh</v>
          </cell>
          <cell r="C56">
            <v>121.53000000000009</v>
          </cell>
          <cell r="D56">
            <v>121.53000000000007</v>
          </cell>
          <cell r="E56">
            <v>121.53000000000009</v>
          </cell>
          <cell r="F56">
            <v>120.55000000000005</v>
          </cell>
          <cell r="G56">
            <v>120.55000000000007</v>
          </cell>
          <cell r="H56">
            <v>120.55000000000005</v>
          </cell>
          <cell r="I56">
            <v>122.92000000000004</v>
          </cell>
          <cell r="J56">
            <v>122.92000000000004</v>
          </cell>
          <cell r="K56">
            <v>122.92000000000004</v>
          </cell>
          <cell r="L56">
            <v>121.46000000000002</v>
          </cell>
          <cell r="M56">
            <v>121.46000000000002</v>
          </cell>
          <cell r="N56">
            <v>121.46000000000002</v>
          </cell>
        </row>
        <row r="57">
          <cell r="B57" t="str">
            <v>b. Bloque 0-3000 kWh</v>
          </cell>
          <cell r="C57">
            <v>219480</v>
          </cell>
          <cell r="D57">
            <v>219480</v>
          </cell>
          <cell r="E57">
            <v>219480</v>
          </cell>
          <cell r="F57">
            <v>217740</v>
          </cell>
          <cell r="G57">
            <v>217740</v>
          </cell>
          <cell r="H57">
            <v>217740</v>
          </cell>
          <cell r="I57">
            <v>222000</v>
          </cell>
          <cell r="J57">
            <v>222000</v>
          </cell>
          <cell r="K57">
            <v>222000</v>
          </cell>
          <cell r="L57">
            <v>219360</v>
          </cell>
          <cell r="M57">
            <v>219360</v>
          </cell>
          <cell r="N57">
            <v>219360</v>
          </cell>
        </row>
        <row r="58">
          <cell r="B58" t="str">
            <v>c. Bloque mayor a 3000 kWh</v>
          </cell>
          <cell r="C58">
            <v>73.160000000000011</v>
          </cell>
          <cell r="D58">
            <v>73.160000000000039</v>
          </cell>
          <cell r="E58">
            <v>73.160000000000011</v>
          </cell>
          <cell r="F58">
            <v>72.57999999999997</v>
          </cell>
          <cell r="G58">
            <v>72.57999999999997</v>
          </cell>
          <cell r="H58">
            <v>72.57999999999997</v>
          </cell>
          <cell r="I58">
            <v>74</v>
          </cell>
          <cell r="J58">
            <v>74</v>
          </cell>
          <cell r="K58">
            <v>74</v>
          </cell>
          <cell r="L58">
            <v>73.119999999999948</v>
          </cell>
          <cell r="M58">
            <v>73.119999999999948</v>
          </cell>
          <cell r="N58">
            <v>73.119999999999948</v>
          </cell>
        </row>
        <row r="59">
          <cell r="B59" t="str">
            <v>d. Bloque 0-8 kW</v>
          </cell>
          <cell r="C59">
            <v>91618.720000000045</v>
          </cell>
          <cell r="D59">
            <v>91618.720000000016</v>
          </cell>
          <cell r="E59">
            <v>91618.720000000045</v>
          </cell>
          <cell r="F59">
            <v>90882</v>
          </cell>
          <cell r="G59">
            <v>90882</v>
          </cell>
          <cell r="H59">
            <v>90882</v>
          </cell>
          <cell r="I59">
            <v>92665.759999999937</v>
          </cell>
          <cell r="J59">
            <v>92665.759999999937</v>
          </cell>
          <cell r="K59">
            <v>92665.759999999951</v>
          </cell>
          <cell r="L59">
            <v>91569.680000000022</v>
          </cell>
          <cell r="M59">
            <v>91569.680000000008</v>
          </cell>
          <cell r="N59">
            <v>91569.680000000022</v>
          </cell>
        </row>
        <row r="60">
          <cell r="B60" t="str">
            <v>e. Bloque mayor a 8 kW</v>
          </cell>
          <cell r="C60">
            <v>11452.340000000006</v>
          </cell>
          <cell r="D60">
            <v>11452.340000000002</v>
          </cell>
          <cell r="E60">
            <v>11452.340000000006</v>
          </cell>
          <cell r="F60">
            <v>11360.25</v>
          </cell>
          <cell r="G60">
            <v>11360.25</v>
          </cell>
          <cell r="H60">
            <v>11360.25</v>
          </cell>
          <cell r="I60">
            <v>11583.219999999992</v>
          </cell>
          <cell r="J60">
            <v>11583.219999999992</v>
          </cell>
          <cell r="K60">
            <v>11583.219999999994</v>
          </cell>
          <cell r="L60">
            <v>11446.210000000003</v>
          </cell>
          <cell r="M60">
            <v>11446.210000000001</v>
          </cell>
          <cell r="N60">
            <v>11446.210000000003</v>
          </cell>
        </row>
        <row r="61">
          <cell r="B61" t="str">
            <v>ALUMBRADO PÚBLICO</v>
          </cell>
        </row>
        <row r="62">
          <cell r="B62" t="str">
            <v>T-AP</v>
          </cell>
        </row>
        <row r="63">
          <cell r="B63" t="str">
            <v>a. Bloque 0-30 kWh</v>
          </cell>
          <cell r="C63">
            <v>105.30000000000005</v>
          </cell>
          <cell r="D63">
            <v>105.30000000000004</v>
          </cell>
          <cell r="E63">
            <v>105.30000000000005</v>
          </cell>
          <cell r="F63">
            <v>106.37142857142858</v>
          </cell>
          <cell r="G63">
            <v>106.5</v>
          </cell>
          <cell r="H63">
            <v>106.5</v>
          </cell>
          <cell r="I63">
            <v>106.5</v>
          </cell>
          <cell r="J63">
            <v>106.5</v>
          </cell>
          <cell r="K63">
            <v>106.5</v>
          </cell>
          <cell r="L63">
            <v>106.5</v>
          </cell>
          <cell r="M63">
            <v>106.5</v>
          </cell>
          <cell r="N63">
            <v>106.5</v>
          </cell>
        </row>
        <row r="64">
          <cell r="B64" t="str">
            <v>b. Bloque 31-50 000 kWh</v>
          </cell>
          <cell r="C64">
            <v>3.5100000000000011</v>
          </cell>
          <cell r="D64">
            <v>3.5100000000000007</v>
          </cell>
          <cell r="E64">
            <v>3.5100000000000011</v>
          </cell>
          <cell r="F64">
            <v>3.545714285714284</v>
          </cell>
          <cell r="G64">
            <v>3.549999999999998</v>
          </cell>
          <cell r="H64">
            <v>3.549999999999998</v>
          </cell>
          <cell r="I64">
            <v>3.549999999999998</v>
          </cell>
          <cell r="J64">
            <v>3.549999999999998</v>
          </cell>
          <cell r="K64">
            <v>3.549999999999998</v>
          </cell>
          <cell r="L64">
            <v>3.549999999999998</v>
          </cell>
          <cell r="M64">
            <v>3.549999999999998</v>
          </cell>
          <cell r="N64">
            <v>3.549999999999998</v>
          </cell>
        </row>
        <row r="65">
          <cell r="B65" t="str">
            <v>c. Bloque mayor a 50 000 kWh</v>
          </cell>
          <cell r="C65">
            <v>175500</v>
          </cell>
          <cell r="D65">
            <v>175500</v>
          </cell>
          <cell r="E65">
            <v>175500</v>
          </cell>
          <cell r="F65">
            <v>177285.71428571429</v>
          </cell>
          <cell r="G65">
            <v>177500</v>
          </cell>
          <cell r="H65">
            <v>177500</v>
          </cell>
          <cell r="I65">
            <v>177500</v>
          </cell>
          <cell r="J65">
            <v>177500</v>
          </cell>
          <cell r="K65">
            <v>177500</v>
          </cell>
          <cell r="L65">
            <v>177500</v>
          </cell>
          <cell r="M65">
            <v>177500</v>
          </cell>
          <cell r="N65">
            <v>177500</v>
          </cell>
        </row>
        <row r="66">
          <cell r="B66" t="str">
            <v>Tarifa de acceso</v>
          </cell>
        </row>
        <row r="67">
          <cell r="B67" t="str">
            <v>T-TA</v>
          </cell>
        </row>
        <row r="68">
          <cell r="B68" t="str">
            <v>a. Consumo de Energía cada kWh</v>
          </cell>
          <cell r="C68">
            <v>21.029999999999983</v>
          </cell>
          <cell r="D68">
            <v>21.029999999999983</v>
          </cell>
          <cell r="E68">
            <v>21.029999999999983</v>
          </cell>
          <cell r="F68">
            <v>21.029999999999983</v>
          </cell>
          <cell r="G68">
            <v>21.029999999999983</v>
          </cell>
          <cell r="H68">
            <v>21.029999999999983</v>
          </cell>
          <cell r="I68">
            <v>21.029999999999983</v>
          </cell>
          <cell r="J68">
            <v>21.029999999999983</v>
          </cell>
          <cell r="K68">
            <v>21.029999999999983</v>
          </cell>
          <cell r="L68">
            <v>21.029999999999983</v>
          </cell>
          <cell r="M68">
            <v>21.029999999999983</v>
          </cell>
          <cell r="N68">
            <v>21.029999999999983</v>
          </cell>
        </row>
        <row r="108">
          <cell r="B108" t="str">
            <v>º</v>
          </cell>
          <cell r="C108" t="str">
            <v>Enero</v>
          </cell>
          <cell r="D108" t="str">
            <v>Febrero</v>
          </cell>
          <cell r="E108" t="str">
            <v>Marzo</v>
          </cell>
          <cell r="F108" t="str">
            <v>Abril</v>
          </cell>
          <cell r="G108" t="str">
            <v>Mayo</v>
          </cell>
          <cell r="H108" t="str">
            <v>Junio</v>
          </cell>
          <cell r="I108" t="str">
            <v>Julio</v>
          </cell>
          <cell r="J108" t="str">
            <v>Agosto</v>
          </cell>
          <cell r="K108" t="str">
            <v>Septiembre</v>
          </cell>
          <cell r="L108" t="str">
            <v>Octubre</v>
          </cell>
          <cell r="M108" t="str">
            <v>Noviembre</v>
          </cell>
          <cell r="N108" t="str">
            <v>Diciembre</v>
          </cell>
        </row>
        <row r="109">
          <cell r="B109" t="str">
            <v>VENTAS AL SERVICIO DE DISTRIBUCIÓN</v>
          </cell>
        </row>
        <row r="110">
          <cell r="B110" t="str">
            <v>T-SD</v>
          </cell>
        </row>
        <row r="111">
          <cell r="B111" t="str">
            <v>a. Energía Punta</v>
          </cell>
          <cell r="C111">
            <v>71.80999999999996</v>
          </cell>
          <cell r="D111">
            <v>71.80999999999996</v>
          </cell>
          <cell r="E111">
            <v>71.80999999999996</v>
          </cell>
          <cell r="F111">
            <v>71.80999999999996</v>
          </cell>
          <cell r="G111">
            <v>71.80999999999996</v>
          </cell>
          <cell r="H111">
            <v>71.80999999999996</v>
          </cell>
          <cell r="I111">
            <v>71.80999999999996</v>
          </cell>
          <cell r="J111">
            <v>71.80999999999996</v>
          </cell>
          <cell r="K111">
            <v>71.80999999999996</v>
          </cell>
          <cell r="L111">
            <v>71.80999999999996</v>
          </cell>
          <cell r="M111">
            <v>71.80999999999996</v>
          </cell>
          <cell r="N111">
            <v>71.80999999999996</v>
          </cell>
        </row>
        <row r="112">
          <cell r="B112" t="str">
            <v>b. Energía Valle</v>
          </cell>
          <cell r="C112">
            <v>58.450000000000031</v>
          </cell>
          <cell r="D112">
            <v>58.450000000000031</v>
          </cell>
          <cell r="E112">
            <v>58.450000000000031</v>
          </cell>
          <cell r="F112">
            <v>58.450000000000031</v>
          </cell>
          <cell r="G112">
            <v>58.450000000000031</v>
          </cell>
          <cell r="H112">
            <v>58.450000000000031</v>
          </cell>
          <cell r="I112">
            <v>58.450000000000031</v>
          </cell>
          <cell r="J112">
            <v>58.450000000000031</v>
          </cell>
          <cell r="K112">
            <v>58.450000000000031</v>
          </cell>
          <cell r="L112">
            <v>58.450000000000031</v>
          </cell>
          <cell r="M112">
            <v>58.450000000000031</v>
          </cell>
          <cell r="N112">
            <v>58.450000000000031</v>
          </cell>
        </row>
        <row r="113">
          <cell r="B113" t="str">
            <v>c. Energía Noche</v>
          </cell>
          <cell r="C113">
            <v>49.839999999999982</v>
          </cell>
          <cell r="D113">
            <v>49.839999999999989</v>
          </cell>
          <cell r="E113">
            <v>49.839999999999982</v>
          </cell>
          <cell r="F113">
            <v>49.839999999999989</v>
          </cell>
          <cell r="G113">
            <v>49.839999999999982</v>
          </cell>
          <cell r="H113">
            <v>49.839999999999989</v>
          </cell>
          <cell r="I113">
            <v>49.839999999999982</v>
          </cell>
          <cell r="J113">
            <v>49.839999999999982</v>
          </cell>
          <cell r="K113">
            <v>49.839999999999989</v>
          </cell>
          <cell r="L113">
            <v>49.839999999999982</v>
          </cell>
          <cell r="M113">
            <v>49.839999999999989</v>
          </cell>
          <cell r="N113">
            <v>49.839999999999982</v>
          </cell>
        </row>
        <row r="114">
          <cell r="B114" t="str">
            <v>d. Potencia Punta</v>
          </cell>
          <cell r="C114">
            <v>4423.7400000000007</v>
          </cell>
          <cell r="D114">
            <v>4423.7400000000016</v>
          </cell>
          <cell r="E114">
            <v>4423.7400000000007</v>
          </cell>
          <cell r="F114">
            <v>4423.7400000000016</v>
          </cell>
          <cell r="G114">
            <v>4423.7400000000007</v>
          </cell>
          <cell r="H114">
            <v>4423.7400000000016</v>
          </cell>
          <cell r="I114">
            <v>4423.7400000000007</v>
          </cell>
          <cell r="J114">
            <v>4423.7400000000007</v>
          </cell>
          <cell r="K114">
            <v>4423.7400000000016</v>
          </cell>
          <cell r="L114">
            <v>4423.7400000000007</v>
          </cell>
          <cell r="M114">
            <v>4423.7400000000016</v>
          </cell>
          <cell r="N114">
            <v>4423.7400000000007</v>
          </cell>
        </row>
        <row r="115">
          <cell r="B115" t="str">
            <v>e. Potencia Valle</v>
          </cell>
          <cell r="C115">
            <v>4423.7400000000007</v>
          </cell>
          <cell r="D115">
            <v>4423.7400000000016</v>
          </cell>
          <cell r="E115">
            <v>4423.7400000000007</v>
          </cell>
          <cell r="F115">
            <v>4423.7400000000016</v>
          </cell>
          <cell r="G115">
            <v>4423.7400000000007</v>
          </cell>
          <cell r="H115">
            <v>4423.7400000000016</v>
          </cell>
          <cell r="I115">
            <v>4423.7400000000007</v>
          </cell>
          <cell r="J115">
            <v>4423.7400000000007</v>
          </cell>
          <cell r="K115">
            <v>4423.7400000000016</v>
          </cell>
          <cell r="L115">
            <v>4423.7400000000007</v>
          </cell>
          <cell r="M115">
            <v>4423.7400000000016</v>
          </cell>
          <cell r="N115">
            <v>4423.7400000000007</v>
          </cell>
        </row>
        <row r="116">
          <cell r="B116" t="str">
            <v>f. Potencia Noche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2171.4000000000005</v>
          </cell>
          <cell r="D10">
            <v>2171.400000000001</v>
          </cell>
          <cell r="E10">
            <v>2171.4000000000005</v>
          </cell>
          <cell r="F10">
            <v>2157.3000000000011</v>
          </cell>
          <cell r="G10">
            <v>2157.3000000000011</v>
          </cell>
          <cell r="H10">
            <v>2157.3000000000011</v>
          </cell>
          <cell r="I10">
            <v>2188.8000000000011</v>
          </cell>
          <cell r="J10">
            <v>2188.8000000000011</v>
          </cell>
          <cell r="K10">
            <v>2188.8000000000011</v>
          </cell>
          <cell r="L10">
            <v>2168.6999999999989</v>
          </cell>
          <cell r="M10">
            <v>2168.6999999999989</v>
          </cell>
          <cell r="N10">
            <v>2168.6999999999989</v>
          </cell>
        </row>
        <row r="11">
          <cell r="B11" t="str">
            <v>b. Bloque 31-200 kWh</v>
          </cell>
          <cell r="C11">
            <v>72.400000000000034</v>
          </cell>
          <cell r="D11">
            <v>72.400000000000034</v>
          </cell>
          <cell r="E11">
            <v>72.400000000000034</v>
          </cell>
          <cell r="F11">
            <v>71.910000000000025</v>
          </cell>
          <cell r="G11">
            <v>71.910000000000011</v>
          </cell>
          <cell r="H11">
            <v>71.910000000000025</v>
          </cell>
          <cell r="I11">
            <v>72.960000000000022</v>
          </cell>
          <cell r="J11">
            <v>72.960000000000022</v>
          </cell>
          <cell r="K11">
            <v>72.960000000000022</v>
          </cell>
          <cell r="L11">
            <v>72.289999999999978</v>
          </cell>
          <cell r="M11">
            <v>72.289999999999978</v>
          </cell>
          <cell r="N11">
            <v>72.289999999999978</v>
          </cell>
        </row>
        <row r="12">
          <cell r="B12" t="str">
            <v>c. Bloque mayor a 200 kWh</v>
          </cell>
          <cell r="C12">
            <v>88.599999999999952</v>
          </cell>
          <cell r="D12">
            <v>88.599999999999952</v>
          </cell>
          <cell r="E12">
            <v>88.599999999999952</v>
          </cell>
          <cell r="F12">
            <v>88.010000000000048</v>
          </cell>
          <cell r="G12">
            <v>88.010000000000062</v>
          </cell>
          <cell r="H12">
            <v>88.010000000000048</v>
          </cell>
          <cell r="I12">
            <v>89.300000000000026</v>
          </cell>
          <cell r="J12">
            <v>89.300000000000026</v>
          </cell>
          <cell r="K12">
            <v>89.300000000000011</v>
          </cell>
          <cell r="L12">
            <v>88.48</v>
          </cell>
          <cell r="M12">
            <v>88.48</v>
          </cell>
          <cell r="N12">
            <v>88.48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102.30000000000004</v>
          </cell>
          <cell r="D15">
            <v>102.30000000000003</v>
          </cell>
          <cell r="E15">
            <v>102.30000000000004</v>
          </cell>
          <cell r="F15">
            <v>101.64</v>
          </cell>
          <cell r="G15">
            <v>101.63999999999999</v>
          </cell>
          <cell r="H15">
            <v>101.64</v>
          </cell>
          <cell r="I15">
            <v>103.11999999999993</v>
          </cell>
          <cell r="J15">
            <v>103.11999999999993</v>
          </cell>
          <cell r="K15">
            <v>103.11999999999993</v>
          </cell>
          <cell r="L15">
            <v>102.17999999999996</v>
          </cell>
          <cell r="M15">
            <v>102.17999999999998</v>
          </cell>
          <cell r="N15">
            <v>102.17999999999996</v>
          </cell>
        </row>
        <row r="16">
          <cell r="B16" t="str">
            <v>b. Bloque 0-3000 kWh</v>
          </cell>
          <cell r="C16">
            <v>183450</v>
          </cell>
          <cell r="D16">
            <v>183450</v>
          </cell>
          <cell r="E16">
            <v>183450</v>
          </cell>
          <cell r="F16">
            <v>182220</v>
          </cell>
          <cell r="G16">
            <v>182220</v>
          </cell>
          <cell r="H16">
            <v>182220</v>
          </cell>
          <cell r="I16">
            <v>184890</v>
          </cell>
          <cell r="J16">
            <v>184890</v>
          </cell>
          <cell r="K16">
            <v>184890</v>
          </cell>
          <cell r="L16">
            <v>183210</v>
          </cell>
          <cell r="M16">
            <v>183210</v>
          </cell>
          <cell r="N16">
            <v>183210</v>
          </cell>
        </row>
        <row r="17">
          <cell r="B17" t="str">
            <v>c. Bloque mayor a 3000 kWh</v>
          </cell>
          <cell r="C17">
            <v>61.200000000000031</v>
          </cell>
          <cell r="D17">
            <v>61.200000000000031</v>
          </cell>
          <cell r="E17">
            <v>61.200000000000031</v>
          </cell>
          <cell r="F17">
            <v>60.74</v>
          </cell>
          <cell r="G17">
            <v>60.74</v>
          </cell>
          <cell r="H17">
            <v>60.74</v>
          </cell>
          <cell r="I17">
            <v>61.630000000000052</v>
          </cell>
          <cell r="J17">
            <v>61.630000000000052</v>
          </cell>
          <cell r="K17">
            <v>61.630000000000045</v>
          </cell>
          <cell r="L17">
            <v>61.069999999999979</v>
          </cell>
          <cell r="M17">
            <v>61.069999999999979</v>
          </cell>
          <cell r="N17">
            <v>61.069999999999979</v>
          </cell>
        </row>
        <row r="18">
          <cell r="B18" t="str">
            <v>d. Bloque 0-8 kW</v>
          </cell>
          <cell r="C18">
            <v>76525.8</v>
          </cell>
          <cell r="D18">
            <v>76525.800000000032</v>
          </cell>
          <cell r="E18">
            <v>76525.8</v>
          </cell>
          <cell r="F18">
            <v>76021.679999999964</v>
          </cell>
          <cell r="G18">
            <v>76021.679999999978</v>
          </cell>
          <cell r="H18">
            <v>76021.679999999964</v>
          </cell>
          <cell r="I18">
            <v>77135.199999999997</v>
          </cell>
          <cell r="J18">
            <v>77135.199999999997</v>
          </cell>
          <cell r="K18">
            <v>77135.199999999983</v>
          </cell>
          <cell r="L18">
            <v>76428.959999999977</v>
          </cell>
          <cell r="M18">
            <v>76428.959999999977</v>
          </cell>
          <cell r="N18">
            <v>76428.959999999977</v>
          </cell>
        </row>
        <row r="19">
          <cell r="B19" t="str">
            <v>e. Bloque mayor a 8 kW</v>
          </cell>
          <cell r="C19">
            <v>9565.7000000000062</v>
          </cell>
          <cell r="D19">
            <v>9565.7000000000062</v>
          </cell>
          <cell r="E19">
            <v>9565.7000000000062</v>
          </cell>
          <cell r="F19">
            <v>9502.7099999999955</v>
          </cell>
          <cell r="G19">
            <v>9502.7099999999973</v>
          </cell>
          <cell r="H19">
            <v>9502.7099999999955</v>
          </cell>
          <cell r="I19">
            <v>9641.9</v>
          </cell>
          <cell r="J19">
            <v>9641.9</v>
          </cell>
          <cell r="K19">
            <v>9641.8999999999978</v>
          </cell>
          <cell r="L19">
            <v>9553.6199999999972</v>
          </cell>
          <cell r="M19">
            <v>9553.6199999999972</v>
          </cell>
          <cell r="N19">
            <v>9553.6199999999972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102.30000000000004</v>
          </cell>
          <cell r="D22">
            <v>102.30000000000003</v>
          </cell>
          <cell r="E22">
            <v>102.30000000000004</v>
          </cell>
          <cell r="F22">
            <v>101.64</v>
          </cell>
          <cell r="G22">
            <v>101.63999999999999</v>
          </cell>
          <cell r="H22">
            <v>101.64</v>
          </cell>
          <cell r="I22">
            <v>103.11999999999993</v>
          </cell>
          <cell r="J22">
            <v>103.11999999999993</v>
          </cell>
          <cell r="K22">
            <v>103.11999999999993</v>
          </cell>
          <cell r="L22">
            <v>102.17999999999996</v>
          </cell>
          <cell r="M22">
            <v>102.17999999999998</v>
          </cell>
          <cell r="N22">
            <v>102.17999999999996</v>
          </cell>
        </row>
        <row r="23">
          <cell r="B23" t="str">
            <v>b. Bloque 0-3000 kWh</v>
          </cell>
          <cell r="C23">
            <v>183450</v>
          </cell>
          <cell r="D23">
            <v>183450</v>
          </cell>
          <cell r="E23">
            <v>183450</v>
          </cell>
          <cell r="F23">
            <v>182220</v>
          </cell>
          <cell r="G23">
            <v>182220</v>
          </cell>
          <cell r="H23">
            <v>182220</v>
          </cell>
          <cell r="I23">
            <v>184890</v>
          </cell>
          <cell r="J23">
            <v>184890</v>
          </cell>
          <cell r="K23">
            <v>184890</v>
          </cell>
          <cell r="L23">
            <v>183210</v>
          </cell>
          <cell r="M23">
            <v>183210</v>
          </cell>
          <cell r="N23">
            <v>183210</v>
          </cell>
        </row>
        <row r="24">
          <cell r="B24" t="str">
            <v>c. Bloque mayor a 3000 kWh</v>
          </cell>
          <cell r="C24">
            <v>61.200000000000031</v>
          </cell>
          <cell r="D24">
            <v>61.200000000000031</v>
          </cell>
          <cell r="E24">
            <v>61.200000000000031</v>
          </cell>
          <cell r="F24">
            <v>60.74</v>
          </cell>
          <cell r="G24">
            <v>60.74</v>
          </cell>
          <cell r="H24">
            <v>60.74</v>
          </cell>
          <cell r="I24">
            <v>61.630000000000052</v>
          </cell>
          <cell r="J24">
            <v>61.630000000000052</v>
          </cell>
          <cell r="K24">
            <v>61.630000000000045</v>
          </cell>
          <cell r="L24">
            <v>61.069999999999979</v>
          </cell>
          <cell r="M24">
            <v>61.069999999999979</v>
          </cell>
          <cell r="N24">
            <v>61.069999999999979</v>
          </cell>
        </row>
        <row r="25">
          <cell r="B25" t="str">
            <v>d. Bloque 0-8 kW</v>
          </cell>
          <cell r="C25">
            <v>76525.8</v>
          </cell>
          <cell r="D25">
            <v>76525.800000000032</v>
          </cell>
          <cell r="E25">
            <v>76525.8</v>
          </cell>
          <cell r="F25">
            <v>76021.679999999964</v>
          </cell>
          <cell r="G25">
            <v>76021.679999999978</v>
          </cell>
          <cell r="H25">
            <v>76021.679999999964</v>
          </cell>
          <cell r="I25">
            <v>77135.199999999997</v>
          </cell>
          <cell r="J25">
            <v>77135.199999999997</v>
          </cell>
          <cell r="K25">
            <v>77135.199999999983</v>
          </cell>
          <cell r="L25">
            <v>76428.959999999977</v>
          </cell>
          <cell r="M25">
            <v>76428.959999999977</v>
          </cell>
          <cell r="N25">
            <v>76428.959999999977</v>
          </cell>
        </row>
        <row r="26">
          <cell r="B26" t="str">
            <v>e. Bloque mayor a 8 kW</v>
          </cell>
          <cell r="C26">
            <v>9565.7000000000062</v>
          </cell>
          <cell r="D26">
            <v>9565.7000000000062</v>
          </cell>
          <cell r="E26">
            <v>9565.7000000000062</v>
          </cell>
          <cell r="F26">
            <v>9502.7099999999955</v>
          </cell>
          <cell r="G26">
            <v>9502.7099999999973</v>
          </cell>
          <cell r="H26">
            <v>9502.7099999999955</v>
          </cell>
          <cell r="I26">
            <v>9641.9</v>
          </cell>
          <cell r="J26">
            <v>9641.9</v>
          </cell>
          <cell r="K26">
            <v>9641.8999999999978</v>
          </cell>
          <cell r="L26">
            <v>9553.6199999999972</v>
          </cell>
          <cell r="M26">
            <v>9553.6199999999972</v>
          </cell>
          <cell r="N26">
            <v>9553.6199999999972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73.599999999999952</v>
          </cell>
          <cell r="D29">
            <v>73.599999999999952</v>
          </cell>
          <cell r="E29">
            <v>73.599999999999952</v>
          </cell>
          <cell r="F29">
            <v>73.140000000000043</v>
          </cell>
          <cell r="G29">
            <v>73.140000000000029</v>
          </cell>
          <cell r="H29">
            <v>73.140000000000043</v>
          </cell>
          <cell r="I29">
            <v>74.210000000000022</v>
          </cell>
          <cell r="J29">
            <v>74.210000000000022</v>
          </cell>
          <cell r="K29">
            <v>74.210000000000022</v>
          </cell>
          <cell r="L29">
            <v>73.539999999999978</v>
          </cell>
          <cell r="M29">
            <v>73.539999999999978</v>
          </cell>
          <cell r="N29">
            <v>73.539999999999978</v>
          </cell>
        </row>
        <row r="30">
          <cell r="B30" t="str">
            <v>b. Bloque 0-3000 kWh</v>
          </cell>
          <cell r="C30">
            <v>127320</v>
          </cell>
          <cell r="D30">
            <v>127320</v>
          </cell>
          <cell r="E30">
            <v>127320</v>
          </cell>
          <cell r="F30">
            <v>126480</v>
          </cell>
          <cell r="G30">
            <v>126480</v>
          </cell>
          <cell r="H30">
            <v>126480</v>
          </cell>
          <cell r="I30">
            <v>128310</v>
          </cell>
          <cell r="J30">
            <v>128310</v>
          </cell>
          <cell r="K30">
            <v>128310</v>
          </cell>
          <cell r="L30">
            <v>127140</v>
          </cell>
          <cell r="M30">
            <v>127140</v>
          </cell>
          <cell r="N30">
            <v>127140</v>
          </cell>
        </row>
        <row r="31">
          <cell r="B31" t="str">
            <v>c. Bloque mayor a 3000 kWh</v>
          </cell>
          <cell r="C31">
            <v>42.400000000000013</v>
          </cell>
          <cell r="D31">
            <v>42.4</v>
          </cell>
          <cell r="E31">
            <v>42.400000000000013</v>
          </cell>
          <cell r="F31">
            <v>42.16</v>
          </cell>
          <cell r="G31">
            <v>42.160000000000004</v>
          </cell>
          <cell r="H31">
            <v>42.16</v>
          </cell>
          <cell r="I31">
            <v>42.769999999999989</v>
          </cell>
          <cell r="J31">
            <v>42.769999999999989</v>
          </cell>
          <cell r="K31">
            <v>42.769999999999989</v>
          </cell>
          <cell r="L31">
            <v>42.380000000000024</v>
          </cell>
          <cell r="M31">
            <v>42.380000000000017</v>
          </cell>
          <cell r="N31">
            <v>42.380000000000024</v>
          </cell>
        </row>
        <row r="32">
          <cell r="B32" t="str">
            <v>d. Bloque 0-8 kW</v>
          </cell>
          <cell r="C32">
            <v>51429.800000000025</v>
          </cell>
          <cell r="D32">
            <v>51429.800000000025</v>
          </cell>
          <cell r="E32">
            <v>51429.800000000025</v>
          </cell>
          <cell r="F32">
            <v>51090.879999999968</v>
          </cell>
          <cell r="G32">
            <v>51090.879999999961</v>
          </cell>
          <cell r="H32">
            <v>51090.879999999968</v>
          </cell>
          <cell r="I32">
            <v>51839.199999999975</v>
          </cell>
          <cell r="J32">
            <v>51839.199999999975</v>
          </cell>
          <cell r="K32">
            <v>51839.199999999975</v>
          </cell>
          <cell r="L32">
            <v>51364.560000000034</v>
          </cell>
          <cell r="M32">
            <v>51364.560000000034</v>
          </cell>
          <cell r="N32">
            <v>51364.560000000034</v>
          </cell>
        </row>
        <row r="33">
          <cell r="B33" t="str">
            <v>e. Bloque mayor a 8 kW</v>
          </cell>
          <cell r="C33">
            <v>6428.7000000000025</v>
          </cell>
          <cell r="D33">
            <v>6428.7000000000016</v>
          </cell>
          <cell r="E33">
            <v>6428.7000000000025</v>
          </cell>
          <cell r="F33">
            <v>6386.359999999996</v>
          </cell>
          <cell r="G33">
            <v>6386.3599999999951</v>
          </cell>
          <cell r="H33">
            <v>6386.359999999996</v>
          </cell>
          <cell r="I33">
            <v>6479.8999999999969</v>
          </cell>
          <cell r="J33">
            <v>6479.8999999999969</v>
          </cell>
          <cell r="K33">
            <v>6479.8999999999969</v>
          </cell>
          <cell r="L33">
            <v>6420.5700000000043</v>
          </cell>
          <cell r="M33">
            <v>6420.5700000000043</v>
          </cell>
          <cell r="N33">
            <v>6420.5700000000043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56.200000000000031</v>
          </cell>
          <cell r="D36">
            <v>56.200000000000031</v>
          </cell>
          <cell r="E36">
            <v>56.200000000000031</v>
          </cell>
          <cell r="F36">
            <v>55.77999999999998</v>
          </cell>
          <cell r="G36">
            <v>55.77999999999998</v>
          </cell>
          <cell r="H36">
            <v>55.77999999999998</v>
          </cell>
          <cell r="I36">
            <v>56.599999999999973</v>
          </cell>
          <cell r="J36">
            <v>56.599999999999973</v>
          </cell>
          <cell r="K36">
            <v>56.59999999999998</v>
          </cell>
          <cell r="L36">
            <v>56.079999999999977</v>
          </cell>
          <cell r="M36">
            <v>56.079999999999977</v>
          </cell>
          <cell r="N36">
            <v>56.079999999999977</v>
          </cell>
        </row>
        <row r="37">
          <cell r="B37" t="str">
            <v>b. Energía Valle</v>
          </cell>
          <cell r="C37">
            <v>27.5</v>
          </cell>
          <cell r="D37">
            <v>27.5</v>
          </cell>
          <cell r="E37">
            <v>27.5</v>
          </cell>
          <cell r="F37">
            <v>27.269999999999989</v>
          </cell>
          <cell r="G37">
            <v>27.269999999999989</v>
          </cell>
          <cell r="H37">
            <v>27.269999999999989</v>
          </cell>
          <cell r="I37">
            <v>27.659999999999993</v>
          </cell>
          <cell r="J37">
            <v>27.659999999999993</v>
          </cell>
          <cell r="K37">
            <v>27.659999999999993</v>
          </cell>
          <cell r="L37">
            <v>27.409999999999993</v>
          </cell>
          <cell r="M37">
            <v>27.409999999999993</v>
          </cell>
          <cell r="N37">
            <v>27.409999999999993</v>
          </cell>
        </row>
        <row r="38">
          <cell r="B38" t="str">
            <v>c. Energía Noche</v>
          </cell>
          <cell r="C38">
            <v>18.7</v>
          </cell>
          <cell r="D38">
            <v>18.699999999999992</v>
          </cell>
          <cell r="E38">
            <v>18.7</v>
          </cell>
          <cell r="F38">
            <v>18.600000000000012</v>
          </cell>
          <cell r="G38">
            <v>18.600000000000012</v>
          </cell>
          <cell r="H38">
            <v>18.600000000000012</v>
          </cell>
          <cell r="I38">
            <v>18.87</v>
          </cell>
          <cell r="J38">
            <v>18.87</v>
          </cell>
          <cell r="K38">
            <v>18.87</v>
          </cell>
          <cell r="L38">
            <v>18.7</v>
          </cell>
          <cell r="M38">
            <v>18.699999999999996</v>
          </cell>
          <cell r="N38">
            <v>18.7</v>
          </cell>
        </row>
        <row r="39">
          <cell r="B39" t="str">
            <v>d. Potencia Punta</v>
          </cell>
          <cell r="C39">
            <v>9882.7000000000062</v>
          </cell>
          <cell r="D39">
            <v>9882.7000000000062</v>
          </cell>
          <cell r="E39">
            <v>9882.7000000000062</v>
          </cell>
          <cell r="F39">
            <v>9817.56</v>
          </cell>
          <cell r="G39">
            <v>9817.56</v>
          </cell>
          <cell r="H39">
            <v>9817.56</v>
          </cell>
          <cell r="I39">
            <v>9961.3599999999933</v>
          </cell>
          <cell r="J39">
            <v>9961.3599999999933</v>
          </cell>
          <cell r="K39">
            <v>9961.3599999999933</v>
          </cell>
          <cell r="L39">
            <v>9870.1500000000015</v>
          </cell>
          <cell r="M39">
            <v>9870.15</v>
          </cell>
          <cell r="N39">
            <v>9870.1500000000015</v>
          </cell>
        </row>
        <row r="40">
          <cell r="B40" t="str">
            <v>e. Potencia Valle</v>
          </cell>
          <cell r="C40">
            <v>7086.2999999999965</v>
          </cell>
          <cell r="D40">
            <v>7086.2999999999975</v>
          </cell>
          <cell r="E40">
            <v>7086.2999999999965</v>
          </cell>
          <cell r="F40">
            <v>7039.649999999996</v>
          </cell>
          <cell r="G40">
            <v>7039.649999999996</v>
          </cell>
          <cell r="H40">
            <v>7039.649999999996</v>
          </cell>
          <cell r="I40">
            <v>7142.7600000000029</v>
          </cell>
          <cell r="J40">
            <v>7142.7600000000029</v>
          </cell>
          <cell r="K40">
            <v>7142.7600000000029</v>
          </cell>
          <cell r="L40">
            <v>7077.3599999999942</v>
          </cell>
          <cell r="M40">
            <v>7077.3599999999951</v>
          </cell>
          <cell r="N40">
            <v>7077.3599999999942</v>
          </cell>
        </row>
        <row r="41">
          <cell r="B41" t="str">
            <v>f. Potencia Noche</v>
          </cell>
          <cell r="C41">
            <v>4847.8</v>
          </cell>
          <cell r="D41">
            <v>4847.800000000002</v>
          </cell>
          <cell r="E41">
            <v>4847.8000000000011</v>
          </cell>
          <cell r="F41">
            <v>4815.8200000000033</v>
          </cell>
          <cell r="G41">
            <v>4815.8200000000033</v>
          </cell>
          <cell r="H41">
            <v>4815.8200000000033</v>
          </cell>
          <cell r="I41">
            <v>4886.3500000000031</v>
          </cell>
          <cell r="J41">
            <v>4886.3500000000031</v>
          </cell>
          <cell r="K41">
            <v>4886.3500000000031</v>
          </cell>
          <cell r="L41">
            <v>4841.6099999999979</v>
          </cell>
          <cell r="M41">
            <v>4841.6099999999988</v>
          </cell>
          <cell r="N41">
            <v>4841.6099999999979</v>
          </cell>
        </row>
        <row r="42">
          <cell r="B42" t="str">
            <v>ALUMBRADO PÚBLICO</v>
          </cell>
        </row>
        <row r="43">
          <cell r="B43" t="str">
            <v>T-AP</v>
          </cell>
        </row>
        <row r="44">
          <cell r="B44" t="str">
            <v>a. Bloque 0-30 kWh</v>
          </cell>
          <cell r="C44">
            <v>91.800000000000026</v>
          </cell>
          <cell r="D44">
            <v>91.8</v>
          </cell>
          <cell r="E44">
            <v>91.800000000000026</v>
          </cell>
          <cell r="F44">
            <v>91.800000000000011</v>
          </cell>
          <cell r="G44">
            <v>91.800000000000026</v>
          </cell>
          <cell r="H44">
            <v>91.800000000000011</v>
          </cell>
          <cell r="I44">
            <v>91.800000000000026</v>
          </cell>
          <cell r="J44">
            <v>91.800000000000026</v>
          </cell>
          <cell r="K44">
            <v>91.800000000000011</v>
          </cell>
          <cell r="L44">
            <v>91.800000000000026</v>
          </cell>
          <cell r="M44">
            <v>91.800000000000011</v>
          </cell>
          <cell r="N44">
            <v>91.800000000000026</v>
          </cell>
        </row>
        <row r="45">
          <cell r="B45" t="str">
            <v>b. Bloque 31-50 000 kWh</v>
          </cell>
          <cell r="C45">
            <v>3.0600000000000014</v>
          </cell>
          <cell r="D45">
            <v>3.0600000000000014</v>
          </cell>
          <cell r="E45">
            <v>3.0600000000000014</v>
          </cell>
          <cell r="F45">
            <v>3.0600000000000014</v>
          </cell>
          <cell r="G45">
            <v>3.0600000000000014</v>
          </cell>
          <cell r="H45">
            <v>3.0600000000000014</v>
          </cell>
          <cell r="I45">
            <v>3.0600000000000014</v>
          </cell>
          <cell r="J45">
            <v>3.0600000000000014</v>
          </cell>
          <cell r="K45">
            <v>3.0600000000000014</v>
          </cell>
          <cell r="L45">
            <v>3.0600000000000014</v>
          </cell>
          <cell r="M45">
            <v>3.0600000000000014</v>
          </cell>
          <cell r="N45">
            <v>3.0600000000000014</v>
          </cell>
        </row>
        <row r="46">
          <cell r="B46" t="str">
            <v>c. Bloque mayor a 50 000 kWh</v>
          </cell>
          <cell r="C46">
            <v>153000</v>
          </cell>
          <cell r="D46">
            <v>153000</v>
          </cell>
          <cell r="E46">
            <v>153000</v>
          </cell>
          <cell r="F46">
            <v>153000</v>
          </cell>
          <cell r="G46">
            <v>153000</v>
          </cell>
          <cell r="H46">
            <v>153000</v>
          </cell>
          <cell r="I46">
            <v>153000</v>
          </cell>
          <cell r="J46">
            <v>153000</v>
          </cell>
          <cell r="K46">
            <v>153000</v>
          </cell>
          <cell r="L46">
            <v>153000</v>
          </cell>
          <cell r="M46">
            <v>153000</v>
          </cell>
          <cell r="N46">
            <v>153000</v>
          </cell>
        </row>
        <row r="47">
          <cell r="B47" t="str">
            <v>Tarifa de acceso</v>
          </cell>
        </row>
        <row r="48">
          <cell r="B48" t="str">
            <v>T-TA</v>
          </cell>
        </row>
        <row r="49">
          <cell r="B49" t="str">
            <v>a. Consumo de Energía cada kWh</v>
          </cell>
          <cell r="C49">
            <v>13.720000000000011</v>
          </cell>
          <cell r="D49">
            <v>13.72000000000001</v>
          </cell>
          <cell r="E49">
            <v>13.720000000000011</v>
          </cell>
          <cell r="F49">
            <v>13.72000000000001</v>
          </cell>
          <cell r="G49">
            <v>13.720000000000011</v>
          </cell>
          <cell r="H49">
            <v>13.72000000000001</v>
          </cell>
          <cell r="I49">
            <v>13.720000000000011</v>
          </cell>
          <cell r="J49">
            <v>13.720000000000011</v>
          </cell>
          <cell r="K49">
            <v>13.72000000000001</v>
          </cell>
          <cell r="L49">
            <v>13.720000000000011</v>
          </cell>
          <cell r="M49">
            <v>13.72000000000001</v>
          </cell>
          <cell r="N49">
            <v>13.720000000000011</v>
          </cell>
        </row>
        <row r="97">
          <cell r="B97" t="str">
            <v>º</v>
          </cell>
          <cell r="C97" t="str">
            <v>Enero</v>
          </cell>
          <cell r="D97" t="str">
            <v>Febrero</v>
          </cell>
          <cell r="E97" t="str">
            <v>Marzo</v>
          </cell>
          <cell r="F97" t="str">
            <v>Abril</v>
          </cell>
          <cell r="G97" t="str">
            <v>Mayo</v>
          </cell>
          <cell r="H97" t="str">
            <v>Junio</v>
          </cell>
          <cell r="I97" t="str">
            <v>Julio</v>
          </cell>
          <cell r="J97" t="str">
            <v>Agosto</v>
          </cell>
          <cell r="K97" t="str">
            <v>Septiembre</v>
          </cell>
          <cell r="L97" t="str">
            <v>Octubre</v>
          </cell>
          <cell r="M97" t="str">
            <v>Noviembre</v>
          </cell>
          <cell r="N97" t="str">
            <v>Diciembre</v>
          </cell>
        </row>
        <row r="98">
          <cell r="B98" t="str">
            <v>VENTAS AL SERVICIO DE DISTRIBUCIÓN</v>
          </cell>
        </row>
        <row r="99">
          <cell r="B99" t="str">
            <v>T-SD</v>
          </cell>
        </row>
        <row r="100">
          <cell r="B100" t="str">
            <v>a. Energía Punta</v>
          </cell>
          <cell r="C100">
            <v>61.299999999999969</v>
          </cell>
          <cell r="D100">
            <v>61.299999999999969</v>
          </cell>
          <cell r="E100">
            <v>61.299999999999969</v>
          </cell>
          <cell r="F100">
            <v>61.299999999999969</v>
          </cell>
          <cell r="G100">
            <v>61.299999999999969</v>
          </cell>
          <cell r="H100">
            <v>61.299999999999969</v>
          </cell>
          <cell r="I100">
            <v>61.299999999999969</v>
          </cell>
          <cell r="J100">
            <v>61.299999999999969</v>
          </cell>
          <cell r="K100">
            <v>61.299999999999969</v>
          </cell>
          <cell r="L100">
            <v>61.299999999999969</v>
          </cell>
          <cell r="M100">
            <v>61.299999999999969</v>
          </cell>
          <cell r="N100">
            <v>61.299999999999969</v>
          </cell>
        </row>
        <row r="101">
          <cell r="B101" t="str">
            <v>b. Energía Valle</v>
          </cell>
          <cell r="C101">
            <v>49.829999999999984</v>
          </cell>
          <cell r="D101">
            <v>49.829999999999991</v>
          </cell>
          <cell r="E101">
            <v>49.829999999999984</v>
          </cell>
          <cell r="F101">
            <v>49.829999999999991</v>
          </cell>
          <cell r="G101">
            <v>49.829999999999984</v>
          </cell>
          <cell r="H101">
            <v>49.829999999999991</v>
          </cell>
          <cell r="I101">
            <v>49.829999999999984</v>
          </cell>
          <cell r="J101">
            <v>49.829999999999984</v>
          </cell>
          <cell r="K101">
            <v>49.829999999999991</v>
          </cell>
          <cell r="L101">
            <v>49.829999999999984</v>
          </cell>
          <cell r="M101">
            <v>49.829999999999991</v>
          </cell>
          <cell r="N101">
            <v>49.829999999999984</v>
          </cell>
        </row>
        <row r="102">
          <cell r="B102" t="str">
            <v>c. Energía Noche</v>
          </cell>
          <cell r="C102">
            <v>42.349999999999987</v>
          </cell>
          <cell r="D102">
            <v>42.35</v>
          </cell>
          <cell r="E102">
            <v>42.349999999999987</v>
          </cell>
          <cell r="F102">
            <v>42.349999999999994</v>
          </cell>
          <cell r="G102">
            <v>42.349999999999987</v>
          </cell>
          <cell r="H102">
            <v>42.349999999999994</v>
          </cell>
          <cell r="I102">
            <v>42.349999999999987</v>
          </cell>
          <cell r="J102">
            <v>42.349999999999987</v>
          </cell>
          <cell r="K102">
            <v>42.349999999999994</v>
          </cell>
          <cell r="L102">
            <v>42.349999999999987</v>
          </cell>
          <cell r="M102">
            <v>42.349999999999994</v>
          </cell>
          <cell r="N102">
            <v>42.349999999999987</v>
          </cell>
        </row>
        <row r="103">
          <cell r="B103" t="str">
            <v>d. Potencia Punta</v>
          </cell>
          <cell r="C103">
            <v>3472.9799999999991</v>
          </cell>
          <cell r="D103">
            <v>3472.9799999999996</v>
          </cell>
          <cell r="E103">
            <v>3472.9799999999991</v>
          </cell>
          <cell r="F103">
            <v>3472.9799999999991</v>
          </cell>
          <cell r="G103">
            <v>3472.9799999999991</v>
          </cell>
          <cell r="H103">
            <v>3472.9799999999991</v>
          </cell>
          <cell r="I103">
            <v>3472.9799999999991</v>
          </cell>
          <cell r="J103">
            <v>3472.9799999999991</v>
          </cell>
          <cell r="K103">
            <v>3472.9799999999991</v>
          </cell>
          <cell r="L103">
            <v>3472.9799999999991</v>
          </cell>
          <cell r="M103">
            <v>3472.9799999999991</v>
          </cell>
          <cell r="N103">
            <v>3472.9799999999991</v>
          </cell>
        </row>
        <row r="104">
          <cell r="B104" t="str">
            <v>e. Potencia Valle</v>
          </cell>
          <cell r="C104">
            <v>3472.9799999999991</v>
          </cell>
          <cell r="D104">
            <v>3472.9799999999996</v>
          </cell>
          <cell r="E104">
            <v>3472.9799999999991</v>
          </cell>
          <cell r="F104">
            <v>3472.9799999999991</v>
          </cell>
          <cell r="G104">
            <v>3472.9799999999991</v>
          </cell>
          <cell r="H104">
            <v>3472.9799999999991</v>
          </cell>
          <cell r="I104">
            <v>3472.9799999999991</v>
          </cell>
          <cell r="J104">
            <v>3472.9799999999991</v>
          </cell>
          <cell r="K104">
            <v>3472.9799999999991</v>
          </cell>
          <cell r="L104">
            <v>3472.9799999999991</v>
          </cell>
          <cell r="M104">
            <v>3472.9799999999991</v>
          </cell>
          <cell r="N104">
            <v>3472.9799999999991</v>
          </cell>
        </row>
        <row r="105">
          <cell r="B105" t="str">
            <v>f. Potencia Noche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1974.3000000000011</v>
          </cell>
          <cell r="D10">
            <v>1974.3000000000009</v>
          </cell>
          <cell r="E10">
            <v>1974.3000000000011</v>
          </cell>
          <cell r="F10">
            <v>2065.1999999999989</v>
          </cell>
          <cell r="G10">
            <v>2065.1999999999989</v>
          </cell>
          <cell r="H10">
            <v>2065.1999999999989</v>
          </cell>
          <cell r="I10">
            <v>2051.099999999999</v>
          </cell>
          <cell r="J10">
            <v>2051.099999999999</v>
          </cell>
          <cell r="K10">
            <v>2051.099999999999</v>
          </cell>
          <cell r="L10">
            <v>2035.8000000000011</v>
          </cell>
          <cell r="M10">
            <v>2035.8000000000009</v>
          </cell>
          <cell r="N10">
            <v>2035.8000000000011</v>
          </cell>
        </row>
        <row r="11">
          <cell r="B11" t="str">
            <v>b. Bloque 31-200 kWh</v>
          </cell>
          <cell r="C11">
            <v>65.80999999999996</v>
          </cell>
          <cell r="D11">
            <v>65.80999999999996</v>
          </cell>
          <cell r="E11">
            <v>65.80999999999996</v>
          </cell>
          <cell r="F11">
            <v>68.839999999999975</v>
          </cell>
          <cell r="G11">
            <v>68.839999999999989</v>
          </cell>
          <cell r="H11">
            <v>68.839999999999975</v>
          </cell>
          <cell r="I11">
            <v>68.369999999999948</v>
          </cell>
          <cell r="J11">
            <v>68.369999999999948</v>
          </cell>
          <cell r="K11">
            <v>68.369999999999948</v>
          </cell>
          <cell r="L11">
            <v>67.859999999999957</v>
          </cell>
          <cell r="M11">
            <v>67.859999999999957</v>
          </cell>
          <cell r="N11">
            <v>67.859999999999957</v>
          </cell>
        </row>
        <row r="12">
          <cell r="B12" t="str">
            <v>c. Bloque mayor a 200 kWh</v>
          </cell>
          <cell r="C12">
            <v>85.07999999999997</v>
          </cell>
          <cell r="D12">
            <v>85.07999999999997</v>
          </cell>
          <cell r="E12">
            <v>85.07999999999997</v>
          </cell>
          <cell r="F12">
            <v>89</v>
          </cell>
          <cell r="G12">
            <v>89</v>
          </cell>
          <cell r="H12">
            <v>89</v>
          </cell>
          <cell r="I12">
            <v>88.409999999999982</v>
          </cell>
          <cell r="J12">
            <v>88.409999999999982</v>
          </cell>
          <cell r="K12">
            <v>88.41</v>
          </cell>
          <cell r="L12">
            <v>87.75</v>
          </cell>
          <cell r="M12">
            <v>87.75</v>
          </cell>
          <cell r="N12">
            <v>87.75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90.75</v>
          </cell>
          <cell r="D15">
            <v>90.75</v>
          </cell>
          <cell r="E15">
            <v>90.75</v>
          </cell>
          <cell r="F15">
            <v>94.94000000000004</v>
          </cell>
          <cell r="G15">
            <v>94.94000000000004</v>
          </cell>
          <cell r="H15">
            <v>94.94000000000004</v>
          </cell>
          <cell r="I15">
            <v>94.30000000000004</v>
          </cell>
          <cell r="J15">
            <v>94.30000000000004</v>
          </cell>
          <cell r="K15">
            <v>94.300000000000026</v>
          </cell>
          <cell r="L15">
            <v>93.590000000000032</v>
          </cell>
          <cell r="M15">
            <v>93.590000000000018</v>
          </cell>
          <cell r="N15">
            <v>93.590000000000032</v>
          </cell>
        </row>
        <row r="16">
          <cell r="B16" t="str">
            <v>b. Bloque 0-3000 kWh</v>
          </cell>
          <cell r="C16">
            <v>153150</v>
          </cell>
          <cell r="D16">
            <v>153150</v>
          </cell>
          <cell r="E16">
            <v>153150</v>
          </cell>
          <cell r="F16">
            <v>160200</v>
          </cell>
          <cell r="G16">
            <v>160200</v>
          </cell>
          <cell r="H16">
            <v>160200</v>
          </cell>
          <cell r="I16">
            <v>159150</v>
          </cell>
          <cell r="J16">
            <v>159150</v>
          </cell>
          <cell r="K16">
            <v>159150</v>
          </cell>
          <cell r="L16">
            <v>157950</v>
          </cell>
          <cell r="M16">
            <v>157950</v>
          </cell>
          <cell r="N16">
            <v>157950</v>
          </cell>
        </row>
        <row r="17">
          <cell r="B17" t="str">
            <v>c. Bloque mayor a 3000 kWh</v>
          </cell>
          <cell r="C17">
            <v>51.049999999999976</v>
          </cell>
          <cell r="D17">
            <v>51.049999999999976</v>
          </cell>
          <cell r="E17">
            <v>51.049999999999976</v>
          </cell>
          <cell r="F17">
            <v>53.40000000000002</v>
          </cell>
          <cell r="G17">
            <v>53.400000000000027</v>
          </cell>
          <cell r="H17">
            <v>53.40000000000002</v>
          </cell>
          <cell r="I17">
            <v>53.049999999999969</v>
          </cell>
          <cell r="J17">
            <v>53.049999999999969</v>
          </cell>
          <cell r="K17">
            <v>53.049999999999969</v>
          </cell>
          <cell r="L17">
            <v>52.650000000000027</v>
          </cell>
          <cell r="M17">
            <v>52.65000000000002</v>
          </cell>
          <cell r="N17">
            <v>52.650000000000027</v>
          </cell>
        </row>
        <row r="18">
          <cell r="B18" t="str">
            <v>d. Bloque 0-10 kW</v>
          </cell>
          <cell r="C18">
            <v>82894.200000000012</v>
          </cell>
          <cell r="D18">
            <v>82894.199999999983</v>
          </cell>
          <cell r="E18">
            <v>82894.200000000012</v>
          </cell>
          <cell r="F18">
            <v>86716.700000000012</v>
          </cell>
          <cell r="G18">
            <v>86716.700000000026</v>
          </cell>
          <cell r="H18">
            <v>86716.700000000012</v>
          </cell>
          <cell r="I18">
            <v>86133.100000000049</v>
          </cell>
          <cell r="J18">
            <v>86133.100000000049</v>
          </cell>
          <cell r="K18">
            <v>86133.100000000049</v>
          </cell>
          <cell r="L18">
            <v>85489.5</v>
          </cell>
          <cell r="M18">
            <v>85489.5</v>
          </cell>
          <cell r="N18">
            <v>85489.5</v>
          </cell>
        </row>
        <row r="19">
          <cell r="B19" t="str">
            <v>e. Bloque mayor a 10 kW</v>
          </cell>
          <cell r="C19">
            <v>8289.4200000000055</v>
          </cell>
          <cell r="D19">
            <v>8289.4200000000055</v>
          </cell>
          <cell r="E19">
            <v>8289.4200000000055</v>
          </cell>
          <cell r="F19">
            <v>8671.6700000000055</v>
          </cell>
          <cell r="G19">
            <v>8671.6700000000055</v>
          </cell>
          <cell r="H19">
            <v>8671.6700000000055</v>
          </cell>
          <cell r="I19">
            <v>8613.31</v>
          </cell>
          <cell r="J19">
            <v>8613.31</v>
          </cell>
          <cell r="K19">
            <v>8613.31</v>
          </cell>
          <cell r="L19">
            <v>8548.9500000000044</v>
          </cell>
          <cell r="M19">
            <v>8548.9500000000044</v>
          </cell>
          <cell r="N19">
            <v>8548.9500000000044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90.75</v>
          </cell>
          <cell r="D22">
            <v>90.75</v>
          </cell>
          <cell r="E22">
            <v>90.75</v>
          </cell>
          <cell r="F22">
            <v>94.94000000000004</v>
          </cell>
          <cell r="G22">
            <v>94.94000000000004</v>
          </cell>
          <cell r="H22">
            <v>94.94000000000004</v>
          </cell>
          <cell r="I22">
            <v>94.30000000000004</v>
          </cell>
          <cell r="J22">
            <v>94.30000000000004</v>
          </cell>
          <cell r="K22">
            <v>94.300000000000026</v>
          </cell>
          <cell r="L22">
            <v>93.590000000000032</v>
          </cell>
          <cell r="M22">
            <v>93.590000000000018</v>
          </cell>
          <cell r="N22">
            <v>93.590000000000032</v>
          </cell>
        </row>
        <row r="23">
          <cell r="B23" t="str">
            <v>b. Bloque 0-3000 kWh</v>
          </cell>
          <cell r="C23">
            <v>153150</v>
          </cell>
          <cell r="D23">
            <v>153150</v>
          </cell>
          <cell r="E23">
            <v>153150</v>
          </cell>
          <cell r="F23">
            <v>160200</v>
          </cell>
          <cell r="G23">
            <v>160200</v>
          </cell>
          <cell r="H23">
            <v>160200</v>
          </cell>
          <cell r="I23">
            <v>159150</v>
          </cell>
          <cell r="J23">
            <v>159150</v>
          </cell>
          <cell r="K23">
            <v>159150</v>
          </cell>
          <cell r="L23">
            <v>157950</v>
          </cell>
          <cell r="M23">
            <v>157950</v>
          </cell>
          <cell r="N23">
            <v>157950</v>
          </cell>
        </row>
        <row r="24">
          <cell r="B24" t="str">
            <v>c. Bloque mayor a 3000 kWh</v>
          </cell>
          <cell r="C24">
            <v>51.049999999999976</v>
          </cell>
          <cell r="D24">
            <v>51.049999999999976</v>
          </cell>
          <cell r="E24">
            <v>51.049999999999976</v>
          </cell>
          <cell r="F24">
            <v>53.40000000000002</v>
          </cell>
          <cell r="G24">
            <v>53.400000000000027</v>
          </cell>
          <cell r="H24">
            <v>53.40000000000002</v>
          </cell>
          <cell r="I24">
            <v>53.049999999999969</v>
          </cell>
          <cell r="J24">
            <v>53.049999999999969</v>
          </cell>
          <cell r="K24">
            <v>53.049999999999969</v>
          </cell>
          <cell r="L24">
            <v>52.650000000000027</v>
          </cell>
          <cell r="M24">
            <v>52.65000000000002</v>
          </cell>
          <cell r="N24">
            <v>52.650000000000027</v>
          </cell>
        </row>
        <row r="25">
          <cell r="B25" t="str">
            <v>d. Bloque 0-10 kW</v>
          </cell>
          <cell r="C25">
            <v>82894.200000000012</v>
          </cell>
          <cell r="D25">
            <v>82894.199999999983</v>
          </cell>
          <cell r="E25">
            <v>82894.200000000012</v>
          </cell>
          <cell r="F25">
            <v>86716.700000000012</v>
          </cell>
          <cell r="G25">
            <v>86716.700000000026</v>
          </cell>
          <cell r="H25">
            <v>86716.700000000012</v>
          </cell>
          <cell r="I25">
            <v>86133.100000000049</v>
          </cell>
          <cell r="J25">
            <v>86133.100000000049</v>
          </cell>
          <cell r="K25">
            <v>86133.100000000049</v>
          </cell>
          <cell r="L25">
            <v>85489.5</v>
          </cell>
          <cell r="M25">
            <v>85489.5</v>
          </cell>
          <cell r="N25">
            <v>85489.5</v>
          </cell>
        </row>
        <row r="26">
          <cell r="B26" t="str">
            <v>e. Bloque mayor a 10 kW</v>
          </cell>
          <cell r="C26">
            <v>8289.4200000000055</v>
          </cell>
          <cell r="D26">
            <v>8289.4200000000055</v>
          </cell>
          <cell r="E26">
            <v>8289.4200000000055</v>
          </cell>
          <cell r="F26">
            <v>8671.6700000000055</v>
          </cell>
          <cell r="G26">
            <v>8671.6700000000055</v>
          </cell>
          <cell r="H26">
            <v>8671.6700000000055</v>
          </cell>
          <cell r="I26">
            <v>8613.31</v>
          </cell>
          <cell r="J26">
            <v>8613.31</v>
          </cell>
          <cell r="K26">
            <v>8613.31</v>
          </cell>
          <cell r="L26">
            <v>8548.9500000000044</v>
          </cell>
          <cell r="M26">
            <v>8548.9500000000044</v>
          </cell>
          <cell r="N26">
            <v>8548.9500000000044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65.80999999999996</v>
          </cell>
          <cell r="D29">
            <v>65.80999999999996</v>
          </cell>
          <cell r="E29">
            <v>65.80999999999996</v>
          </cell>
          <cell r="F29">
            <v>68.839999999999975</v>
          </cell>
          <cell r="G29">
            <v>68.839999999999989</v>
          </cell>
          <cell r="H29">
            <v>68.839999999999975</v>
          </cell>
          <cell r="I29">
            <v>68.369999999999948</v>
          </cell>
          <cell r="J29">
            <v>68.369999999999948</v>
          </cell>
          <cell r="K29">
            <v>68.369999999999948</v>
          </cell>
          <cell r="L29">
            <v>67.859999999999957</v>
          </cell>
          <cell r="M29">
            <v>67.859999999999957</v>
          </cell>
          <cell r="N29">
            <v>67.859999999999957</v>
          </cell>
        </row>
        <row r="30">
          <cell r="B30" t="str">
            <v>b. Bloque 0-3000 kWh</v>
          </cell>
          <cell r="C30">
            <v>136170</v>
          </cell>
          <cell r="D30">
            <v>136170</v>
          </cell>
          <cell r="E30">
            <v>136170</v>
          </cell>
          <cell r="F30">
            <v>142410</v>
          </cell>
          <cell r="G30">
            <v>142410</v>
          </cell>
          <cell r="H30">
            <v>142410</v>
          </cell>
          <cell r="I30">
            <v>141450</v>
          </cell>
          <cell r="J30">
            <v>141450</v>
          </cell>
          <cell r="K30">
            <v>141450</v>
          </cell>
          <cell r="L30">
            <v>140400</v>
          </cell>
          <cell r="M30">
            <v>140400</v>
          </cell>
          <cell r="N30">
            <v>140400</v>
          </cell>
        </row>
        <row r="31">
          <cell r="B31" t="str">
            <v>c. Bloque mayor a 3000 kWh</v>
          </cell>
          <cell r="C31">
            <v>45.390000000000022</v>
          </cell>
          <cell r="D31">
            <v>45.390000000000008</v>
          </cell>
          <cell r="E31">
            <v>45.390000000000022</v>
          </cell>
          <cell r="F31">
            <v>47.47000000000002</v>
          </cell>
          <cell r="G31">
            <v>47.47000000000002</v>
          </cell>
          <cell r="H31">
            <v>47.47000000000002</v>
          </cell>
          <cell r="I31">
            <v>47.15000000000002</v>
          </cell>
          <cell r="J31">
            <v>47.15000000000002</v>
          </cell>
          <cell r="K31">
            <v>47.150000000000013</v>
          </cell>
          <cell r="L31">
            <v>46.799999999999976</v>
          </cell>
          <cell r="M31">
            <v>46.799999999999976</v>
          </cell>
          <cell r="N31">
            <v>46.799999999999976</v>
          </cell>
        </row>
        <row r="32">
          <cell r="B32" t="str">
            <v>d. Bloque 0-10 kW</v>
          </cell>
          <cell r="C32">
            <v>70823.699999999983</v>
          </cell>
          <cell r="D32">
            <v>70823.699999999968</v>
          </cell>
          <cell r="E32">
            <v>70823.699999999983</v>
          </cell>
          <cell r="F32">
            <v>74089.5</v>
          </cell>
          <cell r="G32">
            <v>74089.5</v>
          </cell>
          <cell r="H32">
            <v>74089.5</v>
          </cell>
          <cell r="I32">
            <v>73590.899999999965</v>
          </cell>
          <cell r="J32">
            <v>73590.899999999965</v>
          </cell>
          <cell r="K32">
            <v>73590.899999999965</v>
          </cell>
          <cell r="L32">
            <v>73041</v>
          </cell>
          <cell r="M32">
            <v>73041</v>
          </cell>
          <cell r="N32">
            <v>73041</v>
          </cell>
        </row>
        <row r="33">
          <cell r="B33" t="str">
            <v>e. Bloque mayor a 10 kW</v>
          </cell>
          <cell r="C33">
            <v>7082.3699999999972</v>
          </cell>
          <cell r="D33">
            <v>7082.3699999999972</v>
          </cell>
          <cell r="E33">
            <v>7082.3699999999972</v>
          </cell>
          <cell r="F33">
            <v>7408.9500000000035</v>
          </cell>
          <cell r="G33">
            <v>7408.9500000000044</v>
          </cell>
          <cell r="H33">
            <v>7408.9500000000035</v>
          </cell>
          <cell r="I33">
            <v>7359.0899999999974</v>
          </cell>
          <cell r="J33">
            <v>7359.0899999999974</v>
          </cell>
          <cell r="K33">
            <v>7359.0899999999974</v>
          </cell>
          <cell r="L33">
            <v>7304.100000000004</v>
          </cell>
          <cell r="M33">
            <v>7304.100000000004</v>
          </cell>
          <cell r="N33">
            <v>7304.100000000004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60.130000000000052</v>
          </cell>
          <cell r="D36">
            <v>60.130000000000045</v>
          </cell>
          <cell r="E36">
            <v>60.130000000000052</v>
          </cell>
          <cell r="F36">
            <v>62.890000000000036</v>
          </cell>
          <cell r="G36">
            <v>62.890000000000043</v>
          </cell>
          <cell r="H36">
            <v>62.890000000000036</v>
          </cell>
          <cell r="I36">
            <v>62.47000000000002</v>
          </cell>
          <cell r="J36">
            <v>62.47000000000002</v>
          </cell>
          <cell r="K36">
            <v>62.47000000000002</v>
          </cell>
          <cell r="L36">
            <v>62</v>
          </cell>
          <cell r="M36">
            <v>62</v>
          </cell>
          <cell r="N36">
            <v>62</v>
          </cell>
        </row>
        <row r="37">
          <cell r="B37" t="str">
            <v>b. Energía Valle</v>
          </cell>
          <cell r="C37">
            <v>30.62</v>
          </cell>
          <cell r="D37">
            <v>30.62</v>
          </cell>
          <cell r="E37">
            <v>30.62</v>
          </cell>
          <cell r="F37">
            <v>32.02999999999998</v>
          </cell>
          <cell r="G37">
            <v>32.02999999999998</v>
          </cell>
          <cell r="H37">
            <v>32.02999999999998</v>
          </cell>
          <cell r="I37">
            <v>31.820000000000022</v>
          </cell>
          <cell r="J37">
            <v>31.820000000000022</v>
          </cell>
          <cell r="K37">
            <v>31.820000000000018</v>
          </cell>
          <cell r="L37">
            <v>31.580000000000013</v>
          </cell>
          <cell r="M37">
            <v>31.580000000000009</v>
          </cell>
          <cell r="N37">
            <v>31.580000000000013</v>
          </cell>
        </row>
        <row r="38">
          <cell r="B38" t="str">
            <v>c. Energía Noche</v>
          </cell>
          <cell r="C38">
            <v>24.95000000000001</v>
          </cell>
          <cell r="D38">
            <v>24.950000000000006</v>
          </cell>
          <cell r="E38">
            <v>24.95000000000001</v>
          </cell>
          <cell r="F38">
            <v>26.09</v>
          </cell>
          <cell r="G38">
            <v>26.090000000000003</v>
          </cell>
          <cell r="H38">
            <v>26.09</v>
          </cell>
          <cell r="I38">
            <v>25.919999999999991</v>
          </cell>
          <cell r="J38">
            <v>25.919999999999991</v>
          </cell>
          <cell r="K38">
            <v>25.919999999999995</v>
          </cell>
          <cell r="L38">
            <v>25.720000000000017</v>
          </cell>
          <cell r="M38">
            <v>25.720000000000017</v>
          </cell>
          <cell r="N38">
            <v>25.720000000000017</v>
          </cell>
        </row>
        <row r="39">
          <cell r="B39" t="str">
            <v>d. Potencia Punta</v>
          </cell>
          <cell r="C39">
            <v>10073.909999999998</v>
          </cell>
          <cell r="D39">
            <v>10073.910000000002</v>
          </cell>
          <cell r="E39">
            <v>10073.909999999998</v>
          </cell>
          <cell r="F39">
            <v>10538.44</v>
          </cell>
          <cell r="G39">
            <v>10538.44</v>
          </cell>
          <cell r="H39">
            <v>10538.44</v>
          </cell>
          <cell r="I39">
            <v>10467.530000000006</v>
          </cell>
          <cell r="J39">
            <v>10467.530000000006</v>
          </cell>
          <cell r="K39">
            <v>10467.530000000004</v>
          </cell>
          <cell r="L39">
            <v>10389.31</v>
          </cell>
          <cell r="M39">
            <v>10389.31</v>
          </cell>
          <cell r="N39">
            <v>10389.31</v>
          </cell>
        </row>
        <row r="40">
          <cell r="B40" t="str">
            <v>e. Potencia Valle</v>
          </cell>
          <cell r="C40">
            <v>6999.5499999999965</v>
          </cell>
          <cell r="D40">
            <v>6999.5499999999975</v>
          </cell>
          <cell r="E40">
            <v>6999.5499999999965</v>
          </cell>
          <cell r="F40">
            <v>7322.3200000000052</v>
          </cell>
          <cell r="G40">
            <v>7322.3200000000052</v>
          </cell>
          <cell r="H40">
            <v>7322.3200000000052</v>
          </cell>
          <cell r="I40">
            <v>7273.0400000000018</v>
          </cell>
          <cell r="J40">
            <v>7273.0400000000018</v>
          </cell>
          <cell r="K40">
            <v>7273.0400000000018</v>
          </cell>
          <cell r="L40">
            <v>7218.6900000000014</v>
          </cell>
          <cell r="M40">
            <v>7218.6900000000014</v>
          </cell>
          <cell r="N40">
            <v>7218.6900000000014</v>
          </cell>
        </row>
        <row r="41">
          <cell r="B41" t="str">
            <v>f. Potencia Noche</v>
          </cell>
          <cell r="C41">
            <v>4664.8399999999974</v>
          </cell>
          <cell r="D41">
            <v>4664.8399999999974</v>
          </cell>
          <cell r="E41">
            <v>4664.8399999999974</v>
          </cell>
          <cell r="F41">
            <v>4879.95</v>
          </cell>
          <cell r="G41">
            <v>4879.9500000000007</v>
          </cell>
          <cell r="H41">
            <v>4879.95</v>
          </cell>
          <cell r="I41">
            <v>4847.1099999999979</v>
          </cell>
          <cell r="J41">
            <v>4847.1099999999979</v>
          </cell>
          <cell r="K41">
            <v>4847.1099999999988</v>
          </cell>
          <cell r="L41">
            <v>4810.8900000000021</v>
          </cell>
          <cell r="M41">
            <v>4810.8900000000012</v>
          </cell>
          <cell r="N41">
            <v>4810.8900000000021</v>
          </cell>
        </row>
        <row r="42">
          <cell r="B42" t="str">
            <v>ALUMBRADO PÚBLICO</v>
          </cell>
        </row>
        <row r="43">
          <cell r="B43" t="str">
            <v>T-AP</v>
          </cell>
        </row>
        <row r="44">
          <cell r="B44" t="str">
            <v>a. Bloque 0-30 kWh</v>
          </cell>
          <cell r="C44">
            <v>101.40000000000005</v>
          </cell>
          <cell r="D44">
            <v>101.40000000000005</v>
          </cell>
          <cell r="E44">
            <v>101.40000000000005</v>
          </cell>
          <cell r="F44">
            <v>101.40000000000005</v>
          </cell>
          <cell r="G44">
            <v>101.40000000000005</v>
          </cell>
          <cell r="H44">
            <v>101.40000000000005</v>
          </cell>
          <cell r="I44">
            <v>101.40000000000005</v>
          </cell>
          <cell r="J44">
            <v>101.40000000000005</v>
          </cell>
          <cell r="K44">
            <v>101.40000000000005</v>
          </cell>
          <cell r="L44">
            <v>101.40000000000005</v>
          </cell>
          <cell r="M44">
            <v>101.40000000000005</v>
          </cell>
          <cell r="N44">
            <v>101.40000000000005</v>
          </cell>
        </row>
        <row r="45">
          <cell r="B45" t="str">
            <v>b. Bloque 31-50 000 kWh</v>
          </cell>
          <cell r="C45">
            <v>3.3799999999999986</v>
          </cell>
          <cell r="D45">
            <v>3.379999999999999</v>
          </cell>
          <cell r="E45">
            <v>3.3799999999999986</v>
          </cell>
          <cell r="F45">
            <v>3.3799999999999986</v>
          </cell>
          <cell r="G45">
            <v>3.3799999999999986</v>
          </cell>
          <cell r="H45">
            <v>3.3799999999999986</v>
          </cell>
          <cell r="I45">
            <v>3.3799999999999986</v>
          </cell>
          <cell r="J45">
            <v>3.3799999999999986</v>
          </cell>
          <cell r="K45">
            <v>3.3799999999999986</v>
          </cell>
          <cell r="L45">
            <v>3.3799999999999986</v>
          </cell>
          <cell r="M45">
            <v>3.3799999999999986</v>
          </cell>
          <cell r="N45">
            <v>3.3799999999999986</v>
          </cell>
        </row>
        <row r="46">
          <cell r="B46" t="str">
            <v>c. Bloque mayor a 50 000 kWh</v>
          </cell>
          <cell r="C46">
            <v>169000</v>
          </cell>
          <cell r="D46">
            <v>169000</v>
          </cell>
          <cell r="E46">
            <v>169000</v>
          </cell>
          <cell r="F46">
            <v>169000</v>
          </cell>
          <cell r="G46">
            <v>169000</v>
          </cell>
          <cell r="H46">
            <v>169000</v>
          </cell>
          <cell r="I46">
            <v>169000</v>
          </cell>
          <cell r="J46">
            <v>169000</v>
          </cell>
          <cell r="K46">
            <v>169000</v>
          </cell>
          <cell r="L46">
            <v>169000</v>
          </cell>
          <cell r="M46">
            <v>169000</v>
          </cell>
          <cell r="N46">
            <v>169000</v>
          </cell>
        </row>
        <row r="47">
          <cell r="B47" t="str">
            <v>Tarifa de acceso</v>
          </cell>
        </row>
        <row r="48">
          <cell r="B48" t="str">
            <v>T-TA</v>
          </cell>
        </row>
        <row r="49">
          <cell r="B49" t="str">
            <v>a. Consumo de Energía cada kWh</v>
          </cell>
          <cell r="C49">
            <v>13.300000000000008</v>
          </cell>
          <cell r="D49">
            <v>13.300000000000008</v>
          </cell>
          <cell r="E49">
            <v>13.300000000000008</v>
          </cell>
          <cell r="F49">
            <v>12.100000000000003</v>
          </cell>
          <cell r="G49">
            <v>12.100000000000005</v>
          </cell>
          <cell r="H49">
            <v>12.100000000000003</v>
          </cell>
          <cell r="I49">
            <v>12.100000000000005</v>
          </cell>
          <cell r="J49">
            <v>12.100000000000005</v>
          </cell>
          <cell r="K49">
            <v>12.100000000000003</v>
          </cell>
          <cell r="L49">
            <v>12.100000000000005</v>
          </cell>
          <cell r="M49">
            <v>12.100000000000003</v>
          </cell>
          <cell r="N49">
            <v>12.100000000000005</v>
          </cell>
        </row>
        <row r="96">
          <cell r="B96" t="str">
            <v>º</v>
          </cell>
          <cell r="C96" t="str">
            <v>Enero</v>
          </cell>
          <cell r="D96" t="str">
            <v>Febrero</v>
          </cell>
          <cell r="E96" t="str">
            <v>Marzo</v>
          </cell>
          <cell r="F96" t="str">
            <v>Abril</v>
          </cell>
          <cell r="G96" t="str">
            <v>Mayo</v>
          </cell>
          <cell r="H96" t="str">
            <v>Junio</v>
          </cell>
          <cell r="I96" t="str">
            <v>Julio</v>
          </cell>
          <cell r="J96" t="str">
            <v>Agosto</v>
          </cell>
          <cell r="K96" t="str">
            <v>Septiembre</v>
          </cell>
          <cell r="L96" t="str">
            <v>Octubre</v>
          </cell>
          <cell r="M96" t="str">
            <v>Noviembre</v>
          </cell>
          <cell r="N96" t="str">
            <v>Diciembre</v>
          </cell>
        </row>
        <row r="97">
          <cell r="B97" t="str">
            <v>VENTAS AL SERVICIO DE DISTRIBUCIÓN</v>
          </cell>
        </row>
        <row r="98">
          <cell r="B98" t="str">
            <v>T-SD</v>
          </cell>
        </row>
        <row r="99">
          <cell r="B99" t="str">
            <v>a. Energía Punta</v>
          </cell>
          <cell r="C99">
            <v>58</v>
          </cell>
          <cell r="D99">
            <v>58</v>
          </cell>
          <cell r="E99">
            <v>58</v>
          </cell>
          <cell r="F99">
            <v>63.430000000000021</v>
          </cell>
          <cell r="G99">
            <v>63.430000000000021</v>
          </cell>
          <cell r="H99">
            <v>63.430000000000021</v>
          </cell>
          <cell r="I99">
            <v>63.430000000000021</v>
          </cell>
          <cell r="J99">
            <v>63.430000000000021</v>
          </cell>
          <cell r="K99">
            <v>63.430000000000021</v>
          </cell>
          <cell r="L99">
            <v>63.430000000000021</v>
          </cell>
          <cell r="M99">
            <v>63.430000000000021</v>
          </cell>
          <cell r="N99">
            <v>63.100909090909106</v>
          </cell>
        </row>
        <row r="100">
          <cell r="B100" t="str">
            <v>b. Energía Valle</v>
          </cell>
          <cell r="C100">
            <v>43.299999999999976</v>
          </cell>
          <cell r="D100">
            <v>43.299999999999976</v>
          </cell>
          <cell r="E100">
            <v>43.299999999999976</v>
          </cell>
          <cell r="F100">
            <v>47.349999999999987</v>
          </cell>
          <cell r="G100">
            <v>47.34999999999998</v>
          </cell>
          <cell r="H100">
            <v>47.349999999999987</v>
          </cell>
          <cell r="I100">
            <v>47.34999999999998</v>
          </cell>
          <cell r="J100">
            <v>47.34999999999998</v>
          </cell>
          <cell r="K100">
            <v>47.349999999999987</v>
          </cell>
          <cell r="L100">
            <v>47.34999999999998</v>
          </cell>
          <cell r="M100">
            <v>47.349999999999987</v>
          </cell>
          <cell r="N100">
            <v>47.104545454545438</v>
          </cell>
        </row>
        <row r="101">
          <cell r="B101" t="str">
            <v>c. Energía Noche</v>
          </cell>
          <cell r="C101">
            <v>28.399999999999984</v>
          </cell>
          <cell r="D101">
            <v>28.399999999999984</v>
          </cell>
          <cell r="E101">
            <v>28.399999999999984</v>
          </cell>
          <cell r="F101">
            <v>31.049999999999986</v>
          </cell>
          <cell r="G101">
            <v>31.049999999999983</v>
          </cell>
          <cell r="H101">
            <v>31.049999999999986</v>
          </cell>
          <cell r="I101">
            <v>31.049999999999983</v>
          </cell>
          <cell r="J101">
            <v>31.049999999999983</v>
          </cell>
          <cell r="K101">
            <v>31.049999999999986</v>
          </cell>
          <cell r="L101">
            <v>31.049999999999983</v>
          </cell>
          <cell r="M101">
            <v>31.049999999999986</v>
          </cell>
          <cell r="N101">
            <v>30.889393939393919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2137.5</v>
          </cell>
          <cell r="D10">
            <v>2137.5</v>
          </cell>
          <cell r="E10">
            <v>2137.5</v>
          </cell>
          <cell r="F10">
            <v>2135.400000000001</v>
          </cell>
          <cell r="G10">
            <v>2135.4000000000005</v>
          </cell>
          <cell r="H10">
            <v>2135.400000000001</v>
          </cell>
          <cell r="I10">
            <v>2149.8000000000011</v>
          </cell>
          <cell r="J10">
            <v>2149.8000000000011</v>
          </cell>
          <cell r="K10">
            <v>2149.8000000000011</v>
          </cell>
          <cell r="L10">
            <v>2146.1999999999989</v>
          </cell>
          <cell r="M10">
            <v>2146.1999999999989</v>
          </cell>
          <cell r="N10">
            <v>2146.1999999999989</v>
          </cell>
        </row>
        <row r="11">
          <cell r="B11" t="str">
            <v>b. Bloque 31-200 kWh</v>
          </cell>
          <cell r="C11">
            <v>71.25</v>
          </cell>
          <cell r="D11">
            <v>71.25</v>
          </cell>
          <cell r="E11">
            <v>71.25</v>
          </cell>
          <cell r="F11">
            <v>71.180000000000035</v>
          </cell>
          <cell r="G11">
            <v>71.180000000000021</v>
          </cell>
          <cell r="H11">
            <v>71.180000000000035</v>
          </cell>
          <cell r="I11">
            <v>71.660000000000011</v>
          </cell>
          <cell r="J11">
            <v>71.660000000000011</v>
          </cell>
          <cell r="K11">
            <v>71.660000000000025</v>
          </cell>
          <cell r="L11">
            <v>71.539999999999978</v>
          </cell>
          <cell r="M11">
            <v>71.539999999999978</v>
          </cell>
          <cell r="N11">
            <v>71.539999999999978</v>
          </cell>
        </row>
        <row r="12">
          <cell r="B12" t="str">
            <v>c. Bloque mayor a 200 kWh</v>
          </cell>
          <cell r="C12">
            <v>89.570000000000022</v>
          </cell>
          <cell r="D12">
            <v>89.570000000000007</v>
          </cell>
          <cell r="E12">
            <v>89.570000000000022</v>
          </cell>
          <cell r="F12">
            <v>89.489999999999952</v>
          </cell>
          <cell r="G12">
            <v>89.489999999999938</v>
          </cell>
          <cell r="H12">
            <v>89.489999999999952</v>
          </cell>
          <cell r="I12">
            <v>90.090000000000018</v>
          </cell>
          <cell r="J12">
            <v>90.090000000000018</v>
          </cell>
          <cell r="K12">
            <v>90.09</v>
          </cell>
          <cell r="L12">
            <v>89.94000000000004</v>
          </cell>
          <cell r="M12">
            <v>89.94000000000004</v>
          </cell>
          <cell r="N12">
            <v>89.94000000000004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92.619999999999933</v>
          </cell>
          <cell r="D15">
            <v>92.619999999999933</v>
          </cell>
          <cell r="E15">
            <v>92.619999999999933</v>
          </cell>
          <cell r="F15">
            <v>92.539999999999978</v>
          </cell>
          <cell r="G15">
            <v>92.539999999999978</v>
          </cell>
          <cell r="H15">
            <v>92.539999999999978</v>
          </cell>
          <cell r="I15">
            <v>93.150000000000048</v>
          </cell>
          <cell r="J15">
            <v>93.150000000000048</v>
          </cell>
          <cell r="K15">
            <v>93.150000000000048</v>
          </cell>
          <cell r="L15">
            <v>92.989999999999938</v>
          </cell>
          <cell r="M15">
            <v>92.989999999999952</v>
          </cell>
          <cell r="N15">
            <v>92.989999999999938</v>
          </cell>
        </row>
        <row r="16">
          <cell r="B16" t="str">
            <v>b. Bloque 0-3000 kWh</v>
          </cell>
          <cell r="C16">
            <v>225930</v>
          </cell>
          <cell r="D16">
            <v>225930</v>
          </cell>
          <cell r="E16">
            <v>225930</v>
          </cell>
          <cell r="F16">
            <v>225720</v>
          </cell>
          <cell r="G16">
            <v>225720</v>
          </cell>
          <cell r="H16">
            <v>225720</v>
          </cell>
          <cell r="I16">
            <v>227220</v>
          </cell>
          <cell r="J16">
            <v>227220</v>
          </cell>
          <cell r="K16">
            <v>227220</v>
          </cell>
          <cell r="L16">
            <v>226830</v>
          </cell>
          <cell r="M16">
            <v>226830</v>
          </cell>
          <cell r="N16">
            <v>226830</v>
          </cell>
        </row>
        <row r="17">
          <cell r="B17" t="str">
            <v>c. Bloque mayor a 3000 kWh</v>
          </cell>
          <cell r="C17">
            <v>75.30999999999996</v>
          </cell>
          <cell r="D17">
            <v>75.30999999999996</v>
          </cell>
          <cell r="E17">
            <v>75.30999999999996</v>
          </cell>
          <cell r="F17">
            <v>75.239999999999981</v>
          </cell>
          <cell r="G17">
            <v>75.239999999999966</v>
          </cell>
          <cell r="H17">
            <v>75.239999999999981</v>
          </cell>
          <cell r="I17">
            <v>75.739999999999966</v>
          </cell>
          <cell r="J17">
            <v>75.739999999999966</v>
          </cell>
          <cell r="K17">
            <v>75.739999999999981</v>
          </cell>
          <cell r="L17">
            <v>75.609999999999971</v>
          </cell>
          <cell r="M17">
            <v>75.609999999999957</v>
          </cell>
          <cell r="N17">
            <v>75.609999999999971</v>
          </cell>
        </row>
        <row r="18">
          <cell r="B18" t="str">
            <v>d. Bloque 0-10 kW</v>
          </cell>
          <cell r="C18">
            <v>45616.800000000025</v>
          </cell>
          <cell r="D18">
            <v>45616.800000000025</v>
          </cell>
          <cell r="E18">
            <v>45616.800000000025</v>
          </cell>
          <cell r="F18">
            <v>45576.800000000025</v>
          </cell>
          <cell r="G18">
            <v>45576.800000000025</v>
          </cell>
          <cell r="H18">
            <v>45576.800000000025</v>
          </cell>
          <cell r="I18">
            <v>45881.100000000013</v>
          </cell>
          <cell r="J18">
            <v>45881.100000000013</v>
          </cell>
          <cell r="K18">
            <v>45881.100000000006</v>
          </cell>
          <cell r="L18">
            <v>45803.199999999975</v>
          </cell>
          <cell r="M18">
            <v>45803.199999999975</v>
          </cell>
          <cell r="N18">
            <v>45803.199999999975</v>
          </cell>
        </row>
        <row r="19">
          <cell r="B19" t="str">
            <v>e. Bloque mayor a 10 kW</v>
          </cell>
          <cell r="C19">
            <v>4561.6799999999967</v>
          </cell>
          <cell r="D19">
            <v>4561.6799999999976</v>
          </cell>
          <cell r="E19">
            <v>4561.6799999999967</v>
          </cell>
          <cell r="F19">
            <v>4557.6799999999967</v>
          </cell>
          <cell r="G19">
            <v>4557.6799999999967</v>
          </cell>
          <cell r="H19">
            <v>4557.6799999999967</v>
          </cell>
          <cell r="I19">
            <v>4588.1099999999988</v>
          </cell>
          <cell r="J19">
            <v>4588.1099999999988</v>
          </cell>
          <cell r="K19">
            <v>4588.1099999999997</v>
          </cell>
          <cell r="L19">
            <v>4580.3200000000033</v>
          </cell>
          <cell r="M19">
            <v>4580.3200000000033</v>
          </cell>
          <cell r="N19">
            <v>4580.3200000000033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92.619999999999933</v>
          </cell>
          <cell r="D22">
            <v>92.619999999999933</v>
          </cell>
          <cell r="E22">
            <v>92.619999999999933</v>
          </cell>
          <cell r="F22">
            <v>92.539999999999978</v>
          </cell>
          <cell r="G22">
            <v>92.539999999999978</v>
          </cell>
          <cell r="H22">
            <v>92.539999999999978</v>
          </cell>
          <cell r="I22">
            <v>93.150000000000048</v>
          </cell>
          <cell r="J22">
            <v>93.150000000000048</v>
          </cell>
          <cell r="K22">
            <v>93.150000000000048</v>
          </cell>
          <cell r="L22">
            <v>92.989999999999938</v>
          </cell>
          <cell r="M22">
            <v>92.989999999999952</v>
          </cell>
          <cell r="N22">
            <v>92.989999999999938</v>
          </cell>
        </row>
        <row r="23">
          <cell r="B23" t="str">
            <v>b. Bloque 0-3000 kWh</v>
          </cell>
          <cell r="C23">
            <v>225930</v>
          </cell>
          <cell r="D23">
            <v>225930</v>
          </cell>
          <cell r="E23">
            <v>225930</v>
          </cell>
          <cell r="F23">
            <v>225720</v>
          </cell>
          <cell r="G23">
            <v>225720</v>
          </cell>
          <cell r="H23">
            <v>225720</v>
          </cell>
          <cell r="I23">
            <v>227220</v>
          </cell>
          <cell r="J23">
            <v>227220</v>
          </cell>
          <cell r="K23">
            <v>227220</v>
          </cell>
          <cell r="L23">
            <v>226830</v>
          </cell>
          <cell r="M23">
            <v>226830</v>
          </cell>
          <cell r="N23">
            <v>226830</v>
          </cell>
        </row>
        <row r="24">
          <cell r="B24" t="str">
            <v>c. Bloque mayor a 3000 kWh</v>
          </cell>
          <cell r="C24">
            <v>75.30999999999996</v>
          </cell>
          <cell r="D24">
            <v>75.30999999999996</v>
          </cell>
          <cell r="E24">
            <v>75.30999999999996</v>
          </cell>
          <cell r="F24">
            <v>75.239999999999981</v>
          </cell>
          <cell r="G24">
            <v>75.239999999999966</v>
          </cell>
          <cell r="H24">
            <v>75.239999999999981</v>
          </cell>
          <cell r="I24">
            <v>75.739999999999966</v>
          </cell>
          <cell r="J24">
            <v>75.739999999999966</v>
          </cell>
          <cell r="K24">
            <v>75.739999999999981</v>
          </cell>
          <cell r="L24">
            <v>75.609999999999971</v>
          </cell>
          <cell r="M24">
            <v>75.609999999999957</v>
          </cell>
          <cell r="N24">
            <v>75.609999999999971</v>
          </cell>
        </row>
        <row r="25">
          <cell r="B25" t="str">
            <v>d. Bloque 0-10 kW</v>
          </cell>
          <cell r="C25">
            <v>45616.800000000025</v>
          </cell>
          <cell r="D25">
            <v>45616.800000000025</v>
          </cell>
          <cell r="E25">
            <v>45616.800000000025</v>
          </cell>
          <cell r="F25">
            <v>45576.800000000025</v>
          </cell>
          <cell r="G25">
            <v>45576.800000000025</v>
          </cell>
          <cell r="H25">
            <v>45576.800000000025</v>
          </cell>
          <cell r="I25">
            <v>45881.100000000013</v>
          </cell>
          <cell r="J25">
            <v>45881.100000000013</v>
          </cell>
          <cell r="K25">
            <v>45881.100000000006</v>
          </cell>
          <cell r="L25">
            <v>45803.199999999975</v>
          </cell>
          <cell r="M25">
            <v>45803.199999999975</v>
          </cell>
          <cell r="N25">
            <v>45803.199999999975</v>
          </cell>
        </row>
        <row r="26">
          <cell r="B26" t="str">
            <v>e. Bloque mayor a 10 kW</v>
          </cell>
          <cell r="C26">
            <v>4561.6799999999967</v>
          </cell>
          <cell r="D26">
            <v>4561.6799999999976</v>
          </cell>
          <cell r="E26">
            <v>4561.6799999999967</v>
          </cell>
          <cell r="F26">
            <v>4557.6799999999967</v>
          </cell>
          <cell r="G26">
            <v>4557.6799999999967</v>
          </cell>
          <cell r="H26">
            <v>4557.6799999999967</v>
          </cell>
          <cell r="I26">
            <v>4588.1099999999988</v>
          </cell>
          <cell r="J26">
            <v>4588.1099999999988</v>
          </cell>
          <cell r="K26">
            <v>4588.1099999999997</v>
          </cell>
          <cell r="L26">
            <v>4580.3200000000033</v>
          </cell>
          <cell r="M26">
            <v>4580.3200000000033</v>
          </cell>
          <cell r="N26">
            <v>4580.3200000000033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74.3</v>
          </cell>
          <cell r="D29">
            <v>74.299999999999969</v>
          </cell>
          <cell r="E29">
            <v>74.3</v>
          </cell>
          <cell r="F29">
            <v>74.239999999999981</v>
          </cell>
          <cell r="G29">
            <v>74.239999999999966</v>
          </cell>
          <cell r="H29">
            <v>74.239999999999981</v>
          </cell>
          <cell r="I29">
            <v>74.73</v>
          </cell>
          <cell r="J29">
            <v>74.73</v>
          </cell>
          <cell r="K29">
            <v>74.73</v>
          </cell>
          <cell r="L29">
            <v>74.609999999999971</v>
          </cell>
          <cell r="M29">
            <v>74.609999999999957</v>
          </cell>
          <cell r="N29">
            <v>74.609999999999971</v>
          </cell>
        </row>
        <row r="30">
          <cell r="B30" t="str">
            <v>b. Energía Valle</v>
          </cell>
          <cell r="C30">
            <v>63.099999999999966</v>
          </cell>
          <cell r="D30">
            <v>63.099999999999973</v>
          </cell>
          <cell r="E30">
            <v>63.099999999999966</v>
          </cell>
          <cell r="F30">
            <v>63.049999999999969</v>
          </cell>
          <cell r="G30">
            <v>63.049999999999969</v>
          </cell>
          <cell r="H30">
            <v>63.049999999999969</v>
          </cell>
          <cell r="I30">
            <v>63.47000000000002</v>
          </cell>
          <cell r="J30">
            <v>63.47000000000002</v>
          </cell>
          <cell r="K30">
            <v>63.47000000000002</v>
          </cell>
          <cell r="L30">
            <v>63.359999999999957</v>
          </cell>
          <cell r="M30">
            <v>63.359999999999964</v>
          </cell>
          <cell r="N30">
            <v>63.359999999999957</v>
          </cell>
        </row>
        <row r="31">
          <cell r="B31" t="str">
            <v>c. Energía Noche</v>
          </cell>
          <cell r="C31">
            <v>57</v>
          </cell>
          <cell r="D31">
            <v>57</v>
          </cell>
          <cell r="E31">
            <v>57</v>
          </cell>
          <cell r="F31">
            <v>56.950000000000031</v>
          </cell>
          <cell r="G31">
            <v>56.950000000000031</v>
          </cell>
          <cell r="H31">
            <v>56.950000000000031</v>
          </cell>
          <cell r="I31">
            <v>57.319999999999986</v>
          </cell>
          <cell r="J31">
            <v>57.319999999999986</v>
          </cell>
          <cell r="K31">
            <v>57.319999999999986</v>
          </cell>
          <cell r="L31">
            <v>57.230000000000011</v>
          </cell>
          <cell r="M31">
            <v>57.230000000000011</v>
          </cell>
          <cell r="N31">
            <v>57.230000000000011</v>
          </cell>
        </row>
        <row r="32">
          <cell r="B32" t="str">
            <v>d. Potencia Punta</v>
          </cell>
          <cell r="C32">
            <v>4274.6699999999992</v>
          </cell>
          <cell r="D32">
            <v>4274.6699999999992</v>
          </cell>
          <cell r="E32">
            <v>4274.6699999999992</v>
          </cell>
          <cell r="F32">
            <v>4270.9199999999992</v>
          </cell>
          <cell r="G32">
            <v>4270.9199999999992</v>
          </cell>
          <cell r="H32">
            <v>4270.9199999999992</v>
          </cell>
          <cell r="I32">
            <v>4299.4299999999967</v>
          </cell>
          <cell r="J32">
            <v>4299.4299999999967</v>
          </cell>
          <cell r="K32">
            <v>4299.4299999999967</v>
          </cell>
          <cell r="L32">
            <v>4292.1300000000019</v>
          </cell>
          <cell r="M32">
            <v>4292.1300000000019</v>
          </cell>
          <cell r="N32">
            <v>4292.1300000000019</v>
          </cell>
        </row>
        <row r="33">
          <cell r="B33" t="str">
            <v>e. Potencia Valle</v>
          </cell>
          <cell r="C33">
            <v>4274.6699999999992</v>
          </cell>
          <cell r="D33">
            <v>4274.6699999999992</v>
          </cell>
          <cell r="E33">
            <v>4274.6699999999992</v>
          </cell>
          <cell r="F33">
            <v>4270.9199999999992</v>
          </cell>
          <cell r="G33">
            <v>4270.9199999999992</v>
          </cell>
          <cell r="H33">
            <v>4270.9199999999992</v>
          </cell>
          <cell r="I33">
            <v>4299.4299999999967</v>
          </cell>
          <cell r="J33">
            <v>4299.4299999999967</v>
          </cell>
          <cell r="K33">
            <v>4299.4299999999967</v>
          </cell>
          <cell r="L33">
            <v>4292.1300000000019</v>
          </cell>
          <cell r="M33">
            <v>4292.1300000000019</v>
          </cell>
          <cell r="N33">
            <v>4292.1300000000019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120.30000000000007</v>
          </cell>
          <cell r="D36">
            <v>120.30000000000005</v>
          </cell>
          <cell r="E36">
            <v>120.30000000000007</v>
          </cell>
          <cell r="F36">
            <v>120.30000000000005</v>
          </cell>
          <cell r="G36">
            <v>120.30000000000007</v>
          </cell>
          <cell r="H36">
            <v>120.30000000000005</v>
          </cell>
          <cell r="I36">
            <v>120.30000000000007</v>
          </cell>
          <cell r="J36">
            <v>120.30000000000007</v>
          </cell>
          <cell r="K36">
            <v>120.30000000000005</v>
          </cell>
          <cell r="L36">
            <v>120.30000000000007</v>
          </cell>
          <cell r="M36">
            <v>120.30000000000005</v>
          </cell>
          <cell r="N36">
            <v>120.30000000000007</v>
          </cell>
        </row>
        <row r="37">
          <cell r="B37" t="str">
            <v>b. Bloque 31-50 000 kWh</v>
          </cell>
          <cell r="C37">
            <v>4.0100000000000016</v>
          </cell>
          <cell r="D37">
            <v>4.0100000000000016</v>
          </cell>
          <cell r="E37">
            <v>4.0100000000000016</v>
          </cell>
          <cell r="F37">
            <v>4.0100000000000016</v>
          </cell>
          <cell r="G37">
            <v>4.0100000000000016</v>
          </cell>
          <cell r="H37">
            <v>4.0100000000000016</v>
          </cell>
          <cell r="I37">
            <v>4.0100000000000016</v>
          </cell>
          <cell r="J37">
            <v>4.0100000000000016</v>
          </cell>
          <cell r="K37">
            <v>4.0100000000000016</v>
          </cell>
          <cell r="L37">
            <v>4.0100000000000016</v>
          </cell>
          <cell r="M37">
            <v>4.0100000000000016</v>
          </cell>
          <cell r="N37">
            <v>4.0100000000000016</v>
          </cell>
        </row>
        <row r="38">
          <cell r="B38" t="str">
            <v>c. Bloque mayor a 50 000 kWh</v>
          </cell>
          <cell r="C38">
            <v>200500</v>
          </cell>
          <cell r="D38">
            <v>200500</v>
          </cell>
          <cell r="E38">
            <v>200500</v>
          </cell>
          <cell r="F38">
            <v>200500</v>
          </cell>
          <cell r="G38">
            <v>200500</v>
          </cell>
          <cell r="H38">
            <v>200500</v>
          </cell>
          <cell r="I38">
            <v>200500</v>
          </cell>
          <cell r="J38">
            <v>200500</v>
          </cell>
          <cell r="K38">
            <v>200500</v>
          </cell>
          <cell r="L38">
            <v>200500</v>
          </cell>
          <cell r="M38">
            <v>200500</v>
          </cell>
          <cell r="N38">
            <v>200500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29.399999999999984</v>
          </cell>
          <cell r="D41">
            <v>29.399999999999984</v>
          </cell>
          <cell r="E41">
            <v>29.399999999999984</v>
          </cell>
          <cell r="F41">
            <v>30.200000000000014</v>
          </cell>
          <cell r="G41">
            <v>30.200000000000017</v>
          </cell>
          <cell r="H41">
            <v>30.200000000000014</v>
          </cell>
          <cell r="I41">
            <v>30.200000000000017</v>
          </cell>
          <cell r="J41">
            <v>30.200000000000017</v>
          </cell>
          <cell r="K41">
            <v>30.200000000000014</v>
          </cell>
          <cell r="L41">
            <v>30.200000000000017</v>
          </cell>
          <cell r="M41">
            <v>30.200000000000014</v>
          </cell>
          <cell r="N41">
            <v>30.200000000000017</v>
          </cell>
        </row>
        <row r="85">
          <cell r="B85" t="str">
            <v>º</v>
          </cell>
          <cell r="C85" t="str">
            <v>Enero</v>
          </cell>
          <cell r="D85" t="str">
            <v>Febrero</v>
          </cell>
          <cell r="E85" t="str">
            <v>Marzo</v>
          </cell>
          <cell r="F85" t="str">
            <v>Abril</v>
          </cell>
          <cell r="G85" t="str">
            <v>Mayo</v>
          </cell>
          <cell r="H85" t="str">
            <v>Junio</v>
          </cell>
          <cell r="I85" t="str">
            <v>Julio</v>
          </cell>
          <cell r="J85" t="str">
            <v>Agosto</v>
          </cell>
          <cell r="K85" t="str">
            <v>Septiembre</v>
          </cell>
          <cell r="L85" t="str">
            <v>Octubre</v>
          </cell>
          <cell r="M85" t="str">
            <v>Noviembre</v>
          </cell>
          <cell r="N85" t="str">
            <v>Diciembre</v>
          </cell>
        </row>
        <row r="86">
          <cell r="B86" t="str">
            <v>VENTAS AL SERVICIO DE DISTRIBUCIÓN</v>
          </cell>
        </row>
        <row r="87">
          <cell r="B87" t="str">
            <v>T-SD</v>
          </cell>
        </row>
        <row r="88">
          <cell r="B88" t="str">
            <v>c. Energía Noche</v>
          </cell>
          <cell r="C88">
            <v>29.990000000000006</v>
          </cell>
          <cell r="D88">
            <v>29.990000000000006</v>
          </cell>
          <cell r="E88">
            <v>29.990000000000006</v>
          </cell>
          <cell r="F88">
            <v>29.990000000000006</v>
          </cell>
          <cell r="G88">
            <v>29.990000000000006</v>
          </cell>
          <cell r="H88">
            <v>29.990000000000006</v>
          </cell>
          <cell r="I88">
            <v>29.990000000000006</v>
          </cell>
          <cell r="J88">
            <v>29.990000000000006</v>
          </cell>
          <cell r="K88">
            <v>29.990000000000006</v>
          </cell>
          <cell r="L88">
            <v>29.990000000000006</v>
          </cell>
          <cell r="M88">
            <v>29.990000000000006</v>
          </cell>
          <cell r="N88">
            <v>29.990000000000006</v>
          </cell>
        </row>
        <row r="89">
          <cell r="B89" t="str">
            <v>b. Energía Valle</v>
          </cell>
          <cell r="C89">
            <v>45.609999999999978</v>
          </cell>
          <cell r="D89">
            <v>45.609999999999992</v>
          </cell>
          <cell r="E89">
            <v>45.609999999999978</v>
          </cell>
          <cell r="F89">
            <v>45.609999999999985</v>
          </cell>
          <cell r="G89">
            <v>45.609999999999978</v>
          </cell>
          <cell r="H89">
            <v>45.609999999999985</v>
          </cell>
          <cell r="I89">
            <v>45.609999999999978</v>
          </cell>
          <cell r="J89">
            <v>45.609999999999978</v>
          </cell>
          <cell r="K89">
            <v>45.609999999999985</v>
          </cell>
          <cell r="L89">
            <v>45.609999999999978</v>
          </cell>
          <cell r="M89">
            <v>45.609999999999985</v>
          </cell>
          <cell r="N89">
            <v>45.609999999999978</v>
          </cell>
        </row>
        <row r="90">
          <cell r="B90" t="str">
            <v>a. Energía Punta</v>
          </cell>
          <cell r="C90">
            <v>60.980000000000011</v>
          </cell>
          <cell r="D90">
            <v>60.980000000000011</v>
          </cell>
          <cell r="E90">
            <v>60.980000000000011</v>
          </cell>
          <cell r="F90">
            <v>60.980000000000011</v>
          </cell>
          <cell r="G90">
            <v>60.980000000000011</v>
          </cell>
          <cell r="H90">
            <v>60.980000000000011</v>
          </cell>
          <cell r="I90">
            <v>60.980000000000011</v>
          </cell>
          <cell r="J90">
            <v>60.980000000000011</v>
          </cell>
          <cell r="K90">
            <v>60.980000000000011</v>
          </cell>
          <cell r="L90">
            <v>60.980000000000011</v>
          </cell>
          <cell r="M90">
            <v>60.980000000000011</v>
          </cell>
          <cell r="N90">
            <v>60.980000000000011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1963.1999999999989</v>
          </cell>
          <cell r="D10">
            <v>1963.1999999999991</v>
          </cell>
          <cell r="E10">
            <v>1963.1999999999989</v>
          </cell>
          <cell r="F10">
            <v>1952.6999999999991</v>
          </cell>
          <cell r="G10">
            <v>1952.6999999999989</v>
          </cell>
          <cell r="H10">
            <v>1952.6999999999991</v>
          </cell>
          <cell r="I10">
            <v>1963.1999999999989</v>
          </cell>
          <cell r="J10">
            <v>1963.1999999999989</v>
          </cell>
          <cell r="K10">
            <v>1963.1999999999991</v>
          </cell>
          <cell r="L10">
            <v>1951.1999999999989</v>
          </cell>
          <cell r="M10">
            <v>1951.1999999999991</v>
          </cell>
          <cell r="N10">
            <v>1951.1999999999989</v>
          </cell>
        </row>
        <row r="11">
          <cell r="B11" t="str">
            <v>b. Bloque 31-200 kWh</v>
          </cell>
          <cell r="C11">
            <v>65.44000000000004</v>
          </cell>
          <cell r="D11">
            <v>65.44000000000004</v>
          </cell>
          <cell r="E11">
            <v>65.44000000000004</v>
          </cell>
          <cell r="F11">
            <v>65.089999999999975</v>
          </cell>
          <cell r="G11">
            <v>65.089999999999975</v>
          </cell>
          <cell r="H11">
            <v>65.089999999999975</v>
          </cell>
          <cell r="I11">
            <v>65.44000000000004</v>
          </cell>
          <cell r="J11">
            <v>65.44000000000004</v>
          </cell>
          <cell r="K11">
            <v>65.44000000000004</v>
          </cell>
          <cell r="L11">
            <v>65.039999999999978</v>
          </cell>
          <cell r="M11">
            <v>65.039999999999978</v>
          </cell>
          <cell r="N11">
            <v>65.039999999999978</v>
          </cell>
        </row>
        <row r="12">
          <cell r="B12" t="str">
            <v>c. Bloque mayor a 200 kWh</v>
          </cell>
          <cell r="C12">
            <v>92.260000000000062</v>
          </cell>
          <cell r="D12">
            <v>92.260000000000034</v>
          </cell>
          <cell r="E12">
            <v>92.260000000000062</v>
          </cell>
          <cell r="F12">
            <v>91.760000000000048</v>
          </cell>
          <cell r="G12">
            <v>91.760000000000062</v>
          </cell>
          <cell r="H12">
            <v>91.760000000000048</v>
          </cell>
          <cell r="I12">
            <v>92.25</v>
          </cell>
          <cell r="J12">
            <v>92.25</v>
          </cell>
          <cell r="K12">
            <v>92.25</v>
          </cell>
          <cell r="L12">
            <v>91.69000000000004</v>
          </cell>
          <cell r="M12">
            <v>91.69000000000004</v>
          </cell>
          <cell r="N12">
            <v>91.69000000000004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96.55999999999996</v>
          </cell>
          <cell r="D15">
            <v>96.55999999999996</v>
          </cell>
          <cell r="E15">
            <v>96.55999999999996</v>
          </cell>
          <cell r="F15">
            <v>96.030000000000044</v>
          </cell>
          <cell r="G15">
            <v>96.030000000000058</v>
          </cell>
          <cell r="H15">
            <v>96.030000000000044</v>
          </cell>
          <cell r="I15">
            <v>96.55000000000004</v>
          </cell>
          <cell r="J15">
            <v>96.55000000000004</v>
          </cell>
          <cell r="K15">
            <v>96.550000000000026</v>
          </cell>
          <cell r="L15">
            <v>95.960000000000022</v>
          </cell>
          <cell r="M15">
            <v>95.960000000000022</v>
          </cell>
          <cell r="N15">
            <v>95.960000000000022</v>
          </cell>
        </row>
        <row r="16">
          <cell r="B16" t="str">
            <v>b. Bloque 0-3000 kWh</v>
          </cell>
          <cell r="C16">
            <v>183480</v>
          </cell>
          <cell r="D16">
            <v>183480</v>
          </cell>
          <cell r="E16">
            <v>183480</v>
          </cell>
          <cell r="F16">
            <v>182460</v>
          </cell>
          <cell r="G16">
            <v>182460</v>
          </cell>
          <cell r="H16">
            <v>182460</v>
          </cell>
          <cell r="I16">
            <v>183480</v>
          </cell>
          <cell r="J16">
            <v>183480</v>
          </cell>
          <cell r="K16">
            <v>183480</v>
          </cell>
          <cell r="L16">
            <v>182340</v>
          </cell>
          <cell r="M16">
            <v>182340</v>
          </cell>
          <cell r="N16">
            <v>182340</v>
          </cell>
        </row>
        <row r="17">
          <cell r="B17" t="str">
            <v>c. Bloque mayor a 3000 kWh</v>
          </cell>
          <cell r="C17">
            <v>61.160000000000025</v>
          </cell>
          <cell r="D17">
            <v>61.160000000000018</v>
          </cell>
          <cell r="E17">
            <v>61.160000000000025</v>
          </cell>
          <cell r="F17">
            <v>60.819999999999979</v>
          </cell>
          <cell r="G17">
            <v>60.819999999999979</v>
          </cell>
          <cell r="H17">
            <v>60.819999999999979</v>
          </cell>
          <cell r="I17">
            <v>61.160000000000025</v>
          </cell>
          <cell r="J17">
            <v>61.160000000000025</v>
          </cell>
          <cell r="K17">
            <v>61.160000000000018</v>
          </cell>
          <cell r="L17">
            <v>60.77999999999998</v>
          </cell>
          <cell r="M17">
            <v>60.77999999999998</v>
          </cell>
          <cell r="N17">
            <v>60.77999999999998</v>
          </cell>
        </row>
        <row r="18">
          <cell r="B18" t="str">
            <v>d. Bloque 0-10 kW</v>
          </cell>
          <cell r="C18">
            <v>90314.399999999951</v>
          </cell>
          <cell r="D18">
            <v>90314.399999999951</v>
          </cell>
          <cell r="E18">
            <v>90314.399999999951</v>
          </cell>
          <cell r="F18">
            <v>89824.200000000012</v>
          </cell>
          <cell r="G18">
            <v>89824.200000000026</v>
          </cell>
          <cell r="H18">
            <v>89824.200000000012</v>
          </cell>
          <cell r="I18">
            <v>90308.399999999951</v>
          </cell>
          <cell r="J18">
            <v>90308.399999999951</v>
          </cell>
          <cell r="K18">
            <v>90308.399999999951</v>
          </cell>
          <cell r="L18">
            <v>89759.200000000026</v>
          </cell>
          <cell r="M18">
            <v>89759.200000000012</v>
          </cell>
          <cell r="N18">
            <v>89759.200000000026</v>
          </cell>
        </row>
        <row r="19">
          <cell r="B19" t="str">
            <v>e. Bloque mayor a 10 kW</v>
          </cell>
          <cell r="C19">
            <v>9031.44</v>
          </cell>
          <cell r="D19">
            <v>9031.44</v>
          </cell>
          <cell r="E19">
            <v>9031.44</v>
          </cell>
          <cell r="F19">
            <v>8982.4200000000055</v>
          </cell>
          <cell r="G19">
            <v>8982.4200000000037</v>
          </cell>
          <cell r="H19">
            <v>8982.4200000000055</v>
          </cell>
          <cell r="I19">
            <v>9030.84</v>
          </cell>
          <cell r="J19">
            <v>9030.84</v>
          </cell>
          <cell r="K19">
            <v>9030.8399999999983</v>
          </cell>
          <cell r="L19">
            <v>8975.9200000000037</v>
          </cell>
          <cell r="M19">
            <v>8975.9200000000055</v>
          </cell>
          <cell r="N19">
            <v>8975.9200000000037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96.55999999999996</v>
          </cell>
          <cell r="D22">
            <v>96.55999999999996</v>
          </cell>
          <cell r="E22">
            <v>96.55999999999996</v>
          </cell>
          <cell r="F22">
            <v>96.030000000000044</v>
          </cell>
          <cell r="G22">
            <v>96.030000000000058</v>
          </cell>
          <cell r="H22">
            <v>96.030000000000044</v>
          </cell>
          <cell r="I22">
            <v>96.55000000000004</v>
          </cell>
          <cell r="J22">
            <v>96.55000000000004</v>
          </cell>
          <cell r="K22">
            <v>96.550000000000026</v>
          </cell>
          <cell r="L22">
            <v>95.960000000000022</v>
          </cell>
          <cell r="M22">
            <v>95.960000000000022</v>
          </cell>
          <cell r="N22">
            <v>95.960000000000022</v>
          </cell>
        </row>
        <row r="23">
          <cell r="B23" t="str">
            <v>b. Bloque 0-3000 kWh</v>
          </cell>
          <cell r="C23">
            <v>183480</v>
          </cell>
          <cell r="D23">
            <v>183480</v>
          </cell>
          <cell r="E23">
            <v>183480</v>
          </cell>
          <cell r="F23">
            <v>182460</v>
          </cell>
          <cell r="G23">
            <v>182460</v>
          </cell>
          <cell r="H23">
            <v>182460</v>
          </cell>
          <cell r="I23">
            <v>183480</v>
          </cell>
          <cell r="J23">
            <v>183480</v>
          </cell>
          <cell r="K23">
            <v>183480</v>
          </cell>
          <cell r="L23">
            <v>182340</v>
          </cell>
          <cell r="M23">
            <v>182340</v>
          </cell>
          <cell r="N23">
            <v>182340</v>
          </cell>
        </row>
        <row r="24">
          <cell r="B24" t="str">
            <v>c. Bloque mayor a 3000 kWh</v>
          </cell>
          <cell r="C24">
            <v>61.160000000000025</v>
          </cell>
          <cell r="D24">
            <v>61.160000000000018</v>
          </cell>
          <cell r="E24">
            <v>61.160000000000025</v>
          </cell>
          <cell r="F24">
            <v>60.819999999999979</v>
          </cell>
          <cell r="G24">
            <v>60.819999999999979</v>
          </cell>
          <cell r="H24">
            <v>60.819999999999979</v>
          </cell>
          <cell r="I24">
            <v>61.160000000000025</v>
          </cell>
          <cell r="J24">
            <v>61.160000000000025</v>
          </cell>
          <cell r="K24">
            <v>61.160000000000018</v>
          </cell>
          <cell r="L24">
            <v>60.77999999999998</v>
          </cell>
          <cell r="M24">
            <v>60.77999999999998</v>
          </cell>
          <cell r="N24">
            <v>60.77999999999998</v>
          </cell>
        </row>
        <row r="25">
          <cell r="B25" t="str">
            <v>d. Bloque 0-10 kW</v>
          </cell>
          <cell r="C25">
            <v>90314.399999999951</v>
          </cell>
          <cell r="D25">
            <v>90314.399999999951</v>
          </cell>
          <cell r="E25">
            <v>90314.399999999951</v>
          </cell>
          <cell r="F25">
            <v>89824.200000000012</v>
          </cell>
          <cell r="G25">
            <v>89824.200000000026</v>
          </cell>
          <cell r="H25">
            <v>89824.200000000012</v>
          </cell>
          <cell r="I25">
            <v>90308.399999999951</v>
          </cell>
          <cell r="J25">
            <v>90308.399999999951</v>
          </cell>
          <cell r="K25">
            <v>90308.399999999951</v>
          </cell>
          <cell r="L25">
            <v>89759.200000000026</v>
          </cell>
          <cell r="M25">
            <v>89759.200000000012</v>
          </cell>
          <cell r="N25">
            <v>89759.200000000026</v>
          </cell>
        </row>
        <row r="26">
          <cell r="B26" t="str">
            <v>e. Bloque mayor a 10 kW</v>
          </cell>
          <cell r="C26">
            <v>9031.44</v>
          </cell>
          <cell r="D26">
            <v>9031.44</v>
          </cell>
          <cell r="E26">
            <v>9031.44</v>
          </cell>
          <cell r="F26">
            <v>8982.4200000000055</v>
          </cell>
          <cell r="G26">
            <v>8982.4200000000037</v>
          </cell>
          <cell r="H26">
            <v>8982.4200000000055</v>
          </cell>
          <cell r="I26">
            <v>9030.84</v>
          </cell>
          <cell r="J26">
            <v>9030.84</v>
          </cell>
          <cell r="K26">
            <v>9030.8399999999983</v>
          </cell>
          <cell r="L26">
            <v>8975.9200000000037</v>
          </cell>
          <cell r="M26">
            <v>8975.9200000000055</v>
          </cell>
          <cell r="N26">
            <v>8975.9200000000037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80.46999999999997</v>
          </cell>
          <cell r="D29">
            <v>80.47</v>
          </cell>
          <cell r="E29">
            <v>80.46999999999997</v>
          </cell>
          <cell r="F29">
            <v>80.030000000000015</v>
          </cell>
          <cell r="G29">
            <v>80.03000000000003</v>
          </cell>
          <cell r="H29">
            <v>80.030000000000015</v>
          </cell>
          <cell r="I29">
            <v>80.46999999999997</v>
          </cell>
          <cell r="J29">
            <v>80.46999999999997</v>
          </cell>
          <cell r="K29">
            <v>80.469999999999985</v>
          </cell>
          <cell r="L29">
            <v>79.98</v>
          </cell>
          <cell r="M29">
            <v>79.98</v>
          </cell>
          <cell r="N29">
            <v>79.98</v>
          </cell>
        </row>
        <row r="30">
          <cell r="B30" t="str">
            <v>b. Energía Valle</v>
          </cell>
          <cell r="C30">
            <v>69.739999999999981</v>
          </cell>
          <cell r="D30">
            <v>69.739999999999995</v>
          </cell>
          <cell r="E30">
            <v>69.739999999999981</v>
          </cell>
          <cell r="F30">
            <v>69.359999999999957</v>
          </cell>
          <cell r="G30">
            <v>69.359999999999971</v>
          </cell>
          <cell r="H30">
            <v>69.359999999999957</v>
          </cell>
          <cell r="I30">
            <v>69.73</v>
          </cell>
          <cell r="J30">
            <v>69.73</v>
          </cell>
          <cell r="K30">
            <v>69.73</v>
          </cell>
          <cell r="L30">
            <v>69.30999999999996</v>
          </cell>
          <cell r="M30">
            <v>69.30999999999996</v>
          </cell>
          <cell r="N30">
            <v>69.30999999999996</v>
          </cell>
        </row>
        <row r="31">
          <cell r="B31" t="str">
            <v>c. Energía Noche</v>
          </cell>
          <cell r="C31">
            <v>62.230000000000011</v>
          </cell>
          <cell r="D31">
            <v>62.230000000000011</v>
          </cell>
          <cell r="E31">
            <v>62.230000000000011</v>
          </cell>
          <cell r="F31">
            <v>61.890000000000036</v>
          </cell>
          <cell r="G31">
            <v>61.890000000000043</v>
          </cell>
          <cell r="H31">
            <v>61.890000000000036</v>
          </cell>
          <cell r="I31">
            <v>62.230000000000011</v>
          </cell>
          <cell r="J31">
            <v>62.230000000000011</v>
          </cell>
          <cell r="K31">
            <v>62.230000000000011</v>
          </cell>
          <cell r="L31">
            <v>61.849999999999966</v>
          </cell>
          <cell r="M31">
            <v>61.849999999999973</v>
          </cell>
          <cell r="N31">
            <v>61.849999999999966</v>
          </cell>
        </row>
        <row r="32">
          <cell r="B32" t="str">
            <v>d. Potencia Punta</v>
          </cell>
          <cell r="C32">
            <v>3645.6300000000015</v>
          </cell>
          <cell r="D32">
            <v>3645.630000000001</v>
          </cell>
          <cell r="E32">
            <v>3645.6300000000015</v>
          </cell>
          <cell r="F32">
            <v>3625.8399999999979</v>
          </cell>
          <cell r="G32">
            <v>3625.8399999999979</v>
          </cell>
          <cell r="H32">
            <v>3625.8399999999979</v>
          </cell>
          <cell r="I32">
            <v>3645.3800000000015</v>
          </cell>
          <cell r="J32">
            <v>3645.3800000000015</v>
          </cell>
          <cell r="K32">
            <v>3645.3800000000015</v>
          </cell>
          <cell r="L32">
            <v>3623.2100000000023</v>
          </cell>
          <cell r="M32">
            <v>3623.2100000000019</v>
          </cell>
          <cell r="N32">
            <v>3623.2100000000023</v>
          </cell>
        </row>
        <row r="33">
          <cell r="B33" t="str">
            <v>e. Potencia Valle</v>
          </cell>
          <cell r="C33">
            <v>3645.6300000000015</v>
          </cell>
          <cell r="D33">
            <v>3645.630000000001</v>
          </cell>
          <cell r="E33">
            <v>3645.630000000001</v>
          </cell>
          <cell r="F33">
            <v>3625.8399999999979</v>
          </cell>
          <cell r="G33">
            <v>3625.8399999999979</v>
          </cell>
          <cell r="H33">
            <v>3625.8399999999979</v>
          </cell>
          <cell r="I33">
            <v>3645.3800000000015</v>
          </cell>
          <cell r="J33">
            <v>3645.3800000000015</v>
          </cell>
          <cell r="K33">
            <v>3645.3800000000015</v>
          </cell>
          <cell r="L33">
            <v>3623.2100000000023</v>
          </cell>
          <cell r="M33">
            <v>3623.2100000000019</v>
          </cell>
          <cell r="N33">
            <v>3623.2100000000023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93.30000000000004</v>
          </cell>
          <cell r="D36">
            <v>93.300000000000026</v>
          </cell>
          <cell r="E36">
            <v>93.30000000000004</v>
          </cell>
          <cell r="F36">
            <v>93.300000000000026</v>
          </cell>
          <cell r="G36">
            <v>93.30000000000004</v>
          </cell>
          <cell r="H36">
            <v>93.300000000000026</v>
          </cell>
          <cell r="I36">
            <v>93.30000000000004</v>
          </cell>
          <cell r="J36">
            <v>93.30000000000004</v>
          </cell>
          <cell r="K36">
            <v>93.300000000000026</v>
          </cell>
          <cell r="L36">
            <v>93.30000000000004</v>
          </cell>
          <cell r="M36">
            <v>93.300000000000026</v>
          </cell>
          <cell r="N36">
            <v>93.30000000000004</v>
          </cell>
        </row>
        <row r="37">
          <cell r="B37" t="str">
            <v>b. Bloque 31-50 000 kWh</v>
          </cell>
          <cell r="C37">
            <v>3.11</v>
          </cell>
          <cell r="D37">
            <v>3.11</v>
          </cell>
          <cell r="E37">
            <v>3.11</v>
          </cell>
          <cell r="F37">
            <v>3.11</v>
          </cell>
          <cell r="G37">
            <v>3.11</v>
          </cell>
          <cell r="H37">
            <v>3.11</v>
          </cell>
          <cell r="I37">
            <v>3.11</v>
          </cell>
          <cell r="J37">
            <v>3.11</v>
          </cell>
          <cell r="K37">
            <v>3.11</v>
          </cell>
          <cell r="L37">
            <v>3.11</v>
          </cell>
          <cell r="M37">
            <v>3.11</v>
          </cell>
          <cell r="N37">
            <v>3.11</v>
          </cell>
        </row>
        <row r="38">
          <cell r="B38" t="str">
            <v>c. Bloque mayor a 50 000 kWh</v>
          </cell>
          <cell r="C38">
            <v>155500</v>
          </cell>
          <cell r="D38">
            <v>155500</v>
          </cell>
          <cell r="E38">
            <v>155500</v>
          </cell>
          <cell r="F38">
            <v>155500</v>
          </cell>
          <cell r="G38">
            <v>155500</v>
          </cell>
          <cell r="H38">
            <v>155500</v>
          </cell>
          <cell r="I38">
            <v>155500</v>
          </cell>
          <cell r="J38">
            <v>155500</v>
          </cell>
          <cell r="K38">
            <v>155500</v>
          </cell>
          <cell r="L38">
            <v>155500</v>
          </cell>
          <cell r="M38">
            <v>155500</v>
          </cell>
          <cell r="N38">
            <v>155500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21.799999999999994</v>
          </cell>
          <cell r="D41">
            <v>21.8</v>
          </cell>
          <cell r="E41">
            <v>21.799999999999994</v>
          </cell>
          <cell r="F41">
            <v>21.799999999999997</v>
          </cell>
          <cell r="G41">
            <v>21.799999999999994</v>
          </cell>
          <cell r="H41">
            <v>21.799999999999997</v>
          </cell>
          <cell r="I41">
            <v>21.799999999999994</v>
          </cell>
          <cell r="J41">
            <v>21.799999999999994</v>
          </cell>
          <cell r="K41">
            <v>21.799999999999997</v>
          </cell>
          <cell r="L41">
            <v>21.799999999999994</v>
          </cell>
          <cell r="M41">
            <v>21.799999999999997</v>
          </cell>
          <cell r="N41">
            <v>21.799999999999994</v>
          </cell>
        </row>
        <row r="85">
          <cell r="B85" t="str">
            <v>º</v>
          </cell>
          <cell r="C85" t="str">
            <v>Enero</v>
          </cell>
          <cell r="D85" t="str">
            <v>Febrero</v>
          </cell>
          <cell r="E85" t="str">
            <v>Marzo</v>
          </cell>
          <cell r="F85" t="str">
            <v>Abril</v>
          </cell>
          <cell r="G85" t="str">
            <v>Mayo</v>
          </cell>
          <cell r="H85" t="str">
            <v>Junio</v>
          </cell>
          <cell r="I85" t="str">
            <v>Julio</v>
          </cell>
          <cell r="J85" t="str">
            <v>Agosto</v>
          </cell>
          <cell r="K85" t="str">
            <v>Septiembre</v>
          </cell>
          <cell r="L85" t="str">
            <v>Octubre</v>
          </cell>
          <cell r="M85" t="str">
            <v>Noviembre</v>
          </cell>
          <cell r="N85" t="str">
            <v>Diciembre</v>
          </cell>
        </row>
        <row r="86">
          <cell r="B86" t="str">
            <v>VENTAS AL SERVICIO DE DISTRIBUCIÓN</v>
          </cell>
        </row>
        <row r="87">
          <cell r="B87" t="str">
            <v>T-SD</v>
          </cell>
        </row>
        <row r="88">
          <cell r="B88" t="str">
            <v>a. Energía Punta</v>
          </cell>
          <cell r="C88">
            <v>50.450000000000024</v>
          </cell>
          <cell r="D88">
            <v>50.450000000000024</v>
          </cell>
          <cell r="E88">
            <v>50.450000000000024</v>
          </cell>
          <cell r="F88">
            <v>50.450000000000024</v>
          </cell>
          <cell r="G88">
            <v>50.450000000000024</v>
          </cell>
          <cell r="H88">
            <v>50.450000000000024</v>
          </cell>
          <cell r="I88">
            <v>50.450000000000024</v>
          </cell>
          <cell r="J88">
            <v>50.450000000000024</v>
          </cell>
          <cell r="K88">
            <v>50.450000000000024</v>
          </cell>
          <cell r="L88">
            <v>50.450000000000024</v>
          </cell>
          <cell r="M88">
            <v>50.450000000000024</v>
          </cell>
          <cell r="N88">
            <v>50.450000000000024</v>
          </cell>
        </row>
        <row r="89">
          <cell r="B89" t="str">
            <v>b. Energía Valle</v>
          </cell>
          <cell r="C89">
            <v>41.289999999999985</v>
          </cell>
          <cell r="D89">
            <v>41.289999999999985</v>
          </cell>
          <cell r="E89">
            <v>41.289999999999985</v>
          </cell>
          <cell r="F89">
            <v>41.289999999999985</v>
          </cell>
          <cell r="G89">
            <v>41.289999999999985</v>
          </cell>
          <cell r="H89">
            <v>41.289999999999985</v>
          </cell>
          <cell r="I89">
            <v>41.289999999999985</v>
          </cell>
          <cell r="J89">
            <v>41.289999999999985</v>
          </cell>
          <cell r="K89">
            <v>41.289999999999985</v>
          </cell>
          <cell r="L89">
            <v>41.289999999999985</v>
          </cell>
          <cell r="M89">
            <v>41.289999999999985</v>
          </cell>
          <cell r="N89">
            <v>41.289999999999985</v>
          </cell>
        </row>
        <row r="90">
          <cell r="B90" t="str">
            <v>c. Energía Noche</v>
          </cell>
          <cell r="C90">
            <v>35.299999999999983</v>
          </cell>
          <cell r="D90">
            <v>35.299999999999983</v>
          </cell>
          <cell r="E90">
            <v>35.299999999999983</v>
          </cell>
          <cell r="F90">
            <v>35.299999999999983</v>
          </cell>
          <cell r="G90">
            <v>35.299999999999983</v>
          </cell>
          <cell r="H90">
            <v>35.299999999999983</v>
          </cell>
          <cell r="I90">
            <v>35.299999999999983</v>
          </cell>
          <cell r="J90">
            <v>35.299999999999983</v>
          </cell>
          <cell r="K90">
            <v>35.299999999999983</v>
          </cell>
          <cell r="L90">
            <v>35.299999999999983</v>
          </cell>
          <cell r="M90">
            <v>35.299999999999983</v>
          </cell>
          <cell r="N90">
            <v>35.299999999999983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3272</v>
          </cell>
          <cell r="D10">
            <v>3272</v>
          </cell>
          <cell r="E10">
            <v>3272</v>
          </cell>
          <cell r="F10">
            <v>3270.3999999999992</v>
          </cell>
          <cell r="G10">
            <v>3270.3999999999987</v>
          </cell>
          <cell r="H10">
            <v>3270.3999999999992</v>
          </cell>
          <cell r="I10">
            <v>3289.199999999998</v>
          </cell>
          <cell r="J10">
            <v>3289.199999999998</v>
          </cell>
          <cell r="K10">
            <v>3289.199999999998</v>
          </cell>
          <cell r="L10">
            <v>3273.6000000000013</v>
          </cell>
          <cell r="M10">
            <v>3273.6000000000008</v>
          </cell>
          <cell r="N10">
            <v>3273.6000000000013</v>
          </cell>
        </row>
        <row r="11">
          <cell r="B11" t="str">
            <v>b. Bloque 41-200 kWh</v>
          </cell>
          <cell r="C11">
            <v>81.800000000000011</v>
          </cell>
          <cell r="D11">
            <v>81.799999999999983</v>
          </cell>
          <cell r="E11">
            <v>81.800000000000011</v>
          </cell>
          <cell r="F11">
            <v>81.760000000000034</v>
          </cell>
          <cell r="G11">
            <v>81.760000000000048</v>
          </cell>
          <cell r="H11">
            <v>81.760000000000034</v>
          </cell>
          <cell r="I11">
            <v>82.23</v>
          </cell>
          <cell r="J11">
            <v>82.23</v>
          </cell>
          <cell r="K11">
            <v>82.23</v>
          </cell>
          <cell r="L11">
            <v>81.84</v>
          </cell>
          <cell r="M11">
            <v>81.839999999999989</v>
          </cell>
          <cell r="N11">
            <v>81.84</v>
          </cell>
        </row>
        <row r="12">
          <cell r="B12" t="str">
            <v>c. Bloque mayor a 200 kWh</v>
          </cell>
          <cell r="C12">
            <v>132.36999999999992</v>
          </cell>
          <cell r="D12">
            <v>132.36999999999992</v>
          </cell>
          <cell r="E12">
            <v>132.36999999999992</v>
          </cell>
          <cell r="F12">
            <v>132.32000000000005</v>
          </cell>
          <cell r="G12">
            <v>132.32000000000005</v>
          </cell>
          <cell r="H12">
            <v>132.32000000000005</v>
          </cell>
          <cell r="I12">
            <v>133.07000000000005</v>
          </cell>
          <cell r="J12">
            <v>133.07000000000005</v>
          </cell>
          <cell r="K12">
            <v>133.07000000000005</v>
          </cell>
          <cell r="L12">
            <v>132.44000000000003</v>
          </cell>
          <cell r="M12">
            <v>132.44000000000003</v>
          </cell>
          <cell r="N12">
            <v>132.44000000000003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158.21</v>
          </cell>
          <cell r="D15">
            <v>158.21</v>
          </cell>
          <cell r="E15">
            <v>158.21</v>
          </cell>
          <cell r="F15">
            <v>158.13999999999996</v>
          </cell>
          <cell r="G15">
            <v>158.13999999999999</v>
          </cell>
          <cell r="H15">
            <v>158.13999999999996</v>
          </cell>
          <cell r="I15">
            <v>159.04</v>
          </cell>
          <cell r="J15">
            <v>159.04</v>
          </cell>
          <cell r="K15">
            <v>159.04</v>
          </cell>
          <cell r="L15">
            <v>158.3000000000001</v>
          </cell>
          <cell r="M15">
            <v>158.3000000000001</v>
          </cell>
          <cell r="N15">
            <v>158.3000000000001</v>
          </cell>
        </row>
        <row r="16">
          <cell r="B16" t="str">
            <v>b. Bloque 0-3000 kWh</v>
          </cell>
          <cell r="C16">
            <v>287370</v>
          </cell>
          <cell r="D16">
            <v>287370</v>
          </cell>
          <cell r="E16">
            <v>287370</v>
          </cell>
          <cell r="F16">
            <v>287250</v>
          </cell>
          <cell r="G16">
            <v>287250</v>
          </cell>
          <cell r="H16">
            <v>287250</v>
          </cell>
          <cell r="I16">
            <v>288870</v>
          </cell>
          <cell r="J16">
            <v>288870</v>
          </cell>
          <cell r="K16">
            <v>288870</v>
          </cell>
          <cell r="L16">
            <v>287520</v>
          </cell>
          <cell r="M16">
            <v>287520</v>
          </cell>
          <cell r="N16">
            <v>287520</v>
          </cell>
        </row>
        <row r="17">
          <cell r="B17" t="str">
            <v>c. Bloque mayor a 3000 kWh</v>
          </cell>
          <cell r="C17">
            <v>95.789999999999978</v>
          </cell>
          <cell r="D17">
            <v>95.789999999999978</v>
          </cell>
          <cell r="E17">
            <v>95.789999999999978</v>
          </cell>
          <cell r="F17">
            <v>95.75</v>
          </cell>
          <cell r="G17">
            <v>95.75</v>
          </cell>
          <cell r="H17">
            <v>95.75</v>
          </cell>
          <cell r="I17">
            <v>96.289999999999978</v>
          </cell>
          <cell r="J17">
            <v>96.289999999999978</v>
          </cell>
          <cell r="K17">
            <v>96.289999999999978</v>
          </cell>
          <cell r="L17">
            <v>95.840000000000032</v>
          </cell>
          <cell r="M17">
            <v>95.840000000000018</v>
          </cell>
          <cell r="N17">
            <v>95.840000000000032</v>
          </cell>
        </row>
        <row r="18">
          <cell r="B18" t="str">
            <v>d. Bloque 0-15 kW</v>
          </cell>
          <cell r="C18">
            <v>235317.29999999987</v>
          </cell>
          <cell r="D18">
            <v>235317.29999999987</v>
          </cell>
          <cell r="E18">
            <v>235317.29999999987</v>
          </cell>
          <cell r="F18">
            <v>235223.84999999989</v>
          </cell>
          <cell r="G18">
            <v>235223.84999999986</v>
          </cell>
          <cell r="H18">
            <v>235223.84999999989</v>
          </cell>
          <cell r="I18">
            <v>236561.25</v>
          </cell>
          <cell r="J18">
            <v>236561.25</v>
          </cell>
          <cell r="K18">
            <v>236561.25</v>
          </cell>
          <cell r="L18">
            <v>235452</v>
          </cell>
          <cell r="M18">
            <v>235452</v>
          </cell>
          <cell r="N18">
            <v>235452</v>
          </cell>
        </row>
        <row r="19">
          <cell r="B19" t="str">
            <v>e. Bloque mayor a 15 kW</v>
          </cell>
          <cell r="C19">
            <v>15687.820000000005</v>
          </cell>
          <cell r="D19">
            <v>15687.820000000005</v>
          </cell>
          <cell r="E19">
            <v>15687.820000000005</v>
          </cell>
          <cell r="F19">
            <v>15681.590000000009</v>
          </cell>
          <cell r="G19">
            <v>15681.590000000011</v>
          </cell>
          <cell r="H19">
            <v>15681.590000000009</v>
          </cell>
          <cell r="I19">
            <v>15770.75</v>
          </cell>
          <cell r="J19">
            <v>15770.75</v>
          </cell>
          <cell r="K19">
            <v>15770.75</v>
          </cell>
          <cell r="L19">
            <v>15696.799999999992</v>
          </cell>
          <cell r="M19">
            <v>15696.799999999992</v>
          </cell>
          <cell r="N19">
            <v>15696.799999999992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158.21</v>
          </cell>
          <cell r="D22">
            <v>158.21</v>
          </cell>
          <cell r="E22">
            <v>158.21</v>
          </cell>
          <cell r="F22">
            <v>158.13999999999996</v>
          </cell>
          <cell r="G22">
            <v>158.13999999999999</v>
          </cell>
          <cell r="H22">
            <v>158.13999999999996</v>
          </cell>
          <cell r="I22">
            <v>159.04</v>
          </cell>
          <cell r="J22">
            <v>159.04</v>
          </cell>
          <cell r="K22">
            <v>159.04</v>
          </cell>
          <cell r="L22">
            <v>158.3000000000001</v>
          </cell>
          <cell r="M22">
            <v>158.3000000000001</v>
          </cell>
          <cell r="N22">
            <v>158.3000000000001</v>
          </cell>
        </row>
        <row r="23">
          <cell r="B23" t="str">
            <v>b. Bloque 0-3000 kWh</v>
          </cell>
          <cell r="C23">
            <v>287370</v>
          </cell>
          <cell r="D23">
            <v>287370</v>
          </cell>
          <cell r="E23">
            <v>287370</v>
          </cell>
          <cell r="F23">
            <v>287250</v>
          </cell>
          <cell r="G23">
            <v>287250</v>
          </cell>
          <cell r="H23">
            <v>287250</v>
          </cell>
          <cell r="I23">
            <v>288870</v>
          </cell>
          <cell r="J23">
            <v>288870</v>
          </cell>
          <cell r="K23">
            <v>288870</v>
          </cell>
          <cell r="L23">
            <v>287520</v>
          </cell>
          <cell r="M23">
            <v>287520</v>
          </cell>
          <cell r="N23">
            <v>287520</v>
          </cell>
        </row>
        <row r="24">
          <cell r="B24" t="str">
            <v>c. Bloque mayor a 3000 kWh</v>
          </cell>
          <cell r="C24">
            <v>95.789999999999978</v>
          </cell>
          <cell r="D24">
            <v>95.789999999999978</v>
          </cell>
          <cell r="E24">
            <v>95.789999999999978</v>
          </cell>
          <cell r="F24">
            <v>95.75</v>
          </cell>
          <cell r="G24">
            <v>95.75</v>
          </cell>
          <cell r="H24">
            <v>95.75</v>
          </cell>
          <cell r="I24">
            <v>96.289999999999978</v>
          </cell>
          <cell r="J24">
            <v>96.289999999999978</v>
          </cell>
          <cell r="K24">
            <v>96.289999999999978</v>
          </cell>
          <cell r="L24">
            <v>95.840000000000032</v>
          </cell>
          <cell r="M24">
            <v>95.840000000000018</v>
          </cell>
          <cell r="N24">
            <v>95.840000000000032</v>
          </cell>
        </row>
        <row r="25">
          <cell r="B25" t="str">
            <v>d. Bloque 0-15 kW</v>
          </cell>
          <cell r="C25">
            <v>235317.29999999987</v>
          </cell>
          <cell r="D25">
            <v>235317.29999999987</v>
          </cell>
          <cell r="E25">
            <v>235317.29999999987</v>
          </cell>
          <cell r="F25">
            <v>235223.84999999989</v>
          </cell>
          <cell r="G25">
            <v>235223.84999999986</v>
          </cell>
          <cell r="H25">
            <v>235223.84999999989</v>
          </cell>
          <cell r="I25">
            <v>236561.25</v>
          </cell>
          <cell r="J25">
            <v>236561.25</v>
          </cell>
          <cell r="K25">
            <v>236561.25</v>
          </cell>
          <cell r="L25">
            <v>235452</v>
          </cell>
          <cell r="M25">
            <v>235452</v>
          </cell>
          <cell r="N25">
            <v>235452</v>
          </cell>
        </row>
        <row r="26">
          <cell r="B26" t="str">
            <v>e. Bloque mayor a 15 kW</v>
          </cell>
          <cell r="C26">
            <v>15687.820000000005</v>
          </cell>
          <cell r="D26">
            <v>15687.820000000005</v>
          </cell>
          <cell r="E26">
            <v>15687.820000000005</v>
          </cell>
          <cell r="F26">
            <v>15681.590000000009</v>
          </cell>
          <cell r="G26">
            <v>15681.590000000011</v>
          </cell>
          <cell r="H26">
            <v>15681.590000000009</v>
          </cell>
          <cell r="I26">
            <v>15770.75</v>
          </cell>
          <cell r="J26">
            <v>15770.75</v>
          </cell>
          <cell r="K26">
            <v>15770.75</v>
          </cell>
          <cell r="L26">
            <v>15696.799999999992</v>
          </cell>
          <cell r="M26">
            <v>15696.799999999992</v>
          </cell>
          <cell r="N26">
            <v>15696.799999999992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Bloque 0-250 kWh</v>
          </cell>
          <cell r="C29">
            <v>113.01000000000009</v>
          </cell>
          <cell r="D29">
            <v>113.01000000000008</v>
          </cell>
          <cell r="E29">
            <v>113.01000000000009</v>
          </cell>
          <cell r="F29">
            <v>112.96000000000002</v>
          </cell>
          <cell r="G29">
            <v>112.96000000000002</v>
          </cell>
          <cell r="H29">
            <v>112.96000000000002</v>
          </cell>
          <cell r="I29">
            <v>113.59999999999994</v>
          </cell>
          <cell r="J29">
            <v>113.59999999999994</v>
          </cell>
          <cell r="K29">
            <v>113.59999999999994</v>
          </cell>
          <cell r="L29">
            <v>113.07000000000004</v>
          </cell>
          <cell r="M29">
            <v>113.07000000000002</v>
          </cell>
          <cell r="N29">
            <v>113.07000000000004</v>
          </cell>
        </row>
        <row r="30">
          <cell r="B30" t="str">
            <v>b. Bloque mayor a 250 kWh</v>
          </cell>
          <cell r="C30">
            <v>158.21</v>
          </cell>
          <cell r="D30">
            <v>158.21</v>
          </cell>
          <cell r="E30">
            <v>158.21</v>
          </cell>
          <cell r="F30">
            <v>158.13999999999996</v>
          </cell>
          <cell r="G30">
            <v>158.13999999999999</v>
          </cell>
          <cell r="H30">
            <v>158.13999999999996</v>
          </cell>
          <cell r="I30">
            <v>159.04</v>
          </cell>
          <cell r="J30">
            <v>159.04</v>
          </cell>
          <cell r="K30">
            <v>159.04</v>
          </cell>
          <cell r="L30">
            <v>158.3000000000001</v>
          </cell>
          <cell r="M30">
            <v>158.3000000000001</v>
          </cell>
          <cell r="N30">
            <v>158.3000000000001</v>
          </cell>
        </row>
        <row r="31">
          <cell r="B31" t="str">
            <v>c. Bloque 0-3000 kWh</v>
          </cell>
          <cell r="C31">
            <v>287370</v>
          </cell>
          <cell r="D31">
            <v>287370</v>
          </cell>
          <cell r="E31">
            <v>287370</v>
          </cell>
          <cell r="F31">
            <v>287250</v>
          </cell>
          <cell r="G31">
            <v>287250</v>
          </cell>
          <cell r="H31">
            <v>287250</v>
          </cell>
          <cell r="I31">
            <v>288870</v>
          </cell>
          <cell r="J31">
            <v>288870</v>
          </cell>
          <cell r="K31">
            <v>288870</v>
          </cell>
          <cell r="L31">
            <v>287520</v>
          </cell>
          <cell r="M31">
            <v>287520</v>
          </cell>
          <cell r="N31">
            <v>287520</v>
          </cell>
        </row>
        <row r="32">
          <cell r="B32" t="str">
            <v>d. Bloque mayor a 3000 kWh</v>
          </cell>
          <cell r="C32">
            <v>95.789999999999978</v>
          </cell>
          <cell r="D32">
            <v>95.789999999999978</v>
          </cell>
          <cell r="E32">
            <v>95.789999999999978</v>
          </cell>
          <cell r="F32">
            <v>95.75</v>
          </cell>
          <cell r="G32">
            <v>95.75</v>
          </cell>
          <cell r="H32">
            <v>95.75</v>
          </cell>
          <cell r="I32">
            <v>96.289999999999978</v>
          </cell>
          <cell r="J32">
            <v>96.289999999999978</v>
          </cell>
          <cell r="K32">
            <v>96.289999999999978</v>
          </cell>
          <cell r="L32">
            <v>95.840000000000032</v>
          </cell>
          <cell r="M32">
            <v>95.840000000000018</v>
          </cell>
          <cell r="N32">
            <v>95.840000000000032</v>
          </cell>
        </row>
        <row r="33">
          <cell r="B33" t="str">
            <v>e. Bloque 0-15 kW</v>
          </cell>
          <cell r="C33">
            <v>235317.29999999987</v>
          </cell>
          <cell r="D33">
            <v>235317.29999999987</v>
          </cell>
          <cell r="E33">
            <v>235317.29999999987</v>
          </cell>
          <cell r="F33">
            <v>235223.84999999989</v>
          </cell>
          <cell r="G33">
            <v>235223.84999999986</v>
          </cell>
          <cell r="H33">
            <v>235223.84999999989</v>
          </cell>
          <cell r="I33">
            <v>236561.25</v>
          </cell>
          <cell r="J33">
            <v>236561.25</v>
          </cell>
          <cell r="K33">
            <v>236561.25</v>
          </cell>
          <cell r="L33">
            <v>235452</v>
          </cell>
          <cell r="M33">
            <v>235452</v>
          </cell>
          <cell r="N33">
            <v>235452</v>
          </cell>
        </row>
        <row r="34">
          <cell r="B34" t="str">
            <v>f. Bloque mayor a 15 kW</v>
          </cell>
          <cell r="C34">
            <v>15687.820000000005</v>
          </cell>
          <cell r="D34">
            <v>15687.820000000005</v>
          </cell>
          <cell r="E34">
            <v>15687.820000000005</v>
          </cell>
          <cell r="F34">
            <v>15681.590000000009</v>
          </cell>
          <cell r="G34">
            <v>15681.590000000011</v>
          </cell>
          <cell r="H34">
            <v>15681.590000000009</v>
          </cell>
          <cell r="I34">
            <v>15770.75</v>
          </cell>
          <cell r="J34">
            <v>15770.75</v>
          </cell>
          <cell r="K34">
            <v>15770.75</v>
          </cell>
          <cell r="L34">
            <v>15696.799999999992</v>
          </cell>
          <cell r="M34">
            <v>15696.799999999992</v>
          </cell>
          <cell r="N34">
            <v>15696.799999999992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a. Energía Punta</v>
          </cell>
          <cell r="C37">
            <v>75.339999999999989</v>
          </cell>
          <cell r="D37">
            <v>75.339999999999961</v>
          </cell>
          <cell r="E37">
            <v>75.339999999999989</v>
          </cell>
          <cell r="F37">
            <v>75.30999999999996</v>
          </cell>
          <cell r="G37">
            <v>75.30999999999996</v>
          </cell>
          <cell r="H37">
            <v>75.30999999999996</v>
          </cell>
          <cell r="I37">
            <v>75.739999999999966</v>
          </cell>
          <cell r="J37">
            <v>75.739999999999966</v>
          </cell>
          <cell r="K37">
            <v>75.739999999999981</v>
          </cell>
          <cell r="L37">
            <v>75.390000000000029</v>
          </cell>
          <cell r="M37">
            <v>75.390000000000043</v>
          </cell>
          <cell r="N37">
            <v>75.390000000000029</v>
          </cell>
        </row>
        <row r="38">
          <cell r="B38" t="str">
            <v>b. Energía Valle</v>
          </cell>
          <cell r="C38">
            <v>30.13999999999999</v>
          </cell>
          <cell r="D38">
            <v>30.13999999999999</v>
          </cell>
          <cell r="E38">
            <v>30.13999999999999</v>
          </cell>
          <cell r="F38">
            <v>30.13</v>
          </cell>
          <cell r="G38">
            <v>30.13</v>
          </cell>
          <cell r="H38">
            <v>30.13</v>
          </cell>
          <cell r="I38">
            <v>30.299999999999983</v>
          </cell>
          <cell r="J38">
            <v>30.299999999999983</v>
          </cell>
          <cell r="K38">
            <v>30.299999999999986</v>
          </cell>
          <cell r="L38">
            <v>30.159999999999989</v>
          </cell>
          <cell r="M38">
            <v>30.159999999999989</v>
          </cell>
          <cell r="N38">
            <v>30.159999999999989</v>
          </cell>
        </row>
        <row r="39">
          <cell r="B39" t="str">
            <v>c. Energía Noche</v>
          </cell>
          <cell r="C39">
            <v>19.38</v>
          </cell>
          <cell r="D39">
            <v>19.38</v>
          </cell>
          <cell r="E39">
            <v>19.38</v>
          </cell>
          <cell r="F39">
            <v>19.37</v>
          </cell>
          <cell r="G39">
            <v>19.37</v>
          </cell>
          <cell r="H39">
            <v>19.37</v>
          </cell>
          <cell r="I39">
            <v>19.480000000000008</v>
          </cell>
          <cell r="J39">
            <v>19.480000000000008</v>
          </cell>
          <cell r="K39">
            <v>19.480000000000008</v>
          </cell>
          <cell r="L39">
            <v>19.38999999999999</v>
          </cell>
          <cell r="M39">
            <v>19.38999999999999</v>
          </cell>
          <cell r="N39">
            <v>19.38999999999999</v>
          </cell>
        </row>
        <row r="40">
          <cell r="B40" t="str">
            <v>d. Potencia Punta</v>
          </cell>
          <cell r="C40">
            <v>11510.789999999997</v>
          </cell>
          <cell r="D40">
            <v>11510.789999999999</v>
          </cell>
          <cell r="E40">
            <v>11510.789999999997</v>
          </cell>
          <cell r="F40">
            <v>11506.219999999994</v>
          </cell>
          <cell r="G40">
            <v>11506.219999999992</v>
          </cell>
          <cell r="H40">
            <v>11506.219999999994</v>
          </cell>
          <cell r="I40">
            <v>11571.650000000003</v>
          </cell>
          <cell r="J40">
            <v>11571.650000000003</v>
          </cell>
          <cell r="K40">
            <v>11571.650000000001</v>
          </cell>
          <cell r="L40">
            <v>11517.390000000009</v>
          </cell>
          <cell r="M40">
            <v>11517.390000000009</v>
          </cell>
          <cell r="N40">
            <v>11517.390000000009</v>
          </cell>
        </row>
        <row r="41">
          <cell r="B41" t="str">
            <v>e. Potencia Valle</v>
          </cell>
          <cell r="C41">
            <v>8361.600000000004</v>
          </cell>
          <cell r="D41">
            <v>8361.600000000004</v>
          </cell>
          <cell r="E41">
            <v>8361.600000000004</v>
          </cell>
          <cell r="F41">
            <v>8358.2800000000007</v>
          </cell>
          <cell r="G41">
            <v>8358.2800000000007</v>
          </cell>
          <cell r="H41">
            <v>8358.2800000000007</v>
          </cell>
          <cell r="I41">
            <v>8405.81</v>
          </cell>
          <cell r="J41">
            <v>8405.81</v>
          </cell>
          <cell r="K41">
            <v>8405.81</v>
          </cell>
          <cell r="L41">
            <v>8366.3900000000067</v>
          </cell>
          <cell r="M41">
            <v>8366.3900000000067</v>
          </cell>
          <cell r="N41">
            <v>8366.3900000000067</v>
          </cell>
        </row>
        <row r="42">
          <cell r="B42" t="str">
            <v>f. Potencia Noche</v>
          </cell>
          <cell r="C42">
            <v>5264.0700000000043</v>
          </cell>
          <cell r="D42">
            <v>5264.0700000000043</v>
          </cell>
          <cell r="E42">
            <v>5264.0700000000043</v>
          </cell>
          <cell r="F42">
            <v>5261.98</v>
          </cell>
          <cell r="G42">
            <v>5261.9800000000005</v>
          </cell>
          <cell r="H42">
            <v>5261.98</v>
          </cell>
          <cell r="I42">
            <v>5291.8999999999969</v>
          </cell>
          <cell r="J42">
            <v>5291.8999999999969</v>
          </cell>
          <cell r="K42">
            <v>5291.8999999999969</v>
          </cell>
          <cell r="L42">
            <v>5267.0899999999974</v>
          </cell>
          <cell r="M42">
            <v>5267.0899999999974</v>
          </cell>
          <cell r="N42">
            <v>5267.0899999999974</v>
          </cell>
        </row>
        <row r="43">
          <cell r="B43" t="str">
            <v>ALUMBRADO PÚBLICO</v>
          </cell>
        </row>
        <row r="44">
          <cell r="B44" t="str">
            <v>T-AP</v>
          </cell>
        </row>
        <row r="45">
          <cell r="B45" t="str">
            <v>a. Bloque 0-40 kWh</v>
          </cell>
          <cell r="C45">
            <v>148.8000000000001</v>
          </cell>
          <cell r="D45">
            <v>148.8000000000001</v>
          </cell>
          <cell r="E45">
            <v>148.8000000000001</v>
          </cell>
          <cell r="F45">
            <v>148.8000000000001</v>
          </cell>
          <cell r="G45">
            <v>148.8000000000001</v>
          </cell>
          <cell r="H45">
            <v>148.8000000000001</v>
          </cell>
          <cell r="I45">
            <v>148.8000000000001</v>
          </cell>
          <cell r="J45">
            <v>148.8000000000001</v>
          </cell>
          <cell r="K45">
            <v>148.8000000000001</v>
          </cell>
          <cell r="L45">
            <v>148.8000000000001</v>
          </cell>
          <cell r="M45">
            <v>148.8000000000001</v>
          </cell>
          <cell r="N45">
            <v>148.8000000000001</v>
          </cell>
        </row>
        <row r="46">
          <cell r="B46" t="str">
            <v>b. Bloque 41-50 000 kWh</v>
          </cell>
          <cell r="C46">
            <v>3.7199999999999993</v>
          </cell>
          <cell r="D46">
            <v>3.7199999999999993</v>
          </cell>
          <cell r="E46">
            <v>3.7199999999999993</v>
          </cell>
          <cell r="F46">
            <v>3.7199999999999993</v>
          </cell>
          <cell r="G46">
            <v>3.7199999999999993</v>
          </cell>
          <cell r="H46">
            <v>3.7199999999999993</v>
          </cell>
          <cell r="I46">
            <v>3.7199999999999993</v>
          </cell>
          <cell r="J46">
            <v>3.7199999999999993</v>
          </cell>
          <cell r="K46">
            <v>3.7199999999999993</v>
          </cell>
          <cell r="L46">
            <v>3.7199999999999993</v>
          </cell>
          <cell r="M46">
            <v>3.7199999999999993</v>
          </cell>
          <cell r="N46">
            <v>3.7199999999999993</v>
          </cell>
        </row>
        <row r="47">
          <cell r="B47" t="str">
            <v>c. Bloque mayor a 50 000 kWh</v>
          </cell>
          <cell r="C47">
            <v>186000</v>
          </cell>
          <cell r="D47">
            <v>186000</v>
          </cell>
          <cell r="E47">
            <v>186000</v>
          </cell>
          <cell r="F47">
            <v>186000</v>
          </cell>
          <cell r="G47">
            <v>186000</v>
          </cell>
          <cell r="H47">
            <v>186000</v>
          </cell>
          <cell r="I47">
            <v>186000</v>
          </cell>
          <cell r="J47">
            <v>186000</v>
          </cell>
          <cell r="K47">
            <v>186000</v>
          </cell>
          <cell r="L47">
            <v>186000</v>
          </cell>
          <cell r="M47">
            <v>186000</v>
          </cell>
          <cell r="N47">
            <v>186000</v>
          </cell>
        </row>
        <row r="48">
          <cell r="B48" t="str">
            <v>Tarifa de acceso</v>
          </cell>
        </row>
        <row r="49">
          <cell r="B49" t="str">
            <v>T-TA</v>
          </cell>
        </row>
        <row r="50">
          <cell r="B50" t="str">
            <v>a. Consumo de Energía cada kWh</v>
          </cell>
          <cell r="C50">
            <v>29.700000000000017</v>
          </cell>
          <cell r="D50">
            <v>29.700000000000014</v>
          </cell>
          <cell r="E50">
            <v>29.700000000000017</v>
          </cell>
          <cell r="F50">
            <v>29.700000000000014</v>
          </cell>
          <cell r="G50">
            <v>29.700000000000017</v>
          </cell>
          <cell r="H50">
            <v>29.700000000000014</v>
          </cell>
          <cell r="I50">
            <v>29.700000000000017</v>
          </cell>
          <cell r="J50">
            <v>29.700000000000017</v>
          </cell>
          <cell r="K50">
            <v>29.700000000000014</v>
          </cell>
          <cell r="L50">
            <v>29.700000000000017</v>
          </cell>
          <cell r="M50">
            <v>29.700000000000014</v>
          </cell>
          <cell r="N50">
            <v>29.700000000000017</v>
          </cell>
        </row>
        <row r="94">
          <cell r="B94" t="str">
            <v>º</v>
          </cell>
          <cell r="C94" t="str">
            <v>Enero</v>
          </cell>
          <cell r="D94" t="str">
            <v>Febrero</v>
          </cell>
          <cell r="E94" t="str">
            <v>Marzo</v>
          </cell>
          <cell r="F94" t="str">
            <v>Abril</v>
          </cell>
          <cell r="G94" t="str">
            <v>Mayo</v>
          </cell>
          <cell r="H94" t="str">
            <v>Junio</v>
          </cell>
          <cell r="I94" t="str">
            <v>Julio</v>
          </cell>
          <cell r="J94" t="str">
            <v>Agosto</v>
          </cell>
          <cell r="K94" t="str">
            <v>Septiembre</v>
          </cell>
          <cell r="L94" t="str">
            <v>Octubre</v>
          </cell>
          <cell r="M94" t="str">
            <v>Noviembre</v>
          </cell>
          <cell r="N94" t="str">
            <v>Diciembre</v>
          </cell>
        </row>
        <row r="95">
          <cell r="B95" t="str">
            <v>VENTAS AL SERVICIO DE DISTRIBUCIÓN</v>
          </cell>
        </row>
        <row r="96">
          <cell r="B96" t="str">
            <v>T-SD</v>
          </cell>
        </row>
        <row r="97">
          <cell r="B97" t="str">
            <v>c. Energía Noche</v>
          </cell>
          <cell r="C97">
            <v>39</v>
          </cell>
          <cell r="D97">
            <v>39</v>
          </cell>
          <cell r="E97">
            <v>39</v>
          </cell>
          <cell r="F97">
            <v>39</v>
          </cell>
          <cell r="G97">
            <v>39</v>
          </cell>
          <cell r="H97">
            <v>39</v>
          </cell>
          <cell r="I97">
            <v>39</v>
          </cell>
          <cell r="J97">
            <v>39</v>
          </cell>
          <cell r="K97">
            <v>39</v>
          </cell>
          <cell r="L97">
            <v>39</v>
          </cell>
          <cell r="M97">
            <v>39</v>
          </cell>
          <cell r="N97">
            <v>39</v>
          </cell>
        </row>
        <row r="98">
          <cell r="B98" t="str">
            <v>b. Energía Valle</v>
          </cell>
          <cell r="C98">
            <v>92</v>
          </cell>
          <cell r="D98">
            <v>92</v>
          </cell>
          <cell r="E98">
            <v>92</v>
          </cell>
          <cell r="F98">
            <v>92</v>
          </cell>
          <cell r="G98">
            <v>92</v>
          </cell>
          <cell r="H98">
            <v>92</v>
          </cell>
          <cell r="I98">
            <v>55</v>
          </cell>
          <cell r="J98">
            <v>55</v>
          </cell>
          <cell r="K98">
            <v>55</v>
          </cell>
          <cell r="L98">
            <v>55</v>
          </cell>
          <cell r="M98">
            <v>55</v>
          </cell>
          <cell r="N98">
            <v>55</v>
          </cell>
        </row>
        <row r="99">
          <cell r="B99" t="str">
            <v>a. Energía Punta</v>
          </cell>
          <cell r="C99">
            <v>113</v>
          </cell>
          <cell r="D99">
            <v>113</v>
          </cell>
          <cell r="E99">
            <v>113</v>
          </cell>
          <cell r="F99">
            <v>113</v>
          </cell>
          <cell r="G99">
            <v>113</v>
          </cell>
          <cell r="H99">
            <v>113</v>
          </cell>
          <cell r="I99">
            <v>68</v>
          </cell>
          <cell r="J99">
            <v>68</v>
          </cell>
          <cell r="K99">
            <v>68</v>
          </cell>
          <cell r="L99">
            <v>68</v>
          </cell>
          <cell r="M99">
            <v>68</v>
          </cell>
          <cell r="N99">
            <v>68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2205.9000000000005</v>
          </cell>
          <cell r="D10">
            <v>2205.900000000001</v>
          </cell>
          <cell r="E10">
            <v>2205.9000000000005</v>
          </cell>
          <cell r="F10">
            <v>2187.900000000001</v>
          </cell>
          <cell r="G10">
            <v>2187.9000000000005</v>
          </cell>
          <cell r="H10">
            <v>2187.900000000001</v>
          </cell>
          <cell r="I10">
            <v>2217.9000000000005</v>
          </cell>
          <cell r="J10">
            <v>2217.9000000000005</v>
          </cell>
          <cell r="K10">
            <v>2217.900000000001</v>
          </cell>
          <cell r="L10">
            <v>2197.8000000000011</v>
          </cell>
          <cell r="M10">
            <v>2197.8000000000011</v>
          </cell>
          <cell r="N10">
            <v>2197.8000000000011</v>
          </cell>
        </row>
        <row r="11">
          <cell r="B11" t="str">
            <v>b. Bloque 31-200 kWh</v>
          </cell>
          <cell r="C11">
            <v>73.530000000000015</v>
          </cell>
          <cell r="D11">
            <v>73.529999999999987</v>
          </cell>
          <cell r="E11">
            <v>73.530000000000015</v>
          </cell>
          <cell r="F11">
            <v>72.930000000000035</v>
          </cell>
          <cell r="G11">
            <v>72.930000000000021</v>
          </cell>
          <cell r="H11">
            <v>72.930000000000035</v>
          </cell>
          <cell r="I11">
            <v>73.930000000000021</v>
          </cell>
          <cell r="J11">
            <v>73.930000000000021</v>
          </cell>
          <cell r="K11">
            <v>73.930000000000035</v>
          </cell>
          <cell r="L11">
            <v>73.260000000000034</v>
          </cell>
          <cell r="M11">
            <v>73.260000000000019</v>
          </cell>
          <cell r="N11">
            <v>73.260000000000034</v>
          </cell>
        </row>
        <row r="12">
          <cell r="B12" t="str">
            <v>c. Bloque mayor a 200 kWh</v>
          </cell>
          <cell r="C12">
            <v>95.599999999999952</v>
          </cell>
          <cell r="D12">
            <v>95.599999999999952</v>
          </cell>
          <cell r="E12">
            <v>95.599999999999952</v>
          </cell>
          <cell r="F12">
            <v>94.80999999999996</v>
          </cell>
          <cell r="G12">
            <v>94.80999999999996</v>
          </cell>
          <cell r="H12">
            <v>94.80999999999996</v>
          </cell>
          <cell r="I12">
            <v>96.110000000000014</v>
          </cell>
          <cell r="J12">
            <v>96.110000000000014</v>
          </cell>
          <cell r="K12">
            <v>96.11</v>
          </cell>
          <cell r="L12">
            <v>95.239999999999924</v>
          </cell>
          <cell r="M12">
            <v>95.239999999999938</v>
          </cell>
          <cell r="N12">
            <v>95.239999999999924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102.94999999999995</v>
          </cell>
          <cell r="D15">
            <v>102.94999999999996</v>
          </cell>
          <cell r="E15">
            <v>102.94999999999995</v>
          </cell>
          <cell r="F15">
            <v>102.09999999999995</v>
          </cell>
          <cell r="G15">
            <v>102.09999999999995</v>
          </cell>
          <cell r="H15">
            <v>102.09999999999995</v>
          </cell>
          <cell r="I15">
            <v>103.48999999999991</v>
          </cell>
          <cell r="J15">
            <v>103.48999999999991</v>
          </cell>
          <cell r="K15">
            <v>103.48999999999992</v>
          </cell>
          <cell r="L15">
            <v>102.55999999999996</v>
          </cell>
          <cell r="M15">
            <v>102.55999999999996</v>
          </cell>
          <cell r="N15">
            <v>102.55999999999996</v>
          </cell>
        </row>
        <row r="16">
          <cell r="B16" t="str">
            <v>b. Bloque 0-3000 kWh</v>
          </cell>
          <cell r="C16">
            <v>187500</v>
          </cell>
          <cell r="D16">
            <v>187500</v>
          </cell>
          <cell r="E16">
            <v>187500</v>
          </cell>
          <cell r="F16">
            <v>185970</v>
          </cell>
          <cell r="G16">
            <v>185970</v>
          </cell>
          <cell r="H16">
            <v>185970</v>
          </cell>
          <cell r="I16">
            <v>188490</v>
          </cell>
          <cell r="J16">
            <v>188490</v>
          </cell>
          <cell r="K16">
            <v>188490</v>
          </cell>
          <cell r="L16">
            <v>186780</v>
          </cell>
          <cell r="M16">
            <v>186780</v>
          </cell>
          <cell r="N16">
            <v>186780</v>
          </cell>
        </row>
        <row r="17">
          <cell r="B17" t="str">
            <v>c. Bloque mayor a 3000 kWh</v>
          </cell>
          <cell r="C17">
            <v>62.5</v>
          </cell>
          <cell r="D17">
            <v>62.5</v>
          </cell>
          <cell r="E17">
            <v>62.5</v>
          </cell>
          <cell r="F17">
            <v>61.99</v>
          </cell>
          <cell r="G17">
            <v>61.99</v>
          </cell>
          <cell r="H17">
            <v>61.99</v>
          </cell>
          <cell r="I17">
            <v>62.82999999999997</v>
          </cell>
          <cell r="J17">
            <v>62.82999999999997</v>
          </cell>
          <cell r="K17">
            <v>62.82999999999997</v>
          </cell>
          <cell r="L17">
            <v>62.26</v>
          </cell>
          <cell r="M17">
            <v>62.26</v>
          </cell>
          <cell r="N17">
            <v>62.26</v>
          </cell>
        </row>
        <row r="18">
          <cell r="B18" t="str">
            <v>d. Bloque 0-15 kW</v>
          </cell>
          <cell r="C18">
            <v>146555.54999999993</v>
          </cell>
          <cell r="D18">
            <v>146555.54999999993</v>
          </cell>
          <cell r="E18">
            <v>146555.54999999993</v>
          </cell>
          <cell r="F18">
            <v>145347.75</v>
          </cell>
          <cell r="G18">
            <v>145347.75</v>
          </cell>
          <cell r="H18">
            <v>145347.75</v>
          </cell>
          <cell r="I18">
            <v>147331.04999999993</v>
          </cell>
          <cell r="J18">
            <v>147331.04999999993</v>
          </cell>
          <cell r="K18">
            <v>147331.04999999993</v>
          </cell>
          <cell r="L18">
            <v>145996.65</v>
          </cell>
          <cell r="M18">
            <v>145996.64999999997</v>
          </cell>
          <cell r="N18">
            <v>145996.65</v>
          </cell>
        </row>
        <row r="19">
          <cell r="B19" t="str">
            <v>e. Bloque mayor a 15 kW</v>
          </cell>
          <cell r="C19">
            <v>9770.3699999999972</v>
          </cell>
          <cell r="D19">
            <v>9770.3699999999972</v>
          </cell>
          <cell r="E19">
            <v>9770.3699999999972</v>
          </cell>
          <cell r="F19">
            <v>9689.8500000000022</v>
          </cell>
          <cell r="G19">
            <v>9689.85</v>
          </cell>
          <cell r="H19">
            <v>9689.8500000000022</v>
          </cell>
          <cell r="I19">
            <v>9822.0700000000052</v>
          </cell>
          <cell r="J19">
            <v>9822.0700000000052</v>
          </cell>
          <cell r="K19">
            <v>9822.0700000000052</v>
          </cell>
          <cell r="L19">
            <v>9733.1099999999933</v>
          </cell>
          <cell r="M19">
            <v>9733.1099999999933</v>
          </cell>
          <cell r="N19">
            <v>9733.1099999999933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102.94999999999995</v>
          </cell>
          <cell r="D22">
            <v>102.94999999999996</v>
          </cell>
          <cell r="E22">
            <v>102.94999999999995</v>
          </cell>
          <cell r="F22">
            <v>102.09999999999995</v>
          </cell>
          <cell r="G22">
            <v>102.09999999999995</v>
          </cell>
          <cell r="H22">
            <v>102.09999999999995</v>
          </cell>
          <cell r="I22">
            <v>103.48999999999991</v>
          </cell>
          <cell r="J22">
            <v>103.48999999999991</v>
          </cell>
          <cell r="K22">
            <v>103.48999999999992</v>
          </cell>
          <cell r="L22">
            <v>102.55999999999996</v>
          </cell>
          <cell r="M22">
            <v>102.55999999999996</v>
          </cell>
          <cell r="N22">
            <v>102.55999999999996</v>
          </cell>
        </row>
        <row r="23">
          <cell r="B23" t="str">
            <v>b. Bloque 0-3000 kWh</v>
          </cell>
          <cell r="C23">
            <v>187500</v>
          </cell>
          <cell r="D23">
            <v>187500</v>
          </cell>
          <cell r="E23">
            <v>187500</v>
          </cell>
          <cell r="F23">
            <v>185970</v>
          </cell>
          <cell r="G23">
            <v>185970</v>
          </cell>
          <cell r="H23">
            <v>185970</v>
          </cell>
          <cell r="I23">
            <v>188490</v>
          </cell>
          <cell r="J23">
            <v>188490</v>
          </cell>
          <cell r="K23">
            <v>188490</v>
          </cell>
          <cell r="L23">
            <v>186780</v>
          </cell>
          <cell r="M23">
            <v>186780</v>
          </cell>
          <cell r="N23">
            <v>186780</v>
          </cell>
        </row>
        <row r="24">
          <cell r="B24" t="str">
            <v>c. Bloque mayor a 3000 kWh</v>
          </cell>
          <cell r="C24">
            <v>62.5</v>
          </cell>
          <cell r="D24">
            <v>62.5</v>
          </cell>
          <cell r="E24">
            <v>62.5</v>
          </cell>
          <cell r="F24">
            <v>61.99</v>
          </cell>
          <cell r="G24">
            <v>61.99</v>
          </cell>
          <cell r="H24">
            <v>61.99</v>
          </cell>
          <cell r="I24">
            <v>62.82999999999997</v>
          </cell>
          <cell r="J24">
            <v>62.82999999999997</v>
          </cell>
          <cell r="K24">
            <v>62.82999999999997</v>
          </cell>
          <cell r="L24">
            <v>62.26</v>
          </cell>
          <cell r="M24">
            <v>62.26</v>
          </cell>
          <cell r="N24">
            <v>62.26</v>
          </cell>
        </row>
        <row r="25">
          <cell r="B25" t="str">
            <v>d. Bloque 0-15 kW</v>
          </cell>
          <cell r="C25">
            <v>146555.54999999993</v>
          </cell>
          <cell r="D25">
            <v>146555.54999999993</v>
          </cell>
          <cell r="E25">
            <v>146555.54999999993</v>
          </cell>
          <cell r="F25">
            <v>145347.75</v>
          </cell>
          <cell r="G25">
            <v>145347.75</v>
          </cell>
          <cell r="H25">
            <v>145347.75</v>
          </cell>
          <cell r="I25">
            <v>147331.04999999993</v>
          </cell>
          <cell r="J25">
            <v>147331.04999999993</v>
          </cell>
          <cell r="K25">
            <v>147331.04999999993</v>
          </cell>
          <cell r="L25">
            <v>145996.65</v>
          </cell>
          <cell r="M25">
            <v>145996.64999999997</v>
          </cell>
          <cell r="N25">
            <v>145996.65</v>
          </cell>
        </row>
        <row r="26">
          <cell r="B26" t="str">
            <v>e. Bloque mayor a 15 kW</v>
          </cell>
          <cell r="C26">
            <v>9770.3699999999972</v>
          </cell>
          <cell r="D26">
            <v>9770.3699999999972</v>
          </cell>
          <cell r="E26">
            <v>9770.3699999999972</v>
          </cell>
          <cell r="F26">
            <v>9689.8500000000022</v>
          </cell>
          <cell r="G26">
            <v>9689.85</v>
          </cell>
          <cell r="H26">
            <v>9689.8500000000022</v>
          </cell>
          <cell r="I26">
            <v>9822.0700000000052</v>
          </cell>
          <cell r="J26">
            <v>9822.0700000000052</v>
          </cell>
          <cell r="K26">
            <v>9822.0700000000052</v>
          </cell>
          <cell r="L26">
            <v>9733.1099999999933</v>
          </cell>
          <cell r="M26">
            <v>9733.1099999999933</v>
          </cell>
          <cell r="N26">
            <v>9733.1099999999933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B29" t="str">
            <v>a. Bloque 0-30 kWh</v>
          </cell>
          <cell r="C29">
            <v>95.400000000000048</v>
          </cell>
          <cell r="D29">
            <v>95.400000000000048</v>
          </cell>
          <cell r="E29">
            <v>95.400000000000048</v>
          </cell>
          <cell r="F29">
            <v>95.400000000000048</v>
          </cell>
          <cell r="G29">
            <v>95.400000000000048</v>
          </cell>
          <cell r="H29">
            <v>95.400000000000048</v>
          </cell>
          <cell r="I29">
            <v>95.400000000000048</v>
          </cell>
          <cell r="J29">
            <v>95.400000000000048</v>
          </cell>
          <cell r="K29">
            <v>95.400000000000048</v>
          </cell>
          <cell r="L29">
            <v>95.400000000000048</v>
          </cell>
          <cell r="M29">
            <v>95.400000000000048</v>
          </cell>
          <cell r="N29">
            <v>95.400000000000048</v>
          </cell>
        </row>
        <row r="30">
          <cell r="B30" t="str">
            <v>b. Bloque 31-50 000 kWh</v>
          </cell>
          <cell r="C30">
            <v>3.1800000000000024</v>
          </cell>
          <cell r="D30">
            <v>3.1800000000000019</v>
          </cell>
          <cell r="E30">
            <v>3.1800000000000024</v>
          </cell>
          <cell r="F30">
            <v>3.1800000000000019</v>
          </cell>
          <cell r="G30">
            <v>3.1800000000000024</v>
          </cell>
          <cell r="H30">
            <v>3.1800000000000019</v>
          </cell>
          <cell r="I30">
            <v>3.1800000000000024</v>
          </cell>
          <cell r="J30">
            <v>3.1800000000000024</v>
          </cell>
          <cell r="K30">
            <v>3.1800000000000019</v>
          </cell>
          <cell r="L30">
            <v>3.1800000000000024</v>
          </cell>
          <cell r="M30">
            <v>3.1800000000000019</v>
          </cell>
          <cell r="N30">
            <v>3.1800000000000024</v>
          </cell>
        </row>
        <row r="31">
          <cell r="B31" t="str">
            <v>c. Bloque mayor a 50 000 kWh</v>
          </cell>
          <cell r="C31">
            <v>159000</v>
          </cell>
          <cell r="D31">
            <v>159000</v>
          </cell>
          <cell r="E31">
            <v>159000</v>
          </cell>
          <cell r="F31">
            <v>159000</v>
          </cell>
          <cell r="G31">
            <v>159000</v>
          </cell>
          <cell r="H31">
            <v>159000</v>
          </cell>
          <cell r="I31">
            <v>159000</v>
          </cell>
          <cell r="J31">
            <v>159000</v>
          </cell>
          <cell r="K31">
            <v>159000</v>
          </cell>
          <cell r="L31">
            <v>159000</v>
          </cell>
          <cell r="M31">
            <v>159000</v>
          </cell>
          <cell r="N31">
            <v>159000</v>
          </cell>
        </row>
        <row r="32">
          <cell r="B32" t="str">
            <v>Tarifa de acceso</v>
          </cell>
        </row>
        <row r="33">
          <cell r="B33" t="str">
            <v>T-TA</v>
          </cell>
        </row>
        <row r="34">
          <cell r="B34" t="str">
            <v>a. Consumo de Energía cada kWh</v>
          </cell>
          <cell r="C34">
            <v>28.600000000000016</v>
          </cell>
          <cell r="D34">
            <v>28.600000000000016</v>
          </cell>
          <cell r="E34">
            <v>28.600000000000016</v>
          </cell>
          <cell r="F34">
            <v>28.600000000000016</v>
          </cell>
          <cell r="G34">
            <v>28.600000000000016</v>
          </cell>
          <cell r="H34">
            <v>28.600000000000016</v>
          </cell>
          <cell r="I34">
            <v>28.600000000000016</v>
          </cell>
          <cell r="J34">
            <v>28.600000000000016</v>
          </cell>
          <cell r="K34">
            <v>28.600000000000016</v>
          </cell>
          <cell r="L34">
            <v>28.600000000000016</v>
          </cell>
          <cell r="M34">
            <v>28.600000000000016</v>
          </cell>
          <cell r="N34">
            <v>28.600000000000016</v>
          </cell>
        </row>
      </sheetData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/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3189.6000000000013</v>
          </cell>
          <cell r="D10">
            <v>3189.6000000000008</v>
          </cell>
          <cell r="E10">
            <v>3189.6000000000013</v>
          </cell>
          <cell r="F10">
            <v>3376.3999999999987</v>
          </cell>
          <cell r="G10">
            <v>3376.3999999999983</v>
          </cell>
          <cell r="H10">
            <v>3376.3999999999987</v>
          </cell>
          <cell r="I10">
            <v>3418.3999999999983</v>
          </cell>
          <cell r="J10">
            <v>3418.3999999999983</v>
          </cell>
          <cell r="K10">
            <v>3418.3999999999987</v>
          </cell>
          <cell r="L10">
            <v>3318.800000000002</v>
          </cell>
          <cell r="M10">
            <v>3318.800000000002</v>
          </cell>
          <cell r="N10">
            <v>3318.800000000002</v>
          </cell>
        </row>
        <row r="11">
          <cell r="B11" t="str">
            <v>b. Bloque 41-200 kWh</v>
          </cell>
          <cell r="C11">
            <v>79.739999999999952</v>
          </cell>
          <cell r="D11">
            <v>79.739999999999981</v>
          </cell>
          <cell r="E11">
            <v>79.739999999999952</v>
          </cell>
          <cell r="F11">
            <v>84.41</v>
          </cell>
          <cell r="G11">
            <v>84.409999999999982</v>
          </cell>
          <cell r="H11">
            <v>84.41</v>
          </cell>
          <cell r="I11">
            <v>85.460000000000022</v>
          </cell>
          <cell r="J11">
            <v>85.460000000000022</v>
          </cell>
          <cell r="K11">
            <v>85.460000000000022</v>
          </cell>
          <cell r="L11">
            <v>82.96999999999997</v>
          </cell>
          <cell r="M11">
            <v>82.969999999999985</v>
          </cell>
          <cell r="N11">
            <v>82.96999999999997</v>
          </cell>
        </row>
        <row r="12">
          <cell r="B12" t="str">
            <v>c. Bloque mayor a 200 kWh</v>
          </cell>
          <cell r="C12">
            <v>143.71</v>
          </cell>
          <cell r="D12">
            <v>143.71</v>
          </cell>
          <cell r="E12">
            <v>143.71</v>
          </cell>
          <cell r="F12">
            <v>152.13999999999996</v>
          </cell>
          <cell r="G12">
            <v>152.13999999999999</v>
          </cell>
          <cell r="H12">
            <v>152.13999999999996</v>
          </cell>
          <cell r="I12">
            <v>154.04</v>
          </cell>
          <cell r="J12">
            <v>154.04</v>
          </cell>
          <cell r="K12">
            <v>154.04</v>
          </cell>
          <cell r="L12">
            <v>149.5500000000001</v>
          </cell>
          <cell r="M12">
            <v>149.5500000000001</v>
          </cell>
          <cell r="N12">
            <v>149.5500000000001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120.09999999999994</v>
          </cell>
          <cell r="D15">
            <v>120.09999999999994</v>
          </cell>
          <cell r="E15">
            <v>120.09999999999994</v>
          </cell>
          <cell r="F15">
            <v>127.13999999999996</v>
          </cell>
          <cell r="G15">
            <v>127.13999999999996</v>
          </cell>
          <cell r="H15">
            <v>127.13999999999996</v>
          </cell>
          <cell r="I15">
            <v>128.72999999999999</v>
          </cell>
          <cell r="J15">
            <v>128.72999999999999</v>
          </cell>
          <cell r="K15">
            <v>128.72999999999999</v>
          </cell>
          <cell r="L15">
            <v>124.98</v>
          </cell>
          <cell r="M15">
            <v>124.98</v>
          </cell>
          <cell r="N15">
            <v>124.98</v>
          </cell>
        </row>
        <row r="16">
          <cell r="B16" t="str">
            <v>b. Consumo de Energía cada kWh</v>
          </cell>
          <cell r="C16">
            <v>71.859999999999971</v>
          </cell>
          <cell r="D16">
            <v>71.859999999999957</v>
          </cell>
          <cell r="E16">
            <v>71.859999999999971</v>
          </cell>
          <cell r="F16">
            <v>76.07999999999997</v>
          </cell>
          <cell r="G16">
            <v>76.07999999999997</v>
          </cell>
          <cell r="H16">
            <v>76.07999999999997</v>
          </cell>
          <cell r="I16">
            <v>77.039999999999978</v>
          </cell>
          <cell r="J16">
            <v>77.039999999999978</v>
          </cell>
          <cell r="K16">
            <v>77.039999999999978</v>
          </cell>
          <cell r="L16">
            <v>74.789999999999978</v>
          </cell>
          <cell r="M16">
            <v>74.789999999999978</v>
          </cell>
          <cell r="N16">
            <v>74.789999999999978</v>
          </cell>
        </row>
        <row r="17">
          <cell r="B17" t="str">
            <v>c. Consumo de Potencia cada kW</v>
          </cell>
          <cell r="C17">
            <v>11878.17</v>
          </cell>
          <cell r="D17">
            <v>11878.170000000002</v>
          </cell>
          <cell r="E17">
            <v>11878.17</v>
          </cell>
          <cell r="F17">
            <v>12574.789999999997</v>
          </cell>
          <cell r="G17">
            <v>12574.789999999995</v>
          </cell>
          <cell r="H17">
            <v>12574.789999999997</v>
          </cell>
          <cell r="I17">
            <v>12731.979999999996</v>
          </cell>
          <cell r="J17">
            <v>12731.979999999996</v>
          </cell>
          <cell r="K17">
            <v>12731.979999999998</v>
          </cell>
          <cell r="L17">
            <v>12360.979999999996</v>
          </cell>
          <cell r="M17">
            <v>12360.979999999998</v>
          </cell>
          <cell r="N17">
            <v>12360.979999999996</v>
          </cell>
        </row>
        <row r="18">
          <cell r="B18" t="str">
            <v>INDUSTRIAL</v>
          </cell>
        </row>
        <row r="19">
          <cell r="B19" t="str">
            <v>T-IN</v>
          </cell>
        </row>
        <row r="20">
          <cell r="B20" t="str">
            <v>a. Consumo de Energía menor o igual a 3000 kWh</v>
          </cell>
          <cell r="C20">
            <v>120.09999999999994</v>
          </cell>
          <cell r="D20">
            <v>120.09999999999994</v>
          </cell>
          <cell r="E20">
            <v>120.09999999999994</v>
          </cell>
          <cell r="F20">
            <v>127.13999999999996</v>
          </cell>
          <cell r="G20">
            <v>127.13999999999996</v>
          </cell>
          <cell r="H20">
            <v>127.13999999999996</v>
          </cell>
          <cell r="I20">
            <v>128.72999999999999</v>
          </cell>
          <cell r="J20">
            <v>128.72999999999999</v>
          </cell>
          <cell r="K20">
            <v>128.72999999999999</v>
          </cell>
          <cell r="L20">
            <v>124.98</v>
          </cell>
          <cell r="M20">
            <v>124.98</v>
          </cell>
          <cell r="N20">
            <v>124.98</v>
          </cell>
        </row>
        <row r="21">
          <cell r="B21" t="str">
            <v>b. Consumo de Energía cada kWh</v>
          </cell>
          <cell r="C21">
            <v>71.859999999999971</v>
          </cell>
          <cell r="D21">
            <v>71.859999999999957</v>
          </cell>
          <cell r="E21">
            <v>71.859999999999971</v>
          </cell>
          <cell r="F21">
            <v>76.07999999999997</v>
          </cell>
          <cell r="G21">
            <v>76.07999999999997</v>
          </cell>
          <cell r="H21">
            <v>76.07999999999997</v>
          </cell>
          <cell r="I21">
            <v>77.039999999999978</v>
          </cell>
          <cell r="J21">
            <v>77.039999999999978</v>
          </cell>
          <cell r="K21">
            <v>77.039999999999978</v>
          </cell>
          <cell r="L21">
            <v>74.789999999999978</v>
          </cell>
          <cell r="M21">
            <v>74.789999999999978</v>
          </cell>
          <cell r="N21">
            <v>74.789999999999978</v>
          </cell>
        </row>
        <row r="22">
          <cell r="B22" t="str">
            <v>c. Consumo de Potencia cada kW</v>
          </cell>
          <cell r="C22">
            <v>11878.17</v>
          </cell>
          <cell r="D22">
            <v>11878.170000000002</v>
          </cell>
          <cell r="E22">
            <v>11878.17</v>
          </cell>
          <cell r="F22">
            <v>12574.789999999997</v>
          </cell>
          <cell r="G22">
            <v>12574.789999999995</v>
          </cell>
          <cell r="H22">
            <v>12574.789999999997</v>
          </cell>
          <cell r="I22">
            <v>12731.979999999996</v>
          </cell>
          <cell r="J22">
            <v>12731.979999999996</v>
          </cell>
          <cell r="K22">
            <v>12731.979999999998</v>
          </cell>
          <cell r="L22">
            <v>12360.979999999996</v>
          </cell>
          <cell r="M22">
            <v>12360.979999999998</v>
          </cell>
          <cell r="N22">
            <v>12360.979999999996</v>
          </cell>
        </row>
        <row r="23">
          <cell r="B23" t="str">
            <v>PREFERENCIAL</v>
          </cell>
        </row>
        <row r="24">
          <cell r="B24" t="str">
            <v>T-CS</v>
          </cell>
        </row>
        <row r="25">
          <cell r="B25" t="str">
            <v>a. Consumo de Energía menor o igual a 3000 kWh</v>
          </cell>
          <cell r="C25">
            <v>80.71999999999997</v>
          </cell>
          <cell r="D25">
            <v>80.72</v>
          </cell>
          <cell r="E25">
            <v>80.71999999999997</v>
          </cell>
          <cell r="F25">
            <v>85.449999999999989</v>
          </cell>
          <cell r="G25">
            <v>85.449999999999974</v>
          </cell>
          <cell r="H25">
            <v>85.449999999999989</v>
          </cell>
          <cell r="I25">
            <v>86.52</v>
          </cell>
          <cell r="J25">
            <v>86.52</v>
          </cell>
          <cell r="K25">
            <v>86.52</v>
          </cell>
          <cell r="L25">
            <v>84</v>
          </cell>
          <cell r="M25">
            <v>84</v>
          </cell>
          <cell r="N25">
            <v>84</v>
          </cell>
        </row>
        <row r="26">
          <cell r="B26" t="str">
            <v>b. Consumo de Energía cada kWh</v>
          </cell>
          <cell r="C26">
            <v>48.230000000000011</v>
          </cell>
          <cell r="D26">
            <v>48.230000000000011</v>
          </cell>
          <cell r="E26">
            <v>48.230000000000011</v>
          </cell>
          <cell r="F26">
            <v>51.059999999999967</v>
          </cell>
          <cell r="G26">
            <v>51.059999999999967</v>
          </cell>
          <cell r="H26">
            <v>51.059999999999967</v>
          </cell>
          <cell r="I26">
            <v>51.700000000000031</v>
          </cell>
          <cell r="J26">
            <v>51.700000000000031</v>
          </cell>
          <cell r="K26">
            <v>51.700000000000031</v>
          </cell>
          <cell r="L26">
            <v>50.190000000000033</v>
          </cell>
          <cell r="M26">
            <v>50.190000000000033</v>
          </cell>
          <cell r="N26">
            <v>50.190000000000033</v>
          </cell>
        </row>
        <row r="27">
          <cell r="B27" t="str">
            <v>c. Consumo de Potencia cada kW</v>
          </cell>
          <cell r="C27">
            <v>7779.3399999999974</v>
          </cell>
          <cell r="D27">
            <v>7779.3399999999974</v>
          </cell>
          <cell r="E27">
            <v>7779.3399999999974</v>
          </cell>
          <cell r="F27">
            <v>8235.5799999999945</v>
          </cell>
          <cell r="G27">
            <v>8235.5799999999945</v>
          </cell>
          <cell r="H27">
            <v>8235.5799999999945</v>
          </cell>
          <cell r="I27">
            <v>8338.5199999999968</v>
          </cell>
          <cell r="J27">
            <v>8338.5199999999968</v>
          </cell>
          <cell r="K27">
            <v>8338.5199999999968</v>
          </cell>
          <cell r="L27">
            <v>8095.5400000000027</v>
          </cell>
          <cell r="M27">
            <v>8095.5400000000027</v>
          </cell>
          <cell r="N27">
            <v>8095.5400000000027</v>
          </cell>
        </row>
        <row r="28">
          <cell r="B28" t="str">
            <v>MEDIA TENSIÓN (T-MT)</v>
          </cell>
        </row>
        <row r="29">
          <cell r="B29" t="str">
            <v>T-MT</v>
          </cell>
        </row>
        <row r="30">
          <cell r="B30" t="str">
            <v>a. Energía Punta</v>
          </cell>
          <cell r="C30">
            <v>68.900000000000034</v>
          </cell>
          <cell r="D30">
            <v>68.900000000000034</v>
          </cell>
          <cell r="E30">
            <v>68.900000000000034</v>
          </cell>
          <cell r="F30">
            <v>72.950000000000017</v>
          </cell>
          <cell r="G30">
            <v>72.95</v>
          </cell>
          <cell r="H30">
            <v>72.950000000000017</v>
          </cell>
          <cell r="I30">
            <v>73.859999999999971</v>
          </cell>
          <cell r="J30">
            <v>73.859999999999971</v>
          </cell>
          <cell r="K30">
            <v>73.859999999999957</v>
          </cell>
          <cell r="L30">
            <v>71.710000000000022</v>
          </cell>
          <cell r="M30">
            <v>71.710000000000022</v>
          </cell>
          <cell r="N30">
            <v>71.710000000000022</v>
          </cell>
        </row>
        <row r="31">
          <cell r="B31" t="str">
            <v>b. Energía Valle</v>
          </cell>
          <cell r="C31">
            <v>25.600000000000012</v>
          </cell>
          <cell r="D31">
            <v>25.600000000000012</v>
          </cell>
          <cell r="E31">
            <v>25.600000000000012</v>
          </cell>
          <cell r="F31">
            <v>27.100000000000016</v>
          </cell>
          <cell r="G31">
            <v>27.100000000000016</v>
          </cell>
          <cell r="H31">
            <v>27.100000000000016</v>
          </cell>
          <cell r="I31">
            <v>27.429999999999982</v>
          </cell>
          <cell r="J31">
            <v>27.429999999999982</v>
          </cell>
          <cell r="K31">
            <v>27.429999999999986</v>
          </cell>
          <cell r="L31">
            <v>26.63</v>
          </cell>
          <cell r="M31">
            <v>26.63</v>
          </cell>
          <cell r="N31">
            <v>26.63</v>
          </cell>
        </row>
        <row r="32">
          <cell r="B32" t="str">
            <v>c. Energía Noche</v>
          </cell>
          <cell r="C32">
            <v>15.759999999999994</v>
          </cell>
          <cell r="D32">
            <v>15.759999999999994</v>
          </cell>
          <cell r="E32">
            <v>15.759999999999994</v>
          </cell>
          <cell r="F32">
            <v>16.680000000000003</v>
          </cell>
          <cell r="G32">
            <v>16.680000000000003</v>
          </cell>
          <cell r="H32">
            <v>16.680000000000003</v>
          </cell>
          <cell r="I32">
            <v>16.88999999999999</v>
          </cell>
          <cell r="J32">
            <v>16.88999999999999</v>
          </cell>
          <cell r="K32">
            <v>16.88999999999999</v>
          </cell>
          <cell r="L32">
            <v>16.399999999999991</v>
          </cell>
          <cell r="M32">
            <v>16.399999999999991</v>
          </cell>
          <cell r="N32">
            <v>16.399999999999991</v>
          </cell>
        </row>
        <row r="33">
          <cell r="B33" t="str">
            <v>d. Potencia Punta</v>
          </cell>
          <cell r="C33">
            <v>11181.25</v>
          </cell>
          <cell r="D33">
            <v>11181.25</v>
          </cell>
          <cell r="E33">
            <v>11181.25</v>
          </cell>
          <cell r="F33">
            <v>11837</v>
          </cell>
          <cell r="G33">
            <v>11837</v>
          </cell>
          <cell r="H33">
            <v>11837</v>
          </cell>
          <cell r="I33">
            <v>11984.96999999999</v>
          </cell>
          <cell r="J33">
            <v>11984.96999999999</v>
          </cell>
          <cell r="K33">
            <v>11984.969999999992</v>
          </cell>
          <cell r="L33">
            <v>11635.739999999996</v>
          </cell>
          <cell r="M33">
            <v>11635.739999999996</v>
          </cell>
          <cell r="N33">
            <v>11635.739999999996</v>
          </cell>
        </row>
        <row r="34">
          <cell r="B34" t="str">
            <v>e. Potencia Valle</v>
          </cell>
          <cell r="C34">
            <v>7806.8900000000067</v>
          </cell>
          <cell r="D34">
            <v>7806.8900000000058</v>
          </cell>
          <cell r="E34">
            <v>7806.8900000000067</v>
          </cell>
          <cell r="F34">
            <v>8264.7399999999961</v>
          </cell>
          <cell r="G34">
            <v>8264.7399999999961</v>
          </cell>
          <cell r="H34">
            <v>8264.7399999999961</v>
          </cell>
          <cell r="I34">
            <v>8368.0499999999956</v>
          </cell>
          <cell r="J34">
            <v>8368.0499999999956</v>
          </cell>
          <cell r="K34">
            <v>8368.0499999999956</v>
          </cell>
          <cell r="L34">
            <v>8124.2099999999973</v>
          </cell>
          <cell r="M34">
            <v>8124.2099999999973</v>
          </cell>
          <cell r="N34">
            <v>8124.2099999999973</v>
          </cell>
        </row>
        <row r="35">
          <cell r="B35" t="str">
            <v>f. Potencia Noche</v>
          </cell>
          <cell r="C35">
            <v>5000.5</v>
          </cell>
          <cell r="D35">
            <v>5000.5</v>
          </cell>
          <cell r="E35">
            <v>5000.5</v>
          </cell>
          <cell r="F35">
            <v>5293.77</v>
          </cell>
          <cell r="G35">
            <v>5293.7699999999995</v>
          </cell>
          <cell r="H35">
            <v>5293.77</v>
          </cell>
          <cell r="I35">
            <v>5359.9500000000016</v>
          </cell>
          <cell r="J35">
            <v>5359.9500000000016</v>
          </cell>
          <cell r="K35">
            <v>5359.9500000000007</v>
          </cell>
          <cell r="L35">
            <v>5203.76</v>
          </cell>
          <cell r="M35">
            <v>5203.7599999999993</v>
          </cell>
          <cell r="N35">
            <v>5203.76</v>
          </cell>
        </row>
        <row r="36">
          <cell r="B36" t="str">
            <v>MEDIA TENSIÓN (T-MTb)</v>
          </cell>
        </row>
        <row r="37">
          <cell r="B37" t="str">
            <v>T-MTb</v>
          </cell>
        </row>
        <row r="38">
          <cell r="B38" t="str">
            <v>a. Energía Punta</v>
          </cell>
          <cell r="C38">
            <v>0.12400000000000008</v>
          </cell>
          <cell r="D38">
            <v>0.12400000000000008</v>
          </cell>
          <cell r="E38">
            <v>0.12400000000000008</v>
          </cell>
          <cell r="F38">
            <v>121.44999999999995</v>
          </cell>
          <cell r="G38">
            <v>121.44999999999993</v>
          </cell>
          <cell r="H38">
            <v>121.44999999999995</v>
          </cell>
          <cell r="I38">
            <v>122.96999999999991</v>
          </cell>
          <cell r="J38">
            <v>122.96999999999991</v>
          </cell>
          <cell r="K38">
            <v>122.96999999999993</v>
          </cell>
          <cell r="L38">
            <v>119.38999999999997</v>
          </cell>
          <cell r="M38">
            <v>119.38999999999997</v>
          </cell>
          <cell r="N38">
            <v>119.38999999999997</v>
          </cell>
        </row>
        <row r="39">
          <cell r="B39" t="str">
            <v>b. Energía Valle</v>
          </cell>
          <cell r="C39">
            <v>4.4000000000000018E-2</v>
          </cell>
          <cell r="D39">
            <v>4.4000000000000018E-2</v>
          </cell>
          <cell r="E39">
            <v>4.4000000000000018E-2</v>
          </cell>
          <cell r="F39">
            <v>41.72000000000002</v>
          </cell>
          <cell r="G39">
            <v>41.72000000000002</v>
          </cell>
          <cell r="H39">
            <v>41.72000000000002</v>
          </cell>
          <cell r="I39">
            <v>42.24</v>
          </cell>
          <cell r="J39">
            <v>42.24</v>
          </cell>
          <cell r="K39">
            <v>42.24</v>
          </cell>
          <cell r="L39">
            <v>41.01</v>
          </cell>
          <cell r="M39">
            <v>41.01</v>
          </cell>
          <cell r="N39">
            <v>41.01</v>
          </cell>
        </row>
        <row r="40">
          <cell r="B40" t="str">
            <v>c. Energía Noche</v>
          </cell>
          <cell r="C40">
            <v>2.7000000000000017E-2</v>
          </cell>
          <cell r="D40">
            <v>2.7000000000000017E-2</v>
          </cell>
          <cell r="E40">
            <v>2.7000000000000017E-2</v>
          </cell>
          <cell r="F40">
            <v>26.779999999999983</v>
          </cell>
          <cell r="G40">
            <v>26.779999999999983</v>
          </cell>
          <cell r="H40">
            <v>26.779999999999983</v>
          </cell>
          <cell r="I40">
            <v>27.11000000000001</v>
          </cell>
          <cell r="J40">
            <v>27.11000000000001</v>
          </cell>
          <cell r="K40">
            <v>27.11000000000001</v>
          </cell>
          <cell r="L40">
            <v>26.320000000000018</v>
          </cell>
          <cell r="M40">
            <v>26.320000000000014</v>
          </cell>
          <cell r="N40">
            <v>26.320000000000018</v>
          </cell>
        </row>
        <row r="41">
          <cell r="B41" t="str">
            <v>d. Potencia Punta</v>
          </cell>
          <cell r="C41">
            <v>19.803999999999984</v>
          </cell>
          <cell r="D41">
            <v>19.803999999999984</v>
          </cell>
          <cell r="E41">
            <v>19.803999999999984</v>
          </cell>
          <cell r="F41">
            <v>3566.8999999999987</v>
          </cell>
          <cell r="G41">
            <v>3566.8999999999983</v>
          </cell>
          <cell r="H41">
            <v>3566.8999999999987</v>
          </cell>
          <cell r="I41">
            <v>3611.4799999999991</v>
          </cell>
          <cell r="J41">
            <v>3611.4799999999991</v>
          </cell>
          <cell r="K41">
            <v>3611.4799999999991</v>
          </cell>
          <cell r="L41">
            <v>3506.25</v>
          </cell>
          <cell r="M41">
            <v>3506.25</v>
          </cell>
          <cell r="N41">
            <v>3506.25</v>
          </cell>
        </row>
        <row r="42">
          <cell r="B42" t="str">
            <v>e. Potencia Valle</v>
          </cell>
          <cell r="C42">
            <v>13.819999999999995</v>
          </cell>
          <cell r="D42">
            <v>13.819999999999995</v>
          </cell>
          <cell r="E42">
            <v>13.819999999999995</v>
          </cell>
          <cell r="F42">
            <v>2490.04</v>
          </cell>
          <cell r="G42">
            <v>2490.0399999999995</v>
          </cell>
          <cell r="H42">
            <v>2490.04</v>
          </cell>
          <cell r="I42">
            <v>2521.1600000000021</v>
          </cell>
          <cell r="J42">
            <v>2521.1600000000021</v>
          </cell>
          <cell r="K42">
            <v>2521.1600000000021</v>
          </cell>
          <cell r="L42">
            <v>2447.690000000001</v>
          </cell>
          <cell r="M42">
            <v>2447.690000000001</v>
          </cell>
          <cell r="N42">
            <v>2447.690000000001</v>
          </cell>
        </row>
        <row r="43">
          <cell r="B43" t="str">
            <v>f. Potencia Noche</v>
          </cell>
          <cell r="C43">
            <v>8.859</v>
          </cell>
          <cell r="D43">
            <v>8.8590000000000035</v>
          </cell>
          <cell r="E43">
            <v>8.859</v>
          </cell>
          <cell r="F43">
            <v>1595.6699999999989</v>
          </cell>
          <cell r="G43">
            <v>1595.6699999999989</v>
          </cell>
          <cell r="H43">
            <v>1595.6699999999989</v>
          </cell>
          <cell r="I43">
            <v>1615.6100000000004</v>
          </cell>
          <cell r="J43">
            <v>1615.6100000000004</v>
          </cell>
          <cell r="K43">
            <v>1615.6100000000004</v>
          </cell>
          <cell r="L43">
            <v>1568.5400000000006</v>
          </cell>
          <cell r="M43">
            <v>1568.5400000000006</v>
          </cell>
          <cell r="N43">
            <v>1568.5400000000006</v>
          </cell>
        </row>
        <row r="44">
          <cell r="B44" t="str">
            <v>ALUMBRADO PÚBLICO</v>
          </cell>
        </row>
        <row r="45">
          <cell r="B45" t="str">
            <v>T-AP</v>
          </cell>
        </row>
        <row r="46">
          <cell r="B46" t="str">
            <v>a. Bloque 0-40 kWh</v>
          </cell>
          <cell r="C46">
            <v>180</v>
          </cell>
          <cell r="D46">
            <v>180</v>
          </cell>
          <cell r="E46">
            <v>180</v>
          </cell>
          <cell r="F46">
            <v>184.25333333333327</v>
          </cell>
          <cell r="G46">
            <v>184.39999999999995</v>
          </cell>
          <cell r="H46">
            <v>184.39999999999998</v>
          </cell>
          <cell r="I46">
            <v>184.39999999999995</v>
          </cell>
          <cell r="J46">
            <v>184.39999999999995</v>
          </cell>
          <cell r="K46">
            <v>184.39999999999998</v>
          </cell>
          <cell r="L46">
            <v>184.39999999999995</v>
          </cell>
          <cell r="M46">
            <v>184.39999999999998</v>
          </cell>
          <cell r="N46">
            <v>184.39999999999995</v>
          </cell>
        </row>
        <row r="47">
          <cell r="B47" t="str">
            <v>b. Bloque 41-50 000 kWh</v>
          </cell>
          <cell r="C47">
            <v>4.6100000000000021</v>
          </cell>
          <cell r="D47">
            <v>4.6100000000000003</v>
          </cell>
          <cell r="E47">
            <v>4.6100000000000021</v>
          </cell>
          <cell r="F47">
            <v>4.6100000000000012</v>
          </cell>
          <cell r="G47">
            <v>4.6100000000000021</v>
          </cell>
          <cell r="H47">
            <v>4.6100000000000012</v>
          </cell>
          <cell r="I47">
            <v>4.6100000000000021</v>
          </cell>
          <cell r="J47">
            <v>4.6100000000000021</v>
          </cell>
          <cell r="K47">
            <v>4.6100000000000012</v>
          </cell>
          <cell r="L47">
            <v>4.6100000000000021</v>
          </cell>
          <cell r="M47">
            <v>4.6100000000000012</v>
          </cell>
          <cell r="N47">
            <v>4.6100000000000021</v>
          </cell>
        </row>
        <row r="48">
          <cell r="B48" t="str">
            <v>c. Bloque mayor a 50 000 kWh</v>
          </cell>
          <cell r="C48">
            <v>225000</v>
          </cell>
          <cell r="D48">
            <v>225000</v>
          </cell>
          <cell r="E48">
            <v>225000</v>
          </cell>
          <cell r="F48">
            <v>230316.66666666666</v>
          </cell>
          <cell r="G48">
            <v>230500</v>
          </cell>
          <cell r="H48">
            <v>230500</v>
          </cell>
          <cell r="I48">
            <v>230500</v>
          </cell>
          <cell r="J48">
            <v>230500</v>
          </cell>
          <cell r="K48">
            <v>230500</v>
          </cell>
          <cell r="L48">
            <v>230500</v>
          </cell>
          <cell r="M48">
            <v>230500</v>
          </cell>
          <cell r="N48">
            <v>230500</v>
          </cell>
        </row>
        <row r="49">
          <cell r="B49" t="str">
            <v>Tarifa de acceso</v>
          </cell>
        </row>
        <row r="50">
          <cell r="B50" t="str">
            <v>T-TA</v>
          </cell>
        </row>
        <row r="51">
          <cell r="B51" t="str">
            <v>a. Consumo de Energía cada kWh</v>
          </cell>
          <cell r="C51">
            <v>27.86000000000001</v>
          </cell>
          <cell r="D51">
            <v>27.86000000000001</v>
          </cell>
          <cell r="E51">
            <v>27.86000000000001</v>
          </cell>
          <cell r="F51">
            <v>26.769999999999989</v>
          </cell>
          <cell r="G51">
            <v>26.769999999999989</v>
          </cell>
          <cell r="H51">
            <v>26.769999999999989</v>
          </cell>
          <cell r="I51">
            <v>26.769999999999989</v>
          </cell>
          <cell r="J51">
            <v>26.769999999999989</v>
          </cell>
          <cell r="K51">
            <v>26.769999999999989</v>
          </cell>
          <cell r="L51">
            <v>26.769999999999989</v>
          </cell>
          <cell r="M51">
            <v>26.769999999999989</v>
          </cell>
          <cell r="N51">
            <v>26.769999999999989</v>
          </cell>
        </row>
        <row r="52">
          <cell r="B52" t="str">
            <v>Tarifa en centros de recarga rápida</v>
          </cell>
        </row>
        <row r="53">
          <cell r="B53" t="str">
            <v>T-VE</v>
          </cell>
        </row>
        <row r="54">
          <cell r="B54" t="str">
            <v>b. Consumo de Energía cada kWh</v>
          </cell>
          <cell r="C54"/>
          <cell r="D54"/>
          <cell r="E54"/>
          <cell r="F54"/>
          <cell r="G54"/>
          <cell r="H54"/>
          <cell r="I54"/>
          <cell r="J54">
            <v>182.71999999999991</v>
          </cell>
          <cell r="K54">
            <v>182.71999999999997</v>
          </cell>
          <cell r="L54">
            <v>182.72</v>
          </cell>
          <cell r="M54">
            <v>182.71999999999997</v>
          </cell>
          <cell r="N54">
            <v>182.72</v>
          </cell>
        </row>
        <row r="67">
          <cell r="B67" t="str">
            <v>Tipo de tarifa y bloque</v>
          </cell>
          <cell r="C67" t="str">
            <v>Enero</v>
          </cell>
          <cell r="D67" t="str">
            <v>Febrero</v>
          </cell>
          <cell r="E67" t="str">
            <v>Marzo</v>
          </cell>
          <cell r="F67" t="str">
            <v>Abril</v>
          </cell>
          <cell r="G67" t="str">
            <v>Mayo</v>
          </cell>
          <cell r="H67" t="str">
            <v>Junio</v>
          </cell>
          <cell r="I67" t="str">
            <v>Julio</v>
          </cell>
          <cell r="J67" t="str">
            <v>Agosto</v>
          </cell>
          <cell r="K67" t="str">
            <v>Septiembre</v>
          </cell>
          <cell r="L67" t="str">
            <v>Octubre</v>
          </cell>
          <cell r="M67" t="str">
            <v>Noviembre</v>
          </cell>
          <cell r="N67" t="str">
            <v>Diciembre</v>
          </cell>
        </row>
        <row r="68">
          <cell r="B68" t="str">
            <v>VENTAS A ICE DISTRIBUCIÓN Y A LA CNFL</v>
          </cell>
        </row>
        <row r="69">
          <cell r="B69" t="str">
            <v>T-CB</v>
          </cell>
        </row>
        <row r="70">
          <cell r="B70" t="str">
            <v>a. Energía Punta</v>
          </cell>
          <cell r="C70">
            <v>53.980000000000011</v>
          </cell>
          <cell r="D70">
            <v>53.980000000000011</v>
          </cell>
          <cell r="E70">
            <v>53.980000000000011</v>
          </cell>
          <cell r="F70">
            <v>55.710000000000022</v>
          </cell>
          <cell r="G70">
            <v>55.710000000000022</v>
          </cell>
          <cell r="H70">
            <v>55.710000000000022</v>
          </cell>
          <cell r="I70">
            <v>57</v>
          </cell>
          <cell r="J70">
            <v>57</v>
          </cell>
          <cell r="K70">
            <v>57</v>
          </cell>
          <cell r="L70">
            <v>54.140000000000036</v>
          </cell>
          <cell r="M70">
            <v>54.140000000000029</v>
          </cell>
          <cell r="N70">
            <v>54.140000000000036</v>
          </cell>
        </row>
        <row r="71">
          <cell r="B71" t="str">
            <v>b. Energía Valle</v>
          </cell>
          <cell r="C71">
            <v>44.22000000000002</v>
          </cell>
          <cell r="D71">
            <v>44.22000000000002</v>
          </cell>
          <cell r="E71">
            <v>44.22000000000002</v>
          </cell>
          <cell r="F71">
            <v>45.630000000000024</v>
          </cell>
          <cell r="G71">
            <v>45.630000000000031</v>
          </cell>
          <cell r="H71">
            <v>45.630000000000024</v>
          </cell>
          <cell r="I71">
            <v>46.690000000000033</v>
          </cell>
          <cell r="J71">
            <v>46.690000000000033</v>
          </cell>
          <cell r="K71">
            <v>46.690000000000033</v>
          </cell>
          <cell r="L71">
            <v>44.349999999999987</v>
          </cell>
          <cell r="M71">
            <v>44.349999999999994</v>
          </cell>
          <cell r="N71">
            <v>44.349999999999987</v>
          </cell>
        </row>
        <row r="72">
          <cell r="B72" t="str">
            <v>c. Energía Noche</v>
          </cell>
          <cell r="C72">
            <v>37.539999999999985</v>
          </cell>
          <cell r="D72">
            <v>37.539999999999985</v>
          </cell>
          <cell r="E72">
            <v>37.539999999999985</v>
          </cell>
          <cell r="F72">
            <v>38.75</v>
          </cell>
          <cell r="G72">
            <v>38.75</v>
          </cell>
          <cell r="H72">
            <v>38.75</v>
          </cell>
          <cell r="I72">
            <v>39.640000000000015</v>
          </cell>
          <cell r="J72">
            <v>39.640000000000015</v>
          </cell>
          <cell r="K72">
            <v>39.640000000000008</v>
          </cell>
          <cell r="L72">
            <v>37.659999999999989</v>
          </cell>
          <cell r="M72">
            <v>37.659999999999982</v>
          </cell>
          <cell r="N72">
            <v>37.659999999999989</v>
          </cell>
        </row>
        <row r="73">
          <cell r="B73" t="str">
            <v>d. Potencia Punta</v>
          </cell>
          <cell r="C73">
            <v>2863.190000000001</v>
          </cell>
          <cell r="D73">
            <v>2863.190000000001</v>
          </cell>
          <cell r="E73">
            <v>2863.190000000001</v>
          </cell>
          <cell r="F73">
            <v>2954.7100000000009</v>
          </cell>
          <cell r="G73">
            <v>2954.7100000000014</v>
          </cell>
          <cell r="H73">
            <v>2954.7100000000009</v>
          </cell>
          <cell r="I73">
            <v>3022.880000000001</v>
          </cell>
          <cell r="J73">
            <v>3022.880000000001</v>
          </cell>
          <cell r="K73">
            <v>3022.8800000000006</v>
          </cell>
          <cell r="L73">
            <v>2871.48</v>
          </cell>
          <cell r="M73">
            <v>2871.4800000000005</v>
          </cell>
          <cell r="N73">
            <v>2871.48</v>
          </cell>
        </row>
        <row r="74">
          <cell r="B74" t="str">
            <v>e. Potencia Valle</v>
          </cell>
          <cell r="C74">
            <v>2863.190000000001</v>
          </cell>
          <cell r="D74">
            <v>2863.190000000001</v>
          </cell>
          <cell r="E74">
            <v>2863.190000000001</v>
          </cell>
          <cell r="F74">
            <v>2954.7100000000009</v>
          </cell>
          <cell r="G74">
            <v>2954.7100000000014</v>
          </cell>
          <cell r="H74">
            <v>2954.7100000000009</v>
          </cell>
          <cell r="I74">
            <v>3022.880000000001</v>
          </cell>
          <cell r="J74">
            <v>3022.880000000001</v>
          </cell>
          <cell r="K74">
            <v>3022.8800000000006</v>
          </cell>
          <cell r="L74">
            <v>2871.48</v>
          </cell>
          <cell r="M74">
            <v>2871.4800000000005</v>
          </cell>
          <cell r="N74">
            <v>2871.48</v>
          </cell>
        </row>
        <row r="75">
          <cell r="B75" t="str">
            <v>f. Potencia Noche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B76" t="str">
            <v>VENTAS AL SERVICIO DE DISTRIBUCIÓN</v>
          </cell>
        </row>
        <row r="77">
          <cell r="B77" t="str">
            <v>T-SD</v>
          </cell>
        </row>
        <row r="78">
          <cell r="B78" t="str">
            <v>a. Energía Punta</v>
          </cell>
          <cell r="C78">
            <v>53.289999999999978</v>
          </cell>
          <cell r="D78">
            <v>53.289999999999978</v>
          </cell>
          <cell r="E78">
            <v>53.289999999999978</v>
          </cell>
          <cell r="F78">
            <v>55</v>
          </cell>
          <cell r="G78">
            <v>55</v>
          </cell>
          <cell r="H78">
            <v>55</v>
          </cell>
          <cell r="I78">
            <v>56.26</v>
          </cell>
          <cell r="J78">
            <v>56.26</v>
          </cell>
          <cell r="K78">
            <v>56.26</v>
          </cell>
          <cell r="L78">
            <v>53.450000000000031</v>
          </cell>
          <cell r="M78">
            <v>53.450000000000031</v>
          </cell>
          <cell r="N78">
            <v>53.450000000000031</v>
          </cell>
        </row>
        <row r="79">
          <cell r="B79" t="str">
            <v>b. Energía Valle</v>
          </cell>
          <cell r="C79">
            <v>43.650000000000013</v>
          </cell>
          <cell r="D79">
            <v>43.65</v>
          </cell>
          <cell r="E79">
            <v>43.650000000000013</v>
          </cell>
          <cell r="F79">
            <v>45.049999999999976</v>
          </cell>
          <cell r="G79">
            <v>45.049999999999976</v>
          </cell>
          <cell r="H79">
            <v>45.049999999999976</v>
          </cell>
          <cell r="I79">
            <v>46.089999999999989</v>
          </cell>
          <cell r="J79">
            <v>46.089999999999989</v>
          </cell>
          <cell r="K79">
            <v>46.089999999999996</v>
          </cell>
          <cell r="L79">
            <v>43.77999999999998</v>
          </cell>
          <cell r="M79">
            <v>43.77999999999998</v>
          </cell>
          <cell r="N79">
            <v>43.77999999999998</v>
          </cell>
        </row>
        <row r="80">
          <cell r="B80" t="str">
            <v>c. Energía Noche</v>
          </cell>
          <cell r="C80">
            <v>37.330000000000005</v>
          </cell>
          <cell r="D80">
            <v>37.33000000000002</v>
          </cell>
          <cell r="E80">
            <v>37.330000000000005</v>
          </cell>
          <cell r="F80">
            <v>38.519999999999989</v>
          </cell>
          <cell r="G80">
            <v>38.519999999999989</v>
          </cell>
          <cell r="H80">
            <v>38.519999999999989</v>
          </cell>
          <cell r="I80">
            <v>39.409999999999997</v>
          </cell>
          <cell r="J80">
            <v>39.409999999999997</v>
          </cell>
          <cell r="K80">
            <v>39.409999999999989</v>
          </cell>
          <cell r="L80">
            <v>37.429999999999986</v>
          </cell>
          <cell r="M80">
            <v>37.429999999999978</v>
          </cell>
          <cell r="N80">
            <v>37.429999999999986</v>
          </cell>
        </row>
        <row r="81">
          <cell r="B81" t="str">
            <v>d. Potencia Punta</v>
          </cell>
          <cell r="C81">
            <v>2863.190000000001</v>
          </cell>
          <cell r="D81">
            <v>2863.190000000001</v>
          </cell>
          <cell r="E81">
            <v>2863.190000000001</v>
          </cell>
          <cell r="F81">
            <v>2954.7100000000009</v>
          </cell>
          <cell r="G81">
            <v>2954.7100000000014</v>
          </cell>
          <cell r="H81">
            <v>2954.7100000000009</v>
          </cell>
          <cell r="I81">
            <v>3022.880000000001</v>
          </cell>
          <cell r="J81">
            <v>3022.880000000001</v>
          </cell>
          <cell r="K81">
            <v>3022.8800000000006</v>
          </cell>
          <cell r="L81">
            <v>2871.48</v>
          </cell>
          <cell r="M81">
            <v>2871.4800000000005</v>
          </cell>
          <cell r="N81">
            <v>2871.48</v>
          </cell>
        </row>
        <row r="82">
          <cell r="B82" t="str">
            <v>e. Potencia Valle</v>
          </cell>
          <cell r="C82">
            <v>2863.190000000001</v>
          </cell>
          <cell r="D82">
            <v>2863.190000000001</v>
          </cell>
          <cell r="E82">
            <v>2863.190000000001</v>
          </cell>
          <cell r="F82">
            <v>2954.7100000000009</v>
          </cell>
          <cell r="G82">
            <v>2954.7100000000014</v>
          </cell>
          <cell r="H82">
            <v>2954.7100000000009</v>
          </cell>
          <cell r="I82">
            <v>3022.880000000001</v>
          </cell>
          <cell r="J82">
            <v>3022.880000000001</v>
          </cell>
          <cell r="K82">
            <v>3022.8800000000006</v>
          </cell>
          <cell r="L82">
            <v>2871.48</v>
          </cell>
          <cell r="M82">
            <v>2871.4800000000005</v>
          </cell>
          <cell r="N82">
            <v>2871.48</v>
          </cell>
        </row>
        <row r="83">
          <cell r="B83" t="str">
            <v>f. Potencia Noche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B84" t="str">
            <v xml:space="preserve">USUARIOS DIRECTOS </v>
          </cell>
        </row>
        <row r="85">
          <cell r="B85" t="str">
            <v>T-UD</v>
          </cell>
        </row>
        <row r="86">
          <cell r="B86" t="str">
            <v>a. Energía Punta</v>
          </cell>
          <cell r="C86">
            <v>6.2000000000000041E-2</v>
          </cell>
          <cell r="D86">
            <v>6.2000000000000041E-2</v>
          </cell>
          <cell r="E86">
            <v>6.2000000000000041E-2</v>
          </cell>
          <cell r="F86">
            <v>6.4000000000000043E-2</v>
          </cell>
          <cell r="G86">
            <v>6.4000000000000043E-2</v>
          </cell>
          <cell r="H86">
            <v>6.4000000000000043E-2</v>
          </cell>
          <cell r="I86">
            <v>6.6000000000000031E-2</v>
          </cell>
          <cell r="J86">
            <v>6.6000000000000031E-2</v>
          </cell>
          <cell r="K86">
            <v>6.6000000000000045E-2</v>
          </cell>
          <cell r="L86">
            <v>6.2999999999999959E-2</v>
          </cell>
          <cell r="M86">
            <v>6.2999999999999959E-2</v>
          </cell>
          <cell r="N86">
            <v>6.2999999999999959E-2</v>
          </cell>
        </row>
        <row r="87">
          <cell r="B87" t="str">
            <v>b. Energía Valle</v>
          </cell>
          <cell r="C87">
            <v>5.2000000000000032E-2</v>
          </cell>
          <cell r="D87">
            <v>5.2000000000000032E-2</v>
          </cell>
          <cell r="E87">
            <v>5.2000000000000032E-2</v>
          </cell>
          <cell r="F87">
            <v>5.4000000000000034E-2</v>
          </cell>
          <cell r="G87">
            <v>5.4000000000000034E-2</v>
          </cell>
          <cell r="H87">
            <v>5.4000000000000034E-2</v>
          </cell>
          <cell r="I87">
            <v>5.4999999999999986E-2</v>
          </cell>
          <cell r="J87">
            <v>5.4999999999999986E-2</v>
          </cell>
          <cell r="K87">
            <v>5.4999999999999986E-2</v>
          </cell>
          <cell r="L87">
            <v>5.2999999999999985E-2</v>
          </cell>
          <cell r="M87">
            <v>5.2999999999999985E-2</v>
          </cell>
          <cell r="N87">
            <v>5.2999999999999985E-2</v>
          </cell>
        </row>
        <row r="88">
          <cell r="B88" t="str">
            <v>c. Energía Noche</v>
          </cell>
          <cell r="C88">
            <v>4.4999999999999991E-2</v>
          </cell>
          <cell r="D88">
            <v>4.4999999999999998E-2</v>
          </cell>
          <cell r="E88">
            <v>4.4999999999999991E-2</v>
          </cell>
          <cell r="F88">
            <v>4.6999999999999993E-2</v>
          </cell>
          <cell r="G88">
            <v>4.6999999999999986E-2</v>
          </cell>
          <cell r="H88">
            <v>4.6999999999999993E-2</v>
          </cell>
          <cell r="I88">
            <v>4.8000000000000022E-2</v>
          </cell>
          <cell r="J88">
            <v>4.8000000000000022E-2</v>
          </cell>
          <cell r="K88">
            <v>4.8000000000000022E-2</v>
          </cell>
          <cell r="L88">
            <v>4.4999999999999991E-2</v>
          </cell>
          <cell r="M88">
            <v>4.4999999999999998E-2</v>
          </cell>
          <cell r="N88">
            <v>4.4999999999999991E-2</v>
          </cell>
        </row>
        <row r="89">
          <cell r="B89" t="str">
            <v>d. Potencia Punta</v>
          </cell>
          <cell r="C89">
            <v>3.3310000000000022</v>
          </cell>
          <cell r="D89">
            <v>3.3310000000000022</v>
          </cell>
          <cell r="E89">
            <v>3.3310000000000022</v>
          </cell>
          <cell r="F89">
            <v>3.4380000000000015</v>
          </cell>
          <cell r="G89">
            <v>3.4380000000000015</v>
          </cell>
          <cell r="H89">
            <v>3.4380000000000015</v>
          </cell>
          <cell r="I89">
            <v>3.516999999999999</v>
          </cell>
          <cell r="J89">
            <v>3.516999999999999</v>
          </cell>
          <cell r="K89">
            <v>3.516999999999999</v>
          </cell>
          <cell r="L89">
            <v>3.340999999999998</v>
          </cell>
          <cell r="M89">
            <v>3.3409999999999984</v>
          </cell>
          <cell r="N89">
            <v>3.340999999999998</v>
          </cell>
        </row>
        <row r="90">
          <cell r="B90" t="str">
            <v>e. Potencia Valle</v>
          </cell>
          <cell r="C90">
            <v>3.3310000000000022</v>
          </cell>
          <cell r="D90">
            <v>3.3310000000000022</v>
          </cell>
          <cell r="E90">
            <v>3.3310000000000022</v>
          </cell>
          <cell r="F90">
            <v>3.4380000000000015</v>
          </cell>
          <cell r="G90">
            <v>3.4380000000000015</v>
          </cell>
          <cell r="H90">
            <v>3.4380000000000015</v>
          </cell>
          <cell r="I90">
            <v>3.516999999999999</v>
          </cell>
          <cell r="J90">
            <v>3.516999999999999</v>
          </cell>
          <cell r="K90">
            <v>3.516999999999999</v>
          </cell>
          <cell r="L90">
            <v>3.340999999999998</v>
          </cell>
          <cell r="M90">
            <v>3.3409999999999984</v>
          </cell>
          <cell r="N90">
            <v>3.340999999999998</v>
          </cell>
        </row>
        <row r="91">
          <cell r="B91" t="str">
            <v>f. Potencia Noche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1893.900000000001</v>
          </cell>
          <cell r="D10">
            <v>1893.900000000001</v>
          </cell>
          <cell r="E10">
            <v>1893.900000000001</v>
          </cell>
          <cell r="F10">
            <v>2153.400000000001</v>
          </cell>
          <cell r="G10">
            <v>2153.4000000000005</v>
          </cell>
          <cell r="H10">
            <v>2153.400000000001</v>
          </cell>
          <cell r="I10">
            <v>2219.4000000000005</v>
          </cell>
          <cell r="J10">
            <v>2219.4000000000005</v>
          </cell>
          <cell r="K10">
            <v>2219.400000000001</v>
          </cell>
          <cell r="L10">
            <v>2258.4000000000005</v>
          </cell>
          <cell r="M10">
            <v>2258.400000000001</v>
          </cell>
          <cell r="N10">
            <v>2258.4000000000005</v>
          </cell>
        </row>
        <row r="11">
          <cell r="B11" t="str">
            <v>b. Bloque 31-200 kWh</v>
          </cell>
          <cell r="C11">
            <v>63.130000000000052</v>
          </cell>
          <cell r="D11">
            <v>63.130000000000045</v>
          </cell>
          <cell r="E11">
            <v>63.130000000000052</v>
          </cell>
          <cell r="F11">
            <v>71.779999999999987</v>
          </cell>
          <cell r="G11">
            <v>71.78</v>
          </cell>
          <cell r="H11">
            <v>71.779999999999987</v>
          </cell>
          <cell r="I11">
            <v>73.98</v>
          </cell>
          <cell r="J11">
            <v>73.98</v>
          </cell>
          <cell r="K11">
            <v>73.98</v>
          </cell>
          <cell r="L11">
            <v>75.280000000000015</v>
          </cell>
          <cell r="M11">
            <v>75.28</v>
          </cell>
          <cell r="N11">
            <v>75.280000000000015</v>
          </cell>
        </row>
        <row r="12">
          <cell r="B12" t="str">
            <v>c. Bloque 201-300 kWh</v>
          </cell>
          <cell r="C12">
            <v>96.869999999999933</v>
          </cell>
          <cell r="D12">
            <v>96.869999999999933</v>
          </cell>
          <cell r="E12">
            <v>96.869999999999933</v>
          </cell>
          <cell r="F12">
            <v>110.15000000000006</v>
          </cell>
          <cell r="G12">
            <v>110.15000000000006</v>
          </cell>
          <cell r="H12">
            <v>110.15000000000006</v>
          </cell>
          <cell r="I12">
            <v>113.53000000000007</v>
          </cell>
          <cell r="J12">
            <v>113.53000000000007</v>
          </cell>
          <cell r="K12">
            <v>113.53000000000006</v>
          </cell>
          <cell r="L12">
            <v>115.53999999999998</v>
          </cell>
          <cell r="M12">
            <v>115.53999999999998</v>
          </cell>
          <cell r="N12">
            <v>115.53999999999998</v>
          </cell>
        </row>
        <row r="13">
          <cell r="B13" t="str">
            <v>d. Bloque mayor a 300 kWh</v>
          </cell>
          <cell r="C13">
            <v>100.13999999999999</v>
          </cell>
          <cell r="D13">
            <v>100.14</v>
          </cell>
          <cell r="E13">
            <v>100.13999999999999</v>
          </cell>
          <cell r="F13">
            <v>113.86999999999992</v>
          </cell>
          <cell r="G13">
            <v>113.86999999999992</v>
          </cell>
          <cell r="H13">
            <v>113.86999999999992</v>
          </cell>
          <cell r="I13">
            <v>117.36999999999992</v>
          </cell>
          <cell r="J13">
            <v>117.36999999999992</v>
          </cell>
          <cell r="K13">
            <v>117.36999999999992</v>
          </cell>
          <cell r="L13">
            <v>119.44000000000004</v>
          </cell>
          <cell r="M13">
            <v>119.44000000000004</v>
          </cell>
          <cell r="N13">
            <v>119.44000000000004</v>
          </cell>
        </row>
        <row r="14">
          <cell r="B14" t="str">
            <v>Residencial horaria</v>
          </cell>
        </row>
        <row r="15">
          <cell r="B15" t="str">
            <v>T-REH</v>
          </cell>
        </row>
        <row r="16">
          <cell r="B16" t="str">
            <v xml:space="preserve">a. Bloque 0-300 KWh   Punta </v>
          </cell>
          <cell r="C16">
            <v>133.88999999999993</v>
          </cell>
          <cell r="D16">
            <v>133.8899999999999</v>
          </cell>
          <cell r="E16">
            <v>133.88999999999993</v>
          </cell>
          <cell r="F16">
            <v>152.2399999999999</v>
          </cell>
          <cell r="G16">
            <v>152.2399999999999</v>
          </cell>
          <cell r="H16">
            <v>152.2399999999999</v>
          </cell>
          <cell r="I16">
            <v>156.89999999999998</v>
          </cell>
          <cell r="J16">
            <v>156.89999999999998</v>
          </cell>
          <cell r="K16">
            <v>156.9</v>
          </cell>
          <cell r="L16">
            <v>159.67000000000004</v>
          </cell>
          <cell r="M16">
            <v>159.67000000000004</v>
          </cell>
          <cell r="N16">
            <v>159.67000000000004</v>
          </cell>
        </row>
        <row r="17">
          <cell r="B17" t="str">
            <v>b. Bloque 0-300 KWh   Valle</v>
          </cell>
          <cell r="C17">
            <v>55.51</v>
          </cell>
          <cell r="D17">
            <v>55.51</v>
          </cell>
          <cell r="E17">
            <v>55.51</v>
          </cell>
          <cell r="F17">
            <v>63.109999999999964</v>
          </cell>
          <cell r="G17">
            <v>63.109999999999957</v>
          </cell>
          <cell r="H17">
            <v>63.109999999999964</v>
          </cell>
          <cell r="I17">
            <v>65.049999999999969</v>
          </cell>
          <cell r="J17">
            <v>65.049999999999969</v>
          </cell>
          <cell r="K17">
            <v>65.049999999999969</v>
          </cell>
          <cell r="L17">
            <v>66.200000000000017</v>
          </cell>
          <cell r="M17">
            <v>66.200000000000031</v>
          </cell>
          <cell r="N17">
            <v>66.200000000000017</v>
          </cell>
        </row>
        <row r="18">
          <cell r="B18" t="str">
            <v>c. Bloque 0-300 KWh   Noche</v>
          </cell>
          <cell r="C18">
            <v>22.86000000000001</v>
          </cell>
          <cell r="D18">
            <v>22.86000000000001</v>
          </cell>
          <cell r="E18">
            <v>22.86000000000001</v>
          </cell>
          <cell r="F18">
            <v>25.990000000000006</v>
          </cell>
          <cell r="G18">
            <v>25.990000000000006</v>
          </cell>
          <cell r="H18">
            <v>25.990000000000006</v>
          </cell>
          <cell r="I18">
            <v>26.779999999999983</v>
          </cell>
          <cell r="J18">
            <v>26.779999999999983</v>
          </cell>
          <cell r="K18">
            <v>26.779999999999983</v>
          </cell>
          <cell r="L18">
            <v>27.259999999999994</v>
          </cell>
          <cell r="M18">
            <v>27.259999999999994</v>
          </cell>
          <cell r="N18">
            <v>27.259999999999994</v>
          </cell>
        </row>
        <row r="19">
          <cell r="B19" t="str">
            <v xml:space="preserve">d. Bloque 301-500 KWh   Punta </v>
          </cell>
          <cell r="C19">
            <v>152.38999999999999</v>
          </cell>
          <cell r="D19">
            <v>152.38999999999993</v>
          </cell>
          <cell r="E19">
            <v>152.38999999999999</v>
          </cell>
          <cell r="F19">
            <v>173.29</v>
          </cell>
          <cell r="G19">
            <v>173.29</v>
          </cell>
          <cell r="H19">
            <v>173.29</v>
          </cell>
          <cell r="I19">
            <v>178.60000000000005</v>
          </cell>
          <cell r="J19">
            <v>178.60000000000005</v>
          </cell>
          <cell r="K19">
            <v>178.60000000000002</v>
          </cell>
          <cell r="L19">
            <v>181.75</v>
          </cell>
          <cell r="M19">
            <v>181.75</v>
          </cell>
          <cell r="N19">
            <v>181.75</v>
          </cell>
        </row>
        <row r="20">
          <cell r="B20" t="str">
            <v>e. Bloque 301-500 KWh   Valle</v>
          </cell>
          <cell r="C20">
            <v>62.039999999999978</v>
          </cell>
          <cell r="D20">
            <v>62.039999999999978</v>
          </cell>
          <cell r="E20">
            <v>62.039999999999978</v>
          </cell>
          <cell r="F20">
            <v>70.549999999999969</v>
          </cell>
          <cell r="G20">
            <v>70.549999999999983</v>
          </cell>
          <cell r="H20">
            <v>70.549999999999969</v>
          </cell>
          <cell r="I20">
            <v>72.72</v>
          </cell>
          <cell r="J20">
            <v>72.72</v>
          </cell>
          <cell r="K20">
            <v>72.720000000000013</v>
          </cell>
          <cell r="L20">
            <v>74</v>
          </cell>
          <cell r="M20">
            <v>74</v>
          </cell>
          <cell r="N20">
            <v>74</v>
          </cell>
        </row>
        <row r="21">
          <cell r="B21" t="str">
            <v>f. Bloque 301-500 KWh   Noche</v>
          </cell>
          <cell r="C21">
            <v>26.13</v>
          </cell>
          <cell r="D21">
            <v>26.13</v>
          </cell>
          <cell r="E21">
            <v>26.13</v>
          </cell>
          <cell r="F21">
            <v>29.710000000000012</v>
          </cell>
          <cell r="G21">
            <v>29.710000000000012</v>
          </cell>
          <cell r="H21">
            <v>29.710000000000012</v>
          </cell>
          <cell r="I21">
            <v>30.62</v>
          </cell>
          <cell r="J21">
            <v>30.62</v>
          </cell>
          <cell r="K21">
            <v>30.62</v>
          </cell>
          <cell r="L21">
            <v>31.159999999999989</v>
          </cell>
          <cell r="M21">
            <v>31.159999999999989</v>
          </cell>
          <cell r="N21">
            <v>31.159999999999989</v>
          </cell>
        </row>
        <row r="22">
          <cell r="B22" t="str">
            <v xml:space="preserve">g. Bloque mayor a 500 KWh   Punta </v>
          </cell>
          <cell r="C22">
            <v>180.68999999999991</v>
          </cell>
          <cell r="D22">
            <v>180.68999999999997</v>
          </cell>
          <cell r="E22">
            <v>180.68999999999991</v>
          </cell>
          <cell r="F22">
            <v>205.44999999999987</v>
          </cell>
          <cell r="G22">
            <v>205.44999999999987</v>
          </cell>
          <cell r="H22">
            <v>205.44999999999987</v>
          </cell>
          <cell r="I22">
            <v>211.75</v>
          </cell>
          <cell r="J22">
            <v>211.75</v>
          </cell>
          <cell r="K22">
            <v>211.75</v>
          </cell>
          <cell r="L22">
            <v>215.47999999999982</v>
          </cell>
          <cell r="M22">
            <v>215.47999999999985</v>
          </cell>
          <cell r="N22">
            <v>215.47999999999982</v>
          </cell>
        </row>
        <row r="23">
          <cell r="B23" t="str">
            <v xml:space="preserve">h. Bloque mayor a 500 KWh   Valle </v>
          </cell>
          <cell r="C23">
            <v>72.930000000000021</v>
          </cell>
          <cell r="D23">
            <v>72.930000000000049</v>
          </cell>
          <cell r="E23">
            <v>72.930000000000021</v>
          </cell>
          <cell r="F23">
            <v>82.93</v>
          </cell>
          <cell r="G23">
            <v>82.929999999999993</v>
          </cell>
          <cell r="H23">
            <v>82.93</v>
          </cell>
          <cell r="I23">
            <v>85.469999999999956</v>
          </cell>
          <cell r="J23">
            <v>85.469999999999956</v>
          </cell>
          <cell r="K23">
            <v>85.46999999999997</v>
          </cell>
          <cell r="L23">
            <v>86.969999999999956</v>
          </cell>
          <cell r="M23">
            <v>86.96999999999997</v>
          </cell>
          <cell r="N23">
            <v>86.969999999999956</v>
          </cell>
        </row>
        <row r="24">
          <cell r="B24" t="str">
            <v>i. Bloque mayor a 500 KWh   Noche</v>
          </cell>
          <cell r="C24">
            <v>33.75</v>
          </cell>
          <cell r="D24">
            <v>33.75</v>
          </cell>
          <cell r="E24">
            <v>33.75</v>
          </cell>
          <cell r="F24">
            <v>38.36999999999999</v>
          </cell>
          <cell r="G24">
            <v>38.369999999999983</v>
          </cell>
          <cell r="H24">
            <v>38.36999999999999</v>
          </cell>
          <cell r="I24">
            <v>39.549999999999976</v>
          </cell>
          <cell r="J24">
            <v>39.549999999999976</v>
          </cell>
          <cell r="K24">
            <v>39.549999999999976</v>
          </cell>
          <cell r="L24">
            <v>40.25</v>
          </cell>
          <cell r="M24">
            <v>40.25</v>
          </cell>
          <cell r="N24">
            <v>40.25</v>
          </cell>
        </row>
        <row r="25">
          <cell r="B25" t="str">
            <v>COMERCIOS Y SERVICIOS</v>
          </cell>
        </row>
        <row r="26">
          <cell r="B26" t="str">
            <v>T-CO</v>
          </cell>
        </row>
        <row r="27">
          <cell r="B27" t="str">
            <v>a. Consumo de Energía menor o igual a 3000 kWh</v>
          </cell>
          <cell r="C27">
            <v>106.67999999999996</v>
          </cell>
          <cell r="D27">
            <v>106.67999999999998</v>
          </cell>
          <cell r="E27">
            <v>106.67999999999996</v>
          </cell>
          <cell r="F27">
            <v>121.30000000000005</v>
          </cell>
          <cell r="G27">
            <v>121.30000000000007</v>
          </cell>
          <cell r="H27">
            <v>121.30000000000005</v>
          </cell>
          <cell r="I27">
            <v>125.02</v>
          </cell>
          <cell r="J27">
            <v>125.02</v>
          </cell>
          <cell r="K27">
            <v>125.02</v>
          </cell>
          <cell r="L27">
            <v>127.21999999999991</v>
          </cell>
          <cell r="M27">
            <v>127.21999999999993</v>
          </cell>
          <cell r="N27">
            <v>127.21999999999991</v>
          </cell>
        </row>
        <row r="28">
          <cell r="B28" t="str">
            <v>b. Bloque 0-3000 kWh</v>
          </cell>
          <cell r="C28">
            <v>192660</v>
          </cell>
          <cell r="D28">
            <v>192660</v>
          </cell>
          <cell r="E28">
            <v>192660</v>
          </cell>
          <cell r="F28">
            <v>219090</v>
          </cell>
          <cell r="G28">
            <v>219090</v>
          </cell>
          <cell r="H28">
            <v>219090</v>
          </cell>
          <cell r="I28">
            <v>225780.00000000003</v>
          </cell>
          <cell r="J28">
            <v>225780.00000000003</v>
          </cell>
          <cell r="K28">
            <v>225780.00000000003</v>
          </cell>
          <cell r="L28">
            <v>229770</v>
          </cell>
          <cell r="M28">
            <v>229770</v>
          </cell>
          <cell r="N28">
            <v>229770</v>
          </cell>
        </row>
        <row r="29">
          <cell r="B29" t="str">
            <v>c. Bloque mayor a 3000 kWh</v>
          </cell>
          <cell r="C29">
            <v>64.220000000000013</v>
          </cell>
          <cell r="D29">
            <v>64.220000000000013</v>
          </cell>
          <cell r="E29">
            <v>64.220000000000013</v>
          </cell>
          <cell r="F29">
            <v>73.029999999999987</v>
          </cell>
          <cell r="G29">
            <v>73.03</v>
          </cell>
          <cell r="H29">
            <v>73.029999999999987</v>
          </cell>
          <cell r="I29">
            <v>75.260000000000034</v>
          </cell>
          <cell r="J29">
            <v>75.260000000000034</v>
          </cell>
          <cell r="K29">
            <v>75.260000000000019</v>
          </cell>
          <cell r="L29">
            <v>76.59</v>
          </cell>
          <cell r="M29">
            <v>76.589999999999989</v>
          </cell>
          <cell r="N29">
            <v>76.59</v>
          </cell>
        </row>
        <row r="30">
          <cell r="B30" t="str">
            <v>d. Bloque 0-8 kW</v>
          </cell>
          <cell r="C30">
            <v>80426.320000000007</v>
          </cell>
          <cell r="D30">
            <v>80426.320000000036</v>
          </cell>
          <cell r="E30">
            <v>80426.320000000007</v>
          </cell>
          <cell r="F30">
            <v>91450.959999999977</v>
          </cell>
          <cell r="G30">
            <v>91450.959999999977</v>
          </cell>
          <cell r="H30">
            <v>91450.959999999977</v>
          </cell>
          <cell r="I30">
            <v>94253.52</v>
          </cell>
          <cell r="J30">
            <v>94253.52</v>
          </cell>
          <cell r="K30">
            <v>94253.52</v>
          </cell>
          <cell r="L30">
            <v>95916.879999999932</v>
          </cell>
          <cell r="M30">
            <v>95916.879999999932</v>
          </cell>
          <cell r="N30">
            <v>95916.879999999932</v>
          </cell>
        </row>
        <row r="31">
          <cell r="B31" t="str">
            <v>e. Bloque mayor a 8 kW</v>
          </cell>
          <cell r="C31">
            <v>10053.290000000001</v>
          </cell>
          <cell r="D31">
            <v>10053.290000000005</v>
          </cell>
          <cell r="E31">
            <v>10053.290000000001</v>
          </cell>
          <cell r="F31">
            <v>11431.369999999997</v>
          </cell>
          <cell r="G31">
            <v>11431.369999999997</v>
          </cell>
          <cell r="H31">
            <v>11431.369999999997</v>
          </cell>
          <cell r="I31">
            <v>11781.69</v>
          </cell>
          <cell r="J31">
            <v>11781.69</v>
          </cell>
          <cell r="K31">
            <v>11781.69</v>
          </cell>
          <cell r="L31">
            <v>11989.609999999991</v>
          </cell>
          <cell r="M31">
            <v>11989.609999999991</v>
          </cell>
          <cell r="N31">
            <v>11989.609999999991</v>
          </cell>
        </row>
        <row r="32">
          <cell r="B32" t="str">
            <v>INDUSTRIAL</v>
          </cell>
        </row>
        <row r="33">
          <cell r="B33" t="str">
            <v>T-IN</v>
          </cell>
        </row>
        <row r="34">
          <cell r="B34" t="str">
            <v>a. Consumo de Energía menor o igual a 3000 kWh</v>
          </cell>
          <cell r="C34">
            <v>106.67999999999996</v>
          </cell>
          <cell r="D34">
            <v>106.67999999999998</v>
          </cell>
          <cell r="E34">
            <v>106.67999999999996</v>
          </cell>
          <cell r="F34">
            <v>121.30000000000005</v>
          </cell>
          <cell r="G34">
            <v>121.30000000000007</v>
          </cell>
          <cell r="H34">
            <v>121.30000000000005</v>
          </cell>
          <cell r="I34">
            <v>125.02</v>
          </cell>
          <cell r="J34">
            <v>125.02</v>
          </cell>
          <cell r="K34">
            <v>125.02</v>
          </cell>
          <cell r="L34">
            <v>127.21999999999991</v>
          </cell>
          <cell r="M34">
            <v>127.21999999999993</v>
          </cell>
          <cell r="N34">
            <v>127.21999999999991</v>
          </cell>
        </row>
        <row r="35">
          <cell r="B35" t="str">
            <v>b. Bloque 0-3000 kWh</v>
          </cell>
          <cell r="C35">
            <v>192660</v>
          </cell>
          <cell r="D35">
            <v>192660</v>
          </cell>
          <cell r="E35">
            <v>192660</v>
          </cell>
          <cell r="F35">
            <v>219090</v>
          </cell>
          <cell r="G35">
            <v>219090</v>
          </cell>
          <cell r="H35">
            <v>219090</v>
          </cell>
          <cell r="I35">
            <v>225780.00000000003</v>
          </cell>
          <cell r="J35">
            <v>225780.00000000003</v>
          </cell>
          <cell r="K35">
            <v>225780.00000000003</v>
          </cell>
          <cell r="L35">
            <v>229770</v>
          </cell>
          <cell r="M35">
            <v>229770</v>
          </cell>
          <cell r="N35">
            <v>229770</v>
          </cell>
        </row>
        <row r="36">
          <cell r="B36" t="str">
            <v>c. Bloque mayor a 3000 kWh</v>
          </cell>
          <cell r="C36">
            <v>64.220000000000013</v>
          </cell>
          <cell r="D36">
            <v>64.220000000000013</v>
          </cell>
          <cell r="E36">
            <v>64.220000000000013</v>
          </cell>
          <cell r="F36">
            <v>73.029999999999987</v>
          </cell>
          <cell r="G36">
            <v>73.03</v>
          </cell>
          <cell r="H36">
            <v>73.029999999999987</v>
          </cell>
          <cell r="I36">
            <v>75.260000000000034</v>
          </cell>
          <cell r="J36">
            <v>75.260000000000034</v>
          </cell>
          <cell r="K36">
            <v>75.260000000000019</v>
          </cell>
          <cell r="L36">
            <v>76.59</v>
          </cell>
          <cell r="M36">
            <v>76.589999999999989</v>
          </cell>
          <cell r="N36">
            <v>76.59</v>
          </cell>
        </row>
        <row r="37">
          <cell r="B37" t="str">
            <v>d. Bloque 0-8 kW</v>
          </cell>
          <cell r="C37">
            <v>80426.320000000007</v>
          </cell>
          <cell r="D37">
            <v>80426.320000000036</v>
          </cell>
          <cell r="E37">
            <v>80426.320000000007</v>
          </cell>
          <cell r="F37">
            <v>91450.959999999977</v>
          </cell>
          <cell r="G37">
            <v>91450.959999999977</v>
          </cell>
          <cell r="H37">
            <v>91450.959999999977</v>
          </cell>
          <cell r="I37">
            <v>94253.52</v>
          </cell>
          <cell r="J37">
            <v>94253.52</v>
          </cell>
          <cell r="K37">
            <v>94253.52</v>
          </cell>
          <cell r="L37">
            <v>95916.879999999932</v>
          </cell>
          <cell r="M37">
            <v>95916.879999999932</v>
          </cell>
          <cell r="N37">
            <v>95916.879999999932</v>
          </cell>
        </row>
        <row r="38">
          <cell r="B38" t="str">
            <v>e. Bloque mayor a 8 kW</v>
          </cell>
          <cell r="C38">
            <v>10053.290000000001</v>
          </cell>
          <cell r="D38">
            <v>10053.290000000005</v>
          </cell>
          <cell r="E38">
            <v>10053.290000000001</v>
          </cell>
          <cell r="F38">
            <v>11431.369999999997</v>
          </cell>
          <cell r="G38">
            <v>11431.369999999997</v>
          </cell>
          <cell r="H38">
            <v>11431.369999999997</v>
          </cell>
          <cell r="I38">
            <v>11781.69</v>
          </cell>
          <cell r="J38">
            <v>11781.69</v>
          </cell>
          <cell r="K38">
            <v>11781.69</v>
          </cell>
          <cell r="L38">
            <v>11989.609999999991</v>
          </cell>
          <cell r="M38">
            <v>11989.609999999991</v>
          </cell>
          <cell r="N38">
            <v>11989.609999999991</v>
          </cell>
        </row>
        <row r="39">
          <cell r="B39" t="str">
            <v>PREFERENCIAL</v>
          </cell>
        </row>
        <row r="40">
          <cell r="B40" t="str">
            <v>T-CS</v>
          </cell>
        </row>
        <row r="41">
          <cell r="B41" t="str">
            <v>a. Consumo de Energía menor o igual a 3000 kWh</v>
          </cell>
          <cell r="C41">
            <v>71.839999999999989</v>
          </cell>
          <cell r="D41">
            <v>71.839999999999975</v>
          </cell>
          <cell r="E41">
            <v>71.839999999999989</v>
          </cell>
          <cell r="F41">
            <v>81.7</v>
          </cell>
          <cell r="G41">
            <v>81.699999999999989</v>
          </cell>
          <cell r="H41">
            <v>81.7</v>
          </cell>
          <cell r="I41">
            <v>84.199999999999974</v>
          </cell>
          <cell r="J41">
            <v>84.199999999999974</v>
          </cell>
          <cell r="K41">
            <v>84.199999999999989</v>
          </cell>
          <cell r="L41">
            <v>85.679999999999993</v>
          </cell>
          <cell r="M41">
            <v>85.68</v>
          </cell>
          <cell r="N41">
            <v>85.679999999999993</v>
          </cell>
        </row>
        <row r="42">
          <cell r="B42" t="str">
            <v>b. Bloque 0-3000 kWh</v>
          </cell>
          <cell r="C42">
            <v>124110</v>
          </cell>
          <cell r="D42">
            <v>124110</v>
          </cell>
          <cell r="E42">
            <v>124110</v>
          </cell>
          <cell r="F42">
            <v>141120</v>
          </cell>
          <cell r="G42">
            <v>141120</v>
          </cell>
          <cell r="H42">
            <v>141120</v>
          </cell>
          <cell r="I42">
            <v>145440</v>
          </cell>
          <cell r="J42">
            <v>145440</v>
          </cell>
          <cell r="K42">
            <v>145440</v>
          </cell>
          <cell r="L42">
            <v>147990</v>
          </cell>
          <cell r="M42">
            <v>147990</v>
          </cell>
          <cell r="N42">
            <v>147990</v>
          </cell>
        </row>
        <row r="43">
          <cell r="B43" t="str">
            <v>c. Bloque mayor a 3000 kWh</v>
          </cell>
          <cell r="C43">
            <v>41.369999999999976</v>
          </cell>
          <cell r="D43">
            <v>41.36999999999999</v>
          </cell>
          <cell r="E43">
            <v>41.369999999999976</v>
          </cell>
          <cell r="F43">
            <v>47.039999999999978</v>
          </cell>
          <cell r="G43">
            <v>47.039999999999978</v>
          </cell>
          <cell r="H43">
            <v>47.039999999999978</v>
          </cell>
          <cell r="I43">
            <v>48.480000000000011</v>
          </cell>
          <cell r="J43">
            <v>48.480000000000011</v>
          </cell>
          <cell r="K43">
            <v>48.480000000000011</v>
          </cell>
          <cell r="L43">
            <v>49.329999999999984</v>
          </cell>
          <cell r="M43">
            <v>49.329999999999991</v>
          </cell>
          <cell r="N43">
            <v>49.329999999999984</v>
          </cell>
        </row>
        <row r="44">
          <cell r="B44" t="str">
            <v>d. Bloque 0-8 kW</v>
          </cell>
          <cell r="C44">
            <v>53579.840000000018</v>
          </cell>
          <cell r="D44">
            <v>53579.840000000011</v>
          </cell>
          <cell r="E44">
            <v>53579.840000000018</v>
          </cell>
          <cell r="F44">
            <v>60924.399999999972</v>
          </cell>
          <cell r="G44">
            <v>60924.399999999965</v>
          </cell>
          <cell r="H44">
            <v>60924.399999999972</v>
          </cell>
          <cell r="I44">
            <v>62791.439999999959</v>
          </cell>
          <cell r="J44">
            <v>62791.439999999959</v>
          </cell>
          <cell r="K44">
            <v>62791.439999999959</v>
          </cell>
          <cell r="L44">
            <v>63899.520000000011</v>
          </cell>
          <cell r="M44">
            <v>63899.520000000011</v>
          </cell>
          <cell r="N44">
            <v>63899.520000000011</v>
          </cell>
        </row>
        <row r="45">
          <cell r="B45" t="str">
            <v>e. Bloque mayor a 8 kW</v>
          </cell>
          <cell r="C45">
            <v>6697.4800000000023</v>
          </cell>
          <cell r="D45">
            <v>6697.4800000000014</v>
          </cell>
          <cell r="E45">
            <v>6697.4800000000023</v>
          </cell>
          <cell r="F45">
            <v>7615.5499999999965</v>
          </cell>
          <cell r="G45">
            <v>7615.5499999999956</v>
          </cell>
          <cell r="H45">
            <v>7615.5499999999965</v>
          </cell>
          <cell r="I45">
            <v>7848.9299999999948</v>
          </cell>
          <cell r="J45">
            <v>7848.9299999999948</v>
          </cell>
          <cell r="K45">
            <v>7848.9299999999948</v>
          </cell>
          <cell r="L45">
            <v>7987.4400000000014</v>
          </cell>
          <cell r="M45">
            <v>7987.4400000000014</v>
          </cell>
          <cell r="N45">
            <v>7987.4400000000014</v>
          </cell>
        </row>
        <row r="46">
          <cell r="B46" t="str">
            <v>MEDIA TENSIÓN (T-MT)</v>
          </cell>
        </row>
        <row r="47">
          <cell r="B47" t="str">
            <v>T-MT</v>
          </cell>
        </row>
        <row r="48">
          <cell r="B48" t="str">
            <v>a. Energía Punta</v>
          </cell>
          <cell r="C48">
            <v>54.420000000000023</v>
          </cell>
          <cell r="D48">
            <v>54.420000000000016</v>
          </cell>
          <cell r="E48">
            <v>54.420000000000023</v>
          </cell>
          <cell r="F48">
            <v>61.880000000000045</v>
          </cell>
          <cell r="G48">
            <v>61.880000000000052</v>
          </cell>
          <cell r="H48">
            <v>61.880000000000045</v>
          </cell>
          <cell r="I48">
            <v>63.77999999999998</v>
          </cell>
          <cell r="J48">
            <v>63.77999999999998</v>
          </cell>
          <cell r="K48">
            <v>63.77999999999998</v>
          </cell>
          <cell r="L48">
            <v>64.900000000000034</v>
          </cell>
          <cell r="M48">
            <v>64.900000000000034</v>
          </cell>
          <cell r="N48">
            <v>64.900000000000034</v>
          </cell>
        </row>
        <row r="49">
          <cell r="B49" t="str">
            <v>b. Energía Valle</v>
          </cell>
          <cell r="C49">
            <v>27.210000000000012</v>
          </cell>
          <cell r="D49">
            <v>27.210000000000008</v>
          </cell>
          <cell r="E49">
            <v>27.210000000000012</v>
          </cell>
          <cell r="F49">
            <v>30.940000000000023</v>
          </cell>
          <cell r="G49">
            <v>30.940000000000026</v>
          </cell>
          <cell r="H49">
            <v>30.940000000000023</v>
          </cell>
          <cell r="I49">
            <v>31.88999999999999</v>
          </cell>
          <cell r="J49">
            <v>31.88999999999999</v>
          </cell>
          <cell r="K49">
            <v>31.88999999999999</v>
          </cell>
          <cell r="L49">
            <v>32.450000000000017</v>
          </cell>
          <cell r="M49">
            <v>32.450000000000017</v>
          </cell>
          <cell r="N49">
            <v>32.450000000000017</v>
          </cell>
        </row>
        <row r="50">
          <cell r="B50" t="str">
            <v>c. Energía Noche</v>
          </cell>
          <cell r="C50">
            <v>19.589999999999996</v>
          </cell>
          <cell r="D50">
            <v>19.589999999999993</v>
          </cell>
          <cell r="E50">
            <v>19.589999999999996</v>
          </cell>
          <cell r="F50">
            <v>22.279999999999983</v>
          </cell>
          <cell r="G50">
            <v>22.279999999999983</v>
          </cell>
          <cell r="H50">
            <v>22.279999999999983</v>
          </cell>
          <cell r="I50">
            <v>22.960000000000004</v>
          </cell>
          <cell r="J50">
            <v>22.960000000000004</v>
          </cell>
          <cell r="K50">
            <v>22.96</v>
          </cell>
          <cell r="L50">
            <v>23.36000000000001</v>
          </cell>
          <cell r="M50">
            <v>23.36000000000001</v>
          </cell>
          <cell r="N50">
            <v>23.36000000000001</v>
          </cell>
        </row>
        <row r="51">
          <cell r="B51" t="str">
            <v>d. Potencia Punta</v>
          </cell>
          <cell r="C51">
            <v>9542.7900000000027</v>
          </cell>
          <cell r="D51">
            <v>9542.7900000000063</v>
          </cell>
          <cell r="E51">
            <v>9542.7900000000027</v>
          </cell>
          <cell r="F51">
            <v>10850.900000000001</v>
          </cell>
          <cell r="G51">
            <v>10850.900000000003</v>
          </cell>
          <cell r="H51">
            <v>10850.900000000001</v>
          </cell>
          <cell r="I51">
            <v>11183.42</v>
          </cell>
          <cell r="J51">
            <v>11183.42</v>
          </cell>
          <cell r="K51">
            <v>11183.420000000002</v>
          </cell>
          <cell r="L51">
            <v>11380.780000000008</v>
          </cell>
          <cell r="M51">
            <v>11380.780000000006</v>
          </cell>
          <cell r="N51">
            <v>11380.780000000008</v>
          </cell>
        </row>
        <row r="52">
          <cell r="B52" t="str">
            <v>e. Potencia Valle</v>
          </cell>
          <cell r="C52">
            <v>6790</v>
          </cell>
          <cell r="D52">
            <v>6790</v>
          </cell>
          <cell r="E52">
            <v>6790</v>
          </cell>
          <cell r="F52">
            <v>7720.7600000000039</v>
          </cell>
          <cell r="G52">
            <v>7720.7600000000039</v>
          </cell>
          <cell r="H52">
            <v>7720.7600000000039</v>
          </cell>
          <cell r="I52">
            <v>7957.3699999999972</v>
          </cell>
          <cell r="J52">
            <v>7957.3699999999972</v>
          </cell>
          <cell r="K52">
            <v>7957.3699999999972</v>
          </cell>
          <cell r="L52">
            <v>8097.7999999999956</v>
          </cell>
          <cell r="M52">
            <v>8097.7999999999965</v>
          </cell>
          <cell r="N52">
            <v>8097.7999999999956</v>
          </cell>
        </row>
        <row r="53">
          <cell r="B53" t="str">
            <v>f. Potencia Noche</v>
          </cell>
          <cell r="C53">
            <v>4310.4199999999992</v>
          </cell>
          <cell r="D53">
            <v>4310.4199999999992</v>
          </cell>
          <cell r="E53">
            <v>4310.4199999999992</v>
          </cell>
          <cell r="F53">
            <v>4901.28</v>
          </cell>
          <cell r="G53">
            <v>4901.28</v>
          </cell>
          <cell r="H53">
            <v>4901.28</v>
          </cell>
          <cell r="I53">
            <v>5051.4799999999996</v>
          </cell>
          <cell r="J53">
            <v>5051.4799999999996</v>
          </cell>
          <cell r="K53">
            <v>5051.4799999999987</v>
          </cell>
          <cell r="L53">
            <v>5140.6300000000019</v>
          </cell>
          <cell r="M53">
            <v>5140.6300000000019</v>
          </cell>
          <cell r="N53">
            <v>5140.6300000000019</v>
          </cell>
        </row>
        <row r="54">
          <cell r="B54" t="str">
            <v>MEDIA TENSIÓN (T-MTb)</v>
          </cell>
        </row>
        <row r="55">
          <cell r="B55" t="str">
            <v>T-MTb</v>
          </cell>
        </row>
        <row r="56">
          <cell r="B56" t="str">
            <v>a. Energía Punta</v>
          </cell>
          <cell r="C56"/>
          <cell r="D56"/>
          <cell r="E56"/>
          <cell r="F56"/>
          <cell r="G56"/>
          <cell r="H56"/>
          <cell r="I56"/>
          <cell r="J56"/>
          <cell r="K56"/>
          <cell r="L56">
            <v>119.36000000000003</v>
          </cell>
          <cell r="M56">
            <v>119.36000000000003</v>
          </cell>
          <cell r="N56">
            <v>119.36000000000003</v>
          </cell>
        </row>
        <row r="57">
          <cell r="B57" t="str">
            <v>b. Energía Valle</v>
          </cell>
          <cell r="C57"/>
          <cell r="D57"/>
          <cell r="E57"/>
          <cell r="F57"/>
          <cell r="G57"/>
          <cell r="H57"/>
          <cell r="I57"/>
          <cell r="J57"/>
          <cell r="K57"/>
          <cell r="L57">
            <v>41.01</v>
          </cell>
          <cell r="M57">
            <v>41.01</v>
          </cell>
          <cell r="N57">
            <v>41.01</v>
          </cell>
        </row>
        <row r="58">
          <cell r="B58" t="str">
            <v>c. Energía Noche</v>
          </cell>
          <cell r="C58"/>
          <cell r="D58"/>
          <cell r="E58"/>
          <cell r="F58"/>
          <cell r="G58"/>
          <cell r="H58"/>
          <cell r="I58"/>
          <cell r="J58"/>
          <cell r="K58"/>
          <cell r="L58">
            <v>26.320000000000018</v>
          </cell>
          <cell r="M58">
            <v>26.320000000000014</v>
          </cell>
          <cell r="N58">
            <v>26.320000000000018</v>
          </cell>
        </row>
        <row r="59">
          <cell r="B59" t="str">
            <v>d. Potencia Punta</v>
          </cell>
          <cell r="C59"/>
          <cell r="D59"/>
          <cell r="E59"/>
          <cell r="F59"/>
          <cell r="G59"/>
          <cell r="H59"/>
          <cell r="I59"/>
          <cell r="J59"/>
          <cell r="K59"/>
          <cell r="L59">
            <v>3505.550000000002</v>
          </cell>
          <cell r="M59">
            <v>3505.550000000002</v>
          </cell>
          <cell r="N59">
            <v>3505.550000000002</v>
          </cell>
        </row>
        <row r="60">
          <cell r="B60" t="str">
            <v>e. Potencia Valle</v>
          </cell>
          <cell r="C60"/>
          <cell r="D60"/>
          <cell r="E60"/>
          <cell r="F60"/>
          <cell r="G60"/>
          <cell r="H60"/>
          <cell r="I60"/>
          <cell r="J60"/>
          <cell r="K60"/>
          <cell r="L60">
            <v>2447.2100000000005</v>
          </cell>
          <cell r="M60">
            <v>2447.21</v>
          </cell>
          <cell r="N60">
            <v>2447.2100000000005</v>
          </cell>
        </row>
        <row r="61">
          <cell r="B61" t="str">
            <v>f. Potencia Noche</v>
          </cell>
          <cell r="C61"/>
          <cell r="D61"/>
          <cell r="E61"/>
          <cell r="F61"/>
          <cell r="G61"/>
          <cell r="H61"/>
          <cell r="I61"/>
          <cell r="J61"/>
          <cell r="K61"/>
          <cell r="L61">
            <v>1568.2200000000007</v>
          </cell>
          <cell r="M61">
            <v>1568.2200000000007</v>
          </cell>
          <cell r="N61">
            <v>1568.2200000000007</v>
          </cell>
        </row>
        <row r="62">
          <cell r="B62" t="str">
            <v>PROMOCIONAL</v>
          </cell>
        </row>
        <row r="64">
          <cell r="B64" t="str">
            <v>a. Consumo de Energía menor o igual a 3000 kWh</v>
          </cell>
          <cell r="C64">
            <v>106.67999999999996</v>
          </cell>
          <cell r="D64">
            <v>106.67999999999998</v>
          </cell>
          <cell r="E64">
            <v>106.67999999999996</v>
          </cell>
          <cell r="F64">
            <v>121.30000000000005</v>
          </cell>
          <cell r="G64">
            <v>121.30000000000007</v>
          </cell>
          <cell r="H64">
            <v>121.30000000000005</v>
          </cell>
          <cell r="I64">
            <v>125.02</v>
          </cell>
          <cell r="J64">
            <v>125.02</v>
          </cell>
          <cell r="K64">
            <v>125.02</v>
          </cell>
          <cell r="L64">
            <v>127.21999999999991</v>
          </cell>
          <cell r="M64">
            <v>127.21999999999993</v>
          </cell>
          <cell r="N64">
            <v>127.21999999999991</v>
          </cell>
        </row>
        <row r="65">
          <cell r="B65" t="str">
            <v>b. Bloque 0-3000 kWh</v>
          </cell>
          <cell r="C65">
            <v>192660</v>
          </cell>
          <cell r="D65">
            <v>192660</v>
          </cell>
          <cell r="E65">
            <v>192660</v>
          </cell>
          <cell r="F65">
            <v>219090</v>
          </cell>
          <cell r="G65">
            <v>219090</v>
          </cell>
          <cell r="H65">
            <v>219090</v>
          </cell>
          <cell r="I65">
            <v>225780.00000000003</v>
          </cell>
          <cell r="J65">
            <v>225780.00000000003</v>
          </cell>
          <cell r="K65">
            <v>225780.00000000003</v>
          </cell>
          <cell r="L65">
            <v>229770</v>
          </cell>
          <cell r="M65">
            <v>229770</v>
          </cell>
          <cell r="N65">
            <v>229770</v>
          </cell>
        </row>
        <row r="66">
          <cell r="B66" t="str">
            <v>c. Bloque mayor a 3000 kWh</v>
          </cell>
          <cell r="C66">
            <v>64.220000000000013</v>
          </cell>
          <cell r="D66">
            <v>64.220000000000013</v>
          </cell>
          <cell r="E66">
            <v>64.220000000000013</v>
          </cell>
          <cell r="F66">
            <v>73.029999999999987</v>
          </cell>
          <cell r="G66">
            <v>73.03</v>
          </cell>
          <cell r="H66">
            <v>73.029999999999987</v>
          </cell>
          <cell r="I66">
            <v>75.260000000000034</v>
          </cell>
          <cell r="J66">
            <v>75.260000000000034</v>
          </cell>
          <cell r="K66">
            <v>75.260000000000019</v>
          </cell>
          <cell r="L66">
            <v>76.59</v>
          </cell>
          <cell r="M66">
            <v>76.589999999999989</v>
          </cell>
          <cell r="N66">
            <v>76.59</v>
          </cell>
        </row>
        <row r="67">
          <cell r="B67" t="str">
            <v>d. Bloque 0-8 kW</v>
          </cell>
          <cell r="C67">
            <v>80426.320000000007</v>
          </cell>
          <cell r="D67">
            <v>80426.320000000036</v>
          </cell>
          <cell r="E67">
            <v>80426.320000000007</v>
          </cell>
          <cell r="F67">
            <v>91450.959999999977</v>
          </cell>
          <cell r="G67">
            <v>91450.959999999977</v>
          </cell>
          <cell r="H67">
            <v>91450.959999999977</v>
          </cell>
          <cell r="I67">
            <v>94253.52</v>
          </cell>
          <cell r="J67">
            <v>94253.52</v>
          </cell>
          <cell r="K67">
            <v>94253.52</v>
          </cell>
          <cell r="L67">
            <v>95916.879999999932</v>
          </cell>
          <cell r="M67">
            <v>95916.879999999932</v>
          </cell>
          <cell r="N67">
            <v>95916.879999999932</v>
          </cell>
        </row>
        <row r="68">
          <cell r="B68" t="str">
            <v>e. Bloque mayor a 8 kW</v>
          </cell>
          <cell r="C68">
            <v>10053.290000000001</v>
          </cell>
          <cell r="D68">
            <v>10053.290000000005</v>
          </cell>
          <cell r="E68">
            <v>10053.290000000001</v>
          </cell>
          <cell r="F68">
            <v>11431.369999999997</v>
          </cell>
          <cell r="G68">
            <v>11431.369999999997</v>
          </cell>
          <cell r="H68">
            <v>11431.369999999997</v>
          </cell>
          <cell r="I68">
            <v>11781.69</v>
          </cell>
          <cell r="J68">
            <v>11781.69</v>
          </cell>
          <cell r="K68">
            <v>11781.69</v>
          </cell>
          <cell r="L68">
            <v>11989.609999999991</v>
          </cell>
          <cell r="M68">
            <v>11989.609999999991</v>
          </cell>
          <cell r="N68">
            <v>11989.609999999991</v>
          </cell>
        </row>
        <row r="69">
          <cell r="B69" t="str">
            <v>ALUMBRADO PÚBLICO</v>
          </cell>
        </row>
        <row r="70">
          <cell r="B70" t="str">
            <v>T-AP</v>
          </cell>
        </row>
        <row r="71">
          <cell r="B71" t="str">
            <v>a. Bloque 0-30 kWh</v>
          </cell>
          <cell r="C71">
            <v>105.5</v>
          </cell>
          <cell r="D71">
            <v>105.5</v>
          </cell>
          <cell r="E71">
            <v>105.5</v>
          </cell>
          <cell r="F71">
            <v>105.5</v>
          </cell>
          <cell r="G71">
            <v>105.5</v>
          </cell>
          <cell r="H71">
            <v>105.5</v>
          </cell>
          <cell r="I71">
            <v>105.5</v>
          </cell>
          <cell r="J71">
            <v>105.5</v>
          </cell>
          <cell r="K71">
            <v>105.5</v>
          </cell>
          <cell r="L71">
            <v>107.69999999999995</v>
          </cell>
          <cell r="M71">
            <v>107.69999999999996</v>
          </cell>
          <cell r="N71">
            <v>107.69999999999995</v>
          </cell>
        </row>
        <row r="72">
          <cell r="B72" t="str">
            <v>b. Bloque 31-50 000 kWh</v>
          </cell>
          <cell r="C72">
            <v>3.5100000000000011</v>
          </cell>
          <cell r="D72">
            <v>3.5100000000000007</v>
          </cell>
          <cell r="E72">
            <v>3.5100000000000011</v>
          </cell>
          <cell r="F72">
            <v>3.5100000000000007</v>
          </cell>
          <cell r="G72">
            <v>3.5100000000000011</v>
          </cell>
          <cell r="H72">
            <v>3.5100000000000007</v>
          </cell>
          <cell r="I72">
            <v>3.5100000000000011</v>
          </cell>
          <cell r="J72">
            <v>3.5100000000000011</v>
          </cell>
          <cell r="K72">
            <v>3.5100000000000007</v>
          </cell>
          <cell r="L72">
            <v>3.5900000000000025</v>
          </cell>
          <cell r="M72">
            <v>3.5900000000000025</v>
          </cell>
          <cell r="N72">
            <v>3.5900000000000025</v>
          </cell>
        </row>
        <row r="73">
          <cell r="B73" t="str">
            <v>c. Bloque mayor a 50 000 kWh</v>
          </cell>
          <cell r="C73">
            <v>175500</v>
          </cell>
          <cell r="D73">
            <v>175500</v>
          </cell>
          <cell r="E73">
            <v>175500</v>
          </cell>
          <cell r="F73">
            <v>175500</v>
          </cell>
          <cell r="G73">
            <v>175500</v>
          </cell>
          <cell r="H73">
            <v>175500</v>
          </cell>
          <cell r="I73">
            <v>175500</v>
          </cell>
          <cell r="J73">
            <v>175500</v>
          </cell>
          <cell r="K73">
            <v>175500</v>
          </cell>
          <cell r="L73">
            <v>179500</v>
          </cell>
          <cell r="M73">
            <v>179500</v>
          </cell>
          <cell r="N73">
            <v>179500</v>
          </cell>
        </row>
        <row r="74">
          <cell r="B74" t="str">
            <v>Tarifa de acceso</v>
          </cell>
        </row>
        <row r="75">
          <cell r="B75" t="str">
            <v>T-TA</v>
          </cell>
        </row>
        <row r="76">
          <cell r="B76" t="str">
            <v>a. Consumo de Energía cada kWh</v>
          </cell>
          <cell r="C76">
            <v>21.029999999999983</v>
          </cell>
          <cell r="D76">
            <v>21.029999999999983</v>
          </cell>
          <cell r="E76">
            <v>21.029999999999983</v>
          </cell>
          <cell r="F76">
            <v>19.809999999999992</v>
          </cell>
          <cell r="G76">
            <v>19.809999999999988</v>
          </cell>
          <cell r="H76">
            <v>19.809999999999992</v>
          </cell>
          <cell r="I76">
            <v>19.809999999999988</v>
          </cell>
          <cell r="J76">
            <v>19.809999999999988</v>
          </cell>
          <cell r="K76">
            <v>19.809999999999992</v>
          </cell>
          <cell r="L76">
            <v>19.809999999999988</v>
          </cell>
          <cell r="M76">
            <v>19.809999999999992</v>
          </cell>
          <cell r="N76">
            <v>19.809999999999988</v>
          </cell>
        </row>
        <row r="77">
          <cell r="B77" t="str">
            <v>Tarifa en centros de recarga rápida</v>
          </cell>
        </row>
        <row r="78">
          <cell r="B78" t="str">
            <v>T-VE</v>
          </cell>
        </row>
        <row r="79">
          <cell r="B79" t="str">
            <v>b. Consumo de Energía cada kWh</v>
          </cell>
          <cell r="C79"/>
          <cell r="D79"/>
          <cell r="E79"/>
          <cell r="F79"/>
          <cell r="G79"/>
          <cell r="H79"/>
          <cell r="I79"/>
          <cell r="J79">
            <v>182.71999999999991</v>
          </cell>
          <cell r="K79">
            <v>182.71999999999997</v>
          </cell>
          <cell r="L79">
            <v>182.72</v>
          </cell>
          <cell r="M79">
            <v>182.71999999999997</v>
          </cell>
          <cell r="N79">
            <v>182.72</v>
          </cell>
        </row>
        <row r="108">
          <cell r="B108" t="str">
            <v>º</v>
          </cell>
          <cell r="C108" t="str">
            <v>Enero</v>
          </cell>
          <cell r="D108" t="str">
            <v>Febrero</v>
          </cell>
          <cell r="E108" t="str">
            <v>Marzo</v>
          </cell>
          <cell r="F108" t="str">
            <v>Abril</v>
          </cell>
          <cell r="G108" t="str">
            <v>Mayo</v>
          </cell>
          <cell r="H108" t="str">
            <v>Junio</v>
          </cell>
          <cell r="I108" t="str">
            <v>Julio</v>
          </cell>
          <cell r="J108" t="str">
            <v>Agosto</v>
          </cell>
          <cell r="K108" t="str">
            <v>Septiembre</v>
          </cell>
          <cell r="L108" t="str">
            <v>Octubre</v>
          </cell>
          <cell r="M108" t="str">
            <v>Noviembre</v>
          </cell>
          <cell r="N108" t="str">
            <v>Diciembre</v>
          </cell>
        </row>
        <row r="109">
          <cell r="B109" t="str">
            <v>VENTAS AL SERVICIO DE DISTRIBUCIÓN</v>
          </cell>
        </row>
        <row r="110">
          <cell r="B110" t="str">
            <v>T-SD</v>
          </cell>
        </row>
        <row r="111">
          <cell r="B111" t="str">
            <v>a. Energía Punta</v>
          </cell>
          <cell r="C111">
            <v>71.80999999999996</v>
          </cell>
          <cell r="D111">
            <v>71.80999999999996</v>
          </cell>
          <cell r="E111">
            <v>71.80999999999996</v>
          </cell>
          <cell r="F111">
            <v>71.05999999999996</v>
          </cell>
          <cell r="G111">
            <v>71.05999999999996</v>
          </cell>
          <cell r="H111">
            <v>71.05999999999996</v>
          </cell>
          <cell r="I111">
            <v>71.05999999999996</v>
          </cell>
          <cell r="J111">
            <v>71.05999999999996</v>
          </cell>
          <cell r="K111">
            <v>71.05999999999996</v>
          </cell>
          <cell r="L111">
            <v>81.44000000000004</v>
          </cell>
          <cell r="M111">
            <v>81.44000000000004</v>
          </cell>
          <cell r="N111">
            <v>81.44000000000004</v>
          </cell>
        </row>
        <row r="112">
          <cell r="B112" t="str">
            <v>b. Energía Valle</v>
          </cell>
          <cell r="C112">
            <v>58.450000000000031</v>
          </cell>
          <cell r="D112">
            <v>58.450000000000031</v>
          </cell>
          <cell r="E112">
            <v>58.450000000000031</v>
          </cell>
          <cell r="F112">
            <v>57.839999999999982</v>
          </cell>
          <cell r="G112">
            <v>57.839999999999975</v>
          </cell>
          <cell r="H112">
            <v>57.839999999999982</v>
          </cell>
          <cell r="I112">
            <v>57.839999999999975</v>
          </cell>
          <cell r="J112">
            <v>57.839999999999975</v>
          </cell>
          <cell r="K112">
            <v>57.839999999999982</v>
          </cell>
          <cell r="L112">
            <v>66.289999999999978</v>
          </cell>
          <cell r="M112">
            <v>66.289999999999978</v>
          </cell>
          <cell r="N112">
            <v>66.289999999999978</v>
          </cell>
        </row>
        <row r="113">
          <cell r="B113" t="str">
            <v>c. Energía Noche</v>
          </cell>
          <cell r="C113">
            <v>49.839999999999982</v>
          </cell>
          <cell r="D113">
            <v>49.839999999999989</v>
          </cell>
          <cell r="E113">
            <v>49.839999999999982</v>
          </cell>
          <cell r="F113">
            <v>49.32</v>
          </cell>
          <cell r="G113">
            <v>49.319999999999993</v>
          </cell>
          <cell r="H113">
            <v>49.32</v>
          </cell>
          <cell r="I113">
            <v>49.319999999999993</v>
          </cell>
          <cell r="J113">
            <v>49.319999999999993</v>
          </cell>
          <cell r="K113">
            <v>49.32</v>
          </cell>
          <cell r="L113">
            <v>56.52999999999998</v>
          </cell>
          <cell r="M113">
            <v>56.52999999999998</v>
          </cell>
          <cell r="N113">
            <v>56.52999999999998</v>
          </cell>
        </row>
        <row r="114">
          <cell r="B114" t="str">
            <v>d. Potencia Punta</v>
          </cell>
          <cell r="C114">
            <v>4423.7400000000007</v>
          </cell>
          <cell r="D114">
            <v>4423.7400000000016</v>
          </cell>
          <cell r="E114">
            <v>4423.7400000000007</v>
          </cell>
          <cell r="F114">
            <v>4377.7299999999968</v>
          </cell>
          <cell r="G114">
            <v>4377.7299999999977</v>
          </cell>
          <cell r="H114">
            <v>4377.7299999999968</v>
          </cell>
          <cell r="I114">
            <v>4377.7299999999977</v>
          </cell>
          <cell r="J114">
            <v>4377.7299999999977</v>
          </cell>
          <cell r="K114">
            <v>4377.7299999999968</v>
          </cell>
          <cell r="L114">
            <v>5017.3200000000033</v>
          </cell>
          <cell r="M114">
            <v>5017.3200000000033</v>
          </cell>
          <cell r="N114">
            <v>5017.3200000000033</v>
          </cell>
        </row>
        <row r="115">
          <cell r="B115" t="str">
            <v>e. Potencia Valle</v>
          </cell>
          <cell r="C115">
            <v>4423.7400000000007</v>
          </cell>
          <cell r="D115">
            <v>4423.7400000000016</v>
          </cell>
          <cell r="E115">
            <v>4423.7400000000007</v>
          </cell>
          <cell r="F115">
            <v>4377.7400000000016</v>
          </cell>
          <cell r="G115">
            <v>4377.7400000000007</v>
          </cell>
          <cell r="H115">
            <v>4377.7400000000016</v>
          </cell>
          <cell r="I115">
            <v>4377.7400000000007</v>
          </cell>
          <cell r="J115">
            <v>4377.7400000000007</v>
          </cell>
          <cell r="K115">
            <v>4377.7400000000016</v>
          </cell>
          <cell r="L115">
            <v>5017.3200000000033</v>
          </cell>
          <cell r="M115">
            <v>5017.3200000000033</v>
          </cell>
          <cell r="N115">
            <v>5017.3200000000033</v>
          </cell>
        </row>
        <row r="116">
          <cell r="B116" t="str">
            <v>f. Potencia Noche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2067</v>
          </cell>
          <cell r="D10">
            <v>2067</v>
          </cell>
          <cell r="E10">
            <v>2067</v>
          </cell>
          <cell r="F10">
            <v>2127.900000000001</v>
          </cell>
          <cell r="G10">
            <v>2127.9000000000005</v>
          </cell>
          <cell r="H10">
            <v>2127.900000000001</v>
          </cell>
          <cell r="I10">
            <v>2181.9000000000005</v>
          </cell>
          <cell r="J10">
            <v>2181.9000000000005</v>
          </cell>
          <cell r="K10">
            <v>2181.900000000001</v>
          </cell>
          <cell r="L10">
            <v>2130.9000000000005</v>
          </cell>
          <cell r="M10">
            <v>2130.900000000001</v>
          </cell>
          <cell r="N10">
            <v>2130.9000000000005</v>
          </cell>
        </row>
        <row r="11">
          <cell r="B11" t="str">
            <v>b. Bloque 31-200 kWh</v>
          </cell>
          <cell r="C11">
            <v>68.900000000000034</v>
          </cell>
          <cell r="D11">
            <v>68.900000000000034</v>
          </cell>
          <cell r="E11">
            <v>68.900000000000034</v>
          </cell>
          <cell r="F11">
            <v>70.930000000000035</v>
          </cell>
          <cell r="G11">
            <v>70.930000000000021</v>
          </cell>
          <cell r="H11">
            <v>70.930000000000035</v>
          </cell>
          <cell r="I11">
            <v>72.73</v>
          </cell>
          <cell r="J11">
            <v>72.73</v>
          </cell>
          <cell r="K11">
            <v>72.73</v>
          </cell>
          <cell r="L11">
            <v>71.03</v>
          </cell>
          <cell r="M11">
            <v>71.029999999999987</v>
          </cell>
          <cell r="N11">
            <v>71.03</v>
          </cell>
        </row>
        <row r="12">
          <cell r="B12" t="str">
            <v>c. Bloque mayor a 200 kWh</v>
          </cell>
          <cell r="C12">
            <v>84.340000000000018</v>
          </cell>
          <cell r="D12">
            <v>84.34</v>
          </cell>
          <cell r="E12">
            <v>84.340000000000018</v>
          </cell>
          <cell r="F12">
            <v>86.82999999999997</v>
          </cell>
          <cell r="G12">
            <v>86.82999999999997</v>
          </cell>
          <cell r="H12">
            <v>86.82999999999997</v>
          </cell>
          <cell r="I12">
            <v>89.030000000000044</v>
          </cell>
          <cell r="J12">
            <v>89.030000000000044</v>
          </cell>
          <cell r="K12">
            <v>89.03000000000003</v>
          </cell>
          <cell r="L12">
            <v>86.929999999999993</v>
          </cell>
          <cell r="M12">
            <v>86.93</v>
          </cell>
          <cell r="N12">
            <v>86.929999999999993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97.400000000000048</v>
          </cell>
          <cell r="D15">
            <v>97.400000000000048</v>
          </cell>
          <cell r="E15">
            <v>97.400000000000048</v>
          </cell>
          <cell r="F15">
            <v>100.28000000000004</v>
          </cell>
          <cell r="G15">
            <v>100.28000000000006</v>
          </cell>
          <cell r="H15">
            <v>100.28000000000004</v>
          </cell>
          <cell r="I15">
            <v>102.82000000000004</v>
          </cell>
          <cell r="J15">
            <v>102.82000000000004</v>
          </cell>
          <cell r="K15">
            <v>102.82000000000002</v>
          </cell>
          <cell r="L15">
            <v>100.40000000000005</v>
          </cell>
          <cell r="M15">
            <v>100.40000000000005</v>
          </cell>
          <cell r="N15">
            <v>100.40000000000005</v>
          </cell>
        </row>
        <row r="16">
          <cell r="B16" t="str">
            <v>b. Bloque 0-3000 kWh</v>
          </cell>
          <cell r="C16">
            <v>174630</v>
          </cell>
          <cell r="D16">
            <v>174630</v>
          </cell>
          <cell r="E16">
            <v>174630</v>
          </cell>
          <cell r="F16">
            <v>179790</v>
          </cell>
          <cell r="G16">
            <v>179790</v>
          </cell>
          <cell r="H16">
            <v>179790</v>
          </cell>
          <cell r="I16">
            <v>184350</v>
          </cell>
          <cell r="J16">
            <v>184350</v>
          </cell>
          <cell r="K16">
            <v>184350</v>
          </cell>
          <cell r="L16">
            <v>180000</v>
          </cell>
          <cell r="M16">
            <v>180000</v>
          </cell>
          <cell r="N16">
            <v>180000</v>
          </cell>
        </row>
        <row r="17">
          <cell r="B17" t="str">
            <v>c. Bloque mayor a 3000 kWh</v>
          </cell>
          <cell r="C17">
            <v>58.210000000000022</v>
          </cell>
          <cell r="D17">
            <v>58.210000000000022</v>
          </cell>
          <cell r="E17">
            <v>58.210000000000022</v>
          </cell>
          <cell r="F17">
            <v>59.930000000000014</v>
          </cell>
          <cell r="G17">
            <v>59.930000000000014</v>
          </cell>
          <cell r="H17">
            <v>59.930000000000014</v>
          </cell>
          <cell r="I17">
            <v>61.450000000000031</v>
          </cell>
          <cell r="J17">
            <v>61.450000000000031</v>
          </cell>
          <cell r="K17">
            <v>61.450000000000031</v>
          </cell>
          <cell r="L17">
            <v>60</v>
          </cell>
          <cell r="M17">
            <v>60</v>
          </cell>
          <cell r="N17">
            <v>60</v>
          </cell>
        </row>
        <row r="18">
          <cell r="B18" t="str">
            <v>d. Bloque 0-8 kW</v>
          </cell>
          <cell r="C18">
            <v>72852.399999999965</v>
          </cell>
          <cell r="D18">
            <v>72852.399999999965</v>
          </cell>
          <cell r="E18">
            <v>72852.399999999965</v>
          </cell>
          <cell r="F18">
            <v>75000.24000000002</v>
          </cell>
          <cell r="G18">
            <v>75000.240000000034</v>
          </cell>
          <cell r="H18">
            <v>75000.24000000002</v>
          </cell>
          <cell r="I18">
            <v>76902.959999999977</v>
          </cell>
          <cell r="J18">
            <v>76902.959999999977</v>
          </cell>
          <cell r="K18">
            <v>76902.959999999977</v>
          </cell>
          <cell r="L18">
            <v>75095.759999999966</v>
          </cell>
          <cell r="M18">
            <v>75095.75999999998</v>
          </cell>
          <cell r="N18">
            <v>75095.759999999966</v>
          </cell>
        </row>
        <row r="19">
          <cell r="B19" t="str">
            <v>e. Bloque mayor a 8 kW</v>
          </cell>
          <cell r="C19">
            <v>9106.5499999999956</v>
          </cell>
          <cell r="D19">
            <v>9106.5499999999956</v>
          </cell>
          <cell r="E19">
            <v>9106.5499999999956</v>
          </cell>
          <cell r="F19">
            <v>9375.0300000000025</v>
          </cell>
          <cell r="G19">
            <v>9375.0300000000043</v>
          </cell>
          <cell r="H19">
            <v>9375.0300000000025</v>
          </cell>
          <cell r="I19">
            <v>9612.8699999999972</v>
          </cell>
          <cell r="J19">
            <v>9612.8699999999972</v>
          </cell>
          <cell r="K19">
            <v>9612.8699999999972</v>
          </cell>
          <cell r="L19">
            <v>9386.9699999999957</v>
          </cell>
          <cell r="M19">
            <v>9386.9699999999975</v>
          </cell>
          <cell r="N19">
            <v>9386.9699999999957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97.400000000000048</v>
          </cell>
          <cell r="D22">
            <v>97.400000000000048</v>
          </cell>
          <cell r="E22">
            <v>97.400000000000048</v>
          </cell>
          <cell r="F22">
            <v>100.28000000000004</v>
          </cell>
          <cell r="G22">
            <v>100.28000000000006</v>
          </cell>
          <cell r="H22">
            <v>100.28000000000004</v>
          </cell>
          <cell r="I22">
            <v>102.82000000000004</v>
          </cell>
          <cell r="J22">
            <v>102.82000000000004</v>
          </cell>
          <cell r="K22">
            <v>102.82000000000002</v>
          </cell>
          <cell r="L22">
            <v>100.40000000000005</v>
          </cell>
          <cell r="M22">
            <v>100.40000000000005</v>
          </cell>
          <cell r="N22">
            <v>100.40000000000005</v>
          </cell>
        </row>
        <row r="23">
          <cell r="B23" t="str">
            <v>b. Bloque 0-3000 kWh</v>
          </cell>
          <cell r="C23">
            <v>174630</v>
          </cell>
          <cell r="D23">
            <v>174630</v>
          </cell>
          <cell r="E23">
            <v>174630</v>
          </cell>
          <cell r="F23">
            <v>179790</v>
          </cell>
          <cell r="G23">
            <v>179790</v>
          </cell>
          <cell r="H23">
            <v>179790</v>
          </cell>
          <cell r="I23">
            <v>184350</v>
          </cell>
          <cell r="J23">
            <v>184350</v>
          </cell>
          <cell r="K23">
            <v>184350</v>
          </cell>
          <cell r="L23">
            <v>180000</v>
          </cell>
          <cell r="M23">
            <v>180000</v>
          </cell>
          <cell r="N23">
            <v>180000</v>
          </cell>
        </row>
        <row r="24">
          <cell r="B24" t="str">
            <v>c. Bloque mayor a 3000 kWh</v>
          </cell>
          <cell r="C24">
            <v>58.210000000000022</v>
          </cell>
          <cell r="D24">
            <v>58.210000000000022</v>
          </cell>
          <cell r="E24">
            <v>58.210000000000022</v>
          </cell>
          <cell r="F24">
            <v>59.930000000000014</v>
          </cell>
          <cell r="G24">
            <v>59.930000000000014</v>
          </cell>
          <cell r="H24">
            <v>59.930000000000014</v>
          </cell>
          <cell r="I24">
            <v>61.450000000000031</v>
          </cell>
          <cell r="J24">
            <v>61.450000000000031</v>
          </cell>
          <cell r="K24">
            <v>61.450000000000031</v>
          </cell>
          <cell r="L24">
            <v>60</v>
          </cell>
          <cell r="M24">
            <v>60</v>
          </cell>
          <cell r="N24">
            <v>60</v>
          </cell>
        </row>
        <row r="25">
          <cell r="B25" t="str">
            <v>d. Bloque 0-8 kW</v>
          </cell>
          <cell r="C25">
            <v>72852.399999999965</v>
          </cell>
          <cell r="D25">
            <v>72852.399999999965</v>
          </cell>
          <cell r="E25">
            <v>72852.399999999965</v>
          </cell>
          <cell r="F25">
            <v>75000.24000000002</v>
          </cell>
          <cell r="G25">
            <v>75000.240000000034</v>
          </cell>
          <cell r="H25">
            <v>75000.24000000002</v>
          </cell>
          <cell r="I25">
            <v>76902.959999999977</v>
          </cell>
          <cell r="J25">
            <v>76902.959999999977</v>
          </cell>
          <cell r="K25">
            <v>76902.959999999977</v>
          </cell>
          <cell r="L25">
            <v>75095.759999999966</v>
          </cell>
          <cell r="M25">
            <v>75095.75999999998</v>
          </cell>
          <cell r="N25">
            <v>75095.759999999966</v>
          </cell>
        </row>
        <row r="26">
          <cell r="B26" t="str">
            <v>e. Bloque mayor a 8 kW</v>
          </cell>
          <cell r="C26">
            <v>9106.5499999999956</v>
          </cell>
          <cell r="D26">
            <v>9106.5499999999956</v>
          </cell>
          <cell r="E26">
            <v>9106.5499999999956</v>
          </cell>
          <cell r="F26">
            <v>9375.0300000000025</v>
          </cell>
          <cell r="G26">
            <v>9375.0300000000043</v>
          </cell>
          <cell r="H26">
            <v>9375.0300000000025</v>
          </cell>
          <cell r="I26">
            <v>9612.8699999999972</v>
          </cell>
          <cell r="J26">
            <v>9612.8699999999972</v>
          </cell>
          <cell r="K26">
            <v>9612.8699999999972</v>
          </cell>
          <cell r="L26">
            <v>9386.9699999999957</v>
          </cell>
          <cell r="M26">
            <v>9386.9699999999975</v>
          </cell>
          <cell r="N26">
            <v>9386.9699999999957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70.07999999999997</v>
          </cell>
          <cell r="D29">
            <v>70.07999999999997</v>
          </cell>
          <cell r="E29">
            <v>70.07999999999997</v>
          </cell>
          <cell r="F29">
            <v>72.150000000000034</v>
          </cell>
          <cell r="G29">
            <v>72.150000000000034</v>
          </cell>
          <cell r="H29">
            <v>72.150000000000034</v>
          </cell>
          <cell r="I29">
            <v>73.98</v>
          </cell>
          <cell r="J29">
            <v>73.98</v>
          </cell>
          <cell r="K29">
            <v>73.98</v>
          </cell>
          <cell r="L29">
            <v>72.239999999999981</v>
          </cell>
          <cell r="M29">
            <v>72.239999999999995</v>
          </cell>
          <cell r="N29">
            <v>72.239999999999981</v>
          </cell>
        </row>
        <row r="30">
          <cell r="B30" t="str">
            <v>b. Bloque 0-3000 kWh</v>
          </cell>
          <cell r="C30">
            <v>121170</v>
          </cell>
          <cell r="D30">
            <v>121170</v>
          </cell>
          <cell r="E30">
            <v>121170</v>
          </cell>
          <cell r="F30">
            <v>124740</v>
          </cell>
          <cell r="G30">
            <v>124740</v>
          </cell>
          <cell r="H30">
            <v>124740</v>
          </cell>
          <cell r="I30">
            <v>127890.00000000001</v>
          </cell>
          <cell r="J30">
            <v>127890.00000000001</v>
          </cell>
          <cell r="K30">
            <v>127890.00000000001</v>
          </cell>
          <cell r="L30">
            <v>124890</v>
          </cell>
          <cell r="M30">
            <v>124890</v>
          </cell>
          <cell r="N30">
            <v>124890</v>
          </cell>
        </row>
        <row r="31">
          <cell r="B31" t="str">
            <v>c. Bloque mayor a 3000 kWh</v>
          </cell>
          <cell r="C31">
            <v>40.390000000000015</v>
          </cell>
          <cell r="D31">
            <v>40.39</v>
          </cell>
          <cell r="E31">
            <v>40.390000000000015</v>
          </cell>
          <cell r="F31">
            <v>41.58</v>
          </cell>
          <cell r="G31">
            <v>41.579999999999991</v>
          </cell>
          <cell r="H31">
            <v>41.58</v>
          </cell>
          <cell r="I31">
            <v>42.630000000000024</v>
          </cell>
          <cell r="J31">
            <v>42.630000000000024</v>
          </cell>
          <cell r="K31">
            <v>42.630000000000017</v>
          </cell>
          <cell r="L31">
            <v>41.630000000000024</v>
          </cell>
          <cell r="M31">
            <v>41.630000000000017</v>
          </cell>
          <cell r="N31">
            <v>41.630000000000024</v>
          </cell>
        </row>
        <row r="32">
          <cell r="B32" t="str">
            <v>d. Bloque 0-8 kW</v>
          </cell>
          <cell r="C32">
            <v>48960.959999999977</v>
          </cell>
          <cell r="D32">
            <v>48960.959999999977</v>
          </cell>
          <cell r="E32">
            <v>48960.959999999977</v>
          </cell>
          <cell r="F32">
            <v>50404.479999999989</v>
          </cell>
          <cell r="G32">
            <v>50404.479999999989</v>
          </cell>
          <cell r="H32">
            <v>50404.479999999989</v>
          </cell>
          <cell r="I32">
            <v>51683.199999999975</v>
          </cell>
          <cell r="J32">
            <v>51683.199999999975</v>
          </cell>
          <cell r="K32">
            <v>51683.199999999975</v>
          </cell>
          <cell r="L32">
            <v>50468.63999999997</v>
          </cell>
          <cell r="M32">
            <v>50468.639999999978</v>
          </cell>
          <cell r="N32">
            <v>50468.63999999997</v>
          </cell>
        </row>
        <row r="33">
          <cell r="B33" t="str">
            <v>e. Bloque mayor a 8 kW</v>
          </cell>
          <cell r="C33">
            <v>6120.1199999999972</v>
          </cell>
          <cell r="D33">
            <v>6120.1199999999972</v>
          </cell>
          <cell r="E33">
            <v>6120.1199999999972</v>
          </cell>
          <cell r="F33">
            <v>6300.5599999999986</v>
          </cell>
          <cell r="G33">
            <v>6300.5599999999986</v>
          </cell>
          <cell r="H33">
            <v>6300.5599999999986</v>
          </cell>
          <cell r="I33">
            <v>6460.3999999999969</v>
          </cell>
          <cell r="J33">
            <v>6460.3999999999969</v>
          </cell>
          <cell r="K33">
            <v>6460.3999999999969</v>
          </cell>
          <cell r="L33">
            <v>6308.5799999999963</v>
          </cell>
          <cell r="M33">
            <v>6308.5799999999972</v>
          </cell>
          <cell r="N33">
            <v>6308.5799999999963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53.450000000000031</v>
          </cell>
          <cell r="D36">
            <v>53.450000000000031</v>
          </cell>
          <cell r="E36">
            <v>53.450000000000031</v>
          </cell>
          <cell r="F36">
            <v>55.02999999999998</v>
          </cell>
          <cell r="G36">
            <v>55.02999999999998</v>
          </cell>
          <cell r="H36">
            <v>55.02999999999998</v>
          </cell>
          <cell r="I36">
            <v>56.420000000000023</v>
          </cell>
          <cell r="J36">
            <v>56.420000000000023</v>
          </cell>
          <cell r="K36">
            <v>56.420000000000023</v>
          </cell>
          <cell r="L36">
            <v>55.099999999999973</v>
          </cell>
          <cell r="M36">
            <v>55.09999999999998</v>
          </cell>
          <cell r="N36">
            <v>55.099999999999973</v>
          </cell>
        </row>
        <row r="37">
          <cell r="B37" t="str">
            <v>b. Energía Valle</v>
          </cell>
          <cell r="C37">
            <v>26.13</v>
          </cell>
          <cell r="D37">
            <v>26.13</v>
          </cell>
          <cell r="E37">
            <v>26.13</v>
          </cell>
          <cell r="F37">
            <v>26.899999999999984</v>
          </cell>
          <cell r="G37">
            <v>26.899999999999984</v>
          </cell>
          <cell r="H37">
            <v>26.899999999999984</v>
          </cell>
          <cell r="I37">
            <v>27.580000000000009</v>
          </cell>
          <cell r="J37">
            <v>27.580000000000009</v>
          </cell>
          <cell r="K37">
            <v>27.580000000000005</v>
          </cell>
          <cell r="L37">
            <v>26.929999999999982</v>
          </cell>
          <cell r="M37">
            <v>26.929999999999986</v>
          </cell>
          <cell r="N37">
            <v>26.929999999999982</v>
          </cell>
        </row>
        <row r="38">
          <cell r="B38" t="str">
            <v>c. Energía Noche</v>
          </cell>
          <cell r="C38">
            <v>17.82</v>
          </cell>
          <cell r="D38">
            <v>17.819999999999997</v>
          </cell>
          <cell r="E38">
            <v>17.82</v>
          </cell>
          <cell r="F38">
            <v>18.350000000000012</v>
          </cell>
          <cell r="G38">
            <v>18.350000000000012</v>
          </cell>
          <cell r="H38">
            <v>18.350000000000012</v>
          </cell>
          <cell r="I38">
            <v>18.809999999999992</v>
          </cell>
          <cell r="J38">
            <v>18.809999999999992</v>
          </cell>
          <cell r="K38">
            <v>18.809999999999995</v>
          </cell>
          <cell r="L38">
            <v>18.37</v>
          </cell>
          <cell r="M38">
            <v>18.37</v>
          </cell>
          <cell r="N38">
            <v>18.37</v>
          </cell>
        </row>
        <row r="39">
          <cell r="B39" t="str">
            <v>d. Potencia Punta</v>
          </cell>
          <cell r="C39">
            <v>9408.2800000000043</v>
          </cell>
          <cell r="D39">
            <v>9408.2800000000007</v>
          </cell>
          <cell r="E39">
            <v>9408.2800000000043</v>
          </cell>
          <cell r="F39">
            <v>9685.6499999999978</v>
          </cell>
          <cell r="G39">
            <v>9685.65</v>
          </cell>
          <cell r="H39">
            <v>9685.6499999999978</v>
          </cell>
          <cell r="I39">
            <v>9931.3699999999972</v>
          </cell>
          <cell r="J39">
            <v>9931.3699999999972</v>
          </cell>
          <cell r="K39">
            <v>9931.3699999999972</v>
          </cell>
          <cell r="L39">
            <v>9697.9899999999961</v>
          </cell>
          <cell r="M39">
            <v>9697.9899999999961</v>
          </cell>
          <cell r="N39">
            <v>9697.9899999999961</v>
          </cell>
        </row>
        <row r="40">
          <cell r="B40" t="str">
            <v>e. Potencia Valle</v>
          </cell>
          <cell r="C40">
            <v>6746.1700000000046</v>
          </cell>
          <cell r="D40">
            <v>6746.1700000000037</v>
          </cell>
          <cell r="E40">
            <v>6746.1700000000046</v>
          </cell>
          <cell r="F40">
            <v>6945.0599999999986</v>
          </cell>
          <cell r="G40">
            <v>6945.0599999999986</v>
          </cell>
          <cell r="H40">
            <v>6945.0599999999986</v>
          </cell>
          <cell r="I40">
            <v>7121.25</v>
          </cell>
          <cell r="J40">
            <v>7121.25</v>
          </cell>
          <cell r="K40">
            <v>7121.25</v>
          </cell>
          <cell r="L40">
            <v>6953.9100000000026</v>
          </cell>
          <cell r="M40">
            <v>6953.9100000000026</v>
          </cell>
          <cell r="N40">
            <v>6953.9100000000026</v>
          </cell>
        </row>
        <row r="41">
          <cell r="B41" t="str">
            <v>f. Potencia Noche</v>
          </cell>
          <cell r="C41">
            <v>4615.05</v>
          </cell>
          <cell r="D41">
            <v>4615.050000000002</v>
          </cell>
          <cell r="E41">
            <v>4615.05</v>
          </cell>
          <cell r="F41">
            <v>4751.1199999999981</v>
          </cell>
          <cell r="G41">
            <v>4751.1199999999981</v>
          </cell>
          <cell r="H41">
            <v>4751.1199999999981</v>
          </cell>
          <cell r="I41">
            <v>4871.6499999999969</v>
          </cell>
          <cell r="J41">
            <v>4871.6499999999969</v>
          </cell>
          <cell r="K41">
            <v>4871.6499999999969</v>
          </cell>
          <cell r="L41">
            <v>4757.170000000001</v>
          </cell>
          <cell r="M41">
            <v>4757.17</v>
          </cell>
          <cell r="N41">
            <v>4757.170000000001</v>
          </cell>
        </row>
        <row r="42">
          <cell r="B42" t="str">
            <v>MEDIA TENSIÓN (T-MTb)</v>
          </cell>
        </row>
        <row r="43">
          <cell r="B43" t="str">
            <v>T-MTb</v>
          </cell>
        </row>
        <row r="44">
          <cell r="B44" t="str">
            <v>a. Energía Punta</v>
          </cell>
          <cell r="C44"/>
          <cell r="D44"/>
          <cell r="E44"/>
          <cell r="F44">
            <v>112.38999999999997</v>
          </cell>
          <cell r="G44">
            <v>112.38999999999997</v>
          </cell>
          <cell r="H44">
            <v>112.38999999999997</v>
          </cell>
          <cell r="I44">
            <v>115.2399999999999</v>
          </cell>
          <cell r="J44">
            <v>115.2399999999999</v>
          </cell>
          <cell r="K44">
            <v>115.23999999999991</v>
          </cell>
          <cell r="L44">
            <v>112.53999999999998</v>
          </cell>
          <cell r="M44">
            <v>112.53999999999998</v>
          </cell>
          <cell r="N44">
            <v>112.53999999999998</v>
          </cell>
        </row>
        <row r="45">
          <cell r="B45" t="str">
            <v>b. Energía Valle</v>
          </cell>
          <cell r="C45"/>
          <cell r="D45"/>
          <cell r="E45"/>
          <cell r="F45">
            <v>38.61999999999999</v>
          </cell>
          <cell r="G45">
            <v>38.619999999999983</v>
          </cell>
          <cell r="H45">
            <v>38.61999999999999</v>
          </cell>
          <cell r="I45">
            <v>39.599999999999994</v>
          </cell>
          <cell r="J45">
            <v>39.599999999999994</v>
          </cell>
          <cell r="K45">
            <v>39.6</v>
          </cell>
          <cell r="L45">
            <v>38.67</v>
          </cell>
          <cell r="M45">
            <v>38.669999999999995</v>
          </cell>
          <cell r="N45">
            <v>38.67</v>
          </cell>
        </row>
        <row r="46">
          <cell r="B46" t="str">
            <v>c. Energía Noche</v>
          </cell>
          <cell r="C46"/>
          <cell r="D46"/>
          <cell r="E46"/>
          <cell r="F46">
            <v>24.789999999999996</v>
          </cell>
          <cell r="G46">
            <v>24.789999999999992</v>
          </cell>
          <cell r="H46">
            <v>24.789999999999996</v>
          </cell>
          <cell r="I46">
            <v>25.419999999999991</v>
          </cell>
          <cell r="J46">
            <v>25.419999999999991</v>
          </cell>
          <cell r="K46">
            <v>25.419999999999995</v>
          </cell>
          <cell r="L46">
            <v>24.820000000000014</v>
          </cell>
          <cell r="M46">
            <v>24.820000000000011</v>
          </cell>
          <cell r="N46">
            <v>24.820000000000014</v>
          </cell>
        </row>
        <row r="47">
          <cell r="B47" t="str">
            <v>d. Potencia Punta</v>
          </cell>
          <cell r="E47"/>
          <cell r="F47">
            <v>3301.0599999999986</v>
          </cell>
          <cell r="G47">
            <v>3301.0599999999986</v>
          </cell>
          <cell r="H47">
            <v>3301.0599999999986</v>
          </cell>
          <cell r="I47">
            <v>3384.8099999999986</v>
          </cell>
          <cell r="J47">
            <v>3384.8099999999986</v>
          </cell>
          <cell r="K47">
            <v>3384.8099999999986</v>
          </cell>
          <cell r="L47">
            <v>3305.2700000000004</v>
          </cell>
          <cell r="M47">
            <v>3305.27</v>
          </cell>
          <cell r="N47">
            <v>3305.2700000000004</v>
          </cell>
        </row>
        <row r="48">
          <cell r="B48" t="str">
            <v>e. Potencia Valle</v>
          </cell>
          <cell r="F48">
            <v>2304.4599999999996</v>
          </cell>
          <cell r="G48">
            <v>2304.46</v>
          </cell>
          <cell r="H48">
            <v>2304.4599999999996</v>
          </cell>
          <cell r="I48">
            <v>2362.9299999999989</v>
          </cell>
          <cell r="J48">
            <v>2362.9299999999989</v>
          </cell>
          <cell r="K48">
            <v>2362.9299999999994</v>
          </cell>
          <cell r="L48">
            <v>2307.4</v>
          </cell>
          <cell r="M48">
            <v>2307.4000000000005</v>
          </cell>
          <cell r="N48">
            <v>2307.4</v>
          </cell>
        </row>
        <row r="49">
          <cell r="B49" t="str">
            <v>f. Potencia Noche</v>
          </cell>
          <cell r="C49"/>
          <cell r="D49"/>
          <cell r="E49"/>
          <cell r="F49">
            <v>1476.75</v>
          </cell>
          <cell r="G49">
            <v>1476.75</v>
          </cell>
          <cell r="H49">
            <v>1476.75</v>
          </cell>
          <cell r="I49">
            <v>1514.2099999999994</v>
          </cell>
          <cell r="J49">
            <v>1514.2099999999994</v>
          </cell>
          <cell r="K49">
            <v>1514.2099999999994</v>
          </cell>
          <cell r="L49">
            <v>1478.6200000000003</v>
          </cell>
          <cell r="M49">
            <v>1478.6200000000001</v>
          </cell>
          <cell r="N49">
            <v>1478.6200000000003</v>
          </cell>
        </row>
        <row r="50">
          <cell r="B50" t="str">
            <v>ALUMBRADO PÚBLICO</v>
          </cell>
        </row>
        <row r="51">
          <cell r="B51" t="str">
            <v>T-AP</v>
          </cell>
        </row>
        <row r="52">
          <cell r="B52" t="str">
            <v>a. Bloque 0-30 kWh</v>
          </cell>
          <cell r="C52">
            <v>93</v>
          </cell>
          <cell r="D52">
            <v>93</v>
          </cell>
          <cell r="E52">
            <v>93</v>
          </cell>
          <cell r="F52">
            <v>93</v>
          </cell>
          <cell r="G52">
            <v>93</v>
          </cell>
          <cell r="H52">
            <v>93</v>
          </cell>
          <cell r="I52">
            <v>93</v>
          </cell>
          <cell r="J52">
            <v>93</v>
          </cell>
          <cell r="K52">
            <v>93</v>
          </cell>
          <cell r="L52">
            <v>93</v>
          </cell>
          <cell r="M52">
            <v>93</v>
          </cell>
          <cell r="N52">
            <v>93</v>
          </cell>
        </row>
        <row r="53">
          <cell r="B53" t="str">
            <v>b. Bloque 31-50 000 kWh</v>
          </cell>
          <cell r="C53">
            <v>3.0999999999999988</v>
          </cell>
          <cell r="D53">
            <v>3.0999999999999992</v>
          </cell>
          <cell r="E53">
            <v>3.0999999999999988</v>
          </cell>
          <cell r="F53">
            <v>3.0999999999999992</v>
          </cell>
          <cell r="G53">
            <v>3.0999999999999988</v>
          </cell>
          <cell r="H53">
            <v>3.0999999999999992</v>
          </cell>
          <cell r="I53">
            <v>3.0999999999999988</v>
          </cell>
          <cell r="J53">
            <v>3.0999999999999988</v>
          </cell>
          <cell r="K53">
            <v>3.0999999999999992</v>
          </cell>
          <cell r="L53">
            <v>3.0999999999999988</v>
          </cell>
          <cell r="M53">
            <v>3.0999999999999992</v>
          </cell>
          <cell r="N53">
            <v>3.0999999999999988</v>
          </cell>
        </row>
        <row r="54">
          <cell r="B54" t="str">
            <v>c. Bloque mayor a 50 000 kWh</v>
          </cell>
          <cell r="C54">
            <v>155000</v>
          </cell>
          <cell r="D54">
            <v>155000</v>
          </cell>
          <cell r="E54">
            <v>155000</v>
          </cell>
          <cell r="F54">
            <v>155000</v>
          </cell>
          <cell r="G54">
            <v>155000</v>
          </cell>
          <cell r="H54">
            <v>155000</v>
          </cell>
          <cell r="I54">
            <v>155000</v>
          </cell>
          <cell r="J54">
            <v>155000</v>
          </cell>
          <cell r="K54">
            <v>155000</v>
          </cell>
          <cell r="L54">
            <v>155000</v>
          </cell>
          <cell r="M54">
            <v>155000</v>
          </cell>
          <cell r="N54">
            <v>155000</v>
          </cell>
        </row>
        <row r="55">
          <cell r="B55" t="str">
            <v>Tarifa de acceso</v>
          </cell>
        </row>
        <row r="56">
          <cell r="B56" t="str">
            <v>T-TA</v>
          </cell>
        </row>
        <row r="57">
          <cell r="B57" t="str">
            <v>a. Consumo de Energía cada kWh</v>
          </cell>
          <cell r="C57">
            <v>14.600000000000009</v>
          </cell>
          <cell r="D57">
            <v>14.600000000000007</v>
          </cell>
          <cell r="E57">
            <v>14.600000000000009</v>
          </cell>
          <cell r="F57">
            <v>16.899999999999991</v>
          </cell>
          <cell r="G57">
            <v>16.899999999999991</v>
          </cell>
          <cell r="H57">
            <v>16.899999999999991</v>
          </cell>
          <cell r="I57">
            <v>16.899999999999991</v>
          </cell>
          <cell r="J57">
            <v>16.899999999999991</v>
          </cell>
          <cell r="K57">
            <v>16.899999999999991</v>
          </cell>
          <cell r="L57">
            <v>16.899999999999991</v>
          </cell>
          <cell r="M57">
            <v>16.899999999999991</v>
          </cell>
          <cell r="N57">
            <v>16.899999999999991</v>
          </cell>
        </row>
        <row r="61">
          <cell r="B61" t="str">
            <v>Tarifa en centros de recarga rápida</v>
          </cell>
        </row>
        <row r="62">
          <cell r="B62" t="str">
            <v>T-VE</v>
          </cell>
        </row>
        <row r="63">
          <cell r="B63" t="str">
            <v>b. Consumo de Energía cada kWh</v>
          </cell>
          <cell r="C63"/>
          <cell r="D63"/>
          <cell r="E63"/>
          <cell r="F63"/>
          <cell r="G63"/>
          <cell r="H63"/>
          <cell r="I63"/>
          <cell r="J63">
            <v>182.71999999999991</v>
          </cell>
          <cell r="K63">
            <v>182.71999999999997</v>
          </cell>
          <cell r="L63">
            <v>182.72</v>
          </cell>
          <cell r="M63">
            <v>182.71999999999997</v>
          </cell>
          <cell r="N63">
            <v>182.72</v>
          </cell>
        </row>
        <row r="97">
          <cell r="B97" t="str">
            <v>º</v>
          </cell>
          <cell r="C97" t="str">
            <v>Enero</v>
          </cell>
          <cell r="D97" t="str">
            <v>Febrero</v>
          </cell>
          <cell r="E97" t="str">
            <v>Marzo</v>
          </cell>
          <cell r="F97" t="str">
            <v>Abril</v>
          </cell>
          <cell r="G97" t="str">
            <v>Mayo</v>
          </cell>
          <cell r="H97" t="str">
            <v>Junio</v>
          </cell>
          <cell r="I97" t="str">
            <v>Julio</v>
          </cell>
          <cell r="J97" t="str">
            <v>Agosto</v>
          </cell>
          <cell r="K97" t="str">
            <v>Septiembre</v>
          </cell>
          <cell r="L97" t="str">
            <v>Octubre</v>
          </cell>
          <cell r="M97" t="str">
            <v>Noviembre</v>
          </cell>
          <cell r="N97" t="str">
            <v>Diciembre</v>
          </cell>
        </row>
        <row r="98">
          <cell r="B98" t="str">
            <v>VENTAS AL SERVICIO DE DISTRIBUCIÓN</v>
          </cell>
        </row>
        <row r="99">
          <cell r="B99" t="str">
            <v>T-SD</v>
          </cell>
        </row>
        <row r="100">
          <cell r="B100" t="str">
            <v>a. Energía Punta</v>
          </cell>
          <cell r="C100">
            <v>62.69000000000004</v>
          </cell>
          <cell r="D100">
            <v>62.69000000000004</v>
          </cell>
          <cell r="E100">
            <v>62.69000000000004</v>
          </cell>
          <cell r="F100">
            <v>44.950000000000024</v>
          </cell>
          <cell r="G100">
            <v>44.950000000000024</v>
          </cell>
          <cell r="H100">
            <v>44.950000000000024</v>
          </cell>
          <cell r="I100">
            <v>44.950000000000024</v>
          </cell>
          <cell r="J100">
            <v>44.950000000000024</v>
          </cell>
          <cell r="K100">
            <v>44.950000000000024</v>
          </cell>
          <cell r="L100">
            <v>44.950000000000024</v>
          </cell>
          <cell r="M100">
            <v>44.950000000000024</v>
          </cell>
          <cell r="N100">
            <v>44.950000000000024</v>
          </cell>
        </row>
        <row r="101">
          <cell r="B101" t="str">
            <v>b. Energía Valle</v>
          </cell>
          <cell r="C101">
            <v>50.960000000000022</v>
          </cell>
          <cell r="D101">
            <v>50.960000000000022</v>
          </cell>
          <cell r="E101">
            <v>50.960000000000022</v>
          </cell>
          <cell r="F101">
            <v>36.539999999999985</v>
          </cell>
          <cell r="G101">
            <v>36.539999999999985</v>
          </cell>
          <cell r="H101">
            <v>36.539999999999985</v>
          </cell>
          <cell r="I101">
            <v>36.539999999999985</v>
          </cell>
          <cell r="J101">
            <v>36.539999999999985</v>
          </cell>
          <cell r="K101">
            <v>36.539999999999985</v>
          </cell>
          <cell r="L101">
            <v>36.539999999999985</v>
          </cell>
          <cell r="M101">
            <v>36.539999999999985</v>
          </cell>
          <cell r="N101">
            <v>36.539999999999985</v>
          </cell>
        </row>
        <row r="102">
          <cell r="B102" t="str">
            <v>c. Energía Noche</v>
          </cell>
          <cell r="C102">
            <v>43.309999999999967</v>
          </cell>
          <cell r="D102">
            <v>43.309999999999967</v>
          </cell>
          <cell r="E102">
            <v>43.309999999999967</v>
          </cell>
          <cell r="F102">
            <v>31.059999999999977</v>
          </cell>
          <cell r="G102">
            <v>31.059999999999974</v>
          </cell>
          <cell r="H102">
            <v>31.059999999999977</v>
          </cell>
          <cell r="I102">
            <v>31.059999999999974</v>
          </cell>
          <cell r="J102">
            <v>31.059999999999974</v>
          </cell>
          <cell r="K102">
            <v>31.059999999999977</v>
          </cell>
          <cell r="L102">
            <v>31.059999999999974</v>
          </cell>
          <cell r="M102">
            <v>31.059999999999977</v>
          </cell>
          <cell r="N102">
            <v>31.059999999999974</v>
          </cell>
        </row>
        <row r="103">
          <cell r="B103" t="str">
            <v>d. Potencia Punta</v>
          </cell>
          <cell r="C103">
            <v>3551.4700000000007</v>
          </cell>
          <cell r="D103">
            <v>3551.4700000000007</v>
          </cell>
          <cell r="E103">
            <v>3551.4700000000007</v>
          </cell>
          <cell r="F103">
            <v>2546.7600000000007</v>
          </cell>
          <cell r="G103">
            <v>2546.7600000000002</v>
          </cell>
          <cell r="H103">
            <v>2546.7600000000007</v>
          </cell>
          <cell r="I103">
            <v>2546.7600000000002</v>
          </cell>
          <cell r="J103">
            <v>2546.7600000000002</v>
          </cell>
          <cell r="K103">
            <v>2546.7600000000007</v>
          </cell>
          <cell r="L103">
            <v>2546.7600000000002</v>
          </cell>
          <cell r="M103">
            <v>2546.7600000000007</v>
          </cell>
          <cell r="N103">
            <v>2546.7600000000002</v>
          </cell>
        </row>
        <row r="104">
          <cell r="B104" t="str">
            <v>e. Potencia Valle</v>
          </cell>
          <cell r="C104">
            <v>3551.4700000000007</v>
          </cell>
          <cell r="D104">
            <v>3551.4700000000007</v>
          </cell>
          <cell r="E104">
            <v>3551.4700000000007</v>
          </cell>
          <cell r="F104">
            <v>2546.7600000000007</v>
          </cell>
          <cell r="G104">
            <v>2546.7600000000002</v>
          </cell>
          <cell r="H104">
            <v>2546.7600000000007</v>
          </cell>
          <cell r="I104">
            <v>2546.7600000000002</v>
          </cell>
          <cell r="J104">
            <v>2546.7600000000002</v>
          </cell>
          <cell r="K104">
            <v>2546.7600000000007</v>
          </cell>
          <cell r="L104">
            <v>2546.7600000000002</v>
          </cell>
          <cell r="M104">
            <v>2546.7600000000007</v>
          </cell>
          <cell r="N104">
            <v>2546.7600000000002</v>
          </cell>
        </row>
        <row r="105">
          <cell r="B105" t="str">
            <v>f. Potencia Noche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2041.8000000000011</v>
          </cell>
          <cell r="D10">
            <v>2041.8000000000009</v>
          </cell>
          <cell r="E10">
            <v>2041.8000000000011</v>
          </cell>
          <cell r="F10">
            <v>2108.6999999999989</v>
          </cell>
          <cell r="G10">
            <v>2108.6999999999989</v>
          </cell>
          <cell r="H10">
            <v>2108.6999999999989</v>
          </cell>
          <cell r="I10">
            <v>2523.6000000000004</v>
          </cell>
          <cell r="J10">
            <v>2523.6000000000004</v>
          </cell>
          <cell r="K10">
            <v>2523.6</v>
          </cell>
          <cell r="L10">
            <v>2475.6000000000004</v>
          </cell>
          <cell r="M10">
            <v>2475.6</v>
          </cell>
          <cell r="N10">
            <v>2475.6000000000004</v>
          </cell>
        </row>
        <row r="11">
          <cell r="B11" t="str">
            <v>b. Bloque 31-200 kWh</v>
          </cell>
          <cell r="C11">
            <v>68.05999999999996</v>
          </cell>
          <cell r="D11">
            <v>68.05999999999996</v>
          </cell>
          <cell r="E11">
            <v>68.05999999999996</v>
          </cell>
          <cell r="F11">
            <v>70.289999999999978</v>
          </cell>
          <cell r="G11">
            <v>70.289999999999978</v>
          </cell>
          <cell r="H11">
            <v>70.289999999999978</v>
          </cell>
          <cell r="I11">
            <v>84.119999999999933</v>
          </cell>
          <cell r="J11">
            <v>84.119999999999933</v>
          </cell>
          <cell r="K11">
            <v>84.119999999999933</v>
          </cell>
          <cell r="L11">
            <v>82.52</v>
          </cell>
          <cell r="M11">
            <v>82.52</v>
          </cell>
          <cell r="N11">
            <v>82.52</v>
          </cell>
        </row>
        <row r="12">
          <cell r="B12" t="str">
            <v>c. Bloque mayor a 200 kWh</v>
          </cell>
          <cell r="C12">
            <v>88.010000000000062</v>
          </cell>
          <cell r="D12">
            <v>88.010000000000034</v>
          </cell>
          <cell r="E12">
            <v>88.010000000000062</v>
          </cell>
          <cell r="F12">
            <v>90.880000000000067</v>
          </cell>
          <cell r="G12">
            <v>90.880000000000067</v>
          </cell>
          <cell r="H12">
            <v>90.880000000000067</v>
          </cell>
          <cell r="I12">
            <v>108.78000000000007</v>
          </cell>
          <cell r="J12">
            <v>108.78000000000007</v>
          </cell>
          <cell r="K12">
            <v>108.78000000000006</v>
          </cell>
          <cell r="L12">
            <v>106.71000000000002</v>
          </cell>
          <cell r="M12">
            <v>106.71000000000002</v>
          </cell>
          <cell r="N12">
            <v>106.71000000000002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93.869999999999933</v>
          </cell>
          <cell r="D15">
            <v>93.869999999999933</v>
          </cell>
          <cell r="E15">
            <v>93.869999999999933</v>
          </cell>
          <cell r="F15">
            <v>96.94000000000004</v>
          </cell>
          <cell r="G15">
            <v>96.94000000000004</v>
          </cell>
          <cell r="H15">
            <v>96.94000000000004</v>
          </cell>
          <cell r="I15">
            <v>116.03000000000009</v>
          </cell>
          <cell r="J15">
            <v>116.03000000000009</v>
          </cell>
          <cell r="K15">
            <v>116.03000000000007</v>
          </cell>
          <cell r="L15">
            <v>113.82000000000005</v>
          </cell>
          <cell r="M15">
            <v>113.82000000000004</v>
          </cell>
          <cell r="N15">
            <v>113.82000000000005</v>
          </cell>
        </row>
        <row r="16">
          <cell r="B16" t="str">
            <v>b. Bloque 0-3000 kWh</v>
          </cell>
          <cell r="C16">
            <v>158400</v>
          </cell>
          <cell r="D16">
            <v>158400</v>
          </cell>
          <cell r="E16">
            <v>158400</v>
          </cell>
          <cell r="F16">
            <v>163590</v>
          </cell>
          <cell r="G16">
            <v>163590</v>
          </cell>
          <cell r="H16">
            <v>163590</v>
          </cell>
          <cell r="I16">
            <v>195810</v>
          </cell>
          <cell r="J16">
            <v>195810</v>
          </cell>
          <cell r="K16">
            <v>195810</v>
          </cell>
          <cell r="L16">
            <v>192090</v>
          </cell>
          <cell r="M16">
            <v>192090</v>
          </cell>
          <cell r="N16">
            <v>192090</v>
          </cell>
        </row>
        <row r="17">
          <cell r="B17" t="str">
            <v>c. Bloque mayor a 3000 kWh</v>
          </cell>
          <cell r="C17">
            <v>52.799999999999969</v>
          </cell>
          <cell r="D17">
            <v>52.799999999999969</v>
          </cell>
          <cell r="E17">
            <v>52.799999999999969</v>
          </cell>
          <cell r="F17">
            <v>54.52999999999998</v>
          </cell>
          <cell r="G17">
            <v>54.52999999999998</v>
          </cell>
          <cell r="H17">
            <v>54.52999999999998</v>
          </cell>
          <cell r="I17">
            <v>65.27</v>
          </cell>
          <cell r="J17">
            <v>65.27</v>
          </cell>
          <cell r="K17">
            <v>65.27</v>
          </cell>
          <cell r="L17">
            <v>64.029999999999987</v>
          </cell>
          <cell r="M17">
            <v>64.029999999999987</v>
          </cell>
          <cell r="N17">
            <v>64.029999999999987</v>
          </cell>
        </row>
        <row r="18">
          <cell r="B18" t="str">
            <v>d. Bloque 0-10 kW</v>
          </cell>
          <cell r="C18">
            <v>85739.899999999951</v>
          </cell>
          <cell r="D18">
            <v>85739.899999999951</v>
          </cell>
          <cell r="E18">
            <v>85739.899999999951</v>
          </cell>
          <cell r="F18">
            <v>88542.899999999951</v>
          </cell>
          <cell r="G18">
            <v>88542.899999999951</v>
          </cell>
          <cell r="H18">
            <v>88542.899999999951</v>
          </cell>
          <cell r="I18">
            <v>105978</v>
          </cell>
          <cell r="J18">
            <v>105978</v>
          </cell>
          <cell r="K18">
            <v>105978</v>
          </cell>
          <cell r="L18">
            <v>103958.89999999995</v>
          </cell>
          <cell r="M18">
            <v>103958.89999999995</v>
          </cell>
          <cell r="N18">
            <v>103958.89999999995</v>
          </cell>
        </row>
        <row r="19">
          <cell r="B19" t="str">
            <v>e. Bloque mayor a 10 kW</v>
          </cell>
          <cell r="C19">
            <v>8573.9899999999961</v>
          </cell>
          <cell r="D19">
            <v>8573.9899999999961</v>
          </cell>
          <cell r="E19">
            <v>8573.9899999999961</v>
          </cell>
          <cell r="F19">
            <v>8854.2900000000063</v>
          </cell>
          <cell r="G19">
            <v>8854.2900000000045</v>
          </cell>
          <cell r="H19">
            <v>8854.2900000000063</v>
          </cell>
          <cell r="I19">
            <v>10597.799999999994</v>
          </cell>
          <cell r="J19">
            <v>10597.799999999994</v>
          </cell>
          <cell r="K19">
            <v>10597.799999999994</v>
          </cell>
          <cell r="L19">
            <v>10395.890000000009</v>
          </cell>
          <cell r="M19">
            <v>10395.890000000009</v>
          </cell>
          <cell r="N19">
            <v>10395.890000000009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93.869999999999933</v>
          </cell>
          <cell r="D22">
            <v>93.869999999999933</v>
          </cell>
          <cell r="E22">
            <v>93.869999999999933</v>
          </cell>
          <cell r="F22">
            <v>96.94000000000004</v>
          </cell>
          <cell r="G22">
            <v>96.94000000000004</v>
          </cell>
          <cell r="H22">
            <v>96.94000000000004</v>
          </cell>
          <cell r="I22">
            <v>116.03000000000009</v>
          </cell>
          <cell r="J22">
            <v>116.03000000000009</v>
          </cell>
          <cell r="K22">
            <v>116.03000000000007</v>
          </cell>
          <cell r="L22">
            <v>113.82000000000005</v>
          </cell>
          <cell r="M22">
            <v>113.82000000000004</v>
          </cell>
          <cell r="N22">
            <v>113.82000000000005</v>
          </cell>
        </row>
        <row r="23">
          <cell r="B23" t="str">
            <v>b. Bloque 0-3000 kWh</v>
          </cell>
          <cell r="C23">
            <v>158400</v>
          </cell>
          <cell r="D23">
            <v>158400</v>
          </cell>
          <cell r="E23">
            <v>158400</v>
          </cell>
          <cell r="F23">
            <v>163590</v>
          </cell>
          <cell r="G23">
            <v>163590</v>
          </cell>
          <cell r="H23">
            <v>163590</v>
          </cell>
          <cell r="I23">
            <v>195810</v>
          </cell>
          <cell r="J23">
            <v>195810</v>
          </cell>
          <cell r="K23">
            <v>195810</v>
          </cell>
          <cell r="L23">
            <v>192090</v>
          </cell>
          <cell r="M23">
            <v>192090</v>
          </cell>
          <cell r="N23">
            <v>192090</v>
          </cell>
        </row>
        <row r="24">
          <cell r="B24" t="str">
            <v>c. Bloque mayor a 3000 kWh</v>
          </cell>
          <cell r="C24">
            <v>52.799999999999969</v>
          </cell>
          <cell r="D24">
            <v>52.799999999999969</v>
          </cell>
          <cell r="E24">
            <v>52.799999999999969</v>
          </cell>
          <cell r="F24">
            <v>54.52999999999998</v>
          </cell>
          <cell r="G24">
            <v>54.52999999999998</v>
          </cell>
          <cell r="H24">
            <v>54.52999999999998</v>
          </cell>
          <cell r="I24">
            <v>65.27</v>
          </cell>
          <cell r="J24">
            <v>65.27</v>
          </cell>
          <cell r="K24">
            <v>65.27</v>
          </cell>
          <cell r="L24">
            <v>64.029999999999987</v>
          </cell>
          <cell r="M24">
            <v>64.029999999999987</v>
          </cell>
          <cell r="N24">
            <v>64.029999999999987</v>
          </cell>
        </row>
        <row r="25">
          <cell r="B25" t="str">
            <v>d. Bloque 0-10 kW</v>
          </cell>
          <cell r="C25">
            <v>85739.899999999951</v>
          </cell>
          <cell r="D25">
            <v>85739.899999999951</v>
          </cell>
          <cell r="E25">
            <v>85739.899999999951</v>
          </cell>
          <cell r="F25">
            <v>88542.899999999951</v>
          </cell>
          <cell r="G25">
            <v>88542.899999999951</v>
          </cell>
          <cell r="H25">
            <v>88542.899999999951</v>
          </cell>
          <cell r="I25">
            <v>105978</v>
          </cell>
          <cell r="J25">
            <v>105978</v>
          </cell>
          <cell r="K25">
            <v>105978</v>
          </cell>
          <cell r="L25">
            <v>103958.89999999995</v>
          </cell>
          <cell r="M25">
            <v>103958.89999999995</v>
          </cell>
          <cell r="N25">
            <v>103958.89999999995</v>
          </cell>
        </row>
        <row r="26">
          <cell r="B26" t="str">
            <v>e. Bloque mayor a 10 kW</v>
          </cell>
          <cell r="C26">
            <v>8573.9899999999961</v>
          </cell>
          <cell r="D26">
            <v>8573.9899999999961</v>
          </cell>
          <cell r="E26">
            <v>8573.9899999999961</v>
          </cell>
          <cell r="F26">
            <v>8854.2900000000063</v>
          </cell>
          <cell r="G26">
            <v>8854.2900000000045</v>
          </cell>
          <cell r="H26">
            <v>8854.2900000000063</v>
          </cell>
          <cell r="I26">
            <v>10597.799999999994</v>
          </cell>
          <cell r="J26">
            <v>10597.799999999994</v>
          </cell>
          <cell r="K26">
            <v>10597.799999999994</v>
          </cell>
          <cell r="L26">
            <v>10395.890000000009</v>
          </cell>
          <cell r="M26">
            <v>10395.890000000009</v>
          </cell>
          <cell r="N26">
            <v>10395.890000000009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68.05999999999996</v>
          </cell>
          <cell r="D29">
            <v>68.05999999999996</v>
          </cell>
          <cell r="E29">
            <v>68.05999999999996</v>
          </cell>
          <cell r="F29">
            <v>70.289999999999978</v>
          </cell>
          <cell r="G29">
            <v>70.289999999999978</v>
          </cell>
          <cell r="H29">
            <v>70.289999999999978</v>
          </cell>
          <cell r="I29">
            <v>84.119999999999933</v>
          </cell>
          <cell r="J29">
            <v>84.119999999999933</v>
          </cell>
          <cell r="K29">
            <v>84.119999999999933</v>
          </cell>
          <cell r="L29">
            <v>82.52</v>
          </cell>
          <cell r="M29">
            <v>82.52</v>
          </cell>
          <cell r="N29">
            <v>82.52</v>
          </cell>
        </row>
        <row r="30">
          <cell r="B30" t="str">
            <v>b. Bloque 0-3000 kWh</v>
          </cell>
          <cell r="C30">
            <v>140820</v>
          </cell>
          <cell r="D30">
            <v>140820</v>
          </cell>
          <cell r="E30">
            <v>140820</v>
          </cell>
          <cell r="F30">
            <v>145410</v>
          </cell>
          <cell r="G30">
            <v>145410</v>
          </cell>
          <cell r="H30">
            <v>145410</v>
          </cell>
          <cell r="I30">
            <v>174030</v>
          </cell>
          <cell r="J30">
            <v>174030</v>
          </cell>
          <cell r="K30">
            <v>174030</v>
          </cell>
          <cell r="L30">
            <v>170730</v>
          </cell>
          <cell r="M30">
            <v>170730</v>
          </cell>
          <cell r="N30">
            <v>170730</v>
          </cell>
        </row>
        <row r="31">
          <cell r="B31" t="str">
            <v>c. Bloque mayor a 3000 kWh</v>
          </cell>
          <cell r="C31">
            <v>46.940000000000033</v>
          </cell>
          <cell r="D31">
            <v>46.940000000000033</v>
          </cell>
          <cell r="E31">
            <v>46.940000000000033</v>
          </cell>
          <cell r="F31">
            <v>48.47000000000002</v>
          </cell>
          <cell r="G31">
            <v>48.47000000000002</v>
          </cell>
          <cell r="H31">
            <v>48.47000000000002</v>
          </cell>
          <cell r="I31">
            <v>58.01</v>
          </cell>
          <cell r="J31">
            <v>58.01</v>
          </cell>
          <cell r="K31">
            <v>58.01</v>
          </cell>
          <cell r="L31">
            <v>56.910000000000025</v>
          </cell>
          <cell r="M31">
            <v>56.910000000000018</v>
          </cell>
          <cell r="N31">
            <v>56.910000000000025</v>
          </cell>
        </row>
        <row r="32">
          <cell r="B32" t="str">
            <v>d. Bloque 0-10 kW</v>
          </cell>
          <cell r="C32">
            <v>73255</v>
          </cell>
          <cell r="D32">
            <v>73255</v>
          </cell>
          <cell r="E32">
            <v>73255</v>
          </cell>
          <cell r="F32">
            <v>75649.899999999951</v>
          </cell>
          <cell r="G32">
            <v>75649.899999999951</v>
          </cell>
          <cell r="H32">
            <v>75649.899999999951</v>
          </cell>
          <cell r="I32">
            <v>90546.200000000026</v>
          </cell>
          <cell r="J32">
            <v>90546.200000000026</v>
          </cell>
          <cell r="K32">
            <v>90546.200000000012</v>
          </cell>
          <cell r="L32">
            <v>88821.100000000049</v>
          </cell>
          <cell r="M32">
            <v>88821.100000000049</v>
          </cell>
          <cell r="N32">
            <v>88821.100000000049</v>
          </cell>
        </row>
        <row r="33">
          <cell r="B33" t="str">
            <v>e. Bloque mayor a 10 kW</v>
          </cell>
          <cell r="C33">
            <v>7325.5</v>
          </cell>
          <cell r="D33">
            <v>7325.5</v>
          </cell>
          <cell r="E33">
            <v>7325.5</v>
          </cell>
          <cell r="F33">
            <v>7564.9899999999971</v>
          </cell>
          <cell r="G33">
            <v>7564.9899999999971</v>
          </cell>
          <cell r="H33">
            <v>7564.9899999999971</v>
          </cell>
          <cell r="I33">
            <v>9054.6199999999972</v>
          </cell>
          <cell r="J33">
            <v>9054.6199999999972</v>
          </cell>
          <cell r="K33">
            <v>9054.6199999999972</v>
          </cell>
          <cell r="L33">
            <v>8882.1099999999933</v>
          </cell>
          <cell r="M33">
            <v>8882.1099999999933</v>
          </cell>
          <cell r="N33">
            <v>8882.1099999999933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62.19000000000004</v>
          </cell>
          <cell r="D36">
            <v>62.19000000000004</v>
          </cell>
          <cell r="E36">
            <v>62.19000000000004</v>
          </cell>
          <cell r="F36">
            <v>64.220000000000013</v>
          </cell>
          <cell r="G36">
            <v>64.220000000000013</v>
          </cell>
          <cell r="H36">
            <v>64.220000000000013</v>
          </cell>
          <cell r="I36">
            <v>76.859999999999985</v>
          </cell>
          <cell r="J36">
            <v>76.859999999999985</v>
          </cell>
          <cell r="K36">
            <v>76.859999999999971</v>
          </cell>
          <cell r="L36">
            <v>75.400000000000048</v>
          </cell>
          <cell r="M36">
            <v>75.400000000000048</v>
          </cell>
          <cell r="N36">
            <v>75.400000000000048</v>
          </cell>
        </row>
        <row r="37">
          <cell r="B37" t="str">
            <v>b. Energía Valle</v>
          </cell>
          <cell r="C37">
            <v>31.679999999999978</v>
          </cell>
          <cell r="D37">
            <v>31.679999999999982</v>
          </cell>
          <cell r="E37">
            <v>31.679999999999978</v>
          </cell>
          <cell r="F37">
            <v>32.710000000000015</v>
          </cell>
          <cell r="G37">
            <v>32.710000000000015</v>
          </cell>
          <cell r="H37">
            <v>32.710000000000015</v>
          </cell>
          <cell r="I37">
            <v>39.159999999999997</v>
          </cell>
          <cell r="J37">
            <v>39.159999999999997</v>
          </cell>
          <cell r="K37">
            <v>39.159999999999989</v>
          </cell>
          <cell r="L37">
            <v>38.409999999999997</v>
          </cell>
          <cell r="M37">
            <v>38.409999999999989</v>
          </cell>
          <cell r="N37">
            <v>38.409999999999997</v>
          </cell>
        </row>
        <row r="38">
          <cell r="B38" t="str">
            <v>c. Energía Noche</v>
          </cell>
          <cell r="C38">
            <v>25.809999999999977</v>
          </cell>
          <cell r="D38">
            <v>25.809999999999981</v>
          </cell>
          <cell r="E38">
            <v>25.809999999999977</v>
          </cell>
          <cell r="F38">
            <v>26.66</v>
          </cell>
          <cell r="G38">
            <v>26.659999999999997</v>
          </cell>
          <cell r="H38">
            <v>26.66</v>
          </cell>
          <cell r="I38">
            <v>31.899999999999984</v>
          </cell>
          <cell r="J38">
            <v>31.899999999999984</v>
          </cell>
          <cell r="K38">
            <v>31.899999999999984</v>
          </cell>
          <cell r="L38">
            <v>31.289999999999985</v>
          </cell>
          <cell r="M38">
            <v>31.289999999999985</v>
          </cell>
          <cell r="N38">
            <v>31.289999999999985</v>
          </cell>
        </row>
        <row r="39">
          <cell r="B39" t="str">
            <v>d. Potencia Punta</v>
          </cell>
          <cell r="C39">
            <v>10419.73</v>
          </cell>
          <cell r="D39">
            <v>10419.730000000001</v>
          </cell>
          <cell r="E39">
            <v>10419.73</v>
          </cell>
          <cell r="F39">
            <v>10760.369999999997</v>
          </cell>
          <cell r="G39">
            <v>10760.369999999997</v>
          </cell>
          <cell r="H39">
            <v>10760.369999999997</v>
          </cell>
          <cell r="I39">
            <v>12879.200000000006</v>
          </cell>
          <cell r="J39">
            <v>12879.200000000006</v>
          </cell>
          <cell r="K39">
            <v>12879.200000000006</v>
          </cell>
          <cell r="L39">
            <v>12633.820000000005</v>
          </cell>
          <cell r="M39">
            <v>12633.820000000005</v>
          </cell>
          <cell r="N39">
            <v>12633.820000000005</v>
          </cell>
        </row>
        <row r="40">
          <cell r="B40" t="str">
            <v>e. Potencia Valle</v>
          </cell>
          <cell r="C40">
            <v>7239.850000000004</v>
          </cell>
          <cell r="D40">
            <v>7239.850000000004</v>
          </cell>
          <cell r="E40">
            <v>7239.850000000004</v>
          </cell>
          <cell r="F40">
            <v>7476.53</v>
          </cell>
          <cell r="G40">
            <v>7476.53</v>
          </cell>
          <cell r="H40">
            <v>7476.53</v>
          </cell>
          <cell r="I40">
            <v>8948.7399999999961</v>
          </cell>
          <cell r="J40">
            <v>8948.7399999999961</v>
          </cell>
          <cell r="K40">
            <v>8948.7399999999961</v>
          </cell>
          <cell r="L40">
            <v>8778.2399999999961</v>
          </cell>
          <cell r="M40">
            <v>8778.2399999999961</v>
          </cell>
          <cell r="N40">
            <v>8778.2399999999961</v>
          </cell>
        </row>
        <row r="41">
          <cell r="B41" t="str">
            <v>f. Potencia Noche</v>
          </cell>
          <cell r="C41">
            <v>4824.9900000000007</v>
          </cell>
          <cell r="D41">
            <v>4824.9900000000025</v>
          </cell>
          <cell r="E41">
            <v>4824.9900000000007</v>
          </cell>
          <cell r="F41">
            <v>4982.72</v>
          </cell>
          <cell r="G41">
            <v>4982.72</v>
          </cell>
          <cell r="H41">
            <v>4982.72</v>
          </cell>
          <cell r="I41">
            <v>5963.8699999999972</v>
          </cell>
          <cell r="J41">
            <v>5963.8699999999972</v>
          </cell>
          <cell r="K41">
            <v>5963.8699999999972</v>
          </cell>
          <cell r="L41">
            <v>5850.25</v>
          </cell>
          <cell r="M41">
            <v>5850.25</v>
          </cell>
          <cell r="N41">
            <v>5850.25</v>
          </cell>
        </row>
        <row r="42">
          <cell r="B42" t="str">
            <v>ALUMBRADO PÚBLICO</v>
          </cell>
        </row>
        <row r="43">
          <cell r="B43" t="str">
            <v>T-AP</v>
          </cell>
        </row>
        <row r="44">
          <cell r="B44" t="str">
            <v>a. Bloque 0-30 kWh</v>
          </cell>
          <cell r="C44">
            <v>101.40000000000005</v>
          </cell>
          <cell r="D44">
            <v>101.40000000000005</v>
          </cell>
          <cell r="E44">
            <v>101.40000000000005</v>
          </cell>
          <cell r="F44">
            <v>101.40000000000005</v>
          </cell>
          <cell r="G44">
            <v>101.40000000000005</v>
          </cell>
          <cell r="H44">
            <v>101.40000000000005</v>
          </cell>
          <cell r="I44">
            <v>101.40000000000005</v>
          </cell>
          <cell r="J44">
            <v>101.40000000000005</v>
          </cell>
          <cell r="K44">
            <v>101.40000000000005</v>
          </cell>
          <cell r="L44">
            <v>101.40000000000005</v>
          </cell>
          <cell r="M44">
            <v>101.40000000000005</v>
          </cell>
          <cell r="N44">
            <v>101.40000000000005</v>
          </cell>
        </row>
        <row r="45">
          <cell r="B45" t="str">
            <v>b. Bloque 31-50 000 kWh</v>
          </cell>
          <cell r="C45">
            <v>3.3799999999999986</v>
          </cell>
          <cell r="D45">
            <v>3.379999999999999</v>
          </cell>
          <cell r="E45">
            <v>3.3799999999999986</v>
          </cell>
          <cell r="F45">
            <v>3.3799999999999986</v>
          </cell>
          <cell r="G45">
            <v>3.3799999999999986</v>
          </cell>
          <cell r="H45">
            <v>3.3799999999999986</v>
          </cell>
          <cell r="I45">
            <v>3.3799999999999986</v>
          </cell>
          <cell r="J45">
            <v>3.3799999999999986</v>
          </cell>
          <cell r="K45">
            <v>3.3799999999999986</v>
          </cell>
          <cell r="L45">
            <v>3.3799999999999986</v>
          </cell>
          <cell r="M45">
            <v>3.3799999999999986</v>
          </cell>
          <cell r="N45">
            <v>3.3799999999999986</v>
          </cell>
        </row>
        <row r="46">
          <cell r="B46" t="str">
            <v>c. Bloque mayor a 50 000 kWh</v>
          </cell>
          <cell r="C46">
            <v>169000</v>
          </cell>
          <cell r="D46">
            <v>169000</v>
          </cell>
          <cell r="E46">
            <v>169000</v>
          </cell>
          <cell r="F46">
            <v>169000</v>
          </cell>
          <cell r="G46">
            <v>169000</v>
          </cell>
          <cell r="H46">
            <v>169000</v>
          </cell>
          <cell r="I46">
            <v>169000</v>
          </cell>
          <cell r="J46">
            <v>169000</v>
          </cell>
          <cell r="K46">
            <v>169000</v>
          </cell>
          <cell r="L46">
            <v>169000</v>
          </cell>
          <cell r="M46">
            <v>169000</v>
          </cell>
          <cell r="N46">
            <v>169000</v>
          </cell>
        </row>
        <row r="47">
          <cell r="B47" t="str">
            <v>Tarifa de acceso</v>
          </cell>
        </row>
        <row r="48">
          <cell r="B48" t="str">
            <v>T-TA</v>
          </cell>
        </row>
        <row r="49">
          <cell r="B49" t="str">
            <v>a. Consumo de Energía cada kWh</v>
          </cell>
          <cell r="C49">
            <v>13.300000000000008</v>
          </cell>
          <cell r="D49">
            <v>13.300000000000008</v>
          </cell>
          <cell r="E49">
            <v>13.300000000000008</v>
          </cell>
          <cell r="F49">
            <v>13.300000000000008</v>
          </cell>
          <cell r="G49">
            <v>13.300000000000008</v>
          </cell>
          <cell r="H49">
            <v>13.300000000000008</v>
          </cell>
          <cell r="I49">
            <v>13.300000000000008</v>
          </cell>
          <cell r="J49">
            <v>13.300000000000008</v>
          </cell>
          <cell r="K49">
            <v>13.300000000000008</v>
          </cell>
          <cell r="L49">
            <v>13.300000000000008</v>
          </cell>
          <cell r="M49">
            <v>13.300000000000008</v>
          </cell>
          <cell r="N49">
            <v>13.300000000000008</v>
          </cell>
        </row>
        <row r="50">
          <cell r="B50" t="str">
            <v>Tarifa en centros de recarga rápida</v>
          </cell>
        </row>
        <row r="51">
          <cell r="B51" t="str">
            <v>T-VE</v>
          </cell>
        </row>
        <row r="52">
          <cell r="B52" t="str">
            <v>b. Consumo de Energía cada kWh</v>
          </cell>
          <cell r="C52"/>
          <cell r="D52"/>
          <cell r="E52"/>
          <cell r="F52"/>
          <cell r="G52"/>
          <cell r="H52"/>
          <cell r="I52"/>
          <cell r="J52">
            <v>182.71999999999991</v>
          </cell>
          <cell r="K52">
            <v>182.71999999999997</v>
          </cell>
          <cell r="L52">
            <v>182.72</v>
          </cell>
          <cell r="M52">
            <v>182.71999999999997</v>
          </cell>
          <cell r="N52">
            <v>182.72</v>
          </cell>
        </row>
        <row r="96">
          <cell r="B96" t="str">
            <v>º</v>
          </cell>
          <cell r="C96" t="str">
            <v>Enero</v>
          </cell>
          <cell r="D96" t="str">
            <v>Febrero</v>
          </cell>
          <cell r="E96" t="str">
            <v>Marzo</v>
          </cell>
          <cell r="F96" t="str">
            <v>Abril</v>
          </cell>
          <cell r="G96" t="str">
            <v>Mayo</v>
          </cell>
          <cell r="H96" t="str">
            <v>Junio</v>
          </cell>
          <cell r="I96" t="str">
            <v>Julio</v>
          </cell>
          <cell r="J96" t="str">
            <v>Agosto</v>
          </cell>
          <cell r="K96" t="str">
            <v>Septiembre</v>
          </cell>
          <cell r="L96" t="str">
            <v>Octubre</v>
          </cell>
          <cell r="M96" t="str">
            <v>Noviembre</v>
          </cell>
          <cell r="N96" t="str">
            <v>Diciembre</v>
          </cell>
        </row>
        <row r="97">
          <cell r="B97" t="str">
            <v>VENTAS AL SERVICIO DE DISTRIBUCIÓN</v>
          </cell>
        </row>
        <row r="98">
          <cell r="B98" t="str">
            <v>T-SD</v>
          </cell>
        </row>
        <row r="99">
          <cell r="B99" t="str">
            <v>a. Energía Punta</v>
          </cell>
          <cell r="C99">
            <v>64.67000000000003</v>
          </cell>
          <cell r="D99">
            <v>64.67000000000003</v>
          </cell>
          <cell r="E99">
            <v>64.67000000000003</v>
          </cell>
          <cell r="F99">
            <v>52.519999999999989</v>
          </cell>
          <cell r="G99">
            <v>52.519999999999989</v>
          </cell>
          <cell r="H99">
            <v>52.519999999999989</v>
          </cell>
          <cell r="I99">
            <v>52.519999999999989</v>
          </cell>
          <cell r="J99">
            <v>52.519999999999989</v>
          </cell>
          <cell r="K99">
            <v>52.519999999999989</v>
          </cell>
          <cell r="L99">
            <v>52.519999999999989</v>
          </cell>
          <cell r="M99">
            <v>52.519999999999989</v>
          </cell>
          <cell r="N99">
            <v>52.519999999999989</v>
          </cell>
        </row>
        <row r="100">
          <cell r="B100" t="str">
            <v>b. Energía Valle</v>
          </cell>
          <cell r="C100">
            <v>48.27999999999998</v>
          </cell>
          <cell r="D100">
            <v>48.27999999999998</v>
          </cell>
          <cell r="E100">
            <v>48.27999999999998</v>
          </cell>
          <cell r="F100">
            <v>39.210000000000015</v>
          </cell>
          <cell r="G100">
            <v>39.210000000000015</v>
          </cell>
          <cell r="H100">
            <v>39.210000000000015</v>
          </cell>
          <cell r="I100">
            <v>39.210000000000015</v>
          </cell>
          <cell r="J100">
            <v>39.210000000000015</v>
          </cell>
          <cell r="K100">
            <v>39.210000000000015</v>
          </cell>
          <cell r="L100">
            <v>39.210000000000015</v>
          </cell>
          <cell r="M100">
            <v>39.210000000000015</v>
          </cell>
          <cell r="N100">
            <v>39.210000000000015</v>
          </cell>
        </row>
        <row r="101">
          <cell r="B101" t="str">
            <v>c. Energía Noche</v>
          </cell>
          <cell r="C101">
            <v>31.649999999999984</v>
          </cell>
          <cell r="D101">
            <v>31.649999999999984</v>
          </cell>
          <cell r="E101">
            <v>31.649999999999984</v>
          </cell>
          <cell r="F101">
            <v>25.70000000000001</v>
          </cell>
          <cell r="G101">
            <v>25.700000000000014</v>
          </cell>
          <cell r="H101">
            <v>25.70000000000001</v>
          </cell>
          <cell r="I101">
            <v>25.700000000000014</v>
          </cell>
          <cell r="J101">
            <v>25.700000000000014</v>
          </cell>
          <cell r="K101">
            <v>25.70000000000001</v>
          </cell>
          <cell r="L101">
            <v>25.700000000000014</v>
          </cell>
          <cell r="M101">
            <v>25.70000000000001</v>
          </cell>
          <cell r="N101">
            <v>25.700000000000014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2130.3000000000011</v>
          </cell>
          <cell r="D10">
            <v>2130.3000000000011</v>
          </cell>
          <cell r="E10">
            <v>2130.3000000000011</v>
          </cell>
          <cell r="F10">
            <v>2243.099999999999</v>
          </cell>
          <cell r="G10">
            <v>2243.0999999999995</v>
          </cell>
          <cell r="H10">
            <v>2243.099999999999</v>
          </cell>
          <cell r="I10">
            <v>2277</v>
          </cell>
          <cell r="J10">
            <v>2277</v>
          </cell>
          <cell r="K10">
            <v>2277</v>
          </cell>
          <cell r="L10">
            <v>2272.1999999999989</v>
          </cell>
          <cell r="M10">
            <v>2272.1999999999989</v>
          </cell>
          <cell r="N10">
            <v>2272.1999999999989</v>
          </cell>
        </row>
        <row r="11">
          <cell r="B11" t="str">
            <v>b. Bloque 31-200 kWh</v>
          </cell>
          <cell r="C11">
            <v>71.010000000000019</v>
          </cell>
          <cell r="D11">
            <v>71.010000000000005</v>
          </cell>
          <cell r="E11">
            <v>71.010000000000019</v>
          </cell>
          <cell r="F11">
            <v>74.77</v>
          </cell>
          <cell r="G11">
            <v>74.77</v>
          </cell>
          <cell r="H11">
            <v>74.77</v>
          </cell>
          <cell r="I11">
            <v>75.900000000000048</v>
          </cell>
          <cell r="J11">
            <v>75.900000000000048</v>
          </cell>
          <cell r="K11">
            <v>75.900000000000048</v>
          </cell>
          <cell r="L11">
            <v>75.739999999999966</v>
          </cell>
          <cell r="M11">
            <v>75.739999999999981</v>
          </cell>
          <cell r="N11">
            <v>75.739999999999966</v>
          </cell>
        </row>
        <row r="12">
          <cell r="B12" t="str">
            <v>c. Bloque mayor a 200 kWh</v>
          </cell>
          <cell r="C12">
            <v>89.27</v>
          </cell>
          <cell r="D12">
            <v>89.27</v>
          </cell>
          <cell r="E12">
            <v>89.27</v>
          </cell>
          <cell r="F12">
            <v>94.010000000000062</v>
          </cell>
          <cell r="G12">
            <v>94.010000000000076</v>
          </cell>
          <cell r="H12">
            <v>94.010000000000062</v>
          </cell>
          <cell r="I12">
            <v>95.429999999999978</v>
          </cell>
          <cell r="J12">
            <v>95.429999999999978</v>
          </cell>
          <cell r="K12">
            <v>95.429999999999993</v>
          </cell>
          <cell r="L12">
            <v>95.219999999999942</v>
          </cell>
          <cell r="M12">
            <v>95.219999999999956</v>
          </cell>
          <cell r="N12">
            <v>95.219999999999942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92.30999999999996</v>
          </cell>
          <cell r="D15">
            <v>92.30999999999996</v>
          </cell>
          <cell r="E15">
            <v>92.30999999999996</v>
          </cell>
          <cell r="F15">
            <v>97.210000000000022</v>
          </cell>
          <cell r="G15">
            <v>97.210000000000022</v>
          </cell>
          <cell r="H15">
            <v>97.210000000000022</v>
          </cell>
          <cell r="I15">
            <v>98.679999999999964</v>
          </cell>
          <cell r="J15">
            <v>98.679999999999964</v>
          </cell>
          <cell r="K15">
            <v>98.679999999999978</v>
          </cell>
          <cell r="L15">
            <v>98.469999999999942</v>
          </cell>
          <cell r="M15">
            <v>98.469999999999956</v>
          </cell>
          <cell r="N15">
            <v>98.469999999999942</v>
          </cell>
        </row>
        <row r="16">
          <cell r="B16" t="str">
            <v>b. Bloque 0-3000 kWh</v>
          </cell>
          <cell r="C16">
            <v>225180</v>
          </cell>
          <cell r="D16">
            <v>225180</v>
          </cell>
          <cell r="E16">
            <v>225180</v>
          </cell>
          <cell r="F16">
            <v>237150</v>
          </cell>
          <cell r="G16">
            <v>237150</v>
          </cell>
          <cell r="H16">
            <v>237150</v>
          </cell>
          <cell r="I16">
            <v>240720</v>
          </cell>
          <cell r="J16">
            <v>240720</v>
          </cell>
          <cell r="K16">
            <v>240720</v>
          </cell>
          <cell r="L16">
            <v>240180</v>
          </cell>
          <cell r="M16">
            <v>240180</v>
          </cell>
          <cell r="N16">
            <v>240180</v>
          </cell>
        </row>
        <row r="17">
          <cell r="B17" t="str">
            <v>c. Bloque mayor a 3000 kWh</v>
          </cell>
          <cell r="C17">
            <v>75.05999999999996</v>
          </cell>
          <cell r="D17">
            <v>75.05999999999996</v>
          </cell>
          <cell r="E17">
            <v>75.05999999999996</v>
          </cell>
          <cell r="F17">
            <v>79.05</v>
          </cell>
          <cell r="G17">
            <v>79.050000000000011</v>
          </cell>
          <cell r="H17">
            <v>79.05</v>
          </cell>
          <cell r="I17">
            <v>80.239999999999952</v>
          </cell>
          <cell r="J17">
            <v>80.239999999999952</v>
          </cell>
          <cell r="K17">
            <v>80.239999999999966</v>
          </cell>
          <cell r="L17">
            <v>80.05999999999996</v>
          </cell>
          <cell r="M17">
            <v>80.05999999999996</v>
          </cell>
          <cell r="N17">
            <v>80.05999999999996</v>
          </cell>
        </row>
        <row r="18">
          <cell r="B18" t="str">
            <v>d. Bloque 0-10 kW</v>
          </cell>
          <cell r="C18">
            <v>45463.5</v>
          </cell>
          <cell r="D18">
            <v>45463.5</v>
          </cell>
          <cell r="E18">
            <v>45463.5</v>
          </cell>
          <cell r="F18">
            <v>47876.899999999987</v>
          </cell>
          <cell r="G18">
            <v>47876.89999999998</v>
          </cell>
          <cell r="H18">
            <v>47876.899999999987</v>
          </cell>
          <cell r="I18">
            <v>48600.10000000002</v>
          </cell>
          <cell r="J18">
            <v>48600.10000000002</v>
          </cell>
          <cell r="K18">
            <v>48600.100000000013</v>
          </cell>
          <cell r="L18">
            <v>48493.60000000002</v>
          </cell>
          <cell r="M18">
            <v>48493.600000000013</v>
          </cell>
          <cell r="N18">
            <v>48493.60000000002</v>
          </cell>
        </row>
        <row r="19">
          <cell r="B19" t="str">
            <v>e. Bloque mayor a 10 kW</v>
          </cell>
          <cell r="C19">
            <v>4546.3500000000022</v>
          </cell>
          <cell r="D19">
            <v>4546.3500000000022</v>
          </cell>
          <cell r="E19">
            <v>4546.3500000000022</v>
          </cell>
          <cell r="F19">
            <v>4787.6900000000014</v>
          </cell>
          <cell r="G19">
            <v>4787.6900000000014</v>
          </cell>
          <cell r="H19">
            <v>4787.6900000000014</v>
          </cell>
          <cell r="I19">
            <v>4860.01</v>
          </cell>
          <cell r="J19">
            <v>4860.01</v>
          </cell>
          <cell r="K19">
            <v>4860.0099999999993</v>
          </cell>
          <cell r="L19">
            <v>4849.3599999999979</v>
          </cell>
          <cell r="M19">
            <v>4849.3599999999988</v>
          </cell>
          <cell r="N19">
            <v>4849.3599999999979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92.30999999999996</v>
          </cell>
          <cell r="D22">
            <v>92.30999999999996</v>
          </cell>
          <cell r="E22">
            <v>92.30999999999996</v>
          </cell>
          <cell r="F22">
            <v>97.210000000000022</v>
          </cell>
          <cell r="G22">
            <v>97.210000000000022</v>
          </cell>
          <cell r="H22">
            <v>97.210000000000022</v>
          </cell>
          <cell r="I22">
            <v>98.679999999999964</v>
          </cell>
          <cell r="J22">
            <v>98.679999999999964</v>
          </cell>
          <cell r="K22">
            <v>98.679999999999978</v>
          </cell>
          <cell r="L22">
            <v>98.469999999999942</v>
          </cell>
          <cell r="M22">
            <v>98.469999999999956</v>
          </cell>
          <cell r="N22">
            <v>98.469999999999942</v>
          </cell>
        </row>
        <row r="23">
          <cell r="B23" t="str">
            <v>b. Bloque 0-3000 kWh</v>
          </cell>
          <cell r="C23">
            <v>225180</v>
          </cell>
          <cell r="D23">
            <v>225180</v>
          </cell>
          <cell r="E23">
            <v>225180</v>
          </cell>
          <cell r="F23">
            <v>237150</v>
          </cell>
          <cell r="G23">
            <v>237150</v>
          </cell>
          <cell r="H23">
            <v>237150</v>
          </cell>
          <cell r="I23">
            <v>240720</v>
          </cell>
          <cell r="J23">
            <v>240720</v>
          </cell>
          <cell r="K23">
            <v>240720</v>
          </cell>
          <cell r="L23">
            <v>240180</v>
          </cell>
          <cell r="M23">
            <v>240180</v>
          </cell>
          <cell r="N23">
            <v>240180</v>
          </cell>
        </row>
        <row r="24">
          <cell r="B24" t="str">
            <v>c. Bloque mayor a 3000 kWh</v>
          </cell>
          <cell r="C24">
            <v>75.05999999999996</v>
          </cell>
          <cell r="D24">
            <v>75.05999999999996</v>
          </cell>
          <cell r="E24">
            <v>75.05999999999996</v>
          </cell>
          <cell r="F24">
            <v>79.05</v>
          </cell>
          <cell r="G24">
            <v>79.050000000000011</v>
          </cell>
          <cell r="H24">
            <v>79.05</v>
          </cell>
          <cell r="I24">
            <v>80.239999999999952</v>
          </cell>
          <cell r="J24">
            <v>80.239999999999952</v>
          </cell>
          <cell r="K24">
            <v>80.239999999999966</v>
          </cell>
          <cell r="L24">
            <v>80.05999999999996</v>
          </cell>
          <cell r="M24">
            <v>80.05999999999996</v>
          </cell>
          <cell r="N24">
            <v>80.05999999999996</v>
          </cell>
        </row>
        <row r="25">
          <cell r="B25" t="str">
            <v>d. Bloque 0-10 kW</v>
          </cell>
          <cell r="C25">
            <v>45463.5</v>
          </cell>
          <cell r="D25">
            <v>45463.5</v>
          </cell>
          <cell r="E25">
            <v>45463.5</v>
          </cell>
          <cell r="F25">
            <v>47876.899999999987</v>
          </cell>
          <cell r="G25">
            <v>47876.89999999998</v>
          </cell>
          <cell r="H25">
            <v>47876.899999999987</v>
          </cell>
          <cell r="I25">
            <v>48600.10000000002</v>
          </cell>
          <cell r="J25">
            <v>48600.10000000002</v>
          </cell>
          <cell r="K25">
            <v>48600.100000000013</v>
          </cell>
          <cell r="L25">
            <v>48493.36000000003</v>
          </cell>
          <cell r="M25">
            <v>48493.360000000022</v>
          </cell>
          <cell r="N25">
            <v>48493.36000000003</v>
          </cell>
        </row>
        <row r="26">
          <cell r="B26" t="str">
            <v>e. Bloque mayor a 10 kW</v>
          </cell>
          <cell r="C26">
            <v>4546.3500000000022</v>
          </cell>
          <cell r="D26">
            <v>4546.3500000000022</v>
          </cell>
          <cell r="E26">
            <v>4546.3500000000022</v>
          </cell>
          <cell r="F26">
            <v>4787.6900000000014</v>
          </cell>
          <cell r="G26">
            <v>4787.6900000000014</v>
          </cell>
          <cell r="H26">
            <v>4787.6900000000014</v>
          </cell>
          <cell r="I26">
            <v>4860.01</v>
          </cell>
          <cell r="J26">
            <v>4860.01</v>
          </cell>
          <cell r="K26">
            <v>4860.0099999999993</v>
          </cell>
          <cell r="L26">
            <v>4849.3599999999979</v>
          </cell>
          <cell r="M26">
            <v>4849.3599999999988</v>
          </cell>
          <cell r="N26">
            <v>4849.3599999999979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74.05</v>
          </cell>
          <cell r="D29">
            <v>74.049999999999969</v>
          </cell>
          <cell r="E29">
            <v>74.05</v>
          </cell>
          <cell r="F29">
            <v>77.98</v>
          </cell>
          <cell r="G29">
            <v>77.98</v>
          </cell>
          <cell r="H29">
            <v>77.98</v>
          </cell>
          <cell r="I29">
            <v>79.17000000000003</v>
          </cell>
          <cell r="J29">
            <v>79.17000000000003</v>
          </cell>
          <cell r="K29">
            <v>79.17000000000003</v>
          </cell>
          <cell r="L29">
            <v>78.989999999999952</v>
          </cell>
          <cell r="M29">
            <v>78.989999999999966</v>
          </cell>
          <cell r="N29">
            <v>78.989999999999952</v>
          </cell>
        </row>
        <row r="30">
          <cell r="B30" t="str">
            <v>b. Energía Valle</v>
          </cell>
          <cell r="C30">
            <v>62.890000000000043</v>
          </cell>
          <cell r="D30">
            <v>62.890000000000036</v>
          </cell>
          <cell r="E30">
            <v>62.890000000000043</v>
          </cell>
          <cell r="F30">
            <v>66.23</v>
          </cell>
          <cell r="G30">
            <v>66.23</v>
          </cell>
          <cell r="H30">
            <v>66.23</v>
          </cell>
          <cell r="I30">
            <v>67.23</v>
          </cell>
          <cell r="J30">
            <v>67.23</v>
          </cell>
          <cell r="K30">
            <v>67.23</v>
          </cell>
          <cell r="L30">
            <v>67.07999999999997</v>
          </cell>
          <cell r="M30">
            <v>67.07999999999997</v>
          </cell>
          <cell r="N30">
            <v>67.07999999999997</v>
          </cell>
        </row>
        <row r="31">
          <cell r="B31" t="str">
            <v>c. Energía Noche</v>
          </cell>
          <cell r="C31">
            <v>56.799999999999969</v>
          </cell>
          <cell r="D31">
            <v>56.799999999999969</v>
          </cell>
          <cell r="E31">
            <v>56.799999999999969</v>
          </cell>
          <cell r="F31">
            <v>59.819999999999986</v>
          </cell>
          <cell r="G31">
            <v>59.819999999999986</v>
          </cell>
          <cell r="H31">
            <v>59.819999999999986</v>
          </cell>
          <cell r="I31">
            <v>60.72000000000002</v>
          </cell>
          <cell r="J31">
            <v>60.72000000000002</v>
          </cell>
          <cell r="K31">
            <v>60.72000000000002</v>
          </cell>
          <cell r="L31">
            <v>60.589999999999975</v>
          </cell>
          <cell r="M31">
            <v>60.589999999999982</v>
          </cell>
          <cell r="N31">
            <v>60.589999999999975</v>
          </cell>
        </row>
        <row r="32">
          <cell r="B32" t="str">
            <v>d. Potencia Punta</v>
          </cell>
          <cell r="C32">
            <v>4260.3000000000011</v>
          </cell>
          <cell r="D32">
            <v>4260.300000000002</v>
          </cell>
          <cell r="E32">
            <v>4260.3000000000011</v>
          </cell>
          <cell r="F32">
            <v>4486.4600000000028</v>
          </cell>
          <cell r="G32">
            <v>4486.4600000000019</v>
          </cell>
          <cell r="H32">
            <v>4486.4600000000028</v>
          </cell>
          <cell r="I32">
            <v>4554.2299999999987</v>
          </cell>
          <cell r="J32">
            <v>4554.2299999999987</v>
          </cell>
          <cell r="K32">
            <v>4554.2299999999977</v>
          </cell>
          <cell r="L32">
            <v>4544.25</v>
          </cell>
          <cell r="M32">
            <v>4544.25</v>
          </cell>
          <cell r="N32">
            <v>4544.25</v>
          </cell>
        </row>
        <row r="33">
          <cell r="B33" t="str">
            <v>e. Potencia Valle</v>
          </cell>
          <cell r="C33">
            <v>4260.3000000000011</v>
          </cell>
          <cell r="D33">
            <v>4260.300000000002</v>
          </cell>
          <cell r="E33">
            <v>4260.3000000000011</v>
          </cell>
          <cell r="F33">
            <v>4486.4600000000028</v>
          </cell>
          <cell r="G33">
            <v>4486.4600000000019</v>
          </cell>
          <cell r="H33">
            <v>4486.4600000000028</v>
          </cell>
          <cell r="I33">
            <v>4554.2299999999987</v>
          </cell>
          <cell r="J33">
            <v>4554.2299999999987</v>
          </cell>
          <cell r="K33">
            <v>4554.2299999999977</v>
          </cell>
          <cell r="L33">
            <v>4544.25</v>
          </cell>
          <cell r="M33">
            <v>4544.25</v>
          </cell>
          <cell r="N33">
            <v>4544.25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120.30000000000007</v>
          </cell>
          <cell r="D36">
            <v>120.30000000000005</v>
          </cell>
          <cell r="E36">
            <v>120.30000000000007</v>
          </cell>
          <cell r="F36">
            <v>120.30000000000005</v>
          </cell>
          <cell r="G36">
            <v>120.30000000000007</v>
          </cell>
          <cell r="H36">
            <v>120.30000000000005</v>
          </cell>
          <cell r="I36">
            <v>120.30000000000007</v>
          </cell>
          <cell r="J36">
            <v>120.30000000000007</v>
          </cell>
          <cell r="K36">
            <v>120.30000000000005</v>
          </cell>
          <cell r="L36">
            <v>120.30000000000007</v>
          </cell>
          <cell r="M36">
            <v>120.30000000000005</v>
          </cell>
          <cell r="N36">
            <v>120.30000000000007</v>
          </cell>
        </row>
        <row r="37">
          <cell r="B37" t="str">
            <v>b. Bloque 31-50 000 kWh</v>
          </cell>
          <cell r="C37">
            <v>4.0100000000000016</v>
          </cell>
          <cell r="D37">
            <v>4.0100000000000016</v>
          </cell>
          <cell r="E37">
            <v>4.0100000000000016</v>
          </cell>
          <cell r="F37">
            <v>4.0100000000000016</v>
          </cell>
          <cell r="G37">
            <v>4.0100000000000016</v>
          </cell>
          <cell r="H37">
            <v>4.0100000000000016</v>
          </cell>
          <cell r="I37">
            <v>4.0100000000000016</v>
          </cell>
          <cell r="J37">
            <v>4.0100000000000016</v>
          </cell>
          <cell r="K37">
            <v>4.0100000000000016</v>
          </cell>
          <cell r="L37">
            <v>4.0100000000000016</v>
          </cell>
          <cell r="M37">
            <v>4.0100000000000016</v>
          </cell>
          <cell r="N37">
            <v>4.0100000000000016</v>
          </cell>
        </row>
        <row r="38">
          <cell r="B38" t="str">
            <v>c. Bloque mayor a 50 000 kWh</v>
          </cell>
          <cell r="C38">
            <v>200500</v>
          </cell>
          <cell r="D38">
            <v>200500</v>
          </cell>
          <cell r="E38">
            <v>200500</v>
          </cell>
          <cell r="F38">
            <v>200500</v>
          </cell>
          <cell r="G38">
            <v>200500</v>
          </cell>
          <cell r="H38">
            <v>200500</v>
          </cell>
          <cell r="I38">
            <v>200500</v>
          </cell>
          <cell r="J38">
            <v>200500</v>
          </cell>
          <cell r="K38">
            <v>200500</v>
          </cell>
          <cell r="L38">
            <v>200500</v>
          </cell>
          <cell r="M38">
            <v>200500</v>
          </cell>
          <cell r="N38">
            <v>200500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30.200000000000017</v>
          </cell>
          <cell r="D41">
            <v>30.200000000000014</v>
          </cell>
          <cell r="E41">
            <v>30.200000000000017</v>
          </cell>
          <cell r="F41">
            <v>30.200000000000014</v>
          </cell>
          <cell r="G41">
            <v>30.200000000000017</v>
          </cell>
          <cell r="H41">
            <v>30.200000000000014</v>
          </cell>
          <cell r="I41">
            <v>30.200000000000017</v>
          </cell>
          <cell r="J41">
            <v>30.200000000000017</v>
          </cell>
          <cell r="K41">
            <v>30.200000000000014</v>
          </cell>
          <cell r="L41">
            <v>30.200000000000017</v>
          </cell>
          <cell r="M41">
            <v>30.200000000000014</v>
          </cell>
          <cell r="N41">
            <v>30.200000000000017</v>
          </cell>
        </row>
        <row r="42">
          <cell r="B42" t="str">
            <v>Tarifa en centros de recarga rápida</v>
          </cell>
        </row>
        <row r="43">
          <cell r="B43" t="str">
            <v>T-VE</v>
          </cell>
        </row>
        <row r="44">
          <cell r="B44" t="str">
            <v>b. Consumo de Energía cada kWh</v>
          </cell>
          <cell r="C44"/>
          <cell r="D44"/>
          <cell r="E44"/>
          <cell r="F44"/>
          <cell r="G44"/>
          <cell r="H44"/>
          <cell r="I44"/>
          <cell r="J44">
            <v>182.71999999999991</v>
          </cell>
          <cell r="K44">
            <v>182.71999999999997</v>
          </cell>
          <cell r="L44">
            <v>182.72</v>
          </cell>
          <cell r="M44">
            <v>182.71999999999997</v>
          </cell>
          <cell r="N44">
            <v>182.72</v>
          </cell>
        </row>
        <row r="85">
          <cell r="B85" t="str">
            <v>º</v>
          </cell>
          <cell r="C85" t="str">
            <v>Enero</v>
          </cell>
          <cell r="D85" t="str">
            <v>Febrero</v>
          </cell>
          <cell r="E85" t="str">
            <v>Marzo</v>
          </cell>
          <cell r="F85" t="str">
            <v>Abril</v>
          </cell>
          <cell r="G85" t="str">
            <v>Mayo</v>
          </cell>
          <cell r="H85" t="str">
            <v>Junio</v>
          </cell>
          <cell r="I85" t="str">
            <v>Julio</v>
          </cell>
          <cell r="J85" t="str">
            <v>Agosto</v>
          </cell>
          <cell r="K85" t="str">
            <v>Septiembre</v>
          </cell>
          <cell r="L85" t="str">
            <v>Octubre</v>
          </cell>
          <cell r="M85" t="str">
            <v>Noviembre</v>
          </cell>
          <cell r="N85" t="str">
            <v>Diciembre</v>
          </cell>
        </row>
        <row r="86">
          <cell r="B86" t="str">
            <v>VENTAS AL SERVICIO DE DISTRIBUCIÓN</v>
          </cell>
        </row>
        <row r="87">
          <cell r="B87" t="str">
            <v>T-SD</v>
          </cell>
        </row>
        <row r="88">
          <cell r="B88" t="str">
            <v>a. Energía Punta</v>
          </cell>
          <cell r="C88">
            <v>60.980000000000011</v>
          </cell>
          <cell r="D88">
            <v>60.980000000000011</v>
          </cell>
          <cell r="E88">
            <v>60.980000000000011</v>
          </cell>
          <cell r="F88">
            <v>63.819999999999979</v>
          </cell>
          <cell r="G88">
            <v>63.819999999999979</v>
          </cell>
          <cell r="H88">
            <v>63.819999999999979</v>
          </cell>
          <cell r="I88">
            <v>63.819999999999979</v>
          </cell>
          <cell r="J88">
            <v>63.819999999999979</v>
          </cell>
          <cell r="K88">
            <v>63.819999999999979</v>
          </cell>
          <cell r="L88">
            <v>63.819999999999979</v>
          </cell>
          <cell r="M88">
            <v>63.819999999999979</v>
          </cell>
          <cell r="N88">
            <v>63.819999999999979</v>
          </cell>
        </row>
        <row r="89">
          <cell r="B89" t="str">
            <v>b. Energía Valle</v>
          </cell>
          <cell r="C89">
            <v>45.609999999999978</v>
          </cell>
          <cell r="D89">
            <v>45.609999999999992</v>
          </cell>
          <cell r="E89">
            <v>45.609999999999978</v>
          </cell>
          <cell r="F89">
            <v>47.74</v>
          </cell>
          <cell r="G89">
            <v>47.74</v>
          </cell>
          <cell r="H89">
            <v>47.74</v>
          </cell>
          <cell r="I89">
            <v>47.74</v>
          </cell>
          <cell r="J89">
            <v>47.74</v>
          </cell>
          <cell r="K89">
            <v>47.74</v>
          </cell>
          <cell r="L89">
            <v>47.74</v>
          </cell>
          <cell r="M89">
            <v>47.74</v>
          </cell>
          <cell r="N89">
            <v>47.74</v>
          </cell>
        </row>
        <row r="90">
          <cell r="B90" t="str">
            <v>c. Energía Noche</v>
          </cell>
          <cell r="C90">
            <v>29.990000000000006</v>
          </cell>
          <cell r="D90">
            <v>29.990000000000006</v>
          </cell>
          <cell r="E90">
            <v>29.990000000000006</v>
          </cell>
          <cell r="F90">
            <v>31.38999999999999</v>
          </cell>
          <cell r="G90">
            <v>31.38999999999999</v>
          </cell>
          <cell r="H90">
            <v>31.38999999999999</v>
          </cell>
          <cell r="I90">
            <v>31.38999999999999</v>
          </cell>
          <cell r="J90">
            <v>31.38999999999999</v>
          </cell>
          <cell r="K90">
            <v>31.38999999999999</v>
          </cell>
          <cell r="L90">
            <v>31.38999999999999</v>
          </cell>
          <cell r="M90">
            <v>31.38999999999999</v>
          </cell>
          <cell r="N90">
            <v>31.38999999999999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2082.3000000000011</v>
          </cell>
          <cell r="D10">
            <v>2082.3000000000011</v>
          </cell>
          <cell r="E10">
            <v>2082.3000000000011</v>
          </cell>
          <cell r="F10">
            <v>2095.5</v>
          </cell>
          <cell r="G10">
            <v>2095.5</v>
          </cell>
          <cell r="H10">
            <v>2095.5</v>
          </cell>
          <cell r="I10">
            <v>2123.4000000000005</v>
          </cell>
          <cell r="J10">
            <v>2123.4000000000005</v>
          </cell>
          <cell r="K10">
            <v>2123.400000000001</v>
          </cell>
          <cell r="L10">
            <v>2096.6999999999989</v>
          </cell>
          <cell r="M10">
            <v>2096.6999999999989</v>
          </cell>
          <cell r="N10">
            <v>2096.6999999999989</v>
          </cell>
        </row>
        <row r="11">
          <cell r="B11" t="str">
            <v>b. Bloque 31-200 kWh</v>
          </cell>
          <cell r="C11">
            <v>69.410000000000011</v>
          </cell>
          <cell r="D11">
            <v>69.410000000000025</v>
          </cell>
          <cell r="E11">
            <v>69.410000000000011</v>
          </cell>
          <cell r="F11">
            <v>69.849999999999966</v>
          </cell>
          <cell r="G11">
            <v>69.849999999999966</v>
          </cell>
          <cell r="H11">
            <v>69.849999999999966</v>
          </cell>
          <cell r="I11">
            <v>70.78</v>
          </cell>
          <cell r="J11">
            <v>70.78</v>
          </cell>
          <cell r="K11">
            <v>70.779999999999987</v>
          </cell>
          <cell r="L11">
            <v>69.890000000000029</v>
          </cell>
          <cell r="M11">
            <v>69.890000000000043</v>
          </cell>
          <cell r="N11">
            <v>69.890000000000029</v>
          </cell>
        </row>
        <row r="12">
          <cell r="B12" t="str">
            <v>c. Bloque mayor a 200 kWh</v>
          </cell>
          <cell r="C12">
            <v>97.849999999999952</v>
          </cell>
          <cell r="D12">
            <v>97.849999999999952</v>
          </cell>
          <cell r="E12">
            <v>97.849999999999952</v>
          </cell>
          <cell r="F12">
            <v>98.469999999999956</v>
          </cell>
          <cell r="G12">
            <v>98.469999999999942</v>
          </cell>
          <cell r="H12">
            <v>98.469999999999956</v>
          </cell>
          <cell r="I12">
            <v>99.789999999999978</v>
          </cell>
          <cell r="J12">
            <v>99.789999999999978</v>
          </cell>
          <cell r="K12">
            <v>99.789999999999978</v>
          </cell>
          <cell r="L12">
            <v>98.530000000000058</v>
          </cell>
          <cell r="M12">
            <v>98.530000000000044</v>
          </cell>
          <cell r="N12">
            <v>98.530000000000058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102.42000000000004</v>
          </cell>
          <cell r="D15">
            <v>102.42000000000004</v>
          </cell>
          <cell r="E15">
            <v>102.42000000000004</v>
          </cell>
          <cell r="F15">
            <v>103.05999999999996</v>
          </cell>
          <cell r="G15">
            <v>103.05999999999996</v>
          </cell>
          <cell r="H15">
            <v>103.05999999999996</v>
          </cell>
          <cell r="I15">
            <v>104.44000000000004</v>
          </cell>
          <cell r="J15">
            <v>104.44000000000004</v>
          </cell>
          <cell r="K15">
            <v>104.44000000000004</v>
          </cell>
          <cell r="L15">
            <v>103.11999999999993</v>
          </cell>
          <cell r="M15">
            <v>103.11999999999993</v>
          </cell>
          <cell r="N15">
            <v>103.11999999999993</v>
          </cell>
        </row>
        <row r="16">
          <cell r="B16" t="str">
            <v>b. Bloque 0-3000 kWh</v>
          </cell>
          <cell r="C16">
            <v>194580</v>
          </cell>
          <cell r="D16">
            <v>194580</v>
          </cell>
          <cell r="E16">
            <v>194580</v>
          </cell>
          <cell r="F16">
            <v>195810</v>
          </cell>
          <cell r="G16">
            <v>195810</v>
          </cell>
          <cell r="H16">
            <v>195810</v>
          </cell>
          <cell r="I16">
            <v>198420</v>
          </cell>
          <cell r="J16">
            <v>198420</v>
          </cell>
          <cell r="K16">
            <v>198420</v>
          </cell>
          <cell r="L16">
            <v>195900</v>
          </cell>
          <cell r="M16">
            <v>195900</v>
          </cell>
          <cell r="N16">
            <v>195900</v>
          </cell>
        </row>
        <row r="17">
          <cell r="B17" t="str">
            <v>c. Bloque mayor a 3000 kWh</v>
          </cell>
          <cell r="C17">
            <v>64.859999999999957</v>
          </cell>
          <cell r="D17">
            <v>64.859999999999957</v>
          </cell>
          <cell r="E17">
            <v>64.859999999999957</v>
          </cell>
          <cell r="F17">
            <v>65.27</v>
          </cell>
          <cell r="G17">
            <v>65.27</v>
          </cell>
          <cell r="H17">
            <v>65.27</v>
          </cell>
          <cell r="I17">
            <v>66.140000000000043</v>
          </cell>
          <cell r="J17">
            <v>66.140000000000043</v>
          </cell>
          <cell r="K17">
            <v>66.140000000000043</v>
          </cell>
          <cell r="L17">
            <v>65.299999999999969</v>
          </cell>
          <cell r="M17">
            <v>65.299999999999969</v>
          </cell>
          <cell r="N17">
            <v>65.299999999999969</v>
          </cell>
        </row>
        <row r="18">
          <cell r="B18" t="str">
            <v>d. Bloque 0-10 kW</v>
          </cell>
          <cell r="C18">
            <v>95785.799999999959</v>
          </cell>
          <cell r="D18">
            <v>95785.799999999974</v>
          </cell>
          <cell r="E18">
            <v>95785.799999999959</v>
          </cell>
          <cell r="F18">
            <v>96394.5</v>
          </cell>
          <cell r="G18">
            <v>96394.5</v>
          </cell>
          <cell r="H18">
            <v>96394.5</v>
          </cell>
          <cell r="I18">
            <v>97685.700000000041</v>
          </cell>
          <cell r="J18">
            <v>97685.700000000041</v>
          </cell>
          <cell r="K18">
            <v>97685.700000000026</v>
          </cell>
          <cell r="L18">
            <v>96445</v>
          </cell>
          <cell r="M18">
            <v>96445</v>
          </cell>
          <cell r="N18">
            <v>96445</v>
          </cell>
        </row>
        <row r="19">
          <cell r="B19" t="str">
            <v>e. Bloque mayor a 10 kW</v>
          </cell>
          <cell r="C19">
            <v>9578.5799999999963</v>
          </cell>
          <cell r="D19">
            <v>9578.5799999999927</v>
          </cell>
          <cell r="E19">
            <v>9578.5799999999963</v>
          </cell>
          <cell r="F19">
            <v>9639.4500000000062</v>
          </cell>
          <cell r="G19">
            <v>9639.4500000000062</v>
          </cell>
          <cell r="H19">
            <v>9639.4500000000062</v>
          </cell>
          <cell r="I19">
            <v>9768.5700000000052</v>
          </cell>
          <cell r="J19">
            <v>9768.5700000000052</v>
          </cell>
          <cell r="K19">
            <v>9768.5700000000052</v>
          </cell>
          <cell r="L19">
            <v>9644.5</v>
          </cell>
          <cell r="M19">
            <v>9644.5</v>
          </cell>
          <cell r="N19">
            <v>9644.5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102.40999999999997</v>
          </cell>
          <cell r="D22">
            <v>102.40999999999998</v>
          </cell>
          <cell r="E22">
            <v>102.40999999999997</v>
          </cell>
          <cell r="F22">
            <v>103.05999999999996</v>
          </cell>
          <cell r="G22">
            <v>103.05999999999996</v>
          </cell>
          <cell r="H22">
            <v>103.05999999999996</v>
          </cell>
          <cell r="I22">
            <v>104.44000000000004</v>
          </cell>
          <cell r="J22">
            <v>104.44000000000004</v>
          </cell>
          <cell r="K22">
            <v>104.44000000000004</v>
          </cell>
          <cell r="L22">
            <v>103.11999999999993</v>
          </cell>
          <cell r="M22">
            <v>103.11999999999993</v>
          </cell>
          <cell r="N22">
            <v>103.11999999999993</v>
          </cell>
        </row>
        <row r="23">
          <cell r="B23" t="str">
            <v>b. Bloque 0-3000 kWh</v>
          </cell>
          <cell r="C23">
            <v>194580</v>
          </cell>
          <cell r="D23">
            <v>194580</v>
          </cell>
          <cell r="E23">
            <v>194580</v>
          </cell>
          <cell r="F23">
            <v>195810</v>
          </cell>
          <cell r="G23">
            <v>195810</v>
          </cell>
          <cell r="H23">
            <v>195810</v>
          </cell>
          <cell r="I23">
            <v>198420</v>
          </cell>
          <cell r="J23">
            <v>198420</v>
          </cell>
          <cell r="K23">
            <v>198420</v>
          </cell>
          <cell r="L23">
            <v>195900</v>
          </cell>
          <cell r="M23">
            <v>195900</v>
          </cell>
          <cell r="N23">
            <v>195900</v>
          </cell>
        </row>
        <row r="24">
          <cell r="B24" t="str">
            <v>c. Bloque mayor a 3000 kWh</v>
          </cell>
          <cell r="C24">
            <v>64.859999999999957</v>
          </cell>
          <cell r="D24">
            <v>64.859999999999957</v>
          </cell>
          <cell r="E24">
            <v>64.859999999999957</v>
          </cell>
          <cell r="F24">
            <v>65.27</v>
          </cell>
          <cell r="G24">
            <v>65.27</v>
          </cell>
          <cell r="H24">
            <v>65.27</v>
          </cell>
          <cell r="I24">
            <v>66.140000000000043</v>
          </cell>
          <cell r="J24">
            <v>66.140000000000043</v>
          </cell>
          <cell r="K24">
            <v>66.140000000000043</v>
          </cell>
          <cell r="L24">
            <v>65.299999999999969</v>
          </cell>
          <cell r="M24">
            <v>65.299999999999969</v>
          </cell>
          <cell r="N24">
            <v>65.299999999999969</v>
          </cell>
        </row>
        <row r="25">
          <cell r="B25" t="str">
            <v>d. Bloque 0-10 kW</v>
          </cell>
          <cell r="C25">
            <v>95785.799999999959</v>
          </cell>
          <cell r="D25">
            <v>95785.799999999974</v>
          </cell>
          <cell r="E25">
            <v>95785.799999999959</v>
          </cell>
          <cell r="F25">
            <v>96394.5</v>
          </cell>
          <cell r="G25">
            <v>96394.5</v>
          </cell>
          <cell r="H25">
            <v>96394.5</v>
          </cell>
          <cell r="I25">
            <v>97685.700000000041</v>
          </cell>
          <cell r="J25">
            <v>97685.700000000041</v>
          </cell>
          <cell r="K25">
            <v>97685.700000000026</v>
          </cell>
          <cell r="L25">
            <v>96445</v>
          </cell>
          <cell r="M25">
            <v>96445</v>
          </cell>
          <cell r="N25">
            <v>96445</v>
          </cell>
        </row>
        <row r="26">
          <cell r="B26" t="str">
            <v>e. Bloque mayor a 10 kW</v>
          </cell>
          <cell r="C26">
            <v>9578.5799999999963</v>
          </cell>
          <cell r="D26">
            <v>9578.5799999999927</v>
          </cell>
          <cell r="E26">
            <v>9578.5799999999963</v>
          </cell>
          <cell r="F26">
            <v>9639.4500000000062</v>
          </cell>
          <cell r="G26">
            <v>9639.4500000000062</v>
          </cell>
          <cell r="H26">
            <v>9639.4500000000062</v>
          </cell>
          <cell r="I26">
            <v>9768.5700000000052</v>
          </cell>
          <cell r="J26">
            <v>9768.5700000000052</v>
          </cell>
          <cell r="K26">
            <v>9768.5700000000052</v>
          </cell>
          <cell r="L26">
            <v>9644.5</v>
          </cell>
          <cell r="M26">
            <v>9644.5</v>
          </cell>
          <cell r="N26">
            <v>9644.5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85.340000000000018</v>
          </cell>
          <cell r="D29">
            <v>85.34</v>
          </cell>
          <cell r="E29">
            <v>85.340000000000018</v>
          </cell>
          <cell r="F29">
            <v>85.880000000000067</v>
          </cell>
          <cell r="G29">
            <v>85.880000000000067</v>
          </cell>
          <cell r="H29">
            <v>85.880000000000067</v>
          </cell>
          <cell r="I29">
            <v>87.039999999999978</v>
          </cell>
          <cell r="J29">
            <v>87.039999999999978</v>
          </cell>
          <cell r="K29">
            <v>87.039999999999978</v>
          </cell>
          <cell r="L29">
            <v>85.929999999999993</v>
          </cell>
          <cell r="M29">
            <v>85.93</v>
          </cell>
          <cell r="N29">
            <v>85.929999999999993</v>
          </cell>
        </row>
        <row r="30">
          <cell r="B30" t="str">
            <v>b. Energía Valle</v>
          </cell>
          <cell r="C30">
            <v>73.969999999999985</v>
          </cell>
          <cell r="D30">
            <v>73.970000000000013</v>
          </cell>
          <cell r="E30">
            <v>73.969999999999985</v>
          </cell>
          <cell r="F30">
            <v>74.44000000000004</v>
          </cell>
          <cell r="G30">
            <v>74.44000000000004</v>
          </cell>
          <cell r="H30">
            <v>74.44000000000004</v>
          </cell>
          <cell r="I30">
            <v>75.44000000000004</v>
          </cell>
          <cell r="J30">
            <v>75.44000000000004</v>
          </cell>
          <cell r="K30">
            <v>75.44000000000004</v>
          </cell>
          <cell r="L30">
            <v>74.48</v>
          </cell>
          <cell r="M30">
            <v>74.48</v>
          </cell>
          <cell r="N30">
            <v>74.48</v>
          </cell>
        </row>
        <row r="31">
          <cell r="B31" t="str">
            <v>c. Energía Noche</v>
          </cell>
          <cell r="C31">
            <v>66.010000000000005</v>
          </cell>
          <cell r="D31">
            <v>66.010000000000005</v>
          </cell>
          <cell r="E31">
            <v>66.010000000000005</v>
          </cell>
          <cell r="F31">
            <v>66.42000000000003</v>
          </cell>
          <cell r="G31">
            <v>66.42000000000003</v>
          </cell>
          <cell r="H31">
            <v>66.42000000000003</v>
          </cell>
          <cell r="I31">
            <v>67.30999999999996</v>
          </cell>
          <cell r="J31">
            <v>67.30999999999996</v>
          </cell>
          <cell r="K31">
            <v>67.30999999999996</v>
          </cell>
          <cell r="L31">
            <v>66.460000000000022</v>
          </cell>
          <cell r="M31">
            <v>66.460000000000022</v>
          </cell>
          <cell r="N31">
            <v>66.460000000000022</v>
          </cell>
        </row>
        <row r="32">
          <cell r="B32" t="str">
            <v>d. Potencia Punta</v>
          </cell>
          <cell r="C32">
            <v>3866.4799999999987</v>
          </cell>
          <cell r="D32">
            <v>3866.4799999999991</v>
          </cell>
          <cell r="E32">
            <v>3866.4799999999987</v>
          </cell>
          <cell r="F32">
            <v>3891.050000000002</v>
          </cell>
          <cell r="G32">
            <v>3891.050000000002</v>
          </cell>
          <cell r="H32">
            <v>3891.050000000002</v>
          </cell>
          <cell r="I32">
            <v>3943.1699999999987</v>
          </cell>
          <cell r="J32">
            <v>3943.1699999999987</v>
          </cell>
          <cell r="K32">
            <v>3943.1699999999987</v>
          </cell>
          <cell r="L32">
            <v>3893.0899999999974</v>
          </cell>
          <cell r="M32">
            <v>3893.0899999999974</v>
          </cell>
          <cell r="N32">
            <v>3893.0899999999974</v>
          </cell>
        </row>
        <row r="33">
          <cell r="B33" t="str">
            <v>e. Potencia Valle</v>
          </cell>
          <cell r="C33">
            <v>3866.4799999999987</v>
          </cell>
          <cell r="D33">
            <v>3866.4799999999991</v>
          </cell>
          <cell r="E33">
            <v>3866.4799999999987</v>
          </cell>
          <cell r="F33">
            <v>3891.050000000002</v>
          </cell>
          <cell r="G33">
            <v>3891.050000000002</v>
          </cell>
          <cell r="H33">
            <v>3891.050000000002</v>
          </cell>
          <cell r="I33">
            <v>3943.1699999999987</v>
          </cell>
          <cell r="J33">
            <v>3943.1699999999987</v>
          </cell>
          <cell r="K33">
            <v>3943.1699999999987</v>
          </cell>
          <cell r="L33">
            <v>3893.0899999999974</v>
          </cell>
          <cell r="M33">
            <v>3893.0899999999974</v>
          </cell>
          <cell r="N33">
            <v>3893.0899999999974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93.30000000000004</v>
          </cell>
          <cell r="D36">
            <v>93.300000000000026</v>
          </cell>
          <cell r="E36">
            <v>93.30000000000004</v>
          </cell>
          <cell r="F36">
            <v>93.300000000000026</v>
          </cell>
          <cell r="G36">
            <v>93.30000000000004</v>
          </cell>
          <cell r="H36">
            <v>93.300000000000026</v>
          </cell>
          <cell r="I36">
            <v>93.30000000000004</v>
          </cell>
          <cell r="J36">
            <v>93.30000000000004</v>
          </cell>
          <cell r="K36">
            <v>93.300000000000026</v>
          </cell>
          <cell r="L36">
            <v>93.30000000000004</v>
          </cell>
          <cell r="M36">
            <v>93.300000000000026</v>
          </cell>
          <cell r="N36">
            <v>93.30000000000004</v>
          </cell>
        </row>
        <row r="37">
          <cell r="B37" t="str">
            <v>b. Bloque 31-50 000 kWh</v>
          </cell>
          <cell r="C37">
            <v>3.11</v>
          </cell>
          <cell r="D37">
            <v>3.11</v>
          </cell>
          <cell r="E37">
            <v>3.11</v>
          </cell>
          <cell r="F37">
            <v>3.11</v>
          </cell>
          <cell r="G37">
            <v>3.11</v>
          </cell>
          <cell r="H37">
            <v>3.11</v>
          </cell>
          <cell r="I37">
            <v>3.11</v>
          </cell>
          <cell r="J37">
            <v>3.11</v>
          </cell>
          <cell r="K37">
            <v>3.11</v>
          </cell>
          <cell r="L37">
            <v>3.11</v>
          </cell>
          <cell r="M37">
            <v>3.11</v>
          </cell>
          <cell r="N37">
            <v>3.11</v>
          </cell>
        </row>
        <row r="38">
          <cell r="B38" t="str">
            <v>c. Bloque mayor a 50 000 kWh</v>
          </cell>
          <cell r="C38">
            <v>155500</v>
          </cell>
          <cell r="D38">
            <v>155500</v>
          </cell>
          <cell r="E38">
            <v>155500</v>
          </cell>
          <cell r="F38">
            <v>155500</v>
          </cell>
          <cell r="G38">
            <v>155500</v>
          </cell>
          <cell r="H38">
            <v>155500</v>
          </cell>
          <cell r="I38">
            <v>155500</v>
          </cell>
          <cell r="J38">
            <v>155500</v>
          </cell>
          <cell r="K38">
            <v>155500</v>
          </cell>
          <cell r="L38">
            <v>155500</v>
          </cell>
          <cell r="M38">
            <v>155500</v>
          </cell>
          <cell r="N38">
            <v>155500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21.299999999999994</v>
          </cell>
          <cell r="D41">
            <v>21.3</v>
          </cell>
          <cell r="E41">
            <v>21.299999999999994</v>
          </cell>
          <cell r="F41">
            <v>23.769999999999989</v>
          </cell>
          <cell r="G41">
            <v>23.769999999999989</v>
          </cell>
          <cell r="H41">
            <v>23.769999999999989</v>
          </cell>
          <cell r="I41">
            <v>23.769999999999989</v>
          </cell>
          <cell r="J41">
            <v>23.769999999999989</v>
          </cell>
          <cell r="K41">
            <v>23.769999999999989</v>
          </cell>
          <cell r="L41">
            <v>23.769999999999989</v>
          </cell>
          <cell r="M41">
            <v>23.769999999999989</v>
          </cell>
          <cell r="N41">
            <v>23.769999999999989</v>
          </cell>
        </row>
        <row r="42">
          <cell r="B42" t="str">
            <v>Tarifa en centros de recarga rápida</v>
          </cell>
        </row>
        <row r="43">
          <cell r="B43" t="str">
            <v>T-VE</v>
          </cell>
        </row>
        <row r="44">
          <cell r="B44" t="str">
            <v>b. Consumo de Energía cada kWh</v>
          </cell>
          <cell r="C44"/>
          <cell r="D44"/>
          <cell r="E44"/>
          <cell r="F44"/>
          <cell r="G44"/>
          <cell r="H44"/>
          <cell r="I44"/>
          <cell r="J44">
            <v>182.71999999999991</v>
          </cell>
          <cell r="K44">
            <v>182.71999999999997</v>
          </cell>
          <cell r="L44">
            <v>182.72</v>
          </cell>
          <cell r="M44">
            <v>182.71999999999997</v>
          </cell>
          <cell r="N44">
            <v>182.72</v>
          </cell>
        </row>
        <row r="85">
          <cell r="B85" t="str">
            <v>º</v>
          </cell>
          <cell r="C85" t="str">
            <v>Enero</v>
          </cell>
          <cell r="D85" t="str">
            <v>Febrero</v>
          </cell>
          <cell r="E85" t="str">
            <v>Marzo</v>
          </cell>
          <cell r="F85" t="str">
            <v>Abril</v>
          </cell>
          <cell r="G85" t="str">
            <v>Mayo</v>
          </cell>
          <cell r="H85" t="str">
            <v>Junio</v>
          </cell>
          <cell r="I85" t="str">
            <v>Julio</v>
          </cell>
          <cell r="J85" t="str">
            <v>Agosto</v>
          </cell>
          <cell r="K85" t="str">
            <v>Septiembre</v>
          </cell>
          <cell r="L85" t="str">
            <v>Octubre</v>
          </cell>
          <cell r="M85" t="str">
            <v>Noviembre</v>
          </cell>
          <cell r="N85" t="str">
            <v>Diciembre</v>
          </cell>
        </row>
        <row r="86">
          <cell r="B86" t="str">
            <v>VENTAS AL SERVICIO DE DISTRIBUCIÓN</v>
          </cell>
        </row>
        <row r="87">
          <cell r="B87" t="str">
            <v>T-SD</v>
          </cell>
        </row>
        <row r="88">
          <cell r="B88" t="str">
            <v>a. Energía Punta</v>
          </cell>
          <cell r="C88">
            <v>61.410000000000025</v>
          </cell>
          <cell r="D88">
            <v>61.410000000000018</v>
          </cell>
          <cell r="E88">
            <v>61.410000000000025</v>
          </cell>
          <cell r="F88">
            <v>61.410000000000018</v>
          </cell>
          <cell r="G88">
            <v>61.410000000000025</v>
          </cell>
          <cell r="H88">
            <v>61.410000000000018</v>
          </cell>
          <cell r="I88">
            <v>61.410000000000025</v>
          </cell>
          <cell r="J88">
            <v>61.410000000000025</v>
          </cell>
          <cell r="K88">
            <v>61.410000000000018</v>
          </cell>
          <cell r="L88">
            <v>61.410000000000025</v>
          </cell>
          <cell r="M88">
            <v>61.410000000000018</v>
          </cell>
          <cell r="N88">
            <v>61.410000000000025</v>
          </cell>
        </row>
        <row r="89">
          <cell r="B89" t="str">
            <v>b. Energía Valle</v>
          </cell>
          <cell r="C89">
            <v>50.26</v>
          </cell>
          <cell r="D89">
            <v>50.26</v>
          </cell>
          <cell r="E89">
            <v>50.26</v>
          </cell>
          <cell r="F89">
            <v>50.26</v>
          </cell>
          <cell r="G89">
            <v>50.26</v>
          </cell>
          <cell r="H89">
            <v>50.26</v>
          </cell>
          <cell r="I89">
            <v>50.26</v>
          </cell>
          <cell r="J89">
            <v>50.26</v>
          </cell>
          <cell r="K89">
            <v>50.26</v>
          </cell>
          <cell r="L89">
            <v>50.26</v>
          </cell>
          <cell r="M89">
            <v>50.26</v>
          </cell>
          <cell r="N89">
            <v>50.26</v>
          </cell>
        </row>
        <row r="90">
          <cell r="B90" t="str">
            <v>c. Energía Noche</v>
          </cell>
          <cell r="C90">
            <v>42.97000000000002</v>
          </cell>
          <cell r="D90">
            <v>42.97000000000002</v>
          </cell>
          <cell r="E90">
            <v>42.97000000000002</v>
          </cell>
          <cell r="F90">
            <v>42.97000000000002</v>
          </cell>
          <cell r="G90">
            <v>42.97000000000002</v>
          </cell>
          <cell r="H90">
            <v>42.97000000000002</v>
          </cell>
          <cell r="I90">
            <v>42.97000000000002</v>
          </cell>
          <cell r="J90">
            <v>42.97000000000002</v>
          </cell>
          <cell r="K90">
            <v>42.97000000000002</v>
          </cell>
          <cell r="L90">
            <v>42.97000000000002</v>
          </cell>
          <cell r="M90">
            <v>42.97000000000002</v>
          </cell>
          <cell r="N90">
            <v>42.97000000000002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3237.6000000000013</v>
          </cell>
          <cell r="D10">
            <v>3237.6000000000008</v>
          </cell>
          <cell r="E10">
            <v>3237.6000000000013</v>
          </cell>
          <cell r="F10">
            <v>3273.1999999999985</v>
          </cell>
          <cell r="G10">
            <v>3273.1999999999985</v>
          </cell>
          <cell r="H10">
            <v>3273.1999999999985</v>
          </cell>
          <cell r="I10">
            <v>3428.800000000002</v>
          </cell>
          <cell r="J10">
            <v>3428.800000000002</v>
          </cell>
          <cell r="K10">
            <v>3428.800000000002</v>
          </cell>
          <cell r="L10">
            <v>3398.800000000002</v>
          </cell>
          <cell r="M10">
            <v>3398.800000000002</v>
          </cell>
          <cell r="N10">
            <v>3398.800000000002</v>
          </cell>
        </row>
        <row r="11">
          <cell r="B11" t="str">
            <v>b. Bloque 41-200 kWh</v>
          </cell>
          <cell r="C11">
            <v>80.94000000000004</v>
          </cell>
          <cell r="D11">
            <v>80.94000000000004</v>
          </cell>
          <cell r="E11">
            <v>80.94000000000004</v>
          </cell>
          <cell r="F11">
            <v>81.82999999999997</v>
          </cell>
          <cell r="G11">
            <v>81.82999999999997</v>
          </cell>
          <cell r="H11">
            <v>81.82999999999997</v>
          </cell>
          <cell r="I11">
            <v>85.719999999999956</v>
          </cell>
          <cell r="J11">
            <v>85.719999999999956</v>
          </cell>
          <cell r="K11">
            <v>85.71999999999997</v>
          </cell>
          <cell r="L11">
            <v>84.96999999999997</v>
          </cell>
          <cell r="M11">
            <v>84.969999999999985</v>
          </cell>
          <cell r="N11">
            <v>84.96999999999997</v>
          </cell>
        </row>
        <row r="12">
          <cell r="B12" t="str">
            <v>c. Bloque mayor a 200 kWh</v>
          </cell>
          <cell r="C12">
            <v>131</v>
          </cell>
          <cell r="D12">
            <v>131</v>
          </cell>
          <cell r="E12">
            <v>131</v>
          </cell>
          <cell r="F12">
            <v>132.44000000000003</v>
          </cell>
          <cell r="G12">
            <v>132.44000000000003</v>
          </cell>
          <cell r="H12">
            <v>132.44000000000003</v>
          </cell>
          <cell r="I12">
            <v>138.72999999999996</v>
          </cell>
          <cell r="J12">
            <v>138.72999999999996</v>
          </cell>
          <cell r="K12">
            <v>138.72999999999999</v>
          </cell>
          <cell r="L12">
            <v>137.5100000000001</v>
          </cell>
          <cell r="M12">
            <v>137.5100000000001</v>
          </cell>
          <cell r="N12">
            <v>137.5100000000001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156.56000000000003</v>
          </cell>
          <cell r="D15">
            <v>156.55999999999997</v>
          </cell>
          <cell r="E15">
            <v>156.56000000000003</v>
          </cell>
          <cell r="F15">
            <v>158.28000000000006</v>
          </cell>
          <cell r="G15">
            <v>158.28000000000003</v>
          </cell>
          <cell r="H15">
            <v>158.28000000000006</v>
          </cell>
          <cell r="I15">
            <v>165.8000000000001</v>
          </cell>
          <cell r="J15">
            <v>165.8000000000001</v>
          </cell>
          <cell r="K15">
            <v>165.8000000000001</v>
          </cell>
          <cell r="L15">
            <v>164.35000000000005</v>
          </cell>
          <cell r="M15">
            <v>164.35000000000002</v>
          </cell>
          <cell r="N15">
            <v>164.35000000000005</v>
          </cell>
        </row>
        <row r="16">
          <cell r="B16" t="str">
            <v>b. Bloque 0-3000 kWh</v>
          </cell>
          <cell r="C16">
            <v>284340</v>
          </cell>
          <cell r="D16">
            <v>284340</v>
          </cell>
          <cell r="E16">
            <v>284340</v>
          </cell>
          <cell r="F16">
            <v>287460</v>
          </cell>
          <cell r="G16">
            <v>287460</v>
          </cell>
          <cell r="H16">
            <v>287460</v>
          </cell>
          <cell r="I16">
            <v>301140</v>
          </cell>
          <cell r="J16">
            <v>301140</v>
          </cell>
          <cell r="K16">
            <v>301140</v>
          </cell>
          <cell r="L16">
            <v>298500</v>
          </cell>
          <cell r="M16">
            <v>298500</v>
          </cell>
          <cell r="N16">
            <v>298500</v>
          </cell>
        </row>
        <row r="17">
          <cell r="B17" t="str">
            <v>c. Bloque mayor a 3000 kWh</v>
          </cell>
          <cell r="C17">
            <v>94.780000000000058</v>
          </cell>
          <cell r="D17">
            <v>94.780000000000044</v>
          </cell>
          <cell r="E17">
            <v>94.780000000000058</v>
          </cell>
          <cell r="F17">
            <v>95.820000000000007</v>
          </cell>
          <cell r="G17">
            <v>95.820000000000022</v>
          </cell>
          <cell r="H17">
            <v>95.820000000000007</v>
          </cell>
          <cell r="I17">
            <v>100.38000000000007</v>
          </cell>
          <cell r="J17">
            <v>100.38000000000007</v>
          </cell>
          <cell r="K17">
            <v>100.38000000000007</v>
          </cell>
          <cell r="L17">
            <v>99.5</v>
          </cell>
          <cell r="M17">
            <v>99.5</v>
          </cell>
          <cell r="N17">
            <v>99.5</v>
          </cell>
        </row>
        <row r="18">
          <cell r="B18" t="str">
            <v>d. Bloque 0-15 kW</v>
          </cell>
          <cell r="C18">
            <v>232868.84999999989</v>
          </cell>
          <cell r="D18">
            <v>232868.84999999992</v>
          </cell>
          <cell r="E18">
            <v>232868.84999999989</v>
          </cell>
          <cell r="F18">
            <v>235423.04999999987</v>
          </cell>
          <cell r="G18">
            <v>235423.04999999987</v>
          </cell>
          <cell r="H18">
            <v>235423.04999999987</v>
          </cell>
          <cell r="I18">
            <v>246611.70000000013</v>
          </cell>
          <cell r="J18">
            <v>246611.70000000013</v>
          </cell>
          <cell r="K18">
            <v>246611.70000000013</v>
          </cell>
          <cell r="L18">
            <v>244442.40000000014</v>
          </cell>
          <cell r="M18">
            <v>244442.40000000011</v>
          </cell>
          <cell r="N18">
            <v>244442.40000000014</v>
          </cell>
        </row>
        <row r="19">
          <cell r="B19" t="str">
            <v>e. Bloque mayor a 15 kW</v>
          </cell>
          <cell r="C19">
            <v>15524.590000000011</v>
          </cell>
          <cell r="D19">
            <v>15524.590000000009</v>
          </cell>
          <cell r="E19">
            <v>15524.590000000011</v>
          </cell>
          <cell r="F19">
            <v>15694.869999999997</v>
          </cell>
          <cell r="G19">
            <v>15694.869999999997</v>
          </cell>
          <cell r="H19">
            <v>15694.869999999997</v>
          </cell>
          <cell r="I19">
            <v>16440.780000000013</v>
          </cell>
          <cell r="J19">
            <v>16440.780000000013</v>
          </cell>
          <cell r="K19">
            <v>16440.780000000013</v>
          </cell>
          <cell r="L19">
            <v>16296.159999999989</v>
          </cell>
          <cell r="M19">
            <v>16296.159999999991</v>
          </cell>
          <cell r="N19">
            <v>16296.159999999989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156.56000000000003</v>
          </cell>
          <cell r="D22">
            <v>156.55999999999997</v>
          </cell>
          <cell r="E22">
            <v>156.56000000000003</v>
          </cell>
          <cell r="F22">
            <v>158.28000000000006</v>
          </cell>
          <cell r="G22">
            <v>158.28000000000003</v>
          </cell>
          <cell r="H22">
            <v>158.28000000000006</v>
          </cell>
          <cell r="I22">
            <v>165.8000000000001</v>
          </cell>
          <cell r="J22">
            <v>165.8000000000001</v>
          </cell>
          <cell r="K22">
            <v>165.8000000000001</v>
          </cell>
          <cell r="L22">
            <v>164.35000000000005</v>
          </cell>
          <cell r="M22">
            <v>164.35000000000002</v>
          </cell>
          <cell r="N22">
            <v>164.35000000000005</v>
          </cell>
        </row>
        <row r="23">
          <cell r="B23" t="str">
            <v>b. Bloque 0-3000 kWh</v>
          </cell>
          <cell r="C23">
            <v>284340</v>
          </cell>
          <cell r="D23">
            <v>284340</v>
          </cell>
          <cell r="E23">
            <v>284340</v>
          </cell>
          <cell r="F23">
            <v>287460</v>
          </cell>
          <cell r="G23">
            <v>287460</v>
          </cell>
          <cell r="H23">
            <v>287460</v>
          </cell>
          <cell r="I23">
            <v>301140</v>
          </cell>
          <cell r="J23">
            <v>301140</v>
          </cell>
          <cell r="K23">
            <v>301140</v>
          </cell>
          <cell r="L23">
            <v>298500</v>
          </cell>
          <cell r="M23">
            <v>298500</v>
          </cell>
          <cell r="N23">
            <v>298500</v>
          </cell>
        </row>
        <row r="24">
          <cell r="B24" t="str">
            <v>c. Bloque mayor a 3000 kWh</v>
          </cell>
          <cell r="C24">
            <v>94.780000000000058</v>
          </cell>
          <cell r="D24">
            <v>94.780000000000044</v>
          </cell>
          <cell r="E24">
            <v>94.780000000000058</v>
          </cell>
          <cell r="F24">
            <v>95.820000000000007</v>
          </cell>
          <cell r="G24">
            <v>95.820000000000022</v>
          </cell>
          <cell r="H24">
            <v>95.820000000000007</v>
          </cell>
          <cell r="I24">
            <v>100.38000000000007</v>
          </cell>
          <cell r="J24">
            <v>100.38000000000007</v>
          </cell>
          <cell r="K24">
            <v>100.38000000000007</v>
          </cell>
          <cell r="L24">
            <v>99.5</v>
          </cell>
          <cell r="M24">
            <v>99.5</v>
          </cell>
          <cell r="N24">
            <v>99.5</v>
          </cell>
        </row>
        <row r="25">
          <cell r="B25" t="str">
            <v>d. Bloque 0-15 kW</v>
          </cell>
          <cell r="C25">
            <v>232868.84999999989</v>
          </cell>
          <cell r="D25">
            <v>232868.84999999992</v>
          </cell>
          <cell r="E25">
            <v>232868.84999999989</v>
          </cell>
          <cell r="F25">
            <v>235423.04999999987</v>
          </cell>
          <cell r="G25">
            <v>235423.04999999987</v>
          </cell>
          <cell r="H25">
            <v>235423.04999999987</v>
          </cell>
          <cell r="I25">
            <v>246611.70000000013</v>
          </cell>
          <cell r="J25">
            <v>246611.70000000013</v>
          </cell>
          <cell r="K25">
            <v>246611.70000000013</v>
          </cell>
          <cell r="L25">
            <v>244442.40000000014</v>
          </cell>
          <cell r="M25">
            <v>244442.40000000011</v>
          </cell>
          <cell r="N25">
            <v>244442.40000000014</v>
          </cell>
        </row>
        <row r="26">
          <cell r="B26" t="str">
            <v>e. Bloque mayor a 15 kW</v>
          </cell>
          <cell r="C26">
            <v>15524.590000000011</v>
          </cell>
          <cell r="D26">
            <v>15524.590000000009</v>
          </cell>
          <cell r="E26">
            <v>15524.590000000011</v>
          </cell>
          <cell r="F26">
            <v>15694.869999999997</v>
          </cell>
          <cell r="G26">
            <v>15694.869999999997</v>
          </cell>
          <cell r="H26">
            <v>15694.869999999997</v>
          </cell>
          <cell r="I26">
            <v>16440.780000000013</v>
          </cell>
          <cell r="J26">
            <v>16440.780000000013</v>
          </cell>
          <cell r="K26">
            <v>16440.780000000013</v>
          </cell>
          <cell r="L26">
            <v>16296.159999999989</v>
          </cell>
          <cell r="M26">
            <v>16296.159999999991</v>
          </cell>
          <cell r="N26">
            <v>16296.159999999989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Bloque 0-250 kWh</v>
          </cell>
          <cell r="C29">
            <v>111.82999999999996</v>
          </cell>
          <cell r="D29">
            <v>111.82999999999996</v>
          </cell>
          <cell r="E29">
            <v>111.82999999999996</v>
          </cell>
          <cell r="F29">
            <v>113.05999999999996</v>
          </cell>
          <cell r="G29">
            <v>113.05999999999996</v>
          </cell>
          <cell r="H29">
            <v>113.05999999999996</v>
          </cell>
          <cell r="I29">
            <v>118.42999999999995</v>
          </cell>
          <cell r="J29">
            <v>118.42999999999995</v>
          </cell>
          <cell r="K29">
            <v>118.42999999999996</v>
          </cell>
          <cell r="L29">
            <v>117.38999999999997</v>
          </cell>
          <cell r="M29">
            <v>117.38999999999997</v>
          </cell>
          <cell r="N29">
            <v>117.38999999999997</v>
          </cell>
        </row>
        <row r="30">
          <cell r="B30" t="str">
            <v>b. Bloque mayor a 250 kWh</v>
          </cell>
          <cell r="C30">
            <v>156.56000000000003</v>
          </cell>
          <cell r="D30">
            <v>156.55999999999997</v>
          </cell>
          <cell r="E30">
            <v>156.56000000000003</v>
          </cell>
          <cell r="F30">
            <v>158.28000000000006</v>
          </cell>
          <cell r="G30">
            <v>158.28000000000003</v>
          </cell>
          <cell r="H30">
            <v>158.28000000000006</v>
          </cell>
          <cell r="I30">
            <v>165.8000000000001</v>
          </cell>
          <cell r="J30">
            <v>165.8000000000001</v>
          </cell>
          <cell r="K30">
            <v>165.8000000000001</v>
          </cell>
          <cell r="L30">
            <v>164.35000000000005</v>
          </cell>
          <cell r="M30">
            <v>164.35000000000002</v>
          </cell>
          <cell r="N30">
            <v>164.35000000000005</v>
          </cell>
        </row>
        <row r="31">
          <cell r="B31" t="str">
            <v>c. Bloque 0-3000 kWh</v>
          </cell>
          <cell r="C31">
            <v>284340</v>
          </cell>
          <cell r="D31">
            <v>284340</v>
          </cell>
          <cell r="E31">
            <v>284340</v>
          </cell>
          <cell r="F31">
            <v>287460</v>
          </cell>
          <cell r="G31">
            <v>287460</v>
          </cell>
          <cell r="H31">
            <v>287460</v>
          </cell>
          <cell r="I31">
            <v>301140</v>
          </cell>
          <cell r="J31">
            <v>301140</v>
          </cell>
          <cell r="K31">
            <v>301140</v>
          </cell>
          <cell r="L31">
            <v>298500</v>
          </cell>
          <cell r="M31">
            <v>298500</v>
          </cell>
          <cell r="N31">
            <v>298500</v>
          </cell>
        </row>
        <row r="32">
          <cell r="B32" t="str">
            <v>d. Bloque mayor a 3000 kWh</v>
          </cell>
          <cell r="C32">
            <v>94.780000000000058</v>
          </cell>
          <cell r="D32">
            <v>94.780000000000044</v>
          </cell>
          <cell r="E32">
            <v>94.780000000000058</v>
          </cell>
          <cell r="F32">
            <v>95.820000000000007</v>
          </cell>
          <cell r="G32">
            <v>95.820000000000022</v>
          </cell>
          <cell r="H32">
            <v>95.820000000000007</v>
          </cell>
          <cell r="I32">
            <v>100.38000000000007</v>
          </cell>
          <cell r="J32">
            <v>100.38000000000007</v>
          </cell>
          <cell r="K32">
            <v>100.38000000000007</v>
          </cell>
          <cell r="L32">
            <v>99.5</v>
          </cell>
          <cell r="M32">
            <v>99.5</v>
          </cell>
          <cell r="N32">
            <v>99.5</v>
          </cell>
        </row>
        <row r="33">
          <cell r="B33" t="str">
            <v>e. Bloque 0-15 kW</v>
          </cell>
          <cell r="C33">
            <v>232868.84999999989</v>
          </cell>
          <cell r="D33">
            <v>232868.84999999992</v>
          </cell>
          <cell r="E33">
            <v>232868.84999999989</v>
          </cell>
          <cell r="F33">
            <v>235423.04999999987</v>
          </cell>
          <cell r="G33">
            <v>235423.04999999987</v>
          </cell>
          <cell r="H33">
            <v>235423.04999999987</v>
          </cell>
          <cell r="I33">
            <v>246611.70000000013</v>
          </cell>
          <cell r="J33">
            <v>246611.70000000013</v>
          </cell>
          <cell r="K33">
            <v>246611.70000000013</v>
          </cell>
          <cell r="L33">
            <v>244442.40000000014</v>
          </cell>
          <cell r="M33">
            <v>244442.40000000011</v>
          </cell>
          <cell r="N33">
            <v>244442.40000000014</v>
          </cell>
        </row>
        <row r="34">
          <cell r="B34" t="str">
            <v>f. Bloque mayor a 15 kW</v>
          </cell>
          <cell r="C34">
            <v>15524.590000000011</v>
          </cell>
          <cell r="D34">
            <v>15524.590000000009</v>
          </cell>
          <cell r="E34">
            <v>15524.590000000011</v>
          </cell>
          <cell r="F34">
            <v>15694.869999999997</v>
          </cell>
          <cell r="G34">
            <v>15694.869999999997</v>
          </cell>
          <cell r="H34">
            <v>15694.869999999997</v>
          </cell>
          <cell r="I34">
            <v>16440.780000000013</v>
          </cell>
          <cell r="J34">
            <v>16440.780000000013</v>
          </cell>
          <cell r="K34">
            <v>16440.780000000013</v>
          </cell>
          <cell r="L34">
            <v>16296.159999999989</v>
          </cell>
          <cell r="M34">
            <v>16296.159999999991</v>
          </cell>
          <cell r="N34">
            <v>16296.159999999989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a. Energía Punta</v>
          </cell>
          <cell r="C37">
            <v>74.55999999999996</v>
          </cell>
          <cell r="D37">
            <v>74.55999999999996</v>
          </cell>
          <cell r="E37">
            <v>74.55999999999996</v>
          </cell>
          <cell r="F37">
            <v>75.369999999999948</v>
          </cell>
          <cell r="G37">
            <v>75.369999999999948</v>
          </cell>
          <cell r="H37">
            <v>75.369999999999948</v>
          </cell>
          <cell r="I37">
            <v>78.949999999999989</v>
          </cell>
          <cell r="J37">
            <v>78.949999999999989</v>
          </cell>
          <cell r="K37">
            <v>78.95</v>
          </cell>
          <cell r="L37">
            <v>78.260000000000034</v>
          </cell>
          <cell r="M37">
            <v>78.260000000000019</v>
          </cell>
          <cell r="N37">
            <v>78.260000000000034</v>
          </cell>
        </row>
        <row r="38">
          <cell r="B38" t="str">
            <v>b. Energía Valle</v>
          </cell>
          <cell r="C38">
            <v>29.830000000000013</v>
          </cell>
          <cell r="D38">
            <v>29.830000000000009</v>
          </cell>
          <cell r="E38">
            <v>29.830000000000013</v>
          </cell>
          <cell r="F38">
            <v>30.149999999999984</v>
          </cell>
          <cell r="G38">
            <v>30.149999999999984</v>
          </cell>
          <cell r="H38">
            <v>30.149999999999984</v>
          </cell>
          <cell r="I38">
            <v>31.590000000000011</v>
          </cell>
          <cell r="J38">
            <v>31.590000000000011</v>
          </cell>
          <cell r="K38">
            <v>31.590000000000011</v>
          </cell>
          <cell r="L38">
            <v>31.309999999999974</v>
          </cell>
          <cell r="M38">
            <v>31.309999999999977</v>
          </cell>
          <cell r="N38">
            <v>31.309999999999974</v>
          </cell>
        </row>
        <row r="39">
          <cell r="B39" t="str">
            <v>c. Energía Noche</v>
          </cell>
          <cell r="C39">
            <v>19.179999999999996</v>
          </cell>
          <cell r="D39">
            <v>19.180000000000003</v>
          </cell>
          <cell r="E39">
            <v>19.179999999999996</v>
          </cell>
          <cell r="F39">
            <v>19.38999999999999</v>
          </cell>
          <cell r="G39">
            <v>19.38999999999999</v>
          </cell>
          <cell r="H39">
            <v>19.38999999999999</v>
          </cell>
          <cell r="I39">
            <v>20.309999999999988</v>
          </cell>
          <cell r="J39">
            <v>20.309999999999988</v>
          </cell>
          <cell r="K39">
            <v>20.309999999999992</v>
          </cell>
          <cell r="L39">
            <v>20.13</v>
          </cell>
          <cell r="M39">
            <v>20.13</v>
          </cell>
          <cell r="N39">
            <v>20.13</v>
          </cell>
        </row>
        <row r="40">
          <cell r="B40" t="str">
            <v>d. Potencia Punta</v>
          </cell>
          <cell r="C40">
            <v>11391.020000000002</v>
          </cell>
          <cell r="D40">
            <v>11391.02</v>
          </cell>
          <cell r="E40">
            <v>11391.020000000002</v>
          </cell>
          <cell r="F40">
            <v>11515.960000000001</v>
          </cell>
          <cell r="G40">
            <v>11515.960000000003</v>
          </cell>
          <cell r="H40">
            <v>11515.960000000001</v>
          </cell>
          <cell r="I40">
            <v>12063.270000000004</v>
          </cell>
          <cell r="J40">
            <v>12063.270000000004</v>
          </cell>
          <cell r="K40">
            <v>12063.270000000002</v>
          </cell>
          <cell r="L40">
            <v>11957.159999999993</v>
          </cell>
          <cell r="M40">
            <v>11957.159999999994</v>
          </cell>
          <cell r="N40">
            <v>11957.159999999993</v>
          </cell>
        </row>
        <row r="41">
          <cell r="B41" t="str">
            <v>e. Potencia Valle</v>
          </cell>
          <cell r="C41">
            <v>8274.600000000004</v>
          </cell>
          <cell r="D41">
            <v>8274.600000000004</v>
          </cell>
          <cell r="E41">
            <v>8274.600000000004</v>
          </cell>
          <cell r="F41">
            <v>8365.350000000004</v>
          </cell>
          <cell r="G41">
            <v>8365.350000000004</v>
          </cell>
          <cell r="H41">
            <v>8365.350000000004</v>
          </cell>
          <cell r="I41">
            <v>8762.9299999999948</v>
          </cell>
          <cell r="J41">
            <v>8762.9299999999948</v>
          </cell>
          <cell r="K41">
            <v>8762.9299999999948</v>
          </cell>
          <cell r="L41">
            <v>8685.8500000000022</v>
          </cell>
          <cell r="M41">
            <v>8685.850000000004</v>
          </cell>
          <cell r="N41">
            <v>8685.8500000000022</v>
          </cell>
        </row>
        <row r="42">
          <cell r="B42" t="str">
            <v>f. Potencia Noche</v>
          </cell>
          <cell r="C42">
            <v>5209.2999999999993</v>
          </cell>
          <cell r="D42">
            <v>5209.3000000000011</v>
          </cell>
          <cell r="E42">
            <v>5209.2999999999993</v>
          </cell>
          <cell r="F42">
            <v>5266.4400000000014</v>
          </cell>
          <cell r="G42">
            <v>5266.4400000000014</v>
          </cell>
          <cell r="H42">
            <v>5266.4400000000014</v>
          </cell>
          <cell r="I42">
            <v>5516.7300000000005</v>
          </cell>
          <cell r="J42">
            <v>5516.7300000000005</v>
          </cell>
          <cell r="K42">
            <v>5516.73</v>
          </cell>
          <cell r="L42">
            <v>5468.2000000000016</v>
          </cell>
          <cell r="M42">
            <v>5468.2000000000007</v>
          </cell>
          <cell r="N42">
            <v>5468.2000000000016</v>
          </cell>
        </row>
        <row r="43">
          <cell r="B43" t="str">
            <v>ALUMBRADO PÚBLICO</v>
          </cell>
        </row>
        <row r="44">
          <cell r="B44" t="str">
            <v>T-AP</v>
          </cell>
        </row>
        <row r="45">
          <cell r="B45" t="str">
            <v>a. Bloque 0-40 kWh</v>
          </cell>
          <cell r="C45">
            <v>148.8000000000001</v>
          </cell>
          <cell r="D45">
            <v>148.8000000000001</v>
          </cell>
          <cell r="E45">
            <v>148.8000000000001</v>
          </cell>
          <cell r="F45">
            <v>148.8000000000001</v>
          </cell>
          <cell r="G45">
            <v>148.8000000000001</v>
          </cell>
          <cell r="H45">
            <v>148.8000000000001</v>
          </cell>
          <cell r="I45">
            <v>148.8000000000001</v>
          </cell>
          <cell r="J45">
            <v>148.8000000000001</v>
          </cell>
          <cell r="K45">
            <v>148.8000000000001</v>
          </cell>
          <cell r="L45">
            <v>148.8000000000001</v>
          </cell>
          <cell r="M45">
            <v>148.8000000000001</v>
          </cell>
          <cell r="N45">
            <v>148.8000000000001</v>
          </cell>
        </row>
        <row r="46">
          <cell r="B46" t="str">
            <v>b. Bloque 41-50 000 kWh</v>
          </cell>
          <cell r="C46">
            <v>3.7199999999999993</v>
          </cell>
          <cell r="D46">
            <v>3.7199999999999993</v>
          </cell>
          <cell r="E46">
            <v>3.7199999999999993</v>
          </cell>
          <cell r="F46">
            <v>3.7199999999999993</v>
          </cell>
          <cell r="G46">
            <v>3.7199999999999993</v>
          </cell>
          <cell r="H46">
            <v>3.7199999999999993</v>
          </cell>
          <cell r="I46">
            <v>3.7199999999999993</v>
          </cell>
          <cell r="J46">
            <v>3.7199999999999993</v>
          </cell>
          <cell r="K46">
            <v>3.7199999999999993</v>
          </cell>
          <cell r="L46">
            <v>3.7199999999999993</v>
          </cell>
          <cell r="M46">
            <v>3.7199999999999993</v>
          </cell>
          <cell r="N46">
            <v>3.7199999999999993</v>
          </cell>
        </row>
        <row r="47">
          <cell r="B47" t="str">
            <v>c. Bloque mayor a 50 000 kWh</v>
          </cell>
          <cell r="C47">
            <v>186000</v>
          </cell>
          <cell r="D47">
            <v>186000</v>
          </cell>
          <cell r="E47">
            <v>186000</v>
          </cell>
          <cell r="F47">
            <v>186000</v>
          </cell>
          <cell r="G47">
            <v>186000</v>
          </cell>
          <cell r="H47">
            <v>186000</v>
          </cell>
          <cell r="I47">
            <v>186000</v>
          </cell>
          <cell r="J47">
            <v>186000</v>
          </cell>
          <cell r="K47">
            <v>186000</v>
          </cell>
          <cell r="L47">
            <v>186000</v>
          </cell>
          <cell r="M47">
            <v>186000</v>
          </cell>
          <cell r="N47">
            <v>186000</v>
          </cell>
        </row>
        <row r="48">
          <cell r="B48" t="str">
            <v>Tarifa de acceso</v>
          </cell>
        </row>
        <row r="49">
          <cell r="B49" t="str">
            <v>T-TA</v>
          </cell>
        </row>
        <row r="50">
          <cell r="B50" t="str">
            <v>a. Consumo de Energía cada kWh</v>
          </cell>
          <cell r="C50">
            <v>29.700000000000017</v>
          </cell>
          <cell r="D50">
            <v>29.700000000000014</v>
          </cell>
          <cell r="E50">
            <v>29.700000000000017</v>
          </cell>
          <cell r="F50">
            <v>29.700000000000014</v>
          </cell>
          <cell r="G50">
            <v>29.700000000000017</v>
          </cell>
          <cell r="H50">
            <v>29.700000000000014</v>
          </cell>
          <cell r="I50">
            <v>29.700000000000017</v>
          </cell>
          <cell r="J50">
            <v>29.700000000000017</v>
          </cell>
          <cell r="K50">
            <v>29.700000000000014</v>
          </cell>
          <cell r="L50">
            <v>29.700000000000017</v>
          </cell>
          <cell r="M50">
            <v>29.700000000000014</v>
          </cell>
          <cell r="N50">
            <v>29.700000000000017</v>
          </cell>
        </row>
        <row r="51">
          <cell r="B51" t="str">
            <v>Tarifa en centros de recarga rápida</v>
          </cell>
        </row>
        <row r="52">
          <cell r="B52" t="str">
            <v>T-VE</v>
          </cell>
        </row>
        <row r="53">
          <cell r="B53" t="str">
            <v>b. Consumo de Energía cada kWh</v>
          </cell>
          <cell r="C53"/>
          <cell r="D53"/>
          <cell r="E53"/>
          <cell r="F53"/>
          <cell r="G53"/>
          <cell r="H53"/>
          <cell r="I53"/>
          <cell r="J53">
            <v>182.71999999999991</v>
          </cell>
          <cell r="K53">
            <v>182.71999999999997</v>
          </cell>
          <cell r="L53">
            <v>182.72</v>
          </cell>
          <cell r="M53">
            <v>182.71999999999997</v>
          </cell>
          <cell r="N53">
            <v>182.72</v>
          </cell>
        </row>
        <row r="95">
          <cell r="B95" t="str">
            <v>Promedio de Tarifa</v>
          </cell>
        </row>
        <row r="96">
          <cell r="B96" t="str">
            <v>º</v>
          </cell>
          <cell r="C96" t="str">
            <v>Enero</v>
          </cell>
          <cell r="D96" t="str">
            <v>Febrero</v>
          </cell>
          <cell r="E96" t="str">
            <v>Marzo</v>
          </cell>
          <cell r="F96" t="str">
            <v>Abril</v>
          </cell>
          <cell r="G96" t="str">
            <v>Mayo</v>
          </cell>
          <cell r="H96" t="str">
            <v>Junio</v>
          </cell>
          <cell r="I96" t="str">
            <v>Julio</v>
          </cell>
          <cell r="J96" t="str">
            <v>Agosto</v>
          </cell>
          <cell r="K96" t="str">
            <v>Septiembre</v>
          </cell>
          <cell r="L96" t="str">
            <v>Octubre</v>
          </cell>
          <cell r="M96" t="str">
            <v>Noviembre</v>
          </cell>
          <cell r="N96" t="str">
            <v>Diciembre</v>
          </cell>
        </row>
        <row r="97">
          <cell r="B97" t="str">
            <v>VENTAS AL SERVICIO DE DISTRIBUCIÓN</v>
          </cell>
        </row>
        <row r="98">
          <cell r="B98" t="str">
            <v>T-SD</v>
          </cell>
        </row>
        <row r="99">
          <cell r="B99" t="str">
            <v>a. Energía Punta</v>
          </cell>
          <cell r="C99">
            <v>113</v>
          </cell>
          <cell r="D99">
            <v>113</v>
          </cell>
          <cell r="E99">
            <v>113</v>
          </cell>
          <cell r="F99">
            <v>113</v>
          </cell>
          <cell r="G99">
            <v>113</v>
          </cell>
          <cell r="H99">
            <v>113</v>
          </cell>
          <cell r="I99">
            <v>68</v>
          </cell>
          <cell r="J99">
            <v>68</v>
          </cell>
          <cell r="K99">
            <v>68</v>
          </cell>
          <cell r="L99">
            <v>68</v>
          </cell>
          <cell r="M99">
            <v>68</v>
          </cell>
          <cell r="N99">
            <v>68</v>
          </cell>
        </row>
        <row r="100">
          <cell r="B100" t="str">
            <v>b. Energía Valle</v>
          </cell>
          <cell r="C100">
            <v>92</v>
          </cell>
          <cell r="D100">
            <v>92</v>
          </cell>
          <cell r="E100">
            <v>92</v>
          </cell>
          <cell r="F100">
            <v>92</v>
          </cell>
          <cell r="G100">
            <v>92</v>
          </cell>
          <cell r="H100">
            <v>92</v>
          </cell>
          <cell r="I100">
            <v>55</v>
          </cell>
          <cell r="J100">
            <v>55</v>
          </cell>
          <cell r="K100">
            <v>55</v>
          </cell>
          <cell r="L100">
            <v>55</v>
          </cell>
          <cell r="M100">
            <v>55</v>
          </cell>
          <cell r="N100">
            <v>55</v>
          </cell>
        </row>
        <row r="101">
          <cell r="B101" t="str">
            <v>c. Energía Noche</v>
          </cell>
          <cell r="C101">
            <v>39</v>
          </cell>
          <cell r="D101">
            <v>39</v>
          </cell>
          <cell r="E101">
            <v>39</v>
          </cell>
          <cell r="F101">
            <v>39</v>
          </cell>
          <cell r="G101">
            <v>39</v>
          </cell>
          <cell r="H101">
            <v>39</v>
          </cell>
          <cell r="I101">
            <v>39</v>
          </cell>
          <cell r="J101">
            <v>39</v>
          </cell>
          <cell r="K101">
            <v>39</v>
          </cell>
          <cell r="L101">
            <v>39</v>
          </cell>
          <cell r="M101">
            <v>39</v>
          </cell>
          <cell r="N101">
            <v>39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2160.5999999999995</v>
          </cell>
          <cell r="D10">
            <v>2160.599999999999</v>
          </cell>
          <cell r="E10">
            <v>2160.5999999999995</v>
          </cell>
          <cell r="F10">
            <v>2188.8000000000011</v>
          </cell>
          <cell r="G10">
            <v>2188.8000000000011</v>
          </cell>
          <cell r="H10">
            <v>2188.8000000000011</v>
          </cell>
          <cell r="I10">
            <v>2404.8000000000015</v>
          </cell>
          <cell r="J10">
            <v>2404.8000000000015</v>
          </cell>
          <cell r="K10">
            <v>2404.8000000000015</v>
          </cell>
          <cell r="L10">
            <v>2355.3000000000015</v>
          </cell>
          <cell r="M10">
            <v>2355.3000000000015</v>
          </cell>
          <cell r="N10">
            <v>2355.3000000000015</v>
          </cell>
        </row>
        <row r="11">
          <cell r="B11" t="str">
            <v>b. Bloque 31-200 kWh</v>
          </cell>
          <cell r="C11">
            <v>72.02</v>
          </cell>
          <cell r="D11">
            <v>72.02</v>
          </cell>
          <cell r="E11">
            <v>72.02</v>
          </cell>
          <cell r="F11">
            <v>72.960000000000022</v>
          </cell>
          <cell r="G11">
            <v>72.960000000000022</v>
          </cell>
          <cell r="H11">
            <v>72.960000000000022</v>
          </cell>
          <cell r="I11">
            <v>80.16</v>
          </cell>
          <cell r="J11">
            <v>80.16</v>
          </cell>
          <cell r="K11">
            <v>80.160000000000011</v>
          </cell>
          <cell r="L11">
            <v>78.510000000000034</v>
          </cell>
          <cell r="M11">
            <v>78.510000000000019</v>
          </cell>
          <cell r="N11">
            <v>78.510000000000034</v>
          </cell>
        </row>
        <row r="12">
          <cell r="B12" t="str">
            <v>c. Bloque mayor a 200 kWh</v>
          </cell>
          <cell r="C12">
            <v>93.630000000000067</v>
          </cell>
          <cell r="D12">
            <v>93.630000000000067</v>
          </cell>
          <cell r="E12">
            <v>93.630000000000067</v>
          </cell>
          <cell r="F12">
            <v>94.849999999999952</v>
          </cell>
          <cell r="G12">
            <v>94.849999999999952</v>
          </cell>
          <cell r="H12">
            <v>94.849999999999952</v>
          </cell>
          <cell r="I12">
            <v>104.21000000000002</v>
          </cell>
          <cell r="J12">
            <v>104.21000000000002</v>
          </cell>
          <cell r="K12">
            <v>104.21000000000002</v>
          </cell>
          <cell r="L12">
            <v>102.07000000000004</v>
          </cell>
          <cell r="M12">
            <v>102.07000000000002</v>
          </cell>
          <cell r="N12">
            <v>102.07000000000004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100.82999999999996</v>
          </cell>
          <cell r="D15">
            <v>100.82999999999996</v>
          </cell>
          <cell r="E15">
            <v>100.82999999999996</v>
          </cell>
          <cell r="F15">
            <v>102.14</v>
          </cell>
          <cell r="G15">
            <v>102.13999999999999</v>
          </cell>
          <cell r="H15">
            <v>102.14</v>
          </cell>
          <cell r="I15">
            <v>112.21000000000002</v>
          </cell>
          <cell r="J15">
            <v>112.21000000000002</v>
          </cell>
          <cell r="K15">
            <v>112.21000000000002</v>
          </cell>
          <cell r="L15">
            <v>109.90999999999995</v>
          </cell>
          <cell r="M15">
            <v>109.90999999999995</v>
          </cell>
          <cell r="N15">
            <v>109.90999999999995</v>
          </cell>
        </row>
        <row r="16">
          <cell r="B16" t="str">
            <v>b. Bloque 0-3000 kWh</v>
          </cell>
          <cell r="C16">
            <v>183660</v>
          </cell>
          <cell r="D16">
            <v>183660</v>
          </cell>
          <cell r="E16">
            <v>183660</v>
          </cell>
          <cell r="F16">
            <v>186060</v>
          </cell>
          <cell r="G16">
            <v>186060</v>
          </cell>
          <cell r="H16">
            <v>186060</v>
          </cell>
          <cell r="I16">
            <v>204390</v>
          </cell>
          <cell r="J16">
            <v>204390</v>
          </cell>
          <cell r="K16">
            <v>204390</v>
          </cell>
          <cell r="L16">
            <v>200190</v>
          </cell>
          <cell r="M16">
            <v>200190</v>
          </cell>
          <cell r="N16">
            <v>200190</v>
          </cell>
        </row>
        <row r="17">
          <cell r="B17" t="str">
            <v>c. Bloque mayor a 3000 kWh</v>
          </cell>
          <cell r="C17">
            <v>61.22000000000002</v>
          </cell>
          <cell r="D17">
            <v>61.22000000000002</v>
          </cell>
          <cell r="E17">
            <v>61.22000000000002</v>
          </cell>
          <cell r="F17">
            <v>62.019999999999989</v>
          </cell>
          <cell r="G17">
            <v>62.019999999999989</v>
          </cell>
          <cell r="H17">
            <v>62.019999999999989</v>
          </cell>
          <cell r="I17">
            <v>68.130000000000052</v>
          </cell>
          <cell r="J17">
            <v>68.130000000000052</v>
          </cell>
          <cell r="K17">
            <v>68.130000000000052</v>
          </cell>
          <cell r="L17">
            <v>66.73</v>
          </cell>
          <cell r="M17">
            <v>66.73</v>
          </cell>
          <cell r="N17">
            <v>66.73</v>
          </cell>
        </row>
        <row r="18">
          <cell r="B18" t="str">
            <v>d. Bloque 0-15 kW</v>
          </cell>
          <cell r="C18">
            <v>143539.20000000007</v>
          </cell>
          <cell r="D18">
            <v>143539.20000000007</v>
          </cell>
          <cell r="E18">
            <v>143539.20000000007</v>
          </cell>
          <cell r="F18">
            <v>145413.29999999993</v>
          </cell>
          <cell r="G18">
            <v>145413.29999999993</v>
          </cell>
          <cell r="H18">
            <v>145413.29999999993</v>
          </cell>
          <cell r="I18">
            <v>159757.0499999999</v>
          </cell>
          <cell r="J18">
            <v>159757.0499999999</v>
          </cell>
          <cell r="K18">
            <v>159757.0499999999</v>
          </cell>
          <cell r="L18">
            <v>156472.2000000001</v>
          </cell>
          <cell r="M18">
            <v>156472.2000000001</v>
          </cell>
          <cell r="N18">
            <v>156472.2000000001</v>
          </cell>
        </row>
        <row r="19">
          <cell r="B19" t="str">
            <v>e. Bloque mayor a 15 kW</v>
          </cell>
          <cell r="C19">
            <v>9569.2800000000043</v>
          </cell>
          <cell r="D19">
            <v>9569.2800000000007</v>
          </cell>
          <cell r="E19">
            <v>9569.2800000000043</v>
          </cell>
          <cell r="F19">
            <v>9694.2199999999975</v>
          </cell>
          <cell r="G19">
            <v>9694.2199999999957</v>
          </cell>
          <cell r="H19">
            <v>9694.2199999999975</v>
          </cell>
          <cell r="I19">
            <v>10650.469999999994</v>
          </cell>
          <cell r="J19">
            <v>10650.469999999994</v>
          </cell>
          <cell r="K19">
            <v>10650.469999999996</v>
          </cell>
          <cell r="L19">
            <v>10431.48</v>
          </cell>
          <cell r="M19">
            <v>10431.480000000001</v>
          </cell>
          <cell r="N19">
            <v>10431.48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100.82999999999996</v>
          </cell>
          <cell r="D22">
            <v>100.82999999999996</v>
          </cell>
          <cell r="E22">
            <v>100.82999999999996</v>
          </cell>
          <cell r="F22">
            <v>102.14</v>
          </cell>
          <cell r="G22">
            <v>102.13999999999999</v>
          </cell>
          <cell r="H22">
            <v>102.14</v>
          </cell>
          <cell r="I22">
            <v>112.21000000000002</v>
          </cell>
          <cell r="J22">
            <v>112.21000000000002</v>
          </cell>
          <cell r="K22">
            <v>112.21000000000002</v>
          </cell>
          <cell r="L22">
            <v>109.90999999999995</v>
          </cell>
          <cell r="M22">
            <v>109.90999999999995</v>
          </cell>
          <cell r="N22">
            <v>109.90999999999995</v>
          </cell>
        </row>
        <row r="23">
          <cell r="B23" t="str">
            <v>b. Bloque 0-3000 kWh</v>
          </cell>
          <cell r="C23">
            <v>183660</v>
          </cell>
          <cell r="D23">
            <v>183660</v>
          </cell>
          <cell r="E23">
            <v>183660</v>
          </cell>
          <cell r="F23">
            <v>186060</v>
          </cell>
          <cell r="G23">
            <v>186060</v>
          </cell>
          <cell r="H23">
            <v>186060</v>
          </cell>
          <cell r="I23">
            <v>204390</v>
          </cell>
          <cell r="J23">
            <v>204390</v>
          </cell>
          <cell r="K23">
            <v>204390</v>
          </cell>
          <cell r="L23">
            <v>200190</v>
          </cell>
          <cell r="M23">
            <v>200190</v>
          </cell>
          <cell r="N23">
            <v>200190</v>
          </cell>
        </row>
        <row r="24">
          <cell r="B24" t="str">
            <v>c. Bloque mayor a 3000 kWh</v>
          </cell>
          <cell r="C24">
            <v>61.22000000000002</v>
          </cell>
          <cell r="D24">
            <v>61.22000000000002</v>
          </cell>
          <cell r="E24">
            <v>61.22000000000002</v>
          </cell>
          <cell r="F24">
            <v>62.019999999999989</v>
          </cell>
          <cell r="G24">
            <v>62.019999999999989</v>
          </cell>
          <cell r="H24">
            <v>62.019999999999989</v>
          </cell>
          <cell r="I24">
            <v>68.130000000000052</v>
          </cell>
          <cell r="J24">
            <v>68.130000000000052</v>
          </cell>
          <cell r="K24">
            <v>68.130000000000052</v>
          </cell>
          <cell r="L24">
            <v>66.73</v>
          </cell>
          <cell r="M24">
            <v>66.73</v>
          </cell>
          <cell r="N24">
            <v>66.73</v>
          </cell>
        </row>
        <row r="25">
          <cell r="B25" t="str">
            <v>d. Bloque 0-15 kW</v>
          </cell>
          <cell r="C25">
            <v>143539.20000000007</v>
          </cell>
          <cell r="D25">
            <v>143539.20000000007</v>
          </cell>
          <cell r="E25">
            <v>143539.20000000007</v>
          </cell>
          <cell r="F25">
            <v>145413.29999999993</v>
          </cell>
          <cell r="G25">
            <v>145413.29999999993</v>
          </cell>
          <cell r="H25">
            <v>145413.29999999993</v>
          </cell>
          <cell r="I25">
            <v>159757.0499999999</v>
          </cell>
          <cell r="J25">
            <v>159757.0499999999</v>
          </cell>
          <cell r="K25">
            <v>159757.0499999999</v>
          </cell>
          <cell r="L25">
            <v>156472.2000000001</v>
          </cell>
          <cell r="M25">
            <v>156472.2000000001</v>
          </cell>
          <cell r="N25">
            <v>156472.2000000001</v>
          </cell>
        </row>
        <row r="26">
          <cell r="B26" t="str">
            <v>e. Bloque mayor a 15 kW</v>
          </cell>
          <cell r="C26">
            <v>9569.2800000000043</v>
          </cell>
          <cell r="D26">
            <v>9569.2800000000007</v>
          </cell>
          <cell r="E26">
            <v>9569.2800000000043</v>
          </cell>
          <cell r="F26">
            <v>9694.2199999999975</v>
          </cell>
          <cell r="G26">
            <v>9694.2199999999957</v>
          </cell>
          <cell r="H26">
            <v>9694.2199999999975</v>
          </cell>
          <cell r="I26">
            <v>10650.469999999994</v>
          </cell>
          <cell r="J26">
            <v>10650.469999999994</v>
          </cell>
          <cell r="K26">
            <v>10650.469999999996</v>
          </cell>
          <cell r="L26">
            <v>10431.48</v>
          </cell>
          <cell r="M26">
            <v>10431.480000000001</v>
          </cell>
          <cell r="N26">
            <v>10431.48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B29" t="str">
            <v>a. Bloque 0-30 kWh</v>
          </cell>
          <cell r="C29">
            <v>95.400000000000048</v>
          </cell>
          <cell r="D29">
            <v>95.400000000000048</v>
          </cell>
          <cell r="E29">
            <v>95.400000000000048</v>
          </cell>
          <cell r="F29">
            <v>95.400000000000048</v>
          </cell>
          <cell r="G29">
            <v>95.400000000000048</v>
          </cell>
          <cell r="H29">
            <v>95.400000000000048</v>
          </cell>
          <cell r="I29">
            <v>95.400000000000048</v>
          </cell>
          <cell r="J29">
            <v>95.400000000000048</v>
          </cell>
          <cell r="K29">
            <v>95.400000000000048</v>
          </cell>
          <cell r="L29">
            <v>95.400000000000048</v>
          </cell>
          <cell r="M29">
            <v>95.400000000000048</v>
          </cell>
          <cell r="N29">
            <v>95.400000000000048</v>
          </cell>
        </row>
        <row r="30">
          <cell r="B30" t="str">
            <v>b. Bloque 31-50 000 kWh</v>
          </cell>
          <cell r="C30">
            <v>3.1800000000000024</v>
          </cell>
          <cell r="D30">
            <v>3.1800000000000019</v>
          </cell>
          <cell r="E30">
            <v>3.1800000000000024</v>
          </cell>
          <cell r="F30">
            <v>3.1800000000000019</v>
          </cell>
          <cell r="G30">
            <v>3.1800000000000024</v>
          </cell>
          <cell r="H30">
            <v>3.1800000000000019</v>
          </cell>
          <cell r="I30">
            <v>3.1800000000000024</v>
          </cell>
          <cell r="J30">
            <v>3.1800000000000024</v>
          </cell>
          <cell r="K30">
            <v>3.1800000000000019</v>
          </cell>
          <cell r="L30">
            <v>3.1800000000000024</v>
          </cell>
          <cell r="M30">
            <v>3.1800000000000019</v>
          </cell>
          <cell r="N30">
            <v>3.1800000000000024</v>
          </cell>
        </row>
        <row r="31">
          <cell r="B31" t="str">
            <v>c. Bloque mayor a 50 000 kWh</v>
          </cell>
          <cell r="C31">
            <v>159000</v>
          </cell>
          <cell r="D31">
            <v>159000</v>
          </cell>
          <cell r="E31">
            <v>159000</v>
          </cell>
          <cell r="F31">
            <v>159000</v>
          </cell>
          <cell r="G31">
            <v>159000</v>
          </cell>
          <cell r="H31">
            <v>159000</v>
          </cell>
          <cell r="I31">
            <v>159000</v>
          </cell>
          <cell r="J31">
            <v>159000</v>
          </cell>
          <cell r="K31">
            <v>159000</v>
          </cell>
          <cell r="L31">
            <v>159000</v>
          </cell>
          <cell r="M31">
            <v>159000</v>
          </cell>
          <cell r="N31">
            <v>159000</v>
          </cell>
        </row>
        <row r="32">
          <cell r="B32" t="str">
            <v>Tarifa de acceso</v>
          </cell>
        </row>
        <row r="33">
          <cell r="B33" t="str">
            <v>T-TA</v>
          </cell>
        </row>
        <row r="34">
          <cell r="B34" t="str">
            <v>a. Consumo de Energía cada kWh</v>
          </cell>
          <cell r="C34">
            <v>28.600000000000016</v>
          </cell>
          <cell r="D34">
            <v>28.600000000000016</v>
          </cell>
          <cell r="E34">
            <v>28.600000000000016</v>
          </cell>
          <cell r="F34">
            <v>28.600000000000016</v>
          </cell>
          <cell r="G34">
            <v>28.600000000000016</v>
          </cell>
          <cell r="H34">
            <v>28.600000000000016</v>
          </cell>
          <cell r="I34">
            <v>28.600000000000016</v>
          </cell>
          <cell r="J34">
            <v>28.600000000000016</v>
          </cell>
          <cell r="K34">
            <v>28.600000000000016</v>
          </cell>
          <cell r="L34">
            <v>28.600000000000016</v>
          </cell>
          <cell r="M34">
            <v>28.600000000000016</v>
          </cell>
          <cell r="N34">
            <v>28.600000000000016</v>
          </cell>
        </row>
        <row r="35">
          <cell r="B35" t="str">
            <v>Tarifa en centros de recarga rápida</v>
          </cell>
        </row>
        <row r="36">
          <cell r="B36" t="str">
            <v>T-VE</v>
          </cell>
        </row>
        <row r="37">
          <cell r="B37" t="str">
            <v>b. Consumo de Energía cada kWh</v>
          </cell>
          <cell r="C37"/>
          <cell r="D37"/>
          <cell r="E37"/>
          <cell r="F37"/>
          <cell r="G37"/>
          <cell r="H37"/>
          <cell r="I37"/>
          <cell r="J37">
            <v>182.71999999999991</v>
          </cell>
          <cell r="K37">
            <v>182.71999999999997</v>
          </cell>
          <cell r="L37">
            <v>182.72</v>
          </cell>
          <cell r="M37">
            <v>182.71999999999997</v>
          </cell>
          <cell r="N37">
            <v>182.72</v>
          </cell>
        </row>
      </sheetData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/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3132.3999999999987</v>
          </cell>
          <cell r="D10">
            <v>3132.3999999999992</v>
          </cell>
          <cell r="E10">
            <v>3132.3999999999987</v>
          </cell>
          <cell r="F10">
            <v>3132.3999999999992</v>
          </cell>
          <cell r="G10">
            <v>3132.3999999999987</v>
          </cell>
          <cell r="H10">
            <v>3132.3999999999992</v>
          </cell>
          <cell r="I10">
            <v>3085.1999999999985</v>
          </cell>
          <cell r="J10">
            <v>3085.1999999999985</v>
          </cell>
          <cell r="K10">
            <v>3085.1999999999985</v>
          </cell>
          <cell r="L10">
            <v>2931.6000000000013</v>
          </cell>
          <cell r="M10">
            <v>2931.6000000000008</v>
          </cell>
          <cell r="N10">
            <v>2931.6000000000013</v>
          </cell>
        </row>
        <row r="11">
          <cell r="B11" t="str">
            <v>b. Bloque 41-200 kWh</v>
          </cell>
          <cell r="C11">
            <v>78.30999999999996</v>
          </cell>
          <cell r="D11">
            <v>78.30999999999996</v>
          </cell>
          <cell r="E11">
            <v>78.30999999999996</v>
          </cell>
          <cell r="F11">
            <v>78.30999999999996</v>
          </cell>
          <cell r="G11">
            <v>78.30999999999996</v>
          </cell>
          <cell r="H11">
            <v>78.30999999999996</v>
          </cell>
          <cell r="I11">
            <v>77.130000000000052</v>
          </cell>
          <cell r="J11">
            <v>77.130000000000052</v>
          </cell>
          <cell r="K11">
            <v>77.130000000000052</v>
          </cell>
          <cell r="L11">
            <v>73.289999999999978</v>
          </cell>
          <cell r="M11">
            <v>73.289999999999978</v>
          </cell>
          <cell r="N11">
            <v>73.289999999999978</v>
          </cell>
        </row>
        <row r="12">
          <cell r="B12" t="str">
            <v>c. Bloque mayor a 200 kWh</v>
          </cell>
          <cell r="C12">
            <v>141.13000000000008</v>
          </cell>
          <cell r="D12">
            <v>141.13000000000008</v>
          </cell>
          <cell r="E12">
            <v>141.13000000000008</v>
          </cell>
          <cell r="F12">
            <v>141.13000000000008</v>
          </cell>
          <cell r="G12">
            <v>141.13000000000008</v>
          </cell>
          <cell r="H12">
            <v>141.13000000000008</v>
          </cell>
          <cell r="I12">
            <v>139</v>
          </cell>
          <cell r="J12">
            <v>139</v>
          </cell>
          <cell r="K12">
            <v>139</v>
          </cell>
          <cell r="L12">
            <v>132.07999999999996</v>
          </cell>
          <cell r="M12">
            <v>132.07999999999996</v>
          </cell>
          <cell r="N12">
            <v>132.07999999999996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117.92999999999995</v>
          </cell>
          <cell r="D15">
            <v>117.92999999999996</v>
          </cell>
          <cell r="E15">
            <v>117.92999999999995</v>
          </cell>
          <cell r="F15">
            <v>117.92999999999996</v>
          </cell>
          <cell r="G15">
            <v>117.92999999999995</v>
          </cell>
          <cell r="H15">
            <v>117.92999999999996</v>
          </cell>
          <cell r="I15">
            <v>116.15000000000006</v>
          </cell>
          <cell r="J15">
            <v>116.15000000000006</v>
          </cell>
          <cell r="K15">
            <v>116.15000000000006</v>
          </cell>
          <cell r="L15">
            <v>110.36999999999993</v>
          </cell>
          <cell r="M15">
            <v>110.36999999999993</v>
          </cell>
          <cell r="N15">
            <v>110.36999999999993</v>
          </cell>
        </row>
        <row r="16">
          <cell r="B16" t="str">
            <v>b. Consumo de Energía cada kWh</v>
          </cell>
          <cell r="C16">
            <v>70.55999999999996</v>
          </cell>
          <cell r="D16">
            <v>70.55999999999996</v>
          </cell>
          <cell r="E16">
            <v>70.55999999999996</v>
          </cell>
          <cell r="F16">
            <v>70.55999999999996</v>
          </cell>
          <cell r="G16">
            <v>70.55999999999996</v>
          </cell>
          <cell r="H16">
            <v>70.55999999999996</v>
          </cell>
          <cell r="I16">
            <v>69.5</v>
          </cell>
          <cell r="J16">
            <v>69.5</v>
          </cell>
          <cell r="K16">
            <v>69.5</v>
          </cell>
          <cell r="L16">
            <v>66.039999999999978</v>
          </cell>
          <cell r="M16">
            <v>66.039999999999978</v>
          </cell>
          <cell r="N16">
            <v>66.039999999999978</v>
          </cell>
        </row>
        <row r="17">
          <cell r="B17" t="str">
            <v>c. Consumo de Potencia cada kW</v>
          </cell>
          <cell r="C17">
            <v>11664.590000000006</v>
          </cell>
          <cell r="D17">
            <v>11664.590000000004</v>
          </cell>
          <cell r="E17">
            <v>11664.590000000006</v>
          </cell>
          <cell r="F17">
            <v>11664.590000000004</v>
          </cell>
          <cell r="G17">
            <v>11664.590000000006</v>
          </cell>
          <cell r="H17">
            <v>11664.590000000004</v>
          </cell>
          <cell r="I17">
            <v>11488.549999999994</v>
          </cell>
          <cell r="J17">
            <v>11488.549999999994</v>
          </cell>
          <cell r="K17">
            <v>11488.549999999994</v>
          </cell>
          <cell r="L17">
            <v>10917.070000000005</v>
          </cell>
          <cell r="M17">
            <v>10917.070000000005</v>
          </cell>
          <cell r="N17">
            <v>10917.070000000005</v>
          </cell>
        </row>
        <row r="18">
          <cell r="B18" t="str">
            <v>INDUSTRIAL</v>
          </cell>
        </row>
        <row r="19">
          <cell r="B19" t="str">
            <v>T-IN</v>
          </cell>
        </row>
        <row r="20">
          <cell r="B20" t="str">
            <v>a. Consumo de Energía menor o igual a 3000 kWh</v>
          </cell>
          <cell r="C20">
            <v>117.92999999999995</v>
          </cell>
          <cell r="D20">
            <v>117.92999999999996</v>
          </cell>
          <cell r="E20">
            <v>117.92999999999995</v>
          </cell>
          <cell r="F20">
            <v>117.92999999999996</v>
          </cell>
          <cell r="G20">
            <v>117.92999999999995</v>
          </cell>
          <cell r="H20">
            <v>117.92999999999996</v>
          </cell>
          <cell r="I20">
            <v>116.15000000000006</v>
          </cell>
          <cell r="J20">
            <v>116.15000000000006</v>
          </cell>
          <cell r="K20">
            <v>116.15000000000006</v>
          </cell>
          <cell r="L20">
            <v>110.36999999999993</v>
          </cell>
          <cell r="M20">
            <v>110.36999999999993</v>
          </cell>
          <cell r="N20">
            <v>110.36999999999993</v>
          </cell>
        </row>
        <row r="21">
          <cell r="B21" t="str">
            <v>b. Consumo de Energía cada kWh</v>
          </cell>
          <cell r="C21">
            <v>70.55999999999996</v>
          </cell>
          <cell r="D21">
            <v>70.55999999999996</v>
          </cell>
          <cell r="E21">
            <v>70.55999999999996</v>
          </cell>
          <cell r="F21">
            <v>70.55999999999996</v>
          </cell>
          <cell r="G21">
            <v>70.55999999999996</v>
          </cell>
          <cell r="H21">
            <v>70.55999999999996</v>
          </cell>
          <cell r="I21">
            <v>69.5</v>
          </cell>
          <cell r="J21">
            <v>69.5</v>
          </cell>
          <cell r="K21">
            <v>69.5</v>
          </cell>
          <cell r="L21">
            <v>66.039999999999978</v>
          </cell>
          <cell r="M21">
            <v>66.039999999999978</v>
          </cell>
          <cell r="N21">
            <v>66.039999999999978</v>
          </cell>
        </row>
        <row r="22">
          <cell r="B22" t="str">
            <v>c. Consumo de Potencia cada kW</v>
          </cell>
          <cell r="C22">
            <v>11664.590000000006</v>
          </cell>
          <cell r="D22">
            <v>11664.590000000004</v>
          </cell>
          <cell r="E22">
            <v>11664.590000000006</v>
          </cell>
          <cell r="F22">
            <v>11664.590000000004</v>
          </cell>
          <cell r="G22">
            <v>11664.590000000006</v>
          </cell>
          <cell r="H22">
            <v>11664.590000000004</v>
          </cell>
          <cell r="I22">
            <v>11488.549999999994</v>
          </cell>
          <cell r="J22">
            <v>11488.549999999994</v>
          </cell>
          <cell r="K22">
            <v>11488.549999999994</v>
          </cell>
          <cell r="L22">
            <v>10917.070000000005</v>
          </cell>
          <cell r="M22">
            <v>10917.070000000005</v>
          </cell>
          <cell r="N22">
            <v>10917.070000000005</v>
          </cell>
        </row>
        <row r="23">
          <cell r="B23" t="str">
            <v>PREFERENCIAL</v>
          </cell>
        </row>
        <row r="24">
          <cell r="B24" t="str">
            <v>T-CS</v>
          </cell>
        </row>
        <row r="25">
          <cell r="B25" t="str">
            <v>a. Consumo de Energía menor o igual a 3000 kWh</v>
          </cell>
          <cell r="C25">
            <v>79.260000000000048</v>
          </cell>
          <cell r="D25">
            <v>79.260000000000034</v>
          </cell>
          <cell r="E25">
            <v>79.260000000000048</v>
          </cell>
          <cell r="F25">
            <v>79.260000000000034</v>
          </cell>
          <cell r="G25">
            <v>79.260000000000048</v>
          </cell>
          <cell r="H25">
            <v>79.260000000000034</v>
          </cell>
          <cell r="I25">
            <v>78.069999999999993</v>
          </cell>
          <cell r="J25">
            <v>78.069999999999993</v>
          </cell>
          <cell r="K25">
            <v>78.069999999999979</v>
          </cell>
          <cell r="L25">
            <v>74.180000000000021</v>
          </cell>
          <cell r="M25">
            <v>74.180000000000035</v>
          </cell>
          <cell r="N25">
            <v>74.180000000000021</v>
          </cell>
        </row>
        <row r="26">
          <cell r="B26" t="str">
            <v>b. Consumo de Energía cada kWh</v>
          </cell>
          <cell r="C26">
            <v>47.369999999999962</v>
          </cell>
          <cell r="D26">
            <v>47.369999999999969</v>
          </cell>
          <cell r="E26">
            <v>47.369999999999962</v>
          </cell>
          <cell r="F26">
            <v>47.369999999999969</v>
          </cell>
          <cell r="G26">
            <v>47.369999999999962</v>
          </cell>
          <cell r="H26">
            <v>47.369999999999969</v>
          </cell>
          <cell r="I26">
            <v>46.660000000000011</v>
          </cell>
          <cell r="J26">
            <v>46.660000000000011</v>
          </cell>
          <cell r="K26">
            <v>46.660000000000004</v>
          </cell>
          <cell r="L26">
            <v>44.339999999999996</v>
          </cell>
          <cell r="M26">
            <v>44.34</v>
          </cell>
          <cell r="N26">
            <v>44.339999999999996</v>
          </cell>
        </row>
        <row r="27">
          <cell r="B27" t="str">
            <v>c. Consumo de Potencia cada kW</v>
          </cell>
          <cell r="C27">
            <v>7639.4599999999982</v>
          </cell>
          <cell r="D27">
            <v>7639.4599999999991</v>
          </cell>
          <cell r="E27">
            <v>7639.4599999999982</v>
          </cell>
          <cell r="F27">
            <v>7639.4599999999982</v>
          </cell>
          <cell r="G27">
            <v>7639.4599999999982</v>
          </cell>
          <cell r="H27">
            <v>7639.4599999999982</v>
          </cell>
          <cell r="I27">
            <v>7524.1700000000055</v>
          </cell>
          <cell r="J27">
            <v>7524.1700000000055</v>
          </cell>
          <cell r="K27">
            <v>7524.1700000000046</v>
          </cell>
          <cell r="L27">
            <v>7149.8900000000058</v>
          </cell>
          <cell r="M27">
            <v>7149.8900000000049</v>
          </cell>
          <cell r="N27">
            <v>7149.8900000000058</v>
          </cell>
        </row>
        <row r="28">
          <cell r="B28" t="str">
            <v>MEDIA TENSIÓN (T-MT)</v>
          </cell>
        </row>
        <row r="29">
          <cell r="B29" t="str">
            <v>T-MT</v>
          </cell>
        </row>
        <row r="30">
          <cell r="B30" t="str">
            <v>a. Energía Punta</v>
          </cell>
          <cell r="C30">
            <v>67.67000000000003</v>
          </cell>
          <cell r="D30">
            <v>67.67000000000003</v>
          </cell>
          <cell r="E30">
            <v>67.67000000000003</v>
          </cell>
          <cell r="F30">
            <v>67.67000000000003</v>
          </cell>
          <cell r="G30">
            <v>67.67000000000003</v>
          </cell>
          <cell r="H30">
            <v>67.67000000000003</v>
          </cell>
          <cell r="I30">
            <v>66.640000000000043</v>
          </cell>
          <cell r="J30">
            <v>66.640000000000043</v>
          </cell>
          <cell r="K30">
            <v>66.640000000000043</v>
          </cell>
          <cell r="L30">
            <v>63.32999999999997</v>
          </cell>
          <cell r="M30">
            <v>63.32999999999997</v>
          </cell>
          <cell r="N30">
            <v>63.32999999999997</v>
          </cell>
        </row>
        <row r="31">
          <cell r="B31" t="str">
            <v>b. Energía Valle</v>
          </cell>
          <cell r="C31">
            <v>25.13</v>
          </cell>
          <cell r="D31">
            <v>25.13</v>
          </cell>
          <cell r="E31">
            <v>25.13</v>
          </cell>
          <cell r="F31">
            <v>25.13</v>
          </cell>
          <cell r="G31">
            <v>25.13</v>
          </cell>
          <cell r="H31">
            <v>25.13</v>
          </cell>
          <cell r="I31">
            <v>24.75</v>
          </cell>
          <cell r="J31">
            <v>24.75</v>
          </cell>
          <cell r="K31">
            <v>24.75</v>
          </cell>
          <cell r="L31">
            <v>23.519999999999989</v>
          </cell>
          <cell r="M31">
            <v>23.519999999999989</v>
          </cell>
          <cell r="N31">
            <v>23.519999999999989</v>
          </cell>
        </row>
        <row r="32">
          <cell r="B32" t="str">
            <v>c. Energía Noche</v>
          </cell>
          <cell r="C32">
            <v>15.470000000000013</v>
          </cell>
          <cell r="D32">
            <v>15.470000000000011</v>
          </cell>
          <cell r="E32">
            <v>15.470000000000013</v>
          </cell>
          <cell r="F32">
            <v>15.470000000000011</v>
          </cell>
          <cell r="G32">
            <v>15.470000000000013</v>
          </cell>
          <cell r="H32">
            <v>15.470000000000011</v>
          </cell>
          <cell r="I32">
            <v>15.230000000000008</v>
          </cell>
          <cell r="J32">
            <v>15.230000000000008</v>
          </cell>
          <cell r="K32">
            <v>15.230000000000008</v>
          </cell>
          <cell r="L32">
            <v>14.480000000000006</v>
          </cell>
          <cell r="M32">
            <v>14.480000000000006</v>
          </cell>
          <cell r="N32">
            <v>14.480000000000006</v>
          </cell>
        </row>
        <row r="33">
          <cell r="B33" t="str">
            <v>d. Potencia Punta</v>
          </cell>
          <cell r="C33">
            <v>10980.210000000001</v>
          </cell>
          <cell r="D33">
            <v>10980.21</v>
          </cell>
          <cell r="E33">
            <v>10980.210000000001</v>
          </cell>
          <cell r="F33">
            <v>10980.21</v>
          </cell>
          <cell r="G33">
            <v>10980.210000000001</v>
          </cell>
          <cell r="H33">
            <v>10980.21</v>
          </cell>
          <cell r="I33">
            <v>10814.510000000004</v>
          </cell>
          <cell r="J33">
            <v>10814.510000000004</v>
          </cell>
          <cell r="K33">
            <v>10814.510000000004</v>
          </cell>
          <cell r="L33">
            <v>10276.549999999994</v>
          </cell>
          <cell r="M33">
            <v>10276.549999999994</v>
          </cell>
          <cell r="N33">
            <v>10276.549999999994</v>
          </cell>
        </row>
        <row r="34">
          <cell r="B34" t="str">
            <v>e. Potencia Valle</v>
          </cell>
          <cell r="C34">
            <v>7666.53</v>
          </cell>
          <cell r="D34">
            <v>7666.53</v>
          </cell>
          <cell r="E34">
            <v>7666.53</v>
          </cell>
          <cell r="F34">
            <v>7666.53</v>
          </cell>
          <cell r="G34">
            <v>7666.53</v>
          </cell>
          <cell r="H34">
            <v>7666.53</v>
          </cell>
          <cell r="I34">
            <v>7550.8299999999945</v>
          </cell>
          <cell r="J34">
            <v>7550.8299999999945</v>
          </cell>
          <cell r="K34">
            <v>7550.8299999999954</v>
          </cell>
          <cell r="L34">
            <v>7175.22</v>
          </cell>
          <cell r="M34">
            <v>7175.22</v>
          </cell>
          <cell r="N34">
            <v>7175.22</v>
          </cell>
        </row>
        <row r="35">
          <cell r="B35" t="str">
            <v>f. Potencia Noche</v>
          </cell>
          <cell r="C35">
            <v>4910.5899999999974</v>
          </cell>
          <cell r="D35">
            <v>4910.5899999999974</v>
          </cell>
          <cell r="E35">
            <v>4910.5899999999974</v>
          </cell>
          <cell r="F35">
            <v>4910.5899999999974</v>
          </cell>
          <cell r="G35">
            <v>4910.5899999999974</v>
          </cell>
          <cell r="H35">
            <v>4910.5899999999974</v>
          </cell>
          <cell r="I35">
            <v>4836.4799999999987</v>
          </cell>
          <cell r="J35">
            <v>4836.4799999999987</v>
          </cell>
          <cell r="K35">
            <v>4836.4799999999977</v>
          </cell>
          <cell r="L35">
            <v>4595.8999999999978</v>
          </cell>
          <cell r="M35">
            <v>4595.8999999999978</v>
          </cell>
          <cell r="N35">
            <v>4595.8999999999978</v>
          </cell>
        </row>
        <row r="36">
          <cell r="B36" t="str">
            <v>MEDIA TENSIÓN (T-MTb)</v>
          </cell>
        </row>
        <row r="37">
          <cell r="B37" t="str">
            <v>T-MTb</v>
          </cell>
        </row>
        <row r="38">
          <cell r="B38" t="str">
            <v>a. Energía Punta</v>
          </cell>
          <cell r="C38">
            <v>121.53999999999998</v>
          </cell>
          <cell r="D38">
            <v>121.53999999999998</v>
          </cell>
          <cell r="E38">
            <v>121.53999999999998</v>
          </cell>
          <cell r="F38">
            <v>113.36999999999993</v>
          </cell>
          <cell r="G38">
            <v>113.36999999999993</v>
          </cell>
          <cell r="H38">
            <v>113.36999999999993</v>
          </cell>
          <cell r="I38">
            <v>110.53000000000007</v>
          </cell>
          <cell r="J38">
            <v>110.53000000000007</v>
          </cell>
          <cell r="K38">
            <v>110.53000000000006</v>
          </cell>
          <cell r="L38">
            <v>105.03000000000007</v>
          </cell>
          <cell r="M38">
            <v>105.03000000000006</v>
          </cell>
          <cell r="N38">
            <v>105.03000000000007</v>
          </cell>
        </row>
        <row r="39">
          <cell r="B39" t="str">
            <v>b. Energía Valle</v>
          </cell>
          <cell r="C39">
            <v>41.76</v>
          </cell>
          <cell r="D39">
            <v>41.76</v>
          </cell>
          <cell r="E39">
            <v>41.76</v>
          </cell>
          <cell r="F39">
            <v>38.950000000000024</v>
          </cell>
          <cell r="G39">
            <v>38.950000000000024</v>
          </cell>
          <cell r="H39">
            <v>38.950000000000024</v>
          </cell>
          <cell r="I39">
            <v>37.97000000000002</v>
          </cell>
          <cell r="J39">
            <v>37.97000000000002</v>
          </cell>
          <cell r="K39">
            <v>37.97000000000002</v>
          </cell>
          <cell r="L39">
            <v>36.080000000000005</v>
          </cell>
          <cell r="M39">
            <v>36.080000000000013</v>
          </cell>
          <cell r="N39">
            <v>36.080000000000005</v>
          </cell>
        </row>
        <row r="40">
          <cell r="B40" t="str">
            <v>c. Energía Noche</v>
          </cell>
          <cell r="C40">
            <v>26.799999999999986</v>
          </cell>
          <cell r="D40">
            <v>26.79999999999999</v>
          </cell>
          <cell r="E40">
            <v>26.799999999999986</v>
          </cell>
          <cell r="F40">
            <v>25</v>
          </cell>
          <cell r="G40">
            <v>25</v>
          </cell>
          <cell r="H40">
            <v>25</v>
          </cell>
          <cell r="I40">
            <v>24.38</v>
          </cell>
          <cell r="J40">
            <v>24.38</v>
          </cell>
          <cell r="K40">
            <v>24.38</v>
          </cell>
          <cell r="L40">
            <v>23.169999999999995</v>
          </cell>
          <cell r="M40">
            <v>23.169999999999998</v>
          </cell>
          <cell r="N40">
            <v>23.169999999999995</v>
          </cell>
        </row>
        <row r="41">
          <cell r="B41" t="str">
            <v>d. Potencia Punta</v>
          </cell>
          <cell r="C41">
            <v>3569.7700000000009</v>
          </cell>
          <cell r="D41">
            <v>3569.7700000000004</v>
          </cell>
          <cell r="E41">
            <v>3569.7700000000009</v>
          </cell>
          <cell r="F41">
            <v>3329.8800000000006</v>
          </cell>
          <cell r="G41">
            <v>3329.880000000001</v>
          </cell>
          <cell r="H41">
            <v>3329.8800000000006</v>
          </cell>
          <cell r="I41">
            <v>3246.1999999999985</v>
          </cell>
          <cell r="J41">
            <v>3246.1999999999985</v>
          </cell>
          <cell r="K41">
            <v>3246.1999999999985</v>
          </cell>
          <cell r="L41">
            <v>3084.7200000000007</v>
          </cell>
          <cell r="M41">
            <v>3084.7200000000007</v>
          </cell>
          <cell r="N41">
            <v>3084.7200000000007</v>
          </cell>
        </row>
        <row r="42">
          <cell r="B42" t="str">
            <v>e. Potencia Valle</v>
          </cell>
          <cell r="C42">
            <v>2492.0399999999995</v>
          </cell>
          <cell r="D42">
            <v>2492.04</v>
          </cell>
          <cell r="E42">
            <v>2492.0399999999995</v>
          </cell>
          <cell r="F42">
            <v>2324.5700000000002</v>
          </cell>
          <cell r="G42">
            <v>2324.5700000000006</v>
          </cell>
          <cell r="H42">
            <v>2324.5700000000002</v>
          </cell>
          <cell r="I42">
            <v>2266.15</v>
          </cell>
          <cell r="J42">
            <v>2266.15</v>
          </cell>
          <cell r="K42">
            <v>2266.1500000000005</v>
          </cell>
          <cell r="L42">
            <v>2153.4199999999987</v>
          </cell>
          <cell r="M42">
            <v>2153.4199999999987</v>
          </cell>
          <cell r="N42">
            <v>2153.4199999999987</v>
          </cell>
        </row>
        <row r="43">
          <cell r="B43" t="str">
            <v>f. Potencia Noche</v>
          </cell>
          <cell r="C43">
            <v>1596.9499999999994</v>
          </cell>
          <cell r="D43">
            <v>1596.9499999999996</v>
          </cell>
          <cell r="E43">
            <v>1596.9499999999994</v>
          </cell>
          <cell r="F43">
            <v>1489.6299999999999</v>
          </cell>
          <cell r="G43">
            <v>1489.6299999999997</v>
          </cell>
          <cell r="H43">
            <v>1489.6299999999999</v>
          </cell>
          <cell r="I43">
            <v>1452.1999999999996</v>
          </cell>
          <cell r="J43">
            <v>1452.1999999999996</v>
          </cell>
          <cell r="K43">
            <v>1452.1999999999998</v>
          </cell>
          <cell r="L43">
            <v>1379.9599999999994</v>
          </cell>
          <cell r="M43">
            <v>1379.9599999999994</v>
          </cell>
          <cell r="N43">
            <v>1379.9599999999994</v>
          </cell>
        </row>
        <row r="44">
          <cell r="B44" t="str">
            <v>ALUMBRADO PÚBLICO</v>
          </cell>
        </row>
        <row r="45">
          <cell r="B45" t="str">
            <v>T-AP</v>
          </cell>
        </row>
        <row r="46">
          <cell r="B46" t="str">
            <v>a. Bloque 0-40 kWh</v>
          </cell>
          <cell r="C46">
            <v>178.8000000000001</v>
          </cell>
          <cell r="D46">
            <v>178.8000000000001</v>
          </cell>
          <cell r="E46">
            <v>178.8000000000001</v>
          </cell>
          <cell r="F46">
            <v>178.8000000000001</v>
          </cell>
          <cell r="G46">
            <v>178.8000000000001</v>
          </cell>
          <cell r="H46">
            <v>178.8000000000001</v>
          </cell>
          <cell r="I46">
            <v>176</v>
          </cell>
          <cell r="J46">
            <v>176</v>
          </cell>
          <cell r="K46">
            <v>176</v>
          </cell>
          <cell r="L46">
            <v>167.1999999999999</v>
          </cell>
          <cell r="M46">
            <v>167.1999999999999</v>
          </cell>
          <cell r="N46">
            <v>167.1999999999999</v>
          </cell>
        </row>
        <row r="47">
          <cell r="B47" t="str">
            <v>b. Bloque 41-50 000 kWh</v>
          </cell>
          <cell r="C47">
            <v>4.47</v>
          </cell>
          <cell r="D47">
            <v>4.47</v>
          </cell>
          <cell r="E47">
            <v>4.47</v>
          </cell>
          <cell r="F47">
            <v>4.47</v>
          </cell>
          <cell r="G47">
            <v>4.47</v>
          </cell>
          <cell r="H47">
            <v>4.47</v>
          </cell>
          <cell r="I47">
            <v>4.4000000000000021</v>
          </cell>
          <cell r="J47">
            <v>4.4000000000000021</v>
          </cell>
          <cell r="K47">
            <v>4.4000000000000021</v>
          </cell>
          <cell r="L47">
            <v>4.1800000000000033</v>
          </cell>
          <cell r="M47">
            <v>4.1800000000000033</v>
          </cell>
          <cell r="N47">
            <v>4.1800000000000033</v>
          </cell>
        </row>
        <row r="48">
          <cell r="B48" t="str">
            <v>c. Bloque mayor a 50 000 kWh</v>
          </cell>
          <cell r="C48">
            <v>223500</v>
          </cell>
          <cell r="D48">
            <v>223500</v>
          </cell>
          <cell r="E48">
            <v>223500</v>
          </cell>
          <cell r="F48">
            <v>223500</v>
          </cell>
          <cell r="G48">
            <v>223500</v>
          </cell>
          <cell r="H48">
            <v>223500</v>
          </cell>
          <cell r="I48">
            <v>220000.00000000003</v>
          </cell>
          <cell r="J48">
            <v>220000.00000000003</v>
          </cell>
          <cell r="K48">
            <v>220000.00000000003</v>
          </cell>
          <cell r="L48">
            <v>209000</v>
          </cell>
          <cell r="M48">
            <v>209000</v>
          </cell>
          <cell r="N48">
            <v>209000</v>
          </cell>
        </row>
        <row r="49">
          <cell r="B49" t="str">
            <v>Tarifa de acceso</v>
          </cell>
        </row>
        <row r="50">
          <cell r="B50" t="str">
            <v>T-TA</v>
          </cell>
        </row>
        <row r="51">
          <cell r="B51" t="str">
            <v>a. Consumo de Energía cada kWh</v>
          </cell>
          <cell r="C51">
            <v>26.769999999999989</v>
          </cell>
          <cell r="D51">
            <v>26.769999999999989</v>
          </cell>
          <cell r="E51">
            <v>26.769999999999989</v>
          </cell>
          <cell r="F51">
            <v>26.769999999999989</v>
          </cell>
          <cell r="G51">
            <v>26.769999999999989</v>
          </cell>
          <cell r="H51">
            <v>26.769999999999989</v>
          </cell>
          <cell r="I51">
            <v>26.769999999999989</v>
          </cell>
          <cell r="J51">
            <v>26.769999999999989</v>
          </cell>
          <cell r="K51">
            <v>26.769999999999989</v>
          </cell>
          <cell r="L51">
            <v>26.769999999999989</v>
          </cell>
          <cell r="M51">
            <v>26.769999999999989</v>
          </cell>
          <cell r="N51">
            <v>26.769999999999989</v>
          </cell>
        </row>
        <row r="52">
          <cell r="B52" t="str">
            <v>Tarifa en centros de recarga rápida</v>
          </cell>
        </row>
        <row r="53">
          <cell r="B53" t="str">
            <v>T-VE</v>
          </cell>
        </row>
        <row r="54">
          <cell r="B54" t="str">
            <v>b. Consumo de Energía cada kWh</v>
          </cell>
          <cell r="C54">
            <v>182.72</v>
          </cell>
          <cell r="D54">
            <v>182.71999999999997</v>
          </cell>
          <cell r="E54">
            <v>182.72</v>
          </cell>
          <cell r="F54">
            <v>182.71999999999997</v>
          </cell>
          <cell r="G54">
            <v>182.72</v>
          </cell>
          <cell r="H54">
            <v>182.71999999999997</v>
          </cell>
          <cell r="I54">
            <v>182.72</v>
          </cell>
          <cell r="J54">
            <v>182.72</v>
          </cell>
          <cell r="K54">
            <v>182.71999999999997</v>
          </cell>
          <cell r="L54">
            <v>182.72</v>
          </cell>
          <cell r="M54">
            <v>182.71999999999997</v>
          </cell>
          <cell r="N54">
            <v>182.72</v>
          </cell>
        </row>
        <row r="55">
          <cell r="B55" t="str">
            <v>Tarifa en centros de recarga en planteles para autobuses electricos</v>
          </cell>
        </row>
        <row r="56">
          <cell r="B56" t="str">
            <v>T-BE</v>
          </cell>
        </row>
        <row r="57">
          <cell r="B57" t="str">
            <v>b. Consumo de Energía cada kWh</v>
          </cell>
          <cell r="M57">
            <v>57.080000000000005</v>
          </cell>
          <cell r="N57">
            <v>57.079999999999977</v>
          </cell>
        </row>
        <row r="67">
          <cell r="B67" t="str">
            <v>Tipo de tarifa y bloque</v>
          </cell>
          <cell r="C67" t="str">
            <v>Enero</v>
          </cell>
          <cell r="D67" t="str">
            <v>Febrero</v>
          </cell>
          <cell r="E67" t="str">
            <v>Marzo</v>
          </cell>
          <cell r="F67" t="str">
            <v>Abril</v>
          </cell>
          <cell r="G67" t="str">
            <v>Mayo</v>
          </cell>
          <cell r="H67" t="str">
            <v>Junio</v>
          </cell>
          <cell r="I67" t="str">
            <v>Julio</v>
          </cell>
          <cell r="J67" t="str">
            <v>Agosto</v>
          </cell>
          <cell r="K67" t="str">
            <v>Septiembre</v>
          </cell>
          <cell r="L67" t="str">
            <v>Octubre</v>
          </cell>
          <cell r="M67" t="str">
            <v>Noviembre</v>
          </cell>
          <cell r="N67" t="str">
            <v>Diciembre</v>
          </cell>
        </row>
        <row r="68">
          <cell r="B68" t="str">
            <v>VENTAS A ICE DISTRIBUCIÓN Y A LA CNFL</v>
          </cell>
        </row>
        <row r="69">
          <cell r="B69" t="str">
            <v>T-CB</v>
          </cell>
        </row>
        <row r="70">
          <cell r="B70" t="str">
            <v>a. Energía Punta</v>
          </cell>
          <cell r="C70">
            <v>53.069999999999993</v>
          </cell>
          <cell r="D70">
            <v>53.07</v>
          </cell>
          <cell r="E70">
            <v>53.069999999999993</v>
          </cell>
          <cell r="F70">
            <v>53.07</v>
          </cell>
          <cell r="G70">
            <v>53.069999999999993</v>
          </cell>
          <cell r="H70">
            <v>53.07</v>
          </cell>
          <cell r="I70">
            <v>50.640000000000029</v>
          </cell>
          <cell r="J70">
            <v>50.640000000000029</v>
          </cell>
          <cell r="K70">
            <v>50.640000000000022</v>
          </cell>
          <cell r="L70">
            <v>46.400000000000013</v>
          </cell>
          <cell r="M70">
            <v>46.400000000000006</v>
          </cell>
          <cell r="N70">
            <v>46.400000000000013</v>
          </cell>
        </row>
        <row r="71">
          <cell r="B71" t="str">
            <v>b. Energía Valle</v>
          </cell>
          <cell r="C71">
            <v>43.47000000000002</v>
          </cell>
          <cell r="D71">
            <v>43.47000000000002</v>
          </cell>
          <cell r="E71">
            <v>43.47000000000002</v>
          </cell>
          <cell r="F71">
            <v>43.47000000000002</v>
          </cell>
          <cell r="G71">
            <v>43.47000000000002</v>
          </cell>
          <cell r="H71">
            <v>43.47000000000002</v>
          </cell>
          <cell r="I71">
            <v>41.480000000000011</v>
          </cell>
          <cell r="J71">
            <v>41.480000000000011</v>
          </cell>
          <cell r="K71">
            <v>41.480000000000011</v>
          </cell>
          <cell r="L71">
            <v>38.01</v>
          </cell>
          <cell r="M71">
            <v>38.01</v>
          </cell>
          <cell r="N71">
            <v>38.01</v>
          </cell>
        </row>
        <row r="72">
          <cell r="B72" t="str">
            <v>c. Energía Noche</v>
          </cell>
          <cell r="C72">
            <v>36.909999999999989</v>
          </cell>
          <cell r="D72">
            <v>36.909999999999982</v>
          </cell>
          <cell r="E72">
            <v>36.909999999999989</v>
          </cell>
          <cell r="F72">
            <v>36.909999999999982</v>
          </cell>
          <cell r="G72">
            <v>36.909999999999989</v>
          </cell>
          <cell r="H72">
            <v>36.909999999999982</v>
          </cell>
          <cell r="I72">
            <v>35.22000000000002</v>
          </cell>
          <cell r="J72">
            <v>35.22000000000002</v>
          </cell>
          <cell r="K72">
            <v>35.22000000000002</v>
          </cell>
          <cell r="L72">
            <v>32.269999999999989</v>
          </cell>
          <cell r="M72">
            <v>32.269999999999989</v>
          </cell>
          <cell r="N72">
            <v>32.269999999999989</v>
          </cell>
        </row>
        <row r="73">
          <cell r="B73" t="str">
            <v>d. Potencia Punta</v>
          </cell>
          <cell r="C73">
            <v>2814.7799999999993</v>
          </cell>
          <cell r="D73">
            <v>2814.7799999999993</v>
          </cell>
          <cell r="E73">
            <v>2814.7799999999993</v>
          </cell>
          <cell r="F73">
            <v>2814.7799999999993</v>
          </cell>
          <cell r="G73">
            <v>2814.7799999999993</v>
          </cell>
          <cell r="H73">
            <v>2814.7799999999993</v>
          </cell>
          <cell r="I73">
            <v>2685.8999999999992</v>
          </cell>
          <cell r="J73">
            <v>2685.8999999999992</v>
          </cell>
          <cell r="K73">
            <v>2685.8999999999996</v>
          </cell>
          <cell r="L73">
            <v>2461.2399999999998</v>
          </cell>
          <cell r="M73">
            <v>2461.2399999999993</v>
          </cell>
          <cell r="N73">
            <v>2461.2399999999998</v>
          </cell>
        </row>
        <row r="74">
          <cell r="B74" t="str">
            <v>e. Potencia Valle</v>
          </cell>
          <cell r="C74">
            <v>2814.7799999999993</v>
          </cell>
          <cell r="D74">
            <v>2814.7799999999993</v>
          </cell>
          <cell r="E74">
            <v>2814.7799999999993</v>
          </cell>
          <cell r="F74">
            <v>2814.7799999999993</v>
          </cell>
          <cell r="G74">
            <v>2814.7799999999993</v>
          </cell>
          <cell r="H74">
            <v>2814.7799999999993</v>
          </cell>
          <cell r="I74">
            <v>2685.8999999999992</v>
          </cell>
          <cell r="J74">
            <v>2685.8999999999992</v>
          </cell>
          <cell r="K74">
            <v>2685.8999999999996</v>
          </cell>
          <cell r="L74">
            <v>2461.2399999999998</v>
          </cell>
          <cell r="M74">
            <v>2461.2399999999993</v>
          </cell>
          <cell r="N74">
            <v>2461.2399999999998</v>
          </cell>
        </row>
        <row r="75">
          <cell r="B75" t="str">
            <v>f. Potencia Noche</v>
          </cell>
        </row>
        <row r="76">
          <cell r="B76" t="str">
            <v>VENTAS AL SERVICIO DE DISTRIBUCIÓN</v>
          </cell>
        </row>
        <row r="77">
          <cell r="B77" t="str">
            <v>T-SD</v>
          </cell>
        </row>
        <row r="78">
          <cell r="B78" t="str">
            <v>a. Energía Punta</v>
          </cell>
          <cell r="C78">
            <v>52.400000000000027</v>
          </cell>
          <cell r="D78">
            <v>52.40000000000002</v>
          </cell>
          <cell r="E78">
            <v>52.400000000000027</v>
          </cell>
          <cell r="F78">
            <v>52.40000000000002</v>
          </cell>
          <cell r="G78">
            <v>52.400000000000027</v>
          </cell>
          <cell r="H78">
            <v>52.40000000000002</v>
          </cell>
          <cell r="I78">
            <v>50</v>
          </cell>
          <cell r="J78">
            <v>50</v>
          </cell>
          <cell r="K78">
            <v>50</v>
          </cell>
          <cell r="L78">
            <v>45.809999999999967</v>
          </cell>
          <cell r="M78">
            <v>45.809999999999967</v>
          </cell>
          <cell r="N78">
            <v>45.809999999999967</v>
          </cell>
        </row>
        <row r="79">
          <cell r="B79" t="str">
            <v>b. Energía Valle</v>
          </cell>
          <cell r="C79">
            <v>42.920000000000009</v>
          </cell>
          <cell r="D79">
            <v>42.92</v>
          </cell>
          <cell r="E79">
            <v>42.920000000000009</v>
          </cell>
          <cell r="F79">
            <v>42.92</v>
          </cell>
          <cell r="G79">
            <v>42.920000000000009</v>
          </cell>
          <cell r="H79">
            <v>42.92</v>
          </cell>
          <cell r="I79">
            <v>40.950000000000024</v>
          </cell>
          <cell r="J79">
            <v>40.950000000000024</v>
          </cell>
          <cell r="K79">
            <v>40.950000000000024</v>
          </cell>
          <cell r="L79">
            <v>37.52999999999998</v>
          </cell>
          <cell r="M79">
            <v>37.52999999999998</v>
          </cell>
          <cell r="N79">
            <v>37.52999999999998</v>
          </cell>
        </row>
        <row r="80">
          <cell r="B80" t="str">
            <v>c. Energía Noche</v>
          </cell>
          <cell r="C80">
            <v>36.700000000000024</v>
          </cell>
          <cell r="D80">
            <v>36.700000000000024</v>
          </cell>
          <cell r="E80">
            <v>36.700000000000024</v>
          </cell>
          <cell r="F80">
            <v>36.700000000000024</v>
          </cell>
          <cell r="G80">
            <v>36.700000000000024</v>
          </cell>
          <cell r="H80">
            <v>36.700000000000024</v>
          </cell>
          <cell r="I80">
            <v>35.01</v>
          </cell>
          <cell r="J80">
            <v>35.01</v>
          </cell>
          <cell r="K80">
            <v>35.01</v>
          </cell>
          <cell r="L80">
            <v>32.080000000000013</v>
          </cell>
          <cell r="M80">
            <v>32.080000000000013</v>
          </cell>
          <cell r="N80">
            <v>32.080000000000013</v>
          </cell>
        </row>
        <row r="81">
          <cell r="B81" t="str">
            <v>d. Potencia Punta</v>
          </cell>
          <cell r="C81">
            <v>2814.7799999999993</v>
          </cell>
          <cell r="D81">
            <v>2814.7799999999993</v>
          </cell>
          <cell r="E81">
            <v>2814.7799999999993</v>
          </cell>
          <cell r="F81">
            <v>2814.7799999999993</v>
          </cell>
          <cell r="G81">
            <v>2814.7799999999993</v>
          </cell>
          <cell r="H81">
            <v>2814.7799999999993</v>
          </cell>
          <cell r="I81">
            <v>2685.8999999999992</v>
          </cell>
          <cell r="J81">
            <v>2685.8999999999992</v>
          </cell>
          <cell r="K81">
            <v>2685.8999999999996</v>
          </cell>
          <cell r="L81">
            <v>2461.2399999999998</v>
          </cell>
          <cell r="M81">
            <v>2461.2399999999993</v>
          </cell>
          <cell r="N81">
            <v>2461.2399999999998</v>
          </cell>
        </row>
        <row r="82">
          <cell r="B82" t="str">
            <v>e. Potencia Valle</v>
          </cell>
          <cell r="C82">
            <v>2814.7799999999993</v>
          </cell>
          <cell r="D82">
            <v>2814.7799999999993</v>
          </cell>
          <cell r="E82">
            <v>2814.7799999999993</v>
          </cell>
          <cell r="F82">
            <v>2814.7799999999993</v>
          </cell>
          <cell r="G82">
            <v>2814.7799999999993</v>
          </cell>
          <cell r="H82">
            <v>2814.7799999999993</v>
          </cell>
          <cell r="I82">
            <v>2685.8999999999992</v>
          </cell>
          <cell r="J82">
            <v>2685.8999999999992</v>
          </cell>
          <cell r="K82">
            <v>2685.8999999999996</v>
          </cell>
          <cell r="L82">
            <v>2461.2399999999998</v>
          </cell>
          <cell r="M82">
            <v>2461.2399999999993</v>
          </cell>
          <cell r="N82">
            <v>2461.2399999999998</v>
          </cell>
        </row>
        <row r="83">
          <cell r="B83" t="str">
            <v>f. Potencia Noche</v>
          </cell>
        </row>
        <row r="84">
          <cell r="B84" t="str">
            <v xml:space="preserve">USUARIOS DIRECTOS </v>
          </cell>
        </row>
        <row r="85">
          <cell r="B85" t="str">
            <v>T-UD</v>
          </cell>
        </row>
        <row r="86">
          <cell r="B86" t="str">
            <v>a. Energía Punta</v>
          </cell>
          <cell r="C86">
            <v>6.0999999999999957E-2</v>
          </cell>
          <cell r="D86">
            <v>6.0999999999999957E-2</v>
          </cell>
          <cell r="E86">
            <v>6.0999999999999957E-2</v>
          </cell>
          <cell r="F86">
            <v>6.0999999999999957E-2</v>
          </cell>
          <cell r="G86">
            <v>6.0999999999999957E-2</v>
          </cell>
          <cell r="H86">
            <v>6.0999999999999957E-2</v>
          </cell>
          <cell r="I86">
            <v>5.8000000000000038E-2</v>
          </cell>
          <cell r="J86">
            <v>5.8000000000000038E-2</v>
          </cell>
          <cell r="K86">
            <v>5.8000000000000038E-2</v>
          </cell>
          <cell r="L86">
            <v>5.2999999999999985E-2</v>
          </cell>
          <cell r="M86">
            <v>5.2999999999999985E-2</v>
          </cell>
          <cell r="N86">
            <v>5.2999999999999985E-2</v>
          </cell>
        </row>
        <row r="87">
          <cell r="B87" t="str">
            <v>b. Energía Valle</v>
          </cell>
          <cell r="C87">
            <v>5.0000000000000024E-2</v>
          </cell>
          <cell r="D87">
            <v>5.0000000000000024E-2</v>
          </cell>
          <cell r="E87">
            <v>5.0000000000000024E-2</v>
          </cell>
          <cell r="F87">
            <v>5.0000000000000024E-2</v>
          </cell>
          <cell r="G87">
            <v>5.0000000000000024E-2</v>
          </cell>
          <cell r="H87">
            <v>5.0000000000000024E-2</v>
          </cell>
          <cell r="I87">
            <v>4.8000000000000022E-2</v>
          </cell>
          <cell r="J87">
            <v>4.8000000000000022E-2</v>
          </cell>
          <cell r="K87">
            <v>4.8000000000000022E-2</v>
          </cell>
          <cell r="L87">
            <v>4.4000000000000018E-2</v>
          </cell>
          <cell r="M87">
            <v>4.4000000000000018E-2</v>
          </cell>
          <cell r="N87">
            <v>4.4000000000000018E-2</v>
          </cell>
        </row>
        <row r="88">
          <cell r="B88" t="str">
            <v>c. Energía Noche</v>
          </cell>
          <cell r="C88">
            <v>4.4000000000000018E-2</v>
          </cell>
          <cell r="D88">
            <v>4.4000000000000018E-2</v>
          </cell>
          <cell r="E88">
            <v>4.4000000000000018E-2</v>
          </cell>
          <cell r="F88">
            <v>4.4000000000000018E-2</v>
          </cell>
          <cell r="G88">
            <v>4.4000000000000018E-2</v>
          </cell>
          <cell r="H88">
            <v>4.4000000000000018E-2</v>
          </cell>
          <cell r="I88">
            <v>4.2000000000000016E-2</v>
          </cell>
          <cell r="J88">
            <v>4.2000000000000016E-2</v>
          </cell>
          <cell r="K88">
            <v>4.2000000000000016E-2</v>
          </cell>
          <cell r="L88">
            <v>3.8999999999999993E-2</v>
          </cell>
          <cell r="M88">
            <v>3.9E-2</v>
          </cell>
          <cell r="N88">
            <v>3.8999999999999993E-2</v>
          </cell>
        </row>
        <row r="89">
          <cell r="B89" t="str">
            <v>d. Potencia Punta</v>
          </cell>
          <cell r="C89">
            <v>3.2750000000000017</v>
          </cell>
          <cell r="D89">
            <v>3.2750000000000012</v>
          </cell>
          <cell r="E89">
            <v>3.2750000000000017</v>
          </cell>
          <cell r="F89">
            <v>3.2750000000000012</v>
          </cell>
          <cell r="G89">
            <v>3.2750000000000017</v>
          </cell>
          <cell r="H89">
            <v>3.2750000000000012</v>
          </cell>
          <cell r="I89">
            <v>3.125</v>
          </cell>
          <cell r="J89">
            <v>3.125</v>
          </cell>
          <cell r="K89">
            <v>3.125</v>
          </cell>
          <cell r="L89">
            <v>2.863</v>
          </cell>
          <cell r="M89">
            <v>2.863</v>
          </cell>
          <cell r="N89">
            <v>2.863</v>
          </cell>
        </row>
        <row r="90">
          <cell r="B90" t="str">
            <v>e. Potencia Valle</v>
          </cell>
          <cell r="C90">
            <v>3.2750000000000017</v>
          </cell>
          <cell r="D90">
            <v>3.2750000000000012</v>
          </cell>
          <cell r="E90">
            <v>3.2750000000000017</v>
          </cell>
          <cell r="F90">
            <v>3.2750000000000012</v>
          </cell>
          <cell r="G90">
            <v>3.2750000000000017</v>
          </cell>
          <cell r="H90">
            <v>3.2750000000000012</v>
          </cell>
          <cell r="I90">
            <v>3.125</v>
          </cell>
          <cell r="J90">
            <v>3.125</v>
          </cell>
          <cell r="K90">
            <v>3.125</v>
          </cell>
          <cell r="L90">
            <v>2.863</v>
          </cell>
          <cell r="M90">
            <v>2.863</v>
          </cell>
          <cell r="N90">
            <v>2.863</v>
          </cell>
        </row>
        <row r="91">
          <cell r="B91" t="str">
            <v>f. Potencia Noche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2322.3000000000011</v>
          </cell>
          <cell r="D10">
            <v>2322.3000000000011</v>
          </cell>
          <cell r="E10">
            <v>2322.3000000000011</v>
          </cell>
          <cell r="F10">
            <v>2322.3000000000011</v>
          </cell>
          <cell r="G10">
            <v>2322.3000000000011</v>
          </cell>
          <cell r="H10">
            <v>2322.3000000000011</v>
          </cell>
          <cell r="I10">
            <v>2279.1</v>
          </cell>
          <cell r="J10">
            <v>2279.1</v>
          </cell>
          <cell r="K10">
            <v>2279.0999999999995</v>
          </cell>
          <cell r="L10">
            <v>2173.8000000000011</v>
          </cell>
          <cell r="M10">
            <v>2173.8000000000011</v>
          </cell>
          <cell r="N10">
            <v>2173.8000000000011</v>
          </cell>
        </row>
        <row r="11">
          <cell r="B11" t="str">
            <v>b. Bloque 31-200 kWh</v>
          </cell>
          <cell r="C11">
            <v>77.41</v>
          </cell>
          <cell r="D11">
            <v>77.410000000000011</v>
          </cell>
          <cell r="E11">
            <v>77.41</v>
          </cell>
          <cell r="F11">
            <v>77.410000000000011</v>
          </cell>
          <cell r="G11">
            <v>77.41</v>
          </cell>
          <cell r="H11">
            <v>77.410000000000011</v>
          </cell>
          <cell r="I11">
            <v>75.969999999999985</v>
          </cell>
          <cell r="J11">
            <v>75.969999999999985</v>
          </cell>
          <cell r="K11">
            <v>75.97</v>
          </cell>
          <cell r="L11">
            <v>72.460000000000022</v>
          </cell>
          <cell r="M11">
            <v>72.460000000000022</v>
          </cell>
          <cell r="N11">
            <v>72.460000000000022</v>
          </cell>
        </row>
        <row r="12">
          <cell r="B12" t="str">
            <v>c. Bloque 201-300 kWh</v>
          </cell>
          <cell r="C12">
            <v>118.78999999999998</v>
          </cell>
          <cell r="D12">
            <v>118.78999999999998</v>
          </cell>
          <cell r="E12">
            <v>118.78999999999998</v>
          </cell>
          <cell r="F12">
            <v>118.78999999999998</v>
          </cell>
          <cell r="G12">
            <v>118.78999999999998</v>
          </cell>
          <cell r="H12">
            <v>118.78999999999998</v>
          </cell>
          <cell r="I12">
            <v>116.57999999999996</v>
          </cell>
          <cell r="J12">
            <v>116.57999999999996</v>
          </cell>
          <cell r="K12">
            <v>116.57999999999996</v>
          </cell>
          <cell r="L12">
            <v>111.19000000000004</v>
          </cell>
          <cell r="M12">
            <v>111.19000000000004</v>
          </cell>
          <cell r="N12">
            <v>111.19000000000004</v>
          </cell>
        </row>
        <row r="13">
          <cell r="B13" t="str">
            <v>d. Bloque mayor a 300 kWh</v>
          </cell>
          <cell r="C13">
            <v>122.78999999999998</v>
          </cell>
          <cell r="D13">
            <v>122.78999999999998</v>
          </cell>
          <cell r="E13">
            <v>122.78999999999998</v>
          </cell>
          <cell r="F13">
            <v>122.78999999999998</v>
          </cell>
          <cell r="G13">
            <v>122.78999999999998</v>
          </cell>
          <cell r="H13">
            <v>122.78999999999998</v>
          </cell>
          <cell r="I13">
            <v>120.52</v>
          </cell>
          <cell r="J13">
            <v>120.52</v>
          </cell>
          <cell r="K13">
            <v>120.52</v>
          </cell>
          <cell r="L13">
            <v>114.94999999999993</v>
          </cell>
          <cell r="M13">
            <v>114.94999999999995</v>
          </cell>
          <cell r="N13">
            <v>114.94999999999993</v>
          </cell>
        </row>
        <row r="14">
          <cell r="B14" t="str">
            <v>Residencial horaria</v>
          </cell>
        </row>
        <row r="15">
          <cell r="B15" t="str">
            <v>T-REH</v>
          </cell>
        </row>
        <row r="16">
          <cell r="B16" t="str">
            <v xml:space="preserve">a. Bloque 0-300 KWh   Punta </v>
          </cell>
          <cell r="C16">
            <v>164.15999999999994</v>
          </cell>
          <cell r="D16">
            <v>164.15999999999994</v>
          </cell>
          <cell r="E16">
            <v>164.15999999999994</v>
          </cell>
          <cell r="F16">
            <v>164.15999999999994</v>
          </cell>
          <cell r="G16">
            <v>164.15999999999994</v>
          </cell>
          <cell r="H16">
            <v>164.15999999999994</v>
          </cell>
          <cell r="I16"/>
          <cell r="J16"/>
          <cell r="K16"/>
        </row>
        <row r="17">
          <cell r="B17" t="str">
            <v xml:space="preserve">a. Bloque 0-500 KWh   Punta </v>
          </cell>
          <cell r="I17">
            <v>175.85999999999999</v>
          </cell>
          <cell r="J17">
            <v>175.85999999999999</v>
          </cell>
          <cell r="K17">
            <v>175.86</v>
          </cell>
          <cell r="L17">
            <v>167.72</v>
          </cell>
          <cell r="M17">
            <v>167.71999999999997</v>
          </cell>
          <cell r="N17">
            <v>167.72</v>
          </cell>
        </row>
        <row r="18">
          <cell r="B18" t="str">
            <v>b. Bloque 0-300 KWh   Valle</v>
          </cell>
        </row>
        <row r="19">
          <cell r="B19" t="str">
            <v>b. Bloque 0-500 KWh   Valle</v>
          </cell>
          <cell r="I19">
            <v>72.07999999999997</v>
          </cell>
          <cell r="J19">
            <v>72.07999999999997</v>
          </cell>
          <cell r="K19">
            <v>72.07999999999997</v>
          </cell>
          <cell r="L19">
            <v>68.75</v>
          </cell>
          <cell r="M19">
            <v>68.75</v>
          </cell>
          <cell r="N19">
            <v>68.75</v>
          </cell>
        </row>
        <row r="20">
          <cell r="B20" t="str">
            <v>c. Bloque 0-300 KWh   Noche</v>
          </cell>
        </row>
        <row r="21">
          <cell r="B21" t="str">
            <v>c. Bloque 0-500 KWh   Noche</v>
          </cell>
          <cell r="I21">
            <v>30.169999999999987</v>
          </cell>
          <cell r="J21">
            <v>30.169999999999987</v>
          </cell>
          <cell r="K21">
            <v>30.169999999999991</v>
          </cell>
          <cell r="L21">
            <v>28.769999999999989</v>
          </cell>
          <cell r="M21">
            <v>28.769999999999989</v>
          </cell>
          <cell r="N21">
            <v>28.769999999999989</v>
          </cell>
        </row>
        <row r="22">
          <cell r="B22" t="str">
            <v xml:space="preserve">d. Bloque 301-500 KWh   Punta </v>
          </cell>
          <cell r="C22">
            <v>186.86999999999992</v>
          </cell>
          <cell r="D22">
            <v>186.86999999999992</v>
          </cell>
          <cell r="E22">
            <v>186.86999999999992</v>
          </cell>
          <cell r="F22">
            <v>186.86999999999992</v>
          </cell>
          <cell r="G22">
            <v>186.86999999999992</v>
          </cell>
          <cell r="H22">
            <v>186.86999999999992</v>
          </cell>
          <cell r="I22"/>
          <cell r="J22"/>
          <cell r="K22"/>
          <cell r="L22"/>
          <cell r="M22"/>
          <cell r="N22"/>
        </row>
        <row r="23">
          <cell r="B23" t="str">
            <v>e. Bloque 301-500 KWh   Valle</v>
          </cell>
          <cell r="C23">
            <v>76.069999999999993</v>
          </cell>
          <cell r="D23">
            <v>76.069999999999979</v>
          </cell>
          <cell r="E23">
            <v>76.069999999999993</v>
          </cell>
          <cell r="F23">
            <v>76.069999999999979</v>
          </cell>
          <cell r="G23">
            <v>76.069999999999993</v>
          </cell>
          <cell r="H23">
            <v>76.069999999999979</v>
          </cell>
        </row>
        <row r="24">
          <cell r="B24" t="str">
            <v>f. Bloque 301-500 KWh   Noche</v>
          </cell>
          <cell r="C24">
            <v>32.02999999999998</v>
          </cell>
          <cell r="D24">
            <v>32.02999999999998</v>
          </cell>
          <cell r="E24">
            <v>32.02999999999998</v>
          </cell>
          <cell r="F24">
            <v>32.02999999999998</v>
          </cell>
          <cell r="G24">
            <v>32.02999999999998</v>
          </cell>
          <cell r="H24">
            <v>32.02999999999998</v>
          </cell>
        </row>
        <row r="25">
          <cell r="B25" t="str">
            <v xml:space="preserve">g. Bloque mayor a 500 KWh   Punta </v>
          </cell>
          <cell r="C25">
            <v>221.55000000000013</v>
          </cell>
          <cell r="D25">
            <v>221.55000000000013</v>
          </cell>
          <cell r="E25">
            <v>221.55000000000013</v>
          </cell>
          <cell r="F25">
            <v>221.55000000000013</v>
          </cell>
          <cell r="G25">
            <v>221.55000000000013</v>
          </cell>
          <cell r="H25">
            <v>221.55000000000013</v>
          </cell>
          <cell r="I25">
            <v>217.44999999999987</v>
          </cell>
          <cell r="J25">
            <v>217.44999999999987</v>
          </cell>
          <cell r="K25">
            <v>217.44999999999987</v>
          </cell>
          <cell r="L25">
            <v>207.39000000000007</v>
          </cell>
          <cell r="M25">
            <v>207.39000000000004</v>
          </cell>
          <cell r="N25">
            <v>207.39000000000007</v>
          </cell>
        </row>
        <row r="26">
          <cell r="B26" t="str">
            <v xml:space="preserve">h. Bloque mayor a 500 KWh   Valle </v>
          </cell>
          <cell r="C26">
            <v>89.42000000000003</v>
          </cell>
          <cell r="D26">
            <v>89.42000000000003</v>
          </cell>
          <cell r="E26">
            <v>89.42000000000003</v>
          </cell>
          <cell r="F26">
            <v>89.42000000000003</v>
          </cell>
          <cell r="G26">
            <v>89.42000000000003</v>
          </cell>
          <cell r="H26">
            <v>89.42000000000003</v>
          </cell>
          <cell r="I26">
            <v>87.77</v>
          </cell>
          <cell r="J26">
            <v>87.77</v>
          </cell>
          <cell r="K26">
            <v>87.77</v>
          </cell>
          <cell r="L26">
            <v>83.710000000000022</v>
          </cell>
          <cell r="M26">
            <v>83.710000000000022</v>
          </cell>
          <cell r="N26">
            <v>83.710000000000022</v>
          </cell>
        </row>
        <row r="27">
          <cell r="B27" t="str">
            <v>i. Bloque mayor a 500 KWh   Noche</v>
          </cell>
          <cell r="C27">
            <v>41.380000000000024</v>
          </cell>
          <cell r="D27">
            <v>41.380000000000017</v>
          </cell>
          <cell r="E27">
            <v>41.380000000000024</v>
          </cell>
          <cell r="F27">
            <v>41.380000000000017</v>
          </cell>
          <cell r="G27">
            <v>41.380000000000024</v>
          </cell>
          <cell r="H27">
            <v>41.380000000000017</v>
          </cell>
          <cell r="I27">
            <v>40.619999999999976</v>
          </cell>
          <cell r="J27">
            <v>40.619999999999976</v>
          </cell>
          <cell r="K27">
            <v>40.619999999999983</v>
          </cell>
          <cell r="L27">
            <v>38.74</v>
          </cell>
          <cell r="M27">
            <v>38.74</v>
          </cell>
          <cell r="N27">
            <v>38.74</v>
          </cell>
        </row>
        <row r="28">
          <cell r="B28" t="str">
            <v>COMERCIOS Y SERVICIOS</v>
          </cell>
        </row>
        <row r="29">
          <cell r="B29" t="str">
            <v>T-CO</v>
          </cell>
        </row>
        <row r="30">
          <cell r="B30" t="str">
            <v>a. Consumo de Energía menor o igual a 3000 kWh</v>
          </cell>
          <cell r="C30">
            <v>130.82000000000005</v>
          </cell>
          <cell r="D30">
            <v>130.82000000000005</v>
          </cell>
          <cell r="E30">
            <v>130.82000000000005</v>
          </cell>
          <cell r="F30">
            <v>130.82000000000005</v>
          </cell>
          <cell r="G30">
            <v>130.82000000000005</v>
          </cell>
          <cell r="H30">
            <v>130.82000000000005</v>
          </cell>
          <cell r="I30">
            <v>128.3899999999999</v>
          </cell>
          <cell r="J30">
            <v>128.3899999999999</v>
          </cell>
          <cell r="K30">
            <v>128.3899999999999</v>
          </cell>
          <cell r="L30">
            <v>122.44999999999993</v>
          </cell>
          <cell r="M30">
            <v>122.44999999999995</v>
          </cell>
          <cell r="N30">
            <v>122.44999999999993</v>
          </cell>
        </row>
        <row r="31">
          <cell r="B31" t="str">
            <v>b. Bloque 0-3000 kWh</v>
          </cell>
          <cell r="C31">
            <v>236219.99999999997</v>
          </cell>
          <cell r="D31">
            <v>236219.99999999997</v>
          </cell>
          <cell r="E31">
            <v>236219.99999999997</v>
          </cell>
          <cell r="F31">
            <v>236219.99999999997</v>
          </cell>
          <cell r="G31">
            <v>236219.99999999997</v>
          </cell>
          <cell r="H31">
            <v>236219.99999999997</v>
          </cell>
          <cell r="I31">
            <v>231870.00000000003</v>
          </cell>
          <cell r="J31">
            <v>231870.00000000003</v>
          </cell>
          <cell r="K31">
            <v>231870.00000000003</v>
          </cell>
          <cell r="L31">
            <v>221160</v>
          </cell>
          <cell r="M31">
            <v>221160</v>
          </cell>
          <cell r="N31">
            <v>221160</v>
          </cell>
        </row>
        <row r="32">
          <cell r="B32" t="str">
            <v>c. Bloque mayor a 3000 kWh</v>
          </cell>
          <cell r="C32">
            <v>78.739999999999966</v>
          </cell>
          <cell r="D32">
            <v>78.739999999999981</v>
          </cell>
          <cell r="E32">
            <v>78.739999999999966</v>
          </cell>
          <cell r="F32">
            <v>78.739999999999981</v>
          </cell>
          <cell r="G32">
            <v>78.739999999999966</v>
          </cell>
          <cell r="H32">
            <v>78.739999999999981</v>
          </cell>
          <cell r="I32">
            <v>77.289999999999978</v>
          </cell>
          <cell r="J32">
            <v>77.289999999999978</v>
          </cell>
          <cell r="K32">
            <v>77.289999999999978</v>
          </cell>
          <cell r="L32">
            <v>73.719999999999985</v>
          </cell>
          <cell r="M32">
            <v>73.72</v>
          </cell>
          <cell r="N32">
            <v>73.719999999999985</v>
          </cell>
        </row>
        <row r="33">
          <cell r="B33" t="str">
            <v>d. Bloque 0-8 kW</v>
          </cell>
          <cell r="C33">
            <v>98617.279999999941</v>
          </cell>
          <cell r="D33">
            <v>98617.279999999955</v>
          </cell>
          <cell r="E33">
            <v>98617.279999999941</v>
          </cell>
          <cell r="F33">
            <v>98617.279999999955</v>
          </cell>
          <cell r="G33">
            <v>98617.279999999941</v>
          </cell>
          <cell r="H33">
            <v>98617.279999999955</v>
          </cell>
          <cell r="I33">
            <v>96789.120000000068</v>
          </cell>
          <cell r="J33">
            <v>96789.120000000068</v>
          </cell>
          <cell r="K33">
            <v>96789.120000000068</v>
          </cell>
          <cell r="L33">
            <v>92311.680000000022</v>
          </cell>
          <cell r="M33">
            <v>92311.680000000008</v>
          </cell>
          <cell r="N33">
            <v>92311.680000000022</v>
          </cell>
        </row>
        <row r="34">
          <cell r="B34" t="str">
            <v>e. Bloque mayor a 8 kW</v>
          </cell>
          <cell r="C34">
            <v>12327.159999999993</v>
          </cell>
          <cell r="D34">
            <v>12327.159999999994</v>
          </cell>
          <cell r="E34">
            <v>12327.159999999993</v>
          </cell>
          <cell r="F34">
            <v>12327.159999999994</v>
          </cell>
          <cell r="G34">
            <v>12327.159999999993</v>
          </cell>
          <cell r="H34">
            <v>12327.159999999994</v>
          </cell>
          <cell r="I34">
            <v>12098.640000000009</v>
          </cell>
          <cell r="J34">
            <v>12098.640000000009</v>
          </cell>
          <cell r="K34">
            <v>12098.640000000009</v>
          </cell>
          <cell r="L34">
            <v>11538.960000000003</v>
          </cell>
          <cell r="M34">
            <v>11538.960000000001</v>
          </cell>
          <cell r="N34">
            <v>11538.960000000003</v>
          </cell>
        </row>
        <row r="35">
          <cell r="B35" t="str">
            <v>INDUSTRIAL</v>
          </cell>
        </row>
        <row r="36">
          <cell r="B36" t="str">
            <v>T-IN</v>
          </cell>
        </row>
        <row r="37">
          <cell r="B37" t="str">
            <v>a. Consumo de Energía menor o igual a 3000 kWh</v>
          </cell>
          <cell r="C37">
            <v>130.82000000000005</v>
          </cell>
          <cell r="D37">
            <v>130.82000000000005</v>
          </cell>
          <cell r="E37">
            <v>130.82000000000005</v>
          </cell>
          <cell r="F37">
            <v>130.82000000000005</v>
          </cell>
          <cell r="G37">
            <v>130.82000000000005</v>
          </cell>
          <cell r="H37">
            <v>130.82000000000005</v>
          </cell>
          <cell r="I37">
            <v>128.3899999999999</v>
          </cell>
          <cell r="J37">
            <v>128.3899999999999</v>
          </cell>
          <cell r="K37">
            <v>128.3899999999999</v>
          </cell>
          <cell r="L37">
            <v>122.44999999999993</v>
          </cell>
          <cell r="M37">
            <v>122.44999999999995</v>
          </cell>
          <cell r="N37">
            <v>122.44999999999993</v>
          </cell>
        </row>
        <row r="38">
          <cell r="B38" t="str">
            <v>b. Bloque 0-3000 kWh</v>
          </cell>
          <cell r="C38">
            <v>236219.99999999997</v>
          </cell>
          <cell r="D38">
            <v>236219.99999999997</v>
          </cell>
          <cell r="E38">
            <v>236219.99999999997</v>
          </cell>
          <cell r="F38">
            <v>236219.99999999997</v>
          </cell>
          <cell r="G38">
            <v>236219.99999999997</v>
          </cell>
          <cell r="H38">
            <v>236219.99999999997</v>
          </cell>
          <cell r="I38">
            <v>231870.00000000003</v>
          </cell>
          <cell r="J38">
            <v>231870.00000000003</v>
          </cell>
          <cell r="K38">
            <v>231870.00000000003</v>
          </cell>
          <cell r="L38">
            <v>221160</v>
          </cell>
          <cell r="M38">
            <v>221160</v>
          </cell>
          <cell r="N38">
            <v>221160</v>
          </cell>
        </row>
        <row r="39">
          <cell r="B39" t="str">
            <v>c. Bloque mayor a 3000 kWh</v>
          </cell>
          <cell r="C39">
            <v>78.739999999999966</v>
          </cell>
          <cell r="D39">
            <v>78.739999999999981</v>
          </cell>
          <cell r="E39">
            <v>78.739999999999966</v>
          </cell>
          <cell r="F39">
            <v>78.739999999999981</v>
          </cell>
          <cell r="G39">
            <v>78.739999999999966</v>
          </cell>
          <cell r="H39">
            <v>78.739999999999981</v>
          </cell>
          <cell r="I39">
            <v>77.289999999999978</v>
          </cell>
          <cell r="J39">
            <v>77.289999999999978</v>
          </cell>
          <cell r="K39">
            <v>77.289999999999978</v>
          </cell>
          <cell r="L39">
            <v>73.719999999999985</v>
          </cell>
          <cell r="M39">
            <v>73.72</v>
          </cell>
          <cell r="N39">
            <v>73.719999999999985</v>
          </cell>
        </row>
        <row r="40">
          <cell r="B40" t="str">
            <v>d. Bloque 0-8 kW</v>
          </cell>
          <cell r="C40">
            <v>98617.279999999941</v>
          </cell>
          <cell r="D40">
            <v>98617.279999999955</v>
          </cell>
          <cell r="E40">
            <v>98617.279999999941</v>
          </cell>
          <cell r="F40">
            <v>98617.279999999955</v>
          </cell>
          <cell r="G40">
            <v>98617.279999999941</v>
          </cell>
          <cell r="H40">
            <v>98617.279999999955</v>
          </cell>
          <cell r="I40">
            <v>96789.120000000068</v>
          </cell>
          <cell r="J40">
            <v>96789.120000000068</v>
          </cell>
          <cell r="K40">
            <v>96789.120000000068</v>
          </cell>
          <cell r="L40">
            <v>92311.680000000022</v>
          </cell>
          <cell r="M40">
            <v>92311.680000000008</v>
          </cell>
          <cell r="N40">
            <v>92311.680000000022</v>
          </cell>
        </row>
        <row r="41">
          <cell r="B41" t="str">
            <v>e. Bloque mayor a 8 kW</v>
          </cell>
          <cell r="C41">
            <v>12327.159999999993</v>
          </cell>
          <cell r="D41">
            <v>12327.159999999994</v>
          </cell>
          <cell r="E41">
            <v>12327.159999999993</v>
          </cell>
          <cell r="F41">
            <v>12327.159999999994</v>
          </cell>
          <cell r="G41">
            <v>12327.159999999993</v>
          </cell>
          <cell r="H41">
            <v>12327.159999999994</v>
          </cell>
          <cell r="I41">
            <v>12098.640000000009</v>
          </cell>
          <cell r="J41">
            <v>12098.640000000009</v>
          </cell>
          <cell r="K41">
            <v>12098.640000000009</v>
          </cell>
          <cell r="L41">
            <v>11538.960000000003</v>
          </cell>
          <cell r="M41">
            <v>11538.960000000001</v>
          </cell>
          <cell r="N41">
            <v>11538.960000000003</v>
          </cell>
        </row>
        <row r="42">
          <cell r="B42" t="str">
            <v>PREFERENCIAL</v>
          </cell>
        </row>
        <row r="43">
          <cell r="B43" t="str">
            <v>T-CS</v>
          </cell>
        </row>
        <row r="44">
          <cell r="B44" t="str">
            <v>a. Consumo de Energía menor o igual a 3000 kWh</v>
          </cell>
          <cell r="C44">
            <v>88.090000000000018</v>
          </cell>
          <cell r="D44">
            <v>88.09</v>
          </cell>
          <cell r="E44">
            <v>88.090000000000018</v>
          </cell>
          <cell r="F44">
            <v>88.09</v>
          </cell>
          <cell r="G44">
            <v>88.090000000000018</v>
          </cell>
          <cell r="H44">
            <v>88.09</v>
          </cell>
          <cell r="I44">
            <v>86.460000000000022</v>
          </cell>
          <cell r="J44">
            <v>86.460000000000022</v>
          </cell>
          <cell r="K44">
            <v>86.460000000000022</v>
          </cell>
          <cell r="L44">
            <v>82.460000000000022</v>
          </cell>
          <cell r="M44">
            <v>82.460000000000022</v>
          </cell>
          <cell r="N44">
            <v>82.460000000000022</v>
          </cell>
        </row>
        <row r="45">
          <cell r="B45" t="str">
            <v>b. Bloque 0-3000 kWh</v>
          </cell>
          <cell r="C45">
            <v>152160</v>
          </cell>
          <cell r="D45">
            <v>152160</v>
          </cell>
          <cell r="E45">
            <v>152160</v>
          </cell>
          <cell r="F45">
            <v>152160</v>
          </cell>
          <cell r="G45">
            <v>152160</v>
          </cell>
          <cell r="H45">
            <v>152160</v>
          </cell>
          <cell r="I45">
            <v>149370</v>
          </cell>
          <cell r="J45">
            <v>149370</v>
          </cell>
          <cell r="K45">
            <v>149370</v>
          </cell>
          <cell r="L45">
            <v>142470</v>
          </cell>
          <cell r="M45">
            <v>142470</v>
          </cell>
          <cell r="N45">
            <v>142470</v>
          </cell>
        </row>
        <row r="46">
          <cell r="B46" t="str">
            <v>c. Bloque mayor a 3000 kWh</v>
          </cell>
          <cell r="C46">
            <v>50.72000000000002</v>
          </cell>
          <cell r="D46">
            <v>50.72000000000002</v>
          </cell>
          <cell r="E46">
            <v>50.72000000000002</v>
          </cell>
          <cell r="F46">
            <v>50.72000000000002</v>
          </cell>
          <cell r="G46">
            <v>50.72000000000002</v>
          </cell>
          <cell r="H46">
            <v>50.72000000000002</v>
          </cell>
          <cell r="I46">
            <v>49.789999999999978</v>
          </cell>
          <cell r="J46">
            <v>49.789999999999978</v>
          </cell>
          <cell r="K46">
            <v>49.789999999999978</v>
          </cell>
          <cell r="L46">
            <v>47.49</v>
          </cell>
          <cell r="M46">
            <v>47.49</v>
          </cell>
          <cell r="N46">
            <v>47.49</v>
          </cell>
        </row>
        <row r="47">
          <cell r="B47" t="str">
            <v>d. Bloque 0-8 kW</v>
          </cell>
          <cell r="C47">
            <v>65698.719999999987</v>
          </cell>
          <cell r="D47">
            <v>65698.719999999987</v>
          </cell>
          <cell r="E47">
            <v>65698.719999999987</v>
          </cell>
          <cell r="F47">
            <v>65698.719999999987</v>
          </cell>
          <cell r="G47">
            <v>65698.719999999987</v>
          </cell>
          <cell r="H47">
            <v>65698.719999999987</v>
          </cell>
          <cell r="I47">
            <v>64480.719999999979</v>
          </cell>
          <cell r="J47">
            <v>64480.719999999979</v>
          </cell>
          <cell r="K47">
            <v>64480.719999999979</v>
          </cell>
          <cell r="L47">
            <v>61497.919999999976</v>
          </cell>
          <cell r="M47">
            <v>61497.919999999976</v>
          </cell>
          <cell r="N47">
            <v>61497.919999999976</v>
          </cell>
        </row>
        <row r="48">
          <cell r="B48" t="str">
            <v>e. Bloque mayor a 8 kW</v>
          </cell>
          <cell r="C48">
            <v>8212.3399999999983</v>
          </cell>
          <cell r="D48">
            <v>8212.3399999999983</v>
          </cell>
          <cell r="E48">
            <v>8212.3399999999983</v>
          </cell>
          <cell r="F48">
            <v>8212.3399999999983</v>
          </cell>
          <cell r="G48">
            <v>8212.3399999999983</v>
          </cell>
          <cell r="H48">
            <v>8212.3399999999983</v>
          </cell>
          <cell r="I48">
            <v>8060.0899999999974</v>
          </cell>
          <cell r="J48">
            <v>8060.0899999999974</v>
          </cell>
          <cell r="K48">
            <v>8060.0899999999974</v>
          </cell>
          <cell r="L48">
            <v>7687.2399999999971</v>
          </cell>
          <cell r="M48">
            <v>7687.2399999999971</v>
          </cell>
          <cell r="N48">
            <v>7687.2399999999971</v>
          </cell>
        </row>
        <row r="49">
          <cell r="B49" t="str">
            <v>MEDIA TENSIÓN (T-MT)</v>
          </cell>
        </row>
        <row r="50">
          <cell r="B50" t="str">
            <v>T-MT</v>
          </cell>
        </row>
        <row r="51">
          <cell r="B51" t="str">
            <v>a. Energía Punta</v>
          </cell>
          <cell r="C51">
            <v>66.73</v>
          </cell>
          <cell r="D51">
            <v>66.73</v>
          </cell>
          <cell r="E51">
            <v>66.73</v>
          </cell>
          <cell r="F51">
            <v>66.73</v>
          </cell>
          <cell r="G51">
            <v>66.73</v>
          </cell>
          <cell r="H51">
            <v>66.73</v>
          </cell>
        </row>
        <row r="52">
          <cell r="B52" t="str">
            <v>a. Energía Punta (Máxima)</v>
          </cell>
          <cell r="I52">
            <v>65.489999999999995</v>
          </cell>
          <cell r="J52">
            <v>65.489999999999995</v>
          </cell>
          <cell r="K52">
            <v>65.489999999999995</v>
          </cell>
          <cell r="L52">
            <v>62.460000000000022</v>
          </cell>
          <cell r="M52">
            <v>62.460000000000022</v>
          </cell>
          <cell r="N52">
            <v>62.460000000000022</v>
          </cell>
        </row>
        <row r="53">
          <cell r="B53" t="str">
            <v>b. Energía Punta (Mínimo)</v>
          </cell>
          <cell r="I53">
            <v>63.319999999999979</v>
          </cell>
          <cell r="J53">
            <v>63.319999999999979</v>
          </cell>
          <cell r="K53">
            <v>63.319999999999979</v>
          </cell>
          <cell r="L53">
            <v>60.390000000000043</v>
          </cell>
          <cell r="M53">
            <v>60.390000000000036</v>
          </cell>
          <cell r="N53">
            <v>60.390000000000043</v>
          </cell>
        </row>
        <row r="54">
          <cell r="B54" t="str">
            <v>b. Energía Valle</v>
          </cell>
        </row>
        <row r="55">
          <cell r="B55" t="str">
            <v>c. Energía Noche</v>
          </cell>
        </row>
        <row r="56">
          <cell r="B56" t="str">
            <v>c. Energía Valle (Máxima)</v>
          </cell>
          <cell r="I56">
            <v>32.76</v>
          </cell>
          <cell r="J56">
            <v>32.76</v>
          </cell>
          <cell r="K56">
            <v>32.76</v>
          </cell>
          <cell r="L56">
            <v>31.240000000000006</v>
          </cell>
          <cell r="M56">
            <v>31.240000000000006</v>
          </cell>
          <cell r="N56">
            <v>31.240000000000006</v>
          </cell>
        </row>
        <row r="57">
          <cell r="B57" t="str">
            <v>d. Energía Valle (Mínimo)</v>
          </cell>
          <cell r="I57">
            <v>31.659999999999989</v>
          </cell>
          <cell r="J57">
            <v>31.659999999999989</v>
          </cell>
          <cell r="K57">
            <v>31.659999999999989</v>
          </cell>
          <cell r="L57">
            <v>30.200000000000017</v>
          </cell>
          <cell r="M57">
            <v>30.200000000000014</v>
          </cell>
          <cell r="N57">
            <v>30.200000000000017</v>
          </cell>
        </row>
        <row r="58">
          <cell r="B58" t="str">
            <v>d. Potencia Punta</v>
          </cell>
        </row>
        <row r="59">
          <cell r="B59" t="str">
            <v>e. Energía Noche (Máxima)</v>
          </cell>
          <cell r="I59">
            <v>23.580000000000005</v>
          </cell>
          <cell r="J59">
            <v>23.580000000000005</v>
          </cell>
          <cell r="K59">
            <v>23.580000000000002</v>
          </cell>
          <cell r="L59">
            <v>22.490000000000006</v>
          </cell>
          <cell r="M59">
            <v>22.490000000000006</v>
          </cell>
          <cell r="N59">
            <v>22.490000000000006</v>
          </cell>
        </row>
        <row r="60">
          <cell r="B60" t="str">
            <v>e. Potencia Valle</v>
          </cell>
        </row>
        <row r="61">
          <cell r="B61" t="str">
            <v>f. Energía Noche (Mínimo)</v>
          </cell>
          <cell r="I61">
            <v>22.789999999999996</v>
          </cell>
          <cell r="J61">
            <v>22.789999999999996</v>
          </cell>
          <cell r="K61">
            <v>22.79</v>
          </cell>
          <cell r="L61">
            <v>21.740000000000006</v>
          </cell>
          <cell r="M61">
            <v>21.740000000000006</v>
          </cell>
          <cell r="N61">
            <v>21.740000000000006</v>
          </cell>
        </row>
        <row r="62">
          <cell r="B62" t="str">
            <v>f. Potencia Noche</v>
          </cell>
        </row>
        <row r="63">
          <cell r="B63" t="str">
            <v>g. Potencia Punta (Máxima)</v>
          </cell>
          <cell r="I63">
            <v>11484.280000000008</v>
          </cell>
          <cell r="J63">
            <v>11484.280000000008</v>
          </cell>
          <cell r="K63">
            <v>11484.280000000006</v>
          </cell>
          <cell r="L63">
            <v>10953.020000000002</v>
          </cell>
          <cell r="M63">
            <v>10953.02</v>
          </cell>
          <cell r="N63">
            <v>10953.020000000002</v>
          </cell>
        </row>
        <row r="64">
          <cell r="B64" t="str">
            <v>h. Potencia Punta (Mínimo)</v>
          </cell>
          <cell r="I64">
            <v>11102.989999999996</v>
          </cell>
          <cell r="J64">
            <v>11102.989999999996</v>
          </cell>
          <cell r="K64">
            <v>11102.989999999996</v>
          </cell>
          <cell r="L64">
            <v>10589.380000000003</v>
          </cell>
          <cell r="M64">
            <v>10589.380000000003</v>
          </cell>
          <cell r="N64">
            <v>10589.380000000003</v>
          </cell>
        </row>
        <row r="65">
          <cell r="B65" t="str">
            <v>i. Potencia Valle (Máxima)</v>
          </cell>
          <cell r="I65">
            <v>8171.4200000000055</v>
          </cell>
          <cell r="J65">
            <v>8171.4200000000055</v>
          </cell>
          <cell r="K65">
            <v>8171.4200000000046</v>
          </cell>
          <cell r="L65">
            <v>7793.4200000000055</v>
          </cell>
          <cell r="M65">
            <v>7793.4200000000046</v>
          </cell>
          <cell r="N65">
            <v>7793.4200000000055</v>
          </cell>
        </row>
        <row r="66">
          <cell r="B66" t="str">
            <v>j. Potencia Valle (Mínimo)</v>
          </cell>
          <cell r="I66">
            <v>7900.1300000000028</v>
          </cell>
          <cell r="J66">
            <v>7900.1300000000028</v>
          </cell>
          <cell r="K66">
            <v>7900.1300000000028</v>
          </cell>
          <cell r="L66">
            <v>7534.6799999999948</v>
          </cell>
          <cell r="M66">
            <v>7534.6799999999948</v>
          </cell>
          <cell r="N66">
            <v>7534.6799999999948</v>
          </cell>
        </row>
        <row r="67">
          <cell r="B67" t="str">
            <v>k. Potencia Noche (Máxima)</v>
          </cell>
          <cell r="I67">
            <v>5187.3800000000019</v>
          </cell>
          <cell r="J67">
            <v>5187.3800000000019</v>
          </cell>
          <cell r="K67">
            <v>5187.3800000000019</v>
          </cell>
          <cell r="L67">
            <v>4947.4100000000026</v>
          </cell>
          <cell r="M67">
            <v>4947.4100000000026</v>
          </cell>
          <cell r="N67">
            <v>4947.4100000000026</v>
          </cell>
        </row>
        <row r="68">
          <cell r="B68" t="str">
            <v>l. Potencia Noche (Mínimo)</v>
          </cell>
          <cell r="I68">
            <v>5015.1600000000026</v>
          </cell>
          <cell r="J68">
            <v>5015.1600000000026</v>
          </cell>
          <cell r="K68">
            <v>5015.1600000000026</v>
          </cell>
          <cell r="L68">
            <v>4783.1600000000026</v>
          </cell>
          <cell r="M68">
            <v>4783.1600000000026</v>
          </cell>
          <cell r="N68">
            <v>4783.1600000000026</v>
          </cell>
        </row>
        <row r="69">
          <cell r="B69" t="str">
            <v>MEDIA TENSIÓN (T-MTb)</v>
          </cell>
        </row>
        <row r="70">
          <cell r="B70" t="str">
            <v>T-MTb</v>
          </cell>
        </row>
        <row r="71">
          <cell r="B71" t="str">
            <v>a. Energía Punta</v>
          </cell>
        </row>
        <row r="72">
          <cell r="B72" t="str">
            <v>a. Energía Punta (Máxima)</v>
          </cell>
          <cell r="I72">
            <v>118.19999999999993</v>
          </cell>
          <cell r="J72">
            <v>118.19999999999993</v>
          </cell>
          <cell r="K72">
            <v>118.19999999999995</v>
          </cell>
          <cell r="L72">
            <v>112.73999999999991</v>
          </cell>
          <cell r="M72">
            <v>112.73999999999992</v>
          </cell>
          <cell r="N72">
            <v>112.73999999999991</v>
          </cell>
        </row>
        <row r="73">
          <cell r="B73" t="str">
            <v>b. Energía Punta (Mínimo)</v>
          </cell>
          <cell r="I73">
            <v>114.28999999999998</v>
          </cell>
          <cell r="J73">
            <v>114.28999999999998</v>
          </cell>
          <cell r="K73">
            <v>114.28999999999998</v>
          </cell>
          <cell r="L73">
            <v>109</v>
          </cell>
          <cell r="M73">
            <v>109</v>
          </cell>
          <cell r="N73">
            <v>109</v>
          </cell>
        </row>
        <row r="74">
          <cell r="B74" t="str">
            <v>b. Energía Valle</v>
          </cell>
        </row>
        <row r="75">
          <cell r="B75" t="str">
            <v>c. Energía Noche</v>
          </cell>
        </row>
        <row r="76">
          <cell r="B76" t="str">
            <v>c. Energía Valle (Máxima)</v>
          </cell>
          <cell r="I76">
            <v>40.609999999999985</v>
          </cell>
          <cell r="J76">
            <v>40.609999999999985</v>
          </cell>
          <cell r="K76">
            <v>40.609999999999992</v>
          </cell>
          <cell r="L76">
            <v>38.730000000000011</v>
          </cell>
          <cell r="M76">
            <v>38.730000000000011</v>
          </cell>
          <cell r="N76">
            <v>38.730000000000011</v>
          </cell>
        </row>
        <row r="77">
          <cell r="B77" t="str">
            <v>d. Energía Valle (Mínimo)</v>
          </cell>
          <cell r="I77">
            <v>39.26</v>
          </cell>
          <cell r="J77">
            <v>39.26</v>
          </cell>
          <cell r="K77">
            <v>39.26</v>
          </cell>
          <cell r="L77">
            <v>37.440000000000026</v>
          </cell>
          <cell r="M77">
            <v>37.440000000000026</v>
          </cell>
          <cell r="N77">
            <v>37.440000000000026</v>
          </cell>
        </row>
        <row r="78">
          <cell r="B78" t="str">
            <v>d. Potencia Punta</v>
          </cell>
        </row>
        <row r="79">
          <cell r="B79" t="str">
            <v>e. Energía Noche (Máxima)</v>
          </cell>
          <cell r="I79">
            <v>26.059999999999977</v>
          </cell>
          <cell r="J79">
            <v>26.059999999999977</v>
          </cell>
          <cell r="K79">
            <v>26.059999999999981</v>
          </cell>
          <cell r="L79">
            <v>24.86000000000001</v>
          </cell>
          <cell r="M79">
            <v>24.86000000000001</v>
          </cell>
          <cell r="N79">
            <v>24.86000000000001</v>
          </cell>
        </row>
        <row r="80">
          <cell r="B80" t="str">
            <v>e. Potencia Valle</v>
          </cell>
        </row>
        <row r="81">
          <cell r="B81" t="str">
            <v>f. Energía Noche (Mínimo)</v>
          </cell>
          <cell r="I81">
            <v>25.20000000000001</v>
          </cell>
          <cell r="J81">
            <v>25.20000000000001</v>
          </cell>
          <cell r="K81">
            <v>25.200000000000006</v>
          </cell>
          <cell r="L81">
            <v>24.029999999999983</v>
          </cell>
          <cell r="M81">
            <v>24.029999999999983</v>
          </cell>
          <cell r="N81">
            <v>24.029999999999983</v>
          </cell>
        </row>
        <row r="82">
          <cell r="B82" t="str">
            <v>f. Potencia Noche</v>
          </cell>
          <cell r="I82"/>
          <cell r="J82"/>
          <cell r="K82"/>
          <cell r="L82"/>
          <cell r="M82"/>
          <cell r="N82"/>
        </row>
        <row r="83">
          <cell r="B83" t="str">
            <v>g. Potencia Punta (Máxima)</v>
          </cell>
          <cell r="I83">
            <v>3471.7200000000007</v>
          </cell>
          <cell r="J83">
            <v>3471.7200000000007</v>
          </cell>
          <cell r="K83">
            <v>3471.7200000000007</v>
          </cell>
          <cell r="L83">
            <v>3311.119999999999</v>
          </cell>
          <cell r="M83">
            <v>3311.1199999999994</v>
          </cell>
          <cell r="N83">
            <v>3311.119999999999</v>
          </cell>
        </row>
        <row r="84">
          <cell r="B84" t="str">
            <v>h. Potencia Punta (Mínimo)</v>
          </cell>
          <cell r="I84">
            <v>3356.4600000000023</v>
          </cell>
          <cell r="J84">
            <v>3356.4600000000023</v>
          </cell>
          <cell r="K84">
            <v>3356.4600000000019</v>
          </cell>
          <cell r="L84">
            <v>3201.1900000000014</v>
          </cell>
          <cell r="M84">
            <v>3201.1900000000014</v>
          </cell>
          <cell r="N84">
            <v>3201.1900000000014</v>
          </cell>
        </row>
        <row r="85">
          <cell r="B85" t="str">
            <v>i. Potencia Valle (Máxima)</v>
          </cell>
          <cell r="I85">
            <v>2423.5899999999983</v>
          </cell>
          <cell r="J85">
            <v>2423.5899999999983</v>
          </cell>
          <cell r="K85">
            <v>2423.5899999999983</v>
          </cell>
          <cell r="L85">
            <v>2311.4800000000009</v>
          </cell>
          <cell r="M85">
            <v>2311.4800000000014</v>
          </cell>
          <cell r="N85">
            <v>2311.4800000000009</v>
          </cell>
        </row>
        <row r="86">
          <cell r="B86" t="str">
            <v>j. Potencia Valle (Mínimo)</v>
          </cell>
          <cell r="I86">
            <v>2343.1200000000003</v>
          </cell>
          <cell r="J86">
            <v>2343.1200000000003</v>
          </cell>
          <cell r="K86">
            <v>2343.1200000000008</v>
          </cell>
          <cell r="L86">
            <v>2234.7300000000009</v>
          </cell>
          <cell r="M86">
            <v>2234.7300000000014</v>
          </cell>
          <cell r="N86">
            <v>2234.7300000000009</v>
          </cell>
        </row>
        <row r="87">
          <cell r="B87" t="str">
            <v>k. Potencia Noche (Máxima)</v>
          </cell>
          <cell r="I87">
            <v>1553.0800000000011</v>
          </cell>
          <cell r="J87">
            <v>1553.0800000000011</v>
          </cell>
          <cell r="K87">
            <v>1553.0800000000011</v>
          </cell>
          <cell r="L87">
            <v>1481.24</v>
          </cell>
          <cell r="M87">
            <v>1481.2400000000002</v>
          </cell>
          <cell r="N87">
            <v>1481.24</v>
          </cell>
        </row>
        <row r="88">
          <cell r="B88" t="str">
            <v>l. Potencia Noche (Mínimo)</v>
          </cell>
          <cell r="I88">
            <v>1501.5199999999991</v>
          </cell>
          <cell r="J88">
            <v>1501.5199999999991</v>
          </cell>
          <cell r="K88">
            <v>1501.5199999999993</v>
          </cell>
          <cell r="L88">
            <v>1432.07</v>
          </cell>
          <cell r="M88">
            <v>1432.07</v>
          </cell>
          <cell r="N88">
            <v>1432.07</v>
          </cell>
        </row>
        <row r="89">
          <cell r="B89" t="str">
            <v>PROMOCIONAL</v>
          </cell>
        </row>
        <row r="90">
          <cell r="B90" t="str">
            <v>T-PR</v>
          </cell>
        </row>
        <row r="91">
          <cell r="B91" t="str">
            <v>a. Consumo de Energía menor o igual a 3000 kWh</v>
          </cell>
          <cell r="C91">
            <v>130.82000000000005</v>
          </cell>
          <cell r="D91">
            <v>130.82000000000005</v>
          </cell>
          <cell r="E91">
            <v>130.82000000000005</v>
          </cell>
          <cell r="F91">
            <v>130.82000000000005</v>
          </cell>
          <cell r="G91">
            <v>130.82000000000005</v>
          </cell>
          <cell r="H91">
            <v>130.82000000000005</v>
          </cell>
          <cell r="I91">
            <v>128.3899999999999</v>
          </cell>
          <cell r="J91">
            <v>128.3899999999999</v>
          </cell>
          <cell r="K91">
            <v>128.3899999999999</v>
          </cell>
          <cell r="L91">
            <v>122.44999999999993</v>
          </cell>
          <cell r="M91">
            <v>122.44999999999995</v>
          </cell>
          <cell r="N91">
            <v>122.44999999999993</v>
          </cell>
        </row>
        <row r="92">
          <cell r="B92" t="str">
            <v>b. Bloque 0-3000 kWh</v>
          </cell>
          <cell r="C92">
            <v>236219.99999999997</v>
          </cell>
          <cell r="D92">
            <v>236219.99999999997</v>
          </cell>
          <cell r="E92">
            <v>236219.99999999997</v>
          </cell>
          <cell r="F92">
            <v>236219.99999999997</v>
          </cell>
          <cell r="G92">
            <v>236219.99999999997</v>
          </cell>
          <cell r="H92">
            <v>236219.99999999997</v>
          </cell>
          <cell r="I92">
            <v>231870.00000000003</v>
          </cell>
          <cell r="J92">
            <v>231870.00000000003</v>
          </cell>
          <cell r="K92">
            <v>231870.00000000003</v>
          </cell>
          <cell r="L92">
            <v>221160</v>
          </cell>
          <cell r="M92">
            <v>221160</v>
          </cell>
          <cell r="N92">
            <v>221160</v>
          </cell>
        </row>
        <row r="93">
          <cell r="B93" t="str">
            <v>c. Bloque mayor a 3000 kWh</v>
          </cell>
          <cell r="C93">
            <v>78.739999999999966</v>
          </cell>
          <cell r="D93">
            <v>78.739999999999981</v>
          </cell>
          <cell r="E93">
            <v>78.739999999999966</v>
          </cell>
          <cell r="F93">
            <v>78.739999999999981</v>
          </cell>
          <cell r="G93">
            <v>78.739999999999966</v>
          </cell>
          <cell r="H93">
            <v>78.739999999999981</v>
          </cell>
          <cell r="I93">
            <v>77.289999999999978</v>
          </cell>
          <cell r="J93">
            <v>77.289999999999978</v>
          </cell>
          <cell r="K93">
            <v>77.289999999999978</v>
          </cell>
          <cell r="L93">
            <v>73.719999999999985</v>
          </cell>
          <cell r="M93">
            <v>73.72</v>
          </cell>
          <cell r="N93">
            <v>73.719999999999985</v>
          </cell>
        </row>
        <row r="94">
          <cell r="B94" t="str">
            <v>d. Bloque 0-8 kW</v>
          </cell>
          <cell r="C94">
            <v>98617.279999999941</v>
          </cell>
          <cell r="D94">
            <v>98617.279999999955</v>
          </cell>
          <cell r="E94">
            <v>98617.279999999941</v>
          </cell>
          <cell r="F94">
            <v>98617.279999999955</v>
          </cell>
          <cell r="G94">
            <v>98617.279999999941</v>
          </cell>
          <cell r="H94">
            <v>98617.279999999955</v>
          </cell>
          <cell r="I94">
            <v>96789.120000000068</v>
          </cell>
          <cell r="J94">
            <v>96789.120000000068</v>
          </cell>
          <cell r="K94">
            <v>96789.120000000068</v>
          </cell>
          <cell r="L94">
            <v>92311.680000000022</v>
          </cell>
          <cell r="M94">
            <v>92311.680000000008</v>
          </cell>
          <cell r="N94">
            <v>92311.680000000022</v>
          </cell>
        </row>
        <row r="95">
          <cell r="B95" t="str">
            <v>e. Bloque mayor a 8 kW</v>
          </cell>
          <cell r="C95">
            <v>12327.159999999993</v>
          </cell>
          <cell r="D95">
            <v>12327.159999999994</v>
          </cell>
          <cell r="E95">
            <v>12327.159999999993</v>
          </cell>
          <cell r="F95">
            <v>12327.159999999994</v>
          </cell>
          <cell r="G95">
            <v>12327.159999999993</v>
          </cell>
          <cell r="H95">
            <v>12327.159999999994</v>
          </cell>
          <cell r="I95">
            <v>12098.640000000009</v>
          </cell>
          <cell r="J95">
            <v>12098.640000000009</v>
          </cell>
          <cell r="K95">
            <v>12098.640000000009</v>
          </cell>
          <cell r="L95">
            <v>11538.960000000003</v>
          </cell>
          <cell r="M95">
            <v>11538.960000000001</v>
          </cell>
          <cell r="N95">
            <v>11538.960000000003</v>
          </cell>
        </row>
        <row r="96">
          <cell r="B96" t="str">
            <v>ALUMBRADO PÚBLICO</v>
          </cell>
        </row>
        <row r="97">
          <cell r="B97" t="str">
            <v>T-AP</v>
          </cell>
        </row>
        <row r="98">
          <cell r="B98" t="str">
            <v>a. Bloque 0-30 kWh</v>
          </cell>
          <cell r="C98">
            <v>106.5</v>
          </cell>
          <cell r="D98">
            <v>106.5</v>
          </cell>
          <cell r="E98">
            <v>106.5</v>
          </cell>
          <cell r="F98">
            <v>106.5</v>
          </cell>
          <cell r="G98">
            <v>106.5</v>
          </cell>
          <cell r="H98">
            <v>106.5</v>
          </cell>
          <cell r="I98">
            <v>104.40000000000006</v>
          </cell>
          <cell r="J98">
            <v>104.40000000000006</v>
          </cell>
          <cell r="K98">
            <v>104.40000000000006</v>
          </cell>
          <cell r="L98">
            <v>101.09999999999995</v>
          </cell>
          <cell r="M98">
            <v>101.09999999999995</v>
          </cell>
          <cell r="N98">
            <v>101.09999999999995</v>
          </cell>
        </row>
        <row r="99">
          <cell r="B99" t="str">
            <v>b. Bloque 31-50 000 kWh</v>
          </cell>
          <cell r="C99">
            <v>3.549999999999998</v>
          </cell>
          <cell r="D99">
            <v>3.549999999999998</v>
          </cell>
          <cell r="E99">
            <v>3.549999999999998</v>
          </cell>
          <cell r="F99">
            <v>3.549999999999998</v>
          </cell>
          <cell r="G99">
            <v>3.549999999999998</v>
          </cell>
          <cell r="H99">
            <v>3.549999999999998</v>
          </cell>
          <cell r="I99">
            <v>3.4800000000000009</v>
          </cell>
          <cell r="J99">
            <v>3.4800000000000009</v>
          </cell>
          <cell r="K99">
            <v>3.4800000000000009</v>
          </cell>
          <cell r="L99">
            <v>3.3700000000000014</v>
          </cell>
          <cell r="M99">
            <v>3.3700000000000014</v>
          </cell>
          <cell r="N99">
            <v>3.3700000000000014</v>
          </cell>
        </row>
        <row r="100">
          <cell r="B100" t="str">
            <v>c. Bloque mayor a 50 000 kWh</v>
          </cell>
          <cell r="C100">
            <v>177500</v>
          </cell>
          <cell r="D100">
            <v>177500</v>
          </cell>
          <cell r="E100">
            <v>177500</v>
          </cell>
          <cell r="F100">
            <v>177500</v>
          </cell>
          <cell r="G100">
            <v>177500</v>
          </cell>
          <cell r="H100">
            <v>177500</v>
          </cell>
          <cell r="I100">
            <v>174000</v>
          </cell>
          <cell r="J100">
            <v>174000</v>
          </cell>
          <cell r="K100">
            <v>174000</v>
          </cell>
          <cell r="L100">
            <v>168500</v>
          </cell>
          <cell r="M100">
            <v>168500</v>
          </cell>
          <cell r="N100">
            <v>168500</v>
          </cell>
        </row>
        <row r="101">
          <cell r="B101" t="str">
            <v>Tarifa de acceso</v>
          </cell>
        </row>
        <row r="102">
          <cell r="B102" t="str">
            <v>T-TA</v>
          </cell>
        </row>
        <row r="103">
          <cell r="B103" t="str">
            <v>a. Consumo de Energía cada kWh</v>
          </cell>
          <cell r="C103">
            <v>19.809999999999988</v>
          </cell>
          <cell r="D103">
            <v>19.809999999999992</v>
          </cell>
          <cell r="E103">
            <v>19.809999999999988</v>
          </cell>
          <cell r="F103">
            <v>27.429999999999986</v>
          </cell>
          <cell r="G103">
            <v>27.429999999999982</v>
          </cell>
          <cell r="H103">
            <v>27.429999999999986</v>
          </cell>
          <cell r="I103">
            <v>27.429999999999982</v>
          </cell>
          <cell r="J103">
            <v>27.429999999999982</v>
          </cell>
          <cell r="K103">
            <v>27.429999999999986</v>
          </cell>
          <cell r="L103">
            <v>27.429999999999982</v>
          </cell>
          <cell r="M103">
            <v>27.429999999999986</v>
          </cell>
          <cell r="N103">
            <v>27.429999999999982</v>
          </cell>
        </row>
        <row r="104">
          <cell r="B104" t="str">
            <v>Tarifa en centros de recarga rápida</v>
          </cell>
        </row>
        <row r="105">
          <cell r="B105" t="str">
            <v>T-VE</v>
          </cell>
        </row>
        <row r="106">
          <cell r="B106" t="str">
            <v>b. Consumo de Energía cada kWh</v>
          </cell>
          <cell r="C106">
            <v>182.72</v>
          </cell>
          <cell r="D106">
            <v>182.71999999999997</v>
          </cell>
          <cell r="E106">
            <v>182.72</v>
          </cell>
          <cell r="F106">
            <v>182.71999999999997</v>
          </cell>
          <cell r="G106">
            <v>182.72</v>
          </cell>
          <cell r="H106">
            <v>182.71999999999997</v>
          </cell>
          <cell r="I106">
            <v>182.72</v>
          </cell>
          <cell r="J106">
            <v>182.72</v>
          </cell>
          <cell r="K106">
            <v>182.71999999999997</v>
          </cell>
          <cell r="L106">
            <v>182.72</v>
          </cell>
          <cell r="M106">
            <v>182.71999999999997</v>
          </cell>
          <cell r="N106">
            <v>182.72</v>
          </cell>
        </row>
        <row r="107">
          <cell r="B107" t="str">
            <v>Tarifa en centros de recarga en planteles para autobuses electricos</v>
          </cell>
        </row>
        <row r="108">
          <cell r="B108" t="str">
            <v>T-BE</v>
          </cell>
        </row>
        <row r="109">
          <cell r="B109" t="str">
            <v>b. Consumo de Energía cada kWh</v>
          </cell>
          <cell r="M109">
            <v>57.080000000000005</v>
          </cell>
          <cell r="N109">
            <v>57.079999999999977</v>
          </cell>
        </row>
        <row r="118">
          <cell r="B118" t="str">
            <v>Promedio de Tarifa</v>
          </cell>
          <cell r="C118" t="str">
            <v>Mes</v>
          </cell>
        </row>
        <row r="119">
          <cell r="B119" t="str">
            <v>º</v>
          </cell>
          <cell r="C119" t="str">
            <v>Enero</v>
          </cell>
          <cell r="D119" t="str">
            <v>Febrero</v>
          </cell>
          <cell r="E119" t="str">
            <v>Marzo</v>
          </cell>
          <cell r="F119" t="str">
            <v>Abril</v>
          </cell>
          <cell r="G119" t="str">
            <v>Mayo</v>
          </cell>
          <cell r="H119" t="str">
            <v>Junio</v>
          </cell>
          <cell r="I119" t="str">
            <v>Julio</v>
          </cell>
          <cell r="J119" t="str">
            <v>Agosto</v>
          </cell>
          <cell r="K119" t="str">
            <v>Septiembre</v>
          </cell>
          <cell r="L119" t="str">
            <v>Octubre</v>
          </cell>
          <cell r="M119" t="str">
            <v>Noviembre</v>
          </cell>
          <cell r="N119" t="str">
            <v>Diciembre</v>
          </cell>
        </row>
        <row r="120">
          <cell r="B120" t="str">
            <v>VENTAS AL SERVICIO DE DISTRIBUCIÓN</v>
          </cell>
        </row>
        <row r="121">
          <cell r="B121" t="str">
            <v>T-SD</v>
          </cell>
        </row>
        <row r="122">
          <cell r="B122" t="str">
            <v>a. Energía Punta</v>
          </cell>
          <cell r="C122">
            <v>71.05999999999996</v>
          </cell>
          <cell r="D122">
            <v>71.05999999999996</v>
          </cell>
          <cell r="E122">
            <v>71.05999999999996</v>
          </cell>
          <cell r="F122">
            <v>71.05999999999996</v>
          </cell>
          <cell r="G122">
            <v>71.05999999999996</v>
          </cell>
          <cell r="H122">
            <v>71.05999999999996</v>
          </cell>
          <cell r="I122">
            <v>95.880000000000067</v>
          </cell>
          <cell r="J122">
            <v>95.880000000000067</v>
          </cell>
          <cell r="K122">
            <v>95.880000000000067</v>
          </cell>
          <cell r="L122">
            <v>95.880000000000067</v>
          </cell>
          <cell r="M122">
            <v>95.880000000000067</v>
          </cell>
          <cell r="N122">
            <v>95.880000000000067</v>
          </cell>
        </row>
        <row r="123">
          <cell r="B123" t="str">
            <v>b. Energía Valle</v>
          </cell>
          <cell r="C123">
            <v>57.839999999999975</v>
          </cell>
          <cell r="D123">
            <v>57.839999999999982</v>
          </cell>
          <cell r="E123">
            <v>57.839999999999975</v>
          </cell>
          <cell r="F123">
            <v>57.839999999999982</v>
          </cell>
          <cell r="G123">
            <v>57.839999999999975</v>
          </cell>
          <cell r="H123">
            <v>57.839999999999982</v>
          </cell>
          <cell r="I123">
            <v>78.039999999999978</v>
          </cell>
          <cell r="J123">
            <v>78.039999999999978</v>
          </cell>
          <cell r="K123">
            <v>78.039999999999978</v>
          </cell>
          <cell r="L123">
            <v>78.039999999999978</v>
          </cell>
          <cell r="M123">
            <v>78.039999999999978</v>
          </cell>
          <cell r="N123">
            <v>78.039999999999978</v>
          </cell>
        </row>
        <row r="124">
          <cell r="B124" t="str">
            <v>c. Energía Noche</v>
          </cell>
          <cell r="C124">
            <v>49.319999999999993</v>
          </cell>
          <cell r="D124">
            <v>49.32</v>
          </cell>
          <cell r="E124">
            <v>49.319999999999993</v>
          </cell>
          <cell r="F124">
            <v>49.32</v>
          </cell>
          <cell r="G124">
            <v>49.319999999999993</v>
          </cell>
          <cell r="H124">
            <v>49.32</v>
          </cell>
          <cell r="I124">
            <v>66.549999999999983</v>
          </cell>
          <cell r="J124">
            <v>66.549999999999983</v>
          </cell>
          <cell r="K124">
            <v>66.549999999999969</v>
          </cell>
          <cell r="L124">
            <v>66.549999999999983</v>
          </cell>
          <cell r="M124">
            <v>66.549999999999969</v>
          </cell>
          <cell r="N124">
            <v>66.549999999999983</v>
          </cell>
        </row>
        <row r="125">
          <cell r="B125" t="str">
            <v>d. Potencia Punta</v>
          </cell>
          <cell r="C125">
            <v>4377.7299999999977</v>
          </cell>
          <cell r="D125">
            <v>4377.7299999999968</v>
          </cell>
          <cell r="E125">
            <v>4377.7299999999977</v>
          </cell>
          <cell r="F125">
            <v>4377.7299999999968</v>
          </cell>
          <cell r="G125">
            <v>4377.7299999999977</v>
          </cell>
          <cell r="H125">
            <v>4377.7299999999968</v>
          </cell>
          <cell r="I125">
            <v>5906.7600000000011</v>
          </cell>
          <cell r="J125">
            <v>5906.7600000000011</v>
          </cell>
          <cell r="K125">
            <v>5906.76</v>
          </cell>
          <cell r="L125">
            <v>5906.7600000000011</v>
          </cell>
          <cell r="M125">
            <v>5906.76</v>
          </cell>
          <cell r="N125">
            <v>5906.7600000000011</v>
          </cell>
        </row>
        <row r="126">
          <cell r="B126" t="str">
            <v>e. Potencia Valle</v>
          </cell>
          <cell r="C126">
            <v>4377.7299999999977</v>
          </cell>
          <cell r="D126">
            <v>4377.7299999999968</v>
          </cell>
          <cell r="E126">
            <v>4377.7299999999977</v>
          </cell>
          <cell r="F126">
            <v>4377.7299999999968</v>
          </cell>
          <cell r="G126">
            <v>4377.7299999999977</v>
          </cell>
          <cell r="H126">
            <v>4377.7299999999968</v>
          </cell>
          <cell r="I126">
            <v>5906.7600000000011</v>
          </cell>
          <cell r="J126">
            <v>5906.7600000000011</v>
          </cell>
          <cell r="K126">
            <v>5906.76</v>
          </cell>
          <cell r="L126">
            <v>5906.7600000000011</v>
          </cell>
          <cell r="M126">
            <v>5906.76</v>
          </cell>
          <cell r="N126">
            <v>5906.7600000000011</v>
          </cell>
        </row>
        <row r="127">
          <cell r="B127" t="str">
            <v>f. Potencia Noche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2181.9000000000005</v>
          </cell>
          <cell r="D10">
            <v>2181.900000000001</v>
          </cell>
          <cell r="E10">
            <v>2181.9000000000005</v>
          </cell>
          <cell r="F10">
            <v>2181.900000000001</v>
          </cell>
          <cell r="G10">
            <v>2181.9000000000005</v>
          </cell>
          <cell r="H10">
            <v>2181.900000000001</v>
          </cell>
          <cell r="I10">
            <v>2148</v>
          </cell>
          <cell r="J10">
            <v>2148</v>
          </cell>
          <cell r="K10">
            <v>2148</v>
          </cell>
          <cell r="L10">
            <v>2048.400000000001</v>
          </cell>
          <cell r="M10">
            <v>2048.400000000001</v>
          </cell>
          <cell r="N10">
            <v>2048.400000000001</v>
          </cell>
        </row>
        <row r="11">
          <cell r="B11" t="str">
            <v>b. Bloque 31-200 kWh</v>
          </cell>
          <cell r="C11">
            <v>72.73</v>
          </cell>
          <cell r="D11">
            <v>72.73</v>
          </cell>
          <cell r="E11">
            <v>72.73</v>
          </cell>
          <cell r="F11">
            <v>72.73</v>
          </cell>
          <cell r="G11">
            <v>72.73</v>
          </cell>
          <cell r="H11">
            <v>72.73</v>
          </cell>
          <cell r="I11">
            <v>71.599999999999966</v>
          </cell>
          <cell r="J11">
            <v>71.599999999999966</v>
          </cell>
          <cell r="K11">
            <v>71.599999999999966</v>
          </cell>
          <cell r="L11">
            <v>68.28</v>
          </cell>
          <cell r="M11">
            <v>68.279999999999987</v>
          </cell>
          <cell r="N11">
            <v>68.28</v>
          </cell>
        </row>
        <row r="12">
          <cell r="B12" t="str">
            <v>c. Bloque mayor a 200 kWh</v>
          </cell>
          <cell r="C12">
            <v>89.02</v>
          </cell>
          <cell r="D12">
            <v>89.02</v>
          </cell>
          <cell r="E12">
            <v>89.02</v>
          </cell>
          <cell r="F12">
            <v>89.02</v>
          </cell>
          <cell r="G12">
            <v>89.02</v>
          </cell>
          <cell r="H12">
            <v>89.02</v>
          </cell>
          <cell r="I12">
            <v>87.630000000000067</v>
          </cell>
          <cell r="J12">
            <v>87.630000000000067</v>
          </cell>
          <cell r="K12">
            <v>87.630000000000067</v>
          </cell>
          <cell r="L12">
            <v>83.55999999999996</v>
          </cell>
          <cell r="M12">
            <v>83.55999999999996</v>
          </cell>
          <cell r="N12">
            <v>83.55999999999996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102.80999999999996</v>
          </cell>
          <cell r="D15">
            <v>102.80999999999996</v>
          </cell>
          <cell r="E15">
            <v>102.80999999999996</v>
          </cell>
          <cell r="F15">
            <v>102.80999999999996</v>
          </cell>
          <cell r="G15">
            <v>102.80999999999996</v>
          </cell>
          <cell r="H15">
            <v>102.80999999999996</v>
          </cell>
          <cell r="I15">
            <v>101.21000000000002</v>
          </cell>
          <cell r="J15">
            <v>101.21000000000002</v>
          </cell>
          <cell r="K15">
            <v>101.21000000000002</v>
          </cell>
          <cell r="L15">
            <v>96.52</v>
          </cell>
          <cell r="M15">
            <v>96.52</v>
          </cell>
          <cell r="N15">
            <v>96.52</v>
          </cell>
        </row>
        <row r="16">
          <cell r="B16" t="str">
            <v>b. Bloque 0-3000 kWh</v>
          </cell>
          <cell r="C16">
            <v>184350</v>
          </cell>
          <cell r="D16">
            <v>184350</v>
          </cell>
          <cell r="E16">
            <v>184350</v>
          </cell>
          <cell r="F16">
            <v>184350</v>
          </cell>
          <cell r="G16">
            <v>184350</v>
          </cell>
          <cell r="H16">
            <v>184350</v>
          </cell>
          <cell r="I16">
            <v>181470</v>
          </cell>
          <cell r="J16">
            <v>181470</v>
          </cell>
          <cell r="K16">
            <v>181470</v>
          </cell>
          <cell r="L16">
            <v>173070</v>
          </cell>
          <cell r="M16">
            <v>173070</v>
          </cell>
          <cell r="N16">
            <v>173070</v>
          </cell>
        </row>
        <row r="17">
          <cell r="B17" t="str">
            <v>c. Bloque mayor a 3000 kWh</v>
          </cell>
          <cell r="C17">
            <v>61.450000000000031</v>
          </cell>
          <cell r="D17">
            <v>61.450000000000031</v>
          </cell>
          <cell r="E17">
            <v>61.450000000000031</v>
          </cell>
          <cell r="F17">
            <v>61.450000000000031</v>
          </cell>
          <cell r="G17">
            <v>61.450000000000031</v>
          </cell>
          <cell r="H17">
            <v>61.450000000000031</v>
          </cell>
          <cell r="I17">
            <v>60.49</v>
          </cell>
          <cell r="J17">
            <v>60.49</v>
          </cell>
          <cell r="K17">
            <v>60.49</v>
          </cell>
          <cell r="L17">
            <v>57.69000000000004</v>
          </cell>
          <cell r="M17">
            <v>57.69000000000004</v>
          </cell>
          <cell r="N17">
            <v>57.69000000000004</v>
          </cell>
        </row>
        <row r="18">
          <cell r="B18" t="str">
            <v>d. Bloque 0-8 kW</v>
          </cell>
          <cell r="C18">
            <v>76894.8</v>
          </cell>
          <cell r="D18">
            <v>76894.800000000017</v>
          </cell>
          <cell r="E18">
            <v>76894.8</v>
          </cell>
          <cell r="F18">
            <v>76894.800000000017</v>
          </cell>
          <cell r="G18">
            <v>76894.8</v>
          </cell>
          <cell r="H18">
            <v>76894.800000000017</v>
          </cell>
          <cell r="I18">
            <v>75694.8</v>
          </cell>
          <cell r="J18">
            <v>75694.8</v>
          </cell>
          <cell r="K18">
            <v>75694.800000000017</v>
          </cell>
          <cell r="L18">
            <v>72185.600000000035</v>
          </cell>
          <cell r="M18">
            <v>72185.600000000035</v>
          </cell>
          <cell r="N18">
            <v>72185.600000000035</v>
          </cell>
        </row>
        <row r="19">
          <cell r="B19" t="str">
            <v>e. Bloque mayor a 8 kW</v>
          </cell>
          <cell r="C19">
            <v>9611.85</v>
          </cell>
          <cell r="D19">
            <v>9611.8500000000022</v>
          </cell>
          <cell r="E19">
            <v>9611.85</v>
          </cell>
          <cell r="F19">
            <v>9611.8500000000022</v>
          </cell>
          <cell r="G19">
            <v>9611.85</v>
          </cell>
          <cell r="H19">
            <v>9611.8500000000022</v>
          </cell>
          <cell r="I19">
            <v>9461.85</v>
          </cell>
          <cell r="J19">
            <v>9461.85</v>
          </cell>
          <cell r="K19">
            <v>9461.8500000000022</v>
          </cell>
          <cell r="L19">
            <v>9023.2000000000044</v>
          </cell>
          <cell r="M19">
            <v>9023.2000000000044</v>
          </cell>
          <cell r="N19">
            <v>9023.2000000000044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102.80999999999996</v>
          </cell>
          <cell r="D22">
            <v>102.80999999999996</v>
          </cell>
          <cell r="E22">
            <v>102.80999999999996</v>
          </cell>
          <cell r="F22">
            <v>102.80999999999996</v>
          </cell>
          <cell r="G22">
            <v>102.80999999999996</v>
          </cell>
          <cell r="H22">
            <v>102.80999999999996</v>
          </cell>
          <cell r="I22">
            <v>101.21000000000002</v>
          </cell>
          <cell r="J22">
            <v>101.21000000000002</v>
          </cell>
          <cell r="K22">
            <v>101.21000000000002</v>
          </cell>
          <cell r="L22">
            <v>96.52</v>
          </cell>
          <cell r="M22">
            <v>96.52</v>
          </cell>
          <cell r="N22">
            <v>96.52</v>
          </cell>
        </row>
        <row r="23">
          <cell r="B23" t="str">
            <v>b. Bloque 0-3000 kWh</v>
          </cell>
          <cell r="C23">
            <v>184350</v>
          </cell>
          <cell r="D23">
            <v>184350</v>
          </cell>
          <cell r="E23">
            <v>184350</v>
          </cell>
          <cell r="F23">
            <v>184350</v>
          </cell>
          <cell r="G23">
            <v>184350</v>
          </cell>
          <cell r="H23">
            <v>184350</v>
          </cell>
          <cell r="I23">
            <v>181470</v>
          </cell>
          <cell r="J23">
            <v>181470</v>
          </cell>
          <cell r="K23">
            <v>181470</v>
          </cell>
          <cell r="L23">
            <v>173070</v>
          </cell>
          <cell r="M23">
            <v>173070</v>
          </cell>
          <cell r="N23">
            <v>173070</v>
          </cell>
        </row>
        <row r="24">
          <cell r="B24" t="str">
            <v>c. Bloque mayor a 3000 kWh</v>
          </cell>
          <cell r="C24">
            <v>61.450000000000031</v>
          </cell>
          <cell r="D24">
            <v>61.450000000000031</v>
          </cell>
          <cell r="E24">
            <v>61.450000000000031</v>
          </cell>
          <cell r="F24">
            <v>61.450000000000031</v>
          </cell>
          <cell r="G24">
            <v>61.450000000000031</v>
          </cell>
          <cell r="H24">
            <v>61.450000000000031</v>
          </cell>
          <cell r="I24">
            <v>60.49</v>
          </cell>
          <cell r="J24">
            <v>60.49</v>
          </cell>
          <cell r="K24">
            <v>60.49</v>
          </cell>
          <cell r="L24">
            <v>57.69000000000004</v>
          </cell>
          <cell r="M24">
            <v>57.69000000000004</v>
          </cell>
          <cell r="N24">
            <v>57.69000000000004</v>
          </cell>
        </row>
        <row r="25">
          <cell r="B25" t="str">
            <v>d. Bloque 0-8 kW</v>
          </cell>
          <cell r="C25">
            <v>76894.8</v>
          </cell>
          <cell r="D25">
            <v>76894.800000000017</v>
          </cell>
          <cell r="E25">
            <v>76894.8</v>
          </cell>
          <cell r="F25">
            <v>76894.800000000017</v>
          </cell>
          <cell r="G25">
            <v>76894.8</v>
          </cell>
          <cell r="H25">
            <v>76894.800000000017</v>
          </cell>
          <cell r="I25">
            <v>75694.8</v>
          </cell>
          <cell r="J25">
            <v>75694.8</v>
          </cell>
          <cell r="K25">
            <v>75694.800000000017</v>
          </cell>
          <cell r="L25">
            <v>72185.600000000035</v>
          </cell>
          <cell r="M25">
            <v>72185.600000000035</v>
          </cell>
          <cell r="N25">
            <v>72185.600000000035</v>
          </cell>
        </row>
        <row r="26">
          <cell r="B26" t="str">
            <v>e. Bloque mayor a 8 kW</v>
          </cell>
          <cell r="C26">
            <v>9611.85</v>
          </cell>
          <cell r="D26">
            <v>9611.8500000000022</v>
          </cell>
          <cell r="E26">
            <v>9611.85</v>
          </cell>
          <cell r="F26">
            <v>9611.8500000000022</v>
          </cell>
          <cell r="G26">
            <v>9611.85</v>
          </cell>
          <cell r="H26">
            <v>9611.8500000000022</v>
          </cell>
          <cell r="I26">
            <v>9461.85</v>
          </cell>
          <cell r="J26">
            <v>9461.85</v>
          </cell>
          <cell r="K26">
            <v>9461.8500000000022</v>
          </cell>
          <cell r="L26">
            <v>9023.2000000000044</v>
          </cell>
          <cell r="M26">
            <v>9023.2000000000044</v>
          </cell>
          <cell r="N26">
            <v>9023.2000000000044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73.969999999999985</v>
          </cell>
          <cell r="D29">
            <v>73.97</v>
          </cell>
          <cell r="E29">
            <v>73.969999999999985</v>
          </cell>
          <cell r="F29">
            <v>73.97</v>
          </cell>
          <cell r="G29">
            <v>73.969999999999985</v>
          </cell>
          <cell r="H29">
            <v>73.97</v>
          </cell>
          <cell r="I29">
            <v>72.819999999999979</v>
          </cell>
          <cell r="J29">
            <v>72.819999999999979</v>
          </cell>
          <cell r="K29">
            <v>72.819999999999965</v>
          </cell>
          <cell r="L29">
            <v>69.44000000000004</v>
          </cell>
          <cell r="M29">
            <v>69.44000000000004</v>
          </cell>
          <cell r="N29">
            <v>69.44000000000004</v>
          </cell>
        </row>
        <row r="30">
          <cell r="B30" t="str">
            <v>b. Bloque 0-3000 kWh</v>
          </cell>
          <cell r="C30">
            <v>127890.00000000001</v>
          </cell>
          <cell r="D30">
            <v>127890.00000000001</v>
          </cell>
          <cell r="E30">
            <v>127890.00000000001</v>
          </cell>
          <cell r="F30">
            <v>127890.00000000001</v>
          </cell>
          <cell r="G30">
            <v>127890.00000000001</v>
          </cell>
          <cell r="H30">
            <v>127890.00000000001</v>
          </cell>
          <cell r="I30">
            <v>125910</v>
          </cell>
          <cell r="J30">
            <v>125910</v>
          </cell>
          <cell r="K30">
            <v>125910</v>
          </cell>
          <cell r="L30">
            <v>120090</v>
          </cell>
          <cell r="M30">
            <v>120090</v>
          </cell>
          <cell r="N30">
            <v>120090</v>
          </cell>
        </row>
        <row r="31">
          <cell r="B31" t="str">
            <v>c. Bloque mayor a 3000 kWh</v>
          </cell>
          <cell r="C31">
            <v>42.630000000000024</v>
          </cell>
          <cell r="D31">
            <v>42.630000000000017</v>
          </cell>
          <cell r="E31">
            <v>42.630000000000024</v>
          </cell>
          <cell r="F31">
            <v>42.630000000000017</v>
          </cell>
          <cell r="G31">
            <v>42.630000000000024</v>
          </cell>
          <cell r="H31">
            <v>42.630000000000017</v>
          </cell>
          <cell r="I31">
            <v>41.97000000000002</v>
          </cell>
          <cell r="J31">
            <v>41.97000000000002</v>
          </cell>
          <cell r="K31">
            <v>41.97000000000002</v>
          </cell>
          <cell r="L31">
            <v>40.02999999999998</v>
          </cell>
          <cell r="M31">
            <v>40.02999999999998</v>
          </cell>
          <cell r="N31">
            <v>40.02999999999998</v>
          </cell>
        </row>
        <row r="32">
          <cell r="B32" t="str">
            <v>d. Bloque 0-8 kW</v>
          </cell>
          <cell r="C32">
            <v>51677.679999999993</v>
          </cell>
          <cell r="D32">
            <v>51677.68</v>
          </cell>
          <cell r="E32">
            <v>51677.679999999993</v>
          </cell>
          <cell r="F32">
            <v>51677.68</v>
          </cell>
          <cell r="G32">
            <v>51677.679999999993</v>
          </cell>
          <cell r="H32">
            <v>51677.68</v>
          </cell>
          <cell r="I32">
            <v>50871.199999999975</v>
          </cell>
          <cell r="J32">
            <v>50871.199999999975</v>
          </cell>
          <cell r="K32">
            <v>50871.199999999975</v>
          </cell>
          <cell r="L32">
            <v>48512.800000000025</v>
          </cell>
          <cell r="M32">
            <v>48512.800000000025</v>
          </cell>
          <cell r="N32">
            <v>48512.800000000025</v>
          </cell>
        </row>
        <row r="33">
          <cell r="B33" t="str">
            <v>e. Bloque mayor a 8 kW</v>
          </cell>
          <cell r="C33">
            <v>6459.7099999999991</v>
          </cell>
          <cell r="D33">
            <v>6459.71</v>
          </cell>
          <cell r="E33">
            <v>6459.7099999999991</v>
          </cell>
          <cell r="F33">
            <v>6459.71</v>
          </cell>
          <cell r="G33">
            <v>6459.7099999999991</v>
          </cell>
          <cell r="H33">
            <v>6459.71</v>
          </cell>
          <cell r="I33">
            <v>6358.8999999999969</v>
          </cell>
          <cell r="J33">
            <v>6358.8999999999969</v>
          </cell>
          <cell r="K33">
            <v>6358.8999999999969</v>
          </cell>
          <cell r="L33">
            <v>6064.1000000000031</v>
          </cell>
          <cell r="M33">
            <v>6064.1000000000031</v>
          </cell>
          <cell r="N33">
            <v>6064.1000000000031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56.420000000000023</v>
          </cell>
          <cell r="D36">
            <v>56.420000000000016</v>
          </cell>
          <cell r="E36">
            <v>56.420000000000023</v>
          </cell>
          <cell r="F36">
            <v>56.420000000000023</v>
          </cell>
          <cell r="G36">
            <v>56.420000000000023</v>
          </cell>
          <cell r="H36">
            <v>56.420000000000023</v>
          </cell>
          <cell r="I36">
            <v>55.52999999999998</v>
          </cell>
          <cell r="J36">
            <v>55.52999999999998</v>
          </cell>
          <cell r="K36">
            <v>55.52999999999998</v>
          </cell>
          <cell r="L36">
            <v>52.950000000000031</v>
          </cell>
          <cell r="M36">
            <v>52.950000000000031</v>
          </cell>
          <cell r="N36">
            <v>52.950000000000031</v>
          </cell>
        </row>
        <row r="37">
          <cell r="B37" t="str">
            <v>b. Energía Valle</v>
          </cell>
          <cell r="C37">
            <v>27.580000000000009</v>
          </cell>
          <cell r="D37">
            <v>27.580000000000005</v>
          </cell>
          <cell r="E37">
            <v>27.580000000000009</v>
          </cell>
          <cell r="F37">
            <v>27.580000000000005</v>
          </cell>
          <cell r="G37">
            <v>27.580000000000009</v>
          </cell>
          <cell r="H37">
            <v>27.580000000000005</v>
          </cell>
          <cell r="I37">
            <v>27.149999999999984</v>
          </cell>
          <cell r="J37">
            <v>27.149999999999984</v>
          </cell>
          <cell r="K37">
            <v>27.149999999999984</v>
          </cell>
          <cell r="L37">
            <v>25.88999999999999</v>
          </cell>
          <cell r="M37">
            <v>25.88999999999999</v>
          </cell>
          <cell r="N37">
            <v>25.88999999999999</v>
          </cell>
        </row>
        <row r="38">
          <cell r="B38" t="str">
            <v>c. Energía Noche</v>
          </cell>
          <cell r="C38">
            <v>18.809999999999992</v>
          </cell>
          <cell r="D38">
            <v>18.809999999999995</v>
          </cell>
          <cell r="E38">
            <v>18.809999999999992</v>
          </cell>
          <cell r="F38">
            <v>18.809999999999995</v>
          </cell>
          <cell r="G38">
            <v>18.809999999999992</v>
          </cell>
          <cell r="H38">
            <v>18.809999999999995</v>
          </cell>
          <cell r="I38">
            <v>18.519999999999992</v>
          </cell>
          <cell r="J38">
            <v>18.519999999999992</v>
          </cell>
          <cell r="K38">
            <v>18.519999999999992</v>
          </cell>
          <cell r="L38">
            <v>17.660000000000007</v>
          </cell>
          <cell r="M38">
            <v>17.660000000000011</v>
          </cell>
          <cell r="N38">
            <v>17.660000000000007</v>
          </cell>
        </row>
        <row r="39">
          <cell r="B39" t="str">
            <v>d. Potencia Punta</v>
          </cell>
          <cell r="C39">
            <v>9930.3200000000052</v>
          </cell>
          <cell r="D39">
            <v>9930.3200000000052</v>
          </cell>
          <cell r="E39">
            <v>9930.3200000000052</v>
          </cell>
          <cell r="F39">
            <v>9930.3200000000052</v>
          </cell>
          <cell r="G39">
            <v>9930.3200000000052</v>
          </cell>
          <cell r="H39">
            <v>9930.3200000000052</v>
          </cell>
          <cell r="I39">
            <v>9775.340000000002</v>
          </cell>
          <cell r="J39">
            <v>9775.340000000002</v>
          </cell>
          <cell r="K39">
            <v>9775.34</v>
          </cell>
          <cell r="L39">
            <v>9322.16</v>
          </cell>
          <cell r="M39">
            <v>9322.1600000000017</v>
          </cell>
          <cell r="N39">
            <v>9322.16</v>
          </cell>
        </row>
        <row r="40">
          <cell r="B40" t="str">
            <v>e. Potencia Valle</v>
          </cell>
          <cell r="C40">
            <v>7120.5</v>
          </cell>
          <cell r="D40">
            <v>7120.5</v>
          </cell>
          <cell r="E40">
            <v>7120.5</v>
          </cell>
          <cell r="F40">
            <v>7120.5</v>
          </cell>
          <cell r="G40">
            <v>7120.5</v>
          </cell>
          <cell r="H40">
            <v>7120.5</v>
          </cell>
          <cell r="I40">
            <v>7009.3699999999972</v>
          </cell>
          <cell r="J40">
            <v>7009.3699999999972</v>
          </cell>
          <cell r="K40">
            <v>7009.3699999999972</v>
          </cell>
          <cell r="L40">
            <v>6684.4100000000026</v>
          </cell>
          <cell r="M40">
            <v>6684.4100000000026</v>
          </cell>
          <cell r="N40">
            <v>6684.4100000000026</v>
          </cell>
        </row>
        <row r="41">
          <cell r="B41" t="str">
            <v>f. Potencia Noche</v>
          </cell>
          <cell r="C41">
            <v>4871.1300000000019</v>
          </cell>
          <cell r="D41">
            <v>4871.1300000000019</v>
          </cell>
          <cell r="E41">
            <v>4871.1300000000019</v>
          </cell>
          <cell r="F41">
            <v>4871.1300000000019</v>
          </cell>
          <cell r="G41">
            <v>4871.1300000000019</v>
          </cell>
          <cell r="H41">
            <v>4871.1300000000019</v>
          </cell>
          <cell r="I41">
            <v>4795.1199999999981</v>
          </cell>
          <cell r="J41">
            <v>4795.1199999999981</v>
          </cell>
          <cell r="K41">
            <v>4795.1199999999981</v>
          </cell>
          <cell r="L41">
            <v>4572.8200000000033</v>
          </cell>
          <cell r="M41">
            <v>4572.8200000000033</v>
          </cell>
          <cell r="N41">
            <v>4572.8200000000033</v>
          </cell>
        </row>
        <row r="42">
          <cell r="B42" t="str">
            <v>MEDIA TENSIÓN (T-MTb)</v>
          </cell>
        </row>
        <row r="43">
          <cell r="B43" t="str">
            <v>T-MTb</v>
          </cell>
        </row>
        <row r="44">
          <cell r="B44" t="str">
            <v>a. Energía Punta</v>
          </cell>
          <cell r="C44">
            <v>115.23</v>
          </cell>
          <cell r="D44">
            <v>115.23</v>
          </cell>
          <cell r="E44">
            <v>115.23</v>
          </cell>
          <cell r="F44">
            <v>115.23</v>
          </cell>
          <cell r="G44">
            <v>115.23</v>
          </cell>
          <cell r="H44">
            <v>115.23</v>
          </cell>
          <cell r="I44">
            <v>113.42999999999996</v>
          </cell>
          <cell r="J44">
            <v>113.42999999999996</v>
          </cell>
          <cell r="K44">
            <v>113.42999999999998</v>
          </cell>
          <cell r="L44">
            <v>108.17000000000004</v>
          </cell>
          <cell r="M44">
            <v>108.17000000000004</v>
          </cell>
          <cell r="N44">
            <v>108.17000000000004</v>
          </cell>
        </row>
        <row r="45">
          <cell r="B45" t="str">
            <v>b. Energía Valle</v>
          </cell>
          <cell r="C45">
            <v>39.599999999999994</v>
          </cell>
          <cell r="D45">
            <v>39.6</v>
          </cell>
          <cell r="E45">
            <v>39.599999999999994</v>
          </cell>
          <cell r="F45">
            <v>39.6</v>
          </cell>
          <cell r="G45">
            <v>39.599999999999994</v>
          </cell>
          <cell r="H45">
            <v>39.6</v>
          </cell>
          <cell r="I45">
            <v>38.980000000000011</v>
          </cell>
          <cell r="J45">
            <v>38.980000000000011</v>
          </cell>
          <cell r="K45">
            <v>38.980000000000011</v>
          </cell>
          <cell r="L45">
            <v>37.169999999999995</v>
          </cell>
          <cell r="M45">
            <v>37.169999999999987</v>
          </cell>
          <cell r="N45">
            <v>37.169999999999995</v>
          </cell>
        </row>
        <row r="46">
          <cell r="B46" t="str">
            <v>c. Energía Noche</v>
          </cell>
          <cell r="C46">
            <v>25.409999999999997</v>
          </cell>
          <cell r="D46">
            <v>25.41</v>
          </cell>
          <cell r="E46">
            <v>25.409999999999997</v>
          </cell>
          <cell r="F46">
            <v>25.41</v>
          </cell>
          <cell r="G46">
            <v>25.409999999999997</v>
          </cell>
          <cell r="H46">
            <v>25.41</v>
          </cell>
          <cell r="I46">
            <v>25.019999999999989</v>
          </cell>
          <cell r="J46">
            <v>25.019999999999989</v>
          </cell>
          <cell r="K46">
            <v>25.019999999999989</v>
          </cell>
          <cell r="L46">
            <v>23.86000000000001</v>
          </cell>
          <cell r="M46">
            <v>23.86000000000001</v>
          </cell>
          <cell r="N46">
            <v>23.86000000000001</v>
          </cell>
        </row>
        <row r="47">
          <cell r="B47" t="str">
            <v>d. Potencia Punta</v>
          </cell>
          <cell r="C47">
            <v>3384.449999999998</v>
          </cell>
          <cell r="D47">
            <v>3384.449999999998</v>
          </cell>
          <cell r="E47">
            <v>3384.449999999998</v>
          </cell>
          <cell r="F47">
            <v>3384.449999999998</v>
          </cell>
          <cell r="G47">
            <v>3384.449999999998</v>
          </cell>
          <cell r="H47">
            <v>3384.449999999998</v>
          </cell>
          <cell r="I47">
            <v>3331.64</v>
          </cell>
          <cell r="J47">
            <v>3331.64</v>
          </cell>
          <cell r="K47">
            <v>3331.64</v>
          </cell>
          <cell r="L47">
            <v>3177.1799999999976</v>
          </cell>
          <cell r="M47">
            <v>3177.179999999998</v>
          </cell>
          <cell r="N47">
            <v>3177.1799999999976</v>
          </cell>
        </row>
        <row r="48">
          <cell r="B48" t="str">
            <v>e. Potencia Valle</v>
          </cell>
          <cell r="C48">
            <v>2362.6799999999989</v>
          </cell>
          <cell r="D48">
            <v>2362.6799999999994</v>
          </cell>
          <cell r="E48">
            <v>2362.6799999999989</v>
          </cell>
          <cell r="F48">
            <v>2362.6799999999994</v>
          </cell>
          <cell r="G48">
            <v>2362.6799999999989</v>
          </cell>
          <cell r="H48">
            <v>2362.6799999999994</v>
          </cell>
          <cell r="I48">
            <v>2325.8000000000011</v>
          </cell>
          <cell r="J48">
            <v>2325.8000000000011</v>
          </cell>
          <cell r="K48">
            <v>2325.8000000000011</v>
          </cell>
          <cell r="L48">
            <v>2217.9800000000009</v>
          </cell>
          <cell r="M48">
            <v>2217.9800000000014</v>
          </cell>
          <cell r="N48">
            <v>2217.9800000000009</v>
          </cell>
        </row>
        <row r="49">
          <cell r="B49" t="str">
            <v>f. Potencia Noche</v>
          </cell>
          <cell r="C49">
            <v>1514.0500000000006</v>
          </cell>
          <cell r="D49">
            <v>1514.0500000000004</v>
          </cell>
          <cell r="E49">
            <v>1514.0500000000006</v>
          </cell>
          <cell r="F49">
            <v>1514.0500000000004</v>
          </cell>
          <cell r="G49">
            <v>1514.0500000000006</v>
          </cell>
          <cell r="H49">
            <v>1514.0500000000004</v>
          </cell>
          <cell r="I49">
            <v>1490.43</v>
          </cell>
          <cell r="J49">
            <v>1490.43</v>
          </cell>
          <cell r="K49">
            <v>1490.43</v>
          </cell>
          <cell r="L49">
            <v>1421.3300000000011</v>
          </cell>
          <cell r="M49">
            <v>1421.3300000000011</v>
          </cell>
          <cell r="N49">
            <v>1421.3300000000011</v>
          </cell>
        </row>
        <row r="50">
          <cell r="B50" t="str">
            <v>ALUMBRADO PÚBLICO</v>
          </cell>
        </row>
        <row r="51">
          <cell r="B51" t="str">
            <v>T-AP</v>
          </cell>
        </row>
        <row r="52">
          <cell r="B52" t="str">
            <v>a. Bloque 0-30 kWh</v>
          </cell>
          <cell r="C52">
            <v>94.19999999999996</v>
          </cell>
          <cell r="D52">
            <v>94.199999999999974</v>
          </cell>
          <cell r="E52">
            <v>94.19999999999996</v>
          </cell>
          <cell r="F52">
            <v>94.199999999999974</v>
          </cell>
          <cell r="G52">
            <v>94.19999999999996</v>
          </cell>
          <cell r="H52">
            <v>94.199999999999974</v>
          </cell>
          <cell r="I52">
            <v>92.400000000000048</v>
          </cell>
          <cell r="J52">
            <v>92.400000000000048</v>
          </cell>
          <cell r="K52">
            <v>92.400000000000048</v>
          </cell>
          <cell r="L52">
            <v>88.199999999999974</v>
          </cell>
          <cell r="M52">
            <v>88.199999999999989</v>
          </cell>
          <cell r="N52">
            <v>88.199999999999974</v>
          </cell>
        </row>
        <row r="53">
          <cell r="B53" t="str">
            <v>b. Bloque 31-50 000 kWh</v>
          </cell>
          <cell r="C53">
            <v>3.14</v>
          </cell>
          <cell r="D53">
            <v>3.14</v>
          </cell>
          <cell r="E53">
            <v>3.14</v>
          </cell>
          <cell r="F53">
            <v>3.14</v>
          </cell>
          <cell r="G53">
            <v>3.14</v>
          </cell>
          <cell r="H53">
            <v>3.14</v>
          </cell>
          <cell r="I53">
            <v>3.0799999999999987</v>
          </cell>
          <cell r="J53">
            <v>3.0799999999999987</v>
          </cell>
          <cell r="K53">
            <v>3.0799999999999987</v>
          </cell>
          <cell r="L53">
            <v>2.9399999999999986</v>
          </cell>
          <cell r="M53">
            <v>2.9399999999999986</v>
          </cell>
          <cell r="N53">
            <v>2.9399999999999986</v>
          </cell>
        </row>
        <row r="54">
          <cell r="B54" t="str">
            <v>c. Bloque mayor a 50 000 kWh</v>
          </cell>
          <cell r="C54">
            <v>157000</v>
          </cell>
          <cell r="D54">
            <v>157000</v>
          </cell>
          <cell r="E54">
            <v>157000</v>
          </cell>
          <cell r="F54">
            <v>157000</v>
          </cell>
          <cell r="G54">
            <v>157000</v>
          </cell>
          <cell r="H54">
            <v>157000</v>
          </cell>
          <cell r="I54">
            <v>154000</v>
          </cell>
          <cell r="J54">
            <v>154000</v>
          </cell>
          <cell r="K54">
            <v>154000</v>
          </cell>
          <cell r="L54">
            <v>147000</v>
          </cell>
          <cell r="M54">
            <v>147000</v>
          </cell>
          <cell r="N54">
            <v>147000</v>
          </cell>
        </row>
        <row r="55">
          <cell r="B55" t="str">
            <v>Tarifa de acceso</v>
          </cell>
        </row>
        <row r="56">
          <cell r="B56" t="str">
            <v>T-TA</v>
          </cell>
        </row>
        <row r="57">
          <cell r="B57" t="str">
            <v>a. Consumo de Energía cada kWh</v>
          </cell>
          <cell r="C57">
            <v>19.299999999999997</v>
          </cell>
          <cell r="D57">
            <v>19.3</v>
          </cell>
          <cell r="E57">
            <v>19.299999999999997</v>
          </cell>
          <cell r="F57">
            <v>19.3</v>
          </cell>
          <cell r="G57">
            <v>19.299999999999997</v>
          </cell>
          <cell r="H57">
            <v>19.3</v>
          </cell>
          <cell r="I57">
            <v>19.299999999999997</v>
          </cell>
          <cell r="J57">
            <v>19.299999999999997</v>
          </cell>
          <cell r="K57">
            <v>19.3</v>
          </cell>
          <cell r="L57">
            <v>19.299999999999997</v>
          </cell>
          <cell r="M57">
            <v>19.3</v>
          </cell>
          <cell r="N57">
            <v>19.299999999999997</v>
          </cell>
        </row>
        <row r="58">
          <cell r="B58" t="str">
            <v>Tarifa en centros de recarga rápida</v>
          </cell>
        </row>
        <row r="59">
          <cell r="B59" t="str">
            <v>T-VE</v>
          </cell>
        </row>
        <row r="60">
          <cell r="B60" t="str">
            <v>b. Consumo de Energía cada kWh</v>
          </cell>
          <cell r="C60">
            <v>182.72</v>
          </cell>
          <cell r="D60">
            <v>182.71999999999997</v>
          </cell>
          <cell r="E60">
            <v>182.72</v>
          </cell>
          <cell r="F60">
            <v>182.71999999999997</v>
          </cell>
          <cell r="G60">
            <v>182.72</v>
          </cell>
          <cell r="H60">
            <v>182.71999999999997</v>
          </cell>
          <cell r="I60">
            <v>182.72</v>
          </cell>
          <cell r="J60">
            <v>182.72</v>
          </cell>
          <cell r="K60">
            <v>182.71999999999997</v>
          </cell>
          <cell r="L60">
            <v>182.72</v>
          </cell>
          <cell r="M60">
            <v>182.71999999999997</v>
          </cell>
          <cell r="N60">
            <v>182.72</v>
          </cell>
        </row>
        <row r="61">
          <cell r="B61" t="str">
            <v>Tarifa en centros de recarga en planteles para autobuses electricos</v>
          </cell>
        </row>
        <row r="62">
          <cell r="B62" t="str">
            <v>T-BE</v>
          </cell>
        </row>
        <row r="63">
          <cell r="B63" t="str">
            <v>b. Consumo de Energía cada kWh</v>
          </cell>
          <cell r="M63">
            <v>57.080000000000005</v>
          </cell>
          <cell r="N63">
            <v>57.079999999999977</v>
          </cell>
        </row>
        <row r="72">
          <cell r="B72" t="str">
            <v>º</v>
          </cell>
          <cell r="C72" t="str">
            <v>Enero</v>
          </cell>
          <cell r="D72" t="str">
            <v>Febrero</v>
          </cell>
          <cell r="E72" t="str">
            <v>Marzo</v>
          </cell>
          <cell r="F72" t="str">
            <v>Abril</v>
          </cell>
          <cell r="G72" t="str">
            <v>Mayo</v>
          </cell>
          <cell r="H72" t="str">
            <v>Junio</v>
          </cell>
          <cell r="I72" t="str">
            <v>Julio</v>
          </cell>
          <cell r="J72" t="str">
            <v>Agosto</v>
          </cell>
          <cell r="K72" t="str">
            <v>Septiembre</v>
          </cell>
          <cell r="L72" t="str">
            <v>Octubre</v>
          </cell>
          <cell r="M72" t="str">
            <v>Noviembre</v>
          </cell>
          <cell r="N72" t="str">
            <v>Diciembre</v>
          </cell>
        </row>
        <row r="73">
          <cell r="B73" t="str">
            <v>VENTAS AL SERVICIO DE DISTRIBUCIÓN</v>
          </cell>
        </row>
        <row r="74">
          <cell r="B74" t="str">
            <v>T-SD</v>
          </cell>
        </row>
        <row r="75">
          <cell r="B75" t="str">
            <v>a. Energía Punta</v>
          </cell>
          <cell r="C75">
            <v>44.24</v>
          </cell>
          <cell r="D75">
            <v>44.24</v>
          </cell>
          <cell r="E75">
            <v>44.24</v>
          </cell>
          <cell r="F75">
            <v>44.24</v>
          </cell>
          <cell r="G75">
            <v>44.24</v>
          </cell>
          <cell r="H75">
            <v>44.24</v>
          </cell>
          <cell r="I75">
            <v>44.24</v>
          </cell>
          <cell r="J75">
            <v>44.24</v>
          </cell>
          <cell r="K75">
            <v>44.24</v>
          </cell>
          <cell r="L75">
            <v>44.24</v>
          </cell>
          <cell r="M75">
            <v>44.24</v>
          </cell>
          <cell r="N75">
            <v>44.24</v>
          </cell>
        </row>
        <row r="76">
          <cell r="B76" t="str">
            <v>b. Energía Valle</v>
          </cell>
          <cell r="C76">
            <v>35.960000000000015</v>
          </cell>
          <cell r="D76">
            <v>35.960000000000015</v>
          </cell>
          <cell r="E76">
            <v>35.960000000000015</v>
          </cell>
          <cell r="F76">
            <v>35.960000000000015</v>
          </cell>
          <cell r="G76">
            <v>35.960000000000015</v>
          </cell>
          <cell r="H76">
            <v>35.960000000000015</v>
          </cell>
          <cell r="I76">
            <v>35.960000000000015</v>
          </cell>
          <cell r="J76">
            <v>35.960000000000015</v>
          </cell>
          <cell r="K76">
            <v>35.960000000000015</v>
          </cell>
          <cell r="L76">
            <v>35.960000000000015</v>
          </cell>
          <cell r="M76">
            <v>35.960000000000015</v>
          </cell>
          <cell r="N76">
            <v>35.960000000000015</v>
          </cell>
        </row>
        <row r="77">
          <cell r="B77" t="str">
            <v>c. Energía Noche</v>
          </cell>
          <cell r="C77">
            <v>30.570000000000022</v>
          </cell>
          <cell r="D77">
            <v>30.570000000000018</v>
          </cell>
          <cell r="E77">
            <v>30.570000000000022</v>
          </cell>
          <cell r="F77">
            <v>30.570000000000018</v>
          </cell>
          <cell r="G77">
            <v>30.570000000000022</v>
          </cell>
          <cell r="H77">
            <v>30.570000000000018</v>
          </cell>
          <cell r="I77">
            <v>30.570000000000022</v>
          </cell>
          <cell r="J77">
            <v>30.570000000000022</v>
          </cell>
          <cell r="K77">
            <v>30.570000000000018</v>
          </cell>
          <cell r="L77">
            <v>30.570000000000022</v>
          </cell>
          <cell r="M77">
            <v>30.570000000000018</v>
          </cell>
          <cell r="N77">
            <v>30.570000000000022</v>
          </cell>
        </row>
        <row r="78">
          <cell r="B78" t="str">
            <v>d. Potencia Punta</v>
          </cell>
          <cell r="C78">
            <v>2506.5199999999995</v>
          </cell>
          <cell r="D78">
            <v>2506.5199999999991</v>
          </cell>
          <cell r="E78">
            <v>2506.5199999999995</v>
          </cell>
          <cell r="F78">
            <v>2506.5199999999991</v>
          </cell>
          <cell r="G78">
            <v>2506.5199999999995</v>
          </cell>
          <cell r="H78">
            <v>2506.5199999999991</v>
          </cell>
          <cell r="I78">
            <v>2506.5199999999995</v>
          </cell>
          <cell r="J78">
            <v>2506.5199999999995</v>
          </cell>
          <cell r="K78">
            <v>2506.5199999999991</v>
          </cell>
          <cell r="L78">
            <v>2506.5199999999995</v>
          </cell>
          <cell r="M78">
            <v>2506.5199999999991</v>
          </cell>
          <cell r="N78">
            <v>2506.5199999999995</v>
          </cell>
        </row>
        <row r="79">
          <cell r="B79" t="str">
            <v>e. Potencia Valle</v>
          </cell>
          <cell r="C79">
            <v>2506.5199999999995</v>
          </cell>
          <cell r="D79">
            <v>2506.5199999999991</v>
          </cell>
          <cell r="E79">
            <v>2506.5199999999995</v>
          </cell>
          <cell r="F79">
            <v>2506.5199999999991</v>
          </cell>
          <cell r="G79">
            <v>2506.5199999999995</v>
          </cell>
          <cell r="H79">
            <v>2506.5199999999991</v>
          </cell>
          <cell r="I79">
            <v>2506.5199999999995</v>
          </cell>
          <cell r="J79">
            <v>2506.5199999999995</v>
          </cell>
          <cell r="K79">
            <v>2506.5199999999991</v>
          </cell>
          <cell r="L79">
            <v>2506.5199999999995</v>
          </cell>
          <cell r="M79">
            <v>2506.5199999999991</v>
          </cell>
          <cell r="N79">
            <v>2506.5199999999995</v>
          </cell>
        </row>
        <row r="80">
          <cell r="B80" t="str">
            <v>f. Potencia Noche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2202</v>
          </cell>
          <cell r="D10">
            <v>2202</v>
          </cell>
          <cell r="E10">
            <v>2202</v>
          </cell>
          <cell r="F10">
            <v>2202</v>
          </cell>
          <cell r="G10">
            <v>2202</v>
          </cell>
          <cell r="H10">
            <v>2202</v>
          </cell>
          <cell r="I10">
            <v>1995.900000000001</v>
          </cell>
          <cell r="J10">
            <v>1995.900000000001</v>
          </cell>
          <cell r="K10">
            <v>1995.900000000001</v>
          </cell>
          <cell r="L10">
            <v>1924.1999999999989</v>
          </cell>
          <cell r="M10">
            <v>1924.1999999999991</v>
          </cell>
          <cell r="N10">
            <v>1924.1999999999989</v>
          </cell>
        </row>
        <row r="11">
          <cell r="B11" t="str">
            <v>b. Bloque 31-200 kWh</v>
          </cell>
          <cell r="C11">
            <v>73.400000000000048</v>
          </cell>
          <cell r="D11">
            <v>73.400000000000048</v>
          </cell>
          <cell r="E11">
            <v>73.400000000000048</v>
          </cell>
          <cell r="F11">
            <v>73.400000000000048</v>
          </cell>
          <cell r="G11">
            <v>73.400000000000048</v>
          </cell>
          <cell r="H11">
            <v>73.400000000000048</v>
          </cell>
          <cell r="I11">
            <v>66.529999999999987</v>
          </cell>
          <cell r="J11">
            <v>66.529999999999987</v>
          </cell>
          <cell r="K11">
            <v>66.529999999999987</v>
          </cell>
          <cell r="L11">
            <v>64.140000000000043</v>
          </cell>
          <cell r="M11">
            <v>64.140000000000043</v>
          </cell>
          <cell r="N11">
            <v>64.140000000000043</v>
          </cell>
        </row>
        <row r="12">
          <cell r="B12" t="str">
            <v>c. Bloque mayor a 200 kWh</v>
          </cell>
          <cell r="C12">
            <v>94.909999999999968</v>
          </cell>
          <cell r="D12">
            <v>94.909999999999982</v>
          </cell>
          <cell r="E12">
            <v>94.909999999999968</v>
          </cell>
          <cell r="F12">
            <v>94.909999999999982</v>
          </cell>
          <cell r="G12">
            <v>94.909999999999968</v>
          </cell>
          <cell r="H12">
            <v>94.909999999999982</v>
          </cell>
          <cell r="I12">
            <v>86.030000000000044</v>
          </cell>
          <cell r="J12">
            <v>86.030000000000044</v>
          </cell>
          <cell r="K12">
            <v>86.03000000000003</v>
          </cell>
          <cell r="L12">
            <v>82.94000000000004</v>
          </cell>
          <cell r="M12">
            <v>82.94000000000004</v>
          </cell>
          <cell r="N12">
            <v>82.94000000000004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101.25</v>
          </cell>
          <cell r="D15">
            <v>101.25</v>
          </cell>
          <cell r="E15">
            <v>101.25</v>
          </cell>
          <cell r="F15">
            <v>101.25</v>
          </cell>
          <cell r="G15">
            <v>101.25</v>
          </cell>
          <cell r="H15">
            <v>101.25</v>
          </cell>
          <cell r="I15">
            <v>91.760000000000062</v>
          </cell>
          <cell r="J15">
            <v>91.760000000000062</v>
          </cell>
          <cell r="K15">
            <v>91.760000000000048</v>
          </cell>
          <cell r="L15">
            <v>88.469999999999956</v>
          </cell>
          <cell r="M15">
            <v>88.46999999999997</v>
          </cell>
          <cell r="N15">
            <v>88.469999999999956</v>
          </cell>
        </row>
        <row r="16">
          <cell r="B16" t="str">
            <v>b. Bloque 0-3000 kWh</v>
          </cell>
          <cell r="C16">
            <v>170850</v>
          </cell>
          <cell r="D16">
            <v>170850</v>
          </cell>
          <cell r="E16">
            <v>170850</v>
          </cell>
          <cell r="F16">
            <v>170850</v>
          </cell>
          <cell r="G16">
            <v>170850</v>
          </cell>
          <cell r="H16">
            <v>170850</v>
          </cell>
          <cell r="I16">
            <v>154830</v>
          </cell>
          <cell r="J16">
            <v>154830</v>
          </cell>
          <cell r="K16">
            <v>154830</v>
          </cell>
          <cell r="L16">
            <v>149280</v>
          </cell>
          <cell r="M16">
            <v>149280</v>
          </cell>
          <cell r="N16">
            <v>149280</v>
          </cell>
        </row>
        <row r="17">
          <cell r="B17" t="str">
            <v>c. Bloque mayor a 3000 kWh</v>
          </cell>
          <cell r="C17">
            <v>56.950000000000031</v>
          </cell>
          <cell r="D17">
            <v>56.950000000000031</v>
          </cell>
          <cell r="E17">
            <v>56.950000000000031</v>
          </cell>
          <cell r="F17">
            <v>56.950000000000031</v>
          </cell>
          <cell r="G17">
            <v>56.950000000000031</v>
          </cell>
          <cell r="H17">
            <v>56.950000000000031</v>
          </cell>
          <cell r="I17">
            <v>51.609999999999964</v>
          </cell>
          <cell r="J17">
            <v>51.609999999999964</v>
          </cell>
          <cell r="K17">
            <v>51.609999999999971</v>
          </cell>
          <cell r="L17">
            <v>49.76</v>
          </cell>
          <cell r="M17">
            <v>49.76</v>
          </cell>
          <cell r="N17">
            <v>49.76</v>
          </cell>
        </row>
        <row r="18">
          <cell r="B18" t="str">
            <v>d. Bloque 0-10 kW</v>
          </cell>
          <cell r="C18">
            <v>92470.299999999974</v>
          </cell>
          <cell r="D18">
            <v>92470.299999999988</v>
          </cell>
          <cell r="E18">
            <v>92470.299999999974</v>
          </cell>
          <cell r="F18">
            <v>92470.299999999988</v>
          </cell>
          <cell r="G18">
            <v>92470.299999999974</v>
          </cell>
          <cell r="H18">
            <v>92470.299999999988</v>
          </cell>
          <cell r="I18">
            <v>83811.100000000049</v>
          </cell>
          <cell r="J18">
            <v>83811.100000000049</v>
          </cell>
          <cell r="K18">
            <v>83811.100000000049</v>
          </cell>
          <cell r="L18">
            <v>80801.899999999951</v>
          </cell>
          <cell r="M18">
            <v>80801.899999999951</v>
          </cell>
          <cell r="N18">
            <v>80801.899999999951</v>
          </cell>
        </row>
        <row r="19">
          <cell r="B19" t="str">
            <v>e. Bloque mayor a 10 kW</v>
          </cell>
          <cell r="C19">
            <v>9247.0300000000025</v>
          </cell>
          <cell r="D19">
            <v>9247.0300000000007</v>
          </cell>
          <cell r="E19">
            <v>9247.0300000000025</v>
          </cell>
          <cell r="F19">
            <v>9247.0300000000007</v>
          </cell>
          <cell r="G19">
            <v>9247.0300000000025</v>
          </cell>
          <cell r="H19">
            <v>9247.0300000000007</v>
          </cell>
          <cell r="I19">
            <v>8381.1099999999933</v>
          </cell>
          <cell r="J19">
            <v>8381.1099999999933</v>
          </cell>
          <cell r="K19">
            <v>8381.1099999999933</v>
          </cell>
          <cell r="L19">
            <v>8080.1900000000014</v>
          </cell>
          <cell r="M19">
            <v>8080.1900000000014</v>
          </cell>
          <cell r="N19">
            <v>8080.1900000000014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101.25</v>
          </cell>
          <cell r="D22">
            <v>101.25</v>
          </cell>
          <cell r="E22">
            <v>101.25</v>
          </cell>
          <cell r="F22">
            <v>101.25</v>
          </cell>
          <cell r="G22">
            <v>101.25</v>
          </cell>
          <cell r="H22">
            <v>101.25</v>
          </cell>
          <cell r="I22">
            <v>91.760000000000062</v>
          </cell>
          <cell r="J22">
            <v>91.760000000000062</v>
          </cell>
          <cell r="K22">
            <v>91.760000000000048</v>
          </cell>
          <cell r="L22">
            <v>88.469999999999956</v>
          </cell>
          <cell r="M22">
            <v>88.46999999999997</v>
          </cell>
          <cell r="N22">
            <v>88.469999999999956</v>
          </cell>
        </row>
        <row r="23">
          <cell r="B23" t="str">
            <v>b. Bloque 0-3000 kWh</v>
          </cell>
          <cell r="C23">
            <v>170850</v>
          </cell>
          <cell r="D23">
            <v>170850</v>
          </cell>
          <cell r="E23">
            <v>170850</v>
          </cell>
          <cell r="F23">
            <v>170850</v>
          </cell>
          <cell r="G23">
            <v>170850</v>
          </cell>
          <cell r="H23">
            <v>170850</v>
          </cell>
          <cell r="I23">
            <v>154830</v>
          </cell>
          <cell r="J23">
            <v>154830</v>
          </cell>
          <cell r="K23">
            <v>154830</v>
          </cell>
          <cell r="L23">
            <v>149280</v>
          </cell>
          <cell r="M23">
            <v>149280</v>
          </cell>
          <cell r="N23">
            <v>149280</v>
          </cell>
        </row>
        <row r="24">
          <cell r="B24" t="str">
            <v>c. Bloque mayor a 3000 kWh</v>
          </cell>
          <cell r="C24">
            <v>56.950000000000031</v>
          </cell>
          <cell r="D24">
            <v>56.950000000000031</v>
          </cell>
          <cell r="E24">
            <v>56.950000000000031</v>
          </cell>
          <cell r="F24">
            <v>56.950000000000031</v>
          </cell>
          <cell r="G24">
            <v>56.950000000000031</v>
          </cell>
          <cell r="H24">
            <v>56.950000000000031</v>
          </cell>
          <cell r="I24">
            <v>51.609999999999964</v>
          </cell>
          <cell r="J24">
            <v>51.609999999999964</v>
          </cell>
          <cell r="K24">
            <v>51.609999999999971</v>
          </cell>
          <cell r="L24">
            <v>49.76</v>
          </cell>
          <cell r="M24">
            <v>49.76</v>
          </cell>
          <cell r="N24">
            <v>49.76</v>
          </cell>
        </row>
        <row r="25">
          <cell r="B25" t="str">
            <v>d. Bloque 0-10 kW</v>
          </cell>
          <cell r="C25">
            <v>92470.299999999974</v>
          </cell>
          <cell r="D25">
            <v>92470.299999999988</v>
          </cell>
          <cell r="E25">
            <v>92470.299999999974</v>
          </cell>
          <cell r="F25">
            <v>92470.299999999988</v>
          </cell>
          <cell r="G25">
            <v>92470.299999999974</v>
          </cell>
          <cell r="H25">
            <v>92470.299999999988</v>
          </cell>
          <cell r="I25">
            <v>83811.100000000049</v>
          </cell>
          <cell r="J25">
            <v>83811.100000000049</v>
          </cell>
          <cell r="K25">
            <v>83811.100000000049</v>
          </cell>
          <cell r="L25">
            <v>80801.899999999951</v>
          </cell>
          <cell r="M25">
            <v>80801.899999999951</v>
          </cell>
          <cell r="N25">
            <v>80801.899999999951</v>
          </cell>
        </row>
        <row r="26">
          <cell r="B26" t="str">
            <v>e. Bloque mayor a 10 kW</v>
          </cell>
          <cell r="C26">
            <v>9247.0300000000025</v>
          </cell>
          <cell r="D26">
            <v>9247.0300000000007</v>
          </cell>
          <cell r="E26">
            <v>9247.0300000000025</v>
          </cell>
          <cell r="F26">
            <v>9247.0300000000007</v>
          </cell>
          <cell r="G26">
            <v>9247.0300000000025</v>
          </cell>
          <cell r="H26">
            <v>9247.0300000000007</v>
          </cell>
          <cell r="I26">
            <v>8381.1099999999933</v>
          </cell>
          <cell r="J26">
            <v>8381.1099999999933</v>
          </cell>
          <cell r="K26">
            <v>8381.1099999999933</v>
          </cell>
          <cell r="L26">
            <v>8080.1900000000014</v>
          </cell>
          <cell r="M26">
            <v>8080.1900000000014</v>
          </cell>
          <cell r="N26">
            <v>8080.1900000000014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73.400000000000048</v>
          </cell>
          <cell r="D29">
            <v>73.400000000000048</v>
          </cell>
          <cell r="E29">
            <v>73.400000000000048</v>
          </cell>
          <cell r="F29">
            <v>73.400000000000048</v>
          </cell>
          <cell r="G29">
            <v>73.400000000000048</v>
          </cell>
          <cell r="H29">
            <v>73.400000000000048</v>
          </cell>
          <cell r="I29">
            <v>66.529999999999987</v>
          </cell>
          <cell r="J29">
            <v>66.529999999999987</v>
          </cell>
          <cell r="K29">
            <v>66.529999999999987</v>
          </cell>
          <cell r="L29">
            <v>64.140000000000043</v>
          </cell>
          <cell r="M29">
            <v>64.140000000000043</v>
          </cell>
          <cell r="N29">
            <v>64.140000000000043</v>
          </cell>
        </row>
        <row r="30">
          <cell r="B30" t="str">
            <v>b. Bloque 0-3000 kWh</v>
          </cell>
          <cell r="C30">
            <v>151890</v>
          </cell>
          <cell r="D30">
            <v>151890</v>
          </cell>
          <cell r="E30">
            <v>151890</v>
          </cell>
          <cell r="F30">
            <v>151890</v>
          </cell>
          <cell r="G30">
            <v>151890</v>
          </cell>
          <cell r="H30">
            <v>151890</v>
          </cell>
          <cell r="I30">
            <v>137640</v>
          </cell>
          <cell r="J30">
            <v>137640</v>
          </cell>
          <cell r="K30">
            <v>137640</v>
          </cell>
          <cell r="L30">
            <v>132690</v>
          </cell>
          <cell r="M30">
            <v>132690</v>
          </cell>
          <cell r="N30">
            <v>132690</v>
          </cell>
        </row>
        <row r="31">
          <cell r="B31" t="str">
            <v>c. Bloque mayor a 3000 kWh</v>
          </cell>
          <cell r="C31">
            <v>50.630000000000038</v>
          </cell>
          <cell r="D31">
            <v>50.630000000000031</v>
          </cell>
          <cell r="E31">
            <v>50.630000000000038</v>
          </cell>
          <cell r="F31">
            <v>50.630000000000031</v>
          </cell>
          <cell r="G31">
            <v>50.630000000000038</v>
          </cell>
          <cell r="H31">
            <v>50.630000000000031</v>
          </cell>
          <cell r="I31">
            <v>45.880000000000031</v>
          </cell>
          <cell r="J31">
            <v>45.880000000000031</v>
          </cell>
          <cell r="K31">
            <v>45.880000000000024</v>
          </cell>
          <cell r="L31">
            <v>44.230000000000011</v>
          </cell>
          <cell r="M31">
            <v>44.230000000000011</v>
          </cell>
          <cell r="N31">
            <v>44.230000000000011</v>
          </cell>
        </row>
        <row r="32">
          <cell r="B32" t="str">
            <v>d. Bloque 0-10 kW</v>
          </cell>
          <cell r="C32">
            <v>79005.5</v>
          </cell>
          <cell r="D32">
            <v>79005.5</v>
          </cell>
          <cell r="E32">
            <v>79005.5</v>
          </cell>
          <cell r="F32">
            <v>79005.5</v>
          </cell>
          <cell r="G32">
            <v>79005.5</v>
          </cell>
          <cell r="H32">
            <v>79005.5</v>
          </cell>
          <cell r="I32">
            <v>71607.100000000035</v>
          </cell>
          <cell r="J32">
            <v>71607.100000000035</v>
          </cell>
          <cell r="K32">
            <v>71607.100000000035</v>
          </cell>
          <cell r="L32">
            <v>69036.100000000035</v>
          </cell>
          <cell r="M32">
            <v>69036.100000000035</v>
          </cell>
          <cell r="N32">
            <v>69036.100000000035</v>
          </cell>
        </row>
        <row r="33">
          <cell r="B33" t="str">
            <v>e. Bloque mayor a 10 kW</v>
          </cell>
          <cell r="C33">
            <v>7900.5499999999956</v>
          </cell>
          <cell r="D33">
            <v>7900.5499999999965</v>
          </cell>
          <cell r="E33">
            <v>7900.5499999999956</v>
          </cell>
          <cell r="F33">
            <v>7900.5499999999965</v>
          </cell>
          <cell r="G33">
            <v>7900.5499999999956</v>
          </cell>
          <cell r="H33">
            <v>7900.5499999999965</v>
          </cell>
          <cell r="I33">
            <v>7160.7099999999982</v>
          </cell>
          <cell r="J33">
            <v>7160.7099999999982</v>
          </cell>
          <cell r="K33">
            <v>7160.7099999999982</v>
          </cell>
          <cell r="L33">
            <v>6903.6099999999942</v>
          </cell>
          <cell r="M33">
            <v>6903.6099999999951</v>
          </cell>
          <cell r="N33">
            <v>6903.6099999999942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7">
          <cell r="B37" t="str">
            <v>a. Energía Punta (Máxima)</v>
          </cell>
          <cell r="C37">
            <v>67.069999999999965</v>
          </cell>
          <cell r="D37">
            <v>67.069999999999951</v>
          </cell>
          <cell r="E37">
            <v>67.069999999999965</v>
          </cell>
          <cell r="F37">
            <v>67.069999999999951</v>
          </cell>
          <cell r="G37">
            <v>67.069999999999965</v>
          </cell>
          <cell r="H37">
            <v>67.069999999999951</v>
          </cell>
          <cell r="I37">
            <v>60.789999999999978</v>
          </cell>
          <cell r="J37">
            <v>60.789999999999978</v>
          </cell>
          <cell r="K37">
            <v>60.789999999999978</v>
          </cell>
          <cell r="L37">
            <v>58.609999999999957</v>
          </cell>
          <cell r="M37">
            <v>58.609999999999964</v>
          </cell>
          <cell r="N37">
            <v>58.609999999999957</v>
          </cell>
        </row>
        <row r="38">
          <cell r="B38" t="str">
            <v>b. Energía Punta (Mínimo)</v>
          </cell>
          <cell r="C38">
            <v>64.289999999999978</v>
          </cell>
          <cell r="D38">
            <v>64.289999999999978</v>
          </cell>
          <cell r="E38">
            <v>64.289999999999978</v>
          </cell>
          <cell r="F38">
            <v>64.289999999999978</v>
          </cell>
          <cell r="G38">
            <v>64.289999999999978</v>
          </cell>
          <cell r="H38">
            <v>64.289999999999978</v>
          </cell>
          <cell r="I38">
            <v>58.27999999999998</v>
          </cell>
          <cell r="J38">
            <v>58.27999999999998</v>
          </cell>
          <cell r="K38">
            <v>58.27999999999998</v>
          </cell>
          <cell r="L38">
            <v>56.180000000000014</v>
          </cell>
          <cell r="M38">
            <v>56.180000000000014</v>
          </cell>
          <cell r="N38">
            <v>56.180000000000014</v>
          </cell>
        </row>
        <row r="41">
          <cell r="B41" t="str">
            <v>c. Energía Valle (Máxima)</v>
          </cell>
          <cell r="C41">
            <v>34.159999999999982</v>
          </cell>
          <cell r="D41">
            <v>34.159999999999975</v>
          </cell>
          <cell r="E41">
            <v>34.159999999999982</v>
          </cell>
          <cell r="F41">
            <v>34.159999999999975</v>
          </cell>
          <cell r="G41">
            <v>34.159999999999982</v>
          </cell>
          <cell r="H41">
            <v>34.159999999999975</v>
          </cell>
          <cell r="I41">
            <v>30.960000000000015</v>
          </cell>
          <cell r="J41">
            <v>30.960000000000015</v>
          </cell>
          <cell r="K41">
            <v>30.960000000000015</v>
          </cell>
          <cell r="L41">
            <v>29.850000000000016</v>
          </cell>
          <cell r="M41">
            <v>29.850000000000016</v>
          </cell>
          <cell r="N41">
            <v>29.850000000000016</v>
          </cell>
        </row>
        <row r="42">
          <cell r="B42" t="str">
            <v>d. Energía Valle (Mínimo)</v>
          </cell>
          <cell r="C42">
            <v>32.74</v>
          </cell>
          <cell r="D42">
            <v>32.74</v>
          </cell>
          <cell r="E42">
            <v>32.74</v>
          </cell>
          <cell r="F42">
            <v>32.74</v>
          </cell>
          <cell r="G42">
            <v>32.74</v>
          </cell>
          <cell r="H42">
            <v>32.74</v>
          </cell>
          <cell r="I42">
            <v>29.679999999999978</v>
          </cell>
          <cell r="J42">
            <v>29.679999999999978</v>
          </cell>
          <cell r="K42">
            <v>29.679999999999982</v>
          </cell>
          <cell r="L42">
            <v>28.61000000000001</v>
          </cell>
          <cell r="M42">
            <v>28.61000000000001</v>
          </cell>
          <cell r="N42">
            <v>28.61000000000001</v>
          </cell>
        </row>
        <row r="44">
          <cell r="B44" t="str">
            <v>e. Energía Noche (Máxima)</v>
          </cell>
          <cell r="C44">
            <v>27.830000000000009</v>
          </cell>
          <cell r="D44">
            <v>27.830000000000005</v>
          </cell>
          <cell r="E44">
            <v>27.830000000000009</v>
          </cell>
          <cell r="F44">
            <v>27.830000000000005</v>
          </cell>
          <cell r="G44">
            <v>27.830000000000009</v>
          </cell>
          <cell r="H44">
            <v>27.830000000000005</v>
          </cell>
          <cell r="I44">
            <v>25.230000000000011</v>
          </cell>
          <cell r="J44">
            <v>25.230000000000011</v>
          </cell>
          <cell r="K44">
            <v>25.230000000000011</v>
          </cell>
          <cell r="L44">
            <v>24.320000000000014</v>
          </cell>
          <cell r="M44">
            <v>24.320000000000011</v>
          </cell>
          <cell r="N44">
            <v>24.320000000000014</v>
          </cell>
        </row>
        <row r="46">
          <cell r="B46" t="str">
            <v>f. Energía Noche (Mínimo)</v>
          </cell>
          <cell r="C46">
            <v>26.679999999999982</v>
          </cell>
          <cell r="D46">
            <v>26.679999999999986</v>
          </cell>
          <cell r="E46">
            <v>26.679999999999982</v>
          </cell>
          <cell r="F46">
            <v>26.679999999999986</v>
          </cell>
          <cell r="G46">
            <v>26.679999999999982</v>
          </cell>
          <cell r="H46">
            <v>26.679999999999986</v>
          </cell>
          <cell r="I46">
            <v>24.169999999999995</v>
          </cell>
          <cell r="J46">
            <v>24.169999999999995</v>
          </cell>
          <cell r="K46">
            <v>24.169999999999998</v>
          </cell>
          <cell r="L46">
            <v>23.29999999999999</v>
          </cell>
          <cell r="M46">
            <v>23.299999999999994</v>
          </cell>
          <cell r="N46">
            <v>23.29999999999999</v>
          </cell>
        </row>
        <row r="48">
          <cell r="B48" t="str">
            <v>g. Potencia Punta (Máxima)</v>
          </cell>
          <cell r="C48">
            <v>11237.679999999995</v>
          </cell>
          <cell r="D48">
            <v>11237.679999999995</v>
          </cell>
          <cell r="E48">
            <v>11237.679999999995</v>
          </cell>
          <cell r="F48">
            <v>11237.679999999995</v>
          </cell>
          <cell r="G48">
            <v>11237.679999999995</v>
          </cell>
          <cell r="H48">
            <v>11237.679999999995</v>
          </cell>
          <cell r="I48">
            <v>10185.340000000004</v>
          </cell>
          <cell r="J48">
            <v>10185.340000000004</v>
          </cell>
          <cell r="K48">
            <v>10185.340000000002</v>
          </cell>
          <cell r="L48">
            <v>9819.6400000000067</v>
          </cell>
          <cell r="M48">
            <v>9819.6400000000067</v>
          </cell>
          <cell r="N48">
            <v>9819.6400000000067</v>
          </cell>
        </row>
        <row r="49">
          <cell r="B49" t="str">
            <v>h. Potencia Punta (Mínimo)</v>
          </cell>
          <cell r="C49">
            <v>10772.429999999995</v>
          </cell>
          <cell r="D49">
            <v>10772.429999999995</v>
          </cell>
          <cell r="E49">
            <v>10772.429999999995</v>
          </cell>
          <cell r="F49">
            <v>10772.429999999995</v>
          </cell>
          <cell r="G49">
            <v>10772.429999999995</v>
          </cell>
          <cell r="H49">
            <v>10772.429999999995</v>
          </cell>
          <cell r="I49">
            <v>9763.6700000000019</v>
          </cell>
          <cell r="J49">
            <v>9763.6700000000019</v>
          </cell>
          <cell r="K49">
            <v>9763.6700000000037</v>
          </cell>
          <cell r="L49">
            <v>9413.1099999999933</v>
          </cell>
          <cell r="M49">
            <v>9413.1099999999933</v>
          </cell>
          <cell r="N49">
            <v>9413.1099999999933</v>
          </cell>
        </row>
        <row r="50">
          <cell r="B50" t="str">
            <v>i. Potencia Valle (Máxima)</v>
          </cell>
          <cell r="C50">
            <v>7808.1700000000055</v>
          </cell>
          <cell r="D50">
            <v>7808.1700000000046</v>
          </cell>
          <cell r="E50">
            <v>7808.1700000000055</v>
          </cell>
          <cell r="F50">
            <v>7808.1700000000046</v>
          </cell>
          <cell r="G50">
            <v>7808.1700000000055</v>
          </cell>
          <cell r="H50">
            <v>7808.1700000000046</v>
          </cell>
          <cell r="I50">
            <v>7076.9800000000023</v>
          </cell>
          <cell r="J50">
            <v>7076.9800000000023</v>
          </cell>
          <cell r="K50">
            <v>7076.9800000000014</v>
          </cell>
          <cell r="L50">
            <v>6822.8800000000028</v>
          </cell>
          <cell r="M50">
            <v>6822.8800000000028</v>
          </cell>
          <cell r="N50">
            <v>6822.8800000000028</v>
          </cell>
        </row>
        <row r="51">
          <cell r="B51" t="str">
            <v>j. Potencia Valle (Mínimo)</v>
          </cell>
          <cell r="C51">
            <v>7484.899999999996</v>
          </cell>
          <cell r="D51">
            <v>7484.899999999996</v>
          </cell>
          <cell r="E51">
            <v>7484.899999999996</v>
          </cell>
          <cell r="F51">
            <v>7484.899999999996</v>
          </cell>
          <cell r="G51">
            <v>7484.899999999996</v>
          </cell>
          <cell r="H51">
            <v>7484.899999999996</v>
          </cell>
          <cell r="I51">
            <v>6783.989999999998</v>
          </cell>
          <cell r="J51">
            <v>6783.989999999998</v>
          </cell>
          <cell r="K51">
            <v>6783.9899999999989</v>
          </cell>
          <cell r="L51">
            <v>6540.4100000000026</v>
          </cell>
          <cell r="M51">
            <v>6540.4100000000026</v>
          </cell>
          <cell r="N51">
            <v>6540.4100000000026</v>
          </cell>
        </row>
        <row r="52">
          <cell r="B52" t="str">
            <v>k. Potencia Noche (Máxima)</v>
          </cell>
          <cell r="C52">
            <v>5203.75</v>
          </cell>
          <cell r="D52">
            <v>5203.75</v>
          </cell>
          <cell r="E52">
            <v>5203.75</v>
          </cell>
          <cell r="F52">
            <v>5203.75</v>
          </cell>
          <cell r="G52">
            <v>5203.75</v>
          </cell>
          <cell r="H52">
            <v>5203.75</v>
          </cell>
          <cell r="I52">
            <v>4716.4400000000014</v>
          </cell>
          <cell r="J52">
            <v>4716.4400000000014</v>
          </cell>
          <cell r="K52">
            <v>4716.4400000000014</v>
          </cell>
          <cell r="L52">
            <v>4547.1000000000022</v>
          </cell>
          <cell r="M52">
            <v>4547.1000000000022</v>
          </cell>
          <cell r="N52">
            <v>4547.1000000000022</v>
          </cell>
        </row>
        <row r="53">
          <cell r="B53" t="str">
            <v>l. Potencia Noche (Mínimo)</v>
          </cell>
          <cell r="C53">
            <v>4988.3099999999986</v>
          </cell>
          <cell r="D53">
            <v>4988.3099999999986</v>
          </cell>
          <cell r="E53">
            <v>4988.3099999999986</v>
          </cell>
          <cell r="F53">
            <v>4988.3099999999986</v>
          </cell>
          <cell r="G53">
            <v>4988.3099999999986</v>
          </cell>
          <cell r="H53">
            <v>4988.3099999999986</v>
          </cell>
          <cell r="I53">
            <v>4521.1799999999967</v>
          </cell>
          <cell r="J53">
            <v>4521.1799999999967</v>
          </cell>
          <cell r="K53">
            <v>4521.1799999999967</v>
          </cell>
          <cell r="L53">
            <v>4358.8500000000022</v>
          </cell>
          <cell r="M53">
            <v>4358.8500000000022</v>
          </cell>
          <cell r="N53">
            <v>4358.8500000000022</v>
          </cell>
        </row>
        <row r="54">
          <cell r="B54" t="str">
            <v>MEDIA TENSIÓN (T-MTb)</v>
          </cell>
        </row>
        <row r="55">
          <cell r="B55" t="str">
            <v>T-MTb</v>
          </cell>
        </row>
        <row r="56">
          <cell r="B56" t="str">
            <v>a. Energía Punta (Máxima)</v>
          </cell>
          <cell r="C56">
            <v>107.92000000000004</v>
          </cell>
          <cell r="D56">
            <v>107.92000000000004</v>
          </cell>
          <cell r="E56">
            <v>107.92000000000004</v>
          </cell>
          <cell r="F56">
            <v>107.92000000000004</v>
          </cell>
          <cell r="G56">
            <v>107.92000000000004</v>
          </cell>
          <cell r="H56">
            <v>107.92000000000004</v>
          </cell>
          <cell r="I56">
            <v>105.57999999999996</v>
          </cell>
          <cell r="J56">
            <v>105.57999999999996</v>
          </cell>
          <cell r="K56">
            <v>105.57999999999996</v>
          </cell>
          <cell r="L56">
            <v>101.78999999999998</v>
          </cell>
          <cell r="M56">
            <v>101.78999999999998</v>
          </cell>
          <cell r="N56">
            <v>101.78999999999998</v>
          </cell>
        </row>
        <row r="57">
          <cell r="B57" t="str">
            <v>b. Energía Punta (Mínimo)</v>
          </cell>
          <cell r="C57">
            <v>103.44999999999995</v>
          </cell>
          <cell r="D57">
            <v>103.44999999999996</v>
          </cell>
          <cell r="E57">
            <v>103.44999999999995</v>
          </cell>
          <cell r="F57">
            <v>103.44999999999996</v>
          </cell>
          <cell r="G57">
            <v>103.44999999999995</v>
          </cell>
          <cell r="H57">
            <v>103.44999999999996</v>
          </cell>
          <cell r="I57">
            <v>101.21000000000002</v>
          </cell>
          <cell r="J57">
            <v>101.21000000000002</v>
          </cell>
          <cell r="K57">
            <v>101.21000000000002</v>
          </cell>
          <cell r="L57">
            <v>97.579999999999956</v>
          </cell>
          <cell r="M57">
            <v>97.579999999999956</v>
          </cell>
          <cell r="N57">
            <v>97.579999999999956</v>
          </cell>
        </row>
        <row r="58">
          <cell r="B58" t="str">
            <v>c. Energía Valle (Máxima)</v>
          </cell>
          <cell r="C58">
            <v>37.070000000000014</v>
          </cell>
          <cell r="D58">
            <v>37.070000000000022</v>
          </cell>
          <cell r="E58">
            <v>37.070000000000014</v>
          </cell>
          <cell r="F58">
            <v>37.070000000000022</v>
          </cell>
          <cell r="G58">
            <v>37.070000000000014</v>
          </cell>
          <cell r="H58">
            <v>37.070000000000022</v>
          </cell>
          <cell r="I58">
            <v>36.26</v>
          </cell>
          <cell r="J58">
            <v>36.26</v>
          </cell>
          <cell r="K58">
            <v>36.26</v>
          </cell>
          <cell r="L58">
            <v>34.960000000000015</v>
          </cell>
          <cell r="M58">
            <v>34.960000000000015</v>
          </cell>
          <cell r="N58">
            <v>34.960000000000015</v>
          </cell>
        </row>
        <row r="59">
          <cell r="B59" t="str">
            <v>d. Energía Valle (Mínimo)</v>
          </cell>
          <cell r="C59">
            <v>35.52999999999998</v>
          </cell>
          <cell r="D59">
            <v>35.52999999999998</v>
          </cell>
          <cell r="E59">
            <v>35.52999999999998</v>
          </cell>
          <cell r="F59">
            <v>35.52999999999998</v>
          </cell>
          <cell r="G59">
            <v>35.52999999999998</v>
          </cell>
          <cell r="H59">
            <v>35.52999999999998</v>
          </cell>
          <cell r="I59">
            <v>34.76</v>
          </cell>
          <cell r="J59">
            <v>34.76</v>
          </cell>
          <cell r="K59">
            <v>34.76</v>
          </cell>
          <cell r="L59">
            <v>33.51</v>
          </cell>
          <cell r="M59">
            <v>33.51</v>
          </cell>
          <cell r="N59">
            <v>33.51</v>
          </cell>
        </row>
        <row r="60">
          <cell r="B60" t="str">
            <v>e. Energía Noche (Máxima)</v>
          </cell>
          <cell r="C60">
            <v>23.79999999999999</v>
          </cell>
          <cell r="D60">
            <v>23.799999999999994</v>
          </cell>
          <cell r="E60">
            <v>23.79999999999999</v>
          </cell>
          <cell r="F60">
            <v>23.799999999999994</v>
          </cell>
          <cell r="G60">
            <v>23.79999999999999</v>
          </cell>
          <cell r="H60">
            <v>23.799999999999994</v>
          </cell>
          <cell r="I60">
            <v>23.279999999999983</v>
          </cell>
          <cell r="J60">
            <v>23.279999999999983</v>
          </cell>
          <cell r="K60">
            <v>23.279999999999983</v>
          </cell>
          <cell r="L60">
            <v>22.440000000000015</v>
          </cell>
          <cell r="M60">
            <v>22.440000000000012</v>
          </cell>
          <cell r="N60">
            <v>22.440000000000015</v>
          </cell>
        </row>
        <row r="61">
          <cell r="B61" t="str">
            <v>f. Energía Noche (Mínimo)</v>
          </cell>
          <cell r="C61">
            <v>22.799999999999994</v>
          </cell>
          <cell r="D61">
            <v>22.799999999999997</v>
          </cell>
          <cell r="E61">
            <v>22.799999999999994</v>
          </cell>
          <cell r="F61">
            <v>22.799999999999997</v>
          </cell>
          <cell r="G61">
            <v>22.799999999999994</v>
          </cell>
          <cell r="H61">
            <v>22.799999999999997</v>
          </cell>
          <cell r="I61">
            <v>22.309999999999985</v>
          </cell>
          <cell r="J61">
            <v>22.309999999999985</v>
          </cell>
          <cell r="K61">
            <v>22.309999999999988</v>
          </cell>
          <cell r="L61">
            <v>21.509999999999994</v>
          </cell>
          <cell r="M61">
            <v>21.509999999999994</v>
          </cell>
          <cell r="N61">
            <v>21.509999999999994</v>
          </cell>
        </row>
        <row r="62">
          <cell r="B62" t="str">
            <v>g. Potencia Punta (Máxima)</v>
          </cell>
          <cell r="C62">
            <v>3169.5899999999979</v>
          </cell>
          <cell r="D62">
            <v>3169.5899999999979</v>
          </cell>
          <cell r="E62">
            <v>3169.5899999999979</v>
          </cell>
          <cell r="F62">
            <v>3169.5899999999979</v>
          </cell>
          <cell r="G62">
            <v>3169.5899999999979</v>
          </cell>
          <cell r="H62">
            <v>3169.5899999999979</v>
          </cell>
          <cell r="I62">
            <v>3100.880000000001</v>
          </cell>
          <cell r="J62">
            <v>3100.880000000001</v>
          </cell>
          <cell r="K62">
            <v>3100.8800000000006</v>
          </cell>
          <cell r="L62">
            <v>2989.5500000000015</v>
          </cell>
          <cell r="M62">
            <v>2989.5500000000015</v>
          </cell>
          <cell r="N62">
            <v>2989.5500000000015</v>
          </cell>
        </row>
        <row r="63">
          <cell r="B63" t="str">
            <v>h. Potencia Punta (Mínimo)</v>
          </cell>
          <cell r="C63">
            <v>3038.380000000001</v>
          </cell>
          <cell r="D63">
            <v>3038.3800000000006</v>
          </cell>
          <cell r="E63">
            <v>3038.380000000001</v>
          </cell>
          <cell r="F63">
            <v>3038.3800000000006</v>
          </cell>
          <cell r="G63">
            <v>3038.380000000001</v>
          </cell>
          <cell r="H63">
            <v>3038.3800000000006</v>
          </cell>
          <cell r="I63">
            <v>2972.5099999999993</v>
          </cell>
          <cell r="J63">
            <v>2972.5099999999993</v>
          </cell>
          <cell r="K63">
            <v>2972.5099999999998</v>
          </cell>
          <cell r="L63">
            <v>2865.7799999999993</v>
          </cell>
          <cell r="M63">
            <v>2865.7799999999993</v>
          </cell>
          <cell r="N63">
            <v>2865.7799999999993</v>
          </cell>
        </row>
        <row r="64">
          <cell r="B64" t="str">
            <v>i. Potencia Valle (Máxima)</v>
          </cell>
          <cell r="C64">
            <v>2212.6799999999994</v>
          </cell>
          <cell r="D64">
            <v>2212.6799999999998</v>
          </cell>
          <cell r="E64">
            <v>2212.6799999999994</v>
          </cell>
          <cell r="F64">
            <v>2212.6799999999998</v>
          </cell>
          <cell r="G64">
            <v>2212.6799999999994</v>
          </cell>
          <cell r="H64">
            <v>2212.6799999999998</v>
          </cell>
          <cell r="I64">
            <v>2164.7200000000007</v>
          </cell>
          <cell r="J64">
            <v>2164.7200000000007</v>
          </cell>
          <cell r="K64">
            <v>2164.7200000000007</v>
          </cell>
          <cell r="L64">
            <v>2087</v>
          </cell>
          <cell r="M64">
            <v>2087</v>
          </cell>
          <cell r="N64">
            <v>2087</v>
          </cell>
        </row>
        <row r="65">
          <cell r="B65" t="str">
            <v>j. Potencia Valle (Mínimo)</v>
          </cell>
          <cell r="C65">
            <v>2121.0800000000013</v>
          </cell>
          <cell r="D65">
            <v>2121.0800000000013</v>
          </cell>
          <cell r="E65">
            <v>2121.0800000000013</v>
          </cell>
          <cell r="F65">
            <v>2121.0800000000013</v>
          </cell>
          <cell r="G65">
            <v>2121.0800000000013</v>
          </cell>
          <cell r="H65">
            <v>2121.0800000000013</v>
          </cell>
          <cell r="I65">
            <v>2075.0899999999983</v>
          </cell>
          <cell r="J65">
            <v>2075.0899999999983</v>
          </cell>
          <cell r="K65">
            <v>2075.0899999999983</v>
          </cell>
          <cell r="L65">
            <v>2000.5899999999983</v>
          </cell>
          <cell r="M65">
            <v>2000.5899999999986</v>
          </cell>
          <cell r="N65">
            <v>2000.5899999999983</v>
          </cell>
        </row>
        <row r="66">
          <cell r="B66" t="str">
            <v>k. Potencia Noche (Máxima)</v>
          </cell>
          <cell r="C66">
            <v>1417.93</v>
          </cell>
          <cell r="D66">
            <v>1417.93</v>
          </cell>
          <cell r="E66">
            <v>1417.93</v>
          </cell>
          <cell r="F66">
            <v>1417.93</v>
          </cell>
          <cell r="G66">
            <v>1417.93</v>
          </cell>
          <cell r="H66">
            <v>1417.93</v>
          </cell>
          <cell r="I66">
            <v>1387.1900000000003</v>
          </cell>
          <cell r="J66">
            <v>1387.1900000000003</v>
          </cell>
          <cell r="K66">
            <v>1387.19</v>
          </cell>
          <cell r="L66">
            <v>1337.3799999999999</v>
          </cell>
          <cell r="M66">
            <v>1337.38</v>
          </cell>
          <cell r="N66">
            <v>1337.3799999999999</v>
          </cell>
        </row>
        <row r="67">
          <cell r="B67" t="str">
            <v>l. Potencia Noche (Mínimo)</v>
          </cell>
          <cell r="C67">
            <v>1359.2300000000005</v>
          </cell>
          <cell r="D67">
            <v>1359.2300000000002</v>
          </cell>
          <cell r="E67">
            <v>1359.2300000000005</v>
          </cell>
          <cell r="F67">
            <v>1359.2300000000002</v>
          </cell>
          <cell r="G67">
            <v>1359.2300000000005</v>
          </cell>
          <cell r="H67">
            <v>1359.2300000000002</v>
          </cell>
          <cell r="I67">
            <v>1329.76</v>
          </cell>
          <cell r="J67">
            <v>1329.76</v>
          </cell>
          <cell r="K67">
            <v>1329.7599999999998</v>
          </cell>
          <cell r="L67">
            <v>1282.0099999999998</v>
          </cell>
          <cell r="M67">
            <v>1282.0099999999995</v>
          </cell>
          <cell r="N67">
            <v>1282.0099999999998</v>
          </cell>
        </row>
        <row r="68">
          <cell r="B68" t="str">
            <v>ALUMBRADO PÚBLICO</v>
          </cell>
        </row>
        <row r="69">
          <cell r="B69" t="str">
            <v>T-AP</v>
          </cell>
        </row>
        <row r="70">
          <cell r="B70" t="str">
            <v>a. Bloque 0-30 kWh</v>
          </cell>
          <cell r="C70">
            <v>102.30000000000004</v>
          </cell>
          <cell r="D70">
            <v>102.30000000000003</v>
          </cell>
          <cell r="E70">
            <v>102.30000000000004</v>
          </cell>
          <cell r="F70">
            <v>102.30000000000003</v>
          </cell>
          <cell r="G70">
            <v>102.30000000000004</v>
          </cell>
          <cell r="H70">
            <v>102.30000000000003</v>
          </cell>
          <cell r="I70">
            <v>101.69999999999996</v>
          </cell>
          <cell r="J70">
            <v>101.69999999999996</v>
          </cell>
          <cell r="K70">
            <v>101.69999999999997</v>
          </cell>
          <cell r="L70">
            <v>98.099999999999952</v>
          </cell>
          <cell r="M70">
            <v>98.099999999999952</v>
          </cell>
          <cell r="N70">
            <v>98.099999999999952</v>
          </cell>
        </row>
        <row r="71">
          <cell r="B71" t="str">
            <v>b. Bloque 31-50 000 kWh</v>
          </cell>
          <cell r="C71">
            <v>3.4099999999999979</v>
          </cell>
          <cell r="D71">
            <v>3.4099999999999979</v>
          </cell>
          <cell r="E71">
            <v>3.4099999999999979</v>
          </cell>
          <cell r="F71">
            <v>3.4099999999999979</v>
          </cell>
          <cell r="G71">
            <v>3.4099999999999979</v>
          </cell>
          <cell r="H71">
            <v>3.4099999999999979</v>
          </cell>
          <cell r="I71">
            <v>3.39</v>
          </cell>
          <cell r="J71">
            <v>3.39</v>
          </cell>
          <cell r="K71">
            <v>3.39</v>
          </cell>
          <cell r="L71">
            <v>3.2699999999999996</v>
          </cell>
          <cell r="M71">
            <v>3.27</v>
          </cell>
          <cell r="N71">
            <v>3.2699999999999996</v>
          </cell>
        </row>
        <row r="72">
          <cell r="B72" t="str">
            <v>c. Bloque mayor a 50 000 kWh</v>
          </cell>
          <cell r="C72">
            <v>170500</v>
          </cell>
          <cell r="D72">
            <v>170500</v>
          </cell>
          <cell r="E72">
            <v>170500</v>
          </cell>
          <cell r="F72">
            <v>170500</v>
          </cell>
          <cell r="G72">
            <v>170500</v>
          </cell>
          <cell r="H72">
            <v>170500</v>
          </cell>
          <cell r="I72">
            <v>169500</v>
          </cell>
          <cell r="J72">
            <v>169500</v>
          </cell>
          <cell r="K72">
            <v>169500</v>
          </cell>
          <cell r="L72">
            <v>163500</v>
          </cell>
          <cell r="M72">
            <v>163500</v>
          </cell>
          <cell r="N72">
            <v>163500</v>
          </cell>
        </row>
        <row r="73">
          <cell r="B73" t="str">
            <v>Tarifa de acceso</v>
          </cell>
        </row>
        <row r="74">
          <cell r="B74" t="str">
            <v>T-TA</v>
          </cell>
        </row>
        <row r="75">
          <cell r="B75" t="str">
            <v>a. Consumo de Energía cada kWh</v>
          </cell>
          <cell r="C75">
            <v>14.86000000000001</v>
          </cell>
          <cell r="D75">
            <v>14.86000000000001</v>
          </cell>
          <cell r="E75">
            <v>14.86000000000001</v>
          </cell>
          <cell r="F75">
            <v>14.86000000000001</v>
          </cell>
          <cell r="G75">
            <v>14.86000000000001</v>
          </cell>
          <cell r="H75">
            <v>14.86000000000001</v>
          </cell>
          <cell r="I75">
            <v>14.86000000000001</v>
          </cell>
          <cell r="J75">
            <v>14.86000000000001</v>
          </cell>
          <cell r="K75">
            <v>14.86000000000001</v>
          </cell>
          <cell r="L75">
            <v>14.86000000000001</v>
          </cell>
          <cell r="M75">
            <v>14.86000000000001</v>
          </cell>
          <cell r="N75">
            <v>14.86000000000001</v>
          </cell>
        </row>
        <row r="76">
          <cell r="B76" t="str">
            <v>Tarifa en centros de recarga rápida</v>
          </cell>
        </row>
        <row r="77">
          <cell r="B77" t="str">
            <v>T-VE</v>
          </cell>
        </row>
        <row r="78">
          <cell r="B78" t="str">
            <v>b. Consumo de Energía cada kWh</v>
          </cell>
          <cell r="C78">
            <v>182.72</v>
          </cell>
          <cell r="D78">
            <v>182.71999999999997</v>
          </cell>
          <cell r="E78">
            <v>182.72</v>
          </cell>
          <cell r="F78">
            <v>182.71999999999997</v>
          </cell>
          <cell r="G78">
            <v>182.72</v>
          </cell>
          <cell r="H78">
            <v>182.71999999999997</v>
          </cell>
          <cell r="I78">
            <v>182.72</v>
          </cell>
          <cell r="J78">
            <v>182.72</v>
          </cell>
          <cell r="K78">
            <v>182.71999999999997</v>
          </cell>
          <cell r="L78">
            <v>182.72</v>
          </cell>
          <cell r="M78">
            <v>182.71999999999997</v>
          </cell>
          <cell r="N78">
            <v>182.72</v>
          </cell>
        </row>
        <row r="79">
          <cell r="B79" t="str">
            <v>Tarifa en centros de recarga en planteles para autobuses electricos</v>
          </cell>
        </row>
        <row r="80">
          <cell r="B80" t="str">
            <v>T-BE</v>
          </cell>
        </row>
        <row r="81">
          <cell r="B81" t="str">
            <v>b. Consumo de Energía cada kWh</v>
          </cell>
          <cell r="M81">
            <v>57.080000000000005</v>
          </cell>
          <cell r="N81">
            <v>57.079999999999977</v>
          </cell>
        </row>
        <row r="90">
          <cell r="B90" t="str">
            <v>º</v>
          </cell>
          <cell r="C90" t="str">
            <v>Enero</v>
          </cell>
          <cell r="D90" t="str">
            <v>Febrero</v>
          </cell>
          <cell r="E90" t="str">
            <v>Marzo</v>
          </cell>
          <cell r="F90" t="str">
            <v>Abril</v>
          </cell>
          <cell r="G90" t="str">
            <v>Mayo</v>
          </cell>
          <cell r="H90" t="str">
            <v>Junio</v>
          </cell>
          <cell r="I90" t="str">
            <v>Julio</v>
          </cell>
          <cell r="J90" t="str">
            <v>Agosto</v>
          </cell>
          <cell r="K90" t="str">
            <v>Septiembre</v>
          </cell>
          <cell r="L90" t="str">
            <v>Octubre</v>
          </cell>
          <cell r="M90" t="str">
            <v>Noviembre</v>
          </cell>
          <cell r="N90" t="str">
            <v>Diciembre</v>
          </cell>
        </row>
        <row r="91">
          <cell r="B91" t="str">
            <v>VENTAS AL SERVICIO DE DISTRIBUCIÓN</v>
          </cell>
        </row>
        <row r="92">
          <cell r="B92" t="str">
            <v>T-SD</v>
          </cell>
        </row>
        <row r="93">
          <cell r="B93" t="str">
            <v>a. Energía Punta</v>
          </cell>
          <cell r="C93">
            <v>76.449999999999989</v>
          </cell>
          <cell r="D93">
            <v>76.45</v>
          </cell>
          <cell r="E93">
            <v>76.449999999999989</v>
          </cell>
          <cell r="F93">
            <v>76.45</v>
          </cell>
          <cell r="G93">
            <v>76.449999999999989</v>
          </cell>
          <cell r="H93">
            <v>76.45</v>
          </cell>
          <cell r="I93">
            <v>64.67000000000003</v>
          </cell>
          <cell r="J93">
            <v>64.67000000000003</v>
          </cell>
          <cell r="K93">
            <v>64.67000000000003</v>
          </cell>
          <cell r="L93">
            <v>64.67000000000003</v>
          </cell>
          <cell r="M93">
            <v>64.67000000000003</v>
          </cell>
          <cell r="N93">
            <v>64.67000000000003</v>
          </cell>
        </row>
        <row r="94">
          <cell r="B94" t="str">
            <v>a. Energía Punta máximo</v>
          </cell>
          <cell r="C94">
            <v>60.430000000000021</v>
          </cell>
          <cell r="D94">
            <v>60.430000000000014</v>
          </cell>
          <cell r="E94">
            <v>60.430000000000021</v>
          </cell>
          <cell r="F94">
            <v>60.430000000000021</v>
          </cell>
          <cell r="G94">
            <v>60.430000000000021</v>
          </cell>
          <cell r="H94">
            <v>60.430000000000021</v>
          </cell>
          <cell r="I94">
            <v>51.119999999999962</v>
          </cell>
          <cell r="J94">
            <v>51.119999999999962</v>
          </cell>
          <cell r="K94">
            <v>51.119999999999969</v>
          </cell>
          <cell r="L94">
            <v>51.119999999999962</v>
          </cell>
          <cell r="M94">
            <v>51.119999999999969</v>
          </cell>
          <cell r="N94">
            <v>51.119999999999962</v>
          </cell>
        </row>
        <row r="95">
          <cell r="B95" t="str">
            <v>b. Energía Punta mínimo</v>
          </cell>
          <cell r="C95">
            <v>56.880000000000045</v>
          </cell>
          <cell r="D95">
            <v>56.880000000000038</v>
          </cell>
          <cell r="E95">
            <v>56.880000000000045</v>
          </cell>
          <cell r="F95">
            <v>56.880000000000038</v>
          </cell>
          <cell r="G95">
            <v>56.880000000000045</v>
          </cell>
          <cell r="H95">
            <v>56.880000000000038</v>
          </cell>
          <cell r="I95">
            <v>48.119999999999962</v>
          </cell>
          <cell r="J95">
            <v>48.119999999999962</v>
          </cell>
          <cell r="K95">
            <v>48.119999999999969</v>
          </cell>
          <cell r="L95">
            <v>48.119999999999962</v>
          </cell>
          <cell r="M95">
            <v>48.119999999999969</v>
          </cell>
          <cell r="N95">
            <v>48.119999999999962</v>
          </cell>
        </row>
        <row r="96">
          <cell r="B96" t="str">
            <v>b. Energía Valle</v>
          </cell>
          <cell r="C96">
            <v>57.069999999999986</v>
          </cell>
          <cell r="D96">
            <v>57.069999999999993</v>
          </cell>
          <cell r="E96">
            <v>57.069999999999986</v>
          </cell>
          <cell r="F96">
            <v>57.069999999999986</v>
          </cell>
          <cell r="G96">
            <v>57.069999999999986</v>
          </cell>
          <cell r="H96">
            <v>57.069999999999986</v>
          </cell>
          <cell r="I96">
            <v>48.27999999999998</v>
          </cell>
          <cell r="J96">
            <v>48.27999999999998</v>
          </cell>
          <cell r="K96">
            <v>48.27999999999998</v>
          </cell>
          <cell r="L96">
            <v>48.27999999999998</v>
          </cell>
          <cell r="M96">
            <v>48.27999999999998</v>
          </cell>
          <cell r="N96">
            <v>48.27999999999998</v>
          </cell>
        </row>
        <row r="97">
          <cell r="B97" t="str">
            <v>c. Energía Noche</v>
          </cell>
          <cell r="C97">
            <v>37.409999999999989</v>
          </cell>
          <cell r="D97">
            <v>37.409999999999982</v>
          </cell>
          <cell r="E97">
            <v>37.409999999999989</v>
          </cell>
          <cell r="F97">
            <v>37.409999999999982</v>
          </cell>
          <cell r="G97">
            <v>37.409999999999989</v>
          </cell>
          <cell r="H97">
            <v>37.409999999999982</v>
          </cell>
          <cell r="I97">
            <v>31.649999999999984</v>
          </cell>
          <cell r="J97">
            <v>31.649999999999984</v>
          </cell>
          <cell r="K97">
            <v>31.649999999999984</v>
          </cell>
          <cell r="L97">
            <v>31.649999999999984</v>
          </cell>
          <cell r="M97">
            <v>31.649999999999984</v>
          </cell>
          <cell r="N97">
            <v>31.649999999999984</v>
          </cell>
        </row>
        <row r="98">
          <cell r="B98" t="str">
            <v>c. Energía Valle máximo</v>
          </cell>
          <cell r="C98">
            <v>45.109999999999978</v>
          </cell>
          <cell r="D98">
            <v>45.109999999999985</v>
          </cell>
          <cell r="E98">
            <v>45.109999999999978</v>
          </cell>
          <cell r="F98">
            <v>45.109999999999985</v>
          </cell>
          <cell r="G98">
            <v>45.109999999999978</v>
          </cell>
          <cell r="H98">
            <v>45.109999999999985</v>
          </cell>
          <cell r="I98">
            <v>38.17</v>
          </cell>
          <cell r="J98">
            <v>38.17</v>
          </cell>
          <cell r="K98">
            <v>38.169999999999995</v>
          </cell>
          <cell r="L98">
            <v>38.17</v>
          </cell>
          <cell r="M98">
            <v>38.169999999999995</v>
          </cell>
          <cell r="N98">
            <v>38.17</v>
          </cell>
        </row>
        <row r="99">
          <cell r="B99" t="str">
            <v>d. Energía Valle mínimo</v>
          </cell>
          <cell r="C99">
            <v>42.460000000000015</v>
          </cell>
          <cell r="D99">
            <v>42.460000000000015</v>
          </cell>
          <cell r="E99">
            <v>42.460000000000015</v>
          </cell>
          <cell r="F99">
            <v>42.460000000000015</v>
          </cell>
          <cell r="G99">
            <v>42.460000000000015</v>
          </cell>
          <cell r="H99">
            <v>42.460000000000015</v>
          </cell>
          <cell r="I99">
            <v>35.929999999999986</v>
          </cell>
          <cell r="J99">
            <v>35.929999999999986</v>
          </cell>
          <cell r="K99">
            <v>35.929999999999978</v>
          </cell>
          <cell r="L99">
            <v>35.929999999999986</v>
          </cell>
          <cell r="M99">
            <v>35.929999999999978</v>
          </cell>
          <cell r="N99">
            <v>35.929999999999986</v>
          </cell>
        </row>
        <row r="100">
          <cell r="B100" t="str">
            <v>e. Energía Noche máximo</v>
          </cell>
          <cell r="C100">
            <v>29.570000000000022</v>
          </cell>
          <cell r="D100">
            <v>29.570000000000018</v>
          </cell>
          <cell r="E100">
            <v>29.570000000000022</v>
          </cell>
          <cell r="F100">
            <v>29.570000000000018</v>
          </cell>
          <cell r="G100">
            <v>29.570000000000022</v>
          </cell>
          <cell r="H100">
            <v>29.570000000000018</v>
          </cell>
          <cell r="I100">
            <v>25.019999999999989</v>
          </cell>
          <cell r="J100">
            <v>25.019999999999989</v>
          </cell>
          <cell r="K100">
            <v>25.019999999999989</v>
          </cell>
          <cell r="L100">
            <v>25.019999999999989</v>
          </cell>
          <cell r="M100">
            <v>25.019999999999989</v>
          </cell>
          <cell r="N100">
            <v>25.019999999999989</v>
          </cell>
        </row>
        <row r="101">
          <cell r="B101" t="str">
            <v>f. Energía Noche mínimo</v>
          </cell>
          <cell r="C101">
            <v>27.830000000000009</v>
          </cell>
          <cell r="D101">
            <v>27.830000000000005</v>
          </cell>
          <cell r="E101">
            <v>27.830000000000009</v>
          </cell>
          <cell r="F101">
            <v>27.830000000000005</v>
          </cell>
          <cell r="G101">
            <v>27.830000000000009</v>
          </cell>
          <cell r="H101">
            <v>27.830000000000005</v>
          </cell>
          <cell r="I101">
            <v>23.54999999999999</v>
          </cell>
          <cell r="J101">
            <v>23.54999999999999</v>
          </cell>
          <cell r="K101">
            <v>23.549999999999994</v>
          </cell>
          <cell r="L101">
            <v>23.54999999999999</v>
          </cell>
          <cell r="M101">
            <v>23.549999999999994</v>
          </cell>
          <cell r="N101">
            <v>23.54999999999999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2247.3000000000011</v>
          </cell>
          <cell r="D10">
            <v>2247.3000000000011</v>
          </cell>
          <cell r="E10">
            <v>2247.3000000000011</v>
          </cell>
          <cell r="F10">
            <v>2247.3000000000011</v>
          </cell>
          <cell r="G10">
            <v>2247.3000000000011</v>
          </cell>
          <cell r="H10">
            <v>2247.3000000000011</v>
          </cell>
          <cell r="I10">
            <v>2136</v>
          </cell>
          <cell r="J10">
            <v>2136</v>
          </cell>
          <cell r="K10">
            <v>2136</v>
          </cell>
          <cell r="L10">
            <v>2038.5</v>
          </cell>
          <cell r="M10">
            <v>2038.5</v>
          </cell>
          <cell r="N10">
            <v>2038.5</v>
          </cell>
        </row>
        <row r="11">
          <cell r="B11" t="str">
            <v>b. Bloque 31-200 kWh</v>
          </cell>
          <cell r="C11">
            <v>74.910000000000011</v>
          </cell>
          <cell r="D11">
            <v>74.910000000000025</v>
          </cell>
          <cell r="E11">
            <v>74.910000000000011</v>
          </cell>
          <cell r="F11">
            <v>74.910000000000025</v>
          </cell>
          <cell r="G11">
            <v>74.910000000000011</v>
          </cell>
          <cell r="H11">
            <v>74.910000000000025</v>
          </cell>
          <cell r="I11">
            <v>71.2</v>
          </cell>
          <cell r="J11">
            <v>71.2</v>
          </cell>
          <cell r="K11">
            <v>71.200000000000017</v>
          </cell>
          <cell r="L11">
            <v>67.950000000000017</v>
          </cell>
          <cell r="M11">
            <v>67.950000000000031</v>
          </cell>
          <cell r="N11">
            <v>67.950000000000017</v>
          </cell>
        </row>
        <row r="12">
          <cell r="B12" t="str">
            <v>c. Bloque mayor a 200 kWh</v>
          </cell>
          <cell r="C12">
            <v>94.170000000000044</v>
          </cell>
          <cell r="D12">
            <v>94.170000000000044</v>
          </cell>
          <cell r="E12">
            <v>94.170000000000044</v>
          </cell>
          <cell r="F12">
            <v>94.170000000000044</v>
          </cell>
          <cell r="G12">
            <v>94.170000000000044</v>
          </cell>
          <cell r="H12">
            <v>94.170000000000044</v>
          </cell>
          <cell r="I12">
            <v>89.5</v>
          </cell>
          <cell r="J12">
            <v>89.5</v>
          </cell>
          <cell r="K12">
            <v>89.5</v>
          </cell>
          <cell r="L12">
            <v>85.42000000000003</v>
          </cell>
          <cell r="M12">
            <v>85.42000000000003</v>
          </cell>
          <cell r="N12">
            <v>85.42000000000003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97.389999999999986</v>
          </cell>
          <cell r="D15">
            <v>97.39</v>
          </cell>
          <cell r="E15">
            <v>97.389999999999986</v>
          </cell>
          <cell r="F15">
            <v>97.39</v>
          </cell>
          <cell r="G15">
            <v>97.389999999999986</v>
          </cell>
          <cell r="H15">
            <v>97.39</v>
          </cell>
          <cell r="I15">
            <v>92.550000000000026</v>
          </cell>
          <cell r="J15">
            <v>92.550000000000026</v>
          </cell>
          <cell r="K15">
            <v>92.550000000000011</v>
          </cell>
          <cell r="L15">
            <v>88.32999999999997</v>
          </cell>
          <cell r="M15">
            <v>88.32999999999997</v>
          </cell>
          <cell r="N15">
            <v>88.32999999999997</v>
          </cell>
        </row>
        <row r="16">
          <cell r="B16" t="str">
            <v>b. Bloque 0-3000 kWh</v>
          </cell>
          <cell r="C16">
            <v>237570</v>
          </cell>
          <cell r="D16">
            <v>237570</v>
          </cell>
          <cell r="E16">
            <v>237570</v>
          </cell>
          <cell r="F16">
            <v>237570</v>
          </cell>
          <cell r="G16">
            <v>237570</v>
          </cell>
          <cell r="H16">
            <v>237570</v>
          </cell>
          <cell r="I16">
            <v>225750</v>
          </cell>
          <cell r="J16">
            <v>225750</v>
          </cell>
          <cell r="K16">
            <v>225750</v>
          </cell>
          <cell r="L16">
            <v>215460</v>
          </cell>
          <cell r="M16">
            <v>215460</v>
          </cell>
          <cell r="N16">
            <v>215460</v>
          </cell>
        </row>
        <row r="17">
          <cell r="B17" t="str">
            <v>c. Bloque mayor a 3000 kWh</v>
          </cell>
          <cell r="C17">
            <v>79.19000000000004</v>
          </cell>
          <cell r="D17">
            <v>79.19000000000004</v>
          </cell>
          <cell r="E17">
            <v>79.19000000000004</v>
          </cell>
          <cell r="F17">
            <v>79.19000000000004</v>
          </cell>
          <cell r="G17">
            <v>79.19000000000004</v>
          </cell>
          <cell r="H17">
            <v>79.19000000000004</v>
          </cell>
          <cell r="I17">
            <v>75.25</v>
          </cell>
          <cell r="J17">
            <v>75.25</v>
          </cell>
          <cell r="K17">
            <v>75.25</v>
          </cell>
          <cell r="L17">
            <v>71.819999999999979</v>
          </cell>
          <cell r="M17">
            <v>71.819999999999965</v>
          </cell>
          <cell r="N17">
            <v>71.819999999999979</v>
          </cell>
        </row>
        <row r="18">
          <cell r="B18" t="str">
            <v>d. Bloque 0-10 kW</v>
          </cell>
          <cell r="C18">
            <v>47960.300000000025</v>
          </cell>
          <cell r="D18">
            <v>47960.300000000025</v>
          </cell>
          <cell r="E18">
            <v>47960.300000000025</v>
          </cell>
          <cell r="F18">
            <v>47960.300000000025</v>
          </cell>
          <cell r="G18">
            <v>47960.300000000025</v>
          </cell>
          <cell r="H18">
            <v>47960.300000000025</v>
          </cell>
          <cell r="I18">
            <v>45585.5</v>
          </cell>
          <cell r="J18">
            <v>45585.5</v>
          </cell>
          <cell r="K18">
            <v>45585.5</v>
          </cell>
          <cell r="L18">
            <v>43504.300000000025</v>
          </cell>
          <cell r="M18">
            <v>43504.300000000025</v>
          </cell>
          <cell r="N18">
            <v>43504.300000000025</v>
          </cell>
        </row>
        <row r="19">
          <cell r="B19" t="str">
            <v>e. Bloque mayor a 10 kW</v>
          </cell>
          <cell r="C19">
            <v>4796.03</v>
          </cell>
          <cell r="D19">
            <v>4796.03</v>
          </cell>
          <cell r="E19">
            <v>4796.03</v>
          </cell>
          <cell r="F19">
            <v>4796.03</v>
          </cell>
          <cell r="G19">
            <v>4796.03</v>
          </cell>
          <cell r="H19">
            <v>4796.03</v>
          </cell>
          <cell r="I19">
            <v>4558.55</v>
          </cell>
          <cell r="J19">
            <v>4558.55</v>
          </cell>
          <cell r="K19">
            <v>4558.5500000000011</v>
          </cell>
          <cell r="L19">
            <v>4350.4299999999967</v>
          </cell>
          <cell r="M19">
            <v>4350.4299999999967</v>
          </cell>
          <cell r="N19">
            <v>4350.4299999999967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97.389999999999986</v>
          </cell>
          <cell r="D22">
            <v>97.39</v>
          </cell>
          <cell r="E22">
            <v>97.389999999999986</v>
          </cell>
          <cell r="F22">
            <v>97.39</v>
          </cell>
          <cell r="G22">
            <v>97.389999999999986</v>
          </cell>
          <cell r="H22">
            <v>97.39</v>
          </cell>
          <cell r="I22">
            <v>92.550000000000026</v>
          </cell>
          <cell r="J22">
            <v>92.550000000000026</v>
          </cell>
          <cell r="K22">
            <v>92.550000000000011</v>
          </cell>
          <cell r="L22">
            <v>88.32999999999997</v>
          </cell>
          <cell r="M22">
            <v>88.32999999999997</v>
          </cell>
          <cell r="N22">
            <v>88.32999999999997</v>
          </cell>
        </row>
        <row r="23">
          <cell r="B23" t="str">
            <v>b. Bloque 0-3000 kWh</v>
          </cell>
          <cell r="C23">
            <v>237570</v>
          </cell>
          <cell r="D23">
            <v>237570</v>
          </cell>
          <cell r="E23">
            <v>237570</v>
          </cell>
          <cell r="F23">
            <v>237570</v>
          </cell>
          <cell r="G23">
            <v>237570</v>
          </cell>
          <cell r="H23">
            <v>237570</v>
          </cell>
          <cell r="I23">
            <v>225750</v>
          </cell>
          <cell r="J23">
            <v>225750</v>
          </cell>
          <cell r="K23">
            <v>225750</v>
          </cell>
          <cell r="L23">
            <v>215460</v>
          </cell>
          <cell r="M23">
            <v>215460</v>
          </cell>
          <cell r="N23">
            <v>215460</v>
          </cell>
        </row>
        <row r="24">
          <cell r="B24" t="str">
            <v>c. Bloque mayor a 3000 kWh</v>
          </cell>
          <cell r="C24">
            <v>79.19000000000004</v>
          </cell>
          <cell r="D24">
            <v>79.19000000000004</v>
          </cell>
          <cell r="E24">
            <v>79.19000000000004</v>
          </cell>
          <cell r="F24">
            <v>79.19000000000004</v>
          </cell>
          <cell r="G24">
            <v>79.19000000000004</v>
          </cell>
          <cell r="H24">
            <v>79.19000000000004</v>
          </cell>
          <cell r="I24">
            <v>75.25</v>
          </cell>
          <cell r="J24">
            <v>75.25</v>
          </cell>
          <cell r="K24">
            <v>75.25</v>
          </cell>
          <cell r="L24">
            <v>71.819999999999979</v>
          </cell>
          <cell r="M24">
            <v>71.819999999999965</v>
          </cell>
          <cell r="N24">
            <v>71.819999999999979</v>
          </cell>
        </row>
        <row r="25">
          <cell r="B25" t="str">
            <v>d. Bloque 0-10 kW</v>
          </cell>
          <cell r="C25">
            <v>47960.300000000025</v>
          </cell>
          <cell r="D25">
            <v>47960.300000000025</v>
          </cell>
          <cell r="E25">
            <v>47960.300000000025</v>
          </cell>
          <cell r="F25">
            <v>47960.300000000025</v>
          </cell>
          <cell r="G25">
            <v>47960.300000000025</v>
          </cell>
          <cell r="H25">
            <v>47960.300000000025</v>
          </cell>
          <cell r="I25">
            <v>45585.5</v>
          </cell>
          <cell r="J25">
            <v>45585.5</v>
          </cell>
          <cell r="K25">
            <v>45585.5</v>
          </cell>
          <cell r="L25">
            <v>43504.300000000025</v>
          </cell>
          <cell r="M25">
            <v>43504.300000000025</v>
          </cell>
          <cell r="N25">
            <v>43504.300000000025</v>
          </cell>
        </row>
        <row r="26">
          <cell r="B26" t="str">
            <v>e. Bloque mayor a 10 kW</v>
          </cell>
          <cell r="C26">
            <v>4796.03</v>
          </cell>
          <cell r="D26">
            <v>4796.03</v>
          </cell>
          <cell r="E26">
            <v>4796.03</v>
          </cell>
          <cell r="F26">
            <v>4796.03</v>
          </cell>
          <cell r="G26">
            <v>4796.03</v>
          </cell>
          <cell r="H26">
            <v>4796.03</v>
          </cell>
          <cell r="I26">
            <v>4558.55</v>
          </cell>
          <cell r="J26">
            <v>4558.55</v>
          </cell>
          <cell r="K26">
            <v>4558.5500000000011</v>
          </cell>
          <cell r="L26">
            <v>4350.4299999999967</v>
          </cell>
          <cell r="M26">
            <v>4350.4299999999967</v>
          </cell>
          <cell r="N26">
            <v>4350.4299999999967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78.119999999999948</v>
          </cell>
          <cell r="D29">
            <v>78.119999999999948</v>
          </cell>
          <cell r="E29">
            <v>78.119999999999948</v>
          </cell>
          <cell r="F29">
            <v>78.119999999999948</v>
          </cell>
          <cell r="G29">
            <v>78.119999999999948</v>
          </cell>
          <cell r="H29">
            <v>78.119999999999948</v>
          </cell>
          <cell r="I29">
            <v>74.260000000000034</v>
          </cell>
          <cell r="J29">
            <v>74.260000000000034</v>
          </cell>
          <cell r="K29">
            <v>74.260000000000019</v>
          </cell>
          <cell r="L29">
            <v>70.869999999999948</v>
          </cell>
          <cell r="M29">
            <v>70.869999999999948</v>
          </cell>
          <cell r="N29">
            <v>70.869999999999948</v>
          </cell>
        </row>
        <row r="30">
          <cell r="B30" t="str">
            <v>b. Energía Valle</v>
          </cell>
          <cell r="C30">
            <v>66.339999999999975</v>
          </cell>
          <cell r="D30">
            <v>66.339999999999975</v>
          </cell>
          <cell r="E30">
            <v>66.339999999999975</v>
          </cell>
          <cell r="F30">
            <v>66.339999999999975</v>
          </cell>
          <cell r="G30">
            <v>66.339999999999975</v>
          </cell>
          <cell r="H30">
            <v>66.339999999999975</v>
          </cell>
          <cell r="I30">
            <v>63.05999999999996</v>
          </cell>
          <cell r="J30">
            <v>63.05999999999996</v>
          </cell>
          <cell r="K30">
            <v>63.05999999999996</v>
          </cell>
          <cell r="L30">
            <v>60.19000000000004</v>
          </cell>
          <cell r="M30">
            <v>60.19000000000004</v>
          </cell>
          <cell r="N30">
            <v>60.19000000000004</v>
          </cell>
        </row>
        <row r="31">
          <cell r="B31" t="str">
            <v>c. Energía Noche</v>
          </cell>
          <cell r="C31">
            <v>59.930000000000014</v>
          </cell>
          <cell r="D31">
            <v>59.930000000000007</v>
          </cell>
          <cell r="E31">
            <v>59.930000000000014</v>
          </cell>
          <cell r="F31">
            <v>59.930000000000014</v>
          </cell>
          <cell r="G31">
            <v>59.930000000000014</v>
          </cell>
          <cell r="H31">
            <v>59.930000000000014</v>
          </cell>
          <cell r="I31">
            <v>56.960000000000022</v>
          </cell>
          <cell r="J31">
            <v>56.960000000000022</v>
          </cell>
          <cell r="K31">
            <v>56.960000000000022</v>
          </cell>
          <cell r="L31">
            <v>54.359999999999964</v>
          </cell>
          <cell r="M31">
            <v>54.359999999999971</v>
          </cell>
          <cell r="N31">
            <v>54.359999999999964</v>
          </cell>
        </row>
        <row r="32">
          <cell r="B32" t="str">
            <v>d. Potencia Punta</v>
          </cell>
          <cell r="C32">
            <v>4494.28</v>
          </cell>
          <cell r="D32">
            <v>4494.28</v>
          </cell>
          <cell r="E32">
            <v>4494.28</v>
          </cell>
          <cell r="F32">
            <v>4494.28</v>
          </cell>
          <cell r="G32">
            <v>4494.28</v>
          </cell>
          <cell r="H32">
            <v>4494.28</v>
          </cell>
          <cell r="I32">
            <v>4271.7400000000016</v>
          </cell>
          <cell r="J32">
            <v>4271.7400000000016</v>
          </cell>
          <cell r="K32">
            <v>4271.7400000000016</v>
          </cell>
          <cell r="L32">
            <v>4076.7100000000028</v>
          </cell>
          <cell r="M32">
            <v>4076.7100000000023</v>
          </cell>
          <cell r="N32">
            <v>4076.7100000000028</v>
          </cell>
        </row>
        <row r="33">
          <cell r="B33" t="str">
            <v>e. Potencia Valle</v>
          </cell>
          <cell r="C33">
            <v>4494.28</v>
          </cell>
          <cell r="D33">
            <v>4494.28</v>
          </cell>
          <cell r="E33">
            <v>4494.28</v>
          </cell>
          <cell r="F33">
            <v>4494.28</v>
          </cell>
          <cell r="G33">
            <v>4494.28</v>
          </cell>
          <cell r="H33">
            <v>4494.28</v>
          </cell>
          <cell r="I33">
            <v>4271.7400000000016</v>
          </cell>
          <cell r="J33">
            <v>4271.7400000000016</v>
          </cell>
          <cell r="K33">
            <v>4271.7400000000016</v>
          </cell>
          <cell r="L33">
            <v>4076.7100000000028</v>
          </cell>
          <cell r="M33">
            <v>4076.7100000000023</v>
          </cell>
          <cell r="N33">
            <v>4076.7100000000028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121.19999999999993</v>
          </cell>
          <cell r="D36">
            <v>121.19999999999995</v>
          </cell>
          <cell r="E36">
            <v>121.19999999999993</v>
          </cell>
          <cell r="F36">
            <v>121.19999999999995</v>
          </cell>
          <cell r="G36">
            <v>121.19999999999993</v>
          </cell>
          <cell r="H36">
            <v>121.19999999999995</v>
          </cell>
          <cell r="I36">
            <v>120.30000000000001</v>
          </cell>
          <cell r="J36">
            <v>120.30000000000007</v>
          </cell>
          <cell r="K36">
            <v>120.30000000000005</v>
          </cell>
          <cell r="L36">
            <v>116.69999999999993</v>
          </cell>
          <cell r="M36">
            <v>116.69999999999995</v>
          </cell>
          <cell r="N36">
            <v>116.69999999999993</v>
          </cell>
        </row>
        <row r="37">
          <cell r="B37" t="str">
            <v>b. Bloque 31-50 000 kWh</v>
          </cell>
          <cell r="C37">
            <v>4.0400000000000027</v>
          </cell>
          <cell r="D37">
            <v>4.0400000000000027</v>
          </cell>
          <cell r="E37">
            <v>4.0400000000000027</v>
          </cell>
          <cell r="F37">
            <v>4.0400000000000027</v>
          </cell>
          <cell r="G37">
            <v>4.0400000000000027</v>
          </cell>
          <cell r="H37">
            <v>4.0400000000000027</v>
          </cell>
          <cell r="I37">
            <v>4.0100000000000016</v>
          </cell>
          <cell r="J37">
            <v>4.0100000000000016</v>
          </cell>
          <cell r="K37">
            <v>4.0100000000000016</v>
          </cell>
          <cell r="L37">
            <v>3.89</v>
          </cell>
          <cell r="M37">
            <v>3.89</v>
          </cell>
          <cell r="N37">
            <v>3.89</v>
          </cell>
        </row>
        <row r="38">
          <cell r="B38" t="str">
            <v>c. Bloque mayor a 50 000 kWh</v>
          </cell>
          <cell r="C38">
            <v>202000</v>
          </cell>
          <cell r="D38">
            <v>202000</v>
          </cell>
          <cell r="E38">
            <v>202000</v>
          </cell>
          <cell r="F38">
            <v>202000</v>
          </cell>
          <cell r="G38">
            <v>202000</v>
          </cell>
          <cell r="H38">
            <v>202000</v>
          </cell>
          <cell r="I38">
            <v>200500</v>
          </cell>
          <cell r="J38">
            <v>200500</v>
          </cell>
          <cell r="K38">
            <v>200500</v>
          </cell>
          <cell r="L38">
            <v>194500</v>
          </cell>
          <cell r="M38">
            <v>194500</v>
          </cell>
          <cell r="N38">
            <v>194500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30.200000000000017</v>
          </cell>
          <cell r="D41">
            <v>30.200000000000014</v>
          </cell>
          <cell r="E41">
            <v>30.200000000000017</v>
          </cell>
          <cell r="F41">
            <v>30.200000000000014</v>
          </cell>
          <cell r="G41">
            <v>30.200000000000017</v>
          </cell>
          <cell r="H41">
            <v>30.200000000000014</v>
          </cell>
          <cell r="I41">
            <v>30.200000000000017</v>
          </cell>
          <cell r="J41">
            <v>30.200000000000017</v>
          </cell>
          <cell r="K41">
            <v>30.200000000000014</v>
          </cell>
          <cell r="L41">
            <v>30.200000000000017</v>
          </cell>
          <cell r="M41">
            <v>30.200000000000014</v>
          </cell>
          <cell r="N41">
            <v>30.200000000000017</v>
          </cell>
        </row>
        <row r="42">
          <cell r="B42" t="str">
            <v>Tarifa en centros de recarga rápida</v>
          </cell>
        </row>
        <row r="43">
          <cell r="B43" t="str">
            <v>T-VE</v>
          </cell>
        </row>
        <row r="44">
          <cell r="B44" t="str">
            <v>b. Consumo de Energía cada kWh</v>
          </cell>
          <cell r="C44">
            <v>182.72</v>
          </cell>
          <cell r="D44">
            <v>182.71999999999997</v>
          </cell>
          <cell r="E44">
            <v>182.72</v>
          </cell>
          <cell r="F44">
            <v>182.71999999999997</v>
          </cell>
          <cell r="G44">
            <v>182.72</v>
          </cell>
          <cell r="H44">
            <v>182.71999999999997</v>
          </cell>
          <cell r="I44">
            <v>182.72</v>
          </cell>
          <cell r="J44">
            <v>182.72</v>
          </cell>
          <cell r="K44">
            <v>182.71999999999997</v>
          </cell>
          <cell r="L44">
            <v>182.72</v>
          </cell>
          <cell r="M44">
            <v>182.71999999999997</v>
          </cell>
          <cell r="N44">
            <v>182.72</v>
          </cell>
        </row>
        <row r="45">
          <cell r="B45" t="str">
            <v>Tarifa en centros de recarga en planteles para autobuses electricos</v>
          </cell>
        </row>
        <row r="46">
          <cell r="B46" t="str">
            <v>T-BE</v>
          </cell>
        </row>
        <row r="47">
          <cell r="B47" t="str">
            <v>b. Consumo de Energía cada kWh</v>
          </cell>
          <cell r="M47">
            <v>57.080000000000005</v>
          </cell>
          <cell r="N47">
            <v>57.079999999999977</v>
          </cell>
        </row>
        <row r="56">
          <cell r="B56" t="str">
            <v>º</v>
          </cell>
          <cell r="C56" t="str">
            <v>Enero</v>
          </cell>
          <cell r="D56" t="str">
            <v>Febrero</v>
          </cell>
          <cell r="E56" t="str">
            <v>Marzo</v>
          </cell>
          <cell r="F56" t="str">
            <v>Abril</v>
          </cell>
          <cell r="G56" t="str">
            <v>Mayo</v>
          </cell>
          <cell r="H56" t="str">
            <v>Junio</v>
          </cell>
          <cell r="I56" t="str">
            <v>Julio</v>
          </cell>
          <cell r="J56" t="str">
            <v>Agosto</v>
          </cell>
          <cell r="K56" t="str">
            <v>Septiembre</v>
          </cell>
          <cell r="L56" t="str">
            <v>Octubre</v>
          </cell>
          <cell r="M56" t="str">
            <v>Noviembre</v>
          </cell>
          <cell r="N56" t="str">
            <v>Diciembre</v>
          </cell>
        </row>
        <row r="57">
          <cell r="B57" t="str">
            <v>VENTAS AL SERVICIO DE DISTRIBUCIÓN</v>
          </cell>
        </row>
        <row r="58">
          <cell r="B58" t="str">
            <v>T-SD</v>
          </cell>
        </row>
        <row r="59">
          <cell r="B59" t="str">
            <v>c. Energía Noche</v>
          </cell>
          <cell r="C59">
            <v>31.38999999999999</v>
          </cell>
          <cell r="D59">
            <v>31.38999999999999</v>
          </cell>
          <cell r="E59">
            <v>31.38999999999999</v>
          </cell>
          <cell r="F59">
            <v>29.990000000000006</v>
          </cell>
          <cell r="G59">
            <v>29.990000000000006</v>
          </cell>
          <cell r="H59">
            <v>29.990000000000006</v>
          </cell>
          <cell r="I59">
            <v>29.990000000000006</v>
          </cell>
          <cell r="J59">
            <v>29.990000000000006</v>
          </cell>
          <cell r="K59">
            <v>29.990000000000006</v>
          </cell>
          <cell r="L59">
            <v>29.990000000000006</v>
          </cell>
          <cell r="M59">
            <v>29.990000000000006</v>
          </cell>
          <cell r="N59">
            <v>29.990000000000006</v>
          </cell>
        </row>
        <row r="60">
          <cell r="B60" t="str">
            <v>b. Energía Valle</v>
          </cell>
          <cell r="C60">
            <v>47.74</v>
          </cell>
          <cell r="D60">
            <v>47.74</v>
          </cell>
          <cell r="E60">
            <v>47.74</v>
          </cell>
          <cell r="F60">
            <v>45.609999999999985</v>
          </cell>
          <cell r="G60">
            <v>45.609999999999978</v>
          </cell>
          <cell r="H60">
            <v>45.609999999999985</v>
          </cell>
          <cell r="I60">
            <v>45.609999999999978</v>
          </cell>
          <cell r="J60">
            <v>45.609999999999978</v>
          </cell>
          <cell r="K60">
            <v>45.609999999999985</v>
          </cell>
          <cell r="L60">
            <v>45.609999999999978</v>
          </cell>
          <cell r="M60">
            <v>45.609999999999985</v>
          </cell>
          <cell r="N60">
            <v>45.609999999999978</v>
          </cell>
        </row>
        <row r="61">
          <cell r="B61" t="str">
            <v>a. Energía Punta</v>
          </cell>
          <cell r="C61">
            <v>63.819999999999979</v>
          </cell>
          <cell r="D61">
            <v>63.819999999999986</v>
          </cell>
          <cell r="E61">
            <v>63.819999999999979</v>
          </cell>
          <cell r="F61">
            <v>60.980000000000011</v>
          </cell>
          <cell r="G61">
            <v>60.980000000000011</v>
          </cell>
          <cell r="H61">
            <v>60.980000000000011</v>
          </cell>
          <cell r="I61">
            <v>60.980000000000011</v>
          </cell>
          <cell r="J61">
            <v>60.980000000000011</v>
          </cell>
          <cell r="K61">
            <v>60.980000000000011</v>
          </cell>
          <cell r="L61">
            <v>60.980000000000011</v>
          </cell>
          <cell r="M61">
            <v>60.980000000000011</v>
          </cell>
          <cell r="N61">
            <v>60.980000000000011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2041.1999999999989</v>
          </cell>
          <cell r="D10">
            <v>2041.1999999999991</v>
          </cell>
          <cell r="E10">
            <v>2041.1999999999989</v>
          </cell>
          <cell r="F10">
            <v>2041.1999999999991</v>
          </cell>
          <cell r="G10">
            <v>2041.1999999999989</v>
          </cell>
          <cell r="H10">
            <v>2041.1999999999991</v>
          </cell>
          <cell r="I10">
            <v>2023.1999999999989</v>
          </cell>
          <cell r="J10">
            <v>2023.1999999999989</v>
          </cell>
          <cell r="K10">
            <v>2023.1999999999991</v>
          </cell>
          <cell r="L10">
            <v>1998</v>
          </cell>
          <cell r="M10">
            <v>1998</v>
          </cell>
          <cell r="N10">
            <v>1998</v>
          </cell>
        </row>
        <row r="11">
          <cell r="B11" t="str">
            <v>b. Bloque 31-200 kWh</v>
          </cell>
          <cell r="C11">
            <v>68.039999999999978</v>
          </cell>
          <cell r="D11">
            <v>68.039999999999978</v>
          </cell>
          <cell r="E11">
            <v>68.039999999999978</v>
          </cell>
          <cell r="F11">
            <v>68.039999999999978</v>
          </cell>
          <cell r="G11">
            <v>68.039999999999978</v>
          </cell>
          <cell r="H11">
            <v>68.039999999999978</v>
          </cell>
          <cell r="I11">
            <v>67.44000000000004</v>
          </cell>
          <cell r="J11">
            <v>67.44000000000004</v>
          </cell>
          <cell r="K11">
            <v>67.44000000000004</v>
          </cell>
          <cell r="L11">
            <v>66.599999999999966</v>
          </cell>
          <cell r="M11">
            <v>66.599999999999966</v>
          </cell>
          <cell r="N11">
            <v>66.599999999999966</v>
          </cell>
        </row>
        <row r="12">
          <cell r="B12" t="str">
            <v>c. Bloque mayor a 200 kWh</v>
          </cell>
          <cell r="C12">
            <v>95.909999999999968</v>
          </cell>
          <cell r="D12">
            <v>95.909999999999982</v>
          </cell>
          <cell r="E12">
            <v>95.909999999999968</v>
          </cell>
          <cell r="F12">
            <v>95.909999999999982</v>
          </cell>
          <cell r="G12">
            <v>95.909999999999968</v>
          </cell>
          <cell r="H12">
            <v>95.909999999999982</v>
          </cell>
          <cell r="I12">
            <v>95.079999999999956</v>
          </cell>
          <cell r="J12">
            <v>95.079999999999956</v>
          </cell>
          <cell r="K12">
            <v>95.079999999999956</v>
          </cell>
          <cell r="L12">
            <v>93.900000000000048</v>
          </cell>
          <cell r="M12">
            <v>93.900000000000048</v>
          </cell>
          <cell r="N12">
            <v>93.900000000000048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100.38000000000007</v>
          </cell>
          <cell r="D15">
            <v>100.38000000000007</v>
          </cell>
          <cell r="E15">
            <v>100.38000000000007</v>
          </cell>
          <cell r="F15">
            <v>100.38000000000007</v>
          </cell>
          <cell r="G15">
            <v>100.38000000000007</v>
          </cell>
          <cell r="H15">
            <v>100.38000000000007</v>
          </cell>
          <cell r="I15">
            <v>99.5</v>
          </cell>
          <cell r="J15">
            <v>99.5</v>
          </cell>
          <cell r="K15">
            <v>99.5</v>
          </cell>
          <cell r="L15">
            <v>98.260000000000076</v>
          </cell>
          <cell r="M15">
            <v>98.260000000000062</v>
          </cell>
          <cell r="N15">
            <v>98.260000000000076</v>
          </cell>
        </row>
        <row r="16">
          <cell r="B16" t="str">
            <v>b. Bloque 0-3000 kWh</v>
          </cell>
          <cell r="C16">
            <v>190710</v>
          </cell>
          <cell r="D16">
            <v>190710</v>
          </cell>
          <cell r="E16">
            <v>190710</v>
          </cell>
          <cell r="F16">
            <v>190710</v>
          </cell>
          <cell r="G16">
            <v>190710</v>
          </cell>
          <cell r="H16">
            <v>190710</v>
          </cell>
          <cell r="I16">
            <v>189060</v>
          </cell>
          <cell r="J16">
            <v>189060</v>
          </cell>
          <cell r="K16">
            <v>189060</v>
          </cell>
          <cell r="L16">
            <v>186720</v>
          </cell>
          <cell r="M16">
            <v>186720</v>
          </cell>
          <cell r="N16">
            <v>186720</v>
          </cell>
        </row>
        <row r="17">
          <cell r="B17" t="str">
            <v>c. Bloque mayor a 3000 kWh</v>
          </cell>
          <cell r="C17">
            <v>63.569999999999979</v>
          </cell>
          <cell r="D17">
            <v>63.569999999999986</v>
          </cell>
          <cell r="E17">
            <v>63.569999999999979</v>
          </cell>
          <cell r="F17">
            <v>63.569999999999979</v>
          </cell>
          <cell r="G17">
            <v>63.569999999999979</v>
          </cell>
          <cell r="H17">
            <v>63.569999999999979</v>
          </cell>
          <cell r="I17">
            <v>63.019999999999989</v>
          </cell>
          <cell r="J17">
            <v>63.019999999999989</v>
          </cell>
          <cell r="K17">
            <v>63.019999999999989</v>
          </cell>
          <cell r="L17">
            <v>62.24</v>
          </cell>
          <cell r="M17">
            <v>62.24</v>
          </cell>
          <cell r="N17">
            <v>62.24</v>
          </cell>
        </row>
        <row r="18">
          <cell r="B18" t="str">
            <v>d. Bloque 0-10 kW</v>
          </cell>
          <cell r="C18">
            <v>93890.399999999951</v>
          </cell>
          <cell r="D18">
            <v>93890.399999999951</v>
          </cell>
          <cell r="E18">
            <v>93890.399999999951</v>
          </cell>
          <cell r="F18">
            <v>93890.399999999951</v>
          </cell>
          <cell r="G18">
            <v>93890.399999999951</v>
          </cell>
          <cell r="H18">
            <v>93890.399999999951</v>
          </cell>
          <cell r="I18">
            <v>93070.200000000026</v>
          </cell>
          <cell r="J18">
            <v>93070.200000000026</v>
          </cell>
          <cell r="K18">
            <v>93070.200000000012</v>
          </cell>
          <cell r="L18">
            <v>91914.299999999974</v>
          </cell>
          <cell r="M18">
            <v>91914.299999999988</v>
          </cell>
          <cell r="N18">
            <v>91914.299999999974</v>
          </cell>
        </row>
        <row r="19">
          <cell r="B19" t="str">
            <v>e. Bloque mayor a 10 kW</v>
          </cell>
          <cell r="C19">
            <v>9389.0400000000027</v>
          </cell>
          <cell r="D19">
            <v>9389.0400000000045</v>
          </cell>
          <cell r="E19">
            <v>9389.0400000000027</v>
          </cell>
          <cell r="F19">
            <v>9389.0400000000045</v>
          </cell>
          <cell r="G19">
            <v>9389.0400000000027</v>
          </cell>
          <cell r="H19">
            <v>9389.0400000000045</v>
          </cell>
          <cell r="I19">
            <v>9307.0199999999986</v>
          </cell>
          <cell r="J19">
            <v>9307.0199999999986</v>
          </cell>
          <cell r="K19">
            <v>9307.0199999999968</v>
          </cell>
          <cell r="L19">
            <v>9191.4299999999948</v>
          </cell>
          <cell r="M19">
            <v>9191.4299999999948</v>
          </cell>
          <cell r="N19">
            <v>9191.4299999999948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100.38000000000007</v>
          </cell>
          <cell r="D22">
            <v>100.38000000000007</v>
          </cell>
          <cell r="E22">
            <v>100.38000000000007</v>
          </cell>
          <cell r="F22">
            <v>100.38000000000007</v>
          </cell>
          <cell r="G22">
            <v>100.38000000000007</v>
          </cell>
          <cell r="H22">
            <v>100.38000000000007</v>
          </cell>
          <cell r="I22">
            <v>99.5</v>
          </cell>
          <cell r="J22">
            <v>99.5</v>
          </cell>
          <cell r="K22">
            <v>99.5</v>
          </cell>
          <cell r="L22">
            <v>98.260000000000076</v>
          </cell>
          <cell r="M22">
            <v>98.260000000000062</v>
          </cell>
          <cell r="N22">
            <v>98.260000000000076</v>
          </cell>
        </row>
        <row r="23">
          <cell r="B23" t="str">
            <v>b. Bloque 0-3000 kWh</v>
          </cell>
          <cell r="C23">
            <v>190710</v>
          </cell>
          <cell r="D23">
            <v>190710</v>
          </cell>
          <cell r="E23">
            <v>190710</v>
          </cell>
          <cell r="F23">
            <v>190710</v>
          </cell>
          <cell r="G23">
            <v>190710</v>
          </cell>
          <cell r="H23">
            <v>190710</v>
          </cell>
          <cell r="I23">
            <v>189060</v>
          </cell>
          <cell r="J23">
            <v>189060</v>
          </cell>
          <cell r="K23">
            <v>189060</v>
          </cell>
          <cell r="L23">
            <v>186720</v>
          </cell>
          <cell r="M23">
            <v>186720</v>
          </cell>
          <cell r="N23">
            <v>186720</v>
          </cell>
        </row>
        <row r="24">
          <cell r="B24" t="str">
            <v>c. Bloque mayor a 3000 kWh</v>
          </cell>
          <cell r="C24">
            <v>63.569999999999979</v>
          </cell>
          <cell r="D24">
            <v>63.569999999999986</v>
          </cell>
          <cell r="E24">
            <v>63.569999999999979</v>
          </cell>
          <cell r="F24">
            <v>63.569999999999979</v>
          </cell>
          <cell r="G24">
            <v>63.569999999999979</v>
          </cell>
          <cell r="H24">
            <v>63.569999999999979</v>
          </cell>
          <cell r="I24">
            <v>63.019999999999989</v>
          </cell>
          <cell r="J24">
            <v>63.019999999999989</v>
          </cell>
          <cell r="K24">
            <v>63.019999999999989</v>
          </cell>
          <cell r="L24">
            <v>62.24</v>
          </cell>
          <cell r="M24">
            <v>62.24</v>
          </cell>
          <cell r="N24">
            <v>62.24</v>
          </cell>
        </row>
        <row r="25">
          <cell r="B25" t="str">
            <v>d. Bloque 0-10 kW</v>
          </cell>
          <cell r="C25">
            <v>93890.399999999951</v>
          </cell>
          <cell r="D25">
            <v>93890.399999999951</v>
          </cell>
          <cell r="E25">
            <v>93890.399999999951</v>
          </cell>
          <cell r="F25">
            <v>93890.399999999951</v>
          </cell>
          <cell r="G25">
            <v>93890.399999999951</v>
          </cell>
          <cell r="H25">
            <v>93890.399999999951</v>
          </cell>
          <cell r="I25">
            <v>93070.200000000026</v>
          </cell>
          <cell r="J25">
            <v>93070.200000000026</v>
          </cell>
          <cell r="K25">
            <v>93070.200000000012</v>
          </cell>
          <cell r="L25">
            <v>91914.299999999974</v>
          </cell>
          <cell r="M25">
            <v>91914.299999999988</v>
          </cell>
          <cell r="N25">
            <v>91914.299999999974</v>
          </cell>
        </row>
        <row r="26">
          <cell r="B26" t="str">
            <v>e. Bloque mayor a 10 kW</v>
          </cell>
          <cell r="C26">
            <v>9389.0400000000027</v>
          </cell>
          <cell r="D26">
            <v>9389.0400000000045</v>
          </cell>
          <cell r="E26">
            <v>9389.0400000000027</v>
          </cell>
          <cell r="F26">
            <v>9389.0400000000045</v>
          </cell>
          <cell r="G26">
            <v>9389.0400000000027</v>
          </cell>
          <cell r="H26">
            <v>9389.0400000000045</v>
          </cell>
          <cell r="I26">
            <v>9307.0199999999986</v>
          </cell>
          <cell r="J26">
            <v>9307.0199999999986</v>
          </cell>
          <cell r="K26">
            <v>9307.0199999999968</v>
          </cell>
          <cell r="L26">
            <v>9191.4299999999948</v>
          </cell>
          <cell r="M26">
            <v>9191.4299999999948</v>
          </cell>
          <cell r="N26">
            <v>9191.4299999999948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83.650000000000048</v>
          </cell>
          <cell r="D29">
            <v>83.650000000000048</v>
          </cell>
          <cell r="E29">
            <v>83.650000000000048</v>
          </cell>
          <cell r="F29">
            <v>83.650000000000048</v>
          </cell>
          <cell r="G29">
            <v>83.650000000000048</v>
          </cell>
          <cell r="H29">
            <v>83.650000000000048</v>
          </cell>
          <cell r="I29">
            <v>82.929999999999993</v>
          </cell>
          <cell r="J29">
            <v>82.929999999999993</v>
          </cell>
          <cell r="K29">
            <v>82.93</v>
          </cell>
          <cell r="L29">
            <v>81.900000000000048</v>
          </cell>
          <cell r="M29">
            <v>81.900000000000048</v>
          </cell>
          <cell r="N29">
            <v>81.900000000000048</v>
          </cell>
        </row>
        <row r="30">
          <cell r="B30" t="str">
            <v>b. Energía Valle</v>
          </cell>
          <cell r="C30">
            <v>72.510000000000019</v>
          </cell>
          <cell r="D30">
            <v>72.510000000000005</v>
          </cell>
          <cell r="E30">
            <v>72.510000000000019</v>
          </cell>
          <cell r="F30">
            <v>72.510000000000005</v>
          </cell>
          <cell r="G30">
            <v>72.510000000000019</v>
          </cell>
          <cell r="H30">
            <v>72.510000000000005</v>
          </cell>
          <cell r="I30">
            <v>71.869999999999948</v>
          </cell>
          <cell r="J30">
            <v>71.869999999999948</v>
          </cell>
          <cell r="K30">
            <v>71.869999999999948</v>
          </cell>
          <cell r="L30">
            <v>70.98</v>
          </cell>
          <cell r="M30">
            <v>70.98</v>
          </cell>
          <cell r="N30">
            <v>70.98</v>
          </cell>
        </row>
        <row r="31">
          <cell r="B31" t="str">
            <v>c. Energía Noche</v>
          </cell>
          <cell r="C31">
            <v>64.700000000000031</v>
          </cell>
          <cell r="D31">
            <v>64.700000000000031</v>
          </cell>
          <cell r="E31">
            <v>64.700000000000031</v>
          </cell>
          <cell r="F31">
            <v>64.700000000000031</v>
          </cell>
          <cell r="G31">
            <v>64.700000000000031</v>
          </cell>
          <cell r="H31">
            <v>64.700000000000031</v>
          </cell>
          <cell r="I31">
            <v>64.140000000000043</v>
          </cell>
          <cell r="J31">
            <v>64.140000000000043</v>
          </cell>
          <cell r="K31">
            <v>64.140000000000043</v>
          </cell>
          <cell r="L31">
            <v>63.339999999999975</v>
          </cell>
          <cell r="M31">
            <v>63.339999999999982</v>
          </cell>
          <cell r="N31">
            <v>63.339999999999975</v>
          </cell>
        </row>
        <row r="32">
          <cell r="B32" t="str">
            <v>d. Potencia Punta</v>
          </cell>
          <cell r="C32">
            <v>3789.9700000000007</v>
          </cell>
          <cell r="D32">
            <v>3789.9700000000007</v>
          </cell>
          <cell r="E32">
            <v>3789.9700000000007</v>
          </cell>
          <cell r="F32">
            <v>3789.9700000000007</v>
          </cell>
          <cell r="G32">
            <v>3789.9700000000007</v>
          </cell>
          <cell r="H32">
            <v>3789.9700000000007</v>
          </cell>
          <cell r="I32">
            <v>3756.86</v>
          </cell>
          <cell r="J32">
            <v>3756.86</v>
          </cell>
          <cell r="K32">
            <v>3756.86</v>
          </cell>
          <cell r="L32">
            <v>3710.199999999998</v>
          </cell>
          <cell r="M32">
            <v>3710.199999999998</v>
          </cell>
          <cell r="N32">
            <v>3710.199999999998</v>
          </cell>
        </row>
        <row r="33">
          <cell r="B33" t="str">
            <v>e. Potencia Valle</v>
          </cell>
          <cell r="C33">
            <v>3789.9700000000007</v>
          </cell>
          <cell r="D33">
            <v>3789.9700000000007</v>
          </cell>
          <cell r="E33">
            <v>3789.9700000000007</v>
          </cell>
          <cell r="F33">
            <v>3789.9700000000007</v>
          </cell>
          <cell r="G33">
            <v>3789.9700000000007</v>
          </cell>
          <cell r="H33">
            <v>3789.9700000000007</v>
          </cell>
          <cell r="I33">
            <v>3756.86</v>
          </cell>
          <cell r="J33">
            <v>3756.86</v>
          </cell>
          <cell r="K33">
            <v>3756.86</v>
          </cell>
          <cell r="L33">
            <v>3710.199999999998</v>
          </cell>
          <cell r="M33">
            <v>3710.199999999998</v>
          </cell>
          <cell r="N33">
            <v>3710.199999999998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93.900000000000048</v>
          </cell>
          <cell r="D36">
            <v>93.900000000000048</v>
          </cell>
          <cell r="E36">
            <v>93.900000000000048</v>
          </cell>
          <cell r="F36">
            <v>93.900000000000048</v>
          </cell>
          <cell r="G36">
            <v>93.900000000000048</v>
          </cell>
          <cell r="H36">
            <v>93.900000000000048</v>
          </cell>
          <cell r="I36">
            <v>93.599999999999952</v>
          </cell>
          <cell r="J36">
            <v>93.599999999999952</v>
          </cell>
          <cell r="K36">
            <v>93.599999999999952</v>
          </cell>
          <cell r="L36">
            <v>90.599999999999952</v>
          </cell>
          <cell r="M36">
            <v>90.599999999999952</v>
          </cell>
          <cell r="N36">
            <v>90.599999999999952</v>
          </cell>
        </row>
        <row r="37">
          <cell r="B37" t="str">
            <v>b. Bloque 31-50 000 kWh</v>
          </cell>
          <cell r="C37">
            <v>3.129999999999999</v>
          </cell>
          <cell r="D37">
            <v>3.1299999999999994</v>
          </cell>
          <cell r="E37">
            <v>3.129999999999999</v>
          </cell>
          <cell r="F37">
            <v>3.1299999999999994</v>
          </cell>
          <cell r="G37">
            <v>3.129999999999999</v>
          </cell>
          <cell r="H37">
            <v>3.1299999999999994</v>
          </cell>
          <cell r="I37">
            <v>3.120000000000001</v>
          </cell>
          <cell r="J37">
            <v>3.120000000000001</v>
          </cell>
          <cell r="K37">
            <v>3.1200000000000006</v>
          </cell>
          <cell r="L37">
            <v>3.0199999999999996</v>
          </cell>
          <cell r="M37">
            <v>3.02</v>
          </cell>
          <cell r="N37">
            <v>3.0199999999999996</v>
          </cell>
        </row>
        <row r="38">
          <cell r="B38" t="str">
            <v>c. Bloque mayor a 50 000 kWh</v>
          </cell>
          <cell r="C38">
            <v>156500</v>
          </cell>
          <cell r="D38">
            <v>156500</v>
          </cell>
          <cell r="E38">
            <v>156500</v>
          </cell>
          <cell r="F38">
            <v>156500</v>
          </cell>
          <cell r="G38">
            <v>156500</v>
          </cell>
          <cell r="H38">
            <v>156500</v>
          </cell>
          <cell r="I38">
            <v>156000</v>
          </cell>
          <cell r="J38">
            <v>156000</v>
          </cell>
          <cell r="K38">
            <v>156000</v>
          </cell>
          <cell r="L38">
            <v>151000</v>
          </cell>
          <cell r="M38">
            <v>151000</v>
          </cell>
          <cell r="N38">
            <v>151000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22.919999999999995</v>
          </cell>
          <cell r="D41">
            <v>22.919999999999998</v>
          </cell>
          <cell r="E41">
            <v>22.919999999999995</v>
          </cell>
          <cell r="F41">
            <v>23.769999999999989</v>
          </cell>
          <cell r="G41">
            <v>23.769999999999989</v>
          </cell>
          <cell r="H41">
            <v>23.769999999999989</v>
          </cell>
          <cell r="I41">
            <v>23.769999999999989</v>
          </cell>
          <cell r="J41">
            <v>23.769999999999989</v>
          </cell>
          <cell r="K41">
            <v>23.769999999999989</v>
          </cell>
          <cell r="L41">
            <v>23.769999999999989</v>
          </cell>
          <cell r="M41">
            <v>23.769999999999989</v>
          </cell>
          <cell r="N41">
            <v>23.769999999999989</v>
          </cell>
        </row>
        <row r="42">
          <cell r="B42" t="str">
            <v>Tarifa en centros de recarga rápida</v>
          </cell>
        </row>
        <row r="43">
          <cell r="B43" t="str">
            <v>T-VE</v>
          </cell>
        </row>
        <row r="44">
          <cell r="B44" t="str">
            <v>b. Consumo de Energía cada kWh</v>
          </cell>
          <cell r="C44">
            <v>182.72</v>
          </cell>
          <cell r="D44">
            <v>182.71999999999997</v>
          </cell>
          <cell r="E44">
            <v>182.72</v>
          </cell>
          <cell r="F44">
            <v>182.71999999999997</v>
          </cell>
          <cell r="G44">
            <v>182.72</v>
          </cell>
          <cell r="H44">
            <v>182.71999999999997</v>
          </cell>
          <cell r="I44">
            <v>182.72</v>
          </cell>
          <cell r="J44">
            <v>182.72</v>
          </cell>
          <cell r="K44">
            <v>182.71999999999997</v>
          </cell>
          <cell r="L44">
            <v>182.72</v>
          </cell>
          <cell r="M44">
            <v>182.71999999999997</v>
          </cell>
          <cell r="N44">
            <v>182.72</v>
          </cell>
        </row>
        <row r="45">
          <cell r="B45" t="str">
            <v>Tarifa en centros de recarga en planteles para autobuses electricos</v>
          </cell>
        </row>
        <row r="46">
          <cell r="B46" t="str">
            <v>T-BE</v>
          </cell>
        </row>
        <row r="47">
          <cell r="B47" t="str">
            <v>b. Consumo de Energía cada kWh</v>
          </cell>
          <cell r="M47">
            <v>57.080000000000005</v>
          </cell>
          <cell r="N47">
            <v>57.079999999999977</v>
          </cell>
        </row>
        <row r="56">
          <cell r="B56" t="str">
            <v>º</v>
          </cell>
          <cell r="C56" t="str">
            <v>Enero</v>
          </cell>
          <cell r="D56" t="str">
            <v>Febrero</v>
          </cell>
          <cell r="E56" t="str">
            <v>Marzo</v>
          </cell>
          <cell r="F56" t="str">
            <v>Abril</v>
          </cell>
          <cell r="G56" t="str">
            <v>Mayo</v>
          </cell>
          <cell r="H56" t="str">
            <v>Junio</v>
          </cell>
          <cell r="I56" t="str">
            <v>Julio</v>
          </cell>
          <cell r="J56" t="str">
            <v>Agosto</v>
          </cell>
          <cell r="K56" t="str">
            <v>Septiembre</v>
          </cell>
          <cell r="L56" t="str">
            <v>Octubre</v>
          </cell>
          <cell r="M56" t="str">
            <v>Noviembre</v>
          </cell>
          <cell r="N56" t="str">
            <v>Diciembre</v>
          </cell>
        </row>
        <row r="57">
          <cell r="B57" t="str">
            <v>VENTAS AL SERVICIO DE DISTRIBUCIÓN</v>
          </cell>
        </row>
        <row r="58">
          <cell r="B58" t="str">
            <v>T-SD</v>
          </cell>
        </row>
        <row r="59">
          <cell r="B59" t="str">
            <v>a. Energía Punta</v>
          </cell>
          <cell r="C59">
            <v>78.55999999999996</v>
          </cell>
          <cell r="D59">
            <v>78.55999999999996</v>
          </cell>
          <cell r="E59">
            <v>78.55999999999996</v>
          </cell>
          <cell r="F59">
            <v>78.55999999999996</v>
          </cell>
          <cell r="G59">
            <v>78.55999999999996</v>
          </cell>
          <cell r="H59">
            <v>78.55999999999996</v>
          </cell>
          <cell r="I59">
            <v>78.55999999999996</v>
          </cell>
          <cell r="J59">
            <v>78.55999999999996</v>
          </cell>
          <cell r="K59">
            <v>78.55999999999996</v>
          </cell>
          <cell r="L59">
            <v>78.55999999999996</v>
          </cell>
          <cell r="M59">
            <v>78.55999999999996</v>
          </cell>
          <cell r="N59">
            <v>78.55999999999996</v>
          </cell>
        </row>
        <row r="60">
          <cell r="B60" t="str">
            <v>b. Energía Valle</v>
          </cell>
          <cell r="C60">
            <v>64.289999999999978</v>
          </cell>
          <cell r="D60">
            <v>64.289999999999978</v>
          </cell>
          <cell r="E60">
            <v>64.289999999999978</v>
          </cell>
          <cell r="F60">
            <v>64.289999999999978</v>
          </cell>
          <cell r="G60">
            <v>64.289999999999978</v>
          </cell>
          <cell r="H60">
            <v>64.289999999999978</v>
          </cell>
          <cell r="I60">
            <v>64.289999999999978</v>
          </cell>
          <cell r="J60">
            <v>64.289999999999978</v>
          </cell>
          <cell r="K60">
            <v>64.289999999999978</v>
          </cell>
          <cell r="L60">
            <v>64.289999999999978</v>
          </cell>
          <cell r="M60">
            <v>64.289999999999978</v>
          </cell>
          <cell r="N60">
            <v>64.289999999999978</v>
          </cell>
        </row>
        <row r="61">
          <cell r="B61" t="str">
            <v>c. Energía Noche</v>
          </cell>
          <cell r="C61">
            <v>54.97000000000002</v>
          </cell>
          <cell r="D61">
            <v>54.97000000000002</v>
          </cell>
          <cell r="E61">
            <v>54.97000000000002</v>
          </cell>
          <cell r="F61">
            <v>54.97000000000002</v>
          </cell>
          <cell r="G61">
            <v>54.97000000000002</v>
          </cell>
          <cell r="H61">
            <v>54.97000000000002</v>
          </cell>
          <cell r="I61">
            <v>54.97000000000002</v>
          </cell>
          <cell r="J61">
            <v>54.97000000000002</v>
          </cell>
          <cell r="K61">
            <v>54.97000000000002</v>
          </cell>
          <cell r="L61">
            <v>54.97000000000002</v>
          </cell>
          <cell r="M61">
            <v>54.97000000000002</v>
          </cell>
          <cell r="N61">
            <v>54.97000000000002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3280.800000000002</v>
          </cell>
          <cell r="D10">
            <v>3280.800000000002</v>
          </cell>
          <cell r="E10">
            <v>3280.800000000002</v>
          </cell>
          <cell r="F10">
            <v>3280.800000000002</v>
          </cell>
          <cell r="G10">
            <v>3280.800000000002</v>
          </cell>
          <cell r="H10">
            <v>3280.800000000002</v>
          </cell>
          <cell r="I10">
            <v>3311.199999999998</v>
          </cell>
          <cell r="J10">
            <v>3311.199999999998</v>
          </cell>
          <cell r="K10">
            <v>3311.199999999998</v>
          </cell>
          <cell r="L10">
            <v>3270.8000000000015</v>
          </cell>
          <cell r="M10">
            <v>3270.8000000000015</v>
          </cell>
          <cell r="N10">
            <v>3270.8000000000015</v>
          </cell>
        </row>
        <row r="11">
          <cell r="B11" t="str">
            <v>b. Bloque 41-200 kWh</v>
          </cell>
          <cell r="C11">
            <v>82.02</v>
          </cell>
          <cell r="D11">
            <v>82.02</v>
          </cell>
          <cell r="E11">
            <v>82.02</v>
          </cell>
          <cell r="F11">
            <v>82.02</v>
          </cell>
          <cell r="G11">
            <v>82.02</v>
          </cell>
          <cell r="H11">
            <v>82.02</v>
          </cell>
          <cell r="I11">
            <v>82.78000000000003</v>
          </cell>
          <cell r="J11">
            <v>82.78000000000003</v>
          </cell>
          <cell r="K11">
            <v>82.780000000000015</v>
          </cell>
          <cell r="L11">
            <v>81.77</v>
          </cell>
          <cell r="M11">
            <v>81.77</v>
          </cell>
          <cell r="N11">
            <v>81.77</v>
          </cell>
        </row>
        <row r="12">
          <cell r="B12" t="str">
            <v>c. Bloque mayor a 200 kWh</v>
          </cell>
          <cell r="C12">
            <v>132.75</v>
          </cell>
          <cell r="D12">
            <v>132.75</v>
          </cell>
          <cell r="E12">
            <v>132.75</v>
          </cell>
          <cell r="F12">
            <v>132.75</v>
          </cell>
          <cell r="G12">
            <v>132.75</v>
          </cell>
          <cell r="H12">
            <v>132.75</v>
          </cell>
          <cell r="I12">
            <v>133.97999999999999</v>
          </cell>
          <cell r="J12">
            <v>133.97999999999999</v>
          </cell>
          <cell r="K12">
            <v>133.97999999999999</v>
          </cell>
          <cell r="L12">
            <v>132.34999999999997</v>
          </cell>
          <cell r="M12">
            <v>132.34999999999994</v>
          </cell>
          <cell r="N12">
            <v>132.34999999999997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158.65999999999994</v>
          </cell>
          <cell r="D15">
            <v>158.65999999999994</v>
          </cell>
          <cell r="E15">
            <v>158.65999999999994</v>
          </cell>
          <cell r="F15">
            <v>158.65999999999994</v>
          </cell>
          <cell r="G15">
            <v>158.65999999999994</v>
          </cell>
          <cell r="H15">
            <v>158.65999999999994</v>
          </cell>
          <cell r="I15">
            <v>160.13000000000008</v>
          </cell>
          <cell r="J15">
            <v>160.13000000000008</v>
          </cell>
          <cell r="K15">
            <v>160.13000000000008</v>
          </cell>
          <cell r="L15">
            <v>158.18</v>
          </cell>
          <cell r="M15">
            <v>158.17999999999998</v>
          </cell>
          <cell r="N15">
            <v>158.18</v>
          </cell>
        </row>
        <row r="16">
          <cell r="B16" t="str">
            <v>b. Bloque 0-3000 kWh</v>
          </cell>
          <cell r="C16">
            <v>288120</v>
          </cell>
          <cell r="D16">
            <v>288120</v>
          </cell>
          <cell r="E16">
            <v>288120</v>
          </cell>
          <cell r="F16">
            <v>288120</v>
          </cell>
          <cell r="G16">
            <v>288120</v>
          </cell>
          <cell r="H16">
            <v>288120</v>
          </cell>
          <cell r="I16">
            <v>290790</v>
          </cell>
          <cell r="J16">
            <v>290790</v>
          </cell>
          <cell r="K16">
            <v>290790</v>
          </cell>
          <cell r="L16">
            <v>287250</v>
          </cell>
          <cell r="M16">
            <v>287250</v>
          </cell>
          <cell r="N16">
            <v>287250</v>
          </cell>
        </row>
        <row r="17">
          <cell r="B17" t="str">
            <v>c. Bloque mayor a 3000 kWh</v>
          </cell>
          <cell r="C17">
            <v>96.039999999999978</v>
          </cell>
          <cell r="D17">
            <v>96.039999999999978</v>
          </cell>
          <cell r="E17">
            <v>96.039999999999978</v>
          </cell>
          <cell r="F17">
            <v>96.039999999999978</v>
          </cell>
          <cell r="G17">
            <v>96.039999999999978</v>
          </cell>
          <cell r="H17">
            <v>96.039999999999978</v>
          </cell>
          <cell r="I17">
            <v>96.929999999999978</v>
          </cell>
          <cell r="J17">
            <v>96.929999999999978</v>
          </cell>
          <cell r="K17">
            <v>96.929999999999993</v>
          </cell>
          <cell r="L17">
            <v>95.75</v>
          </cell>
          <cell r="M17">
            <v>95.75</v>
          </cell>
          <cell r="N17">
            <v>95.75</v>
          </cell>
        </row>
        <row r="18">
          <cell r="B18" t="str">
            <v>d. Bloque 0-15 kW</v>
          </cell>
          <cell r="C18">
            <v>235976.84999999986</v>
          </cell>
          <cell r="D18">
            <v>235976.84999999989</v>
          </cell>
          <cell r="E18">
            <v>235976.84999999986</v>
          </cell>
          <cell r="F18">
            <v>235976.84999999989</v>
          </cell>
          <cell r="G18">
            <v>235976.84999999986</v>
          </cell>
          <cell r="H18">
            <v>235976.84999999989</v>
          </cell>
          <cell r="I18">
            <v>238167.29999999987</v>
          </cell>
          <cell r="J18">
            <v>238167.29999999987</v>
          </cell>
          <cell r="K18">
            <v>238167.29999999987</v>
          </cell>
          <cell r="L18">
            <v>235268.09999999986</v>
          </cell>
          <cell r="M18">
            <v>235268.09999999989</v>
          </cell>
          <cell r="N18">
            <v>235268.09999999986</v>
          </cell>
        </row>
        <row r="19">
          <cell r="B19" t="str">
            <v>e. Bloque mayor a 15 kW</v>
          </cell>
          <cell r="C19">
            <v>15731.789999999994</v>
          </cell>
          <cell r="D19">
            <v>15731.789999999995</v>
          </cell>
          <cell r="E19">
            <v>15731.789999999994</v>
          </cell>
          <cell r="F19">
            <v>15731.789999999995</v>
          </cell>
          <cell r="G19">
            <v>15731.789999999994</v>
          </cell>
          <cell r="H19">
            <v>15731.789999999995</v>
          </cell>
          <cell r="I19">
            <v>15877.820000000005</v>
          </cell>
          <cell r="J19">
            <v>15877.820000000005</v>
          </cell>
          <cell r="K19">
            <v>15877.820000000005</v>
          </cell>
          <cell r="L19">
            <v>15684.539999999994</v>
          </cell>
          <cell r="M19">
            <v>15684.539999999995</v>
          </cell>
          <cell r="N19">
            <v>15684.539999999994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158.65999999999994</v>
          </cell>
          <cell r="D22">
            <v>158.65999999999994</v>
          </cell>
          <cell r="E22">
            <v>158.65999999999994</v>
          </cell>
          <cell r="F22">
            <v>158.65999999999994</v>
          </cell>
          <cell r="G22">
            <v>158.65999999999994</v>
          </cell>
          <cell r="H22">
            <v>158.65999999999994</v>
          </cell>
          <cell r="I22">
            <v>160.13000000000008</v>
          </cell>
          <cell r="J22">
            <v>160.13000000000008</v>
          </cell>
          <cell r="K22">
            <v>160.13000000000008</v>
          </cell>
          <cell r="L22">
            <v>158.18</v>
          </cell>
          <cell r="M22">
            <v>158.17999999999998</v>
          </cell>
          <cell r="N22">
            <v>158.18</v>
          </cell>
        </row>
        <row r="23">
          <cell r="B23" t="str">
            <v>b. Bloque 0-3000 kWh</v>
          </cell>
          <cell r="C23">
            <v>288120</v>
          </cell>
          <cell r="D23">
            <v>288120</v>
          </cell>
          <cell r="E23">
            <v>288120</v>
          </cell>
          <cell r="F23">
            <v>288120</v>
          </cell>
          <cell r="G23">
            <v>288120</v>
          </cell>
          <cell r="H23">
            <v>288120</v>
          </cell>
          <cell r="I23">
            <v>290790</v>
          </cell>
          <cell r="J23">
            <v>290790</v>
          </cell>
          <cell r="K23">
            <v>290790</v>
          </cell>
          <cell r="L23">
            <v>287250</v>
          </cell>
          <cell r="M23">
            <v>287250</v>
          </cell>
          <cell r="N23">
            <v>287250</v>
          </cell>
        </row>
        <row r="24">
          <cell r="B24" t="str">
            <v>c. Bloque mayor a 3000 kWh</v>
          </cell>
          <cell r="C24">
            <v>96.039999999999978</v>
          </cell>
          <cell r="D24">
            <v>96.039999999999978</v>
          </cell>
          <cell r="E24">
            <v>96.039999999999978</v>
          </cell>
          <cell r="F24">
            <v>96.039999999999978</v>
          </cell>
          <cell r="G24">
            <v>96.039999999999978</v>
          </cell>
          <cell r="H24">
            <v>96.039999999999978</v>
          </cell>
          <cell r="I24">
            <v>96.929999999999978</v>
          </cell>
          <cell r="J24">
            <v>96.929999999999978</v>
          </cell>
          <cell r="K24">
            <v>96.929999999999993</v>
          </cell>
          <cell r="L24">
            <v>95.75</v>
          </cell>
          <cell r="M24">
            <v>95.75</v>
          </cell>
          <cell r="N24">
            <v>95.75</v>
          </cell>
        </row>
        <row r="25">
          <cell r="B25" t="str">
            <v>d. Bloque 0-15 kW</v>
          </cell>
          <cell r="C25">
            <v>235976.84999999986</v>
          </cell>
          <cell r="D25">
            <v>235976.84999999989</v>
          </cell>
          <cell r="E25">
            <v>235976.84999999986</v>
          </cell>
          <cell r="F25">
            <v>235976.84999999989</v>
          </cell>
          <cell r="G25">
            <v>235976.84999999986</v>
          </cell>
          <cell r="H25">
            <v>235976.84999999989</v>
          </cell>
          <cell r="I25">
            <v>238167.29999999987</v>
          </cell>
          <cell r="J25">
            <v>238167.29999999987</v>
          </cell>
          <cell r="K25">
            <v>238167.29999999987</v>
          </cell>
          <cell r="L25">
            <v>235268.09999999986</v>
          </cell>
          <cell r="M25">
            <v>235268.09999999989</v>
          </cell>
          <cell r="N25">
            <v>235268.09999999986</v>
          </cell>
        </row>
        <row r="26">
          <cell r="B26" t="str">
            <v>e. Bloque mayor a 15 kW</v>
          </cell>
          <cell r="C26">
            <v>15731.789999999994</v>
          </cell>
          <cell r="D26">
            <v>15731.789999999995</v>
          </cell>
          <cell r="E26">
            <v>15731.789999999994</v>
          </cell>
          <cell r="F26">
            <v>15731.789999999995</v>
          </cell>
          <cell r="G26">
            <v>15731.789999999994</v>
          </cell>
          <cell r="H26">
            <v>15731.789999999995</v>
          </cell>
          <cell r="I26">
            <v>15877.820000000005</v>
          </cell>
          <cell r="J26">
            <v>15877.820000000005</v>
          </cell>
          <cell r="K26">
            <v>15877.820000000005</v>
          </cell>
          <cell r="L26">
            <v>15684.539999999994</v>
          </cell>
          <cell r="M26">
            <v>15684.539999999995</v>
          </cell>
          <cell r="N26">
            <v>15684.539999999994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Bloque 0-250 kWh</v>
          </cell>
          <cell r="C29">
            <v>113.32999999999996</v>
          </cell>
          <cell r="D29">
            <v>113.32999999999996</v>
          </cell>
          <cell r="E29">
            <v>113.32999999999996</v>
          </cell>
          <cell r="F29">
            <v>113.32999999999996</v>
          </cell>
          <cell r="G29">
            <v>113.32999999999996</v>
          </cell>
          <cell r="H29">
            <v>113.32999999999996</v>
          </cell>
          <cell r="I29">
            <v>114.38000000000008</v>
          </cell>
          <cell r="J29">
            <v>114.38000000000008</v>
          </cell>
          <cell r="K29">
            <v>114.38000000000008</v>
          </cell>
          <cell r="L29">
            <v>112.98999999999991</v>
          </cell>
          <cell r="M29">
            <v>112.98999999999992</v>
          </cell>
          <cell r="N29">
            <v>112.98999999999991</v>
          </cell>
        </row>
        <row r="30">
          <cell r="B30" t="str">
            <v>b. Bloque mayor a 250 kWh</v>
          </cell>
          <cell r="C30">
            <v>158.65999999999994</v>
          </cell>
          <cell r="D30">
            <v>158.65999999999994</v>
          </cell>
          <cell r="E30">
            <v>158.65999999999994</v>
          </cell>
          <cell r="F30">
            <v>158.65999999999994</v>
          </cell>
          <cell r="G30">
            <v>158.65999999999994</v>
          </cell>
          <cell r="H30">
            <v>158.65999999999994</v>
          </cell>
          <cell r="I30">
            <v>160.13000000000008</v>
          </cell>
          <cell r="J30">
            <v>160.13000000000008</v>
          </cell>
          <cell r="K30">
            <v>160.13000000000008</v>
          </cell>
          <cell r="L30">
            <v>158.18</v>
          </cell>
          <cell r="M30">
            <v>158.17999999999998</v>
          </cell>
          <cell r="N30">
            <v>158.18</v>
          </cell>
        </row>
        <row r="31">
          <cell r="B31" t="str">
            <v>c. Bloque 0-3000 kWh</v>
          </cell>
          <cell r="C31">
            <v>288120</v>
          </cell>
          <cell r="D31">
            <v>288120</v>
          </cell>
          <cell r="E31">
            <v>288120</v>
          </cell>
          <cell r="F31">
            <v>288120</v>
          </cell>
          <cell r="G31">
            <v>288120</v>
          </cell>
          <cell r="H31">
            <v>288120</v>
          </cell>
          <cell r="I31">
            <v>290790</v>
          </cell>
          <cell r="J31">
            <v>290790</v>
          </cell>
          <cell r="K31">
            <v>290790</v>
          </cell>
          <cell r="L31">
            <v>287250</v>
          </cell>
          <cell r="M31">
            <v>287250</v>
          </cell>
          <cell r="N31">
            <v>287250</v>
          </cell>
        </row>
        <row r="32">
          <cell r="B32" t="str">
            <v>d. Bloque mayor a 3000 kWh</v>
          </cell>
          <cell r="C32">
            <v>96.039999999999978</v>
          </cell>
          <cell r="D32">
            <v>96.039999999999978</v>
          </cell>
          <cell r="E32">
            <v>96.039999999999978</v>
          </cell>
          <cell r="F32">
            <v>96.039999999999978</v>
          </cell>
          <cell r="G32">
            <v>96.039999999999978</v>
          </cell>
          <cell r="H32">
            <v>96.039999999999978</v>
          </cell>
          <cell r="I32">
            <v>96.929999999999978</v>
          </cell>
          <cell r="J32">
            <v>96.929999999999978</v>
          </cell>
          <cell r="K32">
            <v>96.929999999999993</v>
          </cell>
          <cell r="L32">
            <v>95.75</v>
          </cell>
          <cell r="M32">
            <v>95.75</v>
          </cell>
          <cell r="N32">
            <v>95.75</v>
          </cell>
        </row>
        <row r="33">
          <cell r="B33" t="str">
            <v>e. Bloque 0-15 kW</v>
          </cell>
          <cell r="C33">
            <v>235976.84999999986</v>
          </cell>
          <cell r="D33">
            <v>235976.84999999989</v>
          </cell>
          <cell r="E33">
            <v>235976.84999999986</v>
          </cell>
          <cell r="F33">
            <v>235976.84999999989</v>
          </cell>
          <cell r="G33">
            <v>235976.84999999986</v>
          </cell>
          <cell r="H33">
            <v>235976.84999999989</v>
          </cell>
          <cell r="I33">
            <v>238167.29999999987</v>
          </cell>
          <cell r="J33">
            <v>238167.29999999987</v>
          </cell>
          <cell r="K33">
            <v>238167.29999999987</v>
          </cell>
          <cell r="L33">
            <v>235268.09999999986</v>
          </cell>
          <cell r="M33">
            <v>235268.09999999989</v>
          </cell>
          <cell r="N33">
            <v>235268.09999999986</v>
          </cell>
        </row>
        <row r="34">
          <cell r="B34" t="str">
            <v>f. Bloque mayor a 15 kW</v>
          </cell>
          <cell r="C34">
            <v>15731.789999999994</v>
          </cell>
          <cell r="D34">
            <v>15731.789999999995</v>
          </cell>
          <cell r="E34">
            <v>15731.789999999994</v>
          </cell>
          <cell r="F34">
            <v>15731.789999999995</v>
          </cell>
          <cell r="G34">
            <v>15731.789999999994</v>
          </cell>
          <cell r="H34">
            <v>15731.789999999995</v>
          </cell>
          <cell r="I34">
            <v>15877.820000000005</v>
          </cell>
          <cell r="J34">
            <v>15877.820000000005</v>
          </cell>
          <cell r="K34">
            <v>15877.820000000005</v>
          </cell>
          <cell r="L34">
            <v>15684.539999999994</v>
          </cell>
          <cell r="M34">
            <v>15684.539999999995</v>
          </cell>
          <cell r="N34">
            <v>15684.539999999994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a. Energía Punta</v>
          </cell>
          <cell r="C37">
            <v>75.55</v>
          </cell>
          <cell r="D37">
            <v>75.549999999999983</v>
          </cell>
          <cell r="E37">
            <v>75.55</v>
          </cell>
          <cell r="F37">
            <v>75.549999999999983</v>
          </cell>
          <cell r="G37">
            <v>75.55</v>
          </cell>
          <cell r="H37">
            <v>75.549999999999983</v>
          </cell>
          <cell r="I37">
            <v>76.25</v>
          </cell>
          <cell r="J37">
            <v>76.25</v>
          </cell>
          <cell r="K37">
            <v>76.25</v>
          </cell>
          <cell r="L37">
            <v>75.319999999999979</v>
          </cell>
          <cell r="M37">
            <v>75.319999999999965</v>
          </cell>
          <cell r="N37">
            <v>75.319999999999979</v>
          </cell>
        </row>
        <row r="38">
          <cell r="B38" t="str">
            <v>b. Energía Valle</v>
          </cell>
          <cell r="C38">
            <v>30.22000000000002</v>
          </cell>
          <cell r="D38">
            <v>30.22000000000002</v>
          </cell>
          <cell r="E38">
            <v>30.22000000000002</v>
          </cell>
          <cell r="F38">
            <v>30.22000000000002</v>
          </cell>
          <cell r="G38">
            <v>30.22000000000002</v>
          </cell>
          <cell r="H38">
            <v>30.22000000000002</v>
          </cell>
          <cell r="I38">
            <v>30.5</v>
          </cell>
          <cell r="J38">
            <v>30.5</v>
          </cell>
          <cell r="K38">
            <v>30.5</v>
          </cell>
          <cell r="L38">
            <v>30.13</v>
          </cell>
          <cell r="M38">
            <v>30.13</v>
          </cell>
          <cell r="N38">
            <v>30.13</v>
          </cell>
        </row>
        <row r="39">
          <cell r="B39" t="str">
            <v>c. Energía Noche</v>
          </cell>
          <cell r="C39">
            <v>19.440000000000008</v>
          </cell>
          <cell r="D39">
            <v>19.440000000000005</v>
          </cell>
          <cell r="E39">
            <v>19.440000000000008</v>
          </cell>
          <cell r="F39">
            <v>19.440000000000005</v>
          </cell>
          <cell r="G39">
            <v>19.440000000000008</v>
          </cell>
          <cell r="H39">
            <v>19.440000000000005</v>
          </cell>
          <cell r="I39">
            <v>19.61000000000001</v>
          </cell>
          <cell r="J39">
            <v>19.61000000000001</v>
          </cell>
          <cell r="K39">
            <v>19.61000000000001</v>
          </cell>
          <cell r="L39">
            <v>19.37</v>
          </cell>
          <cell r="M39">
            <v>19.37</v>
          </cell>
          <cell r="N39">
            <v>19.37</v>
          </cell>
        </row>
        <row r="40">
          <cell r="B40" t="str">
            <v>d. Potencia Punta</v>
          </cell>
          <cell r="C40">
            <v>11543.049999999994</v>
          </cell>
          <cell r="D40">
            <v>11543.049999999994</v>
          </cell>
          <cell r="E40">
            <v>11543.049999999994</v>
          </cell>
          <cell r="F40">
            <v>11543.049999999994</v>
          </cell>
          <cell r="G40">
            <v>11543.049999999994</v>
          </cell>
          <cell r="H40">
            <v>11543.049999999994</v>
          </cell>
          <cell r="I40">
            <v>11650.200000000006</v>
          </cell>
          <cell r="J40">
            <v>11650.200000000006</v>
          </cell>
          <cell r="K40">
            <v>11650.200000000006</v>
          </cell>
          <cell r="L40">
            <v>11508.380000000003</v>
          </cell>
          <cell r="M40">
            <v>11508.380000000003</v>
          </cell>
          <cell r="N40">
            <v>11508.380000000003</v>
          </cell>
        </row>
        <row r="41">
          <cell r="B41" t="str">
            <v>e. Potencia Valle</v>
          </cell>
          <cell r="C41">
            <v>8385.0400000000063</v>
          </cell>
          <cell r="D41">
            <v>8385.0400000000063</v>
          </cell>
          <cell r="E41">
            <v>8385.0400000000063</v>
          </cell>
          <cell r="F41">
            <v>8385.0400000000063</v>
          </cell>
          <cell r="G41">
            <v>8385.0400000000063</v>
          </cell>
          <cell r="H41">
            <v>8385.0400000000063</v>
          </cell>
          <cell r="I41">
            <v>8462.8800000000028</v>
          </cell>
          <cell r="J41">
            <v>8462.8800000000028</v>
          </cell>
          <cell r="K41">
            <v>8462.8800000000028</v>
          </cell>
          <cell r="L41">
            <v>8359.8599999999933</v>
          </cell>
          <cell r="M41">
            <v>8359.8599999999933</v>
          </cell>
          <cell r="N41">
            <v>8359.8599999999933</v>
          </cell>
        </row>
        <row r="42">
          <cell r="B42" t="str">
            <v>f. Potencia Noche</v>
          </cell>
          <cell r="C42">
            <v>5278.8200000000043</v>
          </cell>
          <cell r="D42">
            <v>5278.8200000000043</v>
          </cell>
          <cell r="E42">
            <v>5278.8200000000043</v>
          </cell>
          <cell r="F42">
            <v>5278.8200000000043</v>
          </cell>
          <cell r="G42">
            <v>5278.8200000000043</v>
          </cell>
          <cell r="H42">
            <v>5278.8200000000043</v>
          </cell>
          <cell r="I42">
            <v>5327.8299999999981</v>
          </cell>
          <cell r="J42">
            <v>5327.8299999999981</v>
          </cell>
          <cell r="K42">
            <v>5327.829999999999</v>
          </cell>
          <cell r="L42">
            <v>5262.97</v>
          </cell>
          <cell r="M42">
            <v>5262.97</v>
          </cell>
          <cell r="N42">
            <v>5262.97</v>
          </cell>
        </row>
        <row r="43">
          <cell r="B43" t="str">
            <v>ALUMBRADO PÚBLICO</v>
          </cell>
        </row>
        <row r="44">
          <cell r="B44" t="str">
            <v>T-AP</v>
          </cell>
        </row>
        <row r="45">
          <cell r="B45" t="str">
            <v>a. Bloque 0-40 kWh</v>
          </cell>
          <cell r="C45">
            <v>150.4</v>
          </cell>
          <cell r="D45">
            <v>150.40000000000003</v>
          </cell>
          <cell r="E45">
            <v>150.4</v>
          </cell>
          <cell r="F45">
            <v>150.40000000000003</v>
          </cell>
          <cell r="G45">
            <v>150.4</v>
          </cell>
          <cell r="H45">
            <v>150.40000000000003</v>
          </cell>
          <cell r="I45">
            <v>162.39999999999998</v>
          </cell>
          <cell r="J45">
            <v>162.39999999999998</v>
          </cell>
          <cell r="K45">
            <v>162.4</v>
          </cell>
          <cell r="L45">
            <v>152.40000000000006</v>
          </cell>
          <cell r="M45">
            <v>152.4</v>
          </cell>
          <cell r="N45">
            <v>152.39999999999998</v>
          </cell>
        </row>
        <row r="46">
          <cell r="B46" t="str">
            <v>b. Bloque 41-50 000 kWh</v>
          </cell>
          <cell r="C46">
            <v>3.7600000000000016</v>
          </cell>
          <cell r="D46">
            <v>3.7600000000000011</v>
          </cell>
          <cell r="E46">
            <v>3.7600000000000016</v>
          </cell>
          <cell r="F46">
            <v>3.7600000000000011</v>
          </cell>
          <cell r="G46">
            <v>3.7600000000000016</v>
          </cell>
          <cell r="H46">
            <v>3.7600000000000011</v>
          </cell>
          <cell r="I46">
            <v>4.0600000000000014</v>
          </cell>
          <cell r="J46">
            <v>4.0600000000000014</v>
          </cell>
          <cell r="K46">
            <v>4.0600000000000014</v>
          </cell>
          <cell r="L46">
            <v>3.8100000000000014</v>
          </cell>
          <cell r="M46">
            <v>3.8100000000000014</v>
          </cell>
          <cell r="N46">
            <v>3.8100000000000014</v>
          </cell>
        </row>
        <row r="47">
          <cell r="B47" t="str">
            <v>c. Bloque mayor a 50 000 kWh</v>
          </cell>
          <cell r="C47">
            <v>188000</v>
          </cell>
          <cell r="D47">
            <v>188000</v>
          </cell>
          <cell r="E47">
            <v>188000</v>
          </cell>
          <cell r="F47">
            <v>188000</v>
          </cell>
          <cell r="G47">
            <v>188000</v>
          </cell>
          <cell r="H47">
            <v>188000</v>
          </cell>
          <cell r="I47">
            <v>203000</v>
          </cell>
          <cell r="J47">
            <v>203000</v>
          </cell>
          <cell r="K47">
            <v>203000</v>
          </cell>
          <cell r="L47">
            <v>190500</v>
          </cell>
          <cell r="M47">
            <v>190500</v>
          </cell>
          <cell r="N47">
            <v>190500</v>
          </cell>
        </row>
        <row r="48">
          <cell r="B48" t="str">
            <v>Tarifa de acceso</v>
          </cell>
        </row>
        <row r="49">
          <cell r="B49" t="str">
            <v>T-TA</v>
          </cell>
        </row>
        <row r="50">
          <cell r="B50" t="str">
            <v>a. Consumo de Energía cada kWh</v>
          </cell>
          <cell r="C50">
            <v>29.700000000000017</v>
          </cell>
          <cell r="D50">
            <v>29.700000000000014</v>
          </cell>
          <cell r="E50">
            <v>29.700000000000017</v>
          </cell>
          <cell r="F50">
            <v>38.480000000000011</v>
          </cell>
          <cell r="G50">
            <v>38.480000000000011</v>
          </cell>
          <cell r="H50">
            <v>38.480000000000011</v>
          </cell>
          <cell r="I50">
            <v>38.480000000000011</v>
          </cell>
          <cell r="J50">
            <v>38.480000000000011</v>
          </cell>
          <cell r="K50">
            <v>38.480000000000011</v>
          </cell>
          <cell r="L50">
            <v>38.480000000000011</v>
          </cell>
          <cell r="M50">
            <v>38.480000000000011</v>
          </cell>
          <cell r="N50">
            <v>38.480000000000011</v>
          </cell>
        </row>
        <row r="51">
          <cell r="B51" t="str">
            <v>Tarifa en centros de recarga rápida</v>
          </cell>
        </row>
        <row r="52">
          <cell r="B52" t="str">
            <v>T-VE</v>
          </cell>
        </row>
        <row r="53">
          <cell r="B53" t="str">
            <v>b. Consumo de Energía cada kWh</v>
          </cell>
          <cell r="C53">
            <v>182.72</v>
          </cell>
          <cell r="D53">
            <v>182.71999999999997</v>
          </cell>
          <cell r="E53">
            <v>182.72</v>
          </cell>
          <cell r="F53">
            <v>182.71999999999997</v>
          </cell>
          <cell r="G53">
            <v>182.72</v>
          </cell>
          <cell r="H53">
            <v>182.71999999999997</v>
          </cell>
          <cell r="I53">
            <v>182.72</v>
          </cell>
          <cell r="J53">
            <v>182.72</v>
          </cell>
          <cell r="K53">
            <v>182.71999999999997</v>
          </cell>
          <cell r="L53">
            <v>182.72</v>
          </cell>
          <cell r="M53">
            <v>182.71999999999997</v>
          </cell>
          <cell r="N53">
            <v>182.72</v>
          </cell>
        </row>
        <row r="54">
          <cell r="B54" t="str">
            <v>Tarifa en centros de recarga en planteles para autobuses electricos</v>
          </cell>
        </row>
        <row r="55">
          <cell r="B55" t="str">
            <v>T-BE</v>
          </cell>
        </row>
        <row r="56">
          <cell r="B56" t="str">
            <v>b. Consumo de Energía cada kWh</v>
          </cell>
          <cell r="M56">
            <v>57.080000000000005</v>
          </cell>
          <cell r="N56">
            <v>57.079999999999977</v>
          </cell>
        </row>
        <row r="65">
          <cell r="B65" t="str">
            <v>º</v>
          </cell>
          <cell r="C65" t="str">
            <v>Enero</v>
          </cell>
          <cell r="D65" t="str">
            <v>Febrero</v>
          </cell>
          <cell r="E65" t="str">
            <v>Marzo</v>
          </cell>
          <cell r="F65" t="str">
            <v>Abril</v>
          </cell>
          <cell r="G65" t="str">
            <v>Mayo</v>
          </cell>
          <cell r="H65" t="str">
            <v>Junio</v>
          </cell>
          <cell r="I65" t="str">
            <v>Julio</v>
          </cell>
          <cell r="J65" t="str">
            <v>Agosto</v>
          </cell>
          <cell r="K65" t="str">
            <v>Septiembre</v>
          </cell>
          <cell r="L65" t="str">
            <v>Octubre</v>
          </cell>
          <cell r="M65" t="str">
            <v>Noviembre</v>
          </cell>
          <cell r="N65" t="str">
            <v>Diciembre</v>
          </cell>
        </row>
        <row r="66">
          <cell r="B66" t="str">
            <v>VENTAS AL SERVICIO DE DISTRIBUCIÓN</v>
          </cell>
        </row>
        <row r="67">
          <cell r="B67" t="str">
            <v>T-SD</v>
          </cell>
        </row>
        <row r="68">
          <cell r="B68" t="str">
            <v>c. Energía Noche</v>
          </cell>
          <cell r="C68">
            <v>39</v>
          </cell>
          <cell r="D68">
            <v>39</v>
          </cell>
          <cell r="E68">
            <v>39</v>
          </cell>
        </row>
        <row r="69">
          <cell r="B69" t="str">
            <v>b. Energía Valle</v>
          </cell>
          <cell r="C69">
            <v>92</v>
          </cell>
          <cell r="D69">
            <v>92</v>
          </cell>
          <cell r="E69">
            <v>92</v>
          </cell>
        </row>
        <row r="70">
          <cell r="B70" t="str">
            <v>a. Energía Punta</v>
          </cell>
          <cell r="C70">
            <v>113</v>
          </cell>
          <cell r="D70">
            <v>113</v>
          </cell>
          <cell r="E70">
            <v>113</v>
          </cell>
        </row>
        <row r="71">
          <cell r="B71" t="str">
            <v>f. Energía Noche mínimo</v>
          </cell>
          <cell r="F71">
            <v>38.86</v>
          </cell>
          <cell r="G71">
            <v>38.859999999999992</v>
          </cell>
          <cell r="H71">
            <v>38.86</v>
          </cell>
          <cell r="I71">
            <v>38.859999999999992</v>
          </cell>
          <cell r="J71">
            <v>38.859999999999992</v>
          </cell>
          <cell r="K71">
            <v>38.86</v>
          </cell>
          <cell r="L71">
            <v>38.859999999999992</v>
          </cell>
          <cell r="M71">
            <v>38.86</v>
          </cell>
          <cell r="N71">
            <v>38.859999999999992</v>
          </cell>
        </row>
        <row r="72">
          <cell r="B72" t="str">
            <v>e. Energía Noche máximo</v>
          </cell>
          <cell r="F72">
            <v>41.619999999999983</v>
          </cell>
          <cell r="G72">
            <v>41.619999999999976</v>
          </cell>
          <cell r="H72">
            <v>41.619999999999983</v>
          </cell>
          <cell r="I72">
            <v>41.619999999999976</v>
          </cell>
          <cell r="J72">
            <v>41.619999999999976</v>
          </cell>
          <cell r="K72">
            <v>41.619999999999983</v>
          </cell>
          <cell r="L72">
            <v>41.619999999999976</v>
          </cell>
          <cell r="M72">
            <v>41.619999999999983</v>
          </cell>
          <cell r="N72">
            <v>41.619999999999976</v>
          </cell>
        </row>
        <row r="73">
          <cell r="B73" t="str">
            <v>d. Energía Valle mínimo</v>
          </cell>
          <cell r="F73">
            <v>91.679999999999993</v>
          </cell>
          <cell r="G73">
            <v>91.679999999999978</v>
          </cell>
          <cell r="H73">
            <v>91.679999999999993</v>
          </cell>
          <cell r="I73">
            <v>54.799999999999969</v>
          </cell>
          <cell r="J73">
            <v>54.799999999999969</v>
          </cell>
          <cell r="K73">
            <v>54.799999999999969</v>
          </cell>
          <cell r="L73">
            <v>54.799999999999969</v>
          </cell>
          <cell r="M73">
            <v>54.799999999999969</v>
          </cell>
          <cell r="N73">
            <v>54.799999999999969</v>
          </cell>
        </row>
        <row r="74">
          <cell r="B74" t="str">
            <v>c. Energía Valle máximo</v>
          </cell>
          <cell r="F74">
            <v>98.179999999999978</v>
          </cell>
          <cell r="G74">
            <v>98.179999999999964</v>
          </cell>
          <cell r="H74">
            <v>98.179999999999978</v>
          </cell>
          <cell r="I74">
            <v>58.69000000000004</v>
          </cell>
          <cell r="J74">
            <v>58.69000000000004</v>
          </cell>
          <cell r="K74">
            <v>58.69000000000004</v>
          </cell>
          <cell r="L74">
            <v>58.69000000000004</v>
          </cell>
          <cell r="M74">
            <v>58.69000000000004</v>
          </cell>
          <cell r="N74">
            <v>58.69000000000004</v>
          </cell>
        </row>
        <row r="75">
          <cell r="B75" t="str">
            <v>b. Energía Punta mínimo</v>
          </cell>
          <cell r="F75">
            <v>112.61000000000003</v>
          </cell>
          <cell r="G75">
            <v>112.61000000000003</v>
          </cell>
          <cell r="H75">
            <v>112.61000000000003</v>
          </cell>
          <cell r="I75">
            <v>67.77</v>
          </cell>
          <cell r="J75">
            <v>67.77</v>
          </cell>
          <cell r="K75">
            <v>67.77</v>
          </cell>
          <cell r="L75">
            <v>67.77</v>
          </cell>
          <cell r="M75">
            <v>67.77</v>
          </cell>
          <cell r="N75">
            <v>67.77</v>
          </cell>
        </row>
        <row r="76">
          <cell r="B76" t="str">
            <v>a. Energía Punta máximo</v>
          </cell>
          <cell r="F76">
            <v>120.59000000000006</v>
          </cell>
          <cell r="G76">
            <v>120.59000000000006</v>
          </cell>
          <cell r="H76">
            <v>120.59000000000006</v>
          </cell>
          <cell r="I76">
            <v>72.569999999999979</v>
          </cell>
          <cell r="J76">
            <v>72.569999999999979</v>
          </cell>
          <cell r="K76">
            <v>72.569999999999965</v>
          </cell>
          <cell r="L76">
            <v>72.569999999999979</v>
          </cell>
          <cell r="M76">
            <v>72.569999999999965</v>
          </cell>
          <cell r="N76">
            <v>72.569999999999979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2208.9000000000005</v>
          </cell>
          <cell r="D10">
            <v>2208.900000000001</v>
          </cell>
          <cell r="E10">
            <v>2208.9000000000005</v>
          </cell>
          <cell r="F10">
            <v>2208.900000000001</v>
          </cell>
          <cell r="G10">
            <v>2208.9000000000005</v>
          </cell>
          <cell r="H10">
            <v>2208.900000000001</v>
          </cell>
          <cell r="I10">
            <v>2151.3000000000011</v>
          </cell>
          <cell r="J10">
            <v>2151.3000000000011</v>
          </cell>
          <cell r="K10">
            <v>2151.3000000000011</v>
          </cell>
          <cell r="L10">
            <v>2082.900000000001</v>
          </cell>
          <cell r="M10">
            <v>2082.900000000001</v>
          </cell>
          <cell r="N10">
            <v>2082.900000000001</v>
          </cell>
        </row>
        <row r="11">
          <cell r="B11" t="str">
            <v>b. Bloque 31-200 kWh</v>
          </cell>
          <cell r="C11">
            <v>73.630000000000052</v>
          </cell>
          <cell r="D11">
            <v>73.630000000000052</v>
          </cell>
          <cell r="E11">
            <v>73.630000000000052</v>
          </cell>
          <cell r="F11">
            <v>73.630000000000052</v>
          </cell>
          <cell r="G11">
            <v>73.630000000000052</v>
          </cell>
          <cell r="H11">
            <v>73.630000000000052</v>
          </cell>
          <cell r="I11">
            <v>71.710000000000022</v>
          </cell>
          <cell r="J11">
            <v>71.710000000000022</v>
          </cell>
          <cell r="K11">
            <v>71.710000000000022</v>
          </cell>
          <cell r="L11">
            <v>69.430000000000035</v>
          </cell>
          <cell r="M11">
            <v>69.430000000000049</v>
          </cell>
          <cell r="N11">
            <v>69.430000000000035</v>
          </cell>
        </row>
        <row r="12">
          <cell r="B12" t="str">
            <v>c. Bloque mayor a 200 kWh</v>
          </cell>
          <cell r="C12">
            <v>95.710000000000022</v>
          </cell>
          <cell r="D12">
            <v>95.710000000000022</v>
          </cell>
          <cell r="E12">
            <v>95.710000000000022</v>
          </cell>
          <cell r="F12">
            <v>95.710000000000022</v>
          </cell>
          <cell r="G12">
            <v>95.710000000000022</v>
          </cell>
          <cell r="H12">
            <v>95.710000000000022</v>
          </cell>
          <cell r="I12">
            <v>93.239999999999924</v>
          </cell>
          <cell r="J12">
            <v>93.239999999999924</v>
          </cell>
          <cell r="K12">
            <v>93.239999999999938</v>
          </cell>
          <cell r="L12">
            <v>90.27</v>
          </cell>
          <cell r="M12">
            <v>90.27</v>
          </cell>
          <cell r="N12">
            <v>90.27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103.07000000000004</v>
          </cell>
          <cell r="D15">
            <v>103.07000000000002</v>
          </cell>
          <cell r="E15">
            <v>103.07000000000004</v>
          </cell>
          <cell r="F15">
            <v>103.07000000000002</v>
          </cell>
          <cell r="G15">
            <v>103.07000000000004</v>
          </cell>
          <cell r="H15">
            <v>103.07000000000002</v>
          </cell>
          <cell r="I15">
            <v>100.40999999999997</v>
          </cell>
          <cell r="J15">
            <v>100.40999999999997</v>
          </cell>
          <cell r="K15">
            <v>100.40999999999998</v>
          </cell>
          <cell r="L15">
            <v>97.210000000000022</v>
          </cell>
          <cell r="M15">
            <v>97.210000000000022</v>
          </cell>
          <cell r="N15">
            <v>97.210000000000022</v>
          </cell>
        </row>
        <row r="16">
          <cell r="B16" t="str">
            <v>b. Bloque 0-3000 kWh</v>
          </cell>
          <cell r="C16">
            <v>187770</v>
          </cell>
          <cell r="D16">
            <v>187770</v>
          </cell>
          <cell r="E16">
            <v>187770</v>
          </cell>
          <cell r="F16">
            <v>187770</v>
          </cell>
          <cell r="G16">
            <v>187770</v>
          </cell>
          <cell r="H16">
            <v>187770</v>
          </cell>
          <cell r="I16">
            <v>182910</v>
          </cell>
          <cell r="J16">
            <v>182910</v>
          </cell>
          <cell r="K16">
            <v>182910</v>
          </cell>
          <cell r="L16">
            <v>177090</v>
          </cell>
          <cell r="M16">
            <v>177090</v>
          </cell>
          <cell r="N16">
            <v>177090</v>
          </cell>
        </row>
        <row r="17">
          <cell r="B17" t="str">
            <v>c. Bloque mayor a 3000 kWh</v>
          </cell>
          <cell r="C17">
            <v>62.589999999999975</v>
          </cell>
          <cell r="D17">
            <v>62.589999999999982</v>
          </cell>
          <cell r="E17">
            <v>62.589999999999975</v>
          </cell>
          <cell r="F17">
            <v>62.589999999999982</v>
          </cell>
          <cell r="G17">
            <v>62.589999999999975</v>
          </cell>
          <cell r="H17">
            <v>62.589999999999982</v>
          </cell>
          <cell r="I17">
            <v>60.97000000000002</v>
          </cell>
          <cell r="J17">
            <v>60.97000000000002</v>
          </cell>
          <cell r="K17">
            <v>60.97000000000002</v>
          </cell>
          <cell r="L17">
            <v>59.02999999999998</v>
          </cell>
          <cell r="M17">
            <v>59.02999999999998</v>
          </cell>
          <cell r="N17">
            <v>59.02999999999998</v>
          </cell>
        </row>
        <row r="18">
          <cell r="B18" t="str">
            <v>d. Bloque 0-15 kW</v>
          </cell>
          <cell r="C18">
            <v>146740.5</v>
          </cell>
          <cell r="D18">
            <v>146740.5</v>
          </cell>
          <cell r="E18">
            <v>146740.5</v>
          </cell>
          <cell r="F18">
            <v>146740.5</v>
          </cell>
          <cell r="G18">
            <v>146740.5</v>
          </cell>
          <cell r="H18">
            <v>146740.5</v>
          </cell>
          <cell r="I18">
            <v>142940.39999999997</v>
          </cell>
          <cell r="J18">
            <v>142940.39999999997</v>
          </cell>
          <cell r="K18">
            <v>142940.39999999994</v>
          </cell>
          <cell r="L18">
            <v>138390.89999999997</v>
          </cell>
          <cell r="M18">
            <v>138390.89999999994</v>
          </cell>
          <cell r="N18">
            <v>138390.89999999997</v>
          </cell>
        </row>
        <row r="19">
          <cell r="B19" t="str">
            <v>e. Bloque mayor a 15 kW</v>
          </cell>
          <cell r="C19">
            <v>9782.7000000000062</v>
          </cell>
          <cell r="D19">
            <v>9782.7000000000062</v>
          </cell>
          <cell r="E19">
            <v>9782.7000000000062</v>
          </cell>
          <cell r="F19">
            <v>9782.7000000000062</v>
          </cell>
          <cell r="G19">
            <v>9782.7000000000062</v>
          </cell>
          <cell r="H19">
            <v>9782.7000000000062</v>
          </cell>
          <cell r="I19">
            <v>9529.3599999999933</v>
          </cell>
          <cell r="J19">
            <v>9529.3599999999933</v>
          </cell>
          <cell r="K19">
            <v>9529.3599999999933</v>
          </cell>
          <cell r="L19">
            <v>9226.06</v>
          </cell>
          <cell r="M19">
            <v>9226.06</v>
          </cell>
          <cell r="N19">
            <v>9226.06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103.07000000000004</v>
          </cell>
          <cell r="D22">
            <v>103.07000000000002</v>
          </cell>
          <cell r="E22">
            <v>103.07000000000004</v>
          </cell>
          <cell r="F22">
            <v>103.07000000000002</v>
          </cell>
          <cell r="G22">
            <v>103.07000000000004</v>
          </cell>
          <cell r="H22">
            <v>103.07000000000002</v>
          </cell>
          <cell r="I22">
            <v>100.40999999999997</v>
          </cell>
          <cell r="J22">
            <v>100.40999999999997</v>
          </cell>
          <cell r="K22">
            <v>100.40999999999998</v>
          </cell>
          <cell r="L22">
            <v>97.210000000000022</v>
          </cell>
          <cell r="M22">
            <v>97.210000000000022</v>
          </cell>
          <cell r="N22">
            <v>97.210000000000022</v>
          </cell>
        </row>
        <row r="23">
          <cell r="B23" t="str">
            <v>b. Bloque 0-3000 kWh</v>
          </cell>
          <cell r="C23">
            <v>187770</v>
          </cell>
          <cell r="D23">
            <v>187770</v>
          </cell>
          <cell r="E23">
            <v>187770</v>
          </cell>
          <cell r="F23">
            <v>187770</v>
          </cell>
          <cell r="G23">
            <v>187770</v>
          </cell>
          <cell r="H23">
            <v>187770</v>
          </cell>
          <cell r="I23">
            <v>182910</v>
          </cell>
          <cell r="J23">
            <v>182910</v>
          </cell>
          <cell r="K23">
            <v>182910</v>
          </cell>
          <cell r="L23">
            <v>177090</v>
          </cell>
          <cell r="M23">
            <v>177090</v>
          </cell>
          <cell r="N23">
            <v>177090</v>
          </cell>
        </row>
        <row r="24">
          <cell r="B24" t="str">
            <v>c. Bloque mayor a 3000 kWh</v>
          </cell>
          <cell r="C24">
            <v>62.589999999999975</v>
          </cell>
          <cell r="D24">
            <v>62.589999999999982</v>
          </cell>
          <cell r="E24">
            <v>62.589999999999975</v>
          </cell>
          <cell r="F24">
            <v>62.589999999999982</v>
          </cell>
          <cell r="G24">
            <v>62.589999999999975</v>
          </cell>
          <cell r="H24">
            <v>62.589999999999982</v>
          </cell>
          <cell r="I24">
            <v>60.97000000000002</v>
          </cell>
          <cell r="J24">
            <v>60.97000000000002</v>
          </cell>
          <cell r="K24">
            <v>60.97000000000002</v>
          </cell>
          <cell r="L24">
            <v>59.02999999999998</v>
          </cell>
          <cell r="M24">
            <v>59.02999999999998</v>
          </cell>
          <cell r="N24">
            <v>59.02999999999998</v>
          </cell>
        </row>
        <row r="25">
          <cell r="B25" t="str">
            <v>d. Bloque 0-15 kW</v>
          </cell>
          <cell r="C25">
            <v>146740.5</v>
          </cell>
          <cell r="D25">
            <v>146740.5</v>
          </cell>
          <cell r="E25">
            <v>146740.5</v>
          </cell>
          <cell r="F25">
            <v>146740.5</v>
          </cell>
          <cell r="G25">
            <v>146740.5</v>
          </cell>
          <cell r="H25">
            <v>146740.5</v>
          </cell>
          <cell r="I25">
            <v>142940.39999999997</v>
          </cell>
          <cell r="J25">
            <v>142940.39999999997</v>
          </cell>
          <cell r="K25">
            <v>142940.39999999994</v>
          </cell>
          <cell r="L25">
            <v>138390.89999999997</v>
          </cell>
          <cell r="M25">
            <v>138390.89999999994</v>
          </cell>
          <cell r="N25">
            <v>138390.89999999997</v>
          </cell>
        </row>
        <row r="26">
          <cell r="B26" t="str">
            <v>e. Bloque mayor a 15 kW</v>
          </cell>
          <cell r="C26">
            <v>9782.7000000000062</v>
          </cell>
          <cell r="D26">
            <v>9782.7000000000062</v>
          </cell>
          <cell r="E26">
            <v>9782.7000000000062</v>
          </cell>
          <cell r="F26">
            <v>9782.7000000000062</v>
          </cell>
          <cell r="G26">
            <v>9782.7000000000062</v>
          </cell>
          <cell r="H26">
            <v>9782.7000000000062</v>
          </cell>
          <cell r="I26">
            <v>9529.3599999999933</v>
          </cell>
          <cell r="J26">
            <v>9529.3599999999933</v>
          </cell>
          <cell r="K26">
            <v>9529.3599999999933</v>
          </cell>
          <cell r="L26">
            <v>9226.06</v>
          </cell>
          <cell r="M26">
            <v>9226.06</v>
          </cell>
          <cell r="N26">
            <v>9226.06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B29" t="str">
            <v>a. Bloque 0-30 kWh</v>
          </cell>
          <cell r="C29">
            <v>96.30000000000004</v>
          </cell>
          <cell r="D29">
            <v>96.300000000000026</v>
          </cell>
          <cell r="E29">
            <v>96.30000000000004</v>
          </cell>
          <cell r="F29">
            <v>96.300000000000026</v>
          </cell>
          <cell r="G29">
            <v>96.30000000000004</v>
          </cell>
          <cell r="H29">
            <v>96.300000000000026</v>
          </cell>
          <cell r="I29">
            <v>94.19999999999996</v>
          </cell>
          <cell r="J29">
            <v>94.19999999999996</v>
          </cell>
          <cell r="K29">
            <v>94.199999999999974</v>
          </cell>
          <cell r="L29">
            <v>93</v>
          </cell>
          <cell r="M29">
            <v>93</v>
          </cell>
          <cell r="N29">
            <v>93</v>
          </cell>
        </row>
        <row r="30">
          <cell r="B30" t="str">
            <v>b. Bloque 31-50 000 kWh</v>
          </cell>
          <cell r="C30">
            <v>3.2099999999999977</v>
          </cell>
          <cell r="D30">
            <v>3.2099999999999982</v>
          </cell>
          <cell r="E30">
            <v>3.2099999999999977</v>
          </cell>
          <cell r="F30">
            <v>3.2099999999999982</v>
          </cell>
          <cell r="G30">
            <v>3.2099999999999977</v>
          </cell>
          <cell r="H30">
            <v>3.2099999999999982</v>
          </cell>
          <cell r="I30">
            <v>3.14</v>
          </cell>
          <cell r="J30">
            <v>3.14</v>
          </cell>
          <cell r="K30">
            <v>3.14</v>
          </cell>
          <cell r="L30">
            <v>3.0999999999999988</v>
          </cell>
          <cell r="M30">
            <v>3.0999999999999992</v>
          </cell>
          <cell r="N30">
            <v>3.0999999999999988</v>
          </cell>
        </row>
        <row r="31">
          <cell r="B31" t="str">
            <v>c. Bloque mayor a 50 000 kWh</v>
          </cell>
          <cell r="C31">
            <v>160500</v>
          </cell>
          <cell r="D31">
            <v>160500</v>
          </cell>
          <cell r="E31">
            <v>160500</v>
          </cell>
          <cell r="F31">
            <v>160500</v>
          </cell>
          <cell r="G31">
            <v>160500</v>
          </cell>
          <cell r="H31">
            <v>160500</v>
          </cell>
          <cell r="I31">
            <v>157000</v>
          </cell>
          <cell r="J31">
            <v>157000</v>
          </cell>
          <cell r="K31">
            <v>157000</v>
          </cell>
          <cell r="L31">
            <v>155000</v>
          </cell>
          <cell r="M31">
            <v>155000</v>
          </cell>
          <cell r="N31">
            <v>155000</v>
          </cell>
        </row>
        <row r="32">
          <cell r="B32" t="str">
            <v>Tarifa de acceso</v>
          </cell>
        </row>
        <row r="33">
          <cell r="B33" t="str">
            <v>T-TA</v>
          </cell>
        </row>
        <row r="34">
          <cell r="B34" t="str">
            <v>a. Consumo de Energía cada kWh</v>
          </cell>
          <cell r="C34">
            <v>28.600000000000016</v>
          </cell>
          <cell r="D34">
            <v>28.600000000000016</v>
          </cell>
          <cell r="E34">
            <v>28.600000000000016</v>
          </cell>
          <cell r="F34">
            <v>28.600000000000016</v>
          </cell>
          <cell r="G34">
            <v>28.600000000000016</v>
          </cell>
          <cell r="H34">
            <v>28.600000000000016</v>
          </cell>
          <cell r="I34">
            <v>28.600000000000016</v>
          </cell>
          <cell r="J34">
            <v>28.600000000000016</v>
          </cell>
          <cell r="K34">
            <v>28.600000000000016</v>
          </cell>
          <cell r="L34">
            <v>28.600000000000016</v>
          </cell>
          <cell r="M34">
            <v>28.600000000000016</v>
          </cell>
          <cell r="N34">
            <v>28.600000000000016</v>
          </cell>
        </row>
        <row r="35">
          <cell r="B35" t="str">
            <v>Tarifa en centros de recarga rápida</v>
          </cell>
        </row>
        <row r="36">
          <cell r="B36" t="str">
            <v>T-VE</v>
          </cell>
        </row>
        <row r="37">
          <cell r="B37" t="str">
            <v>b. Consumo de Energía cada kWh</v>
          </cell>
          <cell r="C37">
            <v>182.72</v>
          </cell>
          <cell r="D37">
            <v>182.71999999999997</v>
          </cell>
          <cell r="E37">
            <v>182.72</v>
          </cell>
          <cell r="F37">
            <v>182.71999999999997</v>
          </cell>
          <cell r="G37">
            <v>182.72</v>
          </cell>
          <cell r="H37">
            <v>182.71999999999997</v>
          </cell>
          <cell r="I37">
            <v>182.72</v>
          </cell>
          <cell r="J37">
            <v>182.72</v>
          </cell>
          <cell r="K37">
            <v>182.71999999999997</v>
          </cell>
          <cell r="L37">
            <v>182.72</v>
          </cell>
          <cell r="M37">
            <v>182.71999999999997</v>
          </cell>
          <cell r="N37">
            <v>182.72</v>
          </cell>
        </row>
        <row r="38">
          <cell r="B38" t="str">
            <v>Tarifa en centros de recarga en planteles para autobuses electricos</v>
          </cell>
        </row>
        <row r="39">
          <cell r="B39" t="str">
            <v>T-BE</v>
          </cell>
        </row>
        <row r="40">
          <cell r="B40" t="str">
            <v>b. Consumo de Energía cada kWh</v>
          </cell>
          <cell r="M40">
            <v>57.080000000000005</v>
          </cell>
          <cell r="N40">
            <v>57.079999999999977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/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0-140 kWh</v>
          </cell>
          <cell r="C10">
            <v>1220.3499999999992</v>
          </cell>
          <cell r="D10">
            <v>1220.3499999999992</v>
          </cell>
          <cell r="E10">
            <v>1220.3499999999992</v>
          </cell>
          <cell r="F10">
            <v>1224.8100000000006</v>
          </cell>
          <cell r="G10">
            <v>1227.3300000000008</v>
          </cell>
          <cell r="H10">
            <v>1227.3300000000008</v>
          </cell>
          <cell r="I10">
            <v>1148.07</v>
          </cell>
          <cell r="J10">
            <v>1148.07</v>
          </cell>
          <cell r="K10">
            <v>1148.07</v>
          </cell>
          <cell r="L10">
            <v>1105.32</v>
          </cell>
          <cell r="M10">
            <v>1105.32</v>
          </cell>
          <cell r="N10">
            <v>1105.32</v>
          </cell>
        </row>
        <row r="11">
          <cell r="B11" t="str">
            <v>b. Bloque 0-140 kWh</v>
          </cell>
          <cell r="C11">
            <v>59.69000000000004</v>
          </cell>
          <cell r="D11">
            <v>59.69000000000004</v>
          </cell>
          <cell r="E11">
            <v>59.69000000000004</v>
          </cell>
          <cell r="F11">
            <v>59.90866666666669</v>
          </cell>
          <cell r="G11">
            <v>60.02999999999998</v>
          </cell>
          <cell r="H11">
            <v>60.02999999999998</v>
          </cell>
          <cell r="I11">
            <v>56.160000000000018</v>
          </cell>
          <cell r="J11">
            <v>56.160000000000018</v>
          </cell>
          <cell r="K11">
            <v>56.160000000000011</v>
          </cell>
          <cell r="L11">
            <v>54.069999999999986</v>
          </cell>
          <cell r="M11">
            <v>54.069999999999986</v>
          </cell>
          <cell r="N11">
            <v>54.069999999999986</v>
          </cell>
        </row>
        <row r="12">
          <cell r="B12" t="str">
            <v>c. Bloque 141-145 kWh</v>
          </cell>
          <cell r="C12"/>
          <cell r="D12"/>
          <cell r="E12"/>
          <cell r="H12"/>
          <cell r="I12"/>
          <cell r="J12"/>
          <cell r="K12"/>
          <cell r="L12"/>
          <cell r="M12"/>
          <cell r="N12"/>
        </row>
        <row r="13">
          <cell r="B13" t="str">
            <v>c. Bloque 141-195 kWh</v>
          </cell>
          <cell r="C13">
            <v>2301.2200000000007</v>
          </cell>
          <cell r="D13">
            <v>2301.2200000000007</v>
          </cell>
          <cell r="E13">
            <v>2301.2200000000007</v>
          </cell>
          <cell r="F13">
            <v>2309.648666666666</v>
          </cell>
          <cell r="G13">
            <v>2314.39</v>
          </cell>
          <cell r="H13">
            <v>2314.39</v>
          </cell>
          <cell r="I13">
            <v>2164.9299999999998</v>
          </cell>
          <cell r="J13">
            <v>2164.9299999999998</v>
          </cell>
          <cell r="K13">
            <v>2164.9299999999998</v>
          </cell>
          <cell r="L13">
            <v>2084.309999999999</v>
          </cell>
          <cell r="M13">
            <v>2084.309999999999</v>
          </cell>
          <cell r="N13">
            <v>2084.309999999999</v>
          </cell>
        </row>
        <row r="14">
          <cell r="B14" t="str">
            <v>d. Bloque 141-145 kWh</v>
          </cell>
          <cell r="C14"/>
          <cell r="D14"/>
          <cell r="E14"/>
          <cell r="H14"/>
          <cell r="I14"/>
          <cell r="J14"/>
          <cell r="K14"/>
          <cell r="L14"/>
          <cell r="M14"/>
          <cell r="N14"/>
        </row>
        <row r="15">
          <cell r="B15" t="str">
            <v>d. Bloque 141-195 kWh</v>
          </cell>
          <cell r="C15">
            <v>67.510000000000005</v>
          </cell>
          <cell r="D15">
            <v>67.510000000000005</v>
          </cell>
          <cell r="E15">
            <v>67.510000000000005</v>
          </cell>
          <cell r="F15">
            <v>67.760000000000005</v>
          </cell>
          <cell r="G15">
            <v>67.900000000000034</v>
          </cell>
          <cell r="H15">
            <v>67.900000000000034</v>
          </cell>
          <cell r="I15">
            <v>63.51</v>
          </cell>
          <cell r="J15">
            <v>63.51</v>
          </cell>
          <cell r="K15">
            <v>63.51</v>
          </cell>
          <cell r="L15">
            <v>61.150000000000034</v>
          </cell>
          <cell r="M15">
            <v>61.150000000000027</v>
          </cell>
          <cell r="N15">
            <v>61.150000000000034</v>
          </cell>
        </row>
        <row r="16">
          <cell r="B16" t="str">
            <v>e. Bloque 196-250 kWh</v>
          </cell>
          <cell r="C16">
            <v>3411.9900000000011</v>
          </cell>
          <cell r="D16">
            <v>3411.9900000000007</v>
          </cell>
          <cell r="E16">
            <v>3411.9900000000011</v>
          </cell>
          <cell r="F16">
            <v>3424.472666666667</v>
          </cell>
          <cell r="G16">
            <v>3431.5099999999989</v>
          </cell>
          <cell r="H16">
            <v>3431.5099999999993</v>
          </cell>
          <cell r="I16">
            <v>3209.9100000000021</v>
          </cell>
          <cell r="J16">
            <v>3209.9100000000021</v>
          </cell>
          <cell r="K16">
            <v>3209.9100000000021</v>
          </cell>
          <cell r="L16">
            <v>3090.380000000001</v>
          </cell>
          <cell r="M16">
            <v>3090.3800000000006</v>
          </cell>
          <cell r="N16">
            <v>3090.380000000001</v>
          </cell>
        </row>
        <row r="17">
          <cell r="B17" t="str">
            <v>f. Bloque 196-250 kWh</v>
          </cell>
          <cell r="C17">
            <v>78.48</v>
          </cell>
          <cell r="D17">
            <v>78.48</v>
          </cell>
          <cell r="E17">
            <v>78.48</v>
          </cell>
          <cell r="F17">
            <v>78.771333333333331</v>
          </cell>
          <cell r="G17">
            <v>78.930000000000007</v>
          </cell>
          <cell r="H17">
            <v>78.930000000000021</v>
          </cell>
          <cell r="I17">
            <v>73.82999999999997</v>
          </cell>
          <cell r="J17">
            <v>73.82999999999997</v>
          </cell>
          <cell r="K17">
            <v>73.82999999999997</v>
          </cell>
          <cell r="L17">
            <v>71.07999999999997</v>
          </cell>
          <cell r="M17">
            <v>71.07999999999997</v>
          </cell>
          <cell r="N17">
            <v>71.07999999999997</v>
          </cell>
        </row>
        <row r="18">
          <cell r="B18" t="str">
            <v>g. Bloque 251-370 kWh</v>
          </cell>
          <cell r="C18">
            <v>4194</v>
          </cell>
          <cell r="D18">
            <v>4194</v>
          </cell>
          <cell r="E18">
            <v>4194</v>
          </cell>
          <cell r="F18">
            <v>4209.3573333333352</v>
          </cell>
          <cell r="G18">
            <v>4218</v>
          </cell>
          <cell r="H18">
            <v>4218</v>
          </cell>
          <cell r="I18">
            <v>3945.61</v>
          </cell>
          <cell r="J18">
            <v>3945.61</v>
          </cell>
          <cell r="K18">
            <v>3945.61</v>
          </cell>
          <cell r="L18">
            <v>3798.6799999999967</v>
          </cell>
          <cell r="M18">
            <v>3798.6799999999971</v>
          </cell>
          <cell r="N18">
            <v>3798.6799999999967</v>
          </cell>
        </row>
        <row r="19">
          <cell r="B19" t="str">
            <v>h. Bloque 251-370 kWh</v>
          </cell>
          <cell r="C19">
            <v>91.219999999999956</v>
          </cell>
          <cell r="D19">
            <v>91.219999999999985</v>
          </cell>
          <cell r="E19">
            <v>91.219999999999956</v>
          </cell>
          <cell r="F19">
            <v>91.553333333333299</v>
          </cell>
          <cell r="G19">
            <v>91.739999999999938</v>
          </cell>
          <cell r="H19">
            <v>91.739999999999952</v>
          </cell>
          <cell r="I19">
            <v>85.820000000000007</v>
          </cell>
          <cell r="J19">
            <v>85.820000000000007</v>
          </cell>
          <cell r="K19">
            <v>85.82</v>
          </cell>
          <cell r="L19">
            <v>82.619999999999933</v>
          </cell>
          <cell r="M19">
            <v>82.619999999999933</v>
          </cell>
          <cell r="N19">
            <v>82.619999999999933</v>
          </cell>
        </row>
        <row r="20">
          <cell r="B20" t="str">
            <v>i. Bloque mayor a 371 kWh</v>
          </cell>
          <cell r="C20">
            <v>8427.850000000004</v>
          </cell>
          <cell r="D20">
            <v>8427.850000000004</v>
          </cell>
          <cell r="E20">
            <v>8427.850000000004</v>
          </cell>
          <cell r="F20">
            <v>8458.7006666666621</v>
          </cell>
          <cell r="G20">
            <v>8476.0700000000052</v>
          </cell>
          <cell r="H20">
            <v>8476.0700000000052</v>
          </cell>
          <cell r="I20">
            <v>7928.7099999999973</v>
          </cell>
          <cell r="J20">
            <v>7928.7099999999973</v>
          </cell>
          <cell r="K20">
            <v>7928.7099999999973</v>
          </cell>
          <cell r="L20">
            <v>7633.4599999999982</v>
          </cell>
          <cell r="M20">
            <v>7633.4599999999982</v>
          </cell>
          <cell r="N20">
            <v>7633.4599999999982</v>
          </cell>
        </row>
        <row r="21">
          <cell r="B21" t="str">
            <v>j. Bloque mayor a 371 kWh</v>
          </cell>
          <cell r="C21">
            <v>106.05000000000005</v>
          </cell>
          <cell r="D21">
            <v>106.05000000000004</v>
          </cell>
          <cell r="E21">
            <v>106.05000000000005</v>
          </cell>
          <cell r="F21">
            <v>106.43533333333338</v>
          </cell>
          <cell r="G21">
            <v>106.65000000000006</v>
          </cell>
          <cell r="H21">
            <v>106.65000000000006</v>
          </cell>
          <cell r="I21">
            <v>99.760000000000076</v>
          </cell>
          <cell r="J21">
            <v>99.760000000000076</v>
          </cell>
          <cell r="K21">
            <v>99.760000000000062</v>
          </cell>
          <cell r="L21">
            <v>96.05000000000004</v>
          </cell>
          <cell r="M21">
            <v>96.050000000000026</v>
          </cell>
          <cell r="N21">
            <v>96.05000000000004</v>
          </cell>
        </row>
        <row r="22">
          <cell r="B22" t="str">
            <v>j.a.Por consumo de energía (kWh)</v>
          </cell>
          <cell r="C22">
            <v>8427.850000000004</v>
          </cell>
          <cell r="D22">
            <v>8427.850000000004</v>
          </cell>
          <cell r="E22">
            <v>8427.850000000004</v>
          </cell>
          <cell r="F22">
            <v>8458.7006666666621</v>
          </cell>
          <cell r="G22">
            <v>8476.0700000000052</v>
          </cell>
          <cell r="H22">
            <v>8476.0700000000052</v>
          </cell>
          <cell r="I22">
            <v>7928.7099999999973</v>
          </cell>
          <cell r="J22">
            <v>7928.7099999999973</v>
          </cell>
          <cell r="K22">
            <v>7928.7099999999973</v>
          </cell>
          <cell r="L22">
            <v>7633.4599999999982</v>
          </cell>
          <cell r="M22">
            <v>7633.4599999999982</v>
          </cell>
          <cell r="N22">
            <v>7633.4599999999982</v>
          </cell>
        </row>
        <row r="23">
          <cell r="B23" t="str">
            <v>j.b. Por consumo de energía (kWh)</v>
          </cell>
          <cell r="C23">
            <v>63.460000000000022</v>
          </cell>
          <cell r="D23">
            <v>63.460000000000022</v>
          </cell>
          <cell r="E23">
            <v>63.460000000000022</v>
          </cell>
          <cell r="F23">
            <v>63.689333333333344</v>
          </cell>
          <cell r="G23">
            <v>63.819999999999979</v>
          </cell>
          <cell r="H23">
            <v>63.819999999999979</v>
          </cell>
          <cell r="I23">
            <v>59.700000000000031</v>
          </cell>
          <cell r="J23">
            <v>59.700000000000031</v>
          </cell>
          <cell r="K23">
            <v>59.700000000000031</v>
          </cell>
          <cell r="L23">
            <v>57.480000000000011</v>
          </cell>
          <cell r="M23">
            <v>57.480000000000011</v>
          </cell>
          <cell r="N23">
            <v>57.480000000000011</v>
          </cell>
        </row>
        <row r="24">
          <cell r="B24" t="str">
            <v>j.c. Por consumo de energía (kW)</v>
          </cell>
          <cell r="C24">
            <v>10488.33</v>
          </cell>
          <cell r="D24">
            <v>10488.329999999998</v>
          </cell>
          <cell r="E24">
            <v>10488.33</v>
          </cell>
          <cell r="F24">
            <v>10526.723999999997</v>
          </cell>
          <cell r="G24">
            <v>10548.340000000004</v>
          </cell>
          <cell r="H24">
            <v>10548.340000000002</v>
          </cell>
          <cell r="I24">
            <v>9867.159999999998</v>
          </cell>
          <cell r="J24">
            <v>9867.159999999998</v>
          </cell>
          <cell r="K24">
            <v>9867.16</v>
          </cell>
          <cell r="L24">
            <v>9499.7199999999957</v>
          </cell>
          <cell r="M24">
            <v>9499.7199999999975</v>
          </cell>
          <cell r="N24">
            <v>9499.7199999999957</v>
          </cell>
        </row>
        <row r="25">
          <cell r="B25" t="str">
            <v>COMERCIOS Y SERVICIOS</v>
          </cell>
        </row>
        <row r="26">
          <cell r="B26" t="str">
            <v>T-CO</v>
          </cell>
        </row>
        <row r="27">
          <cell r="B27" t="str">
            <v>a. Consumo de Energía menor o igual a 3000 kWh</v>
          </cell>
          <cell r="C27">
            <v>106.05000000000005</v>
          </cell>
          <cell r="D27">
            <v>106.05000000000004</v>
          </cell>
          <cell r="E27">
            <v>106.05000000000005</v>
          </cell>
          <cell r="F27">
            <v>106.43533333333338</v>
          </cell>
          <cell r="G27">
            <v>106.65000000000006</v>
          </cell>
          <cell r="H27">
            <v>106.65000000000006</v>
          </cell>
          <cell r="I27">
            <v>99.760000000000076</v>
          </cell>
          <cell r="J27">
            <v>99.760000000000076</v>
          </cell>
          <cell r="K27">
            <v>99.760000000000062</v>
          </cell>
          <cell r="L27">
            <v>96.05000000000004</v>
          </cell>
          <cell r="M27">
            <v>96.050000000000026</v>
          </cell>
          <cell r="N27">
            <v>96.05000000000004</v>
          </cell>
        </row>
        <row r="28">
          <cell r="B28" t="str">
            <v>b. Consumo de Energía cada kWh</v>
          </cell>
          <cell r="C28">
            <v>63.460000000000022</v>
          </cell>
          <cell r="D28">
            <v>63.460000000000022</v>
          </cell>
          <cell r="E28">
            <v>63.460000000000022</v>
          </cell>
          <cell r="F28">
            <v>63.689333333333344</v>
          </cell>
          <cell r="G28">
            <v>63.819999999999979</v>
          </cell>
          <cell r="H28">
            <v>63.819999999999979</v>
          </cell>
          <cell r="I28">
            <v>59.700000000000031</v>
          </cell>
          <cell r="J28">
            <v>59.700000000000031</v>
          </cell>
          <cell r="K28">
            <v>59.700000000000031</v>
          </cell>
          <cell r="L28">
            <v>57.480000000000011</v>
          </cell>
          <cell r="M28">
            <v>57.480000000000011</v>
          </cell>
          <cell r="N28">
            <v>57.480000000000011</v>
          </cell>
        </row>
        <row r="29">
          <cell r="B29" t="str">
            <v>c. Consumo de Potencia cada kW</v>
          </cell>
          <cell r="C29">
            <v>10488.33</v>
          </cell>
          <cell r="D29">
            <v>10488.329999999998</v>
          </cell>
          <cell r="E29">
            <v>10488.33</v>
          </cell>
          <cell r="F29">
            <v>10526.723999999997</v>
          </cell>
          <cell r="G29">
            <v>10548.340000000004</v>
          </cell>
          <cell r="H29">
            <v>10548.340000000002</v>
          </cell>
          <cell r="I29">
            <v>9867.159999999998</v>
          </cell>
          <cell r="J29">
            <v>9867.159999999998</v>
          </cell>
          <cell r="K29">
            <v>9867.16</v>
          </cell>
          <cell r="L29">
            <v>9499.7199999999957</v>
          </cell>
          <cell r="M29">
            <v>9499.7199999999975</v>
          </cell>
          <cell r="N29">
            <v>9499.7199999999957</v>
          </cell>
        </row>
        <row r="30">
          <cell r="B30" t="str">
            <v>INDUSTRIAL</v>
          </cell>
        </row>
        <row r="31">
          <cell r="B31" t="str">
            <v>T-IN</v>
          </cell>
        </row>
        <row r="32">
          <cell r="B32" t="str">
            <v>a. Consumo de Energía menor o igual a 3000 kWh</v>
          </cell>
          <cell r="C32">
            <v>106.05000000000005</v>
          </cell>
          <cell r="D32">
            <v>106.05000000000004</v>
          </cell>
          <cell r="E32">
            <v>106.05000000000005</v>
          </cell>
          <cell r="F32">
            <v>106.43533333333338</v>
          </cell>
          <cell r="G32">
            <v>106.65000000000006</v>
          </cell>
          <cell r="H32">
            <v>106.65000000000006</v>
          </cell>
          <cell r="I32">
            <v>99.760000000000076</v>
          </cell>
          <cell r="J32">
            <v>99.760000000000076</v>
          </cell>
          <cell r="K32">
            <v>99.760000000000062</v>
          </cell>
          <cell r="L32">
            <v>96.05000000000004</v>
          </cell>
          <cell r="M32">
            <v>96.050000000000026</v>
          </cell>
          <cell r="N32">
            <v>96.05000000000004</v>
          </cell>
        </row>
        <row r="33">
          <cell r="B33" t="str">
            <v>b. Consumo de Energía cada kWh</v>
          </cell>
          <cell r="C33">
            <v>63.460000000000022</v>
          </cell>
          <cell r="D33">
            <v>63.460000000000022</v>
          </cell>
          <cell r="E33">
            <v>63.460000000000022</v>
          </cell>
          <cell r="F33">
            <v>63.689333333333344</v>
          </cell>
          <cell r="G33">
            <v>63.819999999999979</v>
          </cell>
          <cell r="H33">
            <v>63.819999999999979</v>
          </cell>
          <cell r="I33">
            <v>59.700000000000031</v>
          </cell>
          <cell r="J33">
            <v>59.700000000000031</v>
          </cell>
          <cell r="K33">
            <v>59.700000000000031</v>
          </cell>
          <cell r="L33">
            <v>57.480000000000011</v>
          </cell>
          <cell r="M33">
            <v>57.480000000000011</v>
          </cell>
          <cell r="N33">
            <v>57.480000000000011</v>
          </cell>
        </row>
        <row r="34">
          <cell r="B34" t="str">
            <v>c. Consumo de Potencia cada kW</v>
          </cell>
          <cell r="C34">
            <v>10488.33</v>
          </cell>
          <cell r="D34">
            <v>10488.329999999998</v>
          </cell>
          <cell r="E34">
            <v>10488.33</v>
          </cell>
          <cell r="F34">
            <v>10526.723999999997</v>
          </cell>
          <cell r="G34">
            <v>10548.340000000004</v>
          </cell>
          <cell r="H34">
            <v>10548.340000000002</v>
          </cell>
          <cell r="I34">
            <v>9867.159999999998</v>
          </cell>
          <cell r="J34">
            <v>9867.159999999998</v>
          </cell>
          <cell r="K34">
            <v>9867.16</v>
          </cell>
          <cell r="L34">
            <v>9499.7199999999957</v>
          </cell>
          <cell r="M34">
            <v>9499.7199999999975</v>
          </cell>
          <cell r="N34">
            <v>9499.7199999999957</v>
          </cell>
        </row>
        <row r="35">
          <cell r="B35" t="str">
            <v>PREFERENCIAL</v>
          </cell>
        </row>
        <row r="36">
          <cell r="B36" t="str">
            <v>T-CS</v>
          </cell>
        </row>
        <row r="37">
          <cell r="B37" t="str">
            <v>a. Consumo de Energía menor o igual a 3000 kWh</v>
          </cell>
          <cell r="C37">
            <v>90.14</v>
          </cell>
          <cell r="D37">
            <v>90.140000000000015</v>
          </cell>
          <cell r="E37">
            <v>90.14</v>
          </cell>
          <cell r="F37">
            <v>90.463333333333338</v>
          </cell>
          <cell r="G37">
            <v>90.650000000000048</v>
          </cell>
          <cell r="H37">
            <v>90.650000000000048</v>
          </cell>
          <cell r="I37">
            <v>84.800000000000026</v>
          </cell>
          <cell r="J37">
            <v>84.800000000000026</v>
          </cell>
          <cell r="K37">
            <v>84.800000000000011</v>
          </cell>
          <cell r="L37">
            <v>81.640000000000015</v>
          </cell>
          <cell r="M37">
            <v>81.640000000000029</v>
          </cell>
          <cell r="N37">
            <v>81.640000000000015</v>
          </cell>
        </row>
        <row r="38">
          <cell r="B38" t="str">
            <v>b. Consumo de Energía cada kWh</v>
          </cell>
          <cell r="C38">
            <v>53.940000000000033</v>
          </cell>
          <cell r="D38">
            <v>53.940000000000033</v>
          </cell>
          <cell r="E38">
            <v>53.940000000000033</v>
          </cell>
          <cell r="F38">
            <v>54.138000000000034</v>
          </cell>
          <cell r="G38">
            <v>54.25</v>
          </cell>
          <cell r="H38">
            <v>54.25</v>
          </cell>
          <cell r="I38">
            <v>50.75</v>
          </cell>
          <cell r="J38">
            <v>50.75</v>
          </cell>
          <cell r="K38">
            <v>50.75</v>
          </cell>
          <cell r="L38">
            <v>48.859999999999971</v>
          </cell>
          <cell r="M38">
            <v>48.859999999999978</v>
          </cell>
          <cell r="N38">
            <v>48.859999999999971</v>
          </cell>
        </row>
        <row r="39">
          <cell r="B39" t="str">
            <v>c. Consumo de Potencia cada kW</v>
          </cell>
          <cell r="C39">
            <v>8915.0799999999963</v>
          </cell>
          <cell r="D39">
            <v>8915.0799999999945</v>
          </cell>
          <cell r="E39">
            <v>8915.0799999999963</v>
          </cell>
          <cell r="F39">
            <v>8947.7220000000034</v>
          </cell>
          <cell r="G39">
            <v>8966.09</v>
          </cell>
          <cell r="H39">
            <v>8966.0899999999983</v>
          </cell>
          <cell r="I39">
            <v>8387.0899999999983</v>
          </cell>
          <cell r="J39">
            <v>8387.0899999999983</v>
          </cell>
          <cell r="K39">
            <v>8387.0899999999983</v>
          </cell>
          <cell r="L39">
            <v>8074.7600000000039</v>
          </cell>
          <cell r="M39">
            <v>8074.7600000000039</v>
          </cell>
          <cell r="N39">
            <v>8074.7600000000039</v>
          </cell>
        </row>
        <row r="40">
          <cell r="B40" t="str">
            <v>MEDIA TENSIÓN (T-MT)</v>
          </cell>
        </row>
        <row r="41">
          <cell r="B41" t="str">
            <v>T-MT</v>
          </cell>
        </row>
        <row r="42">
          <cell r="B42" t="str">
            <v>a.Periodo Punta (máxima)</v>
          </cell>
          <cell r="C42">
            <v>55.109999999999964</v>
          </cell>
          <cell r="D42">
            <v>55.109999999999971</v>
          </cell>
          <cell r="E42">
            <v>55.109999999999964</v>
          </cell>
          <cell r="F42">
            <v>55.308666666666646</v>
          </cell>
          <cell r="G42">
            <v>55.430000000000014</v>
          </cell>
          <cell r="H42">
            <v>55.430000000000014</v>
          </cell>
          <cell r="I42">
            <v>51.849999999999973</v>
          </cell>
          <cell r="J42">
            <v>51.849999999999973</v>
          </cell>
          <cell r="K42">
            <v>51.84999999999998</v>
          </cell>
          <cell r="L42">
            <v>49.920000000000016</v>
          </cell>
          <cell r="M42">
            <v>49.920000000000009</v>
          </cell>
          <cell r="N42">
            <v>49.920000000000016</v>
          </cell>
        </row>
        <row r="43">
          <cell r="B43" t="str">
            <v>b.Periodo Punta (mínimo)</v>
          </cell>
          <cell r="C43">
            <v>52.430000000000007</v>
          </cell>
          <cell r="D43">
            <v>52.43</v>
          </cell>
          <cell r="E43">
            <v>52.430000000000007</v>
          </cell>
          <cell r="F43">
            <v>52.617999999999974</v>
          </cell>
          <cell r="G43">
            <v>52.730000000000011</v>
          </cell>
          <cell r="H43">
            <v>52.730000000000011</v>
          </cell>
          <cell r="I43">
            <v>49.319999999999993</v>
          </cell>
          <cell r="J43">
            <v>49.319999999999993</v>
          </cell>
          <cell r="K43">
            <v>49.32</v>
          </cell>
          <cell r="L43">
            <v>47.49</v>
          </cell>
          <cell r="M43">
            <v>47.49</v>
          </cell>
          <cell r="N43">
            <v>47.49</v>
          </cell>
        </row>
        <row r="44">
          <cell r="B44" t="str">
            <v>c.Periodo Valle (máxima)</v>
          </cell>
          <cell r="C44">
            <v>20.470000000000017</v>
          </cell>
          <cell r="D44">
            <v>20.470000000000017</v>
          </cell>
          <cell r="E44">
            <v>20.470000000000017</v>
          </cell>
          <cell r="F44">
            <v>20.543333333333337</v>
          </cell>
          <cell r="G44">
            <v>20.59</v>
          </cell>
          <cell r="H44">
            <v>20.589999999999996</v>
          </cell>
          <cell r="I44">
            <v>19.259999999999994</v>
          </cell>
          <cell r="J44">
            <v>19.259999999999994</v>
          </cell>
          <cell r="K44">
            <v>19.259999999999994</v>
          </cell>
          <cell r="L44">
            <v>18.540000000000003</v>
          </cell>
          <cell r="M44">
            <v>18.540000000000006</v>
          </cell>
          <cell r="N44">
            <v>18.540000000000003</v>
          </cell>
        </row>
        <row r="45">
          <cell r="B45" t="str">
            <v>d.Periodo Valle (mínima)</v>
          </cell>
          <cell r="C45">
            <v>19.480000000000008</v>
          </cell>
          <cell r="D45">
            <v>19.480000000000008</v>
          </cell>
          <cell r="E45">
            <v>19.480000000000008</v>
          </cell>
          <cell r="F45">
            <v>19.54333333333334</v>
          </cell>
          <cell r="G45">
            <v>19.589999999999996</v>
          </cell>
          <cell r="H45">
            <v>19.589999999999993</v>
          </cell>
          <cell r="I45">
            <v>18.320000000000004</v>
          </cell>
          <cell r="J45">
            <v>18.320000000000004</v>
          </cell>
          <cell r="K45">
            <v>18.32</v>
          </cell>
          <cell r="L45">
            <v>17.63999999999999</v>
          </cell>
          <cell r="M45">
            <v>17.63999999999999</v>
          </cell>
          <cell r="N45">
            <v>17.63999999999999</v>
          </cell>
        </row>
        <row r="46">
          <cell r="B46" t="str">
            <v>e.Periodo Noche (máxima)</v>
          </cell>
          <cell r="C46">
            <v>12.589999999999993</v>
          </cell>
          <cell r="D46">
            <v>12.589999999999995</v>
          </cell>
          <cell r="E46">
            <v>12.589999999999993</v>
          </cell>
          <cell r="F46">
            <v>12.641333333333328</v>
          </cell>
          <cell r="G46">
            <v>12.660000000000007</v>
          </cell>
          <cell r="H46">
            <v>12.660000000000005</v>
          </cell>
          <cell r="I46">
            <v>11.850000000000005</v>
          </cell>
          <cell r="J46">
            <v>11.850000000000005</v>
          </cell>
          <cell r="K46">
            <v>11.850000000000003</v>
          </cell>
          <cell r="L46">
            <v>11.410000000000005</v>
          </cell>
          <cell r="M46">
            <v>11.410000000000004</v>
          </cell>
          <cell r="N46">
            <v>11.410000000000005</v>
          </cell>
        </row>
        <row r="47">
          <cell r="B47" t="str">
            <v>f.Periodo Noche (máxima)</v>
          </cell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</row>
        <row r="48">
          <cell r="B48" t="str">
            <v>f.Periodo Noche (mínimo)</v>
          </cell>
          <cell r="C48">
            <v>11.97000000000001</v>
          </cell>
          <cell r="D48">
            <v>11.970000000000008</v>
          </cell>
          <cell r="E48">
            <v>11.97000000000001</v>
          </cell>
          <cell r="F48">
            <v>12.021333333333333</v>
          </cell>
          <cell r="G48">
            <v>12.040000000000003</v>
          </cell>
          <cell r="H48">
            <v>12.040000000000001</v>
          </cell>
          <cell r="I48">
            <v>11.269999999999998</v>
          </cell>
          <cell r="J48">
            <v>11.269999999999998</v>
          </cell>
          <cell r="K48">
            <v>11.27</v>
          </cell>
          <cell r="L48">
            <v>10.850000000000003</v>
          </cell>
          <cell r="M48">
            <v>10.850000000000001</v>
          </cell>
          <cell r="N48">
            <v>10.850000000000003</v>
          </cell>
        </row>
        <row r="49">
          <cell r="B49" t="str">
            <v>g. Potencia Punta (Máxima)</v>
          </cell>
          <cell r="C49">
            <v>8942.5199999999986</v>
          </cell>
          <cell r="D49">
            <v>8942.5199999999968</v>
          </cell>
          <cell r="E49">
            <v>8942.5199999999986</v>
          </cell>
          <cell r="F49">
            <v>8975.2566666666662</v>
          </cell>
          <cell r="G49">
            <v>8993.69</v>
          </cell>
          <cell r="H49">
            <v>8993.69</v>
          </cell>
          <cell r="I49">
            <v>8412.899999999996</v>
          </cell>
          <cell r="J49">
            <v>8412.899999999996</v>
          </cell>
          <cell r="K49">
            <v>8412.899999999996</v>
          </cell>
          <cell r="L49">
            <v>8099.6099999999933</v>
          </cell>
          <cell r="M49">
            <v>8099.6099999999942</v>
          </cell>
          <cell r="N49">
            <v>8099.6099999999933</v>
          </cell>
        </row>
        <row r="50">
          <cell r="B50" t="str">
            <v>g.Periodo Noche (mínimo)</v>
          </cell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</row>
        <row r="51">
          <cell r="B51" t="str">
            <v>h. Potencia Punta (Mínimo)</v>
          </cell>
          <cell r="C51">
            <v>8507.0199999999968</v>
          </cell>
          <cell r="D51">
            <v>8507.0199999999968</v>
          </cell>
          <cell r="E51">
            <v>8507.0199999999968</v>
          </cell>
          <cell r="F51">
            <v>8538.1620000000021</v>
          </cell>
          <cell r="G51">
            <v>8555.69</v>
          </cell>
          <cell r="H51">
            <v>8555.69</v>
          </cell>
          <cell r="I51">
            <v>8003.1900000000014</v>
          </cell>
          <cell r="J51">
            <v>8003.1900000000014</v>
          </cell>
          <cell r="K51">
            <v>8003.1900000000014</v>
          </cell>
          <cell r="L51">
            <v>7705.1600000000026</v>
          </cell>
          <cell r="M51">
            <v>7705.1600000000026</v>
          </cell>
          <cell r="N51">
            <v>7705.1600000000026</v>
          </cell>
        </row>
        <row r="52">
          <cell r="B52" t="str">
            <v>i. Potencia Valle (Máxima)</v>
          </cell>
          <cell r="C52">
            <v>6243.78</v>
          </cell>
          <cell r="D52">
            <v>6243.78</v>
          </cell>
          <cell r="E52">
            <v>6243.78</v>
          </cell>
          <cell r="F52">
            <v>6266.6393333333344</v>
          </cell>
          <cell r="G52">
            <v>6279.510000000002</v>
          </cell>
          <cell r="H52">
            <v>6279.5100000000011</v>
          </cell>
          <cell r="I52">
            <v>5873.9899999999989</v>
          </cell>
          <cell r="J52">
            <v>5873.9899999999989</v>
          </cell>
          <cell r="K52">
            <v>5873.99</v>
          </cell>
          <cell r="L52">
            <v>5655.2600000000011</v>
          </cell>
          <cell r="M52">
            <v>5655.26</v>
          </cell>
          <cell r="N52">
            <v>5655.2600000000011</v>
          </cell>
        </row>
        <row r="53">
          <cell r="B53" t="str">
            <v>j. Potencia Valle (Mínimo)</v>
          </cell>
          <cell r="C53">
            <v>5939.71</v>
          </cell>
          <cell r="D53">
            <v>5939.7100000000009</v>
          </cell>
          <cell r="E53">
            <v>5939.71</v>
          </cell>
          <cell r="F53">
            <v>5961.4546666666656</v>
          </cell>
          <cell r="G53">
            <v>5973.7000000000025</v>
          </cell>
          <cell r="H53">
            <v>5973.7000000000016</v>
          </cell>
          <cell r="I53">
            <v>5587.9299999999957</v>
          </cell>
          <cell r="J53">
            <v>5587.9299999999957</v>
          </cell>
          <cell r="K53">
            <v>5587.9299999999957</v>
          </cell>
          <cell r="L53">
            <v>5379.8500000000031</v>
          </cell>
          <cell r="M53">
            <v>5379.8500000000031</v>
          </cell>
          <cell r="N53">
            <v>5379.8500000000031</v>
          </cell>
        </row>
        <row r="54">
          <cell r="B54" t="str">
            <v>k. Potencia Noche (Máxima)</v>
          </cell>
          <cell r="C54">
            <v>3999.2799999999993</v>
          </cell>
          <cell r="D54">
            <v>3999.2799999999993</v>
          </cell>
          <cell r="E54">
            <v>3999.2799999999993</v>
          </cell>
          <cell r="F54">
            <v>4013.9286666666644</v>
          </cell>
          <cell r="G54">
            <v>4022.1699999999987</v>
          </cell>
          <cell r="H54">
            <v>4022.1699999999987</v>
          </cell>
          <cell r="I54">
            <v>3762.4299999999967</v>
          </cell>
          <cell r="J54">
            <v>3762.4299999999967</v>
          </cell>
          <cell r="K54">
            <v>3762.4299999999971</v>
          </cell>
          <cell r="L54">
            <v>3622.3200000000029</v>
          </cell>
          <cell r="M54">
            <v>3622.3200000000024</v>
          </cell>
          <cell r="N54">
            <v>3622.3200000000029</v>
          </cell>
        </row>
        <row r="55">
          <cell r="B55" t="str">
            <v>l. Potencia Noche (Mínimo)</v>
          </cell>
          <cell r="C55">
            <v>3804.5200000000009</v>
          </cell>
          <cell r="D55">
            <v>3804.5200000000004</v>
          </cell>
          <cell r="E55">
            <v>3804.5200000000009</v>
          </cell>
          <cell r="F55">
            <v>3818.4406666666673</v>
          </cell>
          <cell r="G55">
            <v>3826.2899999999972</v>
          </cell>
          <cell r="H55">
            <v>3826.2899999999977</v>
          </cell>
          <cell r="I55">
            <v>3579.1900000000014</v>
          </cell>
          <cell r="J55">
            <v>3579.1900000000014</v>
          </cell>
          <cell r="K55">
            <v>3579.1900000000014</v>
          </cell>
          <cell r="L55">
            <v>3445.9100000000021</v>
          </cell>
          <cell r="M55">
            <v>3445.9100000000021</v>
          </cell>
          <cell r="N55">
            <v>3445.9100000000021</v>
          </cell>
        </row>
        <row r="56">
          <cell r="B56" t="str">
            <v>MEDIA TENSIÓN (T-MTb)</v>
          </cell>
        </row>
        <row r="57">
          <cell r="B57" t="str">
            <v>T-MTb</v>
          </cell>
        </row>
        <row r="58">
          <cell r="B58" t="str">
            <v>a.Periodo Punta (máxima)</v>
          </cell>
          <cell r="C58">
            <v>100.02</v>
          </cell>
          <cell r="D58">
            <v>100.02</v>
          </cell>
          <cell r="E58">
            <v>100.02</v>
          </cell>
          <cell r="F58">
            <v>100.38466666666662</v>
          </cell>
          <cell r="G58">
            <v>100.59000000000003</v>
          </cell>
          <cell r="H58">
            <v>100.59000000000002</v>
          </cell>
          <cell r="I58">
            <v>94.090000000000032</v>
          </cell>
          <cell r="J58">
            <v>94.090000000000032</v>
          </cell>
          <cell r="K58">
            <v>94.090000000000018</v>
          </cell>
          <cell r="L58">
            <v>90.590000000000018</v>
          </cell>
          <cell r="M58">
            <v>90.59</v>
          </cell>
          <cell r="N58">
            <v>90.590000000000018</v>
          </cell>
        </row>
        <row r="59">
          <cell r="B59" t="str">
            <v>b.Periodo Punta (mínimo)</v>
          </cell>
          <cell r="C59">
            <v>95.150000000000048</v>
          </cell>
          <cell r="D59">
            <v>95.150000000000048</v>
          </cell>
          <cell r="E59">
            <v>95.150000000000048</v>
          </cell>
          <cell r="F59">
            <v>95.494</v>
          </cell>
          <cell r="G59">
            <v>95.69000000000004</v>
          </cell>
          <cell r="H59">
            <v>95.69000000000004</v>
          </cell>
          <cell r="I59">
            <v>89.510000000000062</v>
          </cell>
          <cell r="J59">
            <v>89.510000000000062</v>
          </cell>
          <cell r="K59">
            <v>89.510000000000048</v>
          </cell>
          <cell r="L59">
            <v>86.179999999999993</v>
          </cell>
          <cell r="M59">
            <v>86.18</v>
          </cell>
          <cell r="N59">
            <v>86.179999999999993</v>
          </cell>
        </row>
        <row r="60">
          <cell r="B60" t="str">
            <v>c.Periodo Valle (máxima)</v>
          </cell>
          <cell r="C60">
            <v>34.36</v>
          </cell>
          <cell r="D60">
            <v>34.360000000000007</v>
          </cell>
          <cell r="E60">
            <v>34.36</v>
          </cell>
          <cell r="F60">
            <v>34.485333333333337</v>
          </cell>
          <cell r="G60">
            <v>34.559999999999974</v>
          </cell>
          <cell r="H60">
            <v>34.559999999999974</v>
          </cell>
          <cell r="I60">
            <v>32.320000000000022</v>
          </cell>
          <cell r="J60">
            <v>32.320000000000022</v>
          </cell>
          <cell r="K60">
            <v>32.320000000000022</v>
          </cell>
          <cell r="L60">
            <v>31.12</v>
          </cell>
          <cell r="M60">
            <v>31.12</v>
          </cell>
          <cell r="N60">
            <v>31.12</v>
          </cell>
        </row>
        <row r="61">
          <cell r="B61" t="str">
            <v>d.Periodo Valle (mínima)</v>
          </cell>
          <cell r="C61">
            <v>32.690000000000026</v>
          </cell>
          <cell r="D61">
            <v>32.690000000000019</v>
          </cell>
          <cell r="E61">
            <v>32.690000000000026</v>
          </cell>
          <cell r="F61">
            <v>32.804666666666648</v>
          </cell>
          <cell r="G61">
            <v>32.869999999999997</v>
          </cell>
          <cell r="H61">
            <v>32.869999999999997</v>
          </cell>
          <cell r="I61">
            <v>30.75</v>
          </cell>
          <cell r="J61">
            <v>30.75</v>
          </cell>
          <cell r="K61">
            <v>30.75</v>
          </cell>
          <cell r="L61">
            <v>29.600000000000016</v>
          </cell>
          <cell r="M61">
            <v>29.600000000000016</v>
          </cell>
          <cell r="N61">
            <v>29.600000000000016</v>
          </cell>
        </row>
        <row r="62">
          <cell r="B62" t="str">
            <v>e.Periodo Noche (máxima)</v>
          </cell>
          <cell r="C62">
            <v>22.070000000000011</v>
          </cell>
          <cell r="D62">
            <v>22.070000000000004</v>
          </cell>
          <cell r="E62">
            <v>22.070000000000011</v>
          </cell>
          <cell r="F62">
            <v>22.143333333333327</v>
          </cell>
          <cell r="G62">
            <v>22.190000000000015</v>
          </cell>
          <cell r="H62">
            <v>22.190000000000012</v>
          </cell>
          <cell r="I62">
            <v>20.759999999999994</v>
          </cell>
          <cell r="J62">
            <v>20.759999999999994</v>
          </cell>
          <cell r="K62">
            <v>20.759999999999994</v>
          </cell>
          <cell r="L62">
            <v>19.990000000000006</v>
          </cell>
          <cell r="M62">
            <v>19.990000000000006</v>
          </cell>
          <cell r="N62">
            <v>19.990000000000006</v>
          </cell>
        </row>
        <row r="63">
          <cell r="B63" t="str">
            <v>f.Periodo Noche (máxima)</v>
          </cell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</row>
        <row r="64">
          <cell r="B64" t="str">
            <v>f.Periodo Noche (mínimo)</v>
          </cell>
          <cell r="C64">
            <v>20.990000000000006</v>
          </cell>
          <cell r="D64">
            <v>20.990000000000006</v>
          </cell>
          <cell r="E64">
            <v>20.990000000000006</v>
          </cell>
          <cell r="F64">
            <v>21.063333333333329</v>
          </cell>
          <cell r="G64">
            <v>21.11000000000001</v>
          </cell>
          <cell r="H64">
            <v>21.11000000000001</v>
          </cell>
          <cell r="I64">
            <v>19.75</v>
          </cell>
          <cell r="J64">
            <v>19.75</v>
          </cell>
          <cell r="K64">
            <v>19.75</v>
          </cell>
          <cell r="L64">
            <v>19.009999999999994</v>
          </cell>
          <cell r="M64">
            <v>19.009999999999994</v>
          </cell>
          <cell r="N64">
            <v>19.009999999999994</v>
          </cell>
        </row>
        <row r="65">
          <cell r="B65" t="str">
            <v>g. Potencia Punta (Máxima)</v>
          </cell>
          <cell r="C65">
            <v>2937.48</v>
          </cell>
          <cell r="D65">
            <v>2937.4800000000005</v>
          </cell>
          <cell r="E65">
            <v>2937.48</v>
          </cell>
          <cell r="F65">
            <v>2948.2320000000013</v>
          </cell>
          <cell r="G65">
            <v>2954.2799999999993</v>
          </cell>
          <cell r="H65">
            <v>2954.2799999999993</v>
          </cell>
          <cell r="I65">
            <v>2763.5</v>
          </cell>
          <cell r="J65">
            <v>2763.5</v>
          </cell>
          <cell r="K65">
            <v>2763.5</v>
          </cell>
          <cell r="L65">
            <v>2660.5899999999979</v>
          </cell>
          <cell r="M65">
            <v>2660.5899999999979</v>
          </cell>
          <cell r="N65">
            <v>2660.5899999999979</v>
          </cell>
        </row>
        <row r="66">
          <cell r="B66" t="str">
            <v>g.Periodo Noche (mínimo)</v>
          </cell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</row>
        <row r="67">
          <cell r="B67" t="str">
            <v>h. Potencia Punta (Mínimo)</v>
          </cell>
          <cell r="C67">
            <v>2794.4199999999987</v>
          </cell>
          <cell r="D67">
            <v>2794.4199999999987</v>
          </cell>
          <cell r="E67">
            <v>2794.4199999999987</v>
          </cell>
          <cell r="F67">
            <v>2804.6513333333332</v>
          </cell>
          <cell r="G67">
            <v>2810.4100000000021</v>
          </cell>
          <cell r="H67">
            <v>2810.4100000000021</v>
          </cell>
          <cell r="I67">
            <v>2628.9199999999987</v>
          </cell>
          <cell r="J67">
            <v>2628.9199999999987</v>
          </cell>
          <cell r="K67">
            <v>2628.9199999999987</v>
          </cell>
          <cell r="L67">
            <v>2531.0199999999995</v>
          </cell>
          <cell r="M67">
            <v>2531.0199999999991</v>
          </cell>
          <cell r="N67">
            <v>2531.0199999999995</v>
          </cell>
        </row>
        <row r="68">
          <cell r="B68" t="str">
            <v>i. Potencia Valle (Máxima)</v>
          </cell>
          <cell r="C68">
            <v>2050.64</v>
          </cell>
          <cell r="D68">
            <v>2050.64</v>
          </cell>
          <cell r="E68">
            <v>2050.64</v>
          </cell>
          <cell r="F68">
            <v>2058.1419999999989</v>
          </cell>
          <cell r="G68">
            <v>2062.3700000000008</v>
          </cell>
          <cell r="H68">
            <v>2062.3700000000008</v>
          </cell>
          <cell r="I68">
            <v>1929.190000000001</v>
          </cell>
          <cell r="J68">
            <v>1929.190000000001</v>
          </cell>
          <cell r="K68">
            <v>1929.190000000001</v>
          </cell>
          <cell r="L68">
            <v>1857.349999999999</v>
          </cell>
          <cell r="M68">
            <v>1857.349999999999</v>
          </cell>
          <cell r="N68">
            <v>1857.349999999999</v>
          </cell>
        </row>
        <row r="69">
          <cell r="B69" t="str">
            <v>j. Potencia Valle (Mínimo)</v>
          </cell>
          <cell r="C69">
            <v>1950.7699999999986</v>
          </cell>
          <cell r="D69">
            <v>1950.7699999999988</v>
          </cell>
          <cell r="E69">
            <v>1950.7699999999986</v>
          </cell>
          <cell r="F69">
            <v>1957.9073333333338</v>
          </cell>
          <cell r="G69">
            <v>1961.93</v>
          </cell>
          <cell r="H69">
            <v>1961.93</v>
          </cell>
          <cell r="I69">
            <v>1835.2300000000014</v>
          </cell>
          <cell r="J69">
            <v>1835.2300000000014</v>
          </cell>
          <cell r="K69">
            <v>1835.2300000000012</v>
          </cell>
          <cell r="L69">
            <v>1766.8899999999996</v>
          </cell>
          <cell r="M69">
            <v>1766.8899999999996</v>
          </cell>
          <cell r="N69">
            <v>1766.8899999999996</v>
          </cell>
        </row>
        <row r="70">
          <cell r="B70" t="str">
            <v>k. Potencia Noche (Máxima)</v>
          </cell>
          <cell r="C70">
            <v>1314.0999999999992</v>
          </cell>
          <cell r="D70">
            <v>1314.0999999999992</v>
          </cell>
          <cell r="E70">
            <v>1314.0999999999992</v>
          </cell>
          <cell r="F70">
            <v>1318.9039999999995</v>
          </cell>
          <cell r="G70">
            <v>1321.6200000000001</v>
          </cell>
          <cell r="H70">
            <v>1321.62</v>
          </cell>
          <cell r="I70">
            <v>1236.2699999999998</v>
          </cell>
          <cell r="J70">
            <v>1236.2699999999998</v>
          </cell>
          <cell r="K70">
            <v>1236.27</v>
          </cell>
          <cell r="L70">
            <v>1190.2300000000002</v>
          </cell>
          <cell r="M70">
            <v>1190.23</v>
          </cell>
          <cell r="N70">
            <v>1190.2300000000002</v>
          </cell>
        </row>
        <row r="71">
          <cell r="B71" t="str">
            <v>l. Potencia Noche (Mínimo)</v>
          </cell>
          <cell r="C71">
            <v>1250.0999999999992</v>
          </cell>
          <cell r="D71">
            <v>1250.0999999999992</v>
          </cell>
          <cell r="E71">
            <v>1250.0999999999992</v>
          </cell>
          <cell r="F71">
            <v>1254.6740000000004</v>
          </cell>
          <cell r="G71">
            <v>1257.25</v>
          </cell>
          <cell r="H71">
            <v>1257.25</v>
          </cell>
          <cell r="I71">
            <v>1176.0600000000002</v>
          </cell>
          <cell r="J71">
            <v>1176.0600000000002</v>
          </cell>
          <cell r="K71">
            <v>1176.0600000000004</v>
          </cell>
          <cell r="L71">
            <v>1132.27</v>
          </cell>
          <cell r="M71">
            <v>1132.2700000000002</v>
          </cell>
          <cell r="N71">
            <v>1132.27</v>
          </cell>
        </row>
        <row r="72">
          <cell r="B72" t="str">
            <v>Residencial horaria</v>
          </cell>
        </row>
        <row r="73">
          <cell r="B73" t="str">
            <v>T-REH</v>
          </cell>
        </row>
        <row r="74">
          <cell r="B74" t="str">
            <v>Periodo Noche</v>
          </cell>
          <cell r="C74">
            <v>69.19000000000004</v>
          </cell>
          <cell r="D74">
            <v>69.19000000000004</v>
          </cell>
          <cell r="E74">
            <v>69.19000000000004</v>
          </cell>
          <cell r="F74">
            <v>69.450000000000031</v>
          </cell>
          <cell r="G74">
            <v>69.589999999999989</v>
          </cell>
          <cell r="H74">
            <v>69.589999999999975</v>
          </cell>
          <cell r="I74">
            <v>65.099999999999966</v>
          </cell>
          <cell r="J74">
            <v>65.099999999999966</v>
          </cell>
          <cell r="K74">
            <v>65.099999999999966</v>
          </cell>
          <cell r="L74">
            <v>62.67000000000003</v>
          </cell>
          <cell r="M74">
            <v>62.67000000000003</v>
          </cell>
          <cell r="N74">
            <v>62.67000000000003</v>
          </cell>
        </row>
        <row r="75">
          <cell r="B75" t="str">
            <v>Periodo Punta</v>
          </cell>
          <cell r="C75">
            <v>138.04</v>
          </cell>
          <cell r="D75">
            <v>138.04</v>
          </cell>
          <cell r="E75">
            <v>138.04</v>
          </cell>
          <cell r="F75">
            <v>138.5500000000001</v>
          </cell>
          <cell r="G75">
            <v>138.82999999999996</v>
          </cell>
          <cell r="H75">
            <v>138.82999999999996</v>
          </cell>
          <cell r="I75">
            <v>129.86999999999992</v>
          </cell>
          <cell r="J75">
            <v>129.86999999999992</v>
          </cell>
          <cell r="K75">
            <v>129.86999999999992</v>
          </cell>
          <cell r="L75">
            <v>125.03000000000009</v>
          </cell>
          <cell r="M75">
            <v>125.03000000000007</v>
          </cell>
          <cell r="N75">
            <v>125.03000000000009</v>
          </cell>
        </row>
        <row r="76">
          <cell r="B76" t="str">
            <v>Periodo Valle</v>
          </cell>
          <cell r="C76">
            <v>94.849999999999952</v>
          </cell>
          <cell r="D76">
            <v>94.849999999999952</v>
          </cell>
          <cell r="E76">
            <v>94.849999999999952</v>
          </cell>
          <cell r="F76">
            <v>95.193999999999988</v>
          </cell>
          <cell r="G76">
            <v>95.389999999999986</v>
          </cell>
          <cell r="H76">
            <v>95.39</v>
          </cell>
          <cell r="I76">
            <v>89.23</v>
          </cell>
          <cell r="J76">
            <v>89.23</v>
          </cell>
          <cell r="K76">
            <v>89.23</v>
          </cell>
          <cell r="L76">
            <v>85.909999999999982</v>
          </cell>
          <cell r="M76">
            <v>85.91</v>
          </cell>
          <cell r="N76">
            <v>85.909999999999982</v>
          </cell>
        </row>
        <row r="77">
          <cell r="B77" t="str">
            <v>ALUMBRADO PÚBLICO</v>
          </cell>
        </row>
        <row r="78">
          <cell r="B78" t="str">
            <v>T-AP</v>
          </cell>
        </row>
        <row r="79">
          <cell r="B79" t="str">
            <v>a. Bloque 0-40 kWh</v>
          </cell>
          <cell r="C79">
            <v>160</v>
          </cell>
          <cell r="D79">
            <v>160</v>
          </cell>
          <cell r="E79">
            <v>160</v>
          </cell>
          <cell r="F79">
            <v>158.4</v>
          </cell>
          <cell r="G79">
            <v>158.39999999999998</v>
          </cell>
          <cell r="H79">
            <v>158.4</v>
          </cell>
          <cell r="I79">
            <v>152</v>
          </cell>
          <cell r="J79">
            <v>152</v>
          </cell>
          <cell r="K79">
            <v>152</v>
          </cell>
          <cell r="L79">
            <v>148.8000000000001</v>
          </cell>
          <cell r="M79">
            <v>148.8000000000001</v>
          </cell>
          <cell r="N79">
            <v>148.8000000000001</v>
          </cell>
        </row>
        <row r="80">
          <cell r="B80" t="str">
            <v>b. Bloque 41-50 000 kWh</v>
          </cell>
          <cell r="C80">
            <v>4</v>
          </cell>
          <cell r="D80">
            <v>4</v>
          </cell>
          <cell r="E80">
            <v>4</v>
          </cell>
          <cell r="F80">
            <v>3.9599999999999977</v>
          </cell>
          <cell r="G80">
            <v>3.9599999999999973</v>
          </cell>
          <cell r="H80">
            <v>3.9599999999999977</v>
          </cell>
          <cell r="I80">
            <v>3.799999999999998</v>
          </cell>
          <cell r="J80">
            <v>3.799999999999998</v>
          </cell>
          <cell r="K80">
            <v>3.799999999999998</v>
          </cell>
          <cell r="L80">
            <v>3.7199999999999993</v>
          </cell>
          <cell r="M80">
            <v>3.7199999999999993</v>
          </cell>
          <cell r="N80">
            <v>3.7199999999999993</v>
          </cell>
        </row>
        <row r="81">
          <cell r="B81" t="str">
            <v>c. Bloque mayor a 50 000 kWh</v>
          </cell>
          <cell r="C81">
            <v>200000</v>
          </cell>
          <cell r="D81">
            <v>200000</v>
          </cell>
          <cell r="E81">
            <v>200000</v>
          </cell>
          <cell r="F81">
            <v>198000</v>
          </cell>
          <cell r="G81">
            <v>198000</v>
          </cell>
          <cell r="H81">
            <v>198000</v>
          </cell>
          <cell r="I81">
            <v>190000</v>
          </cell>
          <cell r="J81">
            <v>190000</v>
          </cell>
          <cell r="K81">
            <v>190000</v>
          </cell>
          <cell r="L81">
            <v>186000</v>
          </cell>
          <cell r="M81">
            <v>186000</v>
          </cell>
          <cell r="N81">
            <v>186000</v>
          </cell>
        </row>
        <row r="82">
          <cell r="B82" t="str">
            <v>Tarifa de acceso</v>
          </cell>
        </row>
        <row r="83">
          <cell r="B83" t="str">
            <v>T-TA</v>
          </cell>
        </row>
        <row r="84">
          <cell r="B84" t="str">
            <v>a. Consumo de Energía cada kWh</v>
          </cell>
          <cell r="C84">
            <v>25.919999999999991</v>
          </cell>
          <cell r="D84">
            <v>25.919999999999995</v>
          </cell>
          <cell r="E84">
            <v>25.919999999999991</v>
          </cell>
          <cell r="F84">
            <v>25.919999999999995</v>
          </cell>
          <cell r="G84">
            <v>25.919999999999991</v>
          </cell>
          <cell r="H84">
            <v>25.919999999999995</v>
          </cell>
          <cell r="I84">
            <v>25.919999999999991</v>
          </cell>
          <cell r="J84">
            <v>25.919999999999991</v>
          </cell>
          <cell r="K84">
            <v>25.919999999999995</v>
          </cell>
          <cell r="L84">
            <v>25.919999999999991</v>
          </cell>
          <cell r="M84">
            <v>25.919999999999995</v>
          </cell>
          <cell r="N84">
            <v>25.919999999999991</v>
          </cell>
        </row>
        <row r="85">
          <cell r="B85" t="str">
            <v>Tarifa en centros de recarga rápida</v>
          </cell>
        </row>
        <row r="86">
          <cell r="B86" t="str">
            <v>T-VE</v>
          </cell>
        </row>
        <row r="87">
          <cell r="B87" t="str">
            <v>b. Cada minuto de recarga de energia lectrica</v>
          </cell>
          <cell r="C87">
            <v>150</v>
          </cell>
          <cell r="D87">
            <v>150</v>
          </cell>
          <cell r="E87">
            <v>150</v>
          </cell>
          <cell r="F87">
            <v>150</v>
          </cell>
          <cell r="G87">
            <v>150</v>
          </cell>
          <cell r="H87">
            <v>150</v>
          </cell>
          <cell r="I87">
            <v>150</v>
          </cell>
          <cell r="J87">
            <v>150</v>
          </cell>
          <cell r="K87">
            <v>150</v>
          </cell>
          <cell r="L87">
            <v>150</v>
          </cell>
          <cell r="M87">
            <v>150</v>
          </cell>
          <cell r="N87">
            <v>150</v>
          </cell>
        </row>
        <row r="88">
          <cell r="B88" t="str">
            <v>Tarifa residencial modalidad prepago</v>
          </cell>
        </row>
        <row r="89">
          <cell r="B89" t="str">
            <v>T-RP</v>
          </cell>
        </row>
        <row r="90">
          <cell r="B90" t="str">
            <v>cada kWh</v>
          </cell>
          <cell r="C90">
            <v>125</v>
          </cell>
          <cell r="D90">
            <v>125</v>
          </cell>
          <cell r="E90">
            <v>125</v>
          </cell>
          <cell r="F90">
            <v>125</v>
          </cell>
          <cell r="G90">
            <v>125</v>
          </cell>
          <cell r="H90">
            <v>125</v>
          </cell>
          <cell r="I90">
            <v>115</v>
          </cell>
          <cell r="J90">
            <v>115</v>
          </cell>
          <cell r="K90">
            <v>115</v>
          </cell>
          <cell r="L90">
            <v>115</v>
          </cell>
          <cell r="M90">
            <v>115</v>
          </cell>
          <cell r="N90">
            <v>115</v>
          </cell>
        </row>
        <row r="91">
          <cell r="B91" t="str">
            <v>Cargo fijo</v>
          </cell>
          <cell r="C91">
            <v>1220</v>
          </cell>
          <cell r="D91">
            <v>1220</v>
          </cell>
          <cell r="E91">
            <v>1220</v>
          </cell>
          <cell r="F91">
            <v>1225</v>
          </cell>
          <cell r="G91">
            <v>1225</v>
          </cell>
          <cell r="H91">
            <v>1225</v>
          </cell>
          <cell r="I91">
            <v>1150</v>
          </cell>
          <cell r="J91">
            <v>1150</v>
          </cell>
          <cell r="K91">
            <v>1150</v>
          </cell>
          <cell r="L91">
            <v>1105</v>
          </cell>
          <cell r="M91">
            <v>1105</v>
          </cell>
          <cell r="N91">
            <v>1105</v>
          </cell>
        </row>
        <row r="92">
          <cell r="B92" t="str">
            <v>Tarifa en centros de recarga en planteles para autobuses electricos</v>
          </cell>
        </row>
        <row r="93">
          <cell r="B93" t="str">
            <v>T-BE</v>
          </cell>
        </row>
        <row r="94">
          <cell r="B94" t="str">
            <v>b. Consumo de Energía cada kWh</v>
          </cell>
          <cell r="C94">
            <v>57.079999999999977</v>
          </cell>
          <cell r="D94">
            <v>57.079999999999984</v>
          </cell>
          <cell r="E94">
            <v>57.079999999999977</v>
          </cell>
          <cell r="F94">
            <v>57.079999999999977</v>
          </cell>
          <cell r="G94">
            <v>57.079999999999977</v>
          </cell>
          <cell r="H94">
            <v>57.079999999999977</v>
          </cell>
          <cell r="I94">
            <v>57.079999999999977</v>
          </cell>
          <cell r="J94">
            <v>57.079999999999977</v>
          </cell>
          <cell r="K94">
            <v>57.079999999999977</v>
          </cell>
          <cell r="L94">
            <v>57.079999999999977</v>
          </cell>
          <cell r="M94">
            <v>57.079999999999977</v>
          </cell>
          <cell r="N94">
            <v>57.079999999999977</v>
          </cell>
        </row>
        <row r="108">
          <cell r="B108" t="str">
            <v>Tipo de tarifa y bloque</v>
          </cell>
          <cell r="C108" t="str">
            <v>Enero</v>
          </cell>
          <cell r="D108" t="str">
            <v>Febrero</v>
          </cell>
          <cell r="E108" t="str">
            <v>Marzo</v>
          </cell>
          <cell r="F108" t="str">
            <v>Abril</v>
          </cell>
          <cell r="G108" t="str">
            <v>Mayo</v>
          </cell>
          <cell r="H108" t="str">
            <v>Junio</v>
          </cell>
          <cell r="I108" t="str">
            <v>Julio</v>
          </cell>
          <cell r="J108" t="str">
            <v>Agosto</v>
          </cell>
          <cell r="K108" t="str">
            <v>Septiembre</v>
          </cell>
          <cell r="L108" t="str">
            <v>Octubre</v>
          </cell>
          <cell r="M108" t="str">
            <v>Noviembre</v>
          </cell>
          <cell r="N108" t="str">
            <v>Diciembre</v>
          </cell>
        </row>
        <row r="109">
          <cell r="B109" t="str">
            <v>VENTAS A ICE DISTRIBUCIÓN Y A LA CNFL</v>
          </cell>
        </row>
        <row r="110">
          <cell r="B110" t="str">
            <v>T-CB</v>
          </cell>
        </row>
        <row r="111">
          <cell r="B111" t="str">
            <v>a. Energía Punta</v>
          </cell>
          <cell r="C111">
            <v>41.589999999999996</v>
          </cell>
          <cell r="D111">
            <v>41.590000000000011</v>
          </cell>
          <cell r="E111">
            <v>41.589999999999996</v>
          </cell>
          <cell r="F111">
            <v>42.849999999999994</v>
          </cell>
          <cell r="G111">
            <v>42.849999999999987</v>
          </cell>
          <cell r="H111">
            <v>42.849999999999994</v>
          </cell>
          <cell r="I111">
            <v>38.679999999999993</v>
          </cell>
          <cell r="J111">
            <v>38.679999999999993</v>
          </cell>
          <cell r="K111">
            <v>38.679999999999986</v>
          </cell>
          <cell r="L111">
            <v>36.11</v>
          </cell>
          <cell r="M111">
            <v>36.110000000000007</v>
          </cell>
          <cell r="N111">
            <v>36.11</v>
          </cell>
        </row>
        <row r="112">
          <cell r="B112" t="str">
            <v>b. Energía Valle</v>
          </cell>
          <cell r="C112">
            <v>34.080000000000013</v>
          </cell>
          <cell r="D112">
            <v>34.080000000000013</v>
          </cell>
          <cell r="E112">
            <v>34.080000000000013</v>
          </cell>
          <cell r="F112">
            <v>35.110000000000007</v>
          </cell>
          <cell r="G112">
            <v>35.11</v>
          </cell>
          <cell r="H112">
            <v>35.110000000000007</v>
          </cell>
          <cell r="I112">
            <v>31.690000000000026</v>
          </cell>
          <cell r="J112">
            <v>31.690000000000026</v>
          </cell>
          <cell r="K112">
            <v>31.690000000000023</v>
          </cell>
          <cell r="L112">
            <v>29.590000000000007</v>
          </cell>
          <cell r="M112">
            <v>29.590000000000007</v>
          </cell>
          <cell r="N112">
            <v>29.590000000000007</v>
          </cell>
        </row>
        <row r="113">
          <cell r="B113" t="str">
            <v>c. Energía Noche</v>
          </cell>
          <cell r="C113">
            <v>28.929999999999978</v>
          </cell>
          <cell r="D113">
            <v>28.929999999999982</v>
          </cell>
          <cell r="E113">
            <v>28.929999999999978</v>
          </cell>
          <cell r="F113">
            <v>29.799999999999986</v>
          </cell>
          <cell r="G113">
            <v>29.799999999999983</v>
          </cell>
          <cell r="H113">
            <v>29.799999999999986</v>
          </cell>
          <cell r="I113">
            <v>26.899999999999984</v>
          </cell>
          <cell r="J113">
            <v>26.899999999999984</v>
          </cell>
          <cell r="K113">
            <v>26.899999999999984</v>
          </cell>
          <cell r="L113">
            <v>25.12</v>
          </cell>
          <cell r="M113">
            <v>25.12</v>
          </cell>
          <cell r="N113">
            <v>25.12</v>
          </cell>
        </row>
        <row r="114">
          <cell r="B114" t="str">
            <v>d. Potencia Punta</v>
          </cell>
          <cell r="C114">
            <v>2205.7799999999993</v>
          </cell>
          <cell r="D114">
            <v>2205.7799999999993</v>
          </cell>
          <cell r="E114">
            <v>2205.7799999999993</v>
          </cell>
          <cell r="F114">
            <v>2272.2699999999986</v>
          </cell>
          <cell r="G114">
            <v>2272.2699999999991</v>
          </cell>
          <cell r="H114">
            <v>2272.2699999999986</v>
          </cell>
          <cell r="I114">
            <v>2051.4700000000007</v>
          </cell>
          <cell r="J114">
            <v>2051.4700000000007</v>
          </cell>
          <cell r="K114">
            <v>2051.4700000000007</v>
          </cell>
          <cell r="L114">
            <v>1915.3099999999993</v>
          </cell>
          <cell r="M114">
            <v>1915.3099999999993</v>
          </cell>
          <cell r="N114">
            <v>1915.3099999999993</v>
          </cell>
        </row>
        <row r="115">
          <cell r="B115" t="str">
            <v>e. Potencia Valle</v>
          </cell>
          <cell r="C115">
            <v>2205.7799999999993</v>
          </cell>
          <cell r="D115">
            <v>2205.7799999999993</v>
          </cell>
          <cell r="E115">
            <v>2205.7799999999993</v>
          </cell>
          <cell r="F115">
            <v>2272.2699999999986</v>
          </cell>
          <cell r="G115">
            <v>2272.2699999999991</v>
          </cell>
          <cell r="H115">
            <v>2272.2699999999986</v>
          </cell>
          <cell r="I115">
            <v>2051.4700000000007</v>
          </cell>
          <cell r="J115">
            <v>2051.4700000000007</v>
          </cell>
          <cell r="K115">
            <v>2051.4700000000007</v>
          </cell>
          <cell r="L115">
            <v>1915.3099999999993</v>
          </cell>
          <cell r="M115">
            <v>1915.3099999999993</v>
          </cell>
          <cell r="N115">
            <v>1915.3099999999993</v>
          </cell>
        </row>
        <row r="116">
          <cell r="B116" t="str">
            <v>f. Potencia Noche</v>
          </cell>
        </row>
        <row r="117">
          <cell r="B117" t="str">
            <v>VENTAS AL SERVICIO DE DISTRIBUCIÓN</v>
          </cell>
        </row>
        <row r="118">
          <cell r="B118" t="str">
            <v>T-SD</v>
          </cell>
        </row>
        <row r="119">
          <cell r="B119" t="str">
            <v>a. Energía Punta</v>
          </cell>
          <cell r="C119">
            <v>41.059999999999967</v>
          </cell>
          <cell r="D119">
            <v>41.059999999999967</v>
          </cell>
          <cell r="E119">
            <v>41.059999999999967</v>
          </cell>
          <cell r="F119">
            <v>42.289999999999985</v>
          </cell>
          <cell r="G119">
            <v>42.289999999999985</v>
          </cell>
          <cell r="H119">
            <v>42.289999999999985</v>
          </cell>
          <cell r="I119">
            <v>38.179999999999993</v>
          </cell>
          <cell r="J119">
            <v>38.179999999999993</v>
          </cell>
          <cell r="K119">
            <v>38.179999999999986</v>
          </cell>
          <cell r="L119">
            <v>35.65</v>
          </cell>
          <cell r="M119">
            <v>35.649999999999991</v>
          </cell>
          <cell r="N119">
            <v>35.65</v>
          </cell>
        </row>
        <row r="120">
          <cell r="B120" t="str">
            <v>b. Energía Valle</v>
          </cell>
          <cell r="C120">
            <v>33.630000000000003</v>
          </cell>
          <cell r="D120">
            <v>33.630000000000003</v>
          </cell>
          <cell r="E120">
            <v>33.630000000000003</v>
          </cell>
          <cell r="F120">
            <v>34.639999999999993</v>
          </cell>
          <cell r="G120">
            <v>34.64</v>
          </cell>
          <cell r="H120">
            <v>34.639999999999993</v>
          </cell>
          <cell r="I120">
            <v>31.27999999999998</v>
          </cell>
          <cell r="J120">
            <v>31.27999999999998</v>
          </cell>
          <cell r="K120">
            <v>31.27999999999998</v>
          </cell>
          <cell r="L120">
            <v>29.200000000000017</v>
          </cell>
          <cell r="M120">
            <v>29.200000000000014</v>
          </cell>
          <cell r="N120">
            <v>29.200000000000017</v>
          </cell>
        </row>
        <row r="121">
          <cell r="B121" t="str">
            <v>c. Energía Noche</v>
          </cell>
          <cell r="C121">
            <v>28.759999999999994</v>
          </cell>
          <cell r="D121">
            <v>28.759999999999994</v>
          </cell>
          <cell r="E121">
            <v>28.759999999999994</v>
          </cell>
          <cell r="F121">
            <v>29.63</v>
          </cell>
          <cell r="G121">
            <v>29.63</v>
          </cell>
          <cell r="H121">
            <v>29.63</v>
          </cell>
          <cell r="I121">
            <v>26.75</v>
          </cell>
          <cell r="J121">
            <v>26.75</v>
          </cell>
          <cell r="K121">
            <v>26.75</v>
          </cell>
          <cell r="L121">
            <v>24.970000000000017</v>
          </cell>
          <cell r="M121">
            <v>24.970000000000017</v>
          </cell>
          <cell r="N121">
            <v>24.970000000000017</v>
          </cell>
        </row>
        <row r="122">
          <cell r="B122" t="str">
            <v>d. Potencia Punta</v>
          </cell>
          <cell r="C122">
            <v>2205.7799999999993</v>
          </cell>
          <cell r="D122">
            <v>2205.7799999999993</v>
          </cell>
          <cell r="E122">
            <v>2205.7799999999993</v>
          </cell>
          <cell r="F122">
            <v>2272.2699999999986</v>
          </cell>
          <cell r="G122">
            <v>2272.2699999999991</v>
          </cell>
          <cell r="H122">
            <v>2272.2699999999986</v>
          </cell>
          <cell r="I122">
            <v>2051.4700000000007</v>
          </cell>
          <cell r="J122">
            <v>2051.4700000000007</v>
          </cell>
          <cell r="K122">
            <v>2051.4700000000007</v>
          </cell>
          <cell r="L122">
            <v>1915.3099999999993</v>
          </cell>
          <cell r="M122">
            <v>1915.3099999999993</v>
          </cell>
          <cell r="N122">
            <v>1915.3099999999993</v>
          </cell>
        </row>
        <row r="123">
          <cell r="B123" t="str">
            <v>e. Potencia Valle</v>
          </cell>
          <cell r="C123">
            <v>2205.7799999999993</v>
          </cell>
          <cell r="D123">
            <v>2205.7799999999993</v>
          </cell>
          <cell r="E123">
            <v>2205.7799999999993</v>
          </cell>
          <cell r="F123">
            <v>2272.2699999999986</v>
          </cell>
          <cell r="G123">
            <v>2272.2699999999991</v>
          </cell>
          <cell r="H123">
            <v>2272.2699999999986</v>
          </cell>
          <cell r="I123">
            <v>2051.4700000000007</v>
          </cell>
          <cell r="J123">
            <v>2051.4700000000007</v>
          </cell>
          <cell r="K123">
            <v>2051.4700000000007</v>
          </cell>
          <cell r="L123">
            <v>1915.3099999999993</v>
          </cell>
          <cell r="M123">
            <v>1915.3099999999993</v>
          </cell>
          <cell r="N123">
            <v>1915.3099999999993</v>
          </cell>
        </row>
        <row r="124">
          <cell r="B124" t="str">
            <v>f. Potencia Noche</v>
          </cell>
        </row>
        <row r="125">
          <cell r="B125" t="str">
            <v xml:space="preserve">USUARIOS DIRECTOS </v>
          </cell>
        </row>
        <row r="126">
          <cell r="B126" t="str">
            <v>T-UD</v>
          </cell>
        </row>
        <row r="127">
          <cell r="B127" t="str">
            <v>a. Energía Punta</v>
          </cell>
          <cell r="C127">
            <v>4.8000000000000022E-2</v>
          </cell>
          <cell r="D127">
            <v>4.8000000000000022E-2</v>
          </cell>
          <cell r="E127">
            <v>4.8000000000000022E-2</v>
          </cell>
          <cell r="F127">
            <v>4.8999999999999995E-2</v>
          </cell>
          <cell r="G127">
            <v>4.8999999999999988E-2</v>
          </cell>
          <cell r="H127">
            <v>4.8999999999999995E-2</v>
          </cell>
          <cell r="I127">
            <v>4.4000000000000018E-2</v>
          </cell>
          <cell r="J127">
            <v>4.4000000000000018E-2</v>
          </cell>
          <cell r="K127">
            <v>4.4000000000000018E-2</v>
          </cell>
          <cell r="L127">
            <v>4.4000000000000018E-2</v>
          </cell>
          <cell r="M127">
            <v>4.4000000000000018E-2</v>
          </cell>
          <cell r="N127">
            <v>4.4000000000000018E-2</v>
          </cell>
        </row>
        <row r="128">
          <cell r="B128" t="str">
            <v>b. Energía Valle</v>
          </cell>
          <cell r="C128">
            <v>4.0000000000000015E-2</v>
          </cell>
          <cell r="D128">
            <v>4.0000000000000015E-2</v>
          </cell>
          <cell r="E128">
            <v>4.0000000000000015E-2</v>
          </cell>
          <cell r="F128">
            <v>4.1000000000000002E-2</v>
          </cell>
          <cell r="G128">
            <v>4.0999999999999995E-2</v>
          </cell>
          <cell r="H128">
            <v>4.1000000000000002E-2</v>
          </cell>
          <cell r="I128">
            <v>3.6999999999999998E-2</v>
          </cell>
          <cell r="J128">
            <v>3.6999999999999998E-2</v>
          </cell>
          <cell r="K128">
            <v>3.7000000000000005E-2</v>
          </cell>
          <cell r="L128">
            <v>3.6999999999999998E-2</v>
          </cell>
          <cell r="M128">
            <v>3.7000000000000005E-2</v>
          </cell>
          <cell r="N128">
            <v>3.6999999999999998E-2</v>
          </cell>
        </row>
        <row r="129">
          <cell r="B129" t="str">
            <v>c. Energía Noche</v>
          </cell>
          <cell r="C129">
            <v>3.4000000000000023E-2</v>
          </cell>
          <cell r="D129">
            <v>3.4000000000000023E-2</v>
          </cell>
          <cell r="E129">
            <v>3.4000000000000023E-2</v>
          </cell>
          <cell r="F129">
            <v>3.5000000000000017E-2</v>
          </cell>
          <cell r="G129">
            <v>3.500000000000001E-2</v>
          </cell>
          <cell r="H129">
            <v>3.5000000000000017E-2</v>
          </cell>
          <cell r="I129">
            <v>3.2000000000000021E-2</v>
          </cell>
          <cell r="J129">
            <v>3.2000000000000021E-2</v>
          </cell>
          <cell r="K129">
            <v>3.2000000000000021E-2</v>
          </cell>
          <cell r="L129">
            <v>3.2000000000000021E-2</v>
          </cell>
          <cell r="M129">
            <v>3.2000000000000021E-2</v>
          </cell>
          <cell r="N129">
            <v>3.2000000000000021E-2</v>
          </cell>
        </row>
        <row r="130">
          <cell r="B130" t="str">
            <v>d. Potencia Punta</v>
          </cell>
          <cell r="C130">
            <v>2.5670000000000019</v>
          </cell>
          <cell r="D130">
            <v>2.5670000000000011</v>
          </cell>
          <cell r="E130">
            <v>2.5670000000000019</v>
          </cell>
          <cell r="F130">
            <v>2.6440000000000001</v>
          </cell>
          <cell r="G130">
            <v>2.6440000000000006</v>
          </cell>
          <cell r="H130">
            <v>2.6440000000000001</v>
          </cell>
          <cell r="I130">
            <v>2.387</v>
          </cell>
          <cell r="J130">
            <v>2.387</v>
          </cell>
          <cell r="K130">
            <v>2.387</v>
          </cell>
          <cell r="L130">
            <v>2.387</v>
          </cell>
          <cell r="M130">
            <v>2.387</v>
          </cell>
          <cell r="N130">
            <v>2.387</v>
          </cell>
        </row>
        <row r="131">
          <cell r="B131" t="str">
            <v>e. Potencia Valle</v>
          </cell>
          <cell r="C131">
            <v>2.5670000000000019</v>
          </cell>
          <cell r="D131">
            <v>2.5670000000000011</v>
          </cell>
          <cell r="E131">
            <v>2.5670000000000019</v>
          </cell>
          <cell r="F131">
            <v>2.6440000000000001</v>
          </cell>
          <cell r="G131">
            <v>2.6440000000000006</v>
          </cell>
          <cell r="H131">
            <v>2.6440000000000001</v>
          </cell>
          <cell r="I131">
            <v>2.387</v>
          </cell>
          <cell r="J131">
            <v>2.387</v>
          </cell>
          <cell r="K131">
            <v>2.387</v>
          </cell>
          <cell r="L131">
            <v>2.387</v>
          </cell>
          <cell r="M131">
            <v>2.387</v>
          </cell>
          <cell r="N131">
            <v>2.387</v>
          </cell>
        </row>
        <row r="132">
          <cell r="B132" t="str">
            <v>f. Potencia Noche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1952.099999999999</v>
          </cell>
          <cell r="D10">
            <v>1952.099999999999</v>
          </cell>
          <cell r="E10">
            <v>1952.099999999999</v>
          </cell>
          <cell r="F10">
            <v>1950.6399999999994</v>
          </cell>
          <cell r="G10">
            <v>1984.8000000000011</v>
          </cell>
          <cell r="H10">
            <v>1984.8000000000009</v>
          </cell>
          <cell r="I10">
            <v>1866.3000000000011</v>
          </cell>
          <cell r="J10">
            <v>1866.3000000000011</v>
          </cell>
          <cell r="K10">
            <v>1866.3000000000009</v>
          </cell>
          <cell r="L10">
            <v>1794.900000000001</v>
          </cell>
          <cell r="M10">
            <v>1794.900000000001</v>
          </cell>
          <cell r="N10">
            <v>1794.900000000001</v>
          </cell>
        </row>
        <row r="11">
          <cell r="B11" t="str">
            <v>b. Bloque 31-200 kWh</v>
          </cell>
          <cell r="C11">
            <v>65.069999999999951</v>
          </cell>
          <cell r="D11">
            <v>65.069999999999951</v>
          </cell>
          <cell r="E11">
            <v>65.069999999999951</v>
          </cell>
          <cell r="F11">
            <v>65.021333333333374</v>
          </cell>
          <cell r="G11">
            <v>66.160000000000025</v>
          </cell>
          <cell r="H11">
            <v>66.160000000000025</v>
          </cell>
          <cell r="I11">
            <v>62.210000000000022</v>
          </cell>
          <cell r="J11">
            <v>62.210000000000022</v>
          </cell>
          <cell r="K11">
            <v>62.210000000000022</v>
          </cell>
          <cell r="L11">
            <v>59.829999999999977</v>
          </cell>
          <cell r="M11">
            <v>59.829999999999977</v>
          </cell>
          <cell r="N11">
            <v>59.829999999999977</v>
          </cell>
        </row>
        <row r="12">
          <cell r="B12" t="str">
            <v>c. Bloque 201-300 kWh</v>
          </cell>
          <cell r="C12">
            <v>99.860000000000014</v>
          </cell>
          <cell r="D12">
            <v>99.86</v>
          </cell>
          <cell r="E12">
            <v>99.860000000000014</v>
          </cell>
          <cell r="F12">
            <v>99.784666666666666</v>
          </cell>
          <cell r="G12">
            <v>101.53000000000006</v>
          </cell>
          <cell r="H12">
            <v>101.53000000000004</v>
          </cell>
          <cell r="I12">
            <v>95.460000000000022</v>
          </cell>
          <cell r="J12">
            <v>95.460000000000022</v>
          </cell>
          <cell r="K12">
            <v>95.460000000000022</v>
          </cell>
          <cell r="L12">
            <v>91.80999999999996</v>
          </cell>
          <cell r="M12">
            <v>91.80999999999996</v>
          </cell>
          <cell r="N12">
            <v>91.80999999999996</v>
          </cell>
        </row>
        <row r="13">
          <cell r="B13" t="str">
            <v>d. Bloque mayor a 300 kWh</v>
          </cell>
          <cell r="C13">
            <v>103.21999999999993</v>
          </cell>
          <cell r="D13">
            <v>103.21999999999994</v>
          </cell>
          <cell r="E13">
            <v>103.21999999999993</v>
          </cell>
          <cell r="F13">
            <v>103.14866666666666</v>
          </cell>
          <cell r="G13">
            <v>104.94999999999995</v>
          </cell>
          <cell r="H13">
            <v>104.94999999999996</v>
          </cell>
          <cell r="I13">
            <v>98.679999999999964</v>
          </cell>
          <cell r="J13">
            <v>98.679999999999964</v>
          </cell>
          <cell r="K13">
            <v>98.679999999999978</v>
          </cell>
          <cell r="L13">
            <v>94.909999999999968</v>
          </cell>
          <cell r="M13">
            <v>94.909999999999982</v>
          </cell>
          <cell r="N13">
            <v>94.909999999999968</v>
          </cell>
        </row>
        <row r="14">
          <cell r="B14" t="str">
            <v>Residencial horaria</v>
          </cell>
        </row>
        <row r="15">
          <cell r="B15" t="str">
            <v>T-REH</v>
          </cell>
        </row>
        <row r="16">
          <cell r="B16" t="str">
            <v xml:space="preserve">a. Bloque 0-500 KWh   Punta </v>
          </cell>
          <cell r="C16">
            <v>150.61999999999992</v>
          </cell>
          <cell r="D16">
            <v>150.61999999999992</v>
          </cell>
          <cell r="E16">
            <v>150.61999999999992</v>
          </cell>
          <cell r="F16">
            <v>150.5080000000001</v>
          </cell>
          <cell r="G16">
            <v>153.13999999999999</v>
          </cell>
          <cell r="H16">
            <v>153.13999999999996</v>
          </cell>
          <cell r="I16">
            <v>143.9899999999999</v>
          </cell>
          <cell r="J16">
            <v>143.9899999999999</v>
          </cell>
          <cell r="K16">
            <v>143.9899999999999</v>
          </cell>
          <cell r="L16">
            <v>138.4899999999999</v>
          </cell>
          <cell r="M16">
            <v>138.4899999999999</v>
          </cell>
          <cell r="N16">
            <v>138.4899999999999</v>
          </cell>
        </row>
        <row r="17">
          <cell r="B17" t="str">
            <v>b. Bloque 0-500 KWh   Valle</v>
          </cell>
          <cell r="C17">
            <v>61.75</v>
          </cell>
          <cell r="D17">
            <v>61.75</v>
          </cell>
          <cell r="E17">
            <v>61.75</v>
          </cell>
          <cell r="F17">
            <v>61.706666666666706</v>
          </cell>
          <cell r="G17">
            <v>62.77999999999998</v>
          </cell>
          <cell r="H17">
            <v>62.77999999999998</v>
          </cell>
          <cell r="I17">
            <v>59.02999999999998</v>
          </cell>
          <cell r="J17">
            <v>59.02999999999998</v>
          </cell>
          <cell r="K17">
            <v>59.02999999999998</v>
          </cell>
          <cell r="L17">
            <v>56.77999999999998</v>
          </cell>
          <cell r="M17">
            <v>56.77999999999998</v>
          </cell>
          <cell r="N17">
            <v>56.77999999999998</v>
          </cell>
        </row>
        <row r="18">
          <cell r="B18" t="str">
            <v>c. Bloque 0-500 KWh   Noche</v>
          </cell>
          <cell r="C18">
            <v>25.850000000000016</v>
          </cell>
          <cell r="D18">
            <v>25.850000000000016</v>
          </cell>
          <cell r="E18">
            <v>25.850000000000016</v>
          </cell>
          <cell r="F18">
            <v>25.83199999999999</v>
          </cell>
          <cell r="G18">
            <v>26.279999999999983</v>
          </cell>
          <cell r="H18">
            <v>26.279999999999983</v>
          </cell>
          <cell r="I18">
            <v>24.710000000000008</v>
          </cell>
          <cell r="J18">
            <v>24.710000000000008</v>
          </cell>
          <cell r="K18">
            <v>24.710000000000004</v>
          </cell>
          <cell r="L18">
            <v>23.769999999999989</v>
          </cell>
          <cell r="M18">
            <v>23.769999999999989</v>
          </cell>
          <cell r="N18">
            <v>23.769999999999989</v>
          </cell>
        </row>
        <row r="19">
          <cell r="B19" t="str">
            <v xml:space="preserve">g. Bloque mayor a 500 KWh   Punta </v>
          </cell>
          <cell r="C19">
            <v>186.22999999999985</v>
          </cell>
          <cell r="D19">
            <v>186.22999999999988</v>
          </cell>
          <cell r="E19">
            <v>186.22999999999985</v>
          </cell>
          <cell r="F19">
            <v>186.09200000000001</v>
          </cell>
          <cell r="G19">
            <v>189.34000000000009</v>
          </cell>
          <cell r="H19">
            <v>189.34000000000009</v>
          </cell>
          <cell r="I19">
            <v>178.04</v>
          </cell>
          <cell r="J19">
            <v>178.04</v>
          </cell>
          <cell r="K19">
            <v>178.04</v>
          </cell>
          <cell r="L19">
            <v>171.23999999999987</v>
          </cell>
          <cell r="M19">
            <v>171.23999999999987</v>
          </cell>
          <cell r="N19">
            <v>171.23999999999987</v>
          </cell>
        </row>
        <row r="20">
          <cell r="B20" t="str">
            <v xml:space="preserve">h. Bloque mayor a 500 KWh   Valle </v>
          </cell>
          <cell r="C20">
            <v>75.160000000000011</v>
          </cell>
          <cell r="D20">
            <v>75.160000000000039</v>
          </cell>
          <cell r="E20">
            <v>75.160000000000011</v>
          </cell>
          <cell r="F20">
            <v>75.104000000000013</v>
          </cell>
          <cell r="G20">
            <v>76.42000000000003</v>
          </cell>
          <cell r="H20">
            <v>76.42000000000003</v>
          </cell>
          <cell r="I20">
            <v>71.849999999999966</v>
          </cell>
          <cell r="J20">
            <v>71.849999999999966</v>
          </cell>
          <cell r="K20">
            <v>71.849999999999966</v>
          </cell>
          <cell r="L20">
            <v>69.109999999999971</v>
          </cell>
          <cell r="M20">
            <v>69.109999999999957</v>
          </cell>
          <cell r="N20">
            <v>69.109999999999971</v>
          </cell>
        </row>
        <row r="21">
          <cell r="B21" t="str">
            <v>i. Bloque mayor a 500 KWh   Noche</v>
          </cell>
          <cell r="C21">
            <v>34.789999999999985</v>
          </cell>
          <cell r="D21">
            <v>34.789999999999985</v>
          </cell>
          <cell r="E21">
            <v>34.789999999999985</v>
          </cell>
          <cell r="F21">
            <v>34.76333333333335</v>
          </cell>
          <cell r="G21">
            <v>35.36999999999999</v>
          </cell>
          <cell r="H21">
            <v>35.369999999999997</v>
          </cell>
          <cell r="I21">
            <v>33.26</v>
          </cell>
          <cell r="J21">
            <v>33.26</v>
          </cell>
          <cell r="K21">
            <v>33.26</v>
          </cell>
          <cell r="L21">
            <v>31.990000000000006</v>
          </cell>
          <cell r="M21">
            <v>31.990000000000006</v>
          </cell>
          <cell r="N21">
            <v>31.990000000000006</v>
          </cell>
        </row>
        <row r="22">
          <cell r="B22" t="str">
            <v>COMERCIOS Y SERVICIOS</v>
          </cell>
        </row>
        <row r="23">
          <cell r="B23" t="str">
            <v>T-CO</v>
          </cell>
        </row>
        <row r="24">
          <cell r="B24" t="str">
            <v>a. Consumo de Energía menor o igual a 3000 kWh</v>
          </cell>
          <cell r="C24">
            <v>109.94999999999995</v>
          </cell>
          <cell r="D24">
            <v>109.94999999999996</v>
          </cell>
          <cell r="E24">
            <v>109.94999999999995</v>
          </cell>
          <cell r="F24">
            <v>109.86733333333333</v>
          </cell>
          <cell r="G24">
            <v>111.78999999999998</v>
          </cell>
          <cell r="H24">
            <v>111.78999999999998</v>
          </cell>
          <cell r="I24">
            <v>105.11000000000001</v>
          </cell>
          <cell r="J24">
            <v>105.11000000000001</v>
          </cell>
          <cell r="K24">
            <v>105.11</v>
          </cell>
          <cell r="L24">
            <v>101.09999999999995</v>
          </cell>
          <cell r="M24">
            <v>101.09999999999995</v>
          </cell>
          <cell r="N24">
            <v>101.09999999999995</v>
          </cell>
        </row>
        <row r="25">
          <cell r="B25" t="str">
            <v>b. Bloque 0-3000 kWh</v>
          </cell>
          <cell r="C25">
            <v>198600</v>
          </cell>
          <cell r="D25">
            <v>198600</v>
          </cell>
          <cell r="E25">
            <v>198600</v>
          </cell>
          <cell r="F25">
            <v>198457.99999999997</v>
          </cell>
          <cell r="G25">
            <v>201930</v>
          </cell>
          <cell r="H25">
            <v>201930</v>
          </cell>
          <cell r="I25">
            <v>189870</v>
          </cell>
          <cell r="J25">
            <v>189870</v>
          </cell>
          <cell r="K25">
            <v>189870</v>
          </cell>
          <cell r="L25">
            <v>182610</v>
          </cell>
          <cell r="M25">
            <v>182610</v>
          </cell>
          <cell r="N25">
            <v>182610</v>
          </cell>
        </row>
        <row r="26">
          <cell r="B26" t="str">
            <v>c. Bloque mayor a 3000 kWh</v>
          </cell>
          <cell r="C26">
            <v>66.200000000000017</v>
          </cell>
          <cell r="D26">
            <v>66.200000000000031</v>
          </cell>
          <cell r="E26">
            <v>66.200000000000017</v>
          </cell>
          <cell r="F26">
            <v>66.152666666666619</v>
          </cell>
          <cell r="G26">
            <v>67.30999999999996</v>
          </cell>
          <cell r="H26">
            <v>67.30999999999996</v>
          </cell>
          <cell r="I26">
            <v>63.289999999999978</v>
          </cell>
          <cell r="J26">
            <v>63.289999999999978</v>
          </cell>
          <cell r="K26">
            <v>63.289999999999978</v>
          </cell>
          <cell r="L26">
            <v>60.869999999999948</v>
          </cell>
          <cell r="M26">
            <v>60.869999999999955</v>
          </cell>
          <cell r="N26">
            <v>60.869999999999948</v>
          </cell>
        </row>
        <row r="27">
          <cell r="B27" t="str">
            <v>d. Bloque 0-8 kW</v>
          </cell>
          <cell r="C27">
            <v>88269.200000000026</v>
          </cell>
          <cell r="D27">
            <v>88269.2</v>
          </cell>
          <cell r="E27">
            <v>88269.200000000026</v>
          </cell>
          <cell r="F27">
            <v>88201.701333333345</v>
          </cell>
          <cell r="G27">
            <v>89744.240000000063</v>
          </cell>
          <cell r="H27">
            <v>89744.240000000049</v>
          </cell>
          <cell r="I27">
            <v>84386.240000000049</v>
          </cell>
          <cell r="J27">
            <v>84386.240000000049</v>
          </cell>
          <cell r="K27">
            <v>84386.240000000034</v>
          </cell>
          <cell r="L27">
            <v>81160.799999999988</v>
          </cell>
          <cell r="M27">
            <v>81160.800000000003</v>
          </cell>
          <cell r="N27">
            <v>81160.799999999988</v>
          </cell>
        </row>
        <row r="28">
          <cell r="B28" t="str">
            <v>e. Bloque mayor a 8 kW</v>
          </cell>
          <cell r="C28">
            <v>11033.650000000003</v>
          </cell>
          <cell r="D28">
            <v>11033.65</v>
          </cell>
          <cell r="E28">
            <v>11033.650000000003</v>
          </cell>
          <cell r="F28">
            <v>11025.212666666668</v>
          </cell>
          <cell r="G28">
            <v>11218.030000000008</v>
          </cell>
          <cell r="H28">
            <v>11218.030000000006</v>
          </cell>
          <cell r="I28">
            <v>10548.280000000006</v>
          </cell>
          <cell r="J28">
            <v>10548.280000000006</v>
          </cell>
          <cell r="K28">
            <v>10548.280000000004</v>
          </cell>
          <cell r="L28">
            <v>10145.099999999999</v>
          </cell>
          <cell r="M28">
            <v>10145.1</v>
          </cell>
          <cell r="N28">
            <v>10145.099999999999</v>
          </cell>
        </row>
        <row r="29">
          <cell r="B29" t="str">
            <v>INDUSTRIAL</v>
          </cell>
        </row>
        <row r="30">
          <cell r="B30" t="str">
            <v>T-IN</v>
          </cell>
        </row>
        <row r="31">
          <cell r="B31" t="str">
            <v>a. Consumo de Energía menor o igual a 3000 kWh</v>
          </cell>
          <cell r="C31">
            <v>109.94999999999995</v>
          </cell>
          <cell r="D31">
            <v>109.94999999999996</v>
          </cell>
          <cell r="E31">
            <v>109.94999999999995</v>
          </cell>
          <cell r="F31">
            <v>109.86733333333333</v>
          </cell>
          <cell r="G31">
            <v>111.78999999999998</v>
          </cell>
          <cell r="H31">
            <v>111.78999999999998</v>
          </cell>
          <cell r="I31">
            <v>105.11000000000001</v>
          </cell>
          <cell r="J31">
            <v>105.11000000000001</v>
          </cell>
          <cell r="K31">
            <v>105.11</v>
          </cell>
          <cell r="L31">
            <v>101.09999999999995</v>
          </cell>
          <cell r="M31">
            <v>101.09999999999995</v>
          </cell>
          <cell r="N31">
            <v>101.09999999999995</v>
          </cell>
        </row>
        <row r="32">
          <cell r="B32" t="str">
            <v>b. Bloque 0-3000 kWh</v>
          </cell>
          <cell r="C32">
            <v>198600</v>
          </cell>
          <cell r="D32">
            <v>198600</v>
          </cell>
          <cell r="E32">
            <v>198600</v>
          </cell>
          <cell r="F32">
            <v>198457.99999999997</v>
          </cell>
          <cell r="G32">
            <v>201930</v>
          </cell>
          <cell r="H32">
            <v>201930</v>
          </cell>
          <cell r="I32">
            <v>189870</v>
          </cell>
          <cell r="J32">
            <v>189870</v>
          </cell>
          <cell r="K32">
            <v>189870</v>
          </cell>
          <cell r="L32">
            <v>182610</v>
          </cell>
          <cell r="M32">
            <v>182610</v>
          </cell>
          <cell r="N32">
            <v>182610</v>
          </cell>
        </row>
        <row r="33">
          <cell r="B33" t="str">
            <v>c. Bloque mayor a 3000 kWh</v>
          </cell>
          <cell r="C33">
            <v>66.200000000000017</v>
          </cell>
          <cell r="D33">
            <v>66.200000000000031</v>
          </cell>
          <cell r="E33">
            <v>66.200000000000017</v>
          </cell>
          <cell r="F33">
            <v>66.152666666666619</v>
          </cell>
          <cell r="G33">
            <v>67.30999999999996</v>
          </cell>
          <cell r="H33">
            <v>67.30999999999996</v>
          </cell>
          <cell r="I33">
            <v>63.289999999999978</v>
          </cell>
          <cell r="J33">
            <v>63.289999999999978</v>
          </cell>
          <cell r="K33">
            <v>63.289999999999978</v>
          </cell>
          <cell r="L33">
            <v>60.869999999999948</v>
          </cell>
          <cell r="M33">
            <v>60.869999999999955</v>
          </cell>
          <cell r="N33">
            <v>60.869999999999948</v>
          </cell>
        </row>
        <row r="34">
          <cell r="B34" t="str">
            <v>d. Bloque 0-8 kW</v>
          </cell>
          <cell r="C34">
            <v>88269.200000000026</v>
          </cell>
          <cell r="D34">
            <v>88269.2</v>
          </cell>
          <cell r="E34">
            <v>88269.200000000026</v>
          </cell>
          <cell r="F34">
            <v>88201.701333333345</v>
          </cell>
          <cell r="G34">
            <v>89744.240000000063</v>
          </cell>
          <cell r="H34">
            <v>89744.240000000049</v>
          </cell>
          <cell r="I34">
            <v>84386.240000000049</v>
          </cell>
          <cell r="J34">
            <v>84386.240000000049</v>
          </cell>
          <cell r="K34">
            <v>84386.240000000034</v>
          </cell>
          <cell r="L34">
            <v>81160.799999999988</v>
          </cell>
          <cell r="M34">
            <v>81160.800000000003</v>
          </cell>
          <cell r="N34">
            <v>81160.799999999988</v>
          </cell>
        </row>
        <row r="35">
          <cell r="B35" t="str">
            <v>e. Bloque mayor a 8 kW</v>
          </cell>
          <cell r="C35">
            <v>11033.650000000003</v>
          </cell>
          <cell r="D35">
            <v>11033.65</v>
          </cell>
          <cell r="E35">
            <v>11033.650000000003</v>
          </cell>
          <cell r="F35">
            <v>11025.212666666668</v>
          </cell>
          <cell r="G35">
            <v>11218.030000000008</v>
          </cell>
          <cell r="H35">
            <v>11218.030000000006</v>
          </cell>
          <cell r="I35">
            <v>10548.280000000006</v>
          </cell>
          <cell r="J35">
            <v>10548.280000000006</v>
          </cell>
          <cell r="K35">
            <v>10548.280000000004</v>
          </cell>
          <cell r="L35">
            <v>10145.099999999999</v>
          </cell>
          <cell r="M35">
            <v>10145.1</v>
          </cell>
          <cell r="N35">
            <v>10145.099999999999</v>
          </cell>
        </row>
        <row r="36">
          <cell r="B36" t="str">
            <v>PREFERENCIAL</v>
          </cell>
        </row>
        <row r="37">
          <cell r="B37" t="str">
            <v>T-CS</v>
          </cell>
        </row>
        <row r="38">
          <cell r="B38" t="str">
            <v>a. Consumo de Energía menor o igual a 3000 kWh</v>
          </cell>
          <cell r="C38">
            <v>74.05</v>
          </cell>
          <cell r="D38">
            <v>74.049999999999969</v>
          </cell>
          <cell r="E38">
            <v>74.05</v>
          </cell>
          <cell r="F38">
            <v>73.992666666666707</v>
          </cell>
          <cell r="G38">
            <v>75.289999999999978</v>
          </cell>
          <cell r="H38">
            <v>75.289999999999978</v>
          </cell>
          <cell r="I38">
            <v>70.789999999999978</v>
          </cell>
          <cell r="J38">
            <v>70.789999999999978</v>
          </cell>
          <cell r="K38">
            <v>70.789999999999978</v>
          </cell>
          <cell r="L38">
            <v>68.07999999999997</v>
          </cell>
          <cell r="M38">
            <v>68.07999999999997</v>
          </cell>
          <cell r="N38">
            <v>68.07999999999997</v>
          </cell>
        </row>
        <row r="39">
          <cell r="B39" t="str">
            <v>b. Bloque 0-3000 kWh</v>
          </cell>
          <cell r="C39">
            <v>127920</v>
          </cell>
          <cell r="D39">
            <v>127920</v>
          </cell>
          <cell r="E39">
            <v>127920</v>
          </cell>
          <cell r="F39">
            <v>127809.99999999999</v>
          </cell>
          <cell r="G39">
            <v>130050</v>
          </cell>
          <cell r="H39">
            <v>130050</v>
          </cell>
          <cell r="I39">
            <v>122280</v>
          </cell>
          <cell r="J39">
            <v>122280</v>
          </cell>
          <cell r="K39">
            <v>122280</v>
          </cell>
          <cell r="L39">
            <v>117600.00000000001</v>
          </cell>
          <cell r="M39">
            <v>117600.00000000001</v>
          </cell>
          <cell r="N39">
            <v>117600.00000000001</v>
          </cell>
        </row>
        <row r="40">
          <cell r="B40" t="str">
            <v>c. Bloque mayor a 3000 kWh</v>
          </cell>
          <cell r="C40">
            <v>42.640000000000015</v>
          </cell>
          <cell r="D40">
            <v>42.64</v>
          </cell>
          <cell r="E40">
            <v>42.640000000000015</v>
          </cell>
          <cell r="F40">
            <v>42.60333333333331</v>
          </cell>
          <cell r="G40">
            <v>43.349999999999987</v>
          </cell>
          <cell r="H40">
            <v>43.349999999999994</v>
          </cell>
          <cell r="I40">
            <v>40.76</v>
          </cell>
          <cell r="J40">
            <v>40.76</v>
          </cell>
          <cell r="K40">
            <v>40.76</v>
          </cell>
          <cell r="L40">
            <v>39.200000000000024</v>
          </cell>
          <cell r="M40">
            <v>39.200000000000024</v>
          </cell>
          <cell r="N40">
            <v>39.200000000000024</v>
          </cell>
        </row>
        <row r="41">
          <cell r="B41" t="str">
            <v>d. Bloque 0-8 kW</v>
          </cell>
          <cell r="C41">
            <v>55225.520000000011</v>
          </cell>
          <cell r="D41">
            <v>55225.520000000011</v>
          </cell>
          <cell r="E41">
            <v>55225.520000000011</v>
          </cell>
          <cell r="F41">
            <v>55183.253333333334</v>
          </cell>
          <cell r="G41">
            <v>56148.320000000014</v>
          </cell>
          <cell r="H41">
            <v>56148.320000000014</v>
          </cell>
          <cell r="I41">
            <v>52796.080000000016</v>
          </cell>
          <cell r="J41">
            <v>52796.080000000016</v>
          </cell>
          <cell r="K41">
            <v>52796.080000000009</v>
          </cell>
          <cell r="L41">
            <v>50778.080000000016</v>
          </cell>
          <cell r="M41">
            <v>50778.080000000009</v>
          </cell>
          <cell r="N41">
            <v>50778.080000000016</v>
          </cell>
        </row>
        <row r="42">
          <cell r="B42" t="str">
            <v>e. Bloque mayor a 8 kW</v>
          </cell>
          <cell r="C42">
            <v>6903.1900000000014</v>
          </cell>
          <cell r="D42">
            <v>6903.1900000000014</v>
          </cell>
          <cell r="E42">
            <v>6903.1900000000014</v>
          </cell>
          <cell r="F42">
            <v>6897.9066666666668</v>
          </cell>
          <cell r="G42">
            <v>7018.5400000000018</v>
          </cell>
          <cell r="H42">
            <v>7018.5400000000018</v>
          </cell>
          <cell r="I42">
            <v>6599.510000000002</v>
          </cell>
          <cell r="J42">
            <v>6599.510000000002</v>
          </cell>
          <cell r="K42">
            <v>6599.5100000000011</v>
          </cell>
          <cell r="L42">
            <v>6347.260000000002</v>
          </cell>
          <cell r="M42">
            <v>6347.2600000000011</v>
          </cell>
          <cell r="N42">
            <v>6347.260000000002</v>
          </cell>
        </row>
        <row r="43">
          <cell r="B43" t="str">
            <v>MEDIA TENSIÓN (T-MT)</v>
          </cell>
        </row>
        <row r="44">
          <cell r="B44" t="str">
            <v>T-MT</v>
          </cell>
        </row>
        <row r="45">
          <cell r="B45" t="str">
            <v>a. Energía Punta (Máxima)</v>
          </cell>
          <cell r="C45">
            <v>56.089999999999982</v>
          </cell>
          <cell r="D45">
            <v>56.089999999999989</v>
          </cell>
          <cell r="E45">
            <v>56.089999999999982</v>
          </cell>
          <cell r="F45">
            <v>56.040000000000013</v>
          </cell>
          <cell r="G45">
            <v>57.019999999999989</v>
          </cell>
          <cell r="H45">
            <v>57.019999999999989</v>
          </cell>
          <cell r="I45">
            <v>53.619999999999955</v>
          </cell>
          <cell r="J45">
            <v>53.619999999999955</v>
          </cell>
          <cell r="K45">
            <v>53.619999999999962</v>
          </cell>
          <cell r="L45">
            <v>51.569999999999993</v>
          </cell>
          <cell r="M45">
            <v>51.57</v>
          </cell>
          <cell r="N45">
            <v>51.569999999999993</v>
          </cell>
        </row>
        <row r="46">
          <cell r="B46" t="str">
            <v>b. Energía Punta (Mínimo)</v>
          </cell>
          <cell r="C46">
            <v>54.230000000000011</v>
          </cell>
          <cell r="D46">
            <v>54.230000000000011</v>
          </cell>
          <cell r="E46">
            <v>54.230000000000011</v>
          </cell>
          <cell r="F46">
            <v>54.187333333333306</v>
          </cell>
          <cell r="G46">
            <v>55.130000000000045</v>
          </cell>
          <cell r="H46">
            <v>55.130000000000038</v>
          </cell>
          <cell r="I46">
            <v>51.839999999999982</v>
          </cell>
          <cell r="J46">
            <v>51.839999999999982</v>
          </cell>
          <cell r="K46">
            <v>51.839999999999989</v>
          </cell>
          <cell r="L46">
            <v>49.859999999999971</v>
          </cell>
          <cell r="M46">
            <v>49.859999999999978</v>
          </cell>
          <cell r="N46">
            <v>49.859999999999971</v>
          </cell>
        </row>
        <row r="47">
          <cell r="B47" t="str">
            <v>c. Energía Valle (Máxima)</v>
          </cell>
          <cell r="C47">
            <v>28.039999999999988</v>
          </cell>
          <cell r="D47">
            <v>28.039999999999992</v>
          </cell>
          <cell r="E47">
            <v>28.039999999999988</v>
          </cell>
          <cell r="F47">
            <v>28.024666666666672</v>
          </cell>
          <cell r="G47">
            <v>28.509999999999994</v>
          </cell>
          <cell r="H47">
            <v>28.509999999999994</v>
          </cell>
          <cell r="I47">
            <v>26.809999999999977</v>
          </cell>
          <cell r="J47">
            <v>26.809999999999977</v>
          </cell>
          <cell r="K47">
            <v>26.809999999999981</v>
          </cell>
          <cell r="L47">
            <v>25.789999999999992</v>
          </cell>
          <cell r="M47">
            <v>25.789999999999996</v>
          </cell>
          <cell r="N47">
            <v>25.789999999999992</v>
          </cell>
        </row>
        <row r="48">
          <cell r="B48" t="str">
            <v>d. Energía Valle (Mínimo)</v>
          </cell>
          <cell r="C48">
            <v>27.11000000000001</v>
          </cell>
          <cell r="D48">
            <v>27.11000000000001</v>
          </cell>
          <cell r="E48">
            <v>27.11000000000001</v>
          </cell>
          <cell r="F48">
            <v>27.093999999999987</v>
          </cell>
          <cell r="G48">
            <v>27.570000000000018</v>
          </cell>
          <cell r="H48">
            <v>27.570000000000014</v>
          </cell>
          <cell r="I48">
            <v>25.919999999999991</v>
          </cell>
          <cell r="J48">
            <v>25.919999999999991</v>
          </cell>
          <cell r="K48">
            <v>25.919999999999995</v>
          </cell>
          <cell r="L48">
            <v>24.929999999999986</v>
          </cell>
          <cell r="M48">
            <v>24.929999999999989</v>
          </cell>
          <cell r="N48">
            <v>24.929999999999986</v>
          </cell>
        </row>
        <row r="49">
          <cell r="B49" t="str">
            <v>e. Energía Noche (Máxima)</v>
          </cell>
          <cell r="C49">
            <v>20.200000000000003</v>
          </cell>
          <cell r="D49">
            <v>20.199999999999996</v>
          </cell>
          <cell r="E49">
            <v>20.200000000000003</v>
          </cell>
          <cell r="F49">
            <v>20.184666666666672</v>
          </cell>
          <cell r="G49">
            <v>20.529999999999983</v>
          </cell>
          <cell r="H49">
            <v>20.529999999999983</v>
          </cell>
          <cell r="I49">
            <v>19.309999999999992</v>
          </cell>
          <cell r="J49">
            <v>19.309999999999992</v>
          </cell>
          <cell r="K49">
            <v>19.309999999999995</v>
          </cell>
          <cell r="L49">
            <v>18.570000000000004</v>
          </cell>
          <cell r="M49">
            <v>18.57</v>
          </cell>
          <cell r="N49">
            <v>18.570000000000004</v>
          </cell>
        </row>
        <row r="50">
          <cell r="B50" t="str">
            <v>f. Energía Noche (Mínimo)</v>
          </cell>
          <cell r="C50">
            <v>19.519999999999992</v>
          </cell>
          <cell r="D50">
            <v>19.519999999999992</v>
          </cell>
          <cell r="E50">
            <v>19.519999999999992</v>
          </cell>
          <cell r="F50">
            <v>19.504666666666672</v>
          </cell>
          <cell r="G50">
            <v>19.850000000000012</v>
          </cell>
          <cell r="H50">
            <v>19.850000000000012</v>
          </cell>
          <cell r="I50">
            <v>18.660000000000007</v>
          </cell>
          <cell r="J50">
            <v>18.660000000000007</v>
          </cell>
          <cell r="K50">
            <v>18.660000000000011</v>
          </cell>
          <cell r="L50">
            <v>17.95</v>
          </cell>
          <cell r="M50">
            <v>17.949999999999996</v>
          </cell>
          <cell r="N50">
            <v>17.95</v>
          </cell>
        </row>
        <row r="51">
          <cell r="B51" t="str">
            <v>g. Potencia Punta (Máxima)</v>
          </cell>
          <cell r="C51">
            <v>9835.8900000000067</v>
          </cell>
          <cell r="D51">
            <v>9835.8900000000049</v>
          </cell>
          <cell r="E51">
            <v>9835.8900000000067</v>
          </cell>
          <cell r="F51">
            <v>9828.3673333333318</v>
          </cell>
          <cell r="G51">
            <v>10000.25</v>
          </cell>
          <cell r="H51">
            <v>10000.25</v>
          </cell>
          <cell r="I51">
            <v>9403.2099999999973</v>
          </cell>
          <cell r="J51">
            <v>9403.2099999999973</v>
          </cell>
          <cell r="K51">
            <v>9403.2099999999955</v>
          </cell>
          <cell r="L51">
            <v>9043.7900000000027</v>
          </cell>
          <cell r="M51">
            <v>9043.7900000000045</v>
          </cell>
          <cell r="N51">
            <v>9043.7900000000027</v>
          </cell>
        </row>
        <row r="52">
          <cell r="B52" t="str">
            <v>h. Potencia Punta (Mínimo)</v>
          </cell>
          <cell r="C52">
            <v>9509.340000000002</v>
          </cell>
          <cell r="D52">
            <v>9509.3399999999983</v>
          </cell>
          <cell r="E52">
            <v>9509.340000000002</v>
          </cell>
          <cell r="F52">
            <v>9502.0693333333384</v>
          </cell>
          <cell r="G52">
            <v>9668.2399999999961</v>
          </cell>
          <cell r="H52">
            <v>9668.2399999999961</v>
          </cell>
          <cell r="I52">
            <v>9091.0199999999986</v>
          </cell>
          <cell r="J52">
            <v>9091.0199999999986</v>
          </cell>
          <cell r="K52">
            <v>9091.0199999999968</v>
          </cell>
          <cell r="L52">
            <v>8743.5400000000045</v>
          </cell>
          <cell r="M52">
            <v>8743.5400000000063</v>
          </cell>
          <cell r="N52">
            <v>8743.5400000000045</v>
          </cell>
        </row>
        <row r="53">
          <cell r="B53" t="str">
            <v>i. Potencia Valle (Máxima)</v>
          </cell>
          <cell r="C53">
            <v>6998.5499999999965</v>
          </cell>
          <cell r="D53">
            <v>6998.5499999999975</v>
          </cell>
          <cell r="E53">
            <v>6998.5499999999965</v>
          </cell>
          <cell r="F53">
            <v>6993.195999999999</v>
          </cell>
          <cell r="G53">
            <v>7115.5</v>
          </cell>
          <cell r="H53">
            <v>7115.5</v>
          </cell>
          <cell r="I53">
            <v>6690.6799999999957</v>
          </cell>
          <cell r="J53">
            <v>6690.6799999999957</v>
          </cell>
          <cell r="K53">
            <v>6690.6799999999957</v>
          </cell>
          <cell r="L53">
            <v>6434.9500000000025</v>
          </cell>
          <cell r="M53">
            <v>6434.9500000000016</v>
          </cell>
          <cell r="N53">
            <v>6434.9500000000025</v>
          </cell>
        </row>
        <row r="54">
          <cell r="B54" t="str">
            <v>j. Potencia Valle (Mínimo)</v>
          </cell>
          <cell r="C54">
            <v>6766.2000000000035</v>
          </cell>
          <cell r="D54">
            <v>6766.2000000000025</v>
          </cell>
          <cell r="E54">
            <v>6766.2000000000035</v>
          </cell>
          <cell r="F54">
            <v>6761.0259999999962</v>
          </cell>
          <cell r="G54">
            <v>6879.2699999999977</v>
          </cell>
          <cell r="H54">
            <v>6879.2699999999986</v>
          </cell>
          <cell r="I54">
            <v>6468.5499999999975</v>
          </cell>
          <cell r="J54">
            <v>6468.5499999999975</v>
          </cell>
          <cell r="K54">
            <v>6468.5499999999984</v>
          </cell>
          <cell r="L54">
            <v>6221.3099999999986</v>
          </cell>
          <cell r="M54">
            <v>6221.3099999999986</v>
          </cell>
          <cell r="N54">
            <v>6221.3099999999986</v>
          </cell>
        </row>
        <row r="55">
          <cell r="B55" t="str">
            <v>k. Potencia Noche (Máxima)</v>
          </cell>
          <cell r="C55">
            <v>4442.8099999999986</v>
          </cell>
          <cell r="D55">
            <v>4442.8099999999986</v>
          </cell>
          <cell r="E55">
            <v>4442.8099999999986</v>
          </cell>
          <cell r="F55">
            <v>4439.4153333333325</v>
          </cell>
          <cell r="G55">
            <v>4517.0500000000011</v>
          </cell>
          <cell r="H55">
            <v>4517.050000000002</v>
          </cell>
          <cell r="I55">
            <v>4247.3699999999981</v>
          </cell>
          <cell r="J55">
            <v>4247.3699999999981</v>
          </cell>
          <cell r="K55">
            <v>4247.3699999999981</v>
          </cell>
          <cell r="L55">
            <v>4085.0299999999993</v>
          </cell>
          <cell r="M55">
            <v>4085.0299999999993</v>
          </cell>
          <cell r="N55">
            <v>4085.0299999999993</v>
          </cell>
        </row>
        <row r="56">
          <cell r="B56" t="str">
            <v>l. Potencia Noche (Mínimo)</v>
          </cell>
          <cell r="C56">
            <v>4295.3099999999986</v>
          </cell>
          <cell r="D56">
            <v>4295.3099999999986</v>
          </cell>
          <cell r="E56">
            <v>4295.3099999999986</v>
          </cell>
          <cell r="F56">
            <v>4292.0220000000018</v>
          </cell>
          <cell r="G56">
            <v>4367.0899999999974</v>
          </cell>
          <cell r="H56">
            <v>4367.0899999999974</v>
          </cell>
          <cell r="I56">
            <v>4106.3599999999997</v>
          </cell>
          <cell r="J56">
            <v>4106.3599999999997</v>
          </cell>
          <cell r="K56">
            <v>4106.3599999999997</v>
          </cell>
          <cell r="L56">
            <v>3949.3999999999978</v>
          </cell>
          <cell r="M56">
            <v>3949.3999999999983</v>
          </cell>
          <cell r="N56">
            <v>3949.3999999999978</v>
          </cell>
        </row>
        <row r="57">
          <cell r="B57" t="str">
            <v>MEDIA TENSIÓN (T-MTb)</v>
          </cell>
        </row>
        <row r="58">
          <cell r="B58" t="str">
            <v>T-MTb</v>
          </cell>
        </row>
        <row r="59">
          <cell r="B59" t="str">
            <v>a. Energía Punta (Máxima)</v>
          </cell>
          <cell r="C59">
            <v>106.40999999999997</v>
          </cell>
          <cell r="D59">
            <v>106.40999999999998</v>
          </cell>
          <cell r="E59">
            <v>106.40999999999997</v>
          </cell>
          <cell r="F59">
            <v>106.33266666666664</v>
          </cell>
          <cell r="G59">
            <v>108.19000000000004</v>
          </cell>
          <cell r="H59">
            <v>108.19000000000004</v>
          </cell>
          <cell r="I59">
            <v>101.73</v>
          </cell>
          <cell r="J59">
            <v>101.73</v>
          </cell>
          <cell r="K59">
            <v>101.73</v>
          </cell>
          <cell r="L59">
            <v>97.840000000000032</v>
          </cell>
          <cell r="M59">
            <v>97.840000000000018</v>
          </cell>
          <cell r="N59">
            <v>97.840000000000032</v>
          </cell>
        </row>
        <row r="60">
          <cell r="B60" t="str">
            <v>b. Energía Punta (Mínimo)</v>
          </cell>
          <cell r="C60">
            <v>102.88999999999999</v>
          </cell>
          <cell r="D60">
            <v>102.89</v>
          </cell>
          <cell r="E60">
            <v>102.88999999999999</v>
          </cell>
          <cell r="F60">
            <v>102.80866666666665</v>
          </cell>
          <cell r="G60">
            <v>104.61000000000001</v>
          </cell>
          <cell r="H60">
            <v>104.61</v>
          </cell>
          <cell r="I60">
            <v>98.360000000000014</v>
          </cell>
          <cell r="J60">
            <v>98.360000000000014</v>
          </cell>
          <cell r="K60">
            <v>98.36</v>
          </cell>
          <cell r="L60">
            <v>94.599999999999952</v>
          </cell>
          <cell r="M60">
            <v>94.599999999999952</v>
          </cell>
          <cell r="N60">
            <v>94.599999999999952</v>
          </cell>
        </row>
        <row r="61">
          <cell r="B61" t="str">
            <v>c. Energía Valle (Máxima)</v>
          </cell>
          <cell r="C61">
            <v>36.559999999999974</v>
          </cell>
          <cell r="D61">
            <v>36.559999999999981</v>
          </cell>
          <cell r="E61">
            <v>36.559999999999974</v>
          </cell>
          <cell r="F61">
            <v>36.526000000000018</v>
          </cell>
          <cell r="G61">
            <v>37.169999999999995</v>
          </cell>
          <cell r="H61">
            <v>37.169999999999987</v>
          </cell>
          <cell r="I61">
            <v>34.950000000000017</v>
          </cell>
          <cell r="J61">
            <v>34.950000000000017</v>
          </cell>
          <cell r="K61">
            <v>34.950000000000017</v>
          </cell>
          <cell r="L61">
            <v>33.610000000000007</v>
          </cell>
          <cell r="M61">
            <v>33.610000000000007</v>
          </cell>
          <cell r="N61">
            <v>33.610000000000007</v>
          </cell>
        </row>
        <row r="62">
          <cell r="B62" t="str">
            <v>d. Energía Valle (Mínimo)</v>
          </cell>
          <cell r="C62">
            <v>35.340000000000011</v>
          </cell>
          <cell r="D62">
            <v>35.340000000000025</v>
          </cell>
          <cell r="E62">
            <v>35.340000000000011</v>
          </cell>
          <cell r="F62">
            <v>35.313999999999986</v>
          </cell>
          <cell r="G62">
            <v>35.929999999999986</v>
          </cell>
          <cell r="H62">
            <v>35.929999999999978</v>
          </cell>
          <cell r="I62">
            <v>33.789999999999985</v>
          </cell>
          <cell r="J62">
            <v>33.789999999999985</v>
          </cell>
          <cell r="K62">
            <v>33.789999999999985</v>
          </cell>
          <cell r="L62">
            <v>32.5</v>
          </cell>
          <cell r="M62">
            <v>32.5</v>
          </cell>
          <cell r="N62">
            <v>32.5</v>
          </cell>
        </row>
        <row r="63">
          <cell r="B63" t="str">
            <v>e. Energía Noche (Máxima)</v>
          </cell>
          <cell r="C63">
            <v>23.460000000000008</v>
          </cell>
          <cell r="D63">
            <v>23.460000000000004</v>
          </cell>
          <cell r="E63">
            <v>23.460000000000008</v>
          </cell>
          <cell r="F63">
            <v>23.449333333333335</v>
          </cell>
          <cell r="G63">
            <v>23.86000000000001</v>
          </cell>
          <cell r="H63">
            <v>23.86000000000001</v>
          </cell>
          <cell r="I63">
            <v>22.429999999999989</v>
          </cell>
          <cell r="J63">
            <v>22.429999999999989</v>
          </cell>
          <cell r="K63">
            <v>22.429999999999993</v>
          </cell>
          <cell r="L63">
            <v>21.570000000000011</v>
          </cell>
          <cell r="M63">
            <v>21.570000000000007</v>
          </cell>
          <cell r="N63">
            <v>21.570000000000011</v>
          </cell>
        </row>
        <row r="64">
          <cell r="B64" t="str">
            <v>f. Energía Noche (Mínimo)</v>
          </cell>
          <cell r="C64">
            <v>22.690000000000015</v>
          </cell>
          <cell r="D64">
            <v>22.690000000000008</v>
          </cell>
          <cell r="E64">
            <v>22.690000000000015</v>
          </cell>
          <cell r="F64">
            <v>22.66866666666666</v>
          </cell>
          <cell r="G64">
            <v>23.070000000000011</v>
          </cell>
          <cell r="H64">
            <v>23.070000000000007</v>
          </cell>
          <cell r="I64">
            <v>21.690000000000015</v>
          </cell>
          <cell r="J64">
            <v>21.690000000000015</v>
          </cell>
          <cell r="K64">
            <v>21.690000000000012</v>
          </cell>
          <cell r="L64">
            <v>20.86000000000001</v>
          </cell>
          <cell r="M64">
            <v>20.86000000000001</v>
          </cell>
          <cell r="N64">
            <v>20.86000000000001</v>
          </cell>
        </row>
        <row r="65">
          <cell r="B65" t="str">
            <v>g. Potencia Punta (Máxima)</v>
          </cell>
          <cell r="C65">
            <v>3125.4499999999985</v>
          </cell>
          <cell r="D65">
            <v>3125.4499999999985</v>
          </cell>
          <cell r="E65">
            <v>3125.4499999999985</v>
          </cell>
          <cell r="F65">
            <v>3123.0613333333345</v>
          </cell>
          <cell r="G65">
            <v>3177.6799999999976</v>
          </cell>
          <cell r="H65">
            <v>3177.679999999998</v>
          </cell>
          <cell r="I65">
            <v>2987.9700000000007</v>
          </cell>
          <cell r="J65">
            <v>2987.9700000000007</v>
          </cell>
          <cell r="K65">
            <v>2987.9700000000007</v>
          </cell>
          <cell r="L65">
            <v>2873.7599999999993</v>
          </cell>
          <cell r="M65">
            <v>2873.7599999999998</v>
          </cell>
          <cell r="N65">
            <v>2873.7599999999993</v>
          </cell>
        </row>
        <row r="66">
          <cell r="B66" t="str">
            <v>h. Potencia Punta (Mínimo)</v>
          </cell>
          <cell r="C66">
            <v>3021.6900000000014</v>
          </cell>
          <cell r="D66">
            <v>3021.6900000000014</v>
          </cell>
          <cell r="E66">
            <v>3021.6900000000014</v>
          </cell>
          <cell r="F66">
            <v>3019.3813333333328</v>
          </cell>
          <cell r="G66">
            <v>3072.1799999999976</v>
          </cell>
          <cell r="H66">
            <v>3072.179999999998</v>
          </cell>
          <cell r="I66">
            <v>2888.7599999999993</v>
          </cell>
          <cell r="J66">
            <v>2888.7599999999993</v>
          </cell>
          <cell r="K66">
            <v>2888.7599999999998</v>
          </cell>
          <cell r="L66">
            <v>2778.3500000000008</v>
          </cell>
          <cell r="M66">
            <v>2778.3500000000004</v>
          </cell>
          <cell r="N66">
            <v>2778.3500000000008</v>
          </cell>
        </row>
        <row r="67">
          <cell r="B67" t="str">
            <v>i. Potencia Valle (Máxima)</v>
          </cell>
          <cell r="C67">
            <v>2181.86</v>
          </cell>
          <cell r="D67">
            <v>2181.86</v>
          </cell>
          <cell r="E67">
            <v>2181.86</v>
          </cell>
          <cell r="F67">
            <v>2180.1933333333341</v>
          </cell>
          <cell r="G67">
            <v>2218.3200000000006</v>
          </cell>
          <cell r="H67">
            <v>2218.3200000000002</v>
          </cell>
          <cell r="I67">
            <v>2085.8799999999992</v>
          </cell>
          <cell r="J67">
            <v>2085.8799999999992</v>
          </cell>
          <cell r="K67">
            <v>2085.8799999999992</v>
          </cell>
          <cell r="L67">
            <v>2006.1600000000017</v>
          </cell>
          <cell r="M67">
            <v>2006.1600000000014</v>
          </cell>
          <cell r="N67">
            <v>2006.1600000000017</v>
          </cell>
        </row>
        <row r="68">
          <cell r="B68" t="str">
            <v>j. Potencia Valle (Mínimo)</v>
          </cell>
          <cell r="C68">
            <v>2109.4299999999998</v>
          </cell>
          <cell r="D68">
            <v>2109.4299999999998</v>
          </cell>
          <cell r="E68">
            <v>2109.4299999999998</v>
          </cell>
          <cell r="F68">
            <v>2107.8133333333335</v>
          </cell>
          <cell r="G68">
            <v>2144.6799999999998</v>
          </cell>
          <cell r="H68">
            <v>2144.6799999999998</v>
          </cell>
          <cell r="I68">
            <v>2016.6299999999992</v>
          </cell>
          <cell r="J68">
            <v>2016.6299999999992</v>
          </cell>
          <cell r="K68">
            <v>2016.6299999999994</v>
          </cell>
          <cell r="L68">
            <v>1939.5500000000011</v>
          </cell>
          <cell r="M68">
            <v>1939.5500000000009</v>
          </cell>
          <cell r="N68">
            <v>1939.5500000000011</v>
          </cell>
        </row>
        <row r="69">
          <cell r="B69" t="str">
            <v>k. Potencia Noche (Máxima)</v>
          </cell>
          <cell r="C69">
            <v>1398.18</v>
          </cell>
          <cell r="D69">
            <v>1398.18</v>
          </cell>
          <cell r="E69">
            <v>1398.18</v>
          </cell>
          <cell r="F69">
            <v>1397.1146666666666</v>
          </cell>
          <cell r="G69">
            <v>1421.5400000000006</v>
          </cell>
          <cell r="H69">
            <v>1421.5400000000006</v>
          </cell>
          <cell r="I69">
            <v>1336.6699999999989</v>
          </cell>
          <cell r="J69">
            <v>1336.6699999999989</v>
          </cell>
          <cell r="K69">
            <v>1336.6699999999989</v>
          </cell>
          <cell r="L69">
            <v>1285.5800000000011</v>
          </cell>
          <cell r="M69">
            <v>1285.5800000000011</v>
          </cell>
          <cell r="N69">
            <v>1285.5800000000011</v>
          </cell>
        </row>
        <row r="70">
          <cell r="B70" t="str">
            <v>l. Potencia Noche (Mínimo)</v>
          </cell>
          <cell r="C70">
            <v>1351.76</v>
          </cell>
          <cell r="D70">
            <v>1351.7599999999998</v>
          </cell>
          <cell r="E70">
            <v>1351.76</v>
          </cell>
          <cell r="F70">
            <v>1350.7273333333337</v>
          </cell>
          <cell r="G70">
            <v>1374.3499999999992</v>
          </cell>
          <cell r="H70">
            <v>1374.3499999999992</v>
          </cell>
          <cell r="I70">
            <v>1292.3000000000002</v>
          </cell>
          <cell r="J70">
            <v>1292.3000000000002</v>
          </cell>
          <cell r="K70">
            <v>1292.3</v>
          </cell>
          <cell r="L70">
            <v>1242.9000000000008</v>
          </cell>
          <cell r="M70">
            <v>1242.9000000000008</v>
          </cell>
          <cell r="N70">
            <v>1242.9000000000008</v>
          </cell>
        </row>
        <row r="71">
          <cell r="B71" t="str">
            <v>PROMOCIONAL</v>
          </cell>
        </row>
        <row r="72">
          <cell r="B72" t="str">
            <v>T-PR</v>
          </cell>
        </row>
        <row r="73">
          <cell r="B73" t="str">
            <v>a. Consumo de Energía menor o igual a 3000 kWh</v>
          </cell>
          <cell r="C73">
            <v>109.94999999999995</v>
          </cell>
          <cell r="D73">
            <v>109.94999999999996</v>
          </cell>
          <cell r="E73">
            <v>109.94999999999995</v>
          </cell>
          <cell r="F73">
            <v>109.86733333333333</v>
          </cell>
          <cell r="G73">
            <v>111.78999999999998</v>
          </cell>
          <cell r="H73">
            <v>111.78999999999998</v>
          </cell>
          <cell r="I73">
            <v>105.11000000000001</v>
          </cell>
          <cell r="J73">
            <v>105.11000000000001</v>
          </cell>
          <cell r="K73">
            <v>105.11</v>
          </cell>
          <cell r="L73">
            <v>101.09999999999995</v>
          </cell>
          <cell r="M73">
            <v>101.09999999999995</v>
          </cell>
          <cell r="N73">
            <v>101.09999999999995</v>
          </cell>
        </row>
        <row r="74">
          <cell r="B74" t="str">
            <v>b. Bloque 0-3000 kWh</v>
          </cell>
          <cell r="C74">
            <v>198600</v>
          </cell>
          <cell r="D74">
            <v>198600</v>
          </cell>
          <cell r="E74">
            <v>198600</v>
          </cell>
          <cell r="F74">
            <v>198457.99999999997</v>
          </cell>
          <cell r="G74">
            <v>201930</v>
          </cell>
          <cell r="H74">
            <v>201930</v>
          </cell>
          <cell r="I74">
            <v>189870</v>
          </cell>
          <cell r="J74">
            <v>189870</v>
          </cell>
          <cell r="K74">
            <v>189870</v>
          </cell>
          <cell r="L74">
            <v>182610</v>
          </cell>
          <cell r="M74">
            <v>182610</v>
          </cell>
          <cell r="N74">
            <v>182610</v>
          </cell>
        </row>
        <row r="75">
          <cell r="B75" t="str">
            <v>c. Bloque mayor a 3000 kWh</v>
          </cell>
          <cell r="C75">
            <v>66.200000000000017</v>
          </cell>
          <cell r="D75">
            <v>66.200000000000031</v>
          </cell>
          <cell r="E75">
            <v>66.200000000000017</v>
          </cell>
          <cell r="F75">
            <v>66.152666666666619</v>
          </cell>
          <cell r="G75">
            <v>67.30999999999996</v>
          </cell>
          <cell r="H75">
            <v>67.30999999999996</v>
          </cell>
          <cell r="I75">
            <v>63.289999999999978</v>
          </cell>
          <cell r="J75">
            <v>63.289999999999978</v>
          </cell>
          <cell r="K75">
            <v>63.289999999999978</v>
          </cell>
          <cell r="L75">
            <v>60.869999999999948</v>
          </cell>
          <cell r="M75">
            <v>60.869999999999955</v>
          </cell>
          <cell r="N75">
            <v>60.869999999999948</v>
          </cell>
        </row>
        <row r="76">
          <cell r="B76" t="str">
            <v>d. Bloque 0-8 kW</v>
          </cell>
          <cell r="C76">
            <v>88269.200000000026</v>
          </cell>
          <cell r="D76">
            <v>88269.2</v>
          </cell>
          <cell r="E76">
            <v>88269.200000000026</v>
          </cell>
          <cell r="F76">
            <v>88201.701333333345</v>
          </cell>
          <cell r="G76">
            <v>89744.240000000063</v>
          </cell>
          <cell r="H76">
            <v>89744.240000000049</v>
          </cell>
          <cell r="I76">
            <v>84386.240000000049</v>
          </cell>
          <cell r="J76">
            <v>84386.240000000049</v>
          </cell>
          <cell r="K76">
            <v>84386.240000000034</v>
          </cell>
          <cell r="L76">
            <v>81160.799999999988</v>
          </cell>
          <cell r="M76">
            <v>81160.800000000003</v>
          </cell>
          <cell r="N76">
            <v>81160.799999999988</v>
          </cell>
        </row>
        <row r="77">
          <cell r="B77" t="str">
            <v>e. Bloque mayor a 8 kW</v>
          </cell>
          <cell r="C77">
            <v>11033.650000000003</v>
          </cell>
          <cell r="D77">
            <v>11033.65</v>
          </cell>
          <cell r="E77">
            <v>11033.650000000003</v>
          </cell>
          <cell r="F77">
            <v>11025.212666666668</v>
          </cell>
          <cell r="G77">
            <v>11218.030000000008</v>
          </cell>
          <cell r="H77">
            <v>11218.030000000006</v>
          </cell>
          <cell r="I77">
            <v>10548.280000000006</v>
          </cell>
          <cell r="J77">
            <v>10548.280000000006</v>
          </cell>
          <cell r="K77">
            <v>10548.280000000004</v>
          </cell>
          <cell r="L77">
            <v>10145.099999999999</v>
          </cell>
          <cell r="M77">
            <v>10145.1</v>
          </cell>
          <cell r="N77">
            <v>10145.099999999999</v>
          </cell>
        </row>
        <row r="78">
          <cell r="B78" t="str">
            <v>ALUMBRADO PÚBLICO</v>
          </cell>
        </row>
        <row r="79">
          <cell r="B79" t="str">
            <v>T-AP</v>
          </cell>
        </row>
        <row r="80">
          <cell r="B80" t="str">
            <v>a. Bloque 0-30 kWh</v>
          </cell>
          <cell r="C80">
            <v>96.30000000000004</v>
          </cell>
          <cell r="D80">
            <v>96.300000000000026</v>
          </cell>
          <cell r="E80">
            <v>96.30000000000004</v>
          </cell>
          <cell r="F80">
            <v>96.599999999999952</v>
          </cell>
          <cell r="G80">
            <v>96.599999999999952</v>
          </cell>
          <cell r="H80">
            <v>96.599999999999952</v>
          </cell>
          <cell r="I80">
            <v>94.19999999999996</v>
          </cell>
          <cell r="J80">
            <v>94.19999999999996</v>
          </cell>
          <cell r="K80">
            <v>94.199999999999974</v>
          </cell>
          <cell r="L80">
            <v>92.099999999999952</v>
          </cell>
          <cell r="M80">
            <v>92.099999999999952</v>
          </cell>
          <cell r="N80">
            <v>92.099999999999952</v>
          </cell>
        </row>
        <row r="81">
          <cell r="B81" t="str">
            <v>b. Bloque 31-50 000 kWh</v>
          </cell>
          <cell r="C81">
            <v>3.2099999999999977</v>
          </cell>
          <cell r="D81">
            <v>3.2099999999999982</v>
          </cell>
          <cell r="E81">
            <v>3.2099999999999977</v>
          </cell>
          <cell r="F81">
            <v>3.2199999999999993</v>
          </cell>
          <cell r="G81">
            <v>3.2199999999999993</v>
          </cell>
          <cell r="H81">
            <v>3.2199999999999993</v>
          </cell>
          <cell r="I81">
            <v>3.14</v>
          </cell>
          <cell r="J81">
            <v>3.14</v>
          </cell>
          <cell r="K81">
            <v>3.14</v>
          </cell>
          <cell r="L81">
            <v>3.0699999999999976</v>
          </cell>
          <cell r="M81">
            <v>3.0699999999999981</v>
          </cell>
          <cell r="N81">
            <v>3.0699999999999976</v>
          </cell>
        </row>
        <row r="82">
          <cell r="B82" t="str">
            <v>c. Bloque mayor a 50 000 kWh</v>
          </cell>
          <cell r="C82">
            <v>160500</v>
          </cell>
          <cell r="D82">
            <v>160500</v>
          </cell>
          <cell r="E82">
            <v>160500</v>
          </cell>
          <cell r="F82">
            <v>161000</v>
          </cell>
          <cell r="G82">
            <v>161000</v>
          </cell>
          <cell r="H82">
            <v>161000</v>
          </cell>
          <cell r="I82">
            <v>157000</v>
          </cell>
          <cell r="J82">
            <v>157000</v>
          </cell>
          <cell r="K82">
            <v>157000</v>
          </cell>
          <cell r="L82">
            <v>153500</v>
          </cell>
          <cell r="M82">
            <v>153500</v>
          </cell>
          <cell r="N82">
            <v>153500</v>
          </cell>
        </row>
        <row r="83">
          <cell r="B83" t="str">
            <v>Tarifa de acceso</v>
          </cell>
        </row>
        <row r="84">
          <cell r="B84" t="str">
            <v>T-TA</v>
          </cell>
        </row>
        <row r="85">
          <cell r="B85" t="str">
            <v>a. Consumo de Energía cada kWh</v>
          </cell>
          <cell r="C85">
            <v>27.429999999999982</v>
          </cell>
          <cell r="D85">
            <v>27.429999999999986</v>
          </cell>
          <cell r="E85">
            <v>27.429999999999982</v>
          </cell>
          <cell r="F85">
            <v>27.429999999999986</v>
          </cell>
          <cell r="G85">
            <v>27.429999999999982</v>
          </cell>
          <cell r="H85">
            <v>27.429999999999986</v>
          </cell>
          <cell r="I85">
            <v>27.429999999999982</v>
          </cell>
          <cell r="J85">
            <v>27.429999999999982</v>
          </cell>
          <cell r="K85">
            <v>27.429999999999986</v>
          </cell>
          <cell r="L85">
            <v>27.429999999999982</v>
          </cell>
          <cell r="M85">
            <v>27.429999999999986</v>
          </cell>
          <cell r="N85">
            <v>27.429999999999982</v>
          </cell>
        </row>
        <row r="86">
          <cell r="B86" t="str">
            <v>Tarifa en centros de recarga rápida</v>
          </cell>
        </row>
        <row r="87">
          <cell r="B87" t="str">
            <v>T-VE</v>
          </cell>
        </row>
        <row r="88">
          <cell r="B88" t="str">
            <v>b. Cada minuto de recarga de energia lectrica</v>
          </cell>
          <cell r="C88">
            <v>150</v>
          </cell>
          <cell r="D88">
            <v>150</v>
          </cell>
          <cell r="E88">
            <v>150</v>
          </cell>
          <cell r="F88">
            <v>150</v>
          </cell>
          <cell r="G88">
            <v>150</v>
          </cell>
          <cell r="H88">
            <v>150</v>
          </cell>
          <cell r="I88">
            <v>150</v>
          </cell>
          <cell r="J88">
            <v>150</v>
          </cell>
          <cell r="K88">
            <v>150</v>
          </cell>
          <cell r="L88">
            <v>150</v>
          </cell>
          <cell r="M88">
            <v>150</v>
          </cell>
          <cell r="N88">
            <v>150</v>
          </cell>
        </row>
        <row r="89">
          <cell r="B89" t="str">
            <v>Tarifa en centros de recarga en planteles para autobuses electricos</v>
          </cell>
        </row>
        <row r="90">
          <cell r="B90" t="str">
            <v>T-BE</v>
          </cell>
        </row>
        <row r="91">
          <cell r="B91" t="str">
            <v>b. Consumo de Energía cada kWh</v>
          </cell>
          <cell r="C91">
            <v>57.079999999999977</v>
          </cell>
          <cell r="D91">
            <v>57.079999999999984</v>
          </cell>
          <cell r="E91">
            <v>57.079999999999977</v>
          </cell>
          <cell r="F91">
            <v>57.079999999999977</v>
          </cell>
          <cell r="G91">
            <v>57.079999999999977</v>
          </cell>
          <cell r="H91">
            <v>57.079999999999977</v>
          </cell>
          <cell r="I91">
            <v>57.079999999999977</v>
          </cell>
          <cell r="J91">
            <v>57.079999999999977</v>
          </cell>
          <cell r="K91">
            <v>57.079999999999977</v>
          </cell>
          <cell r="L91">
            <v>57.079999999999977</v>
          </cell>
          <cell r="M91">
            <v>57.079999999999977</v>
          </cell>
          <cell r="N91">
            <v>57.079999999999977</v>
          </cell>
        </row>
        <row r="106">
          <cell r="B106" t="str">
            <v>Promedio de Tarifa</v>
          </cell>
        </row>
        <row r="107">
          <cell r="B107" t="str">
            <v>º</v>
          </cell>
          <cell r="C107" t="str">
            <v>Enero</v>
          </cell>
          <cell r="D107" t="str">
            <v>Febrero</v>
          </cell>
          <cell r="E107" t="str">
            <v>Marzo</v>
          </cell>
          <cell r="F107" t="str">
            <v>Abril</v>
          </cell>
          <cell r="G107" t="str">
            <v>Mayo</v>
          </cell>
          <cell r="H107" t="str">
            <v>Junio</v>
          </cell>
          <cell r="I107" t="str">
            <v>Julio</v>
          </cell>
          <cell r="J107" t="str">
            <v>Agosto</v>
          </cell>
          <cell r="K107" t="str">
            <v>Septiembre</v>
          </cell>
          <cell r="L107" t="str">
            <v>Octubre</v>
          </cell>
          <cell r="M107" t="str">
            <v>Noviembre</v>
          </cell>
          <cell r="N107" t="str">
            <v>Diciembre</v>
          </cell>
        </row>
        <row r="108">
          <cell r="B108" t="str">
            <v>VENTAS AL SERVICIO DE DISTRIBUCIÓN</v>
          </cell>
        </row>
        <row r="109">
          <cell r="B109" t="str">
            <v>T-SD</v>
          </cell>
        </row>
        <row r="110">
          <cell r="B110" t="str">
            <v>a. Energía Punta</v>
          </cell>
          <cell r="C110">
            <v>80.109999999999985</v>
          </cell>
          <cell r="D110">
            <v>80.109999999999971</v>
          </cell>
          <cell r="E110">
            <v>80.109999999999985</v>
          </cell>
          <cell r="F110">
            <v>80.109999999999971</v>
          </cell>
          <cell r="G110">
            <v>80.109999999999985</v>
          </cell>
          <cell r="H110">
            <v>80.109999999999971</v>
          </cell>
          <cell r="I110">
            <v>80.109999999999985</v>
          </cell>
          <cell r="J110">
            <v>80.109999999999985</v>
          </cell>
          <cell r="K110">
            <v>80.109999999999971</v>
          </cell>
          <cell r="L110">
            <v>80.109999999999985</v>
          </cell>
          <cell r="M110">
            <v>80.109999999999971</v>
          </cell>
          <cell r="N110">
            <v>80.109999999999985</v>
          </cell>
        </row>
        <row r="111">
          <cell r="B111" t="str">
            <v>b. Energía Valle</v>
          </cell>
          <cell r="C111">
            <v>65.200000000000031</v>
          </cell>
          <cell r="D111">
            <v>65.200000000000031</v>
          </cell>
          <cell r="E111">
            <v>65.200000000000031</v>
          </cell>
          <cell r="F111">
            <v>65.200000000000031</v>
          </cell>
          <cell r="G111">
            <v>65.200000000000031</v>
          </cell>
          <cell r="H111">
            <v>65.200000000000031</v>
          </cell>
          <cell r="I111">
            <v>65.200000000000031</v>
          </cell>
          <cell r="J111">
            <v>65.200000000000031</v>
          </cell>
          <cell r="K111">
            <v>65.200000000000031</v>
          </cell>
          <cell r="L111">
            <v>65.200000000000031</v>
          </cell>
          <cell r="M111">
            <v>65.200000000000031</v>
          </cell>
          <cell r="N111">
            <v>65.200000000000031</v>
          </cell>
        </row>
        <row r="112">
          <cell r="B112" t="str">
            <v>c. Energía Noche</v>
          </cell>
          <cell r="C112">
            <v>55.599999999999973</v>
          </cell>
          <cell r="D112">
            <v>55.59999999999998</v>
          </cell>
          <cell r="E112">
            <v>55.599999999999973</v>
          </cell>
          <cell r="F112">
            <v>55.59999999999998</v>
          </cell>
          <cell r="G112">
            <v>55.599999999999973</v>
          </cell>
          <cell r="H112">
            <v>55.59999999999998</v>
          </cell>
          <cell r="I112">
            <v>55.599999999999973</v>
          </cell>
          <cell r="J112">
            <v>55.599999999999973</v>
          </cell>
          <cell r="K112">
            <v>55.59999999999998</v>
          </cell>
          <cell r="L112">
            <v>55.599999999999973</v>
          </cell>
          <cell r="M112">
            <v>55.59999999999998</v>
          </cell>
          <cell r="N112">
            <v>55.599999999999973</v>
          </cell>
        </row>
        <row r="113">
          <cell r="B113" t="str">
            <v>d. Potencia Punta</v>
          </cell>
          <cell r="C113">
            <v>4935.0200000000004</v>
          </cell>
          <cell r="D113">
            <v>4935.0200000000023</v>
          </cell>
          <cell r="E113">
            <v>4935.0200000000004</v>
          </cell>
          <cell r="F113">
            <v>4935.0200000000013</v>
          </cell>
          <cell r="G113">
            <v>4935.0200000000004</v>
          </cell>
          <cell r="H113">
            <v>4935.0200000000013</v>
          </cell>
          <cell r="I113">
            <v>4935.0200000000004</v>
          </cell>
          <cell r="J113">
            <v>4935.0200000000004</v>
          </cell>
          <cell r="K113">
            <v>4935.0200000000013</v>
          </cell>
          <cell r="L113">
            <v>4935.0200000000004</v>
          </cell>
          <cell r="M113">
            <v>4935.0200000000013</v>
          </cell>
          <cell r="N113">
            <v>4935.0200000000004</v>
          </cell>
        </row>
        <row r="114">
          <cell r="B114" t="str">
            <v>e. Potencia Valle</v>
          </cell>
          <cell r="C114">
            <v>4935.0200000000004</v>
          </cell>
          <cell r="D114">
            <v>4935.0200000000023</v>
          </cell>
          <cell r="E114">
            <v>4935.0200000000004</v>
          </cell>
          <cell r="F114">
            <v>4935.0200000000013</v>
          </cell>
          <cell r="G114">
            <v>4935.0200000000004</v>
          </cell>
          <cell r="H114">
            <v>4935.0200000000013</v>
          </cell>
          <cell r="I114">
            <v>4935.0200000000004</v>
          </cell>
          <cell r="J114">
            <v>4935.0200000000004</v>
          </cell>
          <cell r="K114">
            <v>4935.0200000000013</v>
          </cell>
          <cell r="L114">
            <v>4935.0200000000004</v>
          </cell>
          <cell r="M114">
            <v>4935.0200000000013</v>
          </cell>
          <cell r="N114">
            <v>4935.0200000000004</v>
          </cell>
        </row>
        <row r="115">
          <cell r="B115" t="str">
            <v>f. Potencia Noche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1971.900000000001</v>
          </cell>
          <cell r="D10">
            <v>1971.900000000001</v>
          </cell>
          <cell r="E10">
            <v>1971.900000000001</v>
          </cell>
          <cell r="F10">
            <v>2122.2399999999998</v>
          </cell>
          <cell r="G10">
            <v>2160.5999999999995</v>
          </cell>
          <cell r="H10">
            <v>2160.599999999999</v>
          </cell>
          <cell r="I10">
            <v>2037.900000000001</v>
          </cell>
          <cell r="J10">
            <v>2037.900000000001</v>
          </cell>
          <cell r="K10">
            <v>2037.900000000001</v>
          </cell>
          <cell r="L10">
            <v>1959.3000000000011</v>
          </cell>
          <cell r="M10">
            <v>1959.3000000000009</v>
          </cell>
          <cell r="N10">
            <v>1959.3000000000011</v>
          </cell>
        </row>
        <row r="11">
          <cell r="B11" t="str">
            <v>b. Bloque 31-200 kWh</v>
          </cell>
          <cell r="C11">
            <v>65.73</v>
          </cell>
          <cell r="D11">
            <v>65.73</v>
          </cell>
          <cell r="E11">
            <v>65.73</v>
          </cell>
          <cell r="F11">
            <v>70.741333333333372</v>
          </cell>
          <cell r="G11">
            <v>72.02</v>
          </cell>
          <cell r="H11">
            <v>72.02</v>
          </cell>
          <cell r="I11">
            <v>67.930000000000035</v>
          </cell>
          <cell r="J11">
            <v>67.930000000000035</v>
          </cell>
          <cell r="K11">
            <v>67.930000000000049</v>
          </cell>
          <cell r="L11">
            <v>65.30999999999996</v>
          </cell>
          <cell r="M11">
            <v>65.30999999999996</v>
          </cell>
          <cell r="N11">
            <v>65.30999999999996</v>
          </cell>
        </row>
        <row r="12">
          <cell r="B12" t="str">
            <v>c. Bloque mayor a 200 kWh</v>
          </cell>
          <cell r="C12">
            <v>80.449999999999989</v>
          </cell>
          <cell r="D12">
            <v>80.450000000000017</v>
          </cell>
          <cell r="E12">
            <v>80.449999999999989</v>
          </cell>
          <cell r="F12">
            <v>86.592666666666673</v>
          </cell>
          <cell r="G12">
            <v>88.17000000000003</v>
          </cell>
          <cell r="H12">
            <v>88.17000000000003</v>
          </cell>
          <cell r="I12">
            <v>83.159999999999982</v>
          </cell>
          <cell r="J12">
            <v>83.159999999999982</v>
          </cell>
          <cell r="K12">
            <v>83.16</v>
          </cell>
          <cell r="L12">
            <v>79.949999999999989</v>
          </cell>
          <cell r="M12">
            <v>79.95</v>
          </cell>
          <cell r="N12">
            <v>79.949999999999989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92.92000000000003</v>
          </cell>
          <cell r="D15">
            <v>92.92000000000003</v>
          </cell>
          <cell r="E15">
            <v>92.92000000000003</v>
          </cell>
          <cell r="F15">
            <v>100.01000000000005</v>
          </cell>
          <cell r="G15">
            <v>101.82999999999996</v>
          </cell>
          <cell r="H15">
            <v>101.82999999999996</v>
          </cell>
          <cell r="I15">
            <v>96.039999999999978</v>
          </cell>
          <cell r="J15">
            <v>96.039999999999978</v>
          </cell>
          <cell r="K15">
            <v>96.039999999999978</v>
          </cell>
          <cell r="L15">
            <v>92.32999999999997</v>
          </cell>
          <cell r="M15">
            <v>92.32999999999997</v>
          </cell>
          <cell r="N15">
            <v>92.32999999999997</v>
          </cell>
        </row>
        <row r="16">
          <cell r="B16" t="str">
            <v>b. Bloque 0-3000 kWh</v>
          </cell>
          <cell r="C16">
            <v>166590</v>
          </cell>
          <cell r="D16">
            <v>166590</v>
          </cell>
          <cell r="E16">
            <v>166590</v>
          </cell>
          <cell r="F16">
            <v>179302</v>
          </cell>
          <cell r="G16">
            <v>182550</v>
          </cell>
          <cell r="H16">
            <v>182550</v>
          </cell>
          <cell r="I16">
            <v>172170</v>
          </cell>
          <cell r="J16">
            <v>172170</v>
          </cell>
          <cell r="K16">
            <v>172170</v>
          </cell>
          <cell r="L16">
            <v>165510</v>
          </cell>
          <cell r="M16">
            <v>165510</v>
          </cell>
          <cell r="N16">
            <v>165510</v>
          </cell>
        </row>
        <row r="17">
          <cell r="B17" t="str">
            <v>c. Bloque mayor a 3000 kWh</v>
          </cell>
          <cell r="C17">
            <v>55.52999999999998</v>
          </cell>
          <cell r="D17">
            <v>55.52999999999998</v>
          </cell>
          <cell r="E17">
            <v>55.52999999999998</v>
          </cell>
          <cell r="F17">
            <v>59.767333333333362</v>
          </cell>
          <cell r="G17">
            <v>60.849999999999966</v>
          </cell>
          <cell r="H17">
            <v>60.849999999999973</v>
          </cell>
          <cell r="I17">
            <v>57.390000000000043</v>
          </cell>
          <cell r="J17">
            <v>57.390000000000043</v>
          </cell>
          <cell r="K17">
            <v>57.390000000000036</v>
          </cell>
          <cell r="L17">
            <v>55.170000000000023</v>
          </cell>
          <cell r="M17">
            <v>55.170000000000023</v>
          </cell>
          <cell r="N17">
            <v>55.170000000000023</v>
          </cell>
        </row>
        <row r="18">
          <cell r="B18" t="str">
            <v>d. Bloque 0-8 kW</v>
          </cell>
          <cell r="C18">
            <v>69497.52</v>
          </cell>
          <cell r="D18">
            <v>69497.52</v>
          </cell>
          <cell r="E18">
            <v>69497.52</v>
          </cell>
          <cell r="F18">
            <v>74796.853333333303</v>
          </cell>
          <cell r="G18">
            <v>76160.63999999997</v>
          </cell>
          <cell r="H18">
            <v>76160.639999999956</v>
          </cell>
          <cell r="I18">
            <v>71830.080000000031</v>
          </cell>
          <cell r="J18">
            <v>71830.080000000031</v>
          </cell>
          <cell r="K18">
            <v>71830.080000000031</v>
          </cell>
          <cell r="L18">
            <v>69055.840000000026</v>
          </cell>
          <cell r="M18">
            <v>69055.840000000026</v>
          </cell>
          <cell r="N18">
            <v>69055.840000000026</v>
          </cell>
        </row>
        <row r="19">
          <cell r="B19" t="str">
            <v>e. Bloque mayor a 8 kW</v>
          </cell>
          <cell r="C19">
            <v>8687.19</v>
          </cell>
          <cell r="D19">
            <v>8687.19</v>
          </cell>
          <cell r="E19">
            <v>8687.19</v>
          </cell>
          <cell r="F19">
            <v>9349.6066666666629</v>
          </cell>
          <cell r="G19">
            <v>9520.0799999999963</v>
          </cell>
          <cell r="H19">
            <v>9520.0799999999945</v>
          </cell>
          <cell r="I19">
            <v>8978.7600000000039</v>
          </cell>
          <cell r="J19">
            <v>8978.7600000000039</v>
          </cell>
          <cell r="K19">
            <v>8978.7600000000039</v>
          </cell>
          <cell r="L19">
            <v>8631.9800000000032</v>
          </cell>
          <cell r="M19">
            <v>8631.9800000000032</v>
          </cell>
          <cell r="N19">
            <v>8631.9800000000032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92.92000000000003</v>
          </cell>
          <cell r="D22">
            <v>92.92000000000003</v>
          </cell>
          <cell r="E22">
            <v>92.92000000000003</v>
          </cell>
          <cell r="F22">
            <v>100.01000000000005</v>
          </cell>
          <cell r="G22">
            <v>101.82999999999996</v>
          </cell>
          <cell r="H22">
            <v>101.82999999999996</v>
          </cell>
          <cell r="I22">
            <v>96.039999999999978</v>
          </cell>
          <cell r="J22">
            <v>96.039999999999978</v>
          </cell>
          <cell r="K22">
            <v>96.039999999999978</v>
          </cell>
          <cell r="L22">
            <v>92.32999999999997</v>
          </cell>
          <cell r="M22">
            <v>92.32999999999997</v>
          </cell>
          <cell r="N22">
            <v>92.32999999999997</v>
          </cell>
        </row>
        <row r="23">
          <cell r="B23" t="str">
            <v>b. Bloque 0-3000 kWh</v>
          </cell>
          <cell r="C23">
            <v>166590</v>
          </cell>
          <cell r="D23">
            <v>166590</v>
          </cell>
          <cell r="E23">
            <v>166590</v>
          </cell>
          <cell r="F23">
            <v>179302</v>
          </cell>
          <cell r="G23">
            <v>182550</v>
          </cell>
          <cell r="H23">
            <v>182550</v>
          </cell>
          <cell r="I23">
            <v>172170</v>
          </cell>
          <cell r="J23">
            <v>172170</v>
          </cell>
          <cell r="K23">
            <v>172170</v>
          </cell>
          <cell r="L23">
            <v>165510</v>
          </cell>
          <cell r="M23">
            <v>165510</v>
          </cell>
          <cell r="N23">
            <v>165510</v>
          </cell>
        </row>
        <row r="24">
          <cell r="B24" t="str">
            <v>c. Bloque mayor a 3000 kWh</v>
          </cell>
          <cell r="C24">
            <v>55.52999999999998</v>
          </cell>
          <cell r="D24">
            <v>55.52999999999998</v>
          </cell>
          <cell r="E24">
            <v>55.52999999999998</v>
          </cell>
          <cell r="F24">
            <v>59.767333333333362</v>
          </cell>
          <cell r="G24">
            <v>60.849999999999966</v>
          </cell>
          <cell r="H24">
            <v>60.849999999999973</v>
          </cell>
          <cell r="I24">
            <v>57.390000000000043</v>
          </cell>
          <cell r="J24">
            <v>57.390000000000043</v>
          </cell>
          <cell r="K24">
            <v>57.390000000000036</v>
          </cell>
          <cell r="L24">
            <v>55.170000000000023</v>
          </cell>
          <cell r="M24">
            <v>55.170000000000023</v>
          </cell>
          <cell r="N24">
            <v>55.170000000000023</v>
          </cell>
        </row>
        <row r="25">
          <cell r="B25" t="str">
            <v>d. Bloque 0-8 kW</v>
          </cell>
          <cell r="C25">
            <v>69497.52</v>
          </cell>
          <cell r="D25">
            <v>69497.52</v>
          </cell>
          <cell r="E25">
            <v>69497.52</v>
          </cell>
          <cell r="F25">
            <v>74796.853333333303</v>
          </cell>
          <cell r="G25">
            <v>76160.63999999997</v>
          </cell>
          <cell r="H25">
            <v>76160.639999999956</v>
          </cell>
          <cell r="I25">
            <v>71830.080000000031</v>
          </cell>
          <cell r="J25">
            <v>71830.080000000031</v>
          </cell>
          <cell r="K25">
            <v>71830.080000000031</v>
          </cell>
          <cell r="L25">
            <v>69055.840000000026</v>
          </cell>
          <cell r="M25">
            <v>69055.840000000026</v>
          </cell>
          <cell r="N25">
            <v>69055.840000000026</v>
          </cell>
        </row>
        <row r="26">
          <cell r="B26" t="str">
            <v>e. Bloque mayor a 8 kW</v>
          </cell>
          <cell r="C26">
            <v>8687.19</v>
          </cell>
          <cell r="D26">
            <v>8687.19</v>
          </cell>
          <cell r="E26">
            <v>8687.19</v>
          </cell>
          <cell r="F26">
            <v>9349.6066666666629</v>
          </cell>
          <cell r="G26">
            <v>9520.0799999999963</v>
          </cell>
          <cell r="H26">
            <v>9520.0799999999945</v>
          </cell>
          <cell r="I26">
            <v>8978.7600000000039</v>
          </cell>
          <cell r="J26">
            <v>8978.7600000000039</v>
          </cell>
          <cell r="K26">
            <v>8978.7600000000039</v>
          </cell>
          <cell r="L26">
            <v>8631.9800000000032</v>
          </cell>
          <cell r="M26">
            <v>8631.9800000000032</v>
          </cell>
          <cell r="N26">
            <v>8631.9800000000032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66.849999999999966</v>
          </cell>
          <cell r="D29">
            <v>66.849999999999966</v>
          </cell>
          <cell r="E29">
            <v>66.849999999999966</v>
          </cell>
          <cell r="F29">
            <v>71.953999999999965</v>
          </cell>
          <cell r="G29">
            <v>73.27</v>
          </cell>
          <cell r="H29">
            <v>73.27</v>
          </cell>
          <cell r="I29">
            <v>69.099999999999966</v>
          </cell>
          <cell r="J29">
            <v>69.099999999999966</v>
          </cell>
          <cell r="K29">
            <v>69.099999999999966</v>
          </cell>
          <cell r="L29">
            <v>66.44000000000004</v>
          </cell>
          <cell r="M29">
            <v>66.44000000000004</v>
          </cell>
          <cell r="N29">
            <v>66.44000000000004</v>
          </cell>
        </row>
        <row r="30">
          <cell r="B30" t="str">
            <v>b. Bloque 0-3000 kWh</v>
          </cell>
          <cell r="C30">
            <v>115590</v>
          </cell>
          <cell r="D30">
            <v>115590</v>
          </cell>
          <cell r="E30">
            <v>115590</v>
          </cell>
          <cell r="F30">
            <v>124420</v>
          </cell>
          <cell r="G30">
            <v>126660</v>
          </cell>
          <cell r="H30">
            <v>126660</v>
          </cell>
          <cell r="I30">
            <v>119460</v>
          </cell>
          <cell r="J30">
            <v>119460</v>
          </cell>
          <cell r="K30">
            <v>119460</v>
          </cell>
          <cell r="L30">
            <v>114840</v>
          </cell>
          <cell r="M30">
            <v>114840</v>
          </cell>
          <cell r="N30">
            <v>114840</v>
          </cell>
        </row>
        <row r="31">
          <cell r="B31" t="str">
            <v>c. Bloque mayor a 3000 kWh</v>
          </cell>
          <cell r="C31">
            <v>38.52999999999998</v>
          </cell>
          <cell r="D31">
            <v>38.52999999999998</v>
          </cell>
          <cell r="E31">
            <v>38.52999999999998</v>
          </cell>
          <cell r="F31">
            <v>41.473333333333336</v>
          </cell>
          <cell r="G31">
            <v>42.22000000000002</v>
          </cell>
          <cell r="H31">
            <v>42.22000000000002</v>
          </cell>
          <cell r="I31">
            <v>39.820000000000007</v>
          </cell>
          <cell r="J31">
            <v>39.820000000000007</v>
          </cell>
          <cell r="K31">
            <v>39.820000000000014</v>
          </cell>
          <cell r="L31">
            <v>38.27999999999998</v>
          </cell>
          <cell r="M31">
            <v>38.27999999999998</v>
          </cell>
          <cell r="N31">
            <v>38.27999999999998</v>
          </cell>
        </row>
        <row r="32">
          <cell r="B32" t="str">
            <v>d. Bloque 0-8 kW</v>
          </cell>
          <cell r="C32">
            <v>46706.32</v>
          </cell>
          <cell r="D32">
            <v>46706.319999999992</v>
          </cell>
          <cell r="E32">
            <v>46706.32</v>
          </cell>
          <cell r="F32">
            <v>50267.786666666667</v>
          </cell>
          <cell r="G32">
            <v>51184.320000000007</v>
          </cell>
          <cell r="H32">
            <v>51184.32</v>
          </cell>
          <cell r="I32">
            <v>48273.919999999984</v>
          </cell>
          <cell r="J32">
            <v>48273.919999999984</v>
          </cell>
          <cell r="K32">
            <v>48273.919999999991</v>
          </cell>
          <cell r="L32">
            <v>46409.439999999966</v>
          </cell>
          <cell r="M32">
            <v>46409.439999999966</v>
          </cell>
          <cell r="N32">
            <v>46409.439999999966</v>
          </cell>
        </row>
        <row r="33">
          <cell r="B33" t="str">
            <v>e. Bloque mayor a 8 kW</v>
          </cell>
          <cell r="C33">
            <v>5838.29</v>
          </cell>
          <cell r="D33">
            <v>5838.2899999999991</v>
          </cell>
          <cell r="E33">
            <v>5838.29</v>
          </cell>
          <cell r="F33">
            <v>6283.4733333333334</v>
          </cell>
          <cell r="G33">
            <v>6398.0400000000009</v>
          </cell>
          <cell r="H33">
            <v>6398.04</v>
          </cell>
          <cell r="I33">
            <v>6034.239999999998</v>
          </cell>
          <cell r="J33">
            <v>6034.239999999998</v>
          </cell>
          <cell r="K33">
            <v>6034.2399999999989</v>
          </cell>
          <cell r="L33">
            <v>5801.1799999999957</v>
          </cell>
          <cell r="M33">
            <v>5801.1799999999957</v>
          </cell>
          <cell r="N33">
            <v>5801.1799999999957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50.99</v>
          </cell>
          <cell r="D36">
            <v>50.99</v>
          </cell>
          <cell r="E36">
            <v>50.99</v>
          </cell>
          <cell r="F36">
            <v>54.891333333333336</v>
          </cell>
          <cell r="G36">
            <v>55.890000000000036</v>
          </cell>
          <cell r="H36">
            <v>55.890000000000029</v>
          </cell>
          <cell r="I36">
            <v>52.710000000000022</v>
          </cell>
          <cell r="J36">
            <v>52.710000000000022</v>
          </cell>
          <cell r="K36">
            <v>52.710000000000022</v>
          </cell>
          <cell r="L36">
            <v>50.670000000000016</v>
          </cell>
          <cell r="M36">
            <v>50.670000000000009</v>
          </cell>
          <cell r="N36">
            <v>50.670000000000016</v>
          </cell>
        </row>
        <row r="37">
          <cell r="B37" t="str">
            <v>b. Energía Valle</v>
          </cell>
          <cell r="C37">
            <v>24.919999999999991</v>
          </cell>
          <cell r="D37">
            <v>24.919999999999995</v>
          </cell>
          <cell r="E37">
            <v>24.919999999999991</v>
          </cell>
          <cell r="F37">
            <v>26.81466666666665</v>
          </cell>
          <cell r="G37">
            <v>27.299999999999986</v>
          </cell>
          <cell r="H37">
            <v>27.29999999999999</v>
          </cell>
          <cell r="I37">
            <v>25.75</v>
          </cell>
          <cell r="J37">
            <v>25.75</v>
          </cell>
          <cell r="K37">
            <v>25.75</v>
          </cell>
          <cell r="L37">
            <v>24.75</v>
          </cell>
          <cell r="M37">
            <v>24.75</v>
          </cell>
          <cell r="N37">
            <v>24.75</v>
          </cell>
        </row>
        <row r="38">
          <cell r="B38" t="str">
            <v>c. Energía Noche</v>
          </cell>
          <cell r="C38">
            <v>16.990000000000006</v>
          </cell>
          <cell r="D38">
            <v>16.990000000000006</v>
          </cell>
          <cell r="E38">
            <v>16.990000000000006</v>
          </cell>
          <cell r="F38">
            <v>18.293999999999993</v>
          </cell>
          <cell r="G38">
            <v>18.63</v>
          </cell>
          <cell r="H38">
            <v>18.63</v>
          </cell>
          <cell r="I38">
            <v>17.57</v>
          </cell>
          <cell r="J38">
            <v>17.57</v>
          </cell>
          <cell r="K38">
            <v>17.569999999999997</v>
          </cell>
          <cell r="L38">
            <v>16.88999999999999</v>
          </cell>
          <cell r="M38">
            <v>16.88999999999999</v>
          </cell>
          <cell r="N38">
            <v>16.88999999999999</v>
          </cell>
        </row>
        <row r="39">
          <cell r="B39" t="str">
            <v>d. Potencia Punta</v>
          </cell>
          <cell r="C39">
            <v>8975.0300000000025</v>
          </cell>
          <cell r="D39">
            <v>8975.0300000000007</v>
          </cell>
          <cell r="E39">
            <v>8975.0300000000025</v>
          </cell>
          <cell r="F39">
            <v>9659.4000000000051</v>
          </cell>
          <cell r="G39">
            <v>9835.52</v>
          </cell>
          <cell r="H39">
            <v>9835.5199999999986</v>
          </cell>
          <cell r="I39">
            <v>9276.2699999999986</v>
          </cell>
          <cell r="J39">
            <v>9276.2699999999986</v>
          </cell>
          <cell r="K39">
            <v>9276.2699999999968</v>
          </cell>
          <cell r="L39">
            <v>8917.9899999999961</v>
          </cell>
          <cell r="M39">
            <v>8917.9899999999961</v>
          </cell>
          <cell r="N39">
            <v>8917.9899999999961</v>
          </cell>
        </row>
        <row r="40">
          <cell r="B40" t="str">
            <v>e. Potencia Valle</v>
          </cell>
          <cell r="C40">
            <v>6435.510000000002</v>
          </cell>
          <cell r="D40">
            <v>6435.5100000000011</v>
          </cell>
          <cell r="E40">
            <v>6435.510000000002</v>
          </cell>
          <cell r="F40">
            <v>6926.2306666666655</v>
          </cell>
          <cell r="G40">
            <v>7052.5199999999977</v>
          </cell>
          <cell r="H40">
            <v>7052.5199999999986</v>
          </cell>
          <cell r="I40">
            <v>6651.5</v>
          </cell>
          <cell r="J40">
            <v>6651.5</v>
          </cell>
          <cell r="K40">
            <v>6651.5</v>
          </cell>
          <cell r="L40">
            <v>6394.6099999999951</v>
          </cell>
          <cell r="M40">
            <v>6394.609999999996</v>
          </cell>
          <cell r="N40">
            <v>6394.6099999999951</v>
          </cell>
        </row>
        <row r="41">
          <cell r="B41" t="str">
            <v>f. Potencia Noche</v>
          </cell>
          <cell r="C41">
            <v>4402.5200000000023</v>
          </cell>
          <cell r="D41">
            <v>4402.5200000000032</v>
          </cell>
          <cell r="E41">
            <v>4402.5200000000023</v>
          </cell>
          <cell r="F41">
            <v>4738.2213333333348</v>
          </cell>
          <cell r="G41">
            <v>4824.6199999999981</v>
          </cell>
          <cell r="H41">
            <v>4824.6199999999981</v>
          </cell>
          <cell r="I41">
            <v>4550.28</v>
          </cell>
          <cell r="J41">
            <v>4550.28</v>
          </cell>
          <cell r="K41">
            <v>4550.28</v>
          </cell>
          <cell r="L41">
            <v>4374.5399999999981</v>
          </cell>
          <cell r="M41">
            <v>4374.5399999999972</v>
          </cell>
          <cell r="N41">
            <v>4374.5399999999981</v>
          </cell>
        </row>
        <row r="42">
          <cell r="B42" t="str">
            <v>MEDIA TENSIÓN (T-MTb)</v>
          </cell>
        </row>
        <row r="43">
          <cell r="B43" t="str">
            <v>T-MTb</v>
          </cell>
        </row>
        <row r="44">
          <cell r="B44" t="str">
            <v>a. Energía Punta</v>
          </cell>
          <cell r="C44">
            <v>104.15000000000006</v>
          </cell>
          <cell r="D44">
            <v>104.15000000000006</v>
          </cell>
          <cell r="E44">
            <v>104.15000000000006</v>
          </cell>
          <cell r="F44">
            <v>112.08600000000004</v>
          </cell>
          <cell r="G44">
            <v>114.13000000000008</v>
          </cell>
          <cell r="H44">
            <v>114.13000000000008</v>
          </cell>
          <cell r="I44">
            <v>107.63999999999999</v>
          </cell>
          <cell r="J44">
            <v>107.63999999999999</v>
          </cell>
          <cell r="K44">
            <v>107.64</v>
          </cell>
          <cell r="L44">
            <v>103.48999999999991</v>
          </cell>
          <cell r="M44">
            <v>103.48999999999992</v>
          </cell>
          <cell r="N44">
            <v>103.48999999999991</v>
          </cell>
        </row>
        <row r="45">
          <cell r="B45" t="str">
            <v>b. Energía Valle</v>
          </cell>
          <cell r="C45">
            <v>35.77999999999998</v>
          </cell>
          <cell r="D45">
            <v>35.77999999999998</v>
          </cell>
          <cell r="E45">
            <v>35.77999999999998</v>
          </cell>
          <cell r="F45">
            <v>38.510000000000012</v>
          </cell>
          <cell r="G45">
            <v>39.210000000000015</v>
          </cell>
          <cell r="H45">
            <v>39.210000000000015</v>
          </cell>
          <cell r="I45">
            <v>36.980000000000011</v>
          </cell>
          <cell r="J45">
            <v>36.980000000000011</v>
          </cell>
          <cell r="K45">
            <v>36.980000000000011</v>
          </cell>
          <cell r="L45">
            <v>35.559999999999974</v>
          </cell>
          <cell r="M45">
            <v>35.559999999999974</v>
          </cell>
          <cell r="N45">
            <v>35.559999999999974</v>
          </cell>
        </row>
        <row r="46">
          <cell r="B46" t="str">
            <v>c. Energía Noche</v>
          </cell>
          <cell r="C46">
            <v>22.980000000000008</v>
          </cell>
          <cell r="D46">
            <v>22.980000000000008</v>
          </cell>
          <cell r="E46">
            <v>22.980000000000008</v>
          </cell>
          <cell r="F46">
            <v>24.732000000000003</v>
          </cell>
          <cell r="G46">
            <v>25.179999999999986</v>
          </cell>
          <cell r="H46">
            <v>25.179999999999989</v>
          </cell>
          <cell r="I46">
            <v>23.75</v>
          </cell>
          <cell r="J46">
            <v>23.75</v>
          </cell>
          <cell r="K46">
            <v>23.75</v>
          </cell>
          <cell r="L46">
            <v>22.830000000000005</v>
          </cell>
          <cell r="M46">
            <v>22.830000000000002</v>
          </cell>
          <cell r="N46">
            <v>22.830000000000005</v>
          </cell>
        </row>
        <row r="47">
          <cell r="B47" t="str">
            <v>d. Potencia Punta</v>
          </cell>
          <cell r="C47">
            <v>3058.86</v>
          </cell>
          <cell r="D47">
            <v>3058.86</v>
          </cell>
          <cell r="E47">
            <v>3058.86</v>
          </cell>
          <cell r="F47">
            <v>3292.1073333333356</v>
          </cell>
          <cell r="G47">
            <v>3352.130000000001</v>
          </cell>
          <cell r="H47">
            <v>3352.1300000000006</v>
          </cell>
          <cell r="I47">
            <v>3161.5200000000004</v>
          </cell>
          <cell r="J47">
            <v>3161.5200000000004</v>
          </cell>
          <cell r="K47">
            <v>3161.52</v>
          </cell>
          <cell r="L47">
            <v>3039.4199999999987</v>
          </cell>
          <cell r="M47">
            <v>3039.4199999999987</v>
          </cell>
          <cell r="N47">
            <v>3039.4199999999987</v>
          </cell>
        </row>
        <row r="48">
          <cell r="B48" t="str">
            <v>e. Potencia Valle</v>
          </cell>
          <cell r="C48">
            <v>2135.3799999999992</v>
          </cell>
          <cell r="D48">
            <v>2135.3799999999992</v>
          </cell>
          <cell r="E48">
            <v>2135.3799999999992</v>
          </cell>
          <cell r="F48">
            <v>2298.2133333333336</v>
          </cell>
          <cell r="G48">
            <v>2340.1200000000003</v>
          </cell>
          <cell r="H48">
            <v>2340.1200000000008</v>
          </cell>
          <cell r="I48">
            <v>2207.059999999999</v>
          </cell>
          <cell r="J48">
            <v>2207.059999999999</v>
          </cell>
          <cell r="K48">
            <v>2207.059999999999</v>
          </cell>
          <cell r="L48">
            <v>2121.8200000000002</v>
          </cell>
          <cell r="M48">
            <v>2121.8200000000002</v>
          </cell>
          <cell r="N48">
            <v>2121.8200000000002</v>
          </cell>
        </row>
        <row r="49">
          <cell r="B49" t="str">
            <v>f. Potencia Noche</v>
          </cell>
          <cell r="C49">
            <v>1368.4000000000008</v>
          </cell>
          <cell r="D49">
            <v>1368.4000000000008</v>
          </cell>
          <cell r="E49">
            <v>1368.4000000000008</v>
          </cell>
          <cell r="F49">
            <v>1472.7473333333339</v>
          </cell>
          <cell r="G49">
            <v>1499.5899999999988</v>
          </cell>
          <cell r="H49">
            <v>1499.589999999999</v>
          </cell>
          <cell r="I49">
            <v>1414.3300000000011</v>
          </cell>
          <cell r="J49">
            <v>1414.3300000000011</v>
          </cell>
          <cell r="K49">
            <v>1414.3300000000011</v>
          </cell>
          <cell r="L49">
            <v>1359.6999999999996</v>
          </cell>
          <cell r="M49">
            <v>1359.6999999999998</v>
          </cell>
          <cell r="N49">
            <v>1359.6999999999996</v>
          </cell>
        </row>
        <row r="50">
          <cell r="B50" t="str">
            <v>ALUMBRADO PÚBLICO</v>
          </cell>
        </row>
        <row r="51">
          <cell r="B51" t="str">
            <v>T-AP</v>
          </cell>
        </row>
        <row r="52">
          <cell r="B52" t="str">
            <v>a. Bloque 0-30 kWh</v>
          </cell>
          <cell r="C52">
            <v>85.800000000000026</v>
          </cell>
          <cell r="D52">
            <v>85.8</v>
          </cell>
          <cell r="E52">
            <v>85.800000000000026</v>
          </cell>
          <cell r="F52">
            <v>91.199999999999989</v>
          </cell>
          <cell r="G52">
            <v>91.199999999999974</v>
          </cell>
          <cell r="H52">
            <v>91.199999999999989</v>
          </cell>
          <cell r="I52">
            <v>87.300000000000026</v>
          </cell>
          <cell r="J52">
            <v>87.300000000000026</v>
          </cell>
          <cell r="K52">
            <v>87.300000000000011</v>
          </cell>
          <cell r="L52">
            <v>84</v>
          </cell>
          <cell r="M52">
            <v>84</v>
          </cell>
          <cell r="N52">
            <v>84</v>
          </cell>
        </row>
        <row r="53">
          <cell r="B53" t="str">
            <v>b. Bloque 31-50 000 kWh</v>
          </cell>
          <cell r="C53">
            <v>2.86</v>
          </cell>
          <cell r="D53">
            <v>2.86</v>
          </cell>
          <cell r="E53">
            <v>2.86</v>
          </cell>
          <cell r="F53">
            <v>3.0400000000000014</v>
          </cell>
          <cell r="G53">
            <v>3.0400000000000018</v>
          </cell>
          <cell r="H53">
            <v>3.0400000000000014</v>
          </cell>
          <cell r="I53">
            <v>2.9099999999999979</v>
          </cell>
          <cell r="J53">
            <v>2.9099999999999979</v>
          </cell>
          <cell r="K53">
            <v>2.9099999999999979</v>
          </cell>
          <cell r="L53">
            <v>2.7999999999999985</v>
          </cell>
          <cell r="M53">
            <v>2.7999999999999985</v>
          </cell>
          <cell r="N53">
            <v>2.7999999999999985</v>
          </cell>
        </row>
        <row r="54">
          <cell r="B54" t="str">
            <v>c. Bloque mayor a 50 000 kWh</v>
          </cell>
          <cell r="C54">
            <v>143000</v>
          </cell>
          <cell r="D54">
            <v>143000</v>
          </cell>
          <cell r="E54">
            <v>143000</v>
          </cell>
          <cell r="F54">
            <v>152000</v>
          </cell>
          <cell r="G54">
            <v>152000</v>
          </cell>
          <cell r="H54">
            <v>152000</v>
          </cell>
          <cell r="I54">
            <v>145500</v>
          </cell>
          <cell r="J54">
            <v>145500</v>
          </cell>
          <cell r="K54">
            <v>145500</v>
          </cell>
          <cell r="L54">
            <v>140000</v>
          </cell>
          <cell r="M54">
            <v>140000</v>
          </cell>
          <cell r="N54">
            <v>140000</v>
          </cell>
        </row>
        <row r="55">
          <cell r="B55" t="str">
            <v>Tarifa de acceso</v>
          </cell>
        </row>
        <row r="56">
          <cell r="B56" t="str">
            <v>T-TA</v>
          </cell>
        </row>
        <row r="57">
          <cell r="B57" t="str">
            <v>a. Consumo de Energía cada kWh</v>
          </cell>
          <cell r="C57">
            <v>16.899999999999991</v>
          </cell>
          <cell r="D57">
            <v>16.899999999999991</v>
          </cell>
          <cell r="E57">
            <v>16.899999999999991</v>
          </cell>
          <cell r="G57">
            <v>14.709999999999994</v>
          </cell>
          <cell r="H57">
            <v>14.709999999999996</v>
          </cell>
          <cell r="I57">
            <v>14.709999999999994</v>
          </cell>
          <cell r="J57">
            <v>14.709999999999994</v>
          </cell>
          <cell r="K57">
            <v>14.709999999999996</v>
          </cell>
          <cell r="L57">
            <v>14.709999999999994</v>
          </cell>
          <cell r="M57">
            <v>14.709999999999996</v>
          </cell>
          <cell r="N57">
            <v>14.709999999999994</v>
          </cell>
        </row>
        <row r="58">
          <cell r="B58" t="str">
            <v>Tarifa en centros de recarga rápida</v>
          </cell>
        </row>
        <row r="59">
          <cell r="B59" t="str">
            <v>T-VE</v>
          </cell>
        </row>
        <row r="60">
          <cell r="B60" t="str">
            <v>b. Cada minuto de recarga de energia lectrica</v>
          </cell>
          <cell r="C60">
            <v>150</v>
          </cell>
          <cell r="D60">
            <v>150</v>
          </cell>
          <cell r="E60">
            <v>150</v>
          </cell>
          <cell r="F60">
            <v>150</v>
          </cell>
          <cell r="G60">
            <v>150</v>
          </cell>
          <cell r="H60">
            <v>150</v>
          </cell>
          <cell r="I60">
            <v>150</v>
          </cell>
          <cell r="J60">
            <v>150</v>
          </cell>
          <cell r="K60">
            <v>150</v>
          </cell>
          <cell r="L60">
            <v>150</v>
          </cell>
          <cell r="M60">
            <v>150</v>
          </cell>
          <cell r="N60">
            <v>150</v>
          </cell>
        </row>
        <row r="61">
          <cell r="B61" t="str">
            <v>Tarifa en centros de recarga en planteles para autobuses electricos</v>
          </cell>
        </row>
        <row r="62">
          <cell r="B62" t="str">
            <v>T-BE</v>
          </cell>
        </row>
        <row r="63">
          <cell r="B63" t="str">
            <v>b. Consumo de Energía cada kWh</v>
          </cell>
          <cell r="C63">
            <v>57.079999999999977</v>
          </cell>
          <cell r="D63">
            <v>57.079999999999984</v>
          </cell>
          <cell r="E63">
            <v>57.079999999999977</v>
          </cell>
          <cell r="F63">
            <v>57.079999999999977</v>
          </cell>
          <cell r="G63">
            <v>57.079999999999977</v>
          </cell>
          <cell r="H63">
            <v>57.079999999999977</v>
          </cell>
          <cell r="I63">
            <v>57.079999999999977</v>
          </cell>
          <cell r="J63">
            <v>57.079999999999977</v>
          </cell>
          <cell r="K63">
            <v>57.079999999999977</v>
          </cell>
          <cell r="L63">
            <v>57.079999999999977</v>
          </cell>
          <cell r="M63">
            <v>57.079999999999977</v>
          </cell>
          <cell r="N63">
            <v>57.079999999999977</v>
          </cell>
        </row>
        <row r="87">
          <cell r="B87" t="str">
            <v>Promedio de Tarifa</v>
          </cell>
        </row>
        <row r="88">
          <cell r="B88" t="str">
            <v>º</v>
          </cell>
          <cell r="C88" t="str">
            <v>Enero</v>
          </cell>
          <cell r="D88" t="str">
            <v>Febrero</v>
          </cell>
          <cell r="E88" t="str">
            <v>Marzo</v>
          </cell>
          <cell r="F88" t="str">
            <v>Abril</v>
          </cell>
          <cell r="G88" t="str">
            <v>Mayo</v>
          </cell>
          <cell r="H88" t="str">
            <v>Junio</v>
          </cell>
          <cell r="I88" t="str">
            <v>Julio</v>
          </cell>
          <cell r="J88" t="str">
            <v>Agosto</v>
          </cell>
          <cell r="K88" t="str">
            <v>Septiembre</v>
          </cell>
          <cell r="L88" t="str">
            <v>Octubre</v>
          </cell>
          <cell r="M88" t="str">
            <v>Noviembre</v>
          </cell>
          <cell r="N88" t="str">
            <v>Diciembre</v>
          </cell>
        </row>
        <row r="89">
          <cell r="B89" t="str">
            <v>VENTAS AL SERVICIO DE DISTRIBUCIÓN</v>
          </cell>
        </row>
        <row r="90">
          <cell r="B90" t="str">
            <v>T-SD</v>
          </cell>
        </row>
        <row r="91">
          <cell r="B91" t="str">
            <v>a. Energía Punta</v>
          </cell>
          <cell r="C91">
            <v>44.940000000000033</v>
          </cell>
          <cell r="D91">
            <v>44.940000000000033</v>
          </cell>
          <cell r="E91">
            <v>44.940000000000033</v>
          </cell>
          <cell r="F91">
            <v>40.070000000000014</v>
          </cell>
          <cell r="G91">
            <v>40.070000000000007</v>
          </cell>
          <cell r="H91">
            <v>40.070000000000014</v>
          </cell>
          <cell r="I91">
            <v>40.070000000000007</v>
          </cell>
          <cell r="J91">
            <v>40.070000000000007</v>
          </cell>
          <cell r="K91">
            <v>40.070000000000014</v>
          </cell>
          <cell r="L91">
            <v>40.070000000000007</v>
          </cell>
          <cell r="M91">
            <v>40.070000000000014</v>
          </cell>
          <cell r="N91">
            <v>40.070000000000007</v>
          </cell>
        </row>
        <row r="92">
          <cell r="B92" t="str">
            <v>b. Energía Valle</v>
          </cell>
          <cell r="C92">
            <v>36.52999999999998</v>
          </cell>
          <cell r="D92">
            <v>36.52999999999998</v>
          </cell>
          <cell r="E92">
            <v>36.52999999999998</v>
          </cell>
          <cell r="F92">
            <v>32.570000000000022</v>
          </cell>
          <cell r="G92">
            <v>32.570000000000022</v>
          </cell>
          <cell r="H92">
            <v>32.570000000000022</v>
          </cell>
          <cell r="I92">
            <v>32.570000000000022</v>
          </cell>
          <cell r="J92">
            <v>32.570000000000022</v>
          </cell>
          <cell r="K92">
            <v>32.570000000000022</v>
          </cell>
          <cell r="L92">
            <v>32.570000000000022</v>
          </cell>
          <cell r="M92">
            <v>32.570000000000022</v>
          </cell>
          <cell r="N92">
            <v>32.570000000000022</v>
          </cell>
        </row>
        <row r="93">
          <cell r="B93" t="str">
            <v>c. Energía Noche</v>
          </cell>
          <cell r="C93">
            <v>31.049999999999983</v>
          </cell>
          <cell r="D93">
            <v>31.049999999999986</v>
          </cell>
          <cell r="E93">
            <v>31.049999999999983</v>
          </cell>
          <cell r="F93">
            <v>27.690000000000019</v>
          </cell>
          <cell r="G93">
            <v>27.690000000000023</v>
          </cell>
          <cell r="H93">
            <v>27.690000000000019</v>
          </cell>
          <cell r="I93">
            <v>27.690000000000023</v>
          </cell>
          <cell r="J93">
            <v>27.690000000000023</v>
          </cell>
          <cell r="K93">
            <v>27.690000000000019</v>
          </cell>
          <cell r="L93">
            <v>27.690000000000023</v>
          </cell>
          <cell r="M93">
            <v>27.690000000000019</v>
          </cell>
          <cell r="N93">
            <v>27.690000000000023</v>
          </cell>
        </row>
        <row r="94">
          <cell r="B94" t="str">
            <v>d. Potencia Punta</v>
          </cell>
          <cell r="C94">
            <v>2546</v>
          </cell>
          <cell r="D94">
            <v>2546</v>
          </cell>
          <cell r="E94">
            <v>2546</v>
          </cell>
          <cell r="F94">
            <v>2270.0999999999995</v>
          </cell>
          <cell r="G94">
            <v>2270.1</v>
          </cell>
          <cell r="H94">
            <v>2270.0999999999995</v>
          </cell>
          <cell r="I94">
            <v>2270.1</v>
          </cell>
          <cell r="J94">
            <v>2270.1</v>
          </cell>
          <cell r="K94">
            <v>2270.0999999999995</v>
          </cell>
          <cell r="L94">
            <v>2270.1</v>
          </cell>
          <cell r="M94">
            <v>2270.0999999999995</v>
          </cell>
          <cell r="N94">
            <v>2270.1</v>
          </cell>
        </row>
        <row r="95">
          <cell r="B95" t="str">
            <v>e. Potencia Valle</v>
          </cell>
          <cell r="C95">
            <v>2546</v>
          </cell>
          <cell r="D95">
            <v>2546</v>
          </cell>
          <cell r="E95">
            <v>2546</v>
          </cell>
          <cell r="F95">
            <v>2270.0999999999995</v>
          </cell>
          <cell r="G95">
            <v>2270.1</v>
          </cell>
          <cell r="H95">
            <v>2270.0999999999995</v>
          </cell>
          <cell r="I95">
            <v>2270.1</v>
          </cell>
          <cell r="J95">
            <v>2270.1</v>
          </cell>
          <cell r="K95">
            <v>2270.0999999999995</v>
          </cell>
          <cell r="L95">
            <v>2270.1</v>
          </cell>
          <cell r="M95">
            <v>2270.0999999999995</v>
          </cell>
          <cell r="N95">
            <v>2270.1</v>
          </cell>
        </row>
        <row r="96">
          <cell r="B96" t="str">
            <v>f. Potencia Noche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2049</v>
          </cell>
          <cell r="D10">
            <v>2049</v>
          </cell>
          <cell r="E10">
            <v>2049</v>
          </cell>
          <cell r="F10">
            <v>2035</v>
          </cell>
          <cell r="G10">
            <v>2091</v>
          </cell>
          <cell r="H10">
            <v>2091</v>
          </cell>
          <cell r="I10">
            <v>1996.1999999999989</v>
          </cell>
          <cell r="J10">
            <v>1996.1999999999989</v>
          </cell>
          <cell r="K10">
            <v>1996.1999999999991</v>
          </cell>
          <cell r="L10">
            <v>1932.900000000001</v>
          </cell>
          <cell r="M10">
            <v>1932.900000000001</v>
          </cell>
          <cell r="N10">
            <v>1932.900000000001</v>
          </cell>
        </row>
        <row r="11">
          <cell r="B11" t="str">
            <v>b. Bloque 31-200 kWh</v>
          </cell>
          <cell r="C11">
            <v>68.299999999999983</v>
          </cell>
          <cell r="D11">
            <v>68.299999999999969</v>
          </cell>
          <cell r="E11">
            <v>68.299999999999983</v>
          </cell>
          <cell r="F11">
            <v>67.833333333333357</v>
          </cell>
          <cell r="G11">
            <v>69.700000000000017</v>
          </cell>
          <cell r="H11">
            <v>69.700000000000031</v>
          </cell>
          <cell r="I11">
            <v>66.539999999999978</v>
          </cell>
          <cell r="J11">
            <v>66.539999999999978</v>
          </cell>
          <cell r="K11">
            <v>66.539999999999978</v>
          </cell>
          <cell r="L11">
            <v>64.430000000000049</v>
          </cell>
          <cell r="M11">
            <v>64.430000000000049</v>
          </cell>
          <cell r="N11">
            <v>64.430000000000049</v>
          </cell>
        </row>
        <row r="12">
          <cell r="B12" t="str">
            <v>c. Bloque mayor a 200 kWh</v>
          </cell>
          <cell r="C12">
            <v>88.30999999999996</v>
          </cell>
          <cell r="D12">
            <v>88.30999999999996</v>
          </cell>
          <cell r="E12">
            <v>88.30999999999996</v>
          </cell>
          <cell r="F12">
            <v>87.711999999999975</v>
          </cell>
          <cell r="G12">
            <v>90.119999999999933</v>
          </cell>
          <cell r="H12">
            <v>90.119999999999933</v>
          </cell>
          <cell r="I12">
            <v>86.039999999999978</v>
          </cell>
          <cell r="J12">
            <v>86.039999999999978</v>
          </cell>
          <cell r="K12">
            <v>86.039999999999978</v>
          </cell>
          <cell r="L12">
            <v>83.30999999999996</v>
          </cell>
          <cell r="M12">
            <v>83.30999999999996</v>
          </cell>
          <cell r="N12">
            <v>83.30999999999996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94.19000000000004</v>
          </cell>
          <cell r="D15">
            <v>94.19000000000004</v>
          </cell>
          <cell r="E15">
            <v>94.19000000000004</v>
          </cell>
          <cell r="F15">
            <v>93.543999999999997</v>
          </cell>
          <cell r="G15">
            <v>96.119999999999933</v>
          </cell>
          <cell r="H15">
            <v>96.119999999999933</v>
          </cell>
          <cell r="I15">
            <v>91.760000000000062</v>
          </cell>
          <cell r="J15">
            <v>91.760000000000062</v>
          </cell>
          <cell r="K15">
            <v>91.760000000000048</v>
          </cell>
          <cell r="L15">
            <v>88.86</v>
          </cell>
          <cell r="M15">
            <v>88.859999999999985</v>
          </cell>
          <cell r="N15">
            <v>88.86</v>
          </cell>
        </row>
        <row r="16">
          <cell r="B16" t="str">
            <v>b. Bloque 0-3000 kWh</v>
          </cell>
          <cell r="C16">
            <v>158970</v>
          </cell>
          <cell r="D16">
            <v>158970</v>
          </cell>
          <cell r="E16">
            <v>158970</v>
          </cell>
          <cell r="F16">
            <v>157870</v>
          </cell>
          <cell r="G16">
            <v>162210</v>
          </cell>
          <cell r="H16">
            <v>162210</v>
          </cell>
          <cell r="I16">
            <v>154860</v>
          </cell>
          <cell r="J16">
            <v>154860</v>
          </cell>
          <cell r="K16">
            <v>154860</v>
          </cell>
          <cell r="L16">
            <v>149970</v>
          </cell>
          <cell r="M16">
            <v>149970</v>
          </cell>
          <cell r="N16">
            <v>149970</v>
          </cell>
        </row>
        <row r="17">
          <cell r="B17" t="str">
            <v>c. Bloque mayor a 3000 kWh</v>
          </cell>
          <cell r="C17">
            <v>52.99</v>
          </cell>
          <cell r="D17">
            <v>52.99</v>
          </cell>
          <cell r="E17">
            <v>52.99</v>
          </cell>
          <cell r="F17">
            <v>52.623333333333321</v>
          </cell>
          <cell r="G17">
            <v>54.069999999999986</v>
          </cell>
          <cell r="H17">
            <v>54.069999999999986</v>
          </cell>
          <cell r="I17">
            <v>51.619999999999955</v>
          </cell>
          <cell r="J17">
            <v>51.619999999999955</v>
          </cell>
          <cell r="K17">
            <v>51.619999999999962</v>
          </cell>
          <cell r="L17">
            <v>49.99</v>
          </cell>
          <cell r="M17">
            <v>49.99</v>
          </cell>
          <cell r="N17">
            <v>49.99</v>
          </cell>
        </row>
        <row r="18">
          <cell r="B18" t="str">
            <v>d. Bloque 0-10 kW</v>
          </cell>
          <cell r="C18">
            <v>86033.700000000026</v>
          </cell>
          <cell r="D18">
            <v>86033.7</v>
          </cell>
          <cell r="E18">
            <v>86033.700000000026</v>
          </cell>
          <cell r="F18">
            <v>85448.993333333347</v>
          </cell>
          <cell r="G18">
            <v>87798.100000000049</v>
          </cell>
          <cell r="H18">
            <v>87798.100000000049</v>
          </cell>
          <cell r="I18">
            <v>83819.5</v>
          </cell>
          <cell r="J18">
            <v>83819.5</v>
          </cell>
          <cell r="K18">
            <v>83819.5</v>
          </cell>
          <cell r="L18">
            <v>81164.200000000012</v>
          </cell>
          <cell r="M18">
            <v>81164.2</v>
          </cell>
          <cell r="N18">
            <v>81164.200000000012</v>
          </cell>
        </row>
        <row r="19">
          <cell r="B19" t="str">
            <v>e. Bloque mayor a 10 kW</v>
          </cell>
          <cell r="C19">
            <v>8603.3699999999972</v>
          </cell>
          <cell r="D19">
            <v>8603.3699999999972</v>
          </cell>
          <cell r="E19">
            <v>8603.3699999999972</v>
          </cell>
          <cell r="F19">
            <v>8544.899333333331</v>
          </cell>
          <cell r="G19">
            <v>8779.81</v>
          </cell>
          <cell r="H19">
            <v>8779.81</v>
          </cell>
          <cell r="I19">
            <v>8381.9500000000044</v>
          </cell>
          <cell r="J19">
            <v>8381.9500000000044</v>
          </cell>
          <cell r="K19">
            <v>8381.9500000000044</v>
          </cell>
          <cell r="L19">
            <v>8116.4200000000055</v>
          </cell>
          <cell r="M19">
            <v>8116.4200000000046</v>
          </cell>
          <cell r="N19">
            <v>8116.4200000000055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94.19000000000004</v>
          </cell>
          <cell r="D22">
            <v>94.19000000000004</v>
          </cell>
          <cell r="E22">
            <v>94.19000000000004</v>
          </cell>
          <cell r="F22">
            <v>93.543999999999997</v>
          </cell>
          <cell r="G22">
            <v>96.119999999999933</v>
          </cell>
          <cell r="H22">
            <v>96.119999999999933</v>
          </cell>
          <cell r="I22">
            <v>91.760000000000062</v>
          </cell>
          <cell r="J22">
            <v>91.760000000000062</v>
          </cell>
          <cell r="K22">
            <v>91.760000000000048</v>
          </cell>
          <cell r="L22">
            <v>88.86</v>
          </cell>
          <cell r="M22">
            <v>88.859999999999985</v>
          </cell>
          <cell r="N22">
            <v>88.86</v>
          </cell>
        </row>
        <row r="23">
          <cell r="B23" t="str">
            <v>b. Bloque 0-3000 kWh</v>
          </cell>
          <cell r="C23">
            <v>158970</v>
          </cell>
          <cell r="D23">
            <v>158970</v>
          </cell>
          <cell r="E23">
            <v>158970</v>
          </cell>
          <cell r="F23">
            <v>157870</v>
          </cell>
          <cell r="G23">
            <v>162210</v>
          </cell>
          <cell r="H23">
            <v>162210</v>
          </cell>
          <cell r="I23">
            <v>154860</v>
          </cell>
          <cell r="J23">
            <v>154860</v>
          </cell>
          <cell r="K23">
            <v>154860</v>
          </cell>
          <cell r="L23">
            <v>149970</v>
          </cell>
          <cell r="M23">
            <v>149970</v>
          </cell>
          <cell r="N23">
            <v>149970</v>
          </cell>
        </row>
        <row r="24">
          <cell r="B24" t="str">
            <v>c. Bloque mayor a 3000 kWh</v>
          </cell>
          <cell r="C24">
            <v>52.99</v>
          </cell>
          <cell r="D24">
            <v>52.99</v>
          </cell>
          <cell r="E24">
            <v>52.99</v>
          </cell>
          <cell r="F24">
            <v>52.623333333333321</v>
          </cell>
          <cell r="G24">
            <v>54.069999999999986</v>
          </cell>
          <cell r="H24">
            <v>54.069999999999986</v>
          </cell>
          <cell r="I24">
            <v>51.619999999999955</v>
          </cell>
          <cell r="J24">
            <v>51.619999999999955</v>
          </cell>
          <cell r="K24">
            <v>51.619999999999962</v>
          </cell>
          <cell r="L24">
            <v>49.99</v>
          </cell>
          <cell r="M24">
            <v>49.99</v>
          </cell>
          <cell r="N24">
            <v>49.99</v>
          </cell>
        </row>
        <row r="25">
          <cell r="B25" t="str">
            <v>d. Bloque 0-10 kW</v>
          </cell>
          <cell r="C25">
            <v>86033.700000000026</v>
          </cell>
          <cell r="D25">
            <v>86033.7</v>
          </cell>
          <cell r="E25">
            <v>86033.700000000026</v>
          </cell>
          <cell r="F25">
            <v>85448.993333333347</v>
          </cell>
          <cell r="G25">
            <v>87798.100000000049</v>
          </cell>
          <cell r="H25">
            <v>87798.100000000049</v>
          </cell>
          <cell r="I25">
            <v>83819.5</v>
          </cell>
          <cell r="J25">
            <v>83819.5</v>
          </cell>
          <cell r="K25">
            <v>83819.5</v>
          </cell>
          <cell r="L25">
            <v>81164.200000000012</v>
          </cell>
          <cell r="M25">
            <v>81164.2</v>
          </cell>
          <cell r="N25">
            <v>81164.200000000012</v>
          </cell>
        </row>
        <row r="26">
          <cell r="B26" t="str">
            <v>e. Bloque mayor a 10 kW</v>
          </cell>
          <cell r="C26">
            <v>8603.3699999999972</v>
          </cell>
          <cell r="D26">
            <v>8603.3699999999972</v>
          </cell>
          <cell r="E26">
            <v>8603.3699999999972</v>
          </cell>
          <cell r="F26">
            <v>8544.899333333331</v>
          </cell>
          <cell r="G26">
            <v>8779.81</v>
          </cell>
          <cell r="H26">
            <v>8779.81</v>
          </cell>
          <cell r="I26">
            <v>8381.9500000000044</v>
          </cell>
          <cell r="J26">
            <v>8381.9500000000044</v>
          </cell>
          <cell r="K26">
            <v>8381.9500000000044</v>
          </cell>
          <cell r="L26">
            <v>8116.4200000000055</v>
          </cell>
          <cell r="M26">
            <v>8116.4200000000046</v>
          </cell>
          <cell r="N26">
            <v>8116.4200000000055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68.299999999999983</v>
          </cell>
          <cell r="D29">
            <v>68.299999999999969</v>
          </cell>
          <cell r="E29">
            <v>68.299999999999983</v>
          </cell>
          <cell r="F29">
            <v>67.833333333333357</v>
          </cell>
          <cell r="G29">
            <v>69.700000000000017</v>
          </cell>
          <cell r="H29">
            <v>69.700000000000031</v>
          </cell>
          <cell r="I29">
            <v>66.539999999999978</v>
          </cell>
          <cell r="J29">
            <v>66.539999999999978</v>
          </cell>
          <cell r="K29">
            <v>66.539999999999978</v>
          </cell>
          <cell r="L29">
            <v>64.430000000000049</v>
          </cell>
          <cell r="M29">
            <v>64.430000000000049</v>
          </cell>
          <cell r="N29">
            <v>64.430000000000049</v>
          </cell>
        </row>
        <row r="30">
          <cell r="B30" t="str">
            <v>b. Bloque 0-3000 kWh</v>
          </cell>
          <cell r="C30">
            <v>141330</v>
          </cell>
          <cell r="D30">
            <v>141330</v>
          </cell>
          <cell r="E30">
            <v>141330</v>
          </cell>
          <cell r="F30">
            <v>140376</v>
          </cell>
          <cell r="G30">
            <v>144240</v>
          </cell>
          <cell r="H30">
            <v>144240</v>
          </cell>
          <cell r="I30">
            <v>137700</v>
          </cell>
          <cell r="J30">
            <v>137700</v>
          </cell>
          <cell r="K30">
            <v>137700</v>
          </cell>
          <cell r="L30">
            <v>133320</v>
          </cell>
          <cell r="M30">
            <v>133320</v>
          </cell>
          <cell r="N30">
            <v>133320</v>
          </cell>
        </row>
        <row r="31">
          <cell r="B31" t="str">
            <v>c. Bloque mayor a 3000 kWh</v>
          </cell>
          <cell r="C31">
            <v>47.109999999999971</v>
          </cell>
          <cell r="D31">
            <v>47.109999999999978</v>
          </cell>
          <cell r="E31">
            <v>47.109999999999971</v>
          </cell>
          <cell r="F31">
            <v>46.792000000000016</v>
          </cell>
          <cell r="G31">
            <v>48.079999999999984</v>
          </cell>
          <cell r="H31">
            <v>48.079999999999991</v>
          </cell>
          <cell r="I31">
            <v>45.900000000000013</v>
          </cell>
          <cell r="J31">
            <v>45.900000000000013</v>
          </cell>
          <cell r="K31">
            <v>45.900000000000006</v>
          </cell>
          <cell r="L31">
            <v>44.440000000000033</v>
          </cell>
          <cell r="M31">
            <v>44.440000000000033</v>
          </cell>
          <cell r="N31">
            <v>44.440000000000033</v>
          </cell>
        </row>
        <row r="32">
          <cell r="B32" t="str">
            <v>d. Bloque 0-10 kW</v>
          </cell>
          <cell r="C32">
            <v>73506</v>
          </cell>
          <cell r="D32">
            <v>73506</v>
          </cell>
          <cell r="E32">
            <v>73506</v>
          </cell>
          <cell r="F32">
            <v>73006.466666666704</v>
          </cell>
          <cell r="G32">
            <v>75013.600000000049</v>
          </cell>
          <cell r="H32">
            <v>75013.600000000049</v>
          </cell>
          <cell r="I32">
            <v>71614.300000000017</v>
          </cell>
          <cell r="J32">
            <v>71614.300000000017</v>
          </cell>
          <cell r="K32">
            <v>71614.300000000032</v>
          </cell>
          <cell r="L32">
            <v>69345.600000000035</v>
          </cell>
          <cell r="M32">
            <v>69345.600000000035</v>
          </cell>
          <cell r="N32">
            <v>69345.600000000035</v>
          </cell>
        </row>
        <row r="33">
          <cell r="B33" t="str">
            <v>e. Bloque mayor a 10 kW</v>
          </cell>
          <cell r="C33">
            <v>7350.600000000004</v>
          </cell>
          <cell r="D33">
            <v>7350.600000000004</v>
          </cell>
          <cell r="E33">
            <v>7350.600000000004</v>
          </cell>
          <cell r="F33">
            <v>7300.6466666666647</v>
          </cell>
          <cell r="G33">
            <v>7501.3599999999933</v>
          </cell>
          <cell r="H33">
            <v>7501.3599999999942</v>
          </cell>
          <cell r="I33">
            <v>7161.4299999999957</v>
          </cell>
          <cell r="J33">
            <v>7161.4299999999957</v>
          </cell>
          <cell r="K33">
            <v>7161.4299999999957</v>
          </cell>
          <cell r="L33">
            <v>6934.5599999999986</v>
          </cell>
          <cell r="M33">
            <v>6934.5599999999986</v>
          </cell>
          <cell r="N33">
            <v>6934.5599999999986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 (Máxima)</v>
          </cell>
          <cell r="C36">
            <v>62.410000000000025</v>
          </cell>
          <cell r="D36">
            <v>62.410000000000018</v>
          </cell>
          <cell r="E36">
            <v>62.410000000000025</v>
          </cell>
          <cell r="F36">
            <v>61.981999999999971</v>
          </cell>
          <cell r="G36">
            <v>63.69000000000004</v>
          </cell>
          <cell r="H36">
            <v>63.69000000000004</v>
          </cell>
          <cell r="I36">
            <v>60.799999999999969</v>
          </cell>
          <cell r="J36">
            <v>60.799999999999969</v>
          </cell>
          <cell r="K36">
            <v>60.799999999999969</v>
          </cell>
          <cell r="L36">
            <v>58.880000000000052</v>
          </cell>
          <cell r="M36">
            <v>58.880000000000045</v>
          </cell>
          <cell r="N36">
            <v>58.880000000000052</v>
          </cell>
        </row>
        <row r="37">
          <cell r="B37" t="str">
            <v>b. Energía Punta (Mínimo)</v>
          </cell>
          <cell r="C37">
            <v>59.819999999999986</v>
          </cell>
          <cell r="D37">
            <v>59.819999999999993</v>
          </cell>
          <cell r="E37">
            <v>59.819999999999986</v>
          </cell>
          <cell r="F37">
            <v>59.416666666666636</v>
          </cell>
          <cell r="G37">
            <v>61.049999999999969</v>
          </cell>
          <cell r="H37">
            <v>61.049999999999969</v>
          </cell>
          <cell r="I37">
            <v>58.27999999999998</v>
          </cell>
          <cell r="J37">
            <v>58.27999999999998</v>
          </cell>
          <cell r="K37">
            <v>58.27999999999998</v>
          </cell>
          <cell r="L37">
            <v>56.440000000000033</v>
          </cell>
          <cell r="M37">
            <v>56.440000000000033</v>
          </cell>
          <cell r="N37">
            <v>56.440000000000033</v>
          </cell>
        </row>
        <row r="38">
          <cell r="B38" t="str">
            <v>c. Energía Valle (Máxima)</v>
          </cell>
          <cell r="C38">
            <v>31.789999999999985</v>
          </cell>
          <cell r="D38">
            <v>31.789999999999988</v>
          </cell>
          <cell r="E38">
            <v>31.789999999999985</v>
          </cell>
          <cell r="F38">
            <v>31.571999999999996</v>
          </cell>
          <cell r="G38">
            <v>32.440000000000026</v>
          </cell>
          <cell r="H38">
            <v>32.440000000000026</v>
          </cell>
          <cell r="I38">
            <v>30.97000000000002</v>
          </cell>
          <cell r="J38">
            <v>30.97000000000002</v>
          </cell>
          <cell r="K38">
            <v>30.97000000000002</v>
          </cell>
          <cell r="L38">
            <v>29.990000000000006</v>
          </cell>
          <cell r="M38">
            <v>29.990000000000006</v>
          </cell>
          <cell r="N38">
            <v>29.990000000000006</v>
          </cell>
        </row>
        <row r="39">
          <cell r="B39" t="str">
            <v>d. Energía Valle (Mínimo)</v>
          </cell>
          <cell r="C39">
            <v>30.47000000000002</v>
          </cell>
          <cell r="D39">
            <v>30.47000000000002</v>
          </cell>
          <cell r="E39">
            <v>30.47000000000002</v>
          </cell>
          <cell r="F39">
            <v>30.259333333333348</v>
          </cell>
          <cell r="G39">
            <v>31.090000000000011</v>
          </cell>
          <cell r="H39">
            <v>31.090000000000011</v>
          </cell>
          <cell r="I39">
            <v>29.679999999999978</v>
          </cell>
          <cell r="J39">
            <v>29.679999999999978</v>
          </cell>
          <cell r="K39">
            <v>29.679999999999982</v>
          </cell>
          <cell r="L39">
            <v>28.740000000000006</v>
          </cell>
          <cell r="M39">
            <v>28.740000000000006</v>
          </cell>
          <cell r="N39">
            <v>28.740000000000006</v>
          </cell>
        </row>
        <row r="40">
          <cell r="B40" t="str">
            <v>e. Energía Noche (Máxima)</v>
          </cell>
          <cell r="C40">
            <v>25.88999999999999</v>
          </cell>
          <cell r="D40">
            <v>25.88999999999999</v>
          </cell>
          <cell r="E40">
            <v>25.88999999999999</v>
          </cell>
          <cell r="F40">
            <v>25.719999999999992</v>
          </cell>
          <cell r="G40">
            <v>26.419999999999991</v>
          </cell>
          <cell r="H40">
            <v>26.419999999999995</v>
          </cell>
          <cell r="I40">
            <v>25.230000000000011</v>
          </cell>
          <cell r="J40">
            <v>25.230000000000011</v>
          </cell>
          <cell r="K40">
            <v>25.230000000000011</v>
          </cell>
          <cell r="L40">
            <v>24.429999999999986</v>
          </cell>
          <cell r="M40">
            <v>24.429999999999989</v>
          </cell>
          <cell r="N40">
            <v>24.429999999999986</v>
          </cell>
        </row>
        <row r="41">
          <cell r="B41" t="str">
            <v>f. Energía Noche (Mínimo)</v>
          </cell>
          <cell r="C41">
            <v>24.830000000000009</v>
          </cell>
          <cell r="D41">
            <v>24.830000000000005</v>
          </cell>
          <cell r="E41">
            <v>24.830000000000009</v>
          </cell>
          <cell r="F41">
            <v>24.658000000000012</v>
          </cell>
          <cell r="G41">
            <v>25.330000000000009</v>
          </cell>
          <cell r="H41">
            <v>25.330000000000005</v>
          </cell>
          <cell r="I41">
            <v>24.190000000000019</v>
          </cell>
          <cell r="J41">
            <v>24.190000000000019</v>
          </cell>
          <cell r="K41">
            <v>24.190000000000015</v>
          </cell>
          <cell r="L41">
            <v>23.419999999999995</v>
          </cell>
          <cell r="M41">
            <v>23.419999999999998</v>
          </cell>
          <cell r="N41">
            <v>23.419999999999995</v>
          </cell>
        </row>
        <row r="42">
          <cell r="B42" t="str">
            <v>g. Potencia Punta (Máxima)</v>
          </cell>
          <cell r="C42">
            <v>10455.429999999995</v>
          </cell>
          <cell r="D42">
            <v>10455.429999999995</v>
          </cell>
          <cell r="E42">
            <v>10455.429999999995</v>
          </cell>
          <cell r="F42">
            <v>10384.372000000001</v>
          </cell>
          <cell r="G42">
            <v>10669.859999999991</v>
          </cell>
          <cell r="H42">
            <v>10669.859999999991</v>
          </cell>
          <cell r="I42">
            <v>10186.349999999999</v>
          </cell>
          <cell r="J42">
            <v>10186.349999999999</v>
          </cell>
          <cell r="K42">
            <v>10186.35</v>
          </cell>
          <cell r="L42">
            <v>9863.6500000000015</v>
          </cell>
          <cell r="M42">
            <v>9863.65</v>
          </cell>
          <cell r="N42">
            <v>9863.6500000000015</v>
          </cell>
        </row>
        <row r="43">
          <cell r="B43" t="str">
            <v>h. Potencia Punta (Mínimo)</v>
          </cell>
          <cell r="C43">
            <v>10022.579999999998</v>
          </cell>
          <cell r="D43">
            <v>10022.579999999996</v>
          </cell>
          <cell r="E43">
            <v>10022.579999999998</v>
          </cell>
          <cell r="F43">
            <v>9954.4580000000024</v>
          </cell>
          <cell r="G43">
            <v>10228.130000000003</v>
          </cell>
          <cell r="H43">
            <v>10228.130000000003</v>
          </cell>
          <cell r="I43">
            <v>9764.6400000000067</v>
          </cell>
          <cell r="J43">
            <v>9764.6400000000067</v>
          </cell>
          <cell r="K43">
            <v>9764.6400000000067</v>
          </cell>
          <cell r="L43">
            <v>9455.2999999999938</v>
          </cell>
          <cell r="M43">
            <v>9455.2999999999938</v>
          </cell>
          <cell r="N43">
            <v>9455.2999999999938</v>
          </cell>
        </row>
        <row r="44">
          <cell r="B44" t="str">
            <v>i. Potencia Valle (Máxima)</v>
          </cell>
          <cell r="C44">
            <v>7264.649999999996</v>
          </cell>
          <cell r="D44">
            <v>7264.649999999996</v>
          </cell>
          <cell r="E44">
            <v>7264.649999999996</v>
          </cell>
          <cell r="F44">
            <v>7215.2786666666634</v>
          </cell>
          <cell r="G44">
            <v>7413.6400000000067</v>
          </cell>
          <cell r="H44">
            <v>7413.6400000000058</v>
          </cell>
          <cell r="I44">
            <v>7077.6900000000014</v>
          </cell>
          <cell r="J44">
            <v>7077.6900000000014</v>
          </cell>
          <cell r="K44">
            <v>7077.6900000000014</v>
          </cell>
          <cell r="L44">
            <v>6853.47</v>
          </cell>
          <cell r="M44">
            <v>6853.47</v>
          </cell>
          <cell r="N44">
            <v>6853.47</v>
          </cell>
        </row>
        <row r="45">
          <cell r="B45" t="str">
            <v>j. Potencia Valle (Mínimo)</v>
          </cell>
          <cell r="C45">
            <v>6963.8900000000058</v>
          </cell>
          <cell r="D45">
            <v>6963.8900000000049</v>
          </cell>
          <cell r="E45">
            <v>6963.8900000000058</v>
          </cell>
          <cell r="F45">
            <v>6916.5719999999983</v>
          </cell>
          <cell r="G45">
            <v>7106.72</v>
          </cell>
          <cell r="H45">
            <v>7106.72</v>
          </cell>
          <cell r="I45">
            <v>6784.6700000000046</v>
          </cell>
          <cell r="J45">
            <v>6784.6700000000046</v>
          </cell>
          <cell r="K45">
            <v>6784.6700000000037</v>
          </cell>
          <cell r="L45">
            <v>6569.739999999998</v>
          </cell>
          <cell r="M45">
            <v>6569.7399999999989</v>
          </cell>
          <cell r="N45">
            <v>6569.739999999998</v>
          </cell>
        </row>
        <row r="46">
          <cell r="B46" t="str">
            <v>k. Potencia Noche (Máxima)</v>
          </cell>
          <cell r="C46">
            <v>4841.5200000000013</v>
          </cell>
          <cell r="D46">
            <v>4841.5200000000032</v>
          </cell>
          <cell r="E46">
            <v>4841.5200000000013</v>
          </cell>
          <cell r="F46">
            <v>4808.6226666666644</v>
          </cell>
          <cell r="G46">
            <v>4940.8200000000033</v>
          </cell>
          <cell r="H46">
            <v>4940.8200000000033</v>
          </cell>
          <cell r="I46">
            <v>4716.920000000001</v>
          </cell>
          <cell r="J46">
            <v>4716.920000000001</v>
          </cell>
          <cell r="K46">
            <v>4716.92</v>
          </cell>
          <cell r="L46">
            <v>4567.4900000000007</v>
          </cell>
          <cell r="M46">
            <v>4567.4900000000016</v>
          </cell>
          <cell r="N46">
            <v>4567.4900000000007</v>
          </cell>
        </row>
        <row r="47">
          <cell r="B47" t="str">
            <v>l. Potencia Noche (Mínimo)</v>
          </cell>
          <cell r="C47">
            <v>4641.0899999999974</v>
          </cell>
          <cell r="D47">
            <v>4641.0899999999974</v>
          </cell>
          <cell r="E47">
            <v>4641.0899999999974</v>
          </cell>
          <cell r="F47">
            <v>4609.5420000000013</v>
          </cell>
          <cell r="G47">
            <v>4736.2700000000013</v>
          </cell>
          <cell r="H47">
            <v>4736.2700000000023</v>
          </cell>
          <cell r="I47">
            <v>4521.6400000000012</v>
          </cell>
          <cell r="J47">
            <v>4521.6400000000012</v>
          </cell>
          <cell r="K47">
            <v>4521.6400000000003</v>
          </cell>
          <cell r="L47">
            <v>4378.3999999999978</v>
          </cell>
          <cell r="M47">
            <v>4378.3999999999978</v>
          </cell>
          <cell r="N47">
            <v>4378.3999999999978</v>
          </cell>
        </row>
        <row r="48">
          <cell r="B48" t="str">
            <v>MEDIA TENSIÓN (T-MTb)</v>
          </cell>
        </row>
        <row r="49">
          <cell r="B49" t="str">
            <v>T-MTb</v>
          </cell>
        </row>
        <row r="50">
          <cell r="B50" t="str">
            <v>a. Energía Punta (Máxima)</v>
          </cell>
          <cell r="C50">
            <v>113.03999999999998</v>
          </cell>
          <cell r="D50">
            <v>113.03999999999998</v>
          </cell>
          <cell r="E50">
            <v>113.03999999999998</v>
          </cell>
          <cell r="F50">
            <v>112.27066666666671</v>
          </cell>
          <cell r="G50">
            <v>115.36000000000003</v>
          </cell>
          <cell r="H50">
            <v>115.36000000000003</v>
          </cell>
          <cell r="I50">
            <v>110.13000000000007</v>
          </cell>
          <cell r="J50">
            <v>110.13000000000007</v>
          </cell>
          <cell r="K50">
            <v>110.13000000000007</v>
          </cell>
          <cell r="L50">
            <v>106.63999999999999</v>
          </cell>
          <cell r="M50">
            <v>106.64</v>
          </cell>
          <cell r="N50">
            <v>106.63999999999999</v>
          </cell>
        </row>
        <row r="51">
          <cell r="B51" t="str">
            <v>b. Energía Punta (Mínimo)</v>
          </cell>
          <cell r="C51">
            <v>108.36000000000003</v>
          </cell>
          <cell r="D51">
            <v>108.36000000000001</v>
          </cell>
          <cell r="E51">
            <v>108.36000000000003</v>
          </cell>
          <cell r="F51">
            <v>107.62133333333331</v>
          </cell>
          <cell r="G51">
            <v>110.57999999999996</v>
          </cell>
          <cell r="H51">
            <v>110.57999999999996</v>
          </cell>
          <cell r="I51">
            <v>105.57000000000004</v>
          </cell>
          <cell r="J51">
            <v>105.57000000000004</v>
          </cell>
          <cell r="K51">
            <v>105.57000000000002</v>
          </cell>
          <cell r="L51">
            <v>102.23</v>
          </cell>
          <cell r="M51">
            <v>102.23</v>
          </cell>
          <cell r="N51">
            <v>102.23</v>
          </cell>
        </row>
        <row r="52">
          <cell r="B52" t="str">
            <v>c. Energía Valle (Máxima)</v>
          </cell>
          <cell r="C52">
            <v>38.83</v>
          </cell>
          <cell r="D52">
            <v>38.830000000000005</v>
          </cell>
          <cell r="E52">
            <v>38.83</v>
          </cell>
          <cell r="F52">
            <v>38.56600000000001</v>
          </cell>
          <cell r="G52">
            <v>39.630000000000024</v>
          </cell>
          <cell r="H52">
            <v>39.630000000000017</v>
          </cell>
          <cell r="I52">
            <v>37.830000000000005</v>
          </cell>
          <cell r="J52">
            <v>37.830000000000005</v>
          </cell>
          <cell r="K52">
            <v>37.830000000000013</v>
          </cell>
          <cell r="L52">
            <v>36.640000000000008</v>
          </cell>
          <cell r="M52">
            <v>36.64</v>
          </cell>
          <cell r="N52">
            <v>36.640000000000008</v>
          </cell>
        </row>
        <row r="53">
          <cell r="B53" t="str">
            <v>d. Energía Valle (Mínimo)</v>
          </cell>
          <cell r="C53">
            <v>37.230000000000011</v>
          </cell>
          <cell r="D53">
            <v>37.230000000000011</v>
          </cell>
          <cell r="E53">
            <v>37.230000000000011</v>
          </cell>
          <cell r="F53">
            <v>36.982666666666645</v>
          </cell>
          <cell r="G53">
            <v>38</v>
          </cell>
          <cell r="H53">
            <v>38</v>
          </cell>
          <cell r="I53">
            <v>36.269999999999989</v>
          </cell>
          <cell r="J53">
            <v>36.269999999999989</v>
          </cell>
          <cell r="K53">
            <v>36.269999999999989</v>
          </cell>
          <cell r="L53">
            <v>35.11999999999999</v>
          </cell>
          <cell r="M53">
            <v>35.119999999999997</v>
          </cell>
          <cell r="N53">
            <v>35.11999999999999</v>
          </cell>
        </row>
        <row r="54">
          <cell r="B54" t="str">
            <v>e. Energía Noche (Máxima)</v>
          </cell>
          <cell r="C54">
            <v>24.929999999999986</v>
          </cell>
          <cell r="D54">
            <v>24.929999999999989</v>
          </cell>
          <cell r="E54">
            <v>24.929999999999986</v>
          </cell>
          <cell r="F54">
            <v>24.758666666666674</v>
          </cell>
          <cell r="G54">
            <v>25.440000000000019</v>
          </cell>
          <cell r="H54">
            <v>25.440000000000015</v>
          </cell>
          <cell r="I54">
            <v>24.289999999999992</v>
          </cell>
          <cell r="J54">
            <v>24.289999999999992</v>
          </cell>
          <cell r="K54">
            <v>24.289999999999996</v>
          </cell>
          <cell r="L54">
            <v>23.519999999999989</v>
          </cell>
          <cell r="M54">
            <v>23.519999999999989</v>
          </cell>
          <cell r="N54">
            <v>23.519999999999989</v>
          </cell>
        </row>
        <row r="55">
          <cell r="B55" t="str">
            <v>f. Energía Noche (Mínimo)</v>
          </cell>
          <cell r="C55">
            <v>23.88999999999999</v>
          </cell>
          <cell r="D55">
            <v>23.88999999999999</v>
          </cell>
          <cell r="E55">
            <v>23.88999999999999</v>
          </cell>
          <cell r="F55">
            <v>23.726666666666656</v>
          </cell>
          <cell r="G55">
            <v>24.38</v>
          </cell>
          <cell r="H55">
            <v>24.38</v>
          </cell>
          <cell r="I55">
            <v>23.279999999999983</v>
          </cell>
          <cell r="J55">
            <v>23.279999999999983</v>
          </cell>
          <cell r="K55">
            <v>23.279999999999983</v>
          </cell>
          <cell r="L55">
            <v>22.539999999999996</v>
          </cell>
          <cell r="M55">
            <v>22.54</v>
          </cell>
          <cell r="N55">
            <v>22.539999999999996</v>
          </cell>
        </row>
        <row r="56">
          <cell r="B56" t="str">
            <v>g. Potencia Punta (Máxima)</v>
          </cell>
          <cell r="C56">
            <v>3319.9900000000011</v>
          </cell>
          <cell r="D56">
            <v>3319.9900000000007</v>
          </cell>
          <cell r="E56">
            <v>3319.9900000000011</v>
          </cell>
          <cell r="F56">
            <v>3297.4253333333318</v>
          </cell>
          <cell r="G56">
            <v>3388.0800000000013</v>
          </cell>
          <cell r="H56">
            <v>3388.0800000000013</v>
          </cell>
          <cell r="I56">
            <v>3234.5500000000015</v>
          </cell>
          <cell r="J56">
            <v>3234.5500000000015</v>
          </cell>
          <cell r="K56">
            <v>3234.5500000000015</v>
          </cell>
          <cell r="L56">
            <v>3132.0800000000013</v>
          </cell>
          <cell r="M56">
            <v>3132.0800000000013</v>
          </cell>
          <cell r="N56">
            <v>3132.0800000000013</v>
          </cell>
        </row>
        <row r="57">
          <cell r="B57" t="str">
            <v>h. Potencia Punta (Mínimo)</v>
          </cell>
          <cell r="C57">
            <v>3182.5399999999981</v>
          </cell>
          <cell r="D57">
            <v>3182.5399999999986</v>
          </cell>
          <cell r="E57">
            <v>3182.5399999999981</v>
          </cell>
          <cell r="F57">
            <v>3160.9166666666674</v>
          </cell>
          <cell r="G57">
            <v>3247.8099999999986</v>
          </cell>
          <cell r="H57">
            <v>3247.8099999999986</v>
          </cell>
          <cell r="I57">
            <v>3100.64</v>
          </cell>
          <cell r="J57">
            <v>3100.64</v>
          </cell>
          <cell r="K57">
            <v>3100.64</v>
          </cell>
          <cell r="L57">
            <v>3002.4100000000021</v>
          </cell>
          <cell r="M57">
            <v>3002.4100000000021</v>
          </cell>
          <cell r="N57">
            <v>3002.4100000000021</v>
          </cell>
        </row>
        <row r="58">
          <cell r="B58" t="str">
            <v>i. Potencia Valle (Máxima)</v>
          </cell>
          <cell r="C58">
            <v>2317.6699999999987</v>
          </cell>
          <cell r="D58">
            <v>2317.6699999999987</v>
          </cell>
          <cell r="E58">
            <v>2317.6699999999987</v>
          </cell>
          <cell r="F58">
            <v>2301.9200000000005</v>
          </cell>
          <cell r="G58">
            <v>2365.1999999999985</v>
          </cell>
          <cell r="H58">
            <v>2365.1999999999985</v>
          </cell>
          <cell r="I58">
            <v>2258.0199999999991</v>
          </cell>
          <cell r="J58">
            <v>2258.0199999999991</v>
          </cell>
          <cell r="K58">
            <v>2258.0199999999986</v>
          </cell>
          <cell r="L58">
            <v>2186.4899999999989</v>
          </cell>
          <cell r="M58">
            <v>2186.4899999999984</v>
          </cell>
          <cell r="N58">
            <v>2186.4899999999989</v>
          </cell>
        </row>
        <row r="59">
          <cell r="B59" t="str">
            <v>j. Potencia Valle (Mínimo)</v>
          </cell>
          <cell r="C59">
            <v>2221.71</v>
          </cell>
          <cell r="D59">
            <v>2221.7099999999996</v>
          </cell>
          <cell r="E59">
            <v>2221.71</v>
          </cell>
          <cell r="F59">
            <v>2206.6133333333328</v>
          </cell>
          <cell r="G59">
            <v>2267.2799999999993</v>
          </cell>
          <cell r="H59">
            <v>2267.2799999999993</v>
          </cell>
          <cell r="I59">
            <v>2164.5299999999993</v>
          </cell>
          <cell r="J59">
            <v>2164.5299999999993</v>
          </cell>
          <cell r="K59">
            <v>2164.5299999999993</v>
          </cell>
          <cell r="L59">
            <v>2095.9599999999996</v>
          </cell>
          <cell r="M59">
            <v>2095.9599999999996</v>
          </cell>
          <cell r="N59">
            <v>2095.9599999999996</v>
          </cell>
        </row>
        <row r="60">
          <cell r="B60" t="str">
            <v>k. Potencia Noche (Máxima)</v>
          </cell>
          <cell r="C60">
            <v>1485.1999999999996</v>
          </cell>
          <cell r="D60">
            <v>1485.2</v>
          </cell>
          <cell r="E60">
            <v>1485.1999999999996</v>
          </cell>
          <cell r="F60">
            <v>1475.1066666666663</v>
          </cell>
          <cell r="G60">
            <v>1515.6600000000012</v>
          </cell>
          <cell r="H60">
            <v>1515.660000000001</v>
          </cell>
          <cell r="I60">
            <v>1446.9700000000005</v>
          </cell>
          <cell r="J60">
            <v>1446.9700000000005</v>
          </cell>
          <cell r="K60">
            <v>1446.9700000000005</v>
          </cell>
          <cell r="L60">
            <v>1401.1299999999999</v>
          </cell>
          <cell r="M60">
            <v>1401.13</v>
          </cell>
          <cell r="N60">
            <v>1401.1299999999999</v>
          </cell>
        </row>
        <row r="61">
          <cell r="B61" t="str">
            <v>l. Potencia Noche (Mínimo)</v>
          </cell>
          <cell r="C61">
            <v>1423.6999999999996</v>
          </cell>
          <cell r="D61">
            <v>1423.7</v>
          </cell>
          <cell r="E61">
            <v>1423.6999999999996</v>
          </cell>
          <cell r="F61">
            <v>1414.0266666666669</v>
          </cell>
          <cell r="G61">
            <v>1452.9000000000008</v>
          </cell>
          <cell r="H61">
            <v>1452.9000000000008</v>
          </cell>
          <cell r="I61">
            <v>1387.0599999999997</v>
          </cell>
          <cell r="J61">
            <v>1387.0599999999997</v>
          </cell>
          <cell r="K61">
            <v>1387.06</v>
          </cell>
          <cell r="L61">
            <v>1343.1200000000001</v>
          </cell>
          <cell r="M61">
            <v>1343.12</v>
          </cell>
          <cell r="N61">
            <v>1343.1200000000001</v>
          </cell>
        </row>
        <row r="62">
          <cell r="B62" t="str">
            <v>ALUMBRADO PÚBLICO</v>
          </cell>
        </row>
        <row r="63">
          <cell r="B63" t="str">
            <v>T-AP</v>
          </cell>
        </row>
        <row r="64">
          <cell r="B64" t="str">
            <v>a. Bloque 0-30 kWh</v>
          </cell>
          <cell r="C64">
            <v>98.099999999999952</v>
          </cell>
          <cell r="D64">
            <v>98.099999999999952</v>
          </cell>
          <cell r="E64">
            <v>98.099999999999952</v>
          </cell>
          <cell r="F64">
            <v>96.900000000000048</v>
          </cell>
          <cell r="G64">
            <v>96.900000000000048</v>
          </cell>
          <cell r="H64">
            <v>96.900000000000048</v>
          </cell>
          <cell r="I64">
            <v>91.5</v>
          </cell>
          <cell r="J64">
            <v>91.5</v>
          </cell>
          <cell r="K64">
            <v>91.5</v>
          </cell>
          <cell r="L64">
            <v>91.800000000000026</v>
          </cell>
          <cell r="M64">
            <v>91.800000000000011</v>
          </cell>
          <cell r="N64">
            <v>91.800000000000026</v>
          </cell>
        </row>
        <row r="65">
          <cell r="B65" t="str">
            <v>b. Bloque 31-50 000 kWh</v>
          </cell>
          <cell r="C65">
            <v>3.2699999999999996</v>
          </cell>
          <cell r="D65">
            <v>3.27</v>
          </cell>
          <cell r="E65">
            <v>3.2699999999999996</v>
          </cell>
          <cell r="F65">
            <v>3.23</v>
          </cell>
          <cell r="G65">
            <v>3.2300000000000004</v>
          </cell>
          <cell r="H65">
            <v>3.23</v>
          </cell>
          <cell r="I65">
            <v>3.0499999999999985</v>
          </cell>
          <cell r="J65">
            <v>3.0499999999999985</v>
          </cell>
          <cell r="K65">
            <v>3.0499999999999985</v>
          </cell>
          <cell r="L65">
            <v>3.0600000000000014</v>
          </cell>
          <cell r="M65">
            <v>3.0600000000000014</v>
          </cell>
          <cell r="N65">
            <v>3.0600000000000014</v>
          </cell>
        </row>
        <row r="66">
          <cell r="B66" t="str">
            <v>c. Bloque mayor a 50 000 kWh</v>
          </cell>
          <cell r="C66">
            <v>163500</v>
          </cell>
          <cell r="D66">
            <v>163500</v>
          </cell>
          <cell r="E66">
            <v>163500</v>
          </cell>
          <cell r="F66">
            <v>161500</v>
          </cell>
          <cell r="G66">
            <v>161500</v>
          </cell>
          <cell r="H66">
            <v>161500</v>
          </cell>
          <cell r="I66">
            <v>152500</v>
          </cell>
          <cell r="J66">
            <v>152500</v>
          </cell>
          <cell r="K66">
            <v>152500</v>
          </cell>
          <cell r="L66">
            <v>153000</v>
          </cell>
          <cell r="M66">
            <v>153000</v>
          </cell>
          <cell r="N66">
            <v>153000</v>
          </cell>
        </row>
        <row r="67">
          <cell r="B67" t="str">
            <v>Tarifa de acceso</v>
          </cell>
        </row>
        <row r="68">
          <cell r="B68" t="str">
            <v>T-TA</v>
          </cell>
        </row>
        <row r="69">
          <cell r="B69" t="str">
            <v>a. Consumo de Energía cada kWh</v>
          </cell>
          <cell r="C69">
            <v>13.300000000000008</v>
          </cell>
          <cell r="D69">
            <v>13.300000000000008</v>
          </cell>
          <cell r="E69">
            <v>13.300000000000008</v>
          </cell>
          <cell r="F69">
            <v>13.300000000000008</v>
          </cell>
          <cell r="G69">
            <v>13.300000000000008</v>
          </cell>
          <cell r="H69">
            <v>13.300000000000008</v>
          </cell>
          <cell r="I69">
            <v>13.300000000000008</v>
          </cell>
          <cell r="J69">
            <v>13.300000000000008</v>
          </cell>
          <cell r="K69">
            <v>13.300000000000008</v>
          </cell>
          <cell r="L69">
            <v>13.300000000000008</v>
          </cell>
          <cell r="M69">
            <v>13.300000000000008</v>
          </cell>
          <cell r="N69">
            <v>13.300000000000008</v>
          </cell>
        </row>
        <row r="70">
          <cell r="B70" t="str">
            <v>Tarifa en centros de recarga rápida</v>
          </cell>
        </row>
        <row r="71">
          <cell r="B71" t="str">
            <v>T-VE</v>
          </cell>
        </row>
        <row r="72">
          <cell r="B72" t="str">
            <v>b. Cada minuto de recarga de energia lectrica</v>
          </cell>
          <cell r="C72">
            <v>150</v>
          </cell>
          <cell r="D72">
            <v>150</v>
          </cell>
          <cell r="E72">
            <v>150</v>
          </cell>
          <cell r="F72">
            <v>150</v>
          </cell>
          <cell r="G72">
            <v>150</v>
          </cell>
          <cell r="H72">
            <v>150</v>
          </cell>
          <cell r="I72">
            <v>150</v>
          </cell>
          <cell r="J72">
            <v>150</v>
          </cell>
          <cell r="K72">
            <v>150</v>
          </cell>
          <cell r="L72">
            <v>150</v>
          </cell>
          <cell r="M72">
            <v>150</v>
          </cell>
          <cell r="N72">
            <v>150</v>
          </cell>
        </row>
        <row r="73">
          <cell r="B73" t="str">
            <v>Tarifa en centros de recarga en planteles para autobuses electricos</v>
          </cell>
        </row>
        <row r="74">
          <cell r="B74" t="str">
            <v>T-BE</v>
          </cell>
        </row>
        <row r="75">
          <cell r="B75" t="str">
            <v>b. Consumo de Energía cada kWh</v>
          </cell>
          <cell r="C75">
            <v>57.079999999999977</v>
          </cell>
          <cell r="D75">
            <v>57.079999999999984</v>
          </cell>
          <cell r="E75">
            <v>57.079999999999977</v>
          </cell>
          <cell r="F75">
            <v>57.079999999999977</v>
          </cell>
          <cell r="G75">
            <v>57.079999999999977</v>
          </cell>
          <cell r="H75">
            <v>57.079999999999977</v>
          </cell>
          <cell r="I75">
            <v>57.079999999999977</v>
          </cell>
          <cell r="J75">
            <v>57.079999999999977</v>
          </cell>
          <cell r="K75">
            <v>57.079999999999977</v>
          </cell>
          <cell r="L75">
            <v>57.079999999999977</v>
          </cell>
          <cell r="M75">
            <v>57.079999999999977</v>
          </cell>
          <cell r="N75">
            <v>57.079999999999977</v>
          </cell>
        </row>
        <row r="94">
          <cell r="B94" t="str">
            <v>Promedio de Tarifa</v>
          </cell>
        </row>
        <row r="95">
          <cell r="B95" t="str">
            <v>º</v>
          </cell>
          <cell r="C95" t="str">
            <v>Enero</v>
          </cell>
          <cell r="D95" t="str">
            <v>Febrero</v>
          </cell>
          <cell r="E95" t="str">
            <v>Marzo</v>
          </cell>
          <cell r="F95" t="str">
            <v>Abril</v>
          </cell>
          <cell r="G95" t="str">
            <v>Mayo</v>
          </cell>
          <cell r="H95" t="str">
            <v>Junio</v>
          </cell>
          <cell r="I95" t="str">
            <v>Julio</v>
          </cell>
          <cell r="J95" t="str">
            <v>Agosto</v>
          </cell>
          <cell r="K95" t="str">
            <v>Septiembre</v>
          </cell>
          <cell r="L95" t="str">
            <v>Octubre</v>
          </cell>
          <cell r="M95" t="str">
            <v>Noviembre</v>
          </cell>
          <cell r="N95" t="str">
            <v>Diciembre</v>
          </cell>
        </row>
        <row r="96">
          <cell r="B96" t="str">
            <v>VENTAS AL SERVICIO DE DISTRIBUCIÓN</v>
          </cell>
        </row>
        <row r="97">
          <cell r="B97" t="str">
            <v>T-SD</v>
          </cell>
        </row>
        <row r="98">
          <cell r="B98" t="str">
            <v>a. Energía Punta máximo</v>
          </cell>
          <cell r="C98">
            <v>73.989999999999966</v>
          </cell>
          <cell r="D98">
            <v>73.989999999999995</v>
          </cell>
          <cell r="E98">
            <v>73.989999999999966</v>
          </cell>
          <cell r="F98">
            <v>73.989999999999981</v>
          </cell>
          <cell r="G98">
            <v>73.989999999999966</v>
          </cell>
          <cell r="H98">
            <v>73.989999999999981</v>
          </cell>
          <cell r="I98">
            <v>73.989999999999966</v>
          </cell>
          <cell r="J98">
            <v>73.989999999999966</v>
          </cell>
          <cell r="K98">
            <v>73.989999999999981</v>
          </cell>
          <cell r="L98">
            <v>73.989999999999966</v>
          </cell>
          <cell r="M98">
            <v>73.989999999999981</v>
          </cell>
          <cell r="N98">
            <v>73.989999999999966</v>
          </cell>
        </row>
        <row r="99">
          <cell r="B99" t="str">
            <v>b. Energía Punta mínimo</v>
          </cell>
          <cell r="C99">
            <v>69.650000000000034</v>
          </cell>
          <cell r="D99">
            <v>69.650000000000034</v>
          </cell>
          <cell r="E99">
            <v>69.650000000000034</v>
          </cell>
          <cell r="F99">
            <v>69.650000000000034</v>
          </cell>
          <cell r="G99">
            <v>69.650000000000034</v>
          </cell>
          <cell r="H99">
            <v>69.650000000000034</v>
          </cell>
          <cell r="I99">
            <v>69.650000000000034</v>
          </cell>
          <cell r="J99">
            <v>69.650000000000034</v>
          </cell>
          <cell r="K99">
            <v>69.650000000000034</v>
          </cell>
          <cell r="L99">
            <v>69.650000000000034</v>
          </cell>
          <cell r="M99">
            <v>69.650000000000034</v>
          </cell>
          <cell r="N99">
            <v>69.650000000000034</v>
          </cell>
        </row>
        <row r="100">
          <cell r="B100" t="str">
            <v>c. Energía Valle máximo</v>
          </cell>
          <cell r="C100">
            <v>55.24</v>
          </cell>
          <cell r="D100">
            <v>55.24</v>
          </cell>
          <cell r="E100">
            <v>55.24</v>
          </cell>
          <cell r="F100">
            <v>55.24</v>
          </cell>
          <cell r="G100">
            <v>55.24</v>
          </cell>
          <cell r="H100">
            <v>55.24</v>
          </cell>
          <cell r="I100">
            <v>55.24</v>
          </cell>
          <cell r="J100">
            <v>55.24</v>
          </cell>
          <cell r="K100">
            <v>55.24</v>
          </cell>
          <cell r="L100">
            <v>55.24</v>
          </cell>
          <cell r="M100">
            <v>55.24</v>
          </cell>
          <cell r="N100">
            <v>55.24</v>
          </cell>
        </row>
        <row r="101">
          <cell r="B101" t="str">
            <v>d. Energía Valle mínimo</v>
          </cell>
          <cell r="C101">
            <v>52</v>
          </cell>
          <cell r="D101">
            <v>52</v>
          </cell>
          <cell r="E101">
            <v>52</v>
          </cell>
          <cell r="F101">
            <v>52</v>
          </cell>
          <cell r="G101">
            <v>52</v>
          </cell>
          <cell r="H101">
            <v>52</v>
          </cell>
          <cell r="I101">
            <v>52</v>
          </cell>
          <cell r="J101">
            <v>52</v>
          </cell>
          <cell r="K101">
            <v>52</v>
          </cell>
          <cell r="L101">
            <v>52</v>
          </cell>
          <cell r="M101">
            <v>52</v>
          </cell>
          <cell r="N101">
            <v>52</v>
          </cell>
        </row>
        <row r="102">
          <cell r="B102" t="str">
            <v>e. Energía Noche máximo</v>
          </cell>
          <cell r="C102">
            <v>36.210000000000015</v>
          </cell>
          <cell r="D102">
            <v>36.210000000000015</v>
          </cell>
          <cell r="E102">
            <v>36.210000000000015</v>
          </cell>
          <cell r="F102">
            <v>36.210000000000015</v>
          </cell>
          <cell r="G102">
            <v>36.210000000000015</v>
          </cell>
          <cell r="H102">
            <v>36.210000000000015</v>
          </cell>
          <cell r="I102">
            <v>36.210000000000015</v>
          </cell>
          <cell r="J102">
            <v>36.210000000000015</v>
          </cell>
          <cell r="K102">
            <v>36.210000000000015</v>
          </cell>
          <cell r="L102">
            <v>36.210000000000015</v>
          </cell>
          <cell r="M102">
            <v>36.210000000000015</v>
          </cell>
          <cell r="N102">
            <v>36.210000000000015</v>
          </cell>
        </row>
        <row r="103">
          <cell r="B103" t="str">
            <v>f. Energía Noche mínimo</v>
          </cell>
          <cell r="C103">
            <v>34.080000000000013</v>
          </cell>
          <cell r="D103">
            <v>34.080000000000013</v>
          </cell>
          <cell r="E103">
            <v>34.080000000000013</v>
          </cell>
          <cell r="F103">
            <v>34.080000000000013</v>
          </cell>
          <cell r="G103">
            <v>34.080000000000013</v>
          </cell>
          <cell r="H103">
            <v>34.080000000000013</v>
          </cell>
          <cell r="I103">
            <v>34.080000000000013</v>
          </cell>
          <cell r="J103">
            <v>34.080000000000013</v>
          </cell>
          <cell r="K103">
            <v>34.080000000000013</v>
          </cell>
          <cell r="L103">
            <v>34.080000000000013</v>
          </cell>
          <cell r="M103">
            <v>34.080000000000013</v>
          </cell>
          <cell r="N103">
            <v>34.080000000000013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2063.400000000001</v>
          </cell>
          <cell r="D10">
            <v>2063.400000000001</v>
          </cell>
          <cell r="E10">
            <v>2063.400000000001</v>
          </cell>
          <cell r="F10">
            <v>2012.1399999999994</v>
          </cell>
          <cell r="G10">
            <v>2172.3000000000011</v>
          </cell>
          <cell r="H10">
            <v>2172.3000000000011</v>
          </cell>
          <cell r="I10">
            <v>2115.5999999999995</v>
          </cell>
          <cell r="J10">
            <v>2115.5999999999995</v>
          </cell>
          <cell r="K10">
            <v>2115.599999999999</v>
          </cell>
          <cell r="L10">
            <v>2132.6999999999989</v>
          </cell>
          <cell r="M10">
            <v>2132.6999999999989</v>
          </cell>
          <cell r="N10">
            <v>2132.6999999999989</v>
          </cell>
        </row>
        <row r="11">
          <cell r="B11" t="str">
            <v>b. Bloque 31-200 kWh</v>
          </cell>
          <cell r="C11">
            <v>68.78</v>
          </cell>
          <cell r="D11">
            <v>68.779999999999987</v>
          </cell>
          <cell r="E11">
            <v>68.78</v>
          </cell>
          <cell r="F11">
            <v>67.071333333333371</v>
          </cell>
          <cell r="G11">
            <v>72.410000000000011</v>
          </cell>
          <cell r="H11">
            <v>72.410000000000025</v>
          </cell>
          <cell r="I11">
            <v>70.52</v>
          </cell>
          <cell r="J11">
            <v>70.52</v>
          </cell>
          <cell r="K11">
            <v>70.52</v>
          </cell>
          <cell r="L11">
            <v>71.089999999999989</v>
          </cell>
          <cell r="M11">
            <v>71.089999999999975</v>
          </cell>
          <cell r="N11">
            <v>71.089999999999989</v>
          </cell>
        </row>
        <row r="12">
          <cell r="B12" t="str">
            <v>c. Bloque mayor a 200 kWh</v>
          </cell>
          <cell r="C12">
            <v>86.48</v>
          </cell>
          <cell r="D12">
            <v>86.48</v>
          </cell>
          <cell r="E12">
            <v>86.48</v>
          </cell>
          <cell r="F12">
            <v>84.329333333333295</v>
          </cell>
          <cell r="G12">
            <v>91.039999999999978</v>
          </cell>
          <cell r="H12">
            <v>91.039999999999978</v>
          </cell>
          <cell r="I12">
            <v>88.659999999999982</v>
          </cell>
          <cell r="J12">
            <v>88.659999999999982</v>
          </cell>
          <cell r="K12">
            <v>88.66</v>
          </cell>
          <cell r="L12">
            <v>89.380000000000067</v>
          </cell>
          <cell r="M12">
            <v>89.380000000000067</v>
          </cell>
          <cell r="N12">
            <v>89.380000000000067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89.409999999999982</v>
          </cell>
          <cell r="D15">
            <v>89.41</v>
          </cell>
          <cell r="E15">
            <v>89.409999999999982</v>
          </cell>
          <cell r="F15">
            <v>87.195333333333338</v>
          </cell>
          <cell r="G15">
            <v>94.130000000000067</v>
          </cell>
          <cell r="H15">
            <v>94.130000000000067</v>
          </cell>
          <cell r="I15">
            <v>91.67000000000003</v>
          </cell>
          <cell r="J15">
            <v>91.67000000000003</v>
          </cell>
          <cell r="K15">
            <v>91.67000000000003</v>
          </cell>
          <cell r="L15">
            <v>92.409999999999982</v>
          </cell>
          <cell r="M15">
            <v>92.41</v>
          </cell>
          <cell r="N15">
            <v>92.409999999999982</v>
          </cell>
        </row>
        <row r="16">
          <cell r="B16" t="str">
            <v>b. Bloque 0-3000 kWh</v>
          </cell>
          <cell r="C16">
            <v>218130</v>
          </cell>
          <cell r="D16">
            <v>218130</v>
          </cell>
          <cell r="E16">
            <v>218130</v>
          </cell>
          <cell r="F16">
            <v>212708</v>
          </cell>
          <cell r="G16">
            <v>229620</v>
          </cell>
          <cell r="H16">
            <v>229620</v>
          </cell>
          <cell r="I16">
            <v>223620</v>
          </cell>
          <cell r="J16">
            <v>223620</v>
          </cell>
          <cell r="K16">
            <v>223620</v>
          </cell>
          <cell r="L16">
            <v>225420</v>
          </cell>
          <cell r="M16">
            <v>225420</v>
          </cell>
          <cell r="N16">
            <v>225420</v>
          </cell>
        </row>
        <row r="17">
          <cell r="B17" t="str">
            <v>c. Bloque mayor a 3000 kWh</v>
          </cell>
          <cell r="C17">
            <v>72.710000000000022</v>
          </cell>
          <cell r="D17">
            <v>72.710000000000022</v>
          </cell>
          <cell r="E17">
            <v>72.710000000000022</v>
          </cell>
          <cell r="F17">
            <v>70.902666666666661</v>
          </cell>
          <cell r="G17">
            <v>76.539999999999978</v>
          </cell>
          <cell r="H17">
            <v>76.539999999999978</v>
          </cell>
          <cell r="I17">
            <v>74.539999999999978</v>
          </cell>
          <cell r="J17">
            <v>74.539999999999978</v>
          </cell>
          <cell r="K17">
            <v>74.539999999999978</v>
          </cell>
          <cell r="L17">
            <v>75.140000000000029</v>
          </cell>
          <cell r="M17">
            <v>75.140000000000043</v>
          </cell>
          <cell r="N17">
            <v>75.140000000000029</v>
          </cell>
        </row>
        <row r="18">
          <cell r="B18" t="str">
            <v>d. Bloque 0-10 kW</v>
          </cell>
          <cell r="C18">
            <v>44039.800000000025</v>
          </cell>
          <cell r="D18">
            <v>44039.800000000025</v>
          </cell>
          <cell r="E18">
            <v>44039.800000000025</v>
          </cell>
          <cell r="F18">
            <v>42948.173333333318</v>
          </cell>
          <cell r="G18">
            <v>46363.800000000025</v>
          </cell>
          <cell r="H18">
            <v>46363.800000000025</v>
          </cell>
          <cell r="I18">
            <v>45152.800000000025</v>
          </cell>
          <cell r="J18">
            <v>45152.800000000025</v>
          </cell>
          <cell r="K18">
            <v>45152.800000000025</v>
          </cell>
          <cell r="L18">
            <v>45516.5</v>
          </cell>
          <cell r="M18">
            <v>45516.5</v>
          </cell>
          <cell r="N18">
            <v>45516.5</v>
          </cell>
        </row>
        <row r="19">
          <cell r="B19" t="str">
            <v>e. Bloque mayor a 10 kW</v>
          </cell>
          <cell r="C19">
            <v>4403.9799999999977</v>
          </cell>
          <cell r="D19">
            <v>4403.9799999999968</v>
          </cell>
          <cell r="E19">
            <v>4403.9799999999977</v>
          </cell>
          <cell r="F19">
            <v>4294.8173333333325</v>
          </cell>
          <cell r="G19">
            <v>4636.3800000000019</v>
          </cell>
          <cell r="H19">
            <v>4636.3800000000019</v>
          </cell>
          <cell r="I19">
            <v>4515.28</v>
          </cell>
          <cell r="J19">
            <v>4515.28</v>
          </cell>
          <cell r="K19">
            <v>4515.28</v>
          </cell>
          <cell r="L19">
            <v>4551.6499999999978</v>
          </cell>
          <cell r="M19">
            <v>4551.6499999999978</v>
          </cell>
          <cell r="N19">
            <v>4551.6499999999978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89.409999999999982</v>
          </cell>
          <cell r="D22">
            <v>89.41</v>
          </cell>
          <cell r="E22">
            <v>89.409999999999982</v>
          </cell>
          <cell r="F22">
            <v>87.195333333333338</v>
          </cell>
          <cell r="G22">
            <v>94.130000000000067</v>
          </cell>
          <cell r="H22">
            <v>94.130000000000067</v>
          </cell>
          <cell r="I22">
            <v>91.67000000000003</v>
          </cell>
          <cell r="J22">
            <v>91.67000000000003</v>
          </cell>
          <cell r="K22">
            <v>91.67000000000003</v>
          </cell>
          <cell r="L22">
            <v>92.409999999999982</v>
          </cell>
          <cell r="M22">
            <v>92.41</v>
          </cell>
          <cell r="N22">
            <v>92.409999999999982</v>
          </cell>
        </row>
        <row r="23">
          <cell r="B23" t="str">
            <v>b. Bloque 0-3000 kWh</v>
          </cell>
          <cell r="C23">
            <v>218130</v>
          </cell>
          <cell r="D23">
            <v>218130</v>
          </cell>
          <cell r="E23">
            <v>218130</v>
          </cell>
          <cell r="F23">
            <v>212708</v>
          </cell>
          <cell r="G23">
            <v>229620</v>
          </cell>
          <cell r="H23">
            <v>229620</v>
          </cell>
          <cell r="I23">
            <v>223620</v>
          </cell>
          <cell r="J23">
            <v>223620</v>
          </cell>
          <cell r="K23">
            <v>223620</v>
          </cell>
          <cell r="L23">
            <v>225420</v>
          </cell>
          <cell r="M23">
            <v>225420</v>
          </cell>
          <cell r="N23">
            <v>225420</v>
          </cell>
        </row>
        <row r="24">
          <cell r="B24" t="str">
            <v>c. Bloque mayor a 3000 kWh</v>
          </cell>
          <cell r="C24">
            <v>72.710000000000022</v>
          </cell>
          <cell r="D24">
            <v>72.710000000000022</v>
          </cell>
          <cell r="E24">
            <v>72.710000000000022</v>
          </cell>
          <cell r="F24">
            <v>70.902666666666661</v>
          </cell>
          <cell r="G24">
            <v>76.539999999999978</v>
          </cell>
          <cell r="H24">
            <v>76.539999999999978</v>
          </cell>
          <cell r="I24">
            <v>74.539999999999978</v>
          </cell>
          <cell r="J24">
            <v>74.539999999999978</v>
          </cell>
          <cell r="K24">
            <v>74.539999999999978</v>
          </cell>
          <cell r="L24">
            <v>75.140000000000029</v>
          </cell>
          <cell r="M24">
            <v>75.140000000000043</v>
          </cell>
          <cell r="N24">
            <v>75.140000000000029</v>
          </cell>
        </row>
        <row r="25">
          <cell r="B25" t="str">
            <v>d. Bloque 0-10 kW</v>
          </cell>
          <cell r="C25">
            <v>44039.800000000025</v>
          </cell>
          <cell r="D25">
            <v>44039.800000000025</v>
          </cell>
          <cell r="E25">
            <v>44039.800000000025</v>
          </cell>
          <cell r="F25">
            <v>42948.173333333318</v>
          </cell>
          <cell r="G25">
            <v>46363.800000000025</v>
          </cell>
          <cell r="H25">
            <v>46363.800000000025</v>
          </cell>
          <cell r="I25">
            <v>45152.800000000025</v>
          </cell>
          <cell r="J25">
            <v>45152.800000000025</v>
          </cell>
          <cell r="K25">
            <v>45152.800000000025</v>
          </cell>
          <cell r="L25">
            <v>45516.5</v>
          </cell>
          <cell r="M25">
            <v>45516.5</v>
          </cell>
          <cell r="N25">
            <v>45516.5</v>
          </cell>
        </row>
        <row r="26">
          <cell r="B26" t="str">
            <v>e. Bloque mayor a 10 kW</v>
          </cell>
          <cell r="C26">
            <v>4403.9799999999977</v>
          </cell>
          <cell r="D26">
            <v>4403.9799999999968</v>
          </cell>
          <cell r="E26">
            <v>4403.9799999999977</v>
          </cell>
          <cell r="F26">
            <v>4294.8173333333325</v>
          </cell>
          <cell r="G26">
            <v>4636.3800000000019</v>
          </cell>
          <cell r="H26">
            <v>4636.3800000000019</v>
          </cell>
          <cell r="I26">
            <v>4515.28</v>
          </cell>
          <cell r="J26">
            <v>4515.28</v>
          </cell>
          <cell r="K26">
            <v>4515.28</v>
          </cell>
          <cell r="L26">
            <v>4551.6499999999978</v>
          </cell>
          <cell r="M26">
            <v>4551.6499999999978</v>
          </cell>
          <cell r="N26">
            <v>4551.6499999999978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58.25</v>
          </cell>
          <cell r="D29">
            <v>58.25</v>
          </cell>
          <cell r="E29">
            <v>58.25</v>
          </cell>
          <cell r="F29">
            <v>63.260000000000019</v>
          </cell>
          <cell r="G29">
            <v>68.299999999999983</v>
          </cell>
          <cell r="H29">
            <v>68.299999999999969</v>
          </cell>
          <cell r="I29">
            <v>66.510000000000005</v>
          </cell>
          <cell r="J29">
            <v>66.510000000000005</v>
          </cell>
          <cell r="K29">
            <v>66.510000000000005</v>
          </cell>
          <cell r="L29">
            <v>63.319999999999979</v>
          </cell>
          <cell r="M29">
            <v>63.319999999999979</v>
          </cell>
          <cell r="N29">
            <v>63.319999999999979</v>
          </cell>
        </row>
        <row r="30">
          <cell r="B30" t="str">
            <v>b. Energía Valle</v>
          </cell>
          <cell r="C30">
            <v>49.47000000000002</v>
          </cell>
          <cell r="D30">
            <v>49.47000000000002</v>
          </cell>
          <cell r="E30">
            <v>49.47000000000002</v>
          </cell>
          <cell r="F30">
            <v>53.73533333333333</v>
          </cell>
          <cell r="G30">
            <v>58.01</v>
          </cell>
          <cell r="H30">
            <v>58.01</v>
          </cell>
          <cell r="I30">
            <v>56.49</v>
          </cell>
          <cell r="J30">
            <v>56.49</v>
          </cell>
          <cell r="K30">
            <v>56.49</v>
          </cell>
          <cell r="L30">
            <v>53.77999999999998</v>
          </cell>
          <cell r="M30">
            <v>53.77999999999998</v>
          </cell>
          <cell r="N30">
            <v>53.77999999999998</v>
          </cell>
        </row>
        <row r="31">
          <cell r="B31" t="str">
            <v>c. Energía Noche</v>
          </cell>
          <cell r="C31">
            <v>44.690000000000033</v>
          </cell>
          <cell r="D31">
            <v>44.690000000000033</v>
          </cell>
          <cell r="E31">
            <v>44.690000000000033</v>
          </cell>
          <cell r="F31">
            <v>48.535333333333341</v>
          </cell>
          <cell r="G31">
            <v>52.390000000000036</v>
          </cell>
          <cell r="H31">
            <v>52.390000000000029</v>
          </cell>
          <cell r="I31">
            <v>51.019999999999989</v>
          </cell>
          <cell r="J31">
            <v>51.019999999999989</v>
          </cell>
          <cell r="K31">
            <v>51.019999999999989</v>
          </cell>
          <cell r="L31">
            <v>48.569999999999993</v>
          </cell>
          <cell r="M31">
            <v>48.57</v>
          </cell>
          <cell r="N31">
            <v>48.569999999999993</v>
          </cell>
        </row>
        <row r="32">
          <cell r="B32" t="str">
            <v>d. Potencia Punta</v>
          </cell>
          <cell r="C32">
            <v>3351.2299999999996</v>
          </cell>
          <cell r="D32">
            <v>3351.23</v>
          </cell>
          <cell r="E32">
            <v>3351.2299999999996</v>
          </cell>
          <cell r="F32">
            <v>3639.7959999999989</v>
          </cell>
          <cell r="G32">
            <v>3929.2599999999984</v>
          </cell>
          <cell r="H32">
            <v>3929.2599999999989</v>
          </cell>
          <cell r="I32">
            <v>3826.64</v>
          </cell>
          <cell r="J32">
            <v>3826.64</v>
          </cell>
          <cell r="K32">
            <v>3826.64</v>
          </cell>
          <cell r="L32">
            <v>3642.89</v>
          </cell>
          <cell r="M32">
            <v>3642.89</v>
          </cell>
          <cell r="N32">
            <v>3642.89</v>
          </cell>
        </row>
        <row r="33">
          <cell r="B33" t="str">
            <v>e. Potencia Valle</v>
          </cell>
          <cell r="C33">
            <v>3351.2299999999996</v>
          </cell>
          <cell r="D33">
            <v>3351.23</v>
          </cell>
          <cell r="E33">
            <v>3351.2299999999996</v>
          </cell>
          <cell r="F33">
            <v>3639.7959999999989</v>
          </cell>
          <cell r="G33">
            <v>3929.2599999999984</v>
          </cell>
          <cell r="H33">
            <v>3929.2599999999989</v>
          </cell>
          <cell r="I33">
            <v>3826.64</v>
          </cell>
          <cell r="J33">
            <v>3826.64</v>
          </cell>
          <cell r="K33">
            <v>3826.64</v>
          </cell>
          <cell r="L33">
            <v>3642.89</v>
          </cell>
          <cell r="M33">
            <v>3642.89</v>
          </cell>
          <cell r="N33">
            <v>3642.89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114.59999999999994</v>
          </cell>
          <cell r="D36">
            <v>114.59999999999994</v>
          </cell>
          <cell r="E36">
            <v>114.59999999999994</v>
          </cell>
          <cell r="F36">
            <v>114.90000000000006</v>
          </cell>
          <cell r="G36">
            <v>114.90000000000006</v>
          </cell>
          <cell r="H36">
            <v>114.90000000000006</v>
          </cell>
          <cell r="I36">
            <v>110.69999999999995</v>
          </cell>
          <cell r="J36">
            <v>110.69999999999995</v>
          </cell>
          <cell r="K36">
            <v>110.69999999999996</v>
          </cell>
          <cell r="L36">
            <v>108.90000000000006</v>
          </cell>
          <cell r="M36">
            <v>108.90000000000006</v>
          </cell>
          <cell r="N36">
            <v>108.90000000000006</v>
          </cell>
        </row>
        <row r="37">
          <cell r="B37" t="str">
            <v>b. Bloque 31-50 000 kWh</v>
          </cell>
          <cell r="C37">
            <v>3.8199999999999967</v>
          </cell>
          <cell r="D37">
            <v>3.8199999999999972</v>
          </cell>
          <cell r="E37">
            <v>3.8199999999999967</v>
          </cell>
          <cell r="F37">
            <v>3.8299999999999987</v>
          </cell>
          <cell r="G37">
            <v>3.8299999999999987</v>
          </cell>
          <cell r="H37">
            <v>3.8299999999999987</v>
          </cell>
          <cell r="I37">
            <v>3.6899999999999986</v>
          </cell>
          <cell r="J37">
            <v>3.6899999999999986</v>
          </cell>
          <cell r="K37">
            <v>3.6899999999999986</v>
          </cell>
          <cell r="L37">
            <v>3.6299999999999986</v>
          </cell>
          <cell r="M37">
            <v>3.6299999999999986</v>
          </cell>
          <cell r="N37">
            <v>3.6299999999999986</v>
          </cell>
        </row>
        <row r="38">
          <cell r="B38" t="str">
            <v>c. Bloque mayor a 50 000 kWh</v>
          </cell>
          <cell r="C38">
            <v>191000</v>
          </cell>
          <cell r="D38">
            <v>191000</v>
          </cell>
          <cell r="E38">
            <v>191000</v>
          </cell>
          <cell r="F38">
            <v>191500</v>
          </cell>
          <cell r="G38">
            <v>191500</v>
          </cell>
          <cell r="H38">
            <v>191500</v>
          </cell>
          <cell r="I38">
            <v>184500</v>
          </cell>
          <cell r="J38">
            <v>184500</v>
          </cell>
          <cell r="K38">
            <v>184500</v>
          </cell>
          <cell r="L38">
            <v>181500</v>
          </cell>
          <cell r="M38">
            <v>181500</v>
          </cell>
          <cell r="N38">
            <v>181500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30.200000000000017</v>
          </cell>
          <cell r="D41">
            <v>30.200000000000014</v>
          </cell>
          <cell r="E41">
            <v>30.200000000000017</v>
          </cell>
          <cell r="F41">
            <v>30.200000000000014</v>
          </cell>
          <cell r="G41">
            <v>30.200000000000017</v>
          </cell>
          <cell r="H41">
            <v>30.200000000000014</v>
          </cell>
          <cell r="I41">
            <v>30.200000000000017</v>
          </cell>
          <cell r="J41">
            <v>30.200000000000017</v>
          </cell>
          <cell r="K41">
            <v>30.200000000000014</v>
          </cell>
          <cell r="L41">
            <v>30.200000000000017</v>
          </cell>
          <cell r="M41">
            <v>30.200000000000014</v>
          </cell>
          <cell r="N41">
            <v>30.200000000000017</v>
          </cell>
        </row>
        <row r="42">
          <cell r="B42" t="str">
            <v>Tarifa en centros de recarga rápida</v>
          </cell>
        </row>
        <row r="43">
          <cell r="B43" t="str">
            <v>T-VE</v>
          </cell>
        </row>
        <row r="44">
          <cell r="B44" t="str">
            <v>b. Cada minuto de recarga de energia lectrica</v>
          </cell>
          <cell r="C44">
            <v>150</v>
          </cell>
          <cell r="D44">
            <v>150</v>
          </cell>
          <cell r="E44">
            <v>150</v>
          </cell>
          <cell r="F44">
            <v>150</v>
          </cell>
          <cell r="G44">
            <v>150</v>
          </cell>
          <cell r="H44">
            <v>150</v>
          </cell>
          <cell r="I44">
            <v>150</v>
          </cell>
          <cell r="J44">
            <v>150</v>
          </cell>
          <cell r="K44">
            <v>150</v>
          </cell>
          <cell r="L44">
            <v>150</v>
          </cell>
          <cell r="M44">
            <v>150</v>
          </cell>
          <cell r="N44">
            <v>150</v>
          </cell>
        </row>
        <row r="45">
          <cell r="B45" t="str">
            <v>Tarifa en centros de recarga en planteles para autobuses electricos</v>
          </cell>
        </row>
        <row r="46">
          <cell r="B46" t="str">
            <v>T-BE</v>
          </cell>
        </row>
        <row r="47">
          <cell r="B47" t="str">
            <v>b. Consumo de Energía cada kWh</v>
          </cell>
          <cell r="C47">
            <v>57.079999999999977</v>
          </cell>
          <cell r="D47">
            <v>57.079999999999984</v>
          </cell>
          <cell r="E47">
            <v>57.079999999999977</v>
          </cell>
          <cell r="F47">
            <v>57.079999999999977</v>
          </cell>
          <cell r="G47">
            <v>57.079999999999977</v>
          </cell>
          <cell r="H47">
            <v>57.079999999999977</v>
          </cell>
          <cell r="I47">
            <v>57.079999999999977</v>
          </cell>
          <cell r="J47">
            <v>57.079999999999977</v>
          </cell>
          <cell r="K47">
            <v>57.079999999999977</v>
          </cell>
          <cell r="L47">
            <v>57.079999999999977</v>
          </cell>
          <cell r="M47">
            <v>57.079999999999977</v>
          </cell>
          <cell r="N47">
            <v>57.079999999999977</v>
          </cell>
        </row>
        <row r="67">
          <cell r="B67" t="str">
            <v>Promedio de Tarifa</v>
          </cell>
          <cell r="C67" t="str">
            <v>Mes</v>
          </cell>
        </row>
        <row r="68">
          <cell r="B68" t="str">
            <v>º</v>
          </cell>
          <cell r="C68" t="str">
            <v>Enero</v>
          </cell>
          <cell r="D68" t="str">
            <v>Febrero</v>
          </cell>
          <cell r="E68" t="str">
            <v>Marzo</v>
          </cell>
          <cell r="F68" t="str">
            <v>Abril</v>
          </cell>
          <cell r="G68" t="str">
            <v>Mayo</v>
          </cell>
          <cell r="H68" t="str">
            <v>Junio</v>
          </cell>
          <cell r="I68" t="str">
            <v>Julio</v>
          </cell>
          <cell r="J68" t="str">
            <v>Agosto</v>
          </cell>
          <cell r="K68" t="str">
            <v>Septiembre</v>
          </cell>
          <cell r="L68" t="str">
            <v>Octubre</v>
          </cell>
          <cell r="M68" t="str">
            <v>Noviembre</v>
          </cell>
          <cell r="N68" t="str">
            <v>Diciembre</v>
          </cell>
        </row>
        <row r="69">
          <cell r="B69" t="str">
            <v>VENTAS AL SERVICIO DE DISTRIBUCIÓN</v>
          </cell>
        </row>
        <row r="70">
          <cell r="B70" t="str">
            <v>T-SD</v>
          </cell>
        </row>
        <row r="71">
          <cell r="B71" t="str">
            <v>a. Energía Punta</v>
          </cell>
          <cell r="C71">
            <v>60.980000000000011</v>
          </cell>
          <cell r="D71">
            <v>60.980000000000011</v>
          </cell>
          <cell r="E71">
            <v>60.980000000000011</v>
          </cell>
          <cell r="F71">
            <v>60.980000000000011</v>
          </cell>
          <cell r="G71">
            <v>60.980000000000011</v>
          </cell>
          <cell r="H71">
            <v>60.980000000000011</v>
          </cell>
          <cell r="I71">
            <v>60.980000000000011</v>
          </cell>
          <cell r="J71">
            <v>60.980000000000011</v>
          </cell>
          <cell r="K71">
            <v>60.980000000000011</v>
          </cell>
          <cell r="L71">
            <v>57.26</v>
          </cell>
          <cell r="M71">
            <v>57.26</v>
          </cell>
          <cell r="N71">
            <v>57.26</v>
          </cell>
        </row>
        <row r="72">
          <cell r="B72" t="str">
            <v>b. Energía Valle</v>
          </cell>
          <cell r="C72">
            <v>45.609999999999978</v>
          </cell>
          <cell r="D72">
            <v>45.609999999999992</v>
          </cell>
          <cell r="E72">
            <v>45.609999999999978</v>
          </cell>
          <cell r="F72">
            <v>45.609999999999985</v>
          </cell>
          <cell r="G72">
            <v>45.609999999999978</v>
          </cell>
          <cell r="H72">
            <v>45.609999999999985</v>
          </cell>
          <cell r="I72">
            <v>45.609999999999978</v>
          </cell>
          <cell r="J72">
            <v>45.609999999999978</v>
          </cell>
          <cell r="K72">
            <v>45.609999999999985</v>
          </cell>
          <cell r="L72">
            <v>42.829999999999991</v>
          </cell>
          <cell r="M72">
            <v>42.83</v>
          </cell>
          <cell r="N72">
            <v>42.829999999999991</v>
          </cell>
        </row>
        <row r="73">
          <cell r="B73" t="str">
            <v>c. Energía Noche</v>
          </cell>
          <cell r="C73">
            <v>29.990000000000006</v>
          </cell>
          <cell r="D73">
            <v>29.990000000000006</v>
          </cell>
          <cell r="E73">
            <v>29.990000000000006</v>
          </cell>
          <cell r="F73">
            <v>29.990000000000006</v>
          </cell>
          <cell r="G73">
            <v>29.990000000000006</v>
          </cell>
          <cell r="H73">
            <v>29.990000000000006</v>
          </cell>
          <cell r="I73">
            <v>29.990000000000006</v>
          </cell>
          <cell r="J73">
            <v>29.990000000000006</v>
          </cell>
          <cell r="K73">
            <v>29.990000000000006</v>
          </cell>
          <cell r="L73">
            <v>28.159999999999993</v>
          </cell>
          <cell r="M73">
            <v>28.159999999999993</v>
          </cell>
          <cell r="N73">
            <v>28.159999999999993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2006.400000000001</v>
          </cell>
          <cell r="D10">
            <v>2006.400000000001</v>
          </cell>
          <cell r="E10">
            <v>2006.400000000001</v>
          </cell>
          <cell r="F10">
            <v>2005.2199999999991</v>
          </cell>
          <cell r="G10">
            <v>2013.900000000001</v>
          </cell>
          <cell r="H10">
            <v>2013.900000000001</v>
          </cell>
          <cell r="I10">
            <v>1960.8000000000011</v>
          </cell>
          <cell r="J10">
            <v>1960.8000000000011</v>
          </cell>
          <cell r="K10">
            <v>1960.8000000000009</v>
          </cell>
          <cell r="L10">
            <v>1944.3000000000011</v>
          </cell>
          <cell r="M10">
            <v>1944.3000000000009</v>
          </cell>
          <cell r="N10">
            <v>1944.3000000000011</v>
          </cell>
        </row>
        <row r="11">
          <cell r="B11" t="str">
            <v>b. Bloque 31-200 kWh</v>
          </cell>
          <cell r="C11">
            <v>66.880000000000052</v>
          </cell>
          <cell r="D11">
            <v>66.880000000000038</v>
          </cell>
          <cell r="E11">
            <v>66.880000000000052</v>
          </cell>
          <cell r="F11">
            <v>66.840666666666635</v>
          </cell>
          <cell r="G11">
            <v>67.130000000000052</v>
          </cell>
          <cell r="H11">
            <v>67.130000000000052</v>
          </cell>
          <cell r="I11">
            <v>65.359999999999957</v>
          </cell>
          <cell r="J11">
            <v>65.359999999999957</v>
          </cell>
          <cell r="K11">
            <v>65.359999999999957</v>
          </cell>
          <cell r="L11">
            <v>64.80999999999996</v>
          </cell>
          <cell r="M11">
            <v>64.80999999999996</v>
          </cell>
          <cell r="N11">
            <v>64.80999999999996</v>
          </cell>
        </row>
        <row r="12">
          <cell r="B12" t="str">
            <v>c. Bloque mayor a 200 kWh</v>
          </cell>
          <cell r="C12">
            <v>94.280000000000058</v>
          </cell>
          <cell r="D12">
            <v>94.280000000000044</v>
          </cell>
          <cell r="E12">
            <v>94.280000000000058</v>
          </cell>
          <cell r="F12">
            <v>94.219333333333381</v>
          </cell>
          <cell r="G12">
            <v>94.630000000000067</v>
          </cell>
          <cell r="H12">
            <v>94.630000000000067</v>
          </cell>
          <cell r="I12">
            <v>92.130000000000067</v>
          </cell>
          <cell r="J12">
            <v>92.130000000000067</v>
          </cell>
          <cell r="K12">
            <v>92.130000000000067</v>
          </cell>
          <cell r="L12">
            <v>91.36</v>
          </cell>
          <cell r="M12">
            <v>91.359999999999985</v>
          </cell>
          <cell r="N12">
            <v>91.36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98.670000000000044</v>
          </cell>
          <cell r="D15">
            <v>98.670000000000044</v>
          </cell>
          <cell r="E15">
            <v>98.670000000000044</v>
          </cell>
          <cell r="F15">
            <v>98.611333333333306</v>
          </cell>
          <cell r="G15">
            <v>99.05000000000004</v>
          </cell>
          <cell r="H15">
            <v>99.050000000000026</v>
          </cell>
          <cell r="I15">
            <v>96.429999999999978</v>
          </cell>
          <cell r="J15">
            <v>96.429999999999978</v>
          </cell>
          <cell r="K15">
            <v>96.429999999999993</v>
          </cell>
          <cell r="L15">
            <v>95.619999999999933</v>
          </cell>
          <cell r="M15">
            <v>95.619999999999933</v>
          </cell>
          <cell r="N15">
            <v>95.619999999999933</v>
          </cell>
        </row>
        <row r="16">
          <cell r="B16" t="str">
            <v>b. Bloque 0-3000 kWh</v>
          </cell>
          <cell r="C16">
            <v>187470</v>
          </cell>
          <cell r="D16">
            <v>187470</v>
          </cell>
          <cell r="E16">
            <v>187470</v>
          </cell>
          <cell r="F16">
            <v>187350</v>
          </cell>
          <cell r="G16">
            <v>188190</v>
          </cell>
          <cell r="H16">
            <v>188190</v>
          </cell>
          <cell r="I16">
            <v>183210</v>
          </cell>
          <cell r="J16">
            <v>183210</v>
          </cell>
          <cell r="K16">
            <v>183210</v>
          </cell>
          <cell r="L16">
            <v>181680</v>
          </cell>
          <cell r="M16">
            <v>181680</v>
          </cell>
          <cell r="N16">
            <v>181680</v>
          </cell>
        </row>
        <row r="17">
          <cell r="B17" t="str">
            <v>c. Bloque mayor a 3000 kWh</v>
          </cell>
          <cell r="C17">
            <v>62.49</v>
          </cell>
          <cell r="D17">
            <v>62.49</v>
          </cell>
          <cell r="E17">
            <v>62.49</v>
          </cell>
          <cell r="F17">
            <v>62.450000000000017</v>
          </cell>
          <cell r="G17">
            <v>62.730000000000011</v>
          </cell>
          <cell r="H17">
            <v>62.730000000000011</v>
          </cell>
          <cell r="I17">
            <v>61.069999999999979</v>
          </cell>
          <cell r="J17">
            <v>61.069999999999979</v>
          </cell>
          <cell r="K17">
            <v>61.069999999999979</v>
          </cell>
          <cell r="L17">
            <v>60.55999999999996</v>
          </cell>
          <cell r="M17">
            <v>60.55999999999996</v>
          </cell>
          <cell r="N17">
            <v>60.55999999999996</v>
          </cell>
        </row>
        <row r="18">
          <cell r="B18" t="str">
            <v>d. Bloque 0-10 kW</v>
          </cell>
          <cell r="C18">
            <v>92288.100000000049</v>
          </cell>
          <cell r="D18">
            <v>92288.100000000049</v>
          </cell>
          <cell r="E18">
            <v>92288.100000000049</v>
          </cell>
          <cell r="F18">
            <v>92233.853333333303</v>
          </cell>
          <cell r="G18">
            <v>92639.200000000026</v>
          </cell>
          <cell r="H18">
            <v>92639.200000000012</v>
          </cell>
          <cell r="I18">
            <v>90190.799999999974</v>
          </cell>
          <cell r="J18">
            <v>90190.799999999974</v>
          </cell>
          <cell r="K18">
            <v>90190.799999999988</v>
          </cell>
          <cell r="L18">
            <v>89433.200000000026</v>
          </cell>
          <cell r="M18">
            <v>89433.200000000012</v>
          </cell>
          <cell r="N18">
            <v>89433.200000000026</v>
          </cell>
        </row>
        <row r="19">
          <cell r="B19" t="str">
            <v>e. Bloque mayor a 10 kW</v>
          </cell>
          <cell r="C19">
            <v>9228.81</v>
          </cell>
          <cell r="D19">
            <v>9228.81</v>
          </cell>
          <cell r="E19">
            <v>9228.81</v>
          </cell>
          <cell r="F19">
            <v>9223.38533333333</v>
          </cell>
          <cell r="G19">
            <v>9263.9200000000037</v>
          </cell>
          <cell r="H19">
            <v>9263.9200000000055</v>
          </cell>
          <cell r="I19">
            <v>9019.0799999999963</v>
          </cell>
          <cell r="J19">
            <v>9019.0799999999963</v>
          </cell>
          <cell r="K19">
            <v>9019.0799999999945</v>
          </cell>
          <cell r="L19">
            <v>8943.3200000000052</v>
          </cell>
          <cell r="M19">
            <v>8943.3200000000052</v>
          </cell>
          <cell r="N19">
            <v>8943.3200000000052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98.670000000000044</v>
          </cell>
          <cell r="D22">
            <v>98.670000000000044</v>
          </cell>
          <cell r="E22">
            <v>98.670000000000044</v>
          </cell>
          <cell r="F22">
            <v>98.611333333333306</v>
          </cell>
          <cell r="G22">
            <v>99.05000000000004</v>
          </cell>
          <cell r="H22">
            <v>99.050000000000026</v>
          </cell>
          <cell r="I22">
            <v>96.429999999999978</v>
          </cell>
          <cell r="J22">
            <v>96.429999999999978</v>
          </cell>
          <cell r="K22">
            <v>96.429999999999993</v>
          </cell>
          <cell r="L22">
            <v>95.619999999999933</v>
          </cell>
          <cell r="M22">
            <v>95.619999999999933</v>
          </cell>
          <cell r="N22">
            <v>95.619999999999933</v>
          </cell>
        </row>
        <row r="23">
          <cell r="B23" t="str">
            <v>b. Bloque 0-3000 kWh</v>
          </cell>
          <cell r="C23">
            <v>187470</v>
          </cell>
          <cell r="D23">
            <v>187470</v>
          </cell>
          <cell r="E23">
            <v>187470</v>
          </cell>
          <cell r="F23">
            <v>187350</v>
          </cell>
          <cell r="G23">
            <v>188190</v>
          </cell>
          <cell r="H23">
            <v>188190</v>
          </cell>
          <cell r="I23">
            <v>183210</v>
          </cell>
          <cell r="J23">
            <v>183210</v>
          </cell>
          <cell r="K23">
            <v>183210</v>
          </cell>
          <cell r="L23">
            <v>181680</v>
          </cell>
          <cell r="M23">
            <v>181680</v>
          </cell>
          <cell r="N23">
            <v>181680</v>
          </cell>
        </row>
        <row r="24">
          <cell r="B24" t="str">
            <v>c. Bloque mayor a 3000 kWh</v>
          </cell>
          <cell r="C24">
            <v>62.49</v>
          </cell>
          <cell r="D24">
            <v>62.49</v>
          </cell>
          <cell r="E24">
            <v>62.49</v>
          </cell>
          <cell r="F24">
            <v>62.450000000000017</v>
          </cell>
          <cell r="G24">
            <v>62.730000000000011</v>
          </cell>
          <cell r="H24">
            <v>62.730000000000011</v>
          </cell>
          <cell r="I24">
            <v>61.069999999999979</v>
          </cell>
          <cell r="J24">
            <v>61.069999999999979</v>
          </cell>
          <cell r="K24">
            <v>61.069999999999979</v>
          </cell>
          <cell r="L24">
            <v>60.55999999999996</v>
          </cell>
          <cell r="M24">
            <v>60.55999999999996</v>
          </cell>
          <cell r="N24">
            <v>60.55999999999996</v>
          </cell>
        </row>
        <row r="25">
          <cell r="B25" t="str">
            <v>d. Bloque 0-10 kW</v>
          </cell>
          <cell r="C25">
            <v>92288.100000000049</v>
          </cell>
          <cell r="D25">
            <v>92288.100000000049</v>
          </cell>
          <cell r="E25">
            <v>92288.100000000049</v>
          </cell>
          <cell r="F25">
            <v>92233.853333333303</v>
          </cell>
          <cell r="G25">
            <v>92639.200000000026</v>
          </cell>
          <cell r="H25">
            <v>92639.200000000012</v>
          </cell>
          <cell r="I25">
            <v>90190.799999999974</v>
          </cell>
          <cell r="J25">
            <v>90190.799999999974</v>
          </cell>
          <cell r="K25">
            <v>90190.799999999988</v>
          </cell>
          <cell r="L25">
            <v>89433.200000000026</v>
          </cell>
          <cell r="M25">
            <v>89433.200000000012</v>
          </cell>
          <cell r="N25">
            <v>89433.200000000026</v>
          </cell>
        </row>
        <row r="26">
          <cell r="B26" t="str">
            <v>e. Bloque mayor a 10 kW</v>
          </cell>
          <cell r="C26">
            <v>9228.81</v>
          </cell>
          <cell r="D26">
            <v>9228.81</v>
          </cell>
          <cell r="E26">
            <v>9228.81</v>
          </cell>
          <cell r="F26">
            <v>9223.38533333333</v>
          </cell>
          <cell r="G26">
            <v>9263.9200000000037</v>
          </cell>
          <cell r="H26">
            <v>9263.9200000000055</v>
          </cell>
          <cell r="I26">
            <v>9019.0799999999963</v>
          </cell>
          <cell r="J26">
            <v>9019.0799999999963</v>
          </cell>
          <cell r="K26">
            <v>9019.0799999999945</v>
          </cell>
          <cell r="L26">
            <v>8943.3200000000052</v>
          </cell>
          <cell r="M26">
            <v>8943.3200000000052</v>
          </cell>
          <cell r="N26">
            <v>8943.3200000000052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82.23</v>
          </cell>
          <cell r="D29">
            <v>82.23</v>
          </cell>
          <cell r="E29">
            <v>82.23</v>
          </cell>
          <cell r="F29">
            <v>82.185333333333332</v>
          </cell>
          <cell r="G29">
            <v>82.539999999999978</v>
          </cell>
          <cell r="H29">
            <v>82.539999999999978</v>
          </cell>
          <cell r="I29">
            <v>80.359999999999985</v>
          </cell>
          <cell r="J29">
            <v>80.359999999999985</v>
          </cell>
          <cell r="K29">
            <v>80.359999999999971</v>
          </cell>
          <cell r="L29">
            <v>79.69000000000004</v>
          </cell>
          <cell r="M29">
            <v>79.69000000000004</v>
          </cell>
          <cell r="N29">
            <v>79.69000000000004</v>
          </cell>
        </row>
        <row r="30">
          <cell r="B30" t="str">
            <v>b. Energía Valle</v>
          </cell>
          <cell r="C30">
            <v>71.27</v>
          </cell>
          <cell r="D30">
            <v>71.27</v>
          </cell>
          <cell r="E30">
            <v>71.27</v>
          </cell>
          <cell r="F30">
            <v>71.232000000000014</v>
          </cell>
          <cell r="G30">
            <v>71.539999999999978</v>
          </cell>
          <cell r="H30">
            <v>71.539999999999978</v>
          </cell>
          <cell r="I30">
            <v>69.650000000000034</v>
          </cell>
          <cell r="J30">
            <v>69.650000000000034</v>
          </cell>
          <cell r="K30">
            <v>69.650000000000034</v>
          </cell>
          <cell r="L30">
            <v>69.069999999999965</v>
          </cell>
          <cell r="M30">
            <v>69.069999999999951</v>
          </cell>
          <cell r="N30">
            <v>69.069999999999965</v>
          </cell>
        </row>
        <row r="31">
          <cell r="B31" t="str">
            <v>c. Energía Noche</v>
          </cell>
          <cell r="C31">
            <v>63.589999999999975</v>
          </cell>
          <cell r="D31">
            <v>63.589999999999982</v>
          </cell>
          <cell r="E31">
            <v>63.589999999999975</v>
          </cell>
          <cell r="F31">
            <v>63.549999999999976</v>
          </cell>
          <cell r="G31">
            <v>63.82999999999997</v>
          </cell>
          <cell r="H31">
            <v>63.82999999999997</v>
          </cell>
          <cell r="I31">
            <v>62.140000000000043</v>
          </cell>
          <cell r="J31">
            <v>62.140000000000043</v>
          </cell>
          <cell r="K31">
            <v>62.140000000000036</v>
          </cell>
          <cell r="L31">
            <v>61.619999999999948</v>
          </cell>
          <cell r="M31">
            <v>61.619999999999955</v>
          </cell>
          <cell r="N31">
            <v>61.619999999999948</v>
          </cell>
        </row>
        <row r="32">
          <cell r="B32" t="str">
            <v>d. Potencia Punta</v>
          </cell>
          <cell r="C32">
            <v>3725.2899999999972</v>
          </cell>
          <cell r="D32">
            <v>3725.2899999999977</v>
          </cell>
          <cell r="E32">
            <v>3725.2899999999972</v>
          </cell>
          <cell r="F32">
            <v>3723.0986666666645</v>
          </cell>
          <cell r="G32">
            <v>3739.4600000000028</v>
          </cell>
          <cell r="H32">
            <v>3739.4600000000023</v>
          </cell>
          <cell r="I32">
            <v>3640.6300000000015</v>
          </cell>
          <cell r="J32">
            <v>3640.6300000000015</v>
          </cell>
          <cell r="K32">
            <v>3640.6300000000015</v>
          </cell>
          <cell r="L32">
            <v>3610.050000000002</v>
          </cell>
          <cell r="M32">
            <v>3610.050000000002</v>
          </cell>
          <cell r="N32">
            <v>3610.050000000002</v>
          </cell>
        </row>
        <row r="33">
          <cell r="B33" t="str">
            <v>e. Potencia Valle</v>
          </cell>
          <cell r="C33">
            <v>3725.2899999999972</v>
          </cell>
          <cell r="D33">
            <v>3725.2899999999977</v>
          </cell>
          <cell r="E33">
            <v>3725.2899999999972</v>
          </cell>
          <cell r="F33">
            <v>3723.0986666666645</v>
          </cell>
          <cell r="G33">
            <v>3739.4600000000028</v>
          </cell>
          <cell r="H33">
            <v>3739.4600000000023</v>
          </cell>
          <cell r="I33">
            <v>3640.6300000000015</v>
          </cell>
          <cell r="J33">
            <v>3640.6300000000015</v>
          </cell>
          <cell r="K33">
            <v>3640.6300000000015</v>
          </cell>
          <cell r="L33">
            <v>3610.050000000002</v>
          </cell>
          <cell r="M33">
            <v>3610.050000000002</v>
          </cell>
          <cell r="N33">
            <v>3610.050000000002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90.300000000000026</v>
          </cell>
          <cell r="D36">
            <v>90.3</v>
          </cell>
          <cell r="E36">
            <v>90.300000000000026</v>
          </cell>
          <cell r="F36">
            <v>88.199999999999989</v>
          </cell>
          <cell r="G36">
            <v>88.199999999999974</v>
          </cell>
          <cell r="H36">
            <v>88.199999999999989</v>
          </cell>
          <cell r="I36">
            <v>87.300000000000026</v>
          </cell>
          <cell r="J36">
            <v>87.300000000000026</v>
          </cell>
          <cell r="K36">
            <v>87.300000000000011</v>
          </cell>
          <cell r="L36">
            <v>87.599999999999952</v>
          </cell>
          <cell r="M36">
            <v>87.599999999999952</v>
          </cell>
          <cell r="N36">
            <v>87.599999999999952</v>
          </cell>
        </row>
        <row r="37">
          <cell r="B37" t="str">
            <v>b. Bloque 31-50 000 kWh</v>
          </cell>
          <cell r="C37">
            <v>3.0100000000000007</v>
          </cell>
          <cell r="D37">
            <v>3.0100000000000002</v>
          </cell>
          <cell r="E37">
            <v>3.0100000000000007</v>
          </cell>
          <cell r="F37">
            <v>2.9399999999999986</v>
          </cell>
          <cell r="G37">
            <v>2.9399999999999986</v>
          </cell>
          <cell r="H37">
            <v>2.9399999999999986</v>
          </cell>
          <cell r="I37">
            <v>2.9099999999999979</v>
          </cell>
          <cell r="J37">
            <v>2.9099999999999979</v>
          </cell>
          <cell r="K37">
            <v>2.9099999999999979</v>
          </cell>
          <cell r="L37">
            <v>2.9200000000000013</v>
          </cell>
          <cell r="M37">
            <v>2.9200000000000013</v>
          </cell>
          <cell r="N37">
            <v>2.9200000000000013</v>
          </cell>
        </row>
        <row r="38">
          <cell r="B38" t="str">
            <v>c. Bloque mayor a 50 000 kWh</v>
          </cell>
          <cell r="C38">
            <v>150500</v>
          </cell>
          <cell r="D38">
            <v>150500</v>
          </cell>
          <cell r="E38">
            <v>150500</v>
          </cell>
          <cell r="F38">
            <v>147000</v>
          </cell>
          <cell r="G38">
            <v>147000</v>
          </cell>
          <cell r="H38">
            <v>147000</v>
          </cell>
          <cell r="I38">
            <v>145500</v>
          </cell>
          <cell r="J38">
            <v>145500</v>
          </cell>
          <cell r="K38">
            <v>145500</v>
          </cell>
          <cell r="L38">
            <v>146000</v>
          </cell>
          <cell r="M38">
            <v>146000</v>
          </cell>
          <cell r="N38">
            <v>146000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23.769999999999989</v>
          </cell>
          <cell r="D41">
            <v>23.769999999999989</v>
          </cell>
          <cell r="E41">
            <v>23.769999999999989</v>
          </cell>
          <cell r="F41">
            <v>23.769999999999989</v>
          </cell>
          <cell r="G41">
            <v>23.769999999999989</v>
          </cell>
          <cell r="H41">
            <v>23.769999999999989</v>
          </cell>
          <cell r="I41">
            <v>23.769999999999989</v>
          </cell>
          <cell r="J41">
            <v>23.769999999999989</v>
          </cell>
          <cell r="K41">
            <v>23.769999999999989</v>
          </cell>
          <cell r="L41">
            <v>23.769999999999989</v>
          </cell>
          <cell r="M41">
            <v>23.769999999999989</v>
          </cell>
          <cell r="N41">
            <v>23.769999999999989</v>
          </cell>
        </row>
        <row r="42">
          <cell r="B42" t="str">
            <v>Tarifa en centros de recarga rápida</v>
          </cell>
        </row>
        <row r="43">
          <cell r="B43" t="str">
            <v>T-VE</v>
          </cell>
        </row>
        <row r="44">
          <cell r="B44" t="str">
            <v>b. Cada minuto de recarga de energia lectrica</v>
          </cell>
          <cell r="C44">
            <v>150</v>
          </cell>
          <cell r="D44">
            <v>150</v>
          </cell>
          <cell r="E44">
            <v>150</v>
          </cell>
          <cell r="F44">
            <v>150</v>
          </cell>
          <cell r="G44">
            <v>150</v>
          </cell>
          <cell r="H44">
            <v>150</v>
          </cell>
          <cell r="I44">
            <v>150</v>
          </cell>
          <cell r="J44">
            <v>150</v>
          </cell>
          <cell r="K44">
            <v>150</v>
          </cell>
          <cell r="L44">
            <v>150</v>
          </cell>
          <cell r="M44">
            <v>150</v>
          </cell>
          <cell r="N44">
            <v>150</v>
          </cell>
        </row>
        <row r="45">
          <cell r="B45" t="str">
            <v>Tarifa en centros de recarga en planteles para autobuses electricos</v>
          </cell>
        </row>
        <row r="46">
          <cell r="B46" t="str">
            <v>T-BE</v>
          </cell>
        </row>
        <row r="47">
          <cell r="B47" t="str">
            <v>b. Consumo de Energía cada kWh</v>
          </cell>
          <cell r="C47">
            <v>57.079999999999977</v>
          </cell>
          <cell r="D47">
            <v>57.079999999999984</v>
          </cell>
          <cell r="E47">
            <v>57.079999999999977</v>
          </cell>
          <cell r="F47">
            <v>57.079999999999977</v>
          </cell>
          <cell r="G47">
            <v>57.079999999999977</v>
          </cell>
          <cell r="H47">
            <v>57.079999999999977</v>
          </cell>
          <cell r="I47">
            <v>57.079999999999977</v>
          </cell>
          <cell r="J47">
            <v>57.079999999999977</v>
          </cell>
          <cell r="K47">
            <v>57.079999999999977</v>
          </cell>
          <cell r="L47">
            <v>57.079999999999977</v>
          </cell>
          <cell r="M47">
            <v>57.079999999999977</v>
          </cell>
          <cell r="N47">
            <v>57.079999999999977</v>
          </cell>
        </row>
        <row r="74">
          <cell r="B74" t="str">
            <v>Tarifas vigentes</v>
          </cell>
        </row>
        <row r="75">
          <cell r="B75" t="str">
            <v>º</v>
          </cell>
          <cell r="C75" t="str">
            <v>Enero</v>
          </cell>
          <cell r="D75" t="str">
            <v>Febrero</v>
          </cell>
          <cell r="E75" t="str">
            <v>Marzo</v>
          </cell>
          <cell r="F75" t="str">
            <v>Abril</v>
          </cell>
          <cell r="G75" t="str">
            <v>Mayo</v>
          </cell>
          <cell r="H75" t="str">
            <v>Junio</v>
          </cell>
          <cell r="I75" t="str">
            <v>Julio</v>
          </cell>
          <cell r="J75" t="str">
            <v>Agosto</v>
          </cell>
          <cell r="K75" t="str">
            <v>Septiembre</v>
          </cell>
          <cell r="L75" t="str">
            <v>Octubre</v>
          </cell>
          <cell r="M75" t="str">
            <v>Noviembre</v>
          </cell>
          <cell r="N75" t="str">
            <v>Diciembre</v>
          </cell>
        </row>
        <row r="76">
          <cell r="B76" t="str">
            <v>VENTAS AL SERVICIO DE DISTRIBUCIÓN</v>
          </cell>
        </row>
        <row r="77">
          <cell r="B77" t="str">
            <v>T-SD</v>
          </cell>
        </row>
        <row r="78">
          <cell r="B78" t="str">
            <v>a. Energía Punta</v>
          </cell>
          <cell r="C78">
            <v>68.23</v>
          </cell>
          <cell r="D78">
            <v>68.23</v>
          </cell>
          <cell r="E78">
            <v>68.23</v>
          </cell>
          <cell r="F78">
            <v>68.23</v>
          </cell>
          <cell r="G78">
            <v>68.23</v>
          </cell>
          <cell r="H78">
            <v>68.23</v>
          </cell>
          <cell r="I78">
            <v>68.23</v>
          </cell>
          <cell r="J78">
            <v>68.23</v>
          </cell>
          <cell r="K78">
            <v>68.23</v>
          </cell>
          <cell r="L78">
            <v>68.23</v>
          </cell>
          <cell r="M78">
            <v>68.23</v>
          </cell>
          <cell r="N78">
            <v>68.23</v>
          </cell>
        </row>
        <row r="79">
          <cell r="B79" t="str">
            <v>b. Energía Valle</v>
          </cell>
          <cell r="C79">
            <v>55.839999999999982</v>
          </cell>
          <cell r="D79">
            <v>55.839999999999989</v>
          </cell>
          <cell r="E79">
            <v>55.839999999999982</v>
          </cell>
          <cell r="F79">
            <v>55.839999999999989</v>
          </cell>
          <cell r="G79">
            <v>55.839999999999982</v>
          </cell>
          <cell r="H79">
            <v>55.839999999999989</v>
          </cell>
          <cell r="I79">
            <v>55.839999999999982</v>
          </cell>
          <cell r="J79">
            <v>55.839999999999982</v>
          </cell>
          <cell r="K79">
            <v>55.839999999999989</v>
          </cell>
          <cell r="L79">
            <v>55.839999999999982</v>
          </cell>
          <cell r="M79">
            <v>55.839999999999989</v>
          </cell>
          <cell r="N79">
            <v>55.839999999999982</v>
          </cell>
        </row>
        <row r="80">
          <cell r="B80" t="str">
            <v>c. Energía Noche</v>
          </cell>
          <cell r="C80">
            <v>47.74</v>
          </cell>
          <cell r="D80">
            <v>47.74</v>
          </cell>
          <cell r="E80">
            <v>47.74</v>
          </cell>
          <cell r="F80">
            <v>47.74</v>
          </cell>
          <cell r="G80">
            <v>47.74</v>
          </cell>
          <cell r="H80">
            <v>47.74</v>
          </cell>
          <cell r="I80">
            <v>47.74</v>
          </cell>
          <cell r="J80">
            <v>47.74</v>
          </cell>
          <cell r="K80">
            <v>47.74</v>
          </cell>
          <cell r="L80">
            <v>47.74</v>
          </cell>
          <cell r="M80">
            <v>47.74</v>
          </cell>
          <cell r="N80">
            <v>47.74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3154</v>
          </cell>
          <cell r="D10">
            <v>3154</v>
          </cell>
          <cell r="E10">
            <v>3154</v>
          </cell>
          <cell r="F10">
            <v>3158.7733333333322</v>
          </cell>
          <cell r="G10">
            <v>3096.8000000000015</v>
          </cell>
          <cell r="H10">
            <v>3096.8000000000015</v>
          </cell>
          <cell r="I10">
            <v>3023.1999999999985</v>
          </cell>
          <cell r="J10">
            <v>3023.1999999999985</v>
          </cell>
          <cell r="K10">
            <v>3023.1999999999985</v>
          </cell>
          <cell r="L10">
            <v>3049.1999999999985</v>
          </cell>
          <cell r="M10">
            <v>3049.1999999999985</v>
          </cell>
          <cell r="N10">
            <v>3049.1999999999985</v>
          </cell>
        </row>
        <row r="11">
          <cell r="B11" t="str">
            <v>b. Bloque 41-200 kWh</v>
          </cell>
          <cell r="C11">
            <v>78.849999999999952</v>
          </cell>
          <cell r="D11">
            <v>78.849999999999952</v>
          </cell>
          <cell r="E11">
            <v>78.849999999999952</v>
          </cell>
          <cell r="F11">
            <v>78.96933333333331</v>
          </cell>
          <cell r="G11">
            <v>77.42000000000003</v>
          </cell>
          <cell r="H11">
            <v>77.42000000000003</v>
          </cell>
          <cell r="I11">
            <v>75.57999999999997</v>
          </cell>
          <cell r="J11">
            <v>75.57999999999997</v>
          </cell>
          <cell r="K11">
            <v>75.57999999999997</v>
          </cell>
          <cell r="L11">
            <v>76.23</v>
          </cell>
          <cell r="M11">
            <v>76.23</v>
          </cell>
          <cell r="N11">
            <v>76.23</v>
          </cell>
        </row>
        <row r="12">
          <cell r="B12" t="str">
            <v>c. Bloque mayor a 200 kWh</v>
          </cell>
          <cell r="C12">
            <v>127.61999999999992</v>
          </cell>
          <cell r="D12">
            <v>127.61999999999992</v>
          </cell>
          <cell r="E12">
            <v>127.61999999999992</v>
          </cell>
          <cell r="F12">
            <v>127.80133333333335</v>
          </cell>
          <cell r="G12">
            <v>125.30000000000007</v>
          </cell>
          <cell r="H12">
            <v>125.30000000000005</v>
          </cell>
          <cell r="I12">
            <v>122.30999999999996</v>
          </cell>
          <cell r="J12">
            <v>122.30999999999996</v>
          </cell>
          <cell r="K12">
            <v>122.30999999999996</v>
          </cell>
          <cell r="L12">
            <v>123.36000000000004</v>
          </cell>
          <cell r="M12">
            <v>123.36000000000004</v>
          </cell>
          <cell r="N12">
            <v>123.36000000000004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152.53000000000003</v>
          </cell>
          <cell r="D15">
            <v>152.53000000000006</v>
          </cell>
          <cell r="E15">
            <v>152.53000000000003</v>
          </cell>
          <cell r="F15">
            <v>152.7466666666667</v>
          </cell>
          <cell r="G15">
            <v>149.7600000000001</v>
          </cell>
          <cell r="H15">
            <v>149.7600000000001</v>
          </cell>
          <cell r="I15">
            <v>146.19</v>
          </cell>
          <cell r="J15">
            <v>146.19</v>
          </cell>
          <cell r="K15">
            <v>146.19000000000003</v>
          </cell>
          <cell r="L15">
            <v>147.43999999999997</v>
          </cell>
          <cell r="M15">
            <v>147.44</v>
          </cell>
          <cell r="N15">
            <v>147.43999999999997</v>
          </cell>
        </row>
        <row r="16">
          <cell r="B16" t="str">
            <v>b. Bloque 0-3000 kWh</v>
          </cell>
          <cell r="C16">
            <v>276990</v>
          </cell>
          <cell r="D16">
            <v>276990</v>
          </cell>
          <cell r="E16">
            <v>276990</v>
          </cell>
          <cell r="F16">
            <v>277412</v>
          </cell>
          <cell r="G16">
            <v>271980</v>
          </cell>
          <cell r="H16">
            <v>271980</v>
          </cell>
          <cell r="I16">
            <v>265470</v>
          </cell>
          <cell r="J16">
            <v>265470</v>
          </cell>
          <cell r="K16">
            <v>265470</v>
          </cell>
          <cell r="L16">
            <v>267750</v>
          </cell>
          <cell r="M16">
            <v>267750</v>
          </cell>
          <cell r="N16">
            <v>267750</v>
          </cell>
        </row>
        <row r="17">
          <cell r="B17" t="str">
            <v>c. Bloque mayor a 3000 kWh</v>
          </cell>
          <cell r="C17">
            <v>92.32999999999997</v>
          </cell>
          <cell r="D17">
            <v>92.32999999999997</v>
          </cell>
          <cell r="E17">
            <v>92.32999999999997</v>
          </cell>
          <cell r="F17">
            <v>92.470666666666617</v>
          </cell>
          <cell r="G17">
            <v>90.659999999999982</v>
          </cell>
          <cell r="H17">
            <v>90.66</v>
          </cell>
          <cell r="I17">
            <v>88.489999999999938</v>
          </cell>
          <cell r="J17">
            <v>88.489999999999938</v>
          </cell>
          <cell r="K17">
            <v>88.489999999999952</v>
          </cell>
          <cell r="L17">
            <v>89.25</v>
          </cell>
          <cell r="M17">
            <v>89.25</v>
          </cell>
          <cell r="N17">
            <v>89.25</v>
          </cell>
        </row>
        <row r="18">
          <cell r="B18" t="str">
            <v>d. Bloque 0-15 kW</v>
          </cell>
          <cell r="C18">
            <v>226859.84999999989</v>
          </cell>
          <cell r="D18">
            <v>226859.84999999992</v>
          </cell>
          <cell r="E18">
            <v>226859.84999999989</v>
          </cell>
          <cell r="F18">
            <v>227194.43999999997</v>
          </cell>
          <cell r="G18">
            <v>222741.59999999989</v>
          </cell>
          <cell r="H18">
            <v>222741.59999999992</v>
          </cell>
          <cell r="I18">
            <v>217430.84999999989</v>
          </cell>
          <cell r="J18">
            <v>217430.84999999989</v>
          </cell>
          <cell r="K18">
            <v>217430.84999999992</v>
          </cell>
          <cell r="L18">
            <v>219298.65000000011</v>
          </cell>
          <cell r="M18">
            <v>219298.65000000008</v>
          </cell>
          <cell r="N18">
            <v>219298.65000000011</v>
          </cell>
        </row>
        <row r="19">
          <cell r="B19" t="str">
            <v>e. Bloque mayor a 15 kW</v>
          </cell>
          <cell r="C19">
            <v>15123.989999999994</v>
          </cell>
          <cell r="D19">
            <v>15123.989999999994</v>
          </cell>
          <cell r="E19">
            <v>15123.989999999994</v>
          </cell>
          <cell r="F19">
            <v>15146.296</v>
          </cell>
          <cell r="G19">
            <v>14849.44</v>
          </cell>
          <cell r="H19">
            <v>14849.44</v>
          </cell>
          <cell r="I19">
            <v>14495.390000000009</v>
          </cell>
          <cell r="J19">
            <v>14495.390000000009</v>
          </cell>
          <cell r="K19">
            <v>14495.390000000009</v>
          </cell>
          <cell r="L19">
            <v>14619.909999999989</v>
          </cell>
          <cell r="M19">
            <v>14619.909999999991</v>
          </cell>
          <cell r="N19">
            <v>14619.909999999989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152.53000000000003</v>
          </cell>
          <cell r="D22">
            <v>152.53000000000006</v>
          </cell>
          <cell r="E22">
            <v>152.53000000000003</v>
          </cell>
          <cell r="F22">
            <v>152.7466666666667</v>
          </cell>
          <cell r="G22">
            <v>149.7600000000001</v>
          </cell>
          <cell r="H22">
            <v>149.7600000000001</v>
          </cell>
          <cell r="I22">
            <v>146.19</v>
          </cell>
          <cell r="J22">
            <v>146.19</v>
          </cell>
          <cell r="K22">
            <v>146.19000000000003</v>
          </cell>
          <cell r="L22">
            <v>147.43999999999997</v>
          </cell>
          <cell r="M22">
            <v>147.44</v>
          </cell>
          <cell r="N22">
            <v>147.43999999999997</v>
          </cell>
        </row>
        <row r="23">
          <cell r="B23" t="str">
            <v>b. Bloque 0-3000 kWh</v>
          </cell>
          <cell r="C23">
            <v>276990</v>
          </cell>
          <cell r="D23">
            <v>276990</v>
          </cell>
          <cell r="E23">
            <v>276990</v>
          </cell>
          <cell r="F23">
            <v>277412</v>
          </cell>
          <cell r="G23">
            <v>271980</v>
          </cell>
          <cell r="H23">
            <v>271980</v>
          </cell>
          <cell r="I23">
            <v>265470</v>
          </cell>
          <cell r="J23">
            <v>265470</v>
          </cell>
          <cell r="K23">
            <v>265470</v>
          </cell>
          <cell r="L23">
            <v>267750</v>
          </cell>
          <cell r="M23">
            <v>267750</v>
          </cell>
          <cell r="N23">
            <v>267750</v>
          </cell>
        </row>
        <row r="24">
          <cell r="B24" t="str">
            <v>c. Bloque mayor a 3000 kWh</v>
          </cell>
          <cell r="C24">
            <v>92.32999999999997</v>
          </cell>
          <cell r="D24">
            <v>92.32999999999997</v>
          </cell>
          <cell r="E24">
            <v>92.32999999999997</v>
          </cell>
          <cell r="F24">
            <v>92.470666666666617</v>
          </cell>
          <cell r="G24">
            <v>90.659999999999982</v>
          </cell>
          <cell r="H24">
            <v>90.66</v>
          </cell>
          <cell r="I24">
            <v>88.489999999999938</v>
          </cell>
          <cell r="J24">
            <v>88.489999999999938</v>
          </cell>
          <cell r="K24">
            <v>88.489999999999952</v>
          </cell>
          <cell r="L24">
            <v>89.25</v>
          </cell>
          <cell r="M24">
            <v>89.25</v>
          </cell>
          <cell r="N24">
            <v>89.25</v>
          </cell>
        </row>
        <row r="25">
          <cell r="B25" t="str">
            <v>d. Bloque 0-15 kW</v>
          </cell>
          <cell r="C25">
            <v>226859.84999999989</v>
          </cell>
          <cell r="D25">
            <v>226859.84999999992</v>
          </cell>
          <cell r="E25">
            <v>226859.84999999989</v>
          </cell>
          <cell r="F25">
            <v>227194.43999999997</v>
          </cell>
          <cell r="G25">
            <v>222741.59999999989</v>
          </cell>
          <cell r="H25">
            <v>222741.59999999992</v>
          </cell>
          <cell r="I25">
            <v>217430.84999999989</v>
          </cell>
          <cell r="J25">
            <v>217430.84999999989</v>
          </cell>
          <cell r="K25">
            <v>217430.84999999992</v>
          </cell>
          <cell r="L25">
            <v>219298.65000000011</v>
          </cell>
          <cell r="M25">
            <v>219298.65000000008</v>
          </cell>
          <cell r="N25">
            <v>219298.65000000011</v>
          </cell>
        </row>
        <row r="26">
          <cell r="B26" t="str">
            <v>e. Bloque mayor a 15 kW</v>
          </cell>
          <cell r="C26">
            <v>15123.989999999994</v>
          </cell>
          <cell r="D26">
            <v>15123.989999999994</v>
          </cell>
          <cell r="E26">
            <v>15123.989999999994</v>
          </cell>
          <cell r="F26">
            <v>15146.296</v>
          </cell>
          <cell r="G26">
            <v>14849.44</v>
          </cell>
          <cell r="H26">
            <v>14849.44</v>
          </cell>
          <cell r="I26">
            <v>14495.390000000009</v>
          </cell>
          <cell r="J26">
            <v>14495.390000000009</v>
          </cell>
          <cell r="K26">
            <v>14495.390000000009</v>
          </cell>
          <cell r="L26">
            <v>14619.909999999989</v>
          </cell>
          <cell r="M26">
            <v>14619.909999999991</v>
          </cell>
          <cell r="N26">
            <v>14619.909999999989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Bloque 0-250 kWh</v>
          </cell>
          <cell r="C29">
            <v>108.94999999999995</v>
          </cell>
          <cell r="D29">
            <v>108.94999999999996</v>
          </cell>
          <cell r="E29">
            <v>108.94999999999995</v>
          </cell>
          <cell r="F29">
            <v>109.10733333333339</v>
          </cell>
          <cell r="G29">
            <v>106.96999999999993</v>
          </cell>
          <cell r="H29">
            <v>106.96999999999994</v>
          </cell>
          <cell r="I29">
            <v>104.42000000000004</v>
          </cell>
          <cell r="J29">
            <v>104.42000000000004</v>
          </cell>
          <cell r="K29">
            <v>104.42000000000004</v>
          </cell>
          <cell r="L29">
            <v>105.30999999999996</v>
          </cell>
          <cell r="M29">
            <v>105.30999999999996</v>
          </cell>
          <cell r="N29">
            <v>105.30999999999996</v>
          </cell>
        </row>
        <row r="30">
          <cell r="B30" t="str">
            <v>b. Bloque mayor a 250 kWh</v>
          </cell>
          <cell r="C30">
            <v>152.53000000000003</v>
          </cell>
          <cell r="D30">
            <v>152.53000000000006</v>
          </cell>
          <cell r="E30">
            <v>152.53000000000003</v>
          </cell>
          <cell r="F30">
            <v>152.7466666666667</v>
          </cell>
          <cell r="G30">
            <v>149.7600000000001</v>
          </cell>
          <cell r="H30">
            <v>149.7600000000001</v>
          </cell>
          <cell r="I30">
            <v>146.19</v>
          </cell>
          <cell r="J30">
            <v>146.19</v>
          </cell>
          <cell r="K30">
            <v>146.19000000000003</v>
          </cell>
          <cell r="L30">
            <v>147.43999999999997</v>
          </cell>
          <cell r="M30">
            <v>147.44</v>
          </cell>
          <cell r="N30">
            <v>147.43999999999997</v>
          </cell>
        </row>
        <row r="31">
          <cell r="B31" t="str">
            <v>c. Bloque 0-3000 kWh</v>
          </cell>
          <cell r="C31">
            <v>276990</v>
          </cell>
          <cell r="D31">
            <v>276990</v>
          </cell>
          <cell r="E31">
            <v>276990</v>
          </cell>
          <cell r="F31">
            <v>277412</v>
          </cell>
          <cell r="G31">
            <v>271980</v>
          </cell>
          <cell r="H31">
            <v>271980</v>
          </cell>
          <cell r="I31">
            <v>265470</v>
          </cell>
          <cell r="J31">
            <v>265470</v>
          </cell>
          <cell r="K31">
            <v>265470</v>
          </cell>
          <cell r="L31">
            <v>267750</v>
          </cell>
          <cell r="M31">
            <v>267750</v>
          </cell>
          <cell r="N31">
            <v>267750</v>
          </cell>
        </row>
        <row r="32">
          <cell r="B32" t="str">
            <v>d. Bloque mayor a 3000 kWh</v>
          </cell>
          <cell r="C32">
            <v>92.32999999999997</v>
          </cell>
          <cell r="D32">
            <v>92.32999999999997</v>
          </cell>
          <cell r="E32">
            <v>92.32999999999997</v>
          </cell>
          <cell r="F32">
            <v>92.470666666666617</v>
          </cell>
          <cell r="G32">
            <v>90.659999999999982</v>
          </cell>
          <cell r="H32">
            <v>90.66</v>
          </cell>
          <cell r="I32">
            <v>88.489999999999938</v>
          </cell>
          <cell r="J32">
            <v>88.489999999999938</v>
          </cell>
          <cell r="K32">
            <v>88.489999999999952</v>
          </cell>
          <cell r="L32">
            <v>89.25</v>
          </cell>
          <cell r="M32">
            <v>89.25</v>
          </cell>
          <cell r="N32">
            <v>89.25</v>
          </cell>
        </row>
        <row r="33">
          <cell r="B33" t="str">
            <v>e. Bloque 0-15 kW</v>
          </cell>
          <cell r="C33">
            <v>226859.84999999989</v>
          </cell>
          <cell r="D33">
            <v>226859.84999999992</v>
          </cell>
          <cell r="E33">
            <v>226859.84999999989</v>
          </cell>
          <cell r="F33">
            <v>227194.43999999997</v>
          </cell>
          <cell r="G33">
            <v>222741.59999999989</v>
          </cell>
          <cell r="H33">
            <v>222741.59999999992</v>
          </cell>
          <cell r="I33">
            <v>217430.84999999989</v>
          </cell>
          <cell r="J33">
            <v>217430.84999999989</v>
          </cell>
          <cell r="K33">
            <v>217430.84999999992</v>
          </cell>
          <cell r="L33">
            <v>219298.65000000011</v>
          </cell>
          <cell r="M33">
            <v>219298.65000000008</v>
          </cell>
          <cell r="N33">
            <v>219298.65000000011</v>
          </cell>
        </row>
        <row r="34">
          <cell r="B34" t="str">
            <v>f. Bloque mayor a 15 kW</v>
          </cell>
          <cell r="C34">
            <v>15123.989999999994</v>
          </cell>
          <cell r="D34">
            <v>15123.989999999994</v>
          </cell>
          <cell r="E34">
            <v>15123.989999999994</v>
          </cell>
          <cell r="F34">
            <v>15146.296</v>
          </cell>
          <cell r="G34">
            <v>14849.44</v>
          </cell>
          <cell r="H34">
            <v>14849.44</v>
          </cell>
          <cell r="I34">
            <v>14495.390000000009</v>
          </cell>
          <cell r="J34">
            <v>14495.390000000009</v>
          </cell>
          <cell r="K34">
            <v>14495.390000000009</v>
          </cell>
          <cell r="L34">
            <v>14619.909999999989</v>
          </cell>
          <cell r="M34">
            <v>14619.909999999991</v>
          </cell>
          <cell r="N34">
            <v>14619.909999999989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a. Energía Punta</v>
          </cell>
          <cell r="C37">
            <v>72.630000000000052</v>
          </cell>
          <cell r="D37">
            <v>72.630000000000038</v>
          </cell>
          <cell r="E37">
            <v>72.630000000000052</v>
          </cell>
          <cell r="F37">
            <v>72.738666666666646</v>
          </cell>
          <cell r="G37">
            <v>71.319999999999979</v>
          </cell>
          <cell r="H37">
            <v>71.319999999999965</v>
          </cell>
          <cell r="I37">
            <v>69.609999999999971</v>
          </cell>
          <cell r="J37">
            <v>69.609999999999971</v>
          </cell>
          <cell r="K37">
            <v>69.609999999999957</v>
          </cell>
          <cell r="L37">
            <v>70.210000000000022</v>
          </cell>
          <cell r="M37">
            <v>70.210000000000022</v>
          </cell>
          <cell r="N37">
            <v>70.210000000000022</v>
          </cell>
        </row>
        <row r="38">
          <cell r="B38" t="str">
            <v>b. Energía Valle</v>
          </cell>
          <cell r="C38">
            <v>29.049999999999983</v>
          </cell>
          <cell r="D38">
            <v>29.049999999999986</v>
          </cell>
          <cell r="E38">
            <v>29.049999999999983</v>
          </cell>
          <cell r="F38">
            <v>29.099333333333323</v>
          </cell>
          <cell r="G38">
            <v>28.52999999999998</v>
          </cell>
          <cell r="H38">
            <v>28.52999999999998</v>
          </cell>
          <cell r="I38">
            <v>27.850000000000016</v>
          </cell>
          <cell r="J38">
            <v>27.850000000000016</v>
          </cell>
          <cell r="K38">
            <v>27.850000000000016</v>
          </cell>
          <cell r="L38">
            <v>28.090000000000007</v>
          </cell>
          <cell r="M38">
            <v>28.090000000000007</v>
          </cell>
          <cell r="N38">
            <v>28.090000000000007</v>
          </cell>
        </row>
        <row r="39">
          <cell r="B39" t="str">
            <v>c. Energía Noche</v>
          </cell>
          <cell r="C39">
            <v>18.679999999999996</v>
          </cell>
          <cell r="D39">
            <v>18.680000000000003</v>
          </cell>
          <cell r="E39">
            <v>18.679999999999996</v>
          </cell>
          <cell r="F39">
            <v>18.704000000000008</v>
          </cell>
          <cell r="G39">
            <v>18.339999999999993</v>
          </cell>
          <cell r="H39">
            <v>18.339999999999989</v>
          </cell>
          <cell r="I39">
            <v>17.899999999999991</v>
          </cell>
          <cell r="J39">
            <v>17.899999999999991</v>
          </cell>
          <cell r="K39">
            <v>17.899999999999991</v>
          </cell>
          <cell r="L39">
            <v>18.059999999999995</v>
          </cell>
          <cell r="M39">
            <v>18.059999999999999</v>
          </cell>
          <cell r="N39">
            <v>18.059999999999995</v>
          </cell>
        </row>
        <row r="40">
          <cell r="B40" t="str">
            <v>d. Potencia Punta</v>
          </cell>
          <cell r="C40">
            <v>11097.08</v>
          </cell>
          <cell r="D40">
            <v>11097.079999999998</v>
          </cell>
          <cell r="E40">
            <v>11097.08</v>
          </cell>
          <cell r="F40">
            <v>11113.452000000003</v>
          </cell>
          <cell r="G40">
            <v>10895.640000000009</v>
          </cell>
          <cell r="H40">
            <v>10895.640000000009</v>
          </cell>
          <cell r="I40">
            <v>10635.849999999997</v>
          </cell>
          <cell r="J40">
            <v>10635.849999999997</v>
          </cell>
          <cell r="K40">
            <v>10635.849999999999</v>
          </cell>
          <cell r="L40">
            <v>10727.219999999994</v>
          </cell>
          <cell r="M40">
            <v>10727.219999999996</v>
          </cell>
          <cell r="N40">
            <v>10727.219999999994</v>
          </cell>
        </row>
        <row r="41">
          <cell r="B41" t="str">
            <v>e. Potencia Valle</v>
          </cell>
          <cell r="C41">
            <v>8061.0799999999945</v>
          </cell>
          <cell r="D41">
            <v>8061.0799999999954</v>
          </cell>
          <cell r="E41">
            <v>8061.0799999999945</v>
          </cell>
          <cell r="F41">
            <v>8072.9686666666648</v>
          </cell>
          <cell r="G41">
            <v>7914.75</v>
          </cell>
          <cell r="H41">
            <v>7914.75</v>
          </cell>
          <cell r="I41">
            <v>7726.03</v>
          </cell>
          <cell r="J41">
            <v>7726.03</v>
          </cell>
          <cell r="K41">
            <v>7726.03</v>
          </cell>
          <cell r="L41">
            <v>7792.399999999996</v>
          </cell>
          <cell r="M41">
            <v>7792.399999999996</v>
          </cell>
          <cell r="N41">
            <v>7792.399999999996</v>
          </cell>
        </row>
        <row r="42">
          <cell r="B42" t="str">
            <v>f. Potencia Noche</v>
          </cell>
          <cell r="C42">
            <v>5074.8900000000031</v>
          </cell>
          <cell r="D42">
            <v>5074.8900000000012</v>
          </cell>
          <cell r="E42">
            <v>5074.8900000000031</v>
          </cell>
          <cell r="F42">
            <v>5082.3746666666684</v>
          </cell>
          <cell r="G42">
            <v>4982.76</v>
          </cell>
          <cell r="H42">
            <v>4982.7599999999993</v>
          </cell>
          <cell r="I42">
            <v>4863.9600000000009</v>
          </cell>
          <cell r="J42">
            <v>4863.9600000000009</v>
          </cell>
          <cell r="K42">
            <v>4863.9600000000019</v>
          </cell>
          <cell r="L42">
            <v>4905.74</v>
          </cell>
          <cell r="M42">
            <v>4905.7400000000007</v>
          </cell>
          <cell r="N42">
            <v>4905.74</v>
          </cell>
        </row>
        <row r="43">
          <cell r="B43" t="str">
            <v>ALUMBRADO PÚBLICO</v>
          </cell>
        </row>
        <row r="44">
          <cell r="B44" t="str">
            <v>T-AP</v>
          </cell>
        </row>
        <row r="45">
          <cell r="B45" t="str">
            <v>a. Bloque 0-40 kWh</v>
          </cell>
          <cell r="C45">
            <v>150.8000000000001</v>
          </cell>
          <cell r="D45">
            <v>150.8000000000001</v>
          </cell>
          <cell r="E45">
            <v>150.8000000000001</v>
          </cell>
          <cell r="F45">
            <v>155.6</v>
          </cell>
          <cell r="G45">
            <v>155.60000000000002</v>
          </cell>
          <cell r="H45">
            <v>155.6</v>
          </cell>
          <cell r="I45">
            <v>144.4</v>
          </cell>
          <cell r="J45">
            <v>144.4</v>
          </cell>
          <cell r="K45">
            <v>144.40000000000003</v>
          </cell>
          <cell r="L45">
            <v>136.40000000000003</v>
          </cell>
          <cell r="M45">
            <v>136.40000000000006</v>
          </cell>
          <cell r="N45">
            <v>136.40000000000003</v>
          </cell>
        </row>
        <row r="46">
          <cell r="B46" t="str">
            <v>b. Bloque 41-50 000 kWh</v>
          </cell>
          <cell r="C46">
            <v>3.7699999999999987</v>
          </cell>
          <cell r="D46">
            <v>3.7699999999999991</v>
          </cell>
          <cell r="E46">
            <v>3.7699999999999987</v>
          </cell>
          <cell r="F46">
            <v>3.89</v>
          </cell>
          <cell r="G46">
            <v>3.89</v>
          </cell>
          <cell r="H46">
            <v>3.89</v>
          </cell>
          <cell r="I46">
            <v>3.61</v>
          </cell>
          <cell r="J46">
            <v>3.61</v>
          </cell>
          <cell r="K46">
            <v>3.61</v>
          </cell>
          <cell r="L46">
            <v>3.4099999999999979</v>
          </cell>
          <cell r="M46">
            <v>3.4099999999999979</v>
          </cell>
          <cell r="N46">
            <v>3.4099999999999979</v>
          </cell>
        </row>
        <row r="47">
          <cell r="B47" t="str">
            <v>c. Bloque mayor a 50 000 kWh</v>
          </cell>
          <cell r="C47">
            <v>188500</v>
          </cell>
          <cell r="D47">
            <v>188500</v>
          </cell>
          <cell r="E47">
            <v>188500</v>
          </cell>
          <cell r="F47">
            <v>194500</v>
          </cell>
          <cell r="G47">
            <v>194500</v>
          </cell>
          <cell r="H47">
            <v>194500</v>
          </cell>
          <cell r="I47">
            <v>180500</v>
          </cell>
          <cell r="J47">
            <v>180500</v>
          </cell>
          <cell r="K47">
            <v>180500</v>
          </cell>
          <cell r="L47">
            <v>170500</v>
          </cell>
          <cell r="M47">
            <v>170500</v>
          </cell>
          <cell r="N47">
            <v>170500</v>
          </cell>
        </row>
        <row r="48">
          <cell r="B48" t="str">
            <v>Tarifa de acceso</v>
          </cell>
        </row>
        <row r="49">
          <cell r="B49" t="str">
            <v>T-TA</v>
          </cell>
        </row>
        <row r="50">
          <cell r="B50" t="str">
            <v>a. Consumo de Energía cada kWh</v>
          </cell>
          <cell r="C50">
            <v>38.480000000000011</v>
          </cell>
          <cell r="D50">
            <v>38.480000000000011</v>
          </cell>
          <cell r="E50">
            <v>38.480000000000011</v>
          </cell>
          <cell r="F50">
            <v>38.480000000000011</v>
          </cell>
          <cell r="G50">
            <v>38.480000000000011</v>
          </cell>
          <cell r="H50">
            <v>38.480000000000011</v>
          </cell>
          <cell r="I50">
            <v>38.480000000000011</v>
          </cell>
          <cell r="J50">
            <v>38.480000000000011</v>
          </cell>
          <cell r="K50">
            <v>38.480000000000011</v>
          </cell>
          <cell r="L50">
            <v>38.480000000000011</v>
          </cell>
          <cell r="M50">
            <v>38.480000000000011</v>
          </cell>
          <cell r="N50">
            <v>38.480000000000011</v>
          </cell>
        </row>
        <row r="51">
          <cell r="B51" t="str">
            <v>Tarifa en centros de recarga rápida</v>
          </cell>
        </row>
        <row r="52">
          <cell r="B52" t="str">
            <v>T-VE</v>
          </cell>
        </row>
        <row r="53">
          <cell r="B53" t="str">
            <v>b. Cada minuto de recarga de energia lectrica</v>
          </cell>
          <cell r="C53">
            <v>150</v>
          </cell>
          <cell r="D53">
            <v>150</v>
          </cell>
          <cell r="E53">
            <v>150</v>
          </cell>
          <cell r="F53">
            <v>150</v>
          </cell>
          <cell r="G53">
            <v>150</v>
          </cell>
          <cell r="H53">
            <v>150</v>
          </cell>
          <cell r="I53">
            <v>150</v>
          </cell>
          <cell r="J53">
            <v>150</v>
          </cell>
          <cell r="K53">
            <v>150</v>
          </cell>
          <cell r="L53">
            <v>150</v>
          </cell>
          <cell r="M53">
            <v>150</v>
          </cell>
          <cell r="N53">
            <v>150</v>
          </cell>
        </row>
        <row r="54">
          <cell r="B54" t="str">
            <v>Tarifa en centros de recarga en planteles para autobuses electricos</v>
          </cell>
        </row>
        <row r="55">
          <cell r="B55" t="str">
            <v>T-BE</v>
          </cell>
        </row>
        <row r="56">
          <cell r="B56" t="str">
            <v>b. Consumo de Energía cada kWh</v>
          </cell>
          <cell r="C56">
            <v>57.079999999999977</v>
          </cell>
          <cell r="D56">
            <v>57.079999999999984</v>
          </cell>
          <cell r="E56">
            <v>57.079999999999977</v>
          </cell>
          <cell r="F56">
            <v>57.079999999999977</v>
          </cell>
          <cell r="G56">
            <v>57.079999999999977</v>
          </cell>
          <cell r="H56">
            <v>57.079999999999977</v>
          </cell>
          <cell r="I56">
            <v>57.079999999999977</v>
          </cell>
          <cell r="J56">
            <v>57.079999999999977</v>
          </cell>
          <cell r="K56">
            <v>57.079999999999977</v>
          </cell>
          <cell r="L56">
            <v>57.079999999999977</v>
          </cell>
          <cell r="M56">
            <v>57.079999999999977</v>
          </cell>
          <cell r="N56">
            <v>57.079999999999977</v>
          </cell>
        </row>
        <row r="78">
          <cell r="B78" t="str">
            <v>Promedio de Tarifa</v>
          </cell>
        </row>
        <row r="79">
          <cell r="B79" t="str">
            <v>º</v>
          </cell>
          <cell r="C79" t="str">
            <v>Enero</v>
          </cell>
          <cell r="D79" t="str">
            <v>Febrero</v>
          </cell>
          <cell r="E79" t="str">
            <v>Marzo</v>
          </cell>
          <cell r="F79" t="str">
            <v>Abril</v>
          </cell>
          <cell r="G79" t="str">
            <v>Mayo</v>
          </cell>
          <cell r="H79" t="str">
            <v>Junio</v>
          </cell>
          <cell r="I79" t="str">
            <v>Julio</v>
          </cell>
          <cell r="J79" t="str">
            <v>Agosto</v>
          </cell>
          <cell r="K79" t="str">
            <v>Septiembre</v>
          </cell>
          <cell r="L79" t="str">
            <v>Octubre</v>
          </cell>
          <cell r="M79" t="str">
            <v>Noviembre</v>
          </cell>
          <cell r="N79" t="str">
            <v>Diciembre</v>
          </cell>
        </row>
        <row r="80">
          <cell r="B80" t="str">
            <v>VENTAS AL SERVICIO DE DISTRIBUCIÓN</v>
          </cell>
        </row>
        <row r="81">
          <cell r="B81" t="str">
            <v>T-SD</v>
          </cell>
        </row>
        <row r="82">
          <cell r="B82" t="str">
            <v>f. Energía Noche mínimo</v>
          </cell>
          <cell r="C82">
            <v>38.859999999999992</v>
          </cell>
          <cell r="D82">
            <v>38.860000000000007</v>
          </cell>
          <cell r="E82">
            <v>38.859999999999992</v>
          </cell>
          <cell r="F82">
            <v>38.86</v>
          </cell>
          <cell r="G82">
            <v>38.859999999999992</v>
          </cell>
          <cell r="H82">
            <v>38.86</v>
          </cell>
          <cell r="I82">
            <v>38.859999999999992</v>
          </cell>
          <cell r="J82">
            <v>38.859999999999992</v>
          </cell>
          <cell r="K82">
            <v>38.86</v>
          </cell>
          <cell r="L82">
            <v>38.859999999999992</v>
          </cell>
          <cell r="M82">
            <v>38.86</v>
          </cell>
          <cell r="N82">
            <v>38.859999999999992</v>
          </cell>
        </row>
        <row r="83">
          <cell r="B83" t="str">
            <v>e. Energía Noche máximo</v>
          </cell>
          <cell r="C83">
            <v>41.619999999999976</v>
          </cell>
          <cell r="D83">
            <v>41.61999999999999</v>
          </cell>
          <cell r="E83">
            <v>41.619999999999976</v>
          </cell>
          <cell r="F83">
            <v>41.619999999999983</v>
          </cell>
          <cell r="G83">
            <v>41.619999999999976</v>
          </cell>
          <cell r="H83">
            <v>41.619999999999983</v>
          </cell>
          <cell r="I83">
            <v>41.619999999999976</v>
          </cell>
          <cell r="J83">
            <v>41.619999999999976</v>
          </cell>
          <cell r="K83">
            <v>41.619999999999983</v>
          </cell>
          <cell r="L83">
            <v>41.619999999999976</v>
          </cell>
          <cell r="M83">
            <v>41.619999999999983</v>
          </cell>
          <cell r="N83">
            <v>41.619999999999976</v>
          </cell>
        </row>
        <row r="84">
          <cell r="B84" t="str">
            <v>d. Energía Valle mínimo</v>
          </cell>
          <cell r="C84">
            <v>91.679999999999978</v>
          </cell>
          <cell r="D84">
            <v>91.679999999999993</v>
          </cell>
          <cell r="E84">
            <v>91.679999999999978</v>
          </cell>
          <cell r="F84">
            <v>91.679999999999993</v>
          </cell>
          <cell r="G84">
            <v>91.679999999999978</v>
          </cell>
          <cell r="H84">
            <v>91.679999999999993</v>
          </cell>
          <cell r="I84">
            <v>54.799999999999969</v>
          </cell>
          <cell r="J84">
            <v>54.799999999999969</v>
          </cell>
          <cell r="K84">
            <v>54.799999999999969</v>
          </cell>
          <cell r="L84">
            <v>54.799999999999969</v>
          </cell>
          <cell r="M84">
            <v>54.799999999999969</v>
          </cell>
          <cell r="N84">
            <v>54.799999999999969</v>
          </cell>
        </row>
        <row r="85">
          <cell r="B85" t="str">
            <v>c. Energía Valle máximo</v>
          </cell>
          <cell r="C85">
            <v>98.179999999999964</v>
          </cell>
          <cell r="D85">
            <v>98.179999999999978</v>
          </cell>
          <cell r="E85">
            <v>98.179999999999964</v>
          </cell>
          <cell r="F85">
            <v>98.179999999999978</v>
          </cell>
          <cell r="G85">
            <v>98.179999999999964</v>
          </cell>
          <cell r="H85">
            <v>98.179999999999978</v>
          </cell>
          <cell r="I85">
            <v>58.69000000000004</v>
          </cell>
          <cell r="J85">
            <v>58.69000000000004</v>
          </cell>
          <cell r="K85">
            <v>58.69000000000004</v>
          </cell>
          <cell r="L85">
            <v>58.69000000000004</v>
          </cell>
          <cell r="M85">
            <v>58.69000000000004</v>
          </cell>
          <cell r="N85">
            <v>58.69000000000004</v>
          </cell>
        </row>
        <row r="86">
          <cell r="B86" t="str">
            <v>b. Energía Punta mínimo</v>
          </cell>
          <cell r="C86">
            <v>112.61000000000003</v>
          </cell>
          <cell r="D86">
            <v>112.61000000000001</v>
          </cell>
          <cell r="E86">
            <v>112.61000000000003</v>
          </cell>
          <cell r="F86">
            <v>112.61000000000003</v>
          </cell>
          <cell r="G86">
            <v>112.61000000000003</v>
          </cell>
          <cell r="H86">
            <v>112.61000000000003</v>
          </cell>
          <cell r="I86">
            <v>67.77</v>
          </cell>
          <cell r="J86">
            <v>67.77</v>
          </cell>
          <cell r="K86">
            <v>67.77</v>
          </cell>
          <cell r="L86">
            <v>67.77</v>
          </cell>
          <cell r="M86">
            <v>67.77</v>
          </cell>
          <cell r="N86">
            <v>67.77</v>
          </cell>
        </row>
        <row r="87">
          <cell r="B87" t="str">
            <v>a. Energía Punta máximo</v>
          </cell>
          <cell r="C87">
            <v>120.59000000000006</v>
          </cell>
          <cell r="D87">
            <v>120.59000000000005</v>
          </cell>
          <cell r="E87">
            <v>120.59000000000006</v>
          </cell>
          <cell r="F87">
            <v>120.59000000000006</v>
          </cell>
          <cell r="G87">
            <v>120.59000000000006</v>
          </cell>
          <cell r="H87">
            <v>120.59000000000006</v>
          </cell>
          <cell r="I87">
            <v>72.569999999999979</v>
          </cell>
          <cell r="J87">
            <v>72.569999999999979</v>
          </cell>
          <cell r="K87">
            <v>72.569999999999965</v>
          </cell>
          <cell r="L87">
            <v>72.569999999999979</v>
          </cell>
          <cell r="M87">
            <v>72.569999999999965</v>
          </cell>
          <cell r="N87">
            <v>72.569999999999979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1941.599999999999</v>
          </cell>
          <cell r="D10">
            <v>1941.599999999999</v>
          </cell>
          <cell r="E10">
            <v>1941.599999999999</v>
          </cell>
          <cell r="F10">
            <v>1965.6399999999994</v>
          </cell>
          <cell r="G10">
            <v>1978.8000000000011</v>
          </cell>
          <cell r="H10">
            <v>1978.8000000000009</v>
          </cell>
          <cell r="I10">
            <v>1906.8000000000011</v>
          </cell>
          <cell r="J10">
            <v>1906.8000000000011</v>
          </cell>
          <cell r="K10">
            <v>1906.8000000000009</v>
          </cell>
          <cell r="L10">
            <v>1854.3000000000011</v>
          </cell>
          <cell r="M10">
            <v>1854.3000000000009</v>
          </cell>
          <cell r="N10">
            <v>1854.3000000000011</v>
          </cell>
        </row>
        <row r="11">
          <cell r="B11" t="str">
            <v>b. Bloque 31-200 kWh</v>
          </cell>
          <cell r="C11">
            <v>64.720000000000013</v>
          </cell>
          <cell r="D11">
            <v>64.720000000000013</v>
          </cell>
          <cell r="E11">
            <v>64.720000000000013</v>
          </cell>
          <cell r="F11">
            <v>65.521333333333331</v>
          </cell>
          <cell r="G11">
            <v>65.960000000000022</v>
          </cell>
          <cell r="H11">
            <v>65.960000000000022</v>
          </cell>
          <cell r="I11">
            <v>63.55999999999996</v>
          </cell>
          <cell r="J11">
            <v>63.55999999999996</v>
          </cell>
          <cell r="K11">
            <v>63.55999999999996</v>
          </cell>
          <cell r="L11">
            <v>61.80999999999996</v>
          </cell>
          <cell r="M11">
            <v>61.80999999999996</v>
          </cell>
          <cell r="N11">
            <v>61.80999999999996</v>
          </cell>
        </row>
        <row r="12">
          <cell r="B12" t="str">
            <v>c. Bloque mayor a 200 kWh</v>
          </cell>
          <cell r="C12">
            <v>84.14</v>
          </cell>
          <cell r="D12">
            <v>84.140000000000015</v>
          </cell>
          <cell r="E12">
            <v>84.14</v>
          </cell>
          <cell r="F12">
            <v>85.180666666666681</v>
          </cell>
          <cell r="G12">
            <v>85.75</v>
          </cell>
          <cell r="H12">
            <v>85.75</v>
          </cell>
          <cell r="I12">
            <v>82.619999999999933</v>
          </cell>
          <cell r="J12">
            <v>82.619999999999933</v>
          </cell>
          <cell r="K12">
            <v>82.619999999999933</v>
          </cell>
          <cell r="L12">
            <v>80.359999999999985</v>
          </cell>
          <cell r="M12">
            <v>80.359999999999971</v>
          </cell>
          <cell r="N12">
            <v>80.359999999999985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90.61</v>
          </cell>
          <cell r="D15">
            <v>90.609999999999985</v>
          </cell>
          <cell r="E15">
            <v>90.61</v>
          </cell>
          <cell r="F15">
            <v>91.724000000000004</v>
          </cell>
          <cell r="G15">
            <v>92.340000000000018</v>
          </cell>
          <cell r="H15">
            <v>92.34</v>
          </cell>
          <cell r="I15">
            <v>88.969999999999956</v>
          </cell>
          <cell r="J15">
            <v>88.969999999999956</v>
          </cell>
          <cell r="K15">
            <v>88.96999999999997</v>
          </cell>
          <cell r="L15">
            <v>86.530000000000044</v>
          </cell>
          <cell r="M15">
            <v>86.53000000000003</v>
          </cell>
          <cell r="N15">
            <v>86.530000000000044</v>
          </cell>
        </row>
        <row r="16">
          <cell r="B16" t="str">
            <v>b. Bloque 0-3000 kWh</v>
          </cell>
          <cell r="C16">
            <v>165030</v>
          </cell>
          <cell r="D16">
            <v>165030</v>
          </cell>
          <cell r="E16">
            <v>165030</v>
          </cell>
          <cell r="F16">
            <v>167060</v>
          </cell>
          <cell r="G16">
            <v>168180</v>
          </cell>
          <cell r="H16">
            <v>168180</v>
          </cell>
          <cell r="I16">
            <v>162060</v>
          </cell>
          <cell r="J16">
            <v>162060</v>
          </cell>
          <cell r="K16">
            <v>162060</v>
          </cell>
          <cell r="L16">
            <v>157620</v>
          </cell>
          <cell r="M16">
            <v>157620</v>
          </cell>
          <cell r="N16">
            <v>157620</v>
          </cell>
        </row>
        <row r="17">
          <cell r="B17" t="str">
            <v>c. Bloque mayor a 3000 kWh</v>
          </cell>
          <cell r="C17">
            <v>55.01</v>
          </cell>
          <cell r="D17">
            <v>55.01</v>
          </cell>
          <cell r="E17">
            <v>55.01</v>
          </cell>
          <cell r="F17">
            <v>55.686666666666675</v>
          </cell>
          <cell r="G17">
            <v>56.059999999999967</v>
          </cell>
          <cell r="H17">
            <v>56.059999999999967</v>
          </cell>
          <cell r="I17">
            <v>54.019999999999989</v>
          </cell>
          <cell r="J17">
            <v>54.019999999999989</v>
          </cell>
          <cell r="K17">
            <v>54.019999999999989</v>
          </cell>
          <cell r="L17">
            <v>52.539999999999978</v>
          </cell>
          <cell r="M17">
            <v>52.539999999999978</v>
          </cell>
          <cell r="N17">
            <v>52.539999999999978</v>
          </cell>
        </row>
        <row r="18">
          <cell r="B18" t="str">
            <v>d. Bloque 0-15 kW</v>
          </cell>
          <cell r="C18">
            <v>128992.79999999993</v>
          </cell>
          <cell r="D18">
            <v>128992.79999999994</v>
          </cell>
          <cell r="E18">
            <v>128992.79999999993</v>
          </cell>
          <cell r="F18">
            <v>130586.56000000006</v>
          </cell>
          <cell r="G18">
            <v>131454</v>
          </cell>
          <cell r="H18">
            <v>131454</v>
          </cell>
          <cell r="I18">
            <v>126662.54999999993</v>
          </cell>
          <cell r="J18">
            <v>126662.54999999993</v>
          </cell>
          <cell r="K18">
            <v>126662.54999999994</v>
          </cell>
          <cell r="L18">
            <v>123193.20000000007</v>
          </cell>
          <cell r="M18">
            <v>123193.20000000006</v>
          </cell>
          <cell r="N18">
            <v>123193.20000000007</v>
          </cell>
        </row>
        <row r="19">
          <cell r="B19" t="str">
            <v>e. Bloque mayor a 15 kW</v>
          </cell>
          <cell r="C19">
            <v>8599.5199999999968</v>
          </cell>
          <cell r="D19">
            <v>8599.5199999999968</v>
          </cell>
          <cell r="E19">
            <v>8599.5199999999968</v>
          </cell>
          <cell r="F19">
            <v>8705.7706666666727</v>
          </cell>
          <cell r="G19">
            <v>8763.6000000000022</v>
          </cell>
          <cell r="H19">
            <v>8763.600000000004</v>
          </cell>
          <cell r="I19">
            <v>8444.1700000000055</v>
          </cell>
          <cell r="J19">
            <v>8444.1700000000055</v>
          </cell>
          <cell r="K19">
            <v>8444.1700000000055</v>
          </cell>
          <cell r="L19">
            <v>8212.8800000000028</v>
          </cell>
          <cell r="M19">
            <v>8212.8800000000028</v>
          </cell>
          <cell r="N19">
            <v>8212.8800000000028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90.61</v>
          </cell>
          <cell r="D22">
            <v>90.609999999999985</v>
          </cell>
          <cell r="E22">
            <v>90.61</v>
          </cell>
          <cell r="F22">
            <v>91.724000000000004</v>
          </cell>
          <cell r="G22">
            <v>92.340000000000018</v>
          </cell>
          <cell r="H22">
            <v>92.34</v>
          </cell>
          <cell r="I22">
            <v>88.969999999999956</v>
          </cell>
          <cell r="J22">
            <v>88.969999999999956</v>
          </cell>
          <cell r="K22">
            <v>88.96999999999997</v>
          </cell>
          <cell r="L22">
            <v>86.530000000000044</v>
          </cell>
          <cell r="M22">
            <v>86.53000000000003</v>
          </cell>
          <cell r="N22">
            <v>86.530000000000044</v>
          </cell>
        </row>
        <row r="23">
          <cell r="B23" t="str">
            <v>b. Bloque 0-3000 kWh</v>
          </cell>
          <cell r="C23">
            <v>165030</v>
          </cell>
          <cell r="D23">
            <v>165030</v>
          </cell>
          <cell r="E23">
            <v>165030</v>
          </cell>
          <cell r="F23">
            <v>167060</v>
          </cell>
          <cell r="G23">
            <v>168180</v>
          </cell>
          <cell r="H23">
            <v>168180</v>
          </cell>
          <cell r="I23">
            <v>162060</v>
          </cell>
          <cell r="J23">
            <v>162060</v>
          </cell>
          <cell r="K23">
            <v>162060</v>
          </cell>
          <cell r="L23">
            <v>157620</v>
          </cell>
          <cell r="M23">
            <v>157620</v>
          </cell>
          <cell r="N23">
            <v>157620</v>
          </cell>
        </row>
        <row r="24">
          <cell r="B24" t="str">
            <v>c. Bloque mayor a 3000 kWh</v>
          </cell>
          <cell r="C24">
            <v>55.01</v>
          </cell>
          <cell r="D24">
            <v>55.01</v>
          </cell>
          <cell r="E24">
            <v>55.01</v>
          </cell>
          <cell r="F24">
            <v>55.686666666666675</v>
          </cell>
          <cell r="G24">
            <v>56.059999999999967</v>
          </cell>
          <cell r="H24">
            <v>56.059999999999967</v>
          </cell>
          <cell r="I24">
            <v>54.019999999999989</v>
          </cell>
          <cell r="J24">
            <v>54.019999999999989</v>
          </cell>
          <cell r="K24">
            <v>54.019999999999989</v>
          </cell>
          <cell r="L24">
            <v>52.539999999999978</v>
          </cell>
          <cell r="M24">
            <v>52.539999999999978</v>
          </cell>
          <cell r="N24">
            <v>52.539999999999978</v>
          </cell>
        </row>
        <row r="25">
          <cell r="B25" t="str">
            <v>d. Bloque 0-15 kW</v>
          </cell>
          <cell r="C25">
            <v>128992.79999999993</v>
          </cell>
          <cell r="D25">
            <v>128992.79999999994</v>
          </cell>
          <cell r="E25">
            <v>128992.79999999993</v>
          </cell>
          <cell r="F25">
            <v>130586.56000000006</v>
          </cell>
          <cell r="G25">
            <v>131454</v>
          </cell>
          <cell r="H25">
            <v>131454</v>
          </cell>
          <cell r="I25">
            <v>126662.54999999993</v>
          </cell>
          <cell r="J25">
            <v>126662.54999999993</v>
          </cell>
          <cell r="K25">
            <v>126662.54999999994</v>
          </cell>
          <cell r="L25">
            <v>123193.20000000007</v>
          </cell>
          <cell r="M25">
            <v>123193.20000000006</v>
          </cell>
          <cell r="N25">
            <v>123193.20000000007</v>
          </cell>
        </row>
        <row r="26">
          <cell r="B26" t="str">
            <v>e. Bloque mayor a 15 kW</v>
          </cell>
          <cell r="C26">
            <v>8599.5199999999968</v>
          </cell>
          <cell r="D26">
            <v>8599.5199999999968</v>
          </cell>
          <cell r="E26">
            <v>8599.5199999999968</v>
          </cell>
          <cell r="F26">
            <v>8705.7706666666727</v>
          </cell>
          <cell r="G26">
            <v>8763.6000000000022</v>
          </cell>
          <cell r="H26">
            <v>8763.600000000004</v>
          </cell>
          <cell r="I26">
            <v>8444.1700000000055</v>
          </cell>
          <cell r="J26">
            <v>8444.1700000000055</v>
          </cell>
          <cell r="K26">
            <v>8444.1700000000055</v>
          </cell>
          <cell r="L26">
            <v>8212.8800000000028</v>
          </cell>
          <cell r="M26">
            <v>8212.8800000000028</v>
          </cell>
          <cell r="N26">
            <v>8212.8800000000028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B29" t="str">
            <v>a. Bloque 0-30 kWh</v>
          </cell>
          <cell r="C29">
            <v>90.599999999999952</v>
          </cell>
          <cell r="D29">
            <v>90.599999999999952</v>
          </cell>
          <cell r="E29">
            <v>90.599999999999952</v>
          </cell>
          <cell r="F29">
            <v>86.699999999999989</v>
          </cell>
          <cell r="G29">
            <v>86.699999999999974</v>
          </cell>
          <cell r="H29">
            <v>86.699999999999989</v>
          </cell>
          <cell r="I29">
            <v>84.900000000000048</v>
          </cell>
          <cell r="J29">
            <v>84.900000000000048</v>
          </cell>
          <cell r="K29">
            <v>84.900000000000048</v>
          </cell>
          <cell r="L29">
            <v>86.400000000000048</v>
          </cell>
          <cell r="M29">
            <v>86.400000000000048</v>
          </cell>
          <cell r="N29">
            <v>86.400000000000048</v>
          </cell>
        </row>
        <row r="30">
          <cell r="B30" t="str">
            <v>b. Bloque 31-50 000 kWh</v>
          </cell>
          <cell r="C30">
            <v>3.0199999999999996</v>
          </cell>
          <cell r="D30">
            <v>3.02</v>
          </cell>
          <cell r="E30">
            <v>3.0199999999999996</v>
          </cell>
          <cell r="F30">
            <v>2.89</v>
          </cell>
          <cell r="G30">
            <v>2.89</v>
          </cell>
          <cell r="H30">
            <v>2.89</v>
          </cell>
          <cell r="I30">
            <v>2.8299999999999987</v>
          </cell>
          <cell r="J30">
            <v>2.8299999999999987</v>
          </cell>
          <cell r="K30">
            <v>2.8299999999999987</v>
          </cell>
          <cell r="L30">
            <v>2.8799999999999994</v>
          </cell>
          <cell r="M30">
            <v>2.88</v>
          </cell>
          <cell r="N30">
            <v>2.8799999999999994</v>
          </cell>
        </row>
        <row r="31">
          <cell r="B31" t="str">
            <v>c. Bloque mayor a 50 000 kWh</v>
          </cell>
          <cell r="C31">
            <v>151000</v>
          </cell>
          <cell r="D31">
            <v>151000</v>
          </cell>
          <cell r="E31">
            <v>151000</v>
          </cell>
          <cell r="F31">
            <v>144500</v>
          </cell>
          <cell r="G31">
            <v>144500</v>
          </cell>
          <cell r="H31">
            <v>144500</v>
          </cell>
          <cell r="I31">
            <v>141500</v>
          </cell>
          <cell r="J31">
            <v>141500</v>
          </cell>
          <cell r="K31">
            <v>141500</v>
          </cell>
          <cell r="L31">
            <v>144000</v>
          </cell>
          <cell r="M31">
            <v>144000</v>
          </cell>
          <cell r="N31">
            <v>144000</v>
          </cell>
        </row>
        <row r="32">
          <cell r="B32" t="str">
            <v>Tarifa de acceso</v>
          </cell>
        </row>
        <row r="33">
          <cell r="B33" t="str">
            <v>T-TA</v>
          </cell>
        </row>
        <row r="34">
          <cell r="B34" t="str">
            <v>a. Consumo de Energía cada kWh</v>
          </cell>
          <cell r="C34">
            <v>28.600000000000016</v>
          </cell>
          <cell r="D34">
            <v>28.600000000000016</v>
          </cell>
          <cell r="E34">
            <v>28.600000000000016</v>
          </cell>
          <cell r="F34">
            <v>28.600000000000016</v>
          </cell>
          <cell r="G34">
            <v>28.600000000000016</v>
          </cell>
          <cell r="H34">
            <v>28.600000000000016</v>
          </cell>
          <cell r="I34">
            <v>28.600000000000016</v>
          </cell>
          <cell r="J34">
            <v>28.600000000000016</v>
          </cell>
          <cell r="K34">
            <v>28.600000000000016</v>
          </cell>
          <cell r="L34">
            <v>28.600000000000016</v>
          </cell>
          <cell r="M34">
            <v>28.600000000000016</v>
          </cell>
          <cell r="N34">
            <v>28.600000000000016</v>
          </cell>
        </row>
        <row r="35">
          <cell r="B35" t="str">
            <v>Tarifa en centros de recarga rápida</v>
          </cell>
        </row>
        <row r="36">
          <cell r="B36" t="str">
            <v>T-VE</v>
          </cell>
        </row>
        <row r="37">
          <cell r="B37" t="str">
            <v>b. Cada minuto de recarga de energia lectrica</v>
          </cell>
          <cell r="C37">
            <v>150</v>
          </cell>
          <cell r="D37">
            <v>150</v>
          </cell>
          <cell r="E37">
            <v>150</v>
          </cell>
          <cell r="F37">
            <v>150</v>
          </cell>
          <cell r="G37">
            <v>150</v>
          </cell>
          <cell r="H37">
            <v>150</v>
          </cell>
          <cell r="I37">
            <v>150</v>
          </cell>
          <cell r="J37">
            <v>150</v>
          </cell>
          <cell r="K37">
            <v>150</v>
          </cell>
          <cell r="L37">
            <v>150</v>
          </cell>
          <cell r="M37">
            <v>150</v>
          </cell>
          <cell r="N37">
            <v>150</v>
          </cell>
        </row>
        <row r="38">
          <cell r="B38" t="str">
            <v>Tarifa en centros de recarga en planteles para autobuses electricos</v>
          </cell>
        </row>
        <row r="39">
          <cell r="B39" t="str">
            <v>T-BE</v>
          </cell>
        </row>
        <row r="40">
          <cell r="B40" t="str">
            <v>b. Consumo de Energía cada kWh</v>
          </cell>
          <cell r="C40">
            <v>57.079999999999977</v>
          </cell>
          <cell r="D40">
            <v>57.079999999999984</v>
          </cell>
          <cell r="E40">
            <v>57.079999999999977</v>
          </cell>
          <cell r="F40">
            <v>57.079999999999977</v>
          </cell>
          <cell r="G40">
            <v>57.079999999999977</v>
          </cell>
          <cell r="H40">
            <v>57.079999999999977</v>
          </cell>
          <cell r="I40">
            <v>57.079999999999977</v>
          </cell>
          <cell r="J40">
            <v>57.079999999999977</v>
          </cell>
          <cell r="K40">
            <v>57.079999999999977</v>
          </cell>
          <cell r="L40">
            <v>57.079999999999977</v>
          </cell>
          <cell r="M40">
            <v>57.079999999999977</v>
          </cell>
          <cell r="N40">
            <v>57.079999999999977</v>
          </cell>
        </row>
      </sheetData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/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0-140 kWh</v>
          </cell>
          <cell r="C10">
            <v>1292.3899999999996</v>
          </cell>
          <cell r="D10">
            <v>1292.3899999999996</v>
          </cell>
          <cell r="E10">
            <v>1292.3899999999996</v>
          </cell>
          <cell r="F10">
            <v>1337.8000000000002</v>
          </cell>
          <cell r="G10">
            <v>1337.8000000000004</v>
          </cell>
          <cell r="H10">
            <v>1337.8000000000002</v>
          </cell>
          <cell r="I10">
            <v>1263.0099999999998</v>
          </cell>
          <cell r="J10">
            <v>1263.0099999999998</v>
          </cell>
          <cell r="K10">
            <v>1263.0099999999995</v>
          </cell>
          <cell r="L10">
            <v>1065.0800000000008</v>
          </cell>
          <cell r="M10">
            <v>1065.0800000000008</v>
          </cell>
          <cell r="N10">
            <v>1065.0800000000008</v>
          </cell>
        </row>
        <row r="11">
          <cell r="B11" t="str">
            <v>b. Bloque 0-140 kWh</v>
          </cell>
          <cell r="C11">
            <v>63.22000000000002</v>
          </cell>
          <cell r="D11">
            <v>63.22000000000002</v>
          </cell>
          <cell r="E11">
            <v>63.22000000000002</v>
          </cell>
          <cell r="F11">
            <v>65.44000000000004</v>
          </cell>
          <cell r="G11">
            <v>65.44000000000004</v>
          </cell>
          <cell r="H11">
            <v>65.44000000000004</v>
          </cell>
          <cell r="I11">
            <v>61.77999999999998</v>
          </cell>
          <cell r="J11">
            <v>61.77999999999998</v>
          </cell>
          <cell r="K11">
            <v>61.77999999999998</v>
          </cell>
          <cell r="L11">
            <v>52.099999999999973</v>
          </cell>
          <cell r="M11">
            <v>52.09999999999998</v>
          </cell>
          <cell r="N11">
            <v>52.099999999999973</v>
          </cell>
        </row>
        <row r="12">
          <cell r="B12" t="str">
            <v>c. Bloque 141-145 kWh</v>
          </cell>
          <cell r="C12"/>
          <cell r="D12"/>
          <cell r="E12"/>
          <cell r="H12"/>
          <cell r="I12"/>
          <cell r="J12"/>
          <cell r="K12"/>
          <cell r="L12"/>
          <cell r="M12"/>
          <cell r="N12"/>
        </row>
        <row r="13">
          <cell r="B13" t="str">
            <v>c. Bloque 141-195 kWh</v>
          </cell>
          <cell r="C13">
            <v>2437.0700000000011</v>
          </cell>
          <cell r="D13">
            <v>2437.0700000000002</v>
          </cell>
          <cell r="E13">
            <v>2437.0700000000011</v>
          </cell>
          <cell r="F13">
            <v>2522.690000000001</v>
          </cell>
          <cell r="G13">
            <v>2522.690000000001</v>
          </cell>
          <cell r="H13">
            <v>2522.690000000001</v>
          </cell>
          <cell r="I13">
            <v>2381.6799999999989</v>
          </cell>
          <cell r="J13">
            <v>2381.6799999999989</v>
          </cell>
          <cell r="K13">
            <v>2381.6799999999994</v>
          </cell>
          <cell r="L13">
            <v>2008.440000000001</v>
          </cell>
          <cell r="M13">
            <v>2008.440000000001</v>
          </cell>
          <cell r="N13">
            <v>2008.440000000001</v>
          </cell>
        </row>
        <row r="14">
          <cell r="B14" t="str">
            <v>d. Bloque 141-145 kWh</v>
          </cell>
          <cell r="C14"/>
          <cell r="D14"/>
          <cell r="E14"/>
          <cell r="H14"/>
          <cell r="I14"/>
          <cell r="J14"/>
          <cell r="K14"/>
          <cell r="L14"/>
          <cell r="M14"/>
          <cell r="N14"/>
        </row>
        <row r="15">
          <cell r="B15" t="str">
            <v>d. Bloque 141-195 kWh</v>
          </cell>
          <cell r="C15">
            <v>71.5</v>
          </cell>
          <cell r="D15">
            <v>71.5</v>
          </cell>
          <cell r="E15">
            <v>71.5</v>
          </cell>
          <cell r="F15">
            <v>74.010000000000019</v>
          </cell>
          <cell r="G15">
            <v>74.010000000000034</v>
          </cell>
          <cell r="H15">
            <v>74.010000000000019</v>
          </cell>
          <cell r="I15">
            <v>69.869999999999948</v>
          </cell>
          <cell r="J15">
            <v>69.869999999999948</v>
          </cell>
          <cell r="K15">
            <v>69.869999999999948</v>
          </cell>
          <cell r="L15">
            <v>58.920000000000023</v>
          </cell>
          <cell r="M15">
            <v>58.920000000000023</v>
          </cell>
          <cell r="N15">
            <v>58.920000000000023</v>
          </cell>
        </row>
        <row r="16">
          <cell r="B16" t="str">
            <v>e. Bloque 196-250 kWh</v>
          </cell>
          <cell r="C16">
            <v>3613.4100000000021</v>
          </cell>
          <cell r="D16">
            <v>3613.4100000000021</v>
          </cell>
          <cell r="E16">
            <v>3613.4100000000021</v>
          </cell>
          <cell r="F16">
            <v>3740.3399999999974</v>
          </cell>
          <cell r="G16">
            <v>3740.3399999999974</v>
          </cell>
          <cell r="H16">
            <v>3740.3399999999974</v>
          </cell>
          <cell r="I16">
            <v>3531.2599999999989</v>
          </cell>
          <cell r="J16">
            <v>3531.2599999999989</v>
          </cell>
          <cell r="K16">
            <v>3531.2599999999993</v>
          </cell>
          <cell r="L16">
            <v>2977.8699999999994</v>
          </cell>
          <cell r="M16">
            <v>2977.87</v>
          </cell>
          <cell r="N16">
            <v>2977.8699999999994</v>
          </cell>
        </row>
        <row r="17">
          <cell r="B17" t="str">
            <v>f. Bloque 196-250 kWh</v>
          </cell>
          <cell r="C17">
            <v>83.119999999999933</v>
          </cell>
          <cell r="D17">
            <v>83.119999999999933</v>
          </cell>
          <cell r="E17">
            <v>83.119999999999933</v>
          </cell>
          <cell r="F17">
            <v>86.03000000000003</v>
          </cell>
          <cell r="G17">
            <v>86.030000000000044</v>
          </cell>
          <cell r="H17">
            <v>86.03000000000003</v>
          </cell>
          <cell r="I17">
            <v>81.21999999999997</v>
          </cell>
          <cell r="J17">
            <v>81.21999999999997</v>
          </cell>
          <cell r="K17">
            <v>81.219999999999985</v>
          </cell>
          <cell r="L17">
            <v>68.5</v>
          </cell>
          <cell r="M17">
            <v>68.5</v>
          </cell>
          <cell r="N17">
            <v>68.5</v>
          </cell>
        </row>
        <row r="18">
          <cell r="B18" t="str">
            <v>g. Bloque 251-370 kWh</v>
          </cell>
          <cell r="C18">
            <v>4441.5899999999974</v>
          </cell>
          <cell r="D18">
            <v>4441.5899999999974</v>
          </cell>
          <cell r="E18">
            <v>4441.5899999999974</v>
          </cell>
          <cell r="F18">
            <v>4597.6300000000019</v>
          </cell>
          <cell r="G18">
            <v>4597.6300000000019</v>
          </cell>
          <cell r="H18">
            <v>4597.6300000000019</v>
          </cell>
          <cell r="I18">
            <v>4340.6300000000019</v>
          </cell>
          <cell r="J18">
            <v>4340.6300000000019</v>
          </cell>
          <cell r="K18">
            <v>4340.6300000000019</v>
          </cell>
          <cell r="L18">
            <v>3660.3999999999978</v>
          </cell>
          <cell r="M18">
            <v>3660.3999999999983</v>
          </cell>
          <cell r="N18">
            <v>3660.3999999999978</v>
          </cell>
        </row>
        <row r="19">
          <cell r="B19" t="str">
            <v>h. Bloque 251-370 kWh</v>
          </cell>
          <cell r="C19">
            <v>96.610000000000014</v>
          </cell>
          <cell r="D19">
            <v>96.61</v>
          </cell>
          <cell r="E19">
            <v>96.610000000000014</v>
          </cell>
          <cell r="F19">
            <v>100</v>
          </cell>
          <cell r="G19">
            <v>100</v>
          </cell>
          <cell r="H19">
            <v>100</v>
          </cell>
          <cell r="I19">
            <v>94.409999999999968</v>
          </cell>
          <cell r="J19">
            <v>94.409999999999968</v>
          </cell>
          <cell r="K19">
            <v>94.409999999999982</v>
          </cell>
          <cell r="L19">
            <v>79.609999999999985</v>
          </cell>
          <cell r="M19">
            <v>79.609999999999971</v>
          </cell>
          <cell r="N19">
            <v>79.609999999999985</v>
          </cell>
        </row>
        <row r="20">
          <cell r="B20" t="str">
            <v>i. Bloque mayor a 371 kWh</v>
          </cell>
          <cell r="C20">
            <v>8925.3800000000028</v>
          </cell>
          <cell r="D20">
            <v>8925.3800000000028</v>
          </cell>
          <cell r="E20">
            <v>8925.3800000000028</v>
          </cell>
          <cell r="F20">
            <v>9238.9299999999948</v>
          </cell>
          <cell r="G20">
            <v>9238.9299999999948</v>
          </cell>
          <cell r="H20">
            <v>9238.9299999999948</v>
          </cell>
          <cell r="I20">
            <v>8722.4800000000032</v>
          </cell>
          <cell r="J20">
            <v>8722.4800000000032</v>
          </cell>
          <cell r="K20">
            <v>8722.4800000000032</v>
          </cell>
          <cell r="L20">
            <v>7355.5599999999986</v>
          </cell>
          <cell r="M20">
            <v>7355.5599999999986</v>
          </cell>
          <cell r="N20">
            <v>7355.5599999999986</v>
          </cell>
        </row>
        <row r="21">
          <cell r="B21" t="str">
            <v>j. Bloque mayor a 371 kWh</v>
          </cell>
          <cell r="C21">
            <v>112.30999999999996</v>
          </cell>
          <cell r="D21">
            <v>112.30999999999996</v>
          </cell>
          <cell r="E21">
            <v>112.30999999999996</v>
          </cell>
          <cell r="F21">
            <v>116.25</v>
          </cell>
          <cell r="G21">
            <v>116.25</v>
          </cell>
          <cell r="H21">
            <v>116.25</v>
          </cell>
          <cell r="I21">
            <v>109.76000000000009</v>
          </cell>
          <cell r="J21">
            <v>109.76000000000009</v>
          </cell>
          <cell r="K21">
            <v>109.76000000000008</v>
          </cell>
          <cell r="L21">
            <v>92.55999999999996</v>
          </cell>
          <cell r="M21">
            <v>92.55999999999996</v>
          </cell>
          <cell r="N21">
            <v>92.55999999999996</v>
          </cell>
        </row>
        <row r="22">
          <cell r="B22" t="str">
            <v>j.a.Por consumo de energía (kWh)</v>
          </cell>
          <cell r="C22">
            <v>8925.3800000000028</v>
          </cell>
          <cell r="D22">
            <v>8925.3800000000028</v>
          </cell>
          <cell r="E22">
            <v>8925.3800000000028</v>
          </cell>
          <cell r="F22">
            <v>9238.9299999999948</v>
          </cell>
          <cell r="G22">
            <v>9238.9299999999948</v>
          </cell>
          <cell r="H22">
            <v>9238.9299999999948</v>
          </cell>
          <cell r="I22">
            <v>8722.4800000000032</v>
          </cell>
          <cell r="J22">
            <v>8722.4800000000032</v>
          </cell>
          <cell r="K22">
            <v>8722.4800000000032</v>
          </cell>
          <cell r="L22">
            <v>7355.5599999999986</v>
          </cell>
          <cell r="M22">
            <v>7355.5599999999986</v>
          </cell>
          <cell r="N22">
            <v>7355.5599999999986</v>
          </cell>
        </row>
        <row r="23">
          <cell r="B23" t="str">
            <v>j.b. Por consumo de energía (kWh)</v>
          </cell>
          <cell r="C23">
            <v>67.200000000000017</v>
          </cell>
          <cell r="D23">
            <v>67.200000000000031</v>
          </cell>
          <cell r="E23">
            <v>67.200000000000017</v>
          </cell>
          <cell r="F23">
            <v>69.55999999999996</v>
          </cell>
          <cell r="G23">
            <v>69.55999999999996</v>
          </cell>
          <cell r="H23">
            <v>69.55999999999996</v>
          </cell>
          <cell r="I23">
            <v>65.67000000000003</v>
          </cell>
          <cell r="J23">
            <v>65.67000000000003</v>
          </cell>
          <cell r="K23">
            <v>65.67000000000003</v>
          </cell>
          <cell r="L23">
            <v>55.380000000000045</v>
          </cell>
          <cell r="M23">
            <v>55.380000000000038</v>
          </cell>
          <cell r="N23">
            <v>55.380000000000045</v>
          </cell>
        </row>
        <row r="24">
          <cell r="B24" t="str">
            <v>j.c. Por consumo de energía (kW)</v>
          </cell>
          <cell r="C24">
            <v>11107.5</v>
          </cell>
          <cell r="D24">
            <v>11107.5</v>
          </cell>
          <cell r="E24">
            <v>11107.5</v>
          </cell>
          <cell r="F24">
            <v>11497.710000000001</v>
          </cell>
          <cell r="G24">
            <v>11497.710000000003</v>
          </cell>
          <cell r="H24">
            <v>11497.710000000001</v>
          </cell>
          <cell r="I24">
            <v>10854.989999999996</v>
          </cell>
          <cell r="J24">
            <v>10854.989999999996</v>
          </cell>
          <cell r="K24">
            <v>10854.989999999996</v>
          </cell>
          <cell r="L24">
            <v>9153.8900000000067</v>
          </cell>
          <cell r="M24">
            <v>9153.8900000000067</v>
          </cell>
          <cell r="N24">
            <v>9153.8900000000067</v>
          </cell>
        </row>
        <row r="25">
          <cell r="B25" t="str">
            <v>COMERCIOS Y SERVICIOS</v>
          </cell>
        </row>
        <row r="26">
          <cell r="B26" t="str">
            <v>T-CO</v>
          </cell>
        </row>
        <row r="27">
          <cell r="B27" t="str">
            <v>a. Consumo de Energía menor o igual a 3000 kWh</v>
          </cell>
          <cell r="C27">
            <v>112.30999999999996</v>
          </cell>
          <cell r="D27">
            <v>112.30999999999996</v>
          </cell>
          <cell r="E27">
            <v>112.30999999999996</v>
          </cell>
          <cell r="F27">
            <v>116.25</v>
          </cell>
          <cell r="G27">
            <v>116.25</v>
          </cell>
          <cell r="H27">
            <v>116.25</v>
          </cell>
          <cell r="I27">
            <v>109.76000000000009</v>
          </cell>
          <cell r="J27">
            <v>109.76000000000009</v>
          </cell>
          <cell r="K27">
            <v>109.76000000000008</v>
          </cell>
          <cell r="L27">
            <v>92.55999999999996</v>
          </cell>
          <cell r="M27">
            <v>92.55999999999996</v>
          </cell>
          <cell r="N27">
            <v>92.55999999999996</v>
          </cell>
        </row>
        <row r="28">
          <cell r="B28" t="str">
            <v>b. Consumo de Energía cada kWh</v>
          </cell>
          <cell r="C28">
            <v>67.200000000000017</v>
          </cell>
          <cell r="D28">
            <v>67.200000000000031</v>
          </cell>
          <cell r="E28">
            <v>67.200000000000017</v>
          </cell>
          <cell r="F28">
            <v>69.55999999999996</v>
          </cell>
          <cell r="G28">
            <v>69.55999999999996</v>
          </cell>
          <cell r="H28">
            <v>69.55999999999996</v>
          </cell>
          <cell r="I28">
            <v>65.67000000000003</v>
          </cell>
          <cell r="J28">
            <v>65.67000000000003</v>
          </cell>
          <cell r="K28">
            <v>65.67000000000003</v>
          </cell>
          <cell r="L28">
            <v>55.380000000000045</v>
          </cell>
          <cell r="M28">
            <v>55.380000000000038</v>
          </cell>
          <cell r="N28">
            <v>55.380000000000045</v>
          </cell>
        </row>
        <row r="29">
          <cell r="B29" t="str">
            <v>c. Consumo de Potencia cada kW</v>
          </cell>
          <cell r="C29">
            <v>11107.5</v>
          </cell>
          <cell r="D29">
            <v>11107.5</v>
          </cell>
          <cell r="E29">
            <v>11107.5</v>
          </cell>
          <cell r="F29">
            <v>11497.710000000001</v>
          </cell>
          <cell r="G29">
            <v>11497.710000000003</v>
          </cell>
          <cell r="H29">
            <v>11497.710000000001</v>
          </cell>
          <cell r="I29">
            <v>10854.989999999996</v>
          </cell>
          <cell r="J29">
            <v>10854.989999999996</v>
          </cell>
          <cell r="K29">
            <v>10854.989999999996</v>
          </cell>
          <cell r="L29">
            <v>9153.8900000000067</v>
          </cell>
          <cell r="M29">
            <v>9153.8900000000067</v>
          </cell>
          <cell r="N29">
            <v>9153.8900000000067</v>
          </cell>
        </row>
        <row r="30">
          <cell r="B30" t="str">
            <v>INDUSTRIAL</v>
          </cell>
        </row>
        <row r="31">
          <cell r="B31" t="str">
            <v>T-IN</v>
          </cell>
        </row>
        <row r="32">
          <cell r="B32" t="str">
            <v>a. Consumo de Energía menor o igual a 3000 kWh</v>
          </cell>
          <cell r="C32">
            <v>112.30999999999996</v>
          </cell>
          <cell r="D32">
            <v>112.30999999999996</v>
          </cell>
          <cell r="E32">
            <v>112.30999999999996</v>
          </cell>
          <cell r="F32">
            <v>116.25</v>
          </cell>
          <cell r="G32">
            <v>116.25</v>
          </cell>
          <cell r="H32">
            <v>116.25</v>
          </cell>
          <cell r="I32">
            <v>109.76000000000009</v>
          </cell>
          <cell r="J32">
            <v>109.76000000000009</v>
          </cell>
          <cell r="K32">
            <v>109.76000000000008</v>
          </cell>
          <cell r="L32">
            <v>92.55999999999996</v>
          </cell>
          <cell r="M32">
            <v>92.55999999999996</v>
          </cell>
          <cell r="N32">
            <v>92.55999999999996</v>
          </cell>
        </row>
        <row r="33">
          <cell r="B33" t="str">
            <v>b. Consumo de Energía cada kWh</v>
          </cell>
          <cell r="C33">
            <v>67.200000000000017</v>
          </cell>
          <cell r="D33">
            <v>67.200000000000031</v>
          </cell>
          <cell r="E33">
            <v>67.200000000000017</v>
          </cell>
          <cell r="F33">
            <v>69.55999999999996</v>
          </cell>
          <cell r="G33">
            <v>69.55999999999996</v>
          </cell>
          <cell r="H33">
            <v>69.55999999999996</v>
          </cell>
          <cell r="I33">
            <v>65.67000000000003</v>
          </cell>
          <cell r="J33">
            <v>65.67000000000003</v>
          </cell>
          <cell r="K33">
            <v>65.67000000000003</v>
          </cell>
          <cell r="L33">
            <v>55.380000000000045</v>
          </cell>
          <cell r="M33">
            <v>55.380000000000038</v>
          </cell>
          <cell r="N33">
            <v>55.380000000000045</v>
          </cell>
        </row>
        <row r="34">
          <cell r="B34" t="str">
            <v>c. Consumo de Potencia cada kW</v>
          </cell>
          <cell r="C34">
            <v>11107.5</v>
          </cell>
          <cell r="D34">
            <v>11107.5</v>
          </cell>
          <cell r="E34">
            <v>11107.5</v>
          </cell>
          <cell r="F34">
            <v>11497.710000000001</v>
          </cell>
          <cell r="G34">
            <v>11497.710000000003</v>
          </cell>
          <cell r="H34">
            <v>11497.710000000001</v>
          </cell>
          <cell r="I34">
            <v>10854.989999999996</v>
          </cell>
          <cell r="J34">
            <v>10854.989999999996</v>
          </cell>
          <cell r="K34">
            <v>10854.989999999996</v>
          </cell>
          <cell r="L34">
            <v>9153.8900000000067</v>
          </cell>
          <cell r="M34">
            <v>9153.8900000000067</v>
          </cell>
          <cell r="N34">
            <v>9153.8900000000067</v>
          </cell>
        </row>
        <row r="35">
          <cell r="B35" t="str">
            <v>PREFERENCIAL</v>
          </cell>
        </row>
        <row r="36">
          <cell r="B36" t="str">
            <v>T-CS</v>
          </cell>
        </row>
        <row r="37">
          <cell r="B37" t="str">
            <v>a. Consumo de Energía menor o igual a 3000 kWh</v>
          </cell>
          <cell r="C37">
            <v>95.460000000000022</v>
          </cell>
          <cell r="D37">
            <v>95.460000000000022</v>
          </cell>
          <cell r="E37">
            <v>95.460000000000022</v>
          </cell>
          <cell r="F37">
            <v>98.80999999999996</v>
          </cell>
          <cell r="G37">
            <v>98.80999999999996</v>
          </cell>
          <cell r="H37">
            <v>98.80999999999996</v>
          </cell>
          <cell r="I37">
            <v>93.280000000000058</v>
          </cell>
          <cell r="J37">
            <v>93.280000000000058</v>
          </cell>
          <cell r="K37">
            <v>93.280000000000044</v>
          </cell>
          <cell r="L37">
            <v>78.67000000000003</v>
          </cell>
          <cell r="M37">
            <v>78.67000000000003</v>
          </cell>
          <cell r="N37">
            <v>78.67000000000003</v>
          </cell>
        </row>
        <row r="38">
          <cell r="B38" t="str">
            <v>b. Consumo de Energía cada kWh</v>
          </cell>
          <cell r="C38">
            <v>57.130000000000052</v>
          </cell>
          <cell r="D38">
            <v>57.130000000000045</v>
          </cell>
          <cell r="E38">
            <v>57.130000000000052</v>
          </cell>
          <cell r="F38">
            <v>59.140000000000036</v>
          </cell>
          <cell r="G38">
            <v>59.140000000000043</v>
          </cell>
          <cell r="H38">
            <v>59.140000000000036</v>
          </cell>
          <cell r="I38">
            <v>55.829999999999977</v>
          </cell>
          <cell r="J38">
            <v>55.829999999999977</v>
          </cell>
          <cell r="K38">
            <v>55.829999999999977</v>
          </cell>
          <cell r="L38">
            <v>47.079999999999984</v>
          </cell>
          <cell r="M38">
            <v>47.079999999999991</v>
          </cell>
          <cell r="N38">
            <v>47.079999999999984</v>
          </cell>
        </row>
        <row r="39">
          <cell r="B39" t="str">
            <v>c. Consumo de Potencia cada kW</v>
          </cell>
          <cell r="C39">
            <v>9441.3699999999972</v>
          </cell>
          <cell r="D39">
            <v>9441.3699999999972</v>
          </cell>
          <cell r="E39">
            <v>9441.3699999999972</v>
          </cell>
          <cell r="F39">
            <v>9773.0400000000027</v>
          </cell>
          <cell r="G39">
            <v>9773.0400000000009</v>
          </cell>
          <cell r="H39">
            <v>9773.0400000000027</v>
          </cell>
          <cell r="I39">
            <v>9226.7300000000014</v>
          </cell>
          <cell r="J39">
            <v>9226.7300000000014</v>
          </cell>
          <cell r="K39">
            <v>9226.7300000000032</v>
          </cell>
          <cell r="L39">
            <v>7780.7999999999956</v>
          </cell>
          <cell r="M39">
            <v>7780.7999999999965</v>
          </cell>
          <cell r="N39">
            <v>7780.7999999999956</v>
          </cell>
        </row>
        <row r="40">
          <cell r="B40" t="str">
            <v>MEDIA TENSIÓN (T-MT)</v>
          </cell>
        </row>
        <row r="41">
          <cell r="B41" t="str">
            <v>T-MT</v>
          </cell>
        </row>
        <row r="42">
          <cell r="B42" t="str">
            <v>a.Periodo Punta (máxima)</v>
          </cell>
          <cell r="C42">
            <v>58.369999999999948</v>
          </cell>
          <cell r="D42">
            <v>58.369999999999955</v>
          </cell>
          <cell r="E42">
            <v>58.369999999999948</v>
          </cell>
          <cell r="F42">
            <v>60.410000000000018</v>
          </cell>
          <cell r="G42">
            <v>60.410000000000025</v>
          </cell>
          <cell r="H42">
            <v>60.410000000000018</v>
          </cell>
          <cell r="I42">
            <v>57.039999999999978</v>
          </cell>
          <cell r="J42">
            <v>57.039999999999978</v>
          </cell>
          <cell r="K42">
            <v>57.039999999999978</v>
          </cell>
          <cell r="L42">
            <v>48.09999999999998</v>
          </cell>
          <cell r="M42">
            <v>48.099999999999987</v>
          </cell>
          <cell r="N42">
            <v>48.09999999999998</v>
          </cell>
        </row>
        <row r="43">
          <cell r="B43" t="str">
            <v>b.Periodo Punta (mínimo)</v>
          </cell>
          <cell r="C43">
            <v>55.519999999999989</v>
          </cell>
          <cell r="D43">
            <v>55.519999999999989</v>
          </cell>
          <cell r="E43">
            <v>55.519999999999989</v>
          </cell>
          <cell r="F43">
            <v>58.019999999999989</v>
          </cell>
          <cell r="G43">
            <v>58.019999999999989</v>
          </cell>
          <cell r="H43">
            <v>58.019999999999989</v>
          </cell>
          <cell r="I43">
            <v>54.77999999999998</v>
          </cell>
          <cell r="J43">
            <v>54.77999999999998</v>
          </cell>
          <cell r="K43">
            <v>54.77999999999998</v>
          </cell>
          <cell r="L43">
            <v>46.190000000000033</v>
          </cell>
          <cell r="M43">
            <v>46.190000000000033</v>
          </cell>
          <cell r="N43">
            <v>46.190000000000033</v>
          </cell>
        </row>
        <row r="44">
          <cell r="B44" t="str">
            <v>c.Periodo Valle (máxima)</v>
          </cell>
          <cell r="C44">
            <v>21.690000000000015</v>
          </cell>
          <cell r="D44">
            <v>21.690000000000008</v>
          </cell>
          <cell r="E44">
            <v>21.690000000000015</v>
          </cell>
          <cell r="F44">
            <v>22.440000000000012</v>
          </cell>
          <cell r="G44">
            <v>22.440000000000015</v>
          </cell>
          <cell r="H44">
            <v>22.440000000000012</v>
          </cell>
          <cell r="I44">
            <v>21.190000000000012</v>
          </cell>
          <cell r="J44">
            <v>21.190000000000012</v>
          </cell>
          <cell r="K44">
            <v>21.190000000000008</v>
          </cell>
          <cell r="L44">
            <v>17.87</v>
          </cell>
          <cell r="M44">
            <v>17.87</v>
          </cell>
          <cell r="N44">
            <v>17.87</v>
          </cell>
        </row>
        <row r="45">
          <cell r="B45" t="str">
            <v>d.Periodo Valle (mínima)</v>
          </cell>
          <cell r="C45">
            <v>20.63</v>
          </cell>
          <cell r="D45">
            <v>20.63</v>
          </cell>
          <cell r="E45">
            <v>20.63</v>
          </cell>
          <cell r="F45">
            <v>21.559999999999988</v>
          </cell>
          <cell r="G45">
            <v>21.559999999999985</v>
          </cell>
          <cell r="H45">
            <v>21.559999999999988</v>
          </cell>
          <cell r="I45">
            <v>20.350000000000012</v>
          </cell>
          <cell r="J45">
            <v>20.350000000000012</v>
          </cell>
          <cell r="K45">
            <v>20.350000000000012</v>
          </cell>
          <cell r="L45">
            <v>17.160000000000007</v>
          </cell>
          <cell r="M45">
            <v>17.160000000000011</v>
          </cell>
          <cell r="N45">
            <v>17.160000000000007</v>
          </cell>
        </row>
        <row r="46">
          <cell r="B46" t="str">
            <v>e.Periodo Noche (máxima)</v>
          </cell>
          <cell r="C46">
            <v>13.339999999999991</v>
          </cell>
          <cell r="D46">
            <v>13.339999999999993</v>
          </cell>
          <cell r="E46">
            <v>13.339999999999991</v>
          </cell>
          <cell r="F46">
            <v>13.800000000000008</v>
          </cell>
          <cell r="G46">
            <v>13.800000000000008</v>
          </cell>
          <cell r="H46">
            <v>13.800000000000008</v>
          </cell>
          <cell r="I46">
            <v>13.029999999999989</v>
          </cell>
          <cell r="J46">
            <v>13.029999999999989</v>
          </cell>
          <cell r="K46">
            <v>13.02999999999999</v>
          </cell>
          <cell r="L46">
            <v>10.990000000000004</v>
          </cell>
          <cell r="M46">
            <v>10.990000000000004</v>
          </cell>
          <cell r="N46">
            <v>10.990000000000004</v>
          </cell>
        </row>
        <row r="47">
          <cell r="B47" t="str">
            <v>f.Periodo Noche (máxima)</v>
          </cell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</row>
        <row r="48">
          <cell r="B48" t="str">
            <v>f.Periodo Noche (mínimo)</v>
          </cell>
          <cell r="C48">
            <v>12.680000000000005</v>
          </cell>
          <cell r="D48">
            <v>12.680000000000005</v>
          </cell>
          <cell r="E48">
            <v>12.680000000000005</v>
          </cell>
          <cell r="F48">
            <v>13.259999999999994</v>
          </cell>
          <cell r="G48">
            <v>13.259999999999994</v>
          </cell>
          <cell r="H48">
            <v>13.259999999999994</v>
          </cell>
          <cell r="I48">
            <v>12.519999999999996</v>
          </cell>
          <cell r="J48">
            <v>12.519999999999996</v>
          </cell>
          <cell r="K48">
            <v>12.519999999999998</v>
          </cell>
          <cell r="L48">
            <v>10.550000000000006</v>
          </cell>
          <cell r="M48">
            <v>10.550000000000006</v>
          </cell>
          <cell r="N48">
            <v>10.550000000000006</v>
          </cell>
        </row>
        <row r="49">
          <cell r="B49" t="str">
            <v>g. Potencia Punta (Máxima)</v>
          </cell>
          <cell r="C49">
            <v>9470.4200000000037</v>
          </cell>
          <cell r="D49">
            <v>9470.4200000000073</v>
          </cell>
          <cell r="E49">
            <v>9470.4200000000037</v>
          </cell>
          <cell r="F49">
            <v>9803.1199999999972</v>
          </cell>
          <cell r="G49">
            <v>9803.1199999999972</v>
          </cell>
          <cell r="H49">
            <v>9803.1199999999972</v>
          </cell>
          <cell r="I49">
            <v>9255.1300000000028</v>
          </cell>
          <cell r="J49">
            <v>9255.1300000000028</v>
          </cell>
          <cell r="K49">
            <v>9255.1300000000028</v>
          </cell>
          <cell r="L49">
            <v>7804.7399999999961</v>
          </cell>
          <cell r="M49">
            <v>7804.7399999999961</v>
          </cell>
          <cell r="N49">
            <v>7804.7399999999961</v>
          </cell>
        </row>
        <row r="50">
          <cell r="B50" t="str">
            <v>g.Periodo Noche (mínimo)</v>
          </cell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</row>
        <row r="51">
          <cell r="B51" t="str">
            <v>h. Potencia Punta (Mínimo)</v>
          </cell>
          <cell r="C51">
            <v>9009.2199999999975</v>
          </cell>
          <cell r="D51">
            <v>9009.2199999999993</v>
          </cell>
          <cell r="E51">
            <v>9009.2199999999975</v>
          </cell>
          <cell r="F51">
            <v>9414.9200000000055</v>
          </cell>
          <cell r="G51">
            <v>9414.9200000000037</v>
          </cell>
          <cell r="H51">
            <v>9414.9200000000055</v>
          </cell>
          <cell r="I51">
            <v>8888.6300000000028</v>
          </cell>
          <cell r="J51">
            <v>8888.6300000000028</v>
          </cell>
          <cell r="K51">
            <v>8888.6300000000028</v>
          </cell>
          <cell r="L51">
            <v>7495.6799999999948</v>
          </cell>
          <cell r="M51">
            <v>7495.6799999999948</v>
          </cell>
          <cell r="N51">
            <v>7495.6799999999948</v>
          </cell>
        </row>
        <row r="52">
          <cell r="B52" t="str">
            <v>i. Potencia Valle (Máxima)</v>
          </cell>
          <cell r="C52">
            <v>6612.3699999999972</v>
          </cell>
          <cell r="D52">
            <v>6612.3699999999972</v>
          </cell>
          <cell r="E52">
            <v>6612.3699999999972</v>
          </cell>
          <cell r="F52">
            <v>6844.6600000000026</v>
          </cell>
          <cell r="G52">
            <v>6844.6600000000026</v>
          </cell>
          <cell r="H52">
            <v>6844.6600000000026</v>
          </cell>
          <cell r="I52">
            <v>6462.0499999999975</v>
          </cell>
          <cell r="J52">
            <v>6462.0499999999975</v>
          </cell>
          <cell r="K52">
            <v>6462.0499999999984</v>
          </cell>
          <cell r="L52">
            <v>5449.3699999999981</v>
          </cell>
          <cell r="M52">
            <v>5449.3699999999981</v>
          </cell>
          <cell r="N52">
            <v>5449.3699999999981</v>
          </cell>
        </row>
        <row r="53">
          <cell r="B53" t="str">
            <v>j. Potencia Valle (Mínimo)</v>
          </cell>
          <cell r="C53">
            <v>6290.3599999999951</v>
          </cell>
          <cell r="D53">
            <v>6290.359999999996</v>
          </cell>
          <cell r="E53">
            <v>6290.3599999999951</v>
          </cell>
          <cell r="F53">
            <v>6573.6199999999972</v>
          </cell>
          <cell r="G53">
            <v>6573.6199999999972</v>
          </cell>
          <cell r="H53">
            <v>6573.6199999999972</v>
          </cell>
          <cell r="I53">
            <v>6206.1600000000026</v>
          </cell>
          <cell r="J53">
            <v>6206.1600000000026</v>
          </cell>
          <cell r="K53">
            <v>6206.1600000000026</v>
          </cell>
          <cell r="L53">
            <v>5233.5799999999981</v>
          </cell>
          <cell r="M53">
            <v>5233.579999999999</v>
          </cell>
          <cell r="N53">
            <v>5233.5799999999981</v>
          </cell>
        </row>
        <row r="54">
          <cell r="B54" t="str">
            <v>k. Potencia Noche (Máxima)</v>
          </cell>
          <cell r="C54">
            <v>4235.3699999999981</v>
          </cell>
          <cell r="D54">
            <v>4235.3699999999981</v>
          </cell>
          <cell r="E54">
            <v>4235.3699999999981</v>
          </cell>
          <cell r="F54">
            <v>4384.1699999999992</v>
          </cell>
          <cell r="G54">
            <v>4384.17</v>
          </cell>
          <cell r="H54">
            <v>4384.1699999999992</v>
          </cell>
          <cell r="I54">
            <v>4139.0899999999974</v>
          </cell>
          <cell r="J54">
            <v>4139.0899999999974</v>
          </cell>
          <cell r="K54">
            <v>4139.0899999999974</v>
          </cell>
          <cell r="L54">
            <v>3490.449999999998</v>
          </cell>
          <cell r="M54">
            <v>3490.449999999998</v>
          </cell>
          <cell r="N54">
            <v>3490.449999999998</v>
          </cell>
        </row>
        <row r="55">
          <cell r="B55" t="str">
            <v>l. Potencia Noche (Mínimo)</v>
          </cell>
          <cell r="C55">
            <v>4029.11</v>
          </cell>
          <cell r="D55">
            <v>4029.11</v>
          </cell>
          <cell r="E55">
            <v>4029.11</v>
          </cell>
          <cell r="F55">
            <v>4210.550000000002</v>
          </cell>
          <cell r="G55">
            <v>4210.550000000002</v>
          </cell>
          <cell r="H55">
            <v>4210.550000000002</v>
          </cell>
          <cell r="I55">
            <v>3975.1900000000014</v>
          </cell>
          <cell r="J55">
            <v>3975.1900000000014</v>
          </cell>
          <cell r="K55">
            <v>3975.1900000000014</v>
          </cell>
          <cell r="L55">
            <v>3352.2299999999996</v>
          </cell>
          <cell r="M55">
            <v>3352.23</v>
          </cell>
          <cell r="N55">
            <v>3352.2299999999996</v>
          </cell>
        </row>
        <row r="56">
          <cell r="B56" t="str">
            <v>MEDIA TENSIÓN (T-MTb)</v>
          </cell>
        </row>
        <row r="57">
          <cell r="B57" t="str">
            <v>T-MTb</v>
          </cell>
        </row>
        <row r="58">
          <cell r="B58" t="str">
            <v>a. Energía Punta (Máxima)</v>
          </cell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</row>
        <row r="59">
          <cell r="B59" t="str">
            <v>a.Periodo Punta (máxima)</v>
          </cell>
          <cell r="C59">
            <v>105.92000000000004</v>
          </cell>
          <cell r="D59">
            <v>105.92000000000004</v>
          </cell>
          <cell r="E59">
            <v>105.92000000000004</v>
          </cell>
          <cell r="F59">
            <v>109.63999999999997</v>
          </cell>
          <cell r="G59">
            <v>109.63999999999997</v>
          </cell>
          <cell r="H59">
            <v>109.63999999999997</v>
          </cell>
          <cell r="I59">
            <v>103.51000000000009</v>
          </cell>
          <cell r="J59">
            <v>103.51000000000009</v>
          </cell>
          <cell r="K59">
            <v>103.51000000000008</v>
          </cell>
          <cell r="L59">
            <v>87.289999999999978</v>
          </cell>
          <cell r="M59">
            <v>87.289999999999978</v>
          </cell>
          <cell r="N59">
            <v>87.289999999999978</v>
          </cell>
        </row>
        <row r="60">
          <cell r="B60" t="str">
            <v>b. Energía Punta (Mínimo)</v>
          </cell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</row>
        <row r="61">
          <cell r="B61" t="str">
            <v>b.Periodo Punta (mínimo)</v>
          </cell>
          <cell r="C61">
            <v>100.77</v>
          </cell>
          <cell r="D61">
            <v>100.77</v>
          </cell>
          <cell r="E61">
            <v>100.77</v>
          </cell>
          <cell r="F61">
            <v>105.30000000000004</v>
          </cell>
          <cell r="G61">
            <v>105.30000000000005</v>
          </cell>
          <cell r="H61">
            <v>105.30000000000004</v>
          </cell>
          <cell r="I61">
            <v>99.409999999999968</v>
          </cell>
          <cell r="J61">
            <v>99.409999999999968</v>
          </cell>
          <cell r="K61">
            <v>99.409999999999982</v>
          </cell>
          <cell r="L61">
            <v>83.82999999999997</v>
          </cell>
          <cell r="M61">
            <v>83.82999999999997</v>
          </cell>
          <cell r="N61">
            <v>83.82999999999997</v>
          </cell>
        </row>
        <row r="62">
          <cell r="B62" t="str">
            <v>c. Energía Valle (Máxima)</v>
          </cell>
        </row>
        <row r="63">
          <cell r="B63" t="str">
            <v>c.Periodo Valle (máxima)</v>
          </cell>
          <cell r="C63">
            <v>36.39</v>
          </cell>
          <cell r="D63">
            <v>36.389999999999993</v>
          </cell>
          <cell r="E63">
            <v>36.39</v>
          </cell>
          <cell r="F63">
            <v>37.669999999999987</v>
          </cell>
          <cell r="G63">
            <v>37.669999999999995</v>
          </cell>
          <cell r="H63">
            <v>37.669999999999987</v>
          </cell>
          <cell r="I63">
            <v>35.570000000000014</v>
          </cell>
          <cell r="J63">
            <v>35.570000000000014</v>
          </cell>
          <cell r="K63">
            <v>35.570000000000022</v>
          </cell>
          <cell r="L63">
            <v>29.990000000000006</v>
          </cell>
          <cell r="M63">
            <v>29.990000000000006</v>
          </cell>
          <cell r="N63">
            <v>29.990000000000006</v>
          </cell>
        </row>
        <row r="64">
          <cell r="B64" t="str">
            <v>d. Energía Valle (Mínimo)</v>
          </cell>
        </row>
        <row r="65">
          <cell r="B65" t="str">
            <v>d.Periodo Valle (mínima)</v>
          </cell>
          <cell r="C65">
            <v>34.61</v>
          </cell>
          <cell r="D65">
            <v>34.610000000000007</v>
          </cell>
          <cell r="E65">
            <v>34.61</v>
          </cell>
          <cell r="F65">
            <v>36.179999999999978</v>
          </cell>
          <cell r="G65">
            <v>36.179999999999986</v>
          </cell>
          <cell r="H65">
            <v>36.179999999999978</v>
          </cell>
          <cell r="I65">
            <v>34.159999999999982</v>
          </cell>
          <cell r="J65">
            <v>34.159999999999982</v>
          </cell>
          <cell r="K65">
            <v>34.159999999999975</v>
          </cell>
          <cell r="L65">
            <v>28.809999999999974</v>
          </cell>
          <cell r="M65">
            <v>28.809999999999977</v>
          </cell>
          <cell r="N65">
            <v>28.809999999999974</v>
          </cell>
        </row>
        <row r="66">
          <cell r="B66" t="str">
            <v>e. Energía Noche (Máxima)</v>
          </cell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</row>
        <row r="67">
          <cell r="B67" t="str">
            <v>e.Periodo Noche (máxima)</v>
          </cell>
          <cell r="C67">
            <v>23.37</v>
          </cell>
          <cell r="D67">
            <v>23.37</v>
          </cell>
          <cell r="E67">
            <v>23.37</v>
          </cell>
          <cell r="F67">
            <v>24.200000000000006</v>
          </cell>
          <cell r="G67">
            <v>24.20000000000001</v>
          </cell>
          <cell r="H67">
            <v>24.200000000000006</v>
          </cell>
          <cell r="I67">
            <v>22.84</v>
          </cell>
          <cell r="J67">
            <v>22.84</v>
          </cell>
          <cell r="K67">
            <v>22.839999999999996</v>
          </cell>
          <cell r="L67">
            <v>19.259999999999994</v>
          </cell>
          <cell r="M67">
            <v>19.259999999999994</v>
          </cell>
          <cell r="N67">
            <v>19.259999999999994</v>
          </cell>
        </row>
        <row r="68">
          <cell r="B68" t="str">
            <v>f. Energía Noche (Mínimo)</v>
          </cell>
          <cell r="F68"/>
          <cell r="G68"/>
          <cell r="H68"/>
          <cell r="I68"/>
          <cell r="J68"/>
          <cell r="K68"/>
          <cell r="L68"/>
          <cell r="M68"/>
          <cell r="N68"/>
        </row>
        <row r="69">
          <cell r="B69" t="str">
            <v>f.Periodo Noche (mínimo)</v>
          </cell>
          <cell r="C69">
            <v>22.220000000000017</v>
          </cell>
          <cell r="D69">
            <v>22.220000000000017</v>
          </cell>
          <cell r="E69">
            <v>22.220000000000017</v>
          </cell>
          <cell r="F69">
            <v>23.240000000000006</v>
          </cell>
          <cell r="G69">
            <v>23.240000000000006</v>
          </cell>
          <cell r="H69">
            <v>23.240000000000006</v>
          </cell>
          <cell r="I69">
            <v>21.940000000000015</v>
          </cell>
          <cell r="J69">
            <v>21.940000000000015</v>
          </cell>
          <cell r="K69">
            <v>21.940000000000012</v>
          </cell>
          <cell r="L69">
            <v>18.5</v>
          </cell>
          <cell r="M69">
            <v>18.5</v>
          </cell>
          <cell r="N69">
            <v>18.5</v>
          </cell>
        </row>
        <row r="70">
          <cell r="B70" t="str">
            <v>g. Potencia Punta (Máxima)</v>
          </cell>
          <cell r="C70">
            <v>3110.880000000001</v>
          </cell>
          <cell r="D70">
            <v>3110.8800000000006</v>
          </cell>
          <cell r="E70">
            <v>3110.880000000001</v>
          </cell>
          <cell r="F70">
            <v>3220.1699999999987</v>
          </cell>
          <cell r="G70">
            <v>3220.1699999999987</v>
          </cell>
          <cell r="H70">
            <v>3220.1699999999987</v>
          </cell>
          <cell r="I70">
            <v>3040.1600000000021</v>
          </cell>
          <cell r="J70">
            <v>3040.1600000000021</v>
          </cell>
          <cell r="K70">
            <v>3040.1600000000021</v>
          </cell>
          <cell r="L70">
            <v>2563.7300000000005</v>
          </cell>
          <cell r="M70">
            <v>2563.7300000000009</v>
          </cell>
          <cell r="N70">
            <v>2563.7300000000005</v>
          </cell>
        </row>
        <row r="71">
          <cell r="B71" t="str">
            <v>h. Potencia Punta (Mínimo)</v>
          </cell>
          <cell r="C71">
            <v>2959.39</v>
          </cell>
          <cell r="D71">
            <v>2959.39</v>
          </cell>
          <cell r="E71">
            <v>2959.39</v>
          </cell>
          <cell r="F71">
            <v>3092.6499999999992</v>
          </cell>
          <cell r="G71">
            <v>3092.6499999999987</v>
          </cell>
          <cell r="H71">
            <v>3092.6499999999992</v>
          </cell>
          <cell r="I71">
            <v>2919.77</v>
          </cell>
          <cell r="J71">
            <v>2919.77</v>
          </cell>
          <cell r="K71">
            <v>2919.7699999999995</v>
          </cell>
          <cell r="L71">
            <v>2462.2100000000005</v>
          </cell>
          <cell r="M71">
            <v>2462.21</v>
          </cell>
          <cell r="N71">
            <v>2462.2100000000005</v>
          </cell>
        </row>
        <row r="72">
          <cell r="B72" t="str">
            <v>i. Potencia Valle (Máxima)</v>
          </cell>
          <cell r="C72">
            <v>2171.690000000001</v>
          </cell>
          <cell r="D72">
            <v>2171.690000000001</v>
          </cell>
          <cell r="E72">
            <v>2171.690000000001</v>
          </cell>
          <cell r="F72">
            <v>2247.9800000000014</v>
          </cell>
          <cell r="G72">
            <v>2247.9800000000009</v>
          </cell>
          <cell r="H72">
            <v>2247.9800000000014</v>
          </cell>
          <cell r="I72">
            <v>2122.3200000000002</v>
          </cell>
          <cell r="J72">
            <v>2122.3200000000002</v>
          </cell>
          <cell r="K72">
            <v>2122.3200000000002</v>
          </cell>
          <cell r="L72">
            <v>1789.7300000000012</v>
          </cell>
          <cell r="M72">
            <v>1789.7300000000009</v>
          </cell>
          <cell r="N72">
            <v>1789.7300000000012</v>
          </cell>
        </row>
        <row r="73">
          <cell r="B73" t="str">
            <v>j. Potencia Valle (Mínimo)</v>
          </cell>
          <cell r="C73">
            <v>2065.9299999999998</v>
          </cell>
          <cell r="D73">
            <v>2065.9299999999998</v>
          </cell>
          <cell r="E73">
            <v>2065.9299999999998</v>
          </cell>
          <cell r="F73">
            <v>2158.9599999999996</v>
          </cell>
          <cell r="G73">
            <v>2158.9599999999996</v>
          </cell>
          <cell r="H73">
            <v>2158.9599999999996</v>
          </cell>
          <cell r="I73">
            <v>2038.2799999999993</v>
          </cell>
          <cell r="J73">
            <v>2038.2799999999993</v>
          </cell>
          <cell r="K73">
            <v>2038.2799999999993</v>
          </cell>
          <cell r="L73">
            <v>1718.849999999999</v>
          </cell>
          <cell r="M73">
            <v>1718.849999999999</v>
          </cell>
          <cell r="N73">
            <v>1718.849999999999</v>
          </cell>
        </row>
        <row r="74">
          <cell r="B74" t="str">
            <v>k. Potencia Noche (Máxima)</v>
          </cell>
          <cell r="C74">
            <v>1391.6699999999989</v>
          </cell>
          <cell r="D74">
            <v>1391.6699999999989</v>
          </cell>
          <cell r="E74">
            <v>1391.6699999999989</v>
          </cell>
          <cell r="F74">
            <v>1440.56</v>
          </cell>
          <cell r="G74">
            <v>1440.5599999999997</v>
          </cell>
          <cell r="H74">
            <v>1440.56</v>
          </cell>
          <cell r="I74">
            <v>1360.0400000000006</v>
          </cell>
          <cell r="J74">
            <v>1360.0400000000006</v>
          </cell>
          <cell r="K74">
            <v>1360.0400000000006</v>
          </cell>
          <cell r="L74">
            <v>1146.9000000000005</v>
          </cell>
          <cell r="M74">
            <v>1146.9000000000005</v>
          </cell>
          <cell r="N74">
            <v>1146.9000000000005</v>
          </cell>
        </row>
        <row r="75">
          <cell r="B75" t="str">
            <v>l. Potencia Noche (Mínimo)</v>
          </cell>
          <cell r="C75">
            <v>1323.9000000000008</v>
          </cell>
          <cell r="D75">
            <v>1323.9000000000008</v>
          </cell>
          <cell r="E75">
            <v>1323.9000000000008</v>
          </cell>
          <cell r="F75">
            <v>1383.5199999999995</v>
          </cell>
          <cell r="G75">
            <v>1383.5199999999993</v>
          </cell>
          <cell r="H75">
            <v>1383.5199999999995</v>
          </cell>
          <cell r="I75">
            <v>1306.18</v>
          </cell>
          <cell r="J75">
            <v>1306.18</v>
          </cell>
          <cell r="K75">
            <v>1306.18</v>
          </cell>
          <cell r="L75">
            <v>1101.4900000000005</v>
          </cell>
          <cell r="M75">
            <v>1101.4900000000007</v>
          </cell>
          <cell r="N75">
            <v>1101.4900000000005</v>
          </cell>
        </row>
        <row r="76">
          <cell r="B76" t="str">
            <v>Residencial horaria</v>
          </cell>
        </row>
        <row r="77">
          <cell r="B77" t="str">
            <v>T-REH</v>
          </cell>
        </row>
        <row r="78">
          <cell r="B78" t="str">
            <v>Periodo Noche</v>
          </cell>
          <cell r="C78">
            <v>73.280000000000015</v>
          </cell>
          <cell r="D78">
            <v>73.279999999999987</v>
          </cell>
          <cell r="E78">
            <v>73.280000000000015</v>
          </cell>
          <cell r="F78">
            <v>75.849999999999952</v>
          </cell>
          <cell r="G78">
            <v>75.849999999999952</v>
          </cell>
          <cell r="H78">
            <v>75.849999999999952</v>
          </cell>
          <cell r="I78">
            <v>71.609999999999971</v>
          </cell>
          <cell r="J78">
            <v>71.609999999999971</v>
          </cell>
          <cell r="K78">
            <v>71.609999999999957</v>
          </cell>
          <cell r="L78">
            <v>60.390000000000043</v>
          </cell>
          <cell r="M78">
            <v>60.390000000000036</v>
          </cell>
          <cell r="N78">
            <v>60.390000000000043</v>
          </cell>
        </row>
        <row r="79">
          <cell r="B79" t="str">
            <v>Periodo Punta</v>
          </cell>
          <cell r="C79">
            <v>146.19999999999993</v>
          </cell>
          <cell r="D79">
            <v>146.19999999999993</v>
          </cell>
          <cell r="E79">
            <v>146.19999999999993</v>
          </cell>
          <cell r="F79">
            <v>151.32999999999996</v>
          </cell>
          <cell r="G79">
            <v>151.32999999999996</v>
          </cell>
          <cell r="H79">
            <v>151.32999999999996</v>
          </cell>
          <cell r="I79">
            <v>142.86999999999992</v>
          </cell>
          <cell r="J79">
            <v>142.86999999999992</v>
          </cell>
          <cell r="K79">
            <v>142.86999999999992</v>
          </cell>
          <cell r="L79">
            <v>120.48</v>
          </cell>
          <cell r="M79">
            <v>120.48</v>
          </cell>
          <cell r="N79">
            <v>120.48</v>
          </cell>
        </row>
        <row r="80">
          <cell r="B80" t="str">
            <v>Periodo Valle</v>
          </cell>
          <cell r="C80">
            <v>100.44999999999996</v>
          </cell>
          <cell r="D80">
            <v>100.44999999999997</v>
          </cell>
          <cell r="E80">
            <v>100.44999999999996</v>
          </cell>
          <cell r="F80">
            <v>103.98</v>
          </cell>
          <cell r="G80">
            <v>103.98</v>
          </cell>
          <cell r="H80">
            <v>103.98</v>
          </cell>
          <cell r="I80">
            <v>98.170000000000044</v>
          </cell>
          <cell r="J80">
            <v>98.170000000000044</v>
          </cell>
          <cell r="K80">
            <v>98.170000000000044</v>
          </cell>
          <cell r="L80">
            <v>82.78000000000003</v>
          </cell>
          <cell r="M80">
            <v>82.780000000000015</v>
          </cell>
          <cell r="N80">
            <v>82.78000000000003</v>
          </cell>
        </row>
        <row r="81">
          <cell r="B81" t="str">
            <v>ALUMBRADO PÚBLICO</v>
          </cell>
        </row>
        <row r="82">
          <cell r="B82" t="str">
            <v>T-AP</v>
          </cell>
        </row>
        <row r="83">
          <cell r="B83" t="str">
            <v>a. Bloque 0-40 kWh</v>
          </cell>
          <cell r="C83">
            <v>170</v>
          </cell>
          <cell r="D83">
            <v>170</v>
          </cell>
          <cell r="E83">
            <v>170</v>
          </cell>
          <cell r="F83">
            <v>128.40000000000006</v>
          </cell>
          <cell r="G83">
            <v>128.40000000000006</v>
          </cell>
          <cell r="H83">
            <v>128.40000000000006</v>
          </cell>
          <cell r="I83">
            <v>120.80000000000007</v>
          </cell>
          <cell r="J83">
            <v>120.80000000000007</v>
          </cell>
          <cell r="K83">
            <v>120.80000000000005</v>
          </cell>
          <cell r="L83">
            <v>101.19999999999995</v>
          </cell>
          <cell r="M83">
            <v>101.19999999999996</v>
          </cell>
          <cell r="N83">
            <v>101.19999999999995</v>
          </cell>
        </row>
        <row r="84">
          <cell r="B84" t="str">
            <v>b. Bloque 41-50 000 kWh</v>
          </cell>
          <cell r="C84">
            <v>4.25</v>
          </cell>
          <cell r="D84">
            <v>4.25</v>
          </cell>
          <cell r="E84">
            <v>4.25</v>
          </cell>
          <cell r="F84">
            <v>3.2099999999999982</v>
          </cell>
          <cell r="G84">
            <v>3.2099999999999977</v>
          </cell>
          <cell r="H84">
            <v>3.2099999999999982</v>
          </cell>
          <cell r="I84">
            <v>3.0199999999999996</v>
          </cell>
          <cell r="J84">
            <v>3.0199999999999996</v>
          </cell>
          <cell r="K84">
            <v>3.02</v>
          </cell>
          <cell r="L84">
            <v>2.5300000000000007</v>
          </cell>
          <cell r="M84">
            <v>2.5300000000000007</v>
          </cell>
          <cell r="N84">
            <v>2.5300000000000007</v>
          </cell>
        </row>
        <row r="85">
          <cell r="B85" t="str">
            <v>c. Bloque mayor a 50 000 kWh</v>
          </cell>
          <cell r="C85">
            <v>212500</v>
          </cell>
          <cell r="D85">
            <v>212500</v>
          </cell>
          <cell r="E85">
            <v>212500</v>
          </cell>
          <cell r="F85">
            <v>160500</v>
          </cell>
          <cell r="G85">
            <v>160500</v>
          </cell>
          <cell r="H85">
            <v>160500</v>
          </cell>
          <cell r="I85">
            <v>151000</v>
          </cell>
          <cell r="J85">
            <v>151000</v>
          </cell>
          <cell r="K85">
            <v>151000</v>
          </cell>
          <cell r="L85">
            <v>126499.99999999999</v>
          </cell>
          <cell r="M85">
            <v>126499.99999999999</v>
          </cell>
          <cell r="N85">
            <v>126499.99999999999</v>
          </cell>
        </row>
        <row r="86">
          <cell r="B86" t="str">
            <v>Tarifa de acceso</v>
          </cell>
        </row>
        <row r="87">
          <cell r="B87" t="str">
            <v>T-TA</v>
          </cell>
        </row>
        <row r="88">
          <cell r="B88" t="str">
            <v>a. Consumo de Energía cada kWh</v>
          </cell>
          <cell r="C88">
            <v>25.919999999999991</v>
          </cell>
          <cell r="D88">
            <v>25.919999999999995</v>
          </cell>
          <cell r="E88">
            <v>25.919999999999991</v>
          </cell>
          <cell r="F88">
            <v>24.230000000000011</v>
          </cell>
          <cell r="G88">
            <v>24.230000000000011</v>
          </cell>
          <cell r="H88">
            <v>24.230000000000011</v>
          </cell>
          <cell r="I88">
            <v>24.230000000000011</v>
          </cell>
          <cell r="J88">
            <v>24.230000000000011</v>
          </cell>
          <cell r="K88">
            <v>24.230000000000011</v>
          </cell>
          <cell r="L88">
            <v>24.230000000000011</v>
          </cell>
          <cell r="M88">
            <v>24.230000000000011</v>
          </cell>
          <cell r="N88">
            <v>24.230000000000011</v>
          </cell>
        </row>
        <row r="89">
          <cell r="B89" t="str">
            <v>Tarifa en centros de recarga rápida</v>
          </cell>
        </row>
        <row r="90">
          <cell r="B90" t="str">
            <v>T-VE</v>
          </cell>
        </row>
        <row r="91">
          <cell r="B91" t="str">
            <v>b. Por minuto de recarga de energía</v>
          </cell>
          <cell r="C91">
            <v>150</v>
          </cell>
          <cell r="D91">
            <v>150</v>
          </cell>
          <cell r="E91">
            <v>150</v>
          </cell>
          <cell r="F91">
            <v>150</v>
          </cell>
          <cell r="G91">
            <v>150</v>
          </cell>
          <cell r="H91">
            <v>150</v>
          </cell>
          <cell r="I91">
            <v>150</v>
          </cell>
          <cell r="J91">
            <v>150</v>
          </cell>
          <cell r="K91">
            <v>150</v>
          </cell>
          <cell r="L91">
            <v>150</v>
          </cell>
          <cell r="M91">
            <v>150</v>
          </cell>
          <cell r="N91">
            <v>150</v>
          </cell>
        </row>
        <row r="92">
          <cell r="B92" t="str">
            <v>Tarifa residencial modalidad prepago</v>
          </cell>
        </row>
        <row r="93">
          <cell r="B93" t="str">
            <v>T-RP</v>
          </cell>
        </row>
        <row r="94">
          <cell r="B94" t="str">
            <v>cada kWh</v>
          </cell>
          <cell r="C94">
            <v>130</v>
          </cell>
          <cell r="D94">
            <v>130</v>
          </cell>
          <cell r="E94">
            <v>130</v>
          </cell>
          <cell r="F94">
            <v>132.32999999999996</v>
          </cell>
          <cell r="G94">
            <v>132.32999999999996</v>
          </cell>
          <cell r="H94">
            <v>132.32999999999996</v>
          </cell>
          <cell r="I94">
            <v>124.92999999999995</v>
          </cell>
          <cell r="J94">
            <v>124.92999999999995</v>
          </cell>
          <cell r="K94">
            <v>124.92999999999996</v>
          </cell>
          <cell r="L94">
            <v>105.34999999999994</v>
          </cell>
          <cell r="M94">
            <v>105.34999999999994</v>
          </cell>
          <cell r="N94">
            <v>105.34999999999994</v>
          </cell>
        </row>
        <row r="95">
          <cell r="B95" t="str">
            <v>Cargo fijo</v>
          </cell>
          <cell r="C95">
            <v>1290</v>
          </cell>
          <cell r="D95">
            <v>1290</v>
          </cell>
          <cell r="E95">
            <v>1290</v>
          </cell>
          <cell r="F95">
            <v>1338.5400000000006</v>
          </cell>
          <cell r="G95">
            <v>1338.5400000000006</v>
          </cell>
          <cell r="H95">
            <v>1338.5400000000006</v>
          </cell>
          <cell r="I95">
            <v>1263.7200000000005</v>
          </cell>
          <cell r="J95">
            <v>1263.7200000000005</v>
          </cell>
          <cell r="K95">
            <v>1263.7200000000005</v>
          </cell>
          <cell r="L95">
            <v>1065.68</v>
          </cell>
          <cell r="M95">
            <v>1065.68</v>
          </cell>
          <cell r="N95">
            <v>1065.68</v>
          </cell>
        </row>
        <row r="96">
          <cell r="B96" t="str">
            <v>Tarifa en centros de recarga en planteles para autobuses electricos</v>
          </cell>
        </row>
        <row r="97">
          <cell r="B97" t="str">
            <v>T-BE</v>
          </cell>
        </row>
        <row r="98">
          <cell r="B98" t="str">
            <v>b. Consumo de Energía cada kWh</v>
          </cell>
          <cell r="C98">
            <v>57.079999999999977</v>
          </cell>
          <cell r="D98">
            <v>57.079999999999984</v>
          </cell>
          <cell r="E98">
            <v>57.079999999999977</v>
          </cell>
          <cell r="F98">
            <v>57.079999999999977</v>
          </cell>
          <cell r="G98">
            <v>57.079999999999977</v>
          </cell>
          <cell r="H98">
            <v>57.079999999999977</v>
          </cell>
          <cell r="I98">
            <v>57.079999999999977</v>
          </cell>
          <cell r="J98">
            <v>57.079999999999977</v>
          </cell>
          <cell r="K98">
            <v>57.079999999999977</v>
          </cell>
          <cell r="L98">
            <v>57.079999999999977</v>
          </cell>
          <cell r="M98">
            <v>57.079999999999977</v>
          </cell>
          <cell r="N98">
            <v>57.079999999999977</v>
          </cell>
        </row>
        <row r="108">
          <cell r="B108" t="str">
            <v>Tipo de tarifa y bloque</v>
          </cell>
          <cell r="C108" t="str">
            <v>Enero</v>
          </cell>
          <cell r="D108" t="str">
            <v>Febrero</v>
          </cell>
          <cell r="E108" t="str">
            <v>Marzo</v>
          </cell>
          <cell r="F108" t="str">
            <v>Abril</v>
          </cell>
          <cell r="G108" t="str">
            <v>Mayo</v>
          </cell>
          <cell r="H108" t="str">
            <v>Junio</v>
          </cell>
          <cell r="I108" t="str">
            <v>Julio</v>
          </cell>
          <cell r="J108" t="str">
            <v>Agosto</v>
          </cell>
          <cell r="K108" t="str">
            <v>Septiembre</v>
          </cell>
          <cell r="L108" t="str">
            <v>Octubre</v>
          </cell>
          <cell r="M108" t="str">
            <v>Noviembre</v>
          </cell>
          <cell r="N108" t="str">
            <v>Diciembre</v>
          </cell>
        </row>
        <row r="109">
          <cell r="B109" t="str">
            <v>VENTAS A ICE DISTRIBUCIÓN Y A LA CNFL</v>
          </cell>
        </row>
        <row r="110">
          <cell r="B110" t="str">
            <v>T-CB</v>
          </cell>
        </row>
        <row r="111">
          <cell r="B111" t="str">
            <v>a. Energía Punta</v>
          </cell>
          <cell r="C111">
            <v>46.730000000000011</v>
          </cell>
          <cell r="D111">
            <v>46.730000000000011</v>
          </cell>
          <cell r="E111">
            <v>46.730000000000011</v>
          </cell>
          <cell r="F111">
            <v>48.130000000000031</v>
          </cell>
          <cell r="G111">
            <v>48.130000000000038</v>
          </cell>
          <cell r="H111">
            <v>48.130000000000031</v>
          </cell>
          <cell r="I111">
            <v>44.359999999999978</v>
          </cell>
          <cell r="J111">
            <v>44.359999999999978</v>
          </cell>
          <cell r="K111">
            <v>44.359999999999985</v>
          </cell>
          <cell r="L111">
            <v>33.190000000000026</v>
          </cell>
          <cell r="M111">
            <v>33.190000000000026</v>
          </cell>
          <cell r="N111">
            <v>33.190000000000026</v>
          </cell>
        </row>
        <row r="112">
          <cell r="B112" t="str">
            <v>b. Energía Valle</v>
          </cell>
          <cell r="C112">
            <v>38.289999999999985</v>
          </cell>
          <cell r="D112">
            <v>38.289999999999985</v>
          </cell>
          <cell r="E112">
            <v>38.289999999999985</v>
          </cell>
          <cell r="F112">
            <v>39.429999999999986</v>
          </cell>
          <cell r="G112">
            <v>39.429999999999993</v>
          </cell>
          <cell r="H112">
            <v>39.429999999999986</v>
          </cell>
          <cell r="I112">
            <v>36.340000000000011</v>
          </cell>
          <cell r="J112">
            <v>36.340000000000011</v>
          </cell>
          <cell r="K112">
            <v>36.340000000000018</v>
          </cell>
          <cell r="L112">
            <v>27.190000000000023</v>
          </cell>
          <cell r="M112">
            <v>27.190000000000019</v>
          </cell>
          <cell r="N112">
            <v>27.190000000000023</v>
          </cell>
        </row>
        <row r="113">
          <cell r="B113" t="str">
            <v>c. Energía Noche</v>
          </cell>
          <cell r="C113">
            <v>32.51</v>
          </cell>
          <cell r="D113">
            <v>32.51</v>
          </cell>
          <cell r="E113">
            <v>32.51</v>
          </cell>
          <cell r="F113">
            <v>33.480000000000011</v>
          </cell>
          <cell r="G113">
            <v>33.480000000000011</v>
          </cell>
          <cell r="H113">
            <v>33.480000000000011</v>
          </cell>
          <cell r="I113">
            <v>30.86000000000001</v>
          </cell>
          <cell r="J113">
            <v>30.86000000000001</v>
          </cell>
          <cell r="K113">
            <v>30.86000000000001</v>
          </cell>
          <cell r="L113">
            <v>23.09</v>
          </cell>
          <cell r="M113">
            <v>23.089999999999996</v>
          </cell>
          <cell r="N113">
            <v>23.09</v>
          </cell>
        </row>
        <row r="114">
          <cell r="B114" t="str">
            <v>d. Potencia Punta</v>
          </cell>
          <cell r="C114">
            <v>2478.5100000000002</v>
          </cell>
          <cell r="D114">
            <v>2478.5100000000011</v>
          </cell>
          <cell r="E114">
            <v>2478.5100000000002</v>
          </cell>
          <cell r="F114">
            <v>2552.690000000001</v>
          </cell>
          <cell r="G114">
            <v>2552.690000000001</v>
          </cell>
          <cell r="H114">
            <v>2552.690000000001</v>
          </cell>
          <cell r="I114">
            <v>2352.8700000000003</v>
          </cell>
          <cell r="J114">
            <v>2352.8700000000003</v>
          </cell>
          <cell r="K114">
            <v>2352.8700000000008</v>
          </cell>
          <cell r="L114">
            <v>1760.4899999999996</v>
          </cell>
          <cell r="M114">
            <v>1760.4899999999996</v>
          </cell>
          <cell r="N114">
            <v>1760.4899999999996</v>
          </cell>
        </row>
        <row r="115">
          <cell r="B115" t="str">
            <v>e. Potencia Valle</v>
          </cell>
          <cell r="C115">
            <v>2478.5100000000002</v>
          </cell>
          <cell r="D115">
            <v>2478.5100000000011</v>
          </cell>
          <cell r="E115">
            <v>2478.5100000000002</v>
          </cell>
          <cell r="F115">
            <v>2552.690000000001</v>
          </cell>
          <cell r="G115">
            <v>2552.690000000001</v>
          </cell>
          <cell r="H115">
            <v>2552.690000000001</v>
          </cell>
          <cell r="I115">
            <v>2352.8700000000003</v>
          </cell>
          <cell r="J115">
            <v>2352.8700000000003</v>
          </cell>
          <cell r="K115">
            <v>2352.8700000000008</v>
          </cell>
          <cell r="L115">
            <v>1760.4899999999996</v>
          </cell>
          <cell r="M115">
            <v>1760.4899999999996</v>
          </cell>
          <cell r="N115">
            <v>1760.4899999999996</v>
          </cell>
        </row>
        <row r="116">
          <cell r="B116" t="str">
            <v>f. Potencia Noche</v>
          </cell>
        </row>
        <row r="117">
          <cell r="B117" t="str">
            <v>VENTAS AL SERVICIO DE DISTRIBUCIÓN</v>
          </cell>
        </row>
        <row r="118">
          <cell r="B118" t="str">
            <v>T-SD</v>
          </cell>
        </row>
        <row r="119">
          <cell r="B119" t="str">
            <v>a. Energía Punta</v>
          </cell>
          <cell r="C119">
            <v>46.130000000000031</v>
          </cell>
          <cell r="D119">
            <v>46.130000000000017</v>
          </cell>
          <cell r="E119">
            <v>46.130000000000031</v>
          </cell>
          <cell r="F119">
            <v>47.5</v>
          </cell>
          <cell r="G119">
            <v>47.5</v>
          </cell>
          <cell r="H119">
            <v>47.5</v>
          </cell>
          <cell r="I119">
            <v>43.789999999999985</v>
          </cell>
          <cell r="J119">
            <v>43.789999999999985</v>
          </cell>
          <cell r="K119">
            <v>43.789999999999985</v>
          </cell>
          <cell r="L119">
            <v>32.76</v>
          </cell>
          <cell r="M119">
            <v>32.76</v>
          </cell>
          <cell r="N119">
            <v>32.76</v>
          </cell>
        </row>
        <row r="120">
          <cell r="B120" t="str">
            <v>b. Energía Valle</v>
          </cell>
          <cell r="C120">
            <v>37.789999999999985</v>
          </cell>
          <cell r="D120">
            <v>37.789999999999985</v>
          </cell>
          <cell r="E120">
            <v>37.789999999999985</v>
          </cell>
          <cell r="F120">
            <v>38.909999999999989</v>
          </cell>
          <cell r="G120">
            <v>38.909999999999997</v>
          </cell>
          <cell r="H120">
            <v>38.909999999999989</v>
          </cell>
          <cell r="I120">
            <v>35.86999999999999</v>
          </cell>
          <cell r="J120">
            <v>35.86999999999999</v>
          </cell>
          <cell r="K120">
            <v>35.869999999999997</v>
          </cell>
          <cell r="L120">
            <v>26.840000000000003</v>
          </cell>
          <cell r="M120">
            <v>26.84</v>
          </cell>
          <cell r="N120">
            <v>26.840000000000003</v>
          </cell>
        </row>
        <row r="121">
          <cell r="B121" t="str">
            <v>c. Energía Noche</v>
          </cell>
          <cell r="C121">
            <v>32.320000000000022</v>
          </cell>
          <cell r="D121">
            <v>32.320000000000022</v>
          </cell>
          <cell r="E121">
            <v>32.320000000000022</v>
          </cell>
          <cell r="F121">
            <v>33.289999999999985</v>
          </cell>
          <cell r="G121">
            <v>33.289999999999985</v>
          </cell>
          <cell r="H121">
            <v>33.289999999999985</v>
          </cell>
          <cell r="I121">
            <v>30.679999999999978</v>
          </cell>
          <cell r="J121">
            <v>30.679999999999978</v>
          </cell>
          <cell r="K121">
            <v>30.679999999999982</v>
          </cell>
          <cell r="L121">
            <v>22.960000000000004</v>
          </cell>
          <cell r="M121">
            <v>22.96</v>
          </cell>
          <cell r="N121">
            <v>22.960000000000004</v>
          </cell>
        </row>
        <row r="122">
          <cell r="B122" t="str">
            <v>d. Potencia Punta</v>
          </cell>
          <cell r="C122">
            <v>2478.5100000000002</v>
          </cell>
          <cell r="D122">
            <v>2478.5100000000011</v>
          </cell>
          <cell r="E122">
            <v>2478.5100000000002</v>
          </cell>
          <cell r="F122">
            <v>2552.690000000001</v>
          </cell>
          <cell r="G122">
            <v>2552.690000000001</v>
          </cell>
          <cell r="H122">
            <v>2552.690000000001</v>
          </cell>
          <cell r="I122">
            <v>2352.8700000000003</v>
          </cell>
          <cell r="J122">
            <v>2352.8700000000003</v>
          </cell>
          <cell r="K122">
            <v>2352.8700000000008</v>
          </cell>
          <cell r="L122">
            <v>1760.4899999999996</v>
          </cell>
          <cell r="M122">
            <v>1760.4899999999996</v>
          </cell>
          <cell r="N122">
            <v>1760.4899999999996</v>
          </cell>
        </row>
        <row r="123">
          <cell r="B123" t="str">
            <v>e. Potencia Valle</v>
          </cell>
          <cell r="C123">
            <v>2478.5100000000002</v>
          </cell>
          <cell r="D123">
            <v>2478.5100000000011</v>
          </cell>
          <cell r="E123">
            <v>2478.5100000000002</v>
          </cell>
          <cell r="F123">
            <v>2552.690000000001</v>
          </cell>
          <cell r="G123">
            <v>2552.690000000001</v>
          </cell>
          <cell r="H123">
            <v>2552.690000000001</v>
          </cell>
          <cell r="I123">
            <v>2352.8700000000003</v>
          </cell>
          <cell r="J123">
            <v>2352.8700000000003</v>
          </cell>
          <cell r="K123">
            <v>2352.8700000000008</v>
          </cell>
          <cell r="L123">
            <v>1760.4899999999996</v>
          </cell>
          <cell r="M123">
            <v>1760.4899999999996</v>
          </cell>
          <cell r="N123">
            <v>1760.4899999999996</v>
          </cell>
        </row>
        <row r="124">
          <cell r="B124" t="str">
            <v>f. Potencia Noche</v>
          </cell>
        </row>
        <row r="125">
          <cell r="B125" t="str">
            <v xml:space="preserve">USUARIOS DIRECTOS </v>
          </cell>
        </row>
        <row r="126">
          <cell r="B126" t="str">
            <v>T-UD</v>
          </cell>
        </row>
        <row r="127">
          <cell r="B127" t="str">
            <v>a. Energía Punta</v>
          </cell>
          <cell r="C127">
            <v>5.4000000000000034E-2</v>
          </cell>
          <cell r="D127">
            <v>5.4000000000000034E-2</v>
          </cell>
          <cell r="E127">
            <v>5.4000000000000034E-2</v>
          </cell>
          <cell r="F127">
            <v>5.6000000000000036E-2</v>
          </cell>
          <cell r="G127">
            <v>5.6000000000000036E-2</v>
          </cell>
          <cell r="H127">
            <v>5.6000000000000036E-2</v>
          </cell>
          <cell r="I127">
            <v>5.0000000000000024E-2</v>
          </cell>
          <cell r="J127">
            <v>5.0000000000000024E-2</v>
          </cell>
          <cell r="K127">
            <v>5.0000000000000024E-2</v>
          </cell>
          <cell r="L127">
            <v>4.0000000000000015E-2</v>
          </cell>
          <cell r="M127">
            <v>4.0000000000000015E-2</v>
          </cell>
          <cell r="N127">
            <v>4.0000000000000015E-2</v>
          </cell>
        </row>
        <row r="128">
          <cell r="B128" t="str">
            <v>b. Energía Valle</v>
          </cell>
          <cell r="C128">
            <v>4.4999999999999991E-2</v>
          </cell>
          <cell r="D128">
            <v>4.4999999999999998E-2</v>
          </cell>
          <cell r="E128">
            <v>4.4999999999999991E-2</v>
          </cell>
          <cell r="F128">
            <v>4.600000000000002E-2</v>
          </cell>
          <cell r="G128">
            <v>4.600000000000002E-2</v>
          </cell>
          <cell r="H128">
            <v>4.600000000000002E-2</v>
          </cell>
          <cell r="I128">
            <v>4.0000000000000015E-2</v>
          </cell>
          <cell r="J128">
            <v>4.0000000000000015E-2</v>
          </cell>
          <cell r="K128">
            <v>4.0000000000000015E-2</v>
          </cell>
          <cell r="L128">
            <v>3.000000000000002E-2</v>
          </cell>
          <cell r="M128">
            <v>3.000000000000002E-2</v>
          </cell>
          <cell r="N128">
            <v>3.000000000000002E-2</v>
          </cell>
        </row>
        <row r="129">
          <cell r="B129" t="str">
            <v>c. Energía Noche</v>
          </cell>
          <cell r="C129">
            <v>3.8000000000000013E-2</v>
          </cell>
          <cell r="D129">
            <v>3.8000000000000013E-2</v>
          </cell>
          <cell r="E129">
            <v>3.8000000000000013E-2</v>
          </cell>
          <cell r="F129">
            <v>3.9E-2</v>
          </cell>
          <cell r="G129">
            <v>3.8999999999999993E-2</v>
          </cell>
          <cell r="H129">
            <v>3.9E-2</v>
          </cell>
          <cell r="I129">
            <v>4.0000000000000015E-2</v>
          </cell>
          <cell r="J129">
            <v>4.0000000000000015E-2</v>
          </cell>
          <cell r="K129">
            <v>4.0000000000000015E-2</v>
          </cell>
          <cell r="L129">
            <v>3.000000000000002E-2</v>
          </cell>
          <cell r="M129">
            <v>3.000000000000002E-2</v>
          </cell>
          <cell r="N129">
            <v>3.000000000000002E-2</v>
          </cell>
        </row>
        <row r="130">
          <cell r="B130" t="str">
            <v>d. Potencia Punta</v>
          </cell>
          <cell r="C130">
            <v>2.8839999999999999</v>
          </cell>
          <cell r="D130">
            <v>2.8839999999999999</v>
          </cell>
          <cell r="E130">
            <v>2.8839999999999999</v>
          </cell>
          <cell r="F130">
            <v>2.9710000000000023</v>
          </cell>
          <cell r="G130">
            <v>2.9710000000000023</v>
          </cell>
          <cell r="H130">
            <v>2.9710000000000023</v>
          </cell>
          <cell r="I130">
            <v>2.7399999999999998</v>
          </cell>
          <cell r="J130">
            <v>2.7399999999999998</v>
          </cell>
          <cell r="K130">
            <v>2.74</v>
          </cell>
          <cell r="L130">
            <v>2.0499999999999989</v>
          </cell>
          <cell r="M130">
            <v>2.0499999999999989</v>
          </cell>
          <cell r="N130">
            <v>2.0499999999999989</v>
          </cell>
        </row>
        <row r="131">
          <cell r="B131" t="str">
            <v>e. Potencia Valle</v>
          </cell>
          <cell r="C131">
            <v>2.8839999999999999</v>
          </cell>
          <cell r="D131">
            <v>2.8839999999999999</v>
          </cell>
          <cell r="E131">
            <v>2.8839999999999999</v>
          </cell>
          <cell r="F131">
            <v>2.9710000000000023</v>
          </cell>
          <cell r="G131">
            <v>2.9710000000000023</v>
          </cell>
          <cell r="H131">
            <v>2.9710000000000023</v>
          </cell>
          <cell r="I131">
            <v>2.7399999999999998</v>
          </cell>
          <cell r="J131">
            <v>2.7399999999999998</v>
          </cell>
          <cell r="K131">
            <v>2.74</v>
          </cell>
          <cell r="L131">
            <v>2.0499999999999989</v>
          </cell>
          <cell r="M131">
            <v>2.0499999999999989</v>
          </cell>
          <cell r="N131">
            <v>2.0499999999999989</v>
          </cell>
        </row>
        <row r="132">
          <cell r="B132" t="str">
            <v>f. Potencia Noche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2209.5</v>
          </cell>
          <cell r="D10">
            <v>2209.5</v>
          </cell>
          <cell r="E10">
            <v>2209.5</v>
          </cell>
          <cell r="F10">
            <v>2232.900000000001</v>
          </cell>
          <cell r="G10">
            <v>2232.9000000000005</v>
          </cell>
          <cell r="H10">
            <v>2232.900000000001</v>
          </cell>
          <cell r="I10">
            <v>2131.1999999999989</v>
          </cell>
          <cell r="J10">
            <v>2131.1999999999989</v>
          </cell>
          <cell r="K10">
            <v>2131.1999999999989</v>
          </cell>
          <cell r="L10">
            <v>1867.1999999999989</v>
          </cell>
          <cell r="M10">
            <v>1867.1999999999991</v>
          </cell>
          <cell r="N10">
            <v>1867.1999999999989</v>
          </cell>
        </row>
        <row r="11">
          <cell r="B11" t="str">
            <v>b. Bloque 31-200 kWh</v>
          </cell>
          <cell r="C11">
            <v>73.650000000000048</v>
          </cell>
          <cell r="D11">
            <v>73.650000000000048</v>
          </cell>
          <cell r="E11">
            <v>73.650000000000048</v>
          </cell>
          <cell r="F11">
            <v>74.430000000000035</v>
          </cell>
          <cell r="G11">
            <v>74.430000000000021</v>
          </cell>
          <cell r="H11">
            <v>74.430000000000035</v>
          </cell>
          <cell r="I11">
            <v>71.039999999999978</v>
          </cell>
          <cell r="J11">
            <v>71.039999999999978</v>
          </cell>
          <cell r="K11">
            <v>71.039999999999978</v>
          </cell>
          <cell r="L11">
            <v>62.24</v>
          </cell>
          <cell r="M11">
            <v>62.24</v>
          </cell>
          <cell r="N11">
            <v>62.24</v>
          </cell>
        </row>
        <row r="12">
          <cell r="B12" t="str">
            <v>c. Bloque 201-300 kWh</v>
          </cell>
          <cell r="C12">
            <v>113.02</v>
          </cell>
          <cell r="D12">
            <v>113.02</v>
          </cell>
          <cell r="E12">
            <v>113.02</v>
          </cell>
          <cell r="F12">
            <v>114.21999999999993</v>
          </cell>
          <cell r="G12">
            <v>114.21999999999991</v>
          </cell>
          <cell r="H12">
            <v>114.21999999999993</v>
          </cell>
          <cell r="I12">
            <v>109.01000000000009</v>
          </cell>
          <cell r="J12">
            <v>109.01000000000009</v>
          </cell>
          <cell r="K12">
            <v>109.01000000000008</v>
          </cell>
          <cell r="L12">
            <v>95.510000000000076</v>
          </cell>
          <cell r="M12">
            <v>95.510000000000062</v>
          </cell>
          <cell r="N12">
            <v>95.510000000000076</v>
          </cell>
        </row>
        <row r="13">
          <cell r="B13" t="str">
            <v>d. Bloque mayor a 300 kWh</v>
          </cell>
          <cell r="C13">
            <v>116.84999999999994</v>
          </cell>
          <cell r="D13">
            <v>116.84999999999994</v>
          </cell>
          <cell r="E13">
            <v>116.84999999999994</v>
          </cell>
          <cell r="F13">
            <v>118.07999999999996</v>
          </cell>
          <cell r="G13">
            <v>118.07999999999996</v>
          </cell>
          <cell r="H13">
            <v>118.07999999999996</v>
          </cell>
          <cell r="I13">
            <v>112.69999999999995</v>
          </cell>
          <cell r="J13">
            <v>112.69999999999995</v>
          </cell>
          <cell r="K13">
            <v>112.69999999999996</v>
          </cell>
          <cell r="L13">
            <v>98.739999999999924</v>
          </cell>
          <cell r="M13">
            <v>98.739999999999938</v>
          </cell>
          <cell r="N13">
            <v>98.739999999999924</v>
          </cell>
        </row>
        <row r="14">
          <cell r="B14" t="str">
            <v>Residencial horaria</v>
          </cell>
        </row>
        <row r="15">
          <cell r="B15" t="str">
            <v>T-REH</v>
          </cell>
        </row>
        <row r="16">
          <cell r="B16" t="str">
            <v xml:space="preserve">a. Bloque 0-500 KWh   Punta </v>
          </cell>
          <cell r="C16">
            <v>170.5</v>
          </cell>
          <cell r="D16">
            <v>170.5</v>
          </cell>
          <cell r="E16">
            <v>170.5</v>
          </cell>
          <cell r="F16">
            <v>172.28000000000003</v>
          </cell>
          <cell r="G16">
            <v>172.28</v>
          </cell>
          <cell r="H16">
            <v>172.28000000000003</v>
          </cell>
          <cell r="I16">
            <v>164.43999999999994</v>
          </cell>
          <cell r="J16">
            <v>164.43999999999994</v>
          </cell>
          <cell r="K16">
            <v>164.43999999999997</v>
          </cell>
          <cell r="L16">
            <v>144.07000000000002</v>
          </cell>
          <cell r="M16">
            <v>144.07000000000005</v>
          </cell>
          <cell r="N16">
            <v>144.07000000000002</v>
          </cell>
        </row>
        <row r="17">
          <cell r="B17" t="str">
            <v>b. Bloque 0-500 KWh   Valle</v>
          </cell>
          <cell r="C17">
            <v>69.900000000000034</v>
          </cell>
          <cell r="D17">
            <v>69.900000000000034</v>
          </cell>
          <cell r="E17">
            <v>69.900000000000034</v>
          </cell>
          <cell r="F17">
            <v>70.630000000000052</v>
          </cell>
          <cell r="G17">
            <v>70.630000000000052</v>
          </cell>
          <cell r="H17">
            <v>70.630000000000052</v>
          </cell>
          <cell r="I17">
            <v>67.42000000000003</v>
          </cell>
          <cell r="J17">
            <v>67.42000000000003</v>
          </cell>
          <cell r="K17">
            <v>67.42000000000003</v>
          </cell>
          <cell r="L17">
            <v>59.05999999999996</v>
          </cell>
          <cell r="M17">
            <v>59.05999999999996</v>
          </cell>
          <cell r="N17">
            <v>59.05999999999996</v>
          </cell>
        </row>
        <row r="18">
          <cell r="B18" t="str">
            <v>c. Bloque 0-500 KWh   Noche</v>
          </cell>
          <cell r="C18">
            <v>29.25</v>
          </cell>
          <cell r="D18">
            <v>29.25</v>
          </cell>
          <cell r="E18">
            <v>29.25</v>
          </cell>
          <cell r="F18">
            <v>29.559999999999977</v>
          </cell>
          <cell r="G18">
            <v>29.559999999999974</v>
          </cell>
          <cell r="H18">
            <v>29.559999999999977</v>
          </cell>
          <cell r="I18">
            <v>28.220000000000017</v>
          </cell>
          <cell r="J18">
            <v>28.220000000000017</v>
          </cell>
          <cell r="K18">
            <v>28.220000000000017</v>
          </cell>
          <cell r="L18">
            <v>24.720000000000017</v>
          </cell>
          <cell r="M18">
            <v>24.720000000000017</v>
          </cell>
          <cell r="N18">
            <v>24.720000000000017</v>
          </cell>
        </row>
        <row r="19">
          <cell r="B19" t="str">
            <v xml:space="preserve">g. Bloque mayor a 500 KWh   Punta </v>
          </cell>
          <cell r="C19">
            <v>210.81000000000014</v>
          </cell>
          <cell r="D19">
            <v>210.81000000000012</v>
          </cell>
          <cell r="E19">
            <v>210.81000000000014</v>
          </cell>
          <cell r="F19">
            <v>213.02000000000015</v>
          </cell>
          <cell r="G19">
            <v>213.02000000000018</v>
          </cell>
          <cell r="H19">
            <v>213.02000000000015</v>
          </cell>
          <cell r="I19">
            <v>203.31999999999994</v>
          </cell>
          <cell r="J19">
            <v>203.31999999999994</v>
          </cell>
          <cell r="K19">
            <v>203.31999999999996</v>
          </cell>
          <cell r="L19">
            <v>178.13000000000008</v>
          </cell>
          <cell r="M19">
            <v>178.13000000000008</v>
          </cell>
          <cell r="N19">
            <v>178.13000000000008</v>
          </cell>
        </row>
        <row r="20">
          <cell r="B20" t="str">
            <v xml:space="preserve">h. Bloque mayor a 500 KWh   Valle </v>
          </cell>
          <cell r="C20">
            <v>85.07999999999997</v>
          </cell>
          <cell r="D20">
            <v>85.07999999999997</v>
          </cell>
          <cell r="E20">
            <v>85.07999999999997</v>
          </cell>
          <cell r="F20">
            <v>85.96999999999997</v>
          </cell>
          <cell r="G20">
            <v>85.969999999999956</v>
          </cell>
          <cell r="H20">
            <v>85.96999999999997</v>
          </cell>
          <cell r="I20">
            <v>82.05999999999996</v>
          </cell>
          <cell r="J20">
            <v>82.05999999999996</v>
          </cell>
          <cell r="K20">
            <v>82.05999999999996</v>
          </cell>
          <cell r="L20">
            <v>71.890000000000029</v>
          </cell>
          <cell r="M20">
            <v>71.890000000000043</v>
          </cell>
          <cell r="N20">
            <v>71.890000000000029</v>
          </cell>
        </row>
        <row r="21">
          <cell r="B21" t="str">
            <v>i. Bloque mayor a 500 KWh   Noche</v>
          </cell>
          <cell r="C21">
            <v>39.380000000000017</v>
          </cell>
          <cell r="D21">
            <v>39.380000000000003</v>
          </cell>
          <cell r="E21">
            <v>39.380000000000017</v>
          </cell>
          <cell r="F21">
            <v>39.789999999999985</v>
          </cell>
          <cell r="G21">
            <v>39.789999999999985</v>
          </cell>
          <cell r="H21">
            <v>39.789999999999985</v>
          </cell>
          <cell r="I21">
            <v>37.980000000000011</v>
          </cell>
          <cell r="J21">
            <v>37.980000000000011</v>
          </cell>
          <cell r="K21">
            <v>37.980000000000011</v>
          </cell>
          <cell r="L21">
            <v>33.269999999999989</v>
          </cell>
          <cell r="M21">
            <v>33.269999999999989</v>
          </cell>
          <cell r="N21">
            <v>33.269999999999989</v>
          </cell>
        </row>
        <row r="22">
          <cell r="B22" t="str">
            <v>COMERCIOS Y SERVICIOS</v>
          </cell>
        </row>
        <row r="23">
          <cell r="B23" t="str">
            <v>T-CO</v>
          </cell>
        </row>
        <row r="24">
          <cell r="B24" t="str">
            <v>a. Consumo de Energía menor o igual a 3000 kWh</v>
          </cell>
          <cell r="C24">
            <v>124.44999999999993</v>
          </cell>
          <cell r="D24">
            <v>124.44999999999995</v>
          </cell>
          <cell r="E24">
            <v>124.44999999999993</v>
          </cell>
          <cell r="F24">
            <v>125.75</v>
          </cell>
          <cell r="G24">
            <v>125.75</v>
          </cell>
          <cell r="H24">
            <v>125.75</v>
          </cell>
          <cell r="I24">
            <v>120.03000000000009</v>
          </cell>
          <cell r="J24">
            <v>120.03000000000009</v>
          </cell>
          <cell r="K24">
            <v>120.03000000000007</v>
          </cell>
          <cell r="L24">
            <v>105.15999999999997</v>
          </cell>
          <cell r="M24">
            <v>105.15999999999998</v>
          </cell>
          <cell r="N24">
            <v>105.15999999999997</v>
          </cell>
        </row>
        <row r="25">
          <cell r="B25" t="str">
            <v>b. Bloque 0-3000 kWh</v>
          </cell>
          <cell r="C25">
            <v>224790.00000000003</v>
          </cell>
          <cell r="D25">
            <v>224790.00000000003</v>
          </cell>
          <cell r="E25">
            <v>224790.00000000003</v>
          </cell>
          <cell r="F25">
            <v>227160</v>
          </cell>
          <cell r="G25">
            <v>227160</v>
          </cell>
          <cell r="H25">
            <v>227160</v>
          </cell>
          <cell r="I25">
            <v>216810</v>
          </cell>
          <cell r="J25">
            <v>216810</v>
          </cell>
          <cell r="K25">
            <v>216810</v>
          </cell>
          <cell r="L25">
            <v>189960</v>
          </cell>
          <cell r="M25">
            <v>189960</v>
          </cell>
          <cell r="N25">
            <v>189960</v>
          </cell>
        </row>
        <row r="26">
          <cell r="B26" t="str">
            <v>c. Bloque mayor a 3000 kWh</v>
          </cell>
          <cell r="C26">
            <v>74.930000000000021</v>
          </cell>
          <cell r="D26">
            <v>74.930000000000049</v>
          </cell>
          <cell r="E26">
            <v>74.930000000000021</v>
          </cell>
          <cell r="F26">
            <v>75.72</v>
          </cell>
          <cell r="G26">
            <v>75.719999999999985</v>
          </cell>
          <cell r="H26">
            <v>75.72</v>
          </cell>
          <cell r="I26">
            <v>72.27</v>
          </cell>
          <cell r="J26">
            <v>72.27</v>
          </cell>
          <cell r="K26">
            <v>72.27</v>
          </cell>
          <cell r="L26">
            <v>63.319999999999979</v>
          </cell>
          <cell r="M26">
            <v>63.319999999999979</v>
          </cell>
          <cell r="N26">
            <v>63.319999999999979</v>
          </cell>
        </row>
        <row r="27">
          <cell r="B27" t="str">
            <v>d. Bloque 0-8 kW</v>
          </cell>
          <cell r="C27">
            <v>99916.319999999963</v>
          </cell>
          <cell r="D27">
            <v>99916.319999999978</v>
          </cell>
          <cell r="E27">
            <v>99916.319999999963</v>
          </cell>
          <cell r="F27">
            <v>100964.31999999998</v>
          </cell>
          <cell r="G27">
            <v>100964.31999999996</v>
          </cell>
          <cell r="H27">
            <v>100964.31999999998</v>
          </cell>
          <cell r="I27">
            <v>96366</v>
          </cell>
          <cell r="J27">
            <v>96366</v>
          </cell>
          <cell r="K27">
            <v>96366</v>
          </cell>
          <cell r="L27">
            <v>84428.240000000049</v>
          </cell>
          <cell r="M27">
            <v>84428.240000000034</v>
          </cell>
          <cell r="N27">
            <v>84428.240000000049</v>
          </cell>
        </row>
        <row r="28">
          <cell r="B28" t="str">
            <v>e. Bloque mayor a 8 kW</v>
          </cell>
          <cell r="C28">
            <v>12489.539999999995</v>
          </cell>
          <cell r="D28">
            <v>12489.539999999997</v>
          </cell>
          <cell r="E28">
            <v>12489.539999999995</v>
          </cell>
          <cell r="F28">
            <v>12620.539999999997</v>
          </cell>
          <cell r="G28">
            <v>12620.539999999995</v>
          </cell>
          <cell r="H28">
            <v>12620.539999999997</v>
          </cell>
          <cell r="I28">
            <v>12045.75</v>
          </cell>
          <cell r="J28">
            <v>12045.75</v>
          </cell>
          <cell r="K28">
            <v>12045.75</v>
          </cell>
          <cell r="L28">
            <v>10553.530000000006</v>
          </cell>
          <cell r="M28">
            <v>10553.530000000004</v>
          </cell>
          <cell r="N28">
            <v>10553.530000000006</v>
          </cell>
        </row>
        <row r="29">
          <cell r="B29" t="str">
            <v>INDUSTRIAL</v>
          </cell>
        </row>
        <row r="30">
          <cell r="B30" t="str">
            <v>T-IN</v>
          </cell>
        </row>
        <row r="31">
          <cell r="B31" t="str">
            <v>a. Consumo de Energía menor o igual a 3000 kWh</v>
          </cell>
          <cell r="C31">
            <v>124.44999999999993</v>
          </cell>
          <cell r="D31">
            <v>124.44999999999995</v>
          </cell>
          <cell r="E31">
            <v>124.44999999999993</v>
          </cell>
          <cell r="F31">
            <v>125.75</v>
          </cell>
          <cell r="G31">
            <v>125.75</v>
          </cell>
          <cell r="H31">
            <v>125.75</v>
          </cell>
          <cell r="I31">
            <v>120.03000000000009</v>
          </cell>
          <cell r="J31">
            <v>120.03000000000009</v>
          </cell>
          <cell r="K31">
            <v>120.03000000000007</v>
          </cell>
          <cell r="L31">
            <v>105.15999999999997</v>
          </cell>
          <cell r="M31">
            <v>105.15999999999998</v>
          </cell>
          <cell r="N31">
            <v>105.15999999999997</v>
          </cell>
        </row>
        <row r="32">
          <cell r="B32" t="str">
            <v>b. Bloque 0-3000 kWh</v>
          </cell>
          <cell r="C32">
            <v>224790.00000000003</v>
          </cell>
          <cell r="D32">
            <v>224790.00000000003</v>
          </cell>
          <cell r="E32">
            <v>224790.00000000003</v>
          </cell>
          <cell r="F32">
            <v>227160</v>
          </cell>
          <cell r="G32">
            <v>227160</v>
          </cell>
          <cell r="H32">
            <v>227160</v>
          </cell>
          <cell r="I32">
            <v>216810</v>
          </cell>
          <cell r="J32">
            <v>216810</v>
          </cell>
          <cell r="K32">
            <v>216810</v>
          </cell>
          <cell r="L32">
            <v>189960</v>
          </cell>
          <cell r="M32">
            <v>189960</v>
          </cell>
          <cell r="N32">
            <v>189960</v>
          </cell>
        </row>
        <row r="33">
          <cell r="B33" t="str">
            <v>c. Bloque mayor a 3000 kWh</v>
          </cell>
          <cell r="C33">
            <v>74.930000000000021</v>
          </cell>
          <cell r="D33">
            <v>74.930000000000049</v>
          </cell>
          <cell r="E33">
            <v>74.930000000000021</v>
          </cell>
          <cell r="F33">
            <v>75.72</v>
          </cell>
          <cell r="G33">
            <v>75.719999999999985</v>
          </cell>
          <cell r="H33">
            <v>75.72</v>
          </cell>
          <cell r="I33">
            <v>72.27</v>
          </cell>
          <cell r="J33">
            <v>72.27</v>
          </cell>
          <cell r="K33">
            <v>72.27</v>
          </cell>
          <cell r="L33">
            <v>63.319999999999979</v>
          </cell>
          <cell r="M33">
            <v>63.319999999999979</v>
          </cell>
          <cell r="N33">
            <v>63.319999999999979</v>
          </cell>
        </row>
        <row r="34">
          <cell r="B34" t="str">
            <v>d. Bloque 0-8 kW</v>
          </cell>
          <cell r="C34">
            <v>99916.319999999963</v>
          </cell>
          <cell r="D34">
            <v>99916.319999999978</v>
          </cell>
          <cell r="E34">
            <v>99916.319999999963</v>
          </cell>
          <cell r="F34">
            <v>100964.31999999998</v>
          </cell>
          <cell r="G34">
            <v>100964.31999999996</v>
          </cell>
          <cell r="H34">
            <v>100964.31999999998</v>
          </cell>
          <cell r="I34">
            <v>96366</v>
          </cell>
          <cell r="J34">
            <v>96366</v>
          </cell>
          <cell r="K34">
            <v>96366</v>
          </cell>
          <cell r="L34">
            <v>84428.240000000049</v>
          </cell>
          <cell r="M34">
            <v>84428.240000000034</v>
          </cell>
          <cell r="N34">
            <v>84428.240000000049</v>
          </cell>
        </row>
        <row r="35">
          <cell r="B35" t="str">
            <v>e. Bloque mayor a 8 kW</v>
          </cell>
          <cell r="C35">
            <v>12489.539999999995</v>
          </cell>
          <cell r="D35">
            <v>12489.539999999997</v>
          </cell>
          <cell r="E35">
            <v>12489.539999999995</v>
          </cell>
          <cell r="F35">
            <v>12620.539999999997</v>
          </cell>
          <cell r="G35">
            <v>12620.539999999995</v>
          </cell>
          <cell r="H35">
            <v>12620.539999999997</v>
          </cell>
          <cell r="I35">
            <v>12045.75</v>
          </cell>
          <cell r="J35">
            <v>12045.75</v>
          </cell>
          <cell r="K35">
            <v>12045.75</v>
          </cell>
          <cell r="L35">
            <v>10553.530000000006</v>
          </cell>
          <cell r="M35">
            <v>10553.530000000004</v>
          </cell>
          <cell r="N35">
            <v>10553.530000000006</v>
          </cell>
        </row>
        <row r="36">
          <cell r="B36" t="str">
            <v>PREFERENCIAL</v>
          </cell>
        </row>
        <row r="37">
          <cell r="B37" t="str">
            <v>T-CS</v>
          </cell>
        </row>
        <row r="38">
          <cell r="B38" t="str">
            <v>a. Consumo de Energía menor o igual a 3000 kWh</v>
          </cell>
          <cell r="C38">
            <v>83.820000000000007</v>
          </cell>
          <cell r="D38">
            <v>83.819999999999979</v>
          </cell>
          <cell r="E38">
            <v>83.820000000000007</v>
          </cell>
          <cell r="F38">
            <v>84.699999999999989</v>
          </cell>
          <cell r="G38">
            <v>84.699999999999974</v>
          </cell>
          <cell r="H38">
            <v>84.699999999999989</v>
          </cell>
          <cell r="I38">
            <v>80.849999999999952</v>
          </cell>
          <cell r="J38">
            <v>80.849999999999952</v>
          </cell>
          <cell r="K38">
            <v>80.849999999999952</v>
          </cell>
          <cell r="L38">
            <v>70.82999999999997</v>
          </cell>
          <cell r="M38">
            <v>70.82999999999997</v>
          </cell>
          <cell r="N38">
            <v>70.82999999999997</v>
          </cell>
        </row>
        <row r="39">
          <cell r="B39" t="str">
            <v>b. Bloque 0-3000 kWh</v>
          </cell>
          <cell r="C39">
            <v>144810</v>
          </cell>
          <cell r="D39">
            <v>144810</v>
          </cell>
          <cell r="E39">
            <v>144810</v>
          </cell>
          <cell r="F39">
            <v>146340</v>
          </cell>
          <cell r="G39">
            <v>146340</v>
          </cell>
          <cell r="H39">
            <v>146340</v>
          </cell>
          <cell r="I39">
            <v>139650</v>
          </cell>
          <cell r="J39">
            <v>139650</v>
          </cell>
          <cell r="K39">
            <v>139650</v>
          </cell>
          <cell r="L39">
            <v>122370</v>
          </cell>
          <cell r="M39">
            <v>122370</v>
          </cell>
          <cell r="N39">
            <v>122370</v>
          </cell>
        </row>
        <row r="40">
          <cell r="B40" t="str">
            <v>c. Bloque mayor a 3000 kWh</v>
          </cell>
          <cell r="C40">
            <v>48.269999999999989</v>
          </cell>
          <cell r="D40">
            <v>48.269999999999989</v>
          </cell>
          <cell r="E40">
            <v>48.269999999999989</v>
          </cell>
          <cell r="F40">
            <v>48.77999999999998</v>
          </cell>
          <cell r="G40">
            <v>48.77999999999998</v>
          </cell>
          <cell r="H40">
            <v>48.77999999999998</v>
          </cell>
          <cell r="I40">
            <v>46.549999999999976</v>
          </cell>
          <cell r="J40">
            <v>46.549999999999976</v>
          </cell>
          <cell r="K40">
            <v>46.549999999999976</v>
          </cell>
          <cell r="L40">
            <v>40.789999999999985</v>
          </cell>
          <cell r="M40">
            <v>40.789999999999985</v>
          </cell>
          <cell r="N40">
            <v>40.789999999999985</v>
          </cell>
        </row>
        <row r="41">
          <cell r="B41" t="str">
            <v>d. Bloque 0-8 kW</v>
          </cell>
          <cell r="C41">
            <v>62512.560000000041</v>
          </cell>
          <cell r="D41">
            <v>62512.560000000041</v>
          </cell>
          <cell r="E41">
            <v>62512.560000000041</v>
          </cell>
          <cell r="F41">
            <v>63168.159999999982</v>
          </cell>
          <cell r="G41">
            <v>63168.159999999974</v>
          </cell>
          <cell r="H41">
            <v>63168.159999999982</v>
          </cell>
          <cell r="I41">
            <v>60291.280000000021</v>
          </cell>
          <cell r="J41">
            <v>60291.280000000021</v>
          </cell>
          <cell r="K41">
            <v>60291.280000000021</v>
          </cell>
          <cell r="L41">
            <v>52822.399999999972</v>
          </cell>
          <cell r="M41">
            <v>52822.39999999998</v>
          </cell>
          <cell r="N41">
            <v>52822.399999999972</v>
          </cell>
        </row>
        <row r="42">
          <cell r="B42" t="str">
            <v>e. Bloque mayor a 8 kW</v>
          </cell>
          <cell r="C42">
            <v>7814.0700000000052</v>
          </cell>
          <cell r="D42">
            <v>7814.0700000000052</v>
          </cell>
          <cell r="E42">
            <v>7814.0700000000052</v>
          </cell>
          <cell r="F42">
            <v>7896.0199999999977</v>
          </cell>
          <cell r="G42">
            <v>7896.0199999999968</v>
          </cell>
          <cell r="H42">
            <v>7896.0199999999977</v>
          </cell>
          <cell r="I42">
            <v>7536.4100000000026</v>
          </cell>
          <cell r="J42">
            <v>7536.4100000000026</v>
          </cell>
          <cell r="K42">
            <v>7536.4100000000026</v>
          </cell>
          <cell r="L42">
            <v>6602.7999999999965</v>
          </cell>
          <cell r="M42">
            <v>6602.7999999999975</v>
          </cell>
          <cell r="N42">
            <v>6602.7999999999965</v>
          </cell>
        </row>
        <row r="43">
          <cell r="B43" t="str">
            <v>MEDIA TENSIÓN (T-MT)</v>
          </cell>
        </row>
        <row r="44">
          <cell r="B44" t="str">
            <v>T-MT</v>
          </cell>
        </row>
        <row r="45">
          <cell r="B45" t="str">
            <v>a. Energía Punta (Máxima)</v>
          </cell>
          <cell r="C45">
            <v>63.49</v>
          </cell>
          <cell r="D45">
            <v>63.49</v>
          </cell>
          <cell r="E45">
            <v>63.49</v>
          </cell>
          <cell r="F45">
            <v>64.160000000000025</v>
          </cell>
          <cell r="G45">
            <v>64.160000000000025</v>
          </cell>
          <cell r="H45">
            <v>64.160000000000025</v>
          </cell>
          <cell r="I45">
            <v>61.24</v>
          </cell>
          <cell r="J45">
            <v>61.24</v>
          </cell>
          <cell r="K45">
            <v>61.24</v>
          </cell>
          <cell r="L45">
            <v>53.650000000000027</v>
          </cell>
          <cell r="M45">
            <v>53.65000000000002</v>
          </cell>
          <cell r="N45">
            <v>53.650000000000027</v>
          </cell>
        </row>
        <row r="46">
          <cell r="B46" t="str">
            <v>b. Energía Punta (Mínimo)</v>
          </cell>
          <cell r="C46">
            <v>61.200000000000031</v>
          </cell>
          <cell r="D46">
            <v>61.200000000000031</v>
          </cell>
          <cell r="E46">
            <v>61.200000000000031</v>
          </cell>
          <cell r="F46">
            <v>61.839999999999982</v>
          </cell>
          <cell r="G46">
            <v>61.839999999999975</v>
          </cell>
          <cell r="H46">
            <v>61.839999999999982</v>
          </cell>
          <cell r="I46">
            <v>59.019999999999989</v>
          </cell>
          <cell r="J46">
            <v>59.019999999999989</v>
          </cell>
          <cell r="K46">
            <v>59.019999999999989</v>
          </cell>
          <cell r="L46">
            <v>51.710000000000022</v>
          </cell>
          <cell r="M46">
            <v>51.710000000000022</v>
          </cell>
          <cell r="N46">
            <v>51.710000000000022</v>
          </cell>
        </row>
        <row r="47">
          <cell r="B47" t="str">
            <v>c. Energía Valle (Máxima)</v>
          </cell>
          <cell r="C47">
            <v>31.740000000000006</v>
          </cell>
          <cell r="D47">
            <v>31.740000000000006</v>
          </cell>
          <cell r="E47">
            <v>31.740000000000006</v>
          </cell>
          <cell r="F47">
            <v>32.070000000000022</v>
          </cell>
          <cell r="G47">
            <v>32.070000000000022</v>
          </cell>
          <cell r="H47">
            <v>32.070000000000022</v>
          </cell>
          <cell r="I47">
            <v>30.61000000000001</v>
          </cell>
          <cell r="J47">
            <v>30.61000000000001</v>
          </cell>
          <cell r="K47">
            <v>30.61000000000001</v>
          </cell>
          <cell r="L47">
            <v>26.820000000000018</v>
          </cell>
          <cell r="M47">
            <v>26.820000000000014</v>
          </cell>
          <cell r="N47">
            <v>26.820000000000018</v>
          </cell>
        </row>
        <row r="48">
          <cell r="B48" t="str">
            <v>d. Energía Valle (Mínimo)</v>
          </cell>
          <cell r="C48">
            <v>30.590000000000011</v>
          </cell>
          <cell r="D48">
            <v>30.590000000000007</v>
          </cell>
          <cell r="E48">
            <v>30.590000000000011</v>
          </cell>
          <cell r="F48">
            <v>30.909999999999989</v>
          </cell>
          <cell r="G48">
            <v>30.909999999999989</v>
          </cell>
          <cell r="H48">
            <v>30.909999999999989</v>
          </cell>
          <cell r="I48">
            <v>29.509999999999994</v>
          </cell>
          <cell r="J48">
            <v>29.509999999999994</v>
          </cell>
          <cell r="K48">
            <v>29.509999999999994</v>
          </cell>
          <cell r="L48">
            <v>25.850000000000016</v>
          </cell>
          <cell r="M48">
            <v>25.850000000000016</v>
          </cell>
          <cell r="N48">
            <v>25.850000000000016</v>
          </cell>
        </row>
        <row r="49">
          <cell r="B49" t="str">
            <v>e. Energía Noche (Máxima)</v>
          </cell>
          <cell r="C49">
            <v>22.86000000000001</v>
          </cell>
          <cell r="D49">
            <v>22.86000000000001</v>
          </cell>
          <cell r="E49">
            <v>22.86000000000001</v>
          </cell>
          <cell r="F49">
            <v>23.100000000000012</v>
          </cell>
          <cell r="G49">
            <v>23.100000000000012</v>
          </cell>
          <cell r="H49">
            <v>23.100000000000012</v>
          </cell>
          <cell r="I49">
            <v>22.049999999999994</v>
          </cell>
          <cell r="J49">
            <v>22.049999999999994</v>
          </cell>
          <cell r="K49">
            <v>22.049999999999997</v>
          </cell>
          <cell r="L49">
            <v>19.309999999999992</v>
          </cell>
          <cell r="M49">
            <v>19.309999999999995</v>
          </cell>
          <cell r="N49">
            <v>19.309999999999992</v>
          </cell>
        </row>
        <row r="50">
          <cell r="B50" t="str">
            <v>f. Energía Noche (Mínimo)</v>
          </cell>
          <cell r="C50">
            <v>22.029999999999983</v>
          </cell>
          <cell r="D50">
            <v>22.029999999999983</v>
          </cell>
          <cell r="E50">
            <v>22.029999999999983</v>
          </cell>
          <cell r="F50">
            <v>22.259999999999994</v>
          </cell>
          <cell r="G50">
            <v>22.259999999999994</v>
          </cell>
          <cell r="H50">
            <v>22.259999999999994</v>
          </cell>
          <cell r="I50">
            <v>21.25</v>
          </cell>
          <cell r="J50">
            <v>21.25</v>
          </cell>
          <cell r="K50">
            <v>21.25</v>
          </cell>
          <cell r="L50">
            <v>18.62</v>
          </cell>
          <cell r="M50">
            <v>18.62</v>
          </cell>
          <cell r="N50">
            <v>18.62</v>
          </cell>
        </row>
        <row r="51">
          <cell r="B51" t="str">
            <v>g. Potencia Punta (Máxima)</v>
          </cell>
          <cell r="C51">
            <v>11133.739999999996</v>
          </cell>
          <cell r="D51">
            <v>11133.739999999996</v>
          </cell>
          <cell r="E51">
            <v>11133.739999999996</v>
          </cell>
          <cell r="F51">
            <v>11250.52</v>
          </cell>
          <cell r="G51">
            <v>11250.520000000002</v>
          </cell>
          <cell r="H51">
            <v>11250.52</v>
          </cell>
          <cell r="I51">
            <v>10738.130000000003</v>
          </cell>
          <cell r="J51">
            <v>10738.130000000003</v>
          </cell>
          <cell r="K51">
            <v>10738.130000000003</v>
          </cell>
          <cell r="L51">
            <v>9407.9</v>
          </cell>
          <cell r="M51">
            <v>9407.8999999999978</v>
          </cell>
          <cell r="N51">
            <v>9407.9</v>
          </cell>
        </row>
        <row r="52">
          <cell r="B52" t="str">
            <v>h. Potencia Punta (Mínimo)</v>
          </cell>
          <cell r="C52">
            <v>10731.81</v>
          </cell>
          <cell r="D52">
            <v>10731.81</v>
          </cell>
          <cell r="E52">
            <v>10731.81</v>
          </cell>
          <cell r="F52">
            <v>10844.369999999997</v>
          </cell>
          <cell r="G52">
            <v>10844.369999999997</v>
          </cell>
          <cell r="H52">
            <v>10844.369999999997</v>
          </cell>
          <cell r="I52">
            <v>10350.469999999994</v>
          </cell>
          <cell r="J52">
            <v>10350.469999999994</v>
          </cell>
          <cell r="K52">
            <v>10350.469999999996</v>
          </cell>
          <cell r="L52">
            <v>9068.2600000000039</v>
          </cell>
          <cell r="M52">
            <v>9068.2600000000039</v>
          </cell>
          <cell r="N52">
            <v>9068.2600000000039</v>
          </cell>
        </row>
        <row r="53">
          <cell r="B53" t="str">
            <v>i. Potencia Valle (Máxima)</v>
          </cell>
          <cell r="C53">
            <v>7922.0199999999968</v>
          </cell>
          <cell r="D53">
            <v>7922.0199999999977</v>
          </cell>
          <cell r="E53">
            <v>7922.0199999999968</v>
          </cell>
          <cell r="F53">
            <v>8005.1199999999972</v>
          </cell>
          <cell r="G53">
            <v>8005.1199999999972</v>
          </cell>
          <cell r="H53">
            <v>8005.1199999999972</v>
          </cell>
          <cell r="I53">
            <v>7640.53</v>
          </cell>
          <cell r="J53">
            <v>7640.53</v>
          </cell>
          <cell r="K53">
            <v>7640.53</v>
          </cell>
          <cell r="L53">
            <v>6694.03</v>
          </cell>
          <cell r="M53">
            <v>6694.03</v>
          </cell>
          <cell r="N53">
            <v>6694.03</v>
          </cell>
        </row>
        <row r="54">
          <cell r="B54" t="str">
            <v>j. Potencia Valle (Mínimo)</v>
          </cell>
          <cell r="C54">
            <v>7636.03</v>
          </cell>
          <cell r="D54">
            <v>7636.03</v>
          </cell>
          <cell r="E54">
            <v>7636.03</v>
          </cell>
          <cell r="F54">
            <v>7716.1300000000028</v>
          </cell>
          <cell r="G54">
            <v>7716.1300000000028</v>
          </cell>
          <cell r="H54">
            <v>7716.1300000000028</v>
          </cell>
          <cell r="I54">
            <v>7364.7000000000044</v>
          </cell>
          <cell r="J54">
            <v>7364.7000000000044</v>
          </cell>
          <cell r="K54">
            <v>7364.7000000000035</v>
          </cell>
          <cell r="L54">
            <v>6452.3699999999972</v>
          </cell>
          <cell r="M54">
            <v>6452.3699999999972</v>
          </cell>
          <cell r="N54">
            <v>6452.3699999999972</v>
          </cell>
        </row>
        <row r="55">
          <cell r="B55" t="str">
            <v>k. Potencia Noche (Máxima)</v>
          </cell>
          <cell r="C55">
            <v>5029.0399999999991</v>
          </cell>
          <cell r="D55">
            <v>5029.0399999999981</v>
          </cell>
          <cell r="E55">
            <v>5029.0399999999991</v>
          </cell>
          <cell r="F55">
            <v>5081.78</v>
          </cell>
          <cell r="G55">
            <v>5081.78</v>
          </cell>
          <cell r="H55">
            <v>5081.78</v>
          </cell>
          <cell r="I55">
            <v>4850.3399999999974</v>
          </cell>
          <cell r="J55">
            <v>4850.3399999999974</v>
          </cell>
          <cell r="K55">
            <v>4850.3399999999974</v>
          </cell>
          <cell r="L55">
            <v>4249.4799999999977</v>
          </cell>
          <cell r="M55">
            <v>4249.4799999999968</v>
          </cell>
          <cell r="N55">
            <v>4249.4799999999977</v>
          </cell>
        </row>
        <row r="56">
          <cell r="B56" t="str">
            <v>l. Potencia Noche (Mínimo)</v>
          </cell>
          <cell r="C56">
            <v>4847.4900000000007</v>
          </cell>
          <cell r="D56">
            <v>4847.4900000000025</v>
          </cell>
          <cell r="E56">
            <v>4847.4900000000007</v>
          </cell>
          <cell r="F56">
            <v>4898.33</v>
          </cell>
          <cell r="G56">
            <v>4898.329999999999</v>
          </cell>
          <cell r="H56">
            <v>4898.33</v>
          </cell>
          <cell r="I56">
            <v>4675.25</v>
          </cell>
          <cell r="J56">
            <v>4675.25</v>
          </cell>
          <cell r="K56">
            <v>4675.25</v>
          </cell>
          <cell r="L56">
            <v>4096.0800000000008</v>
          </cell>
          <cell r="M56">
            <v>4096.0800000000008</v>
          </cell>
          <cell r="N56">
            <v>4096.0800000000008</v>
          </cell>
        </row>
        <row r="57">
          <cell r="B57" t="str">
            <v>MEDIA TENSIÓN (T-MTb)</v>
          </cell>
        </row>
        <row r="58">
          <cell r="B58" t="str">
            <v>T-MTb</v>
          </cell>
        </row>
        <row r="59">
          <cell r="B59" t="str">
            <v>a. Energía Punta (Máxima)</v>
          </cell>
          <cell r="C59">
            <v>120.46000000000002</v>
          </cell>
          <cell r="D59">
            <v>120.46000000000002</v>
          </cell>
          <cell r="E59">
            <v>120.46000000000002</v>
          </cell>
          <cell r="F59">
            <v>121.73</v>
          </cell>
          <cell r="G59">
            <v>121.73</v>
          </cell>
          <cell r="H59">
            <v>121.73</v>
          </cell>
          <cell r="I59">
            <v>116.17999999999995</v>
          </cell>
          <cell r="J59">
            <v>116.17999999999995</v>
          </cell>
          <cell r="K59">
            <v>116.17999999999996</v>
          </cell>
          <cell r="L59">
            <v>101.78999999999998</v>
          </cell>
          <cell r="M59">
            <v>101.78999999999998</v>
          </cell>
          <cell r="N59">
            <v>101.78999999999998</v>
          </cell>
        </row>
        <row r="60">
          <cell r="B60" t="str">
            <v>b. Energía Punta (Mínimo)</v>
          </cell>
          <cell r="C60">
            <v>116.11000000000003</v>
          </cell>
          <cell r="D60">
            <v>116.11000000000001</v>
          </cell>
          <cell r="E60">
            <v>116.11000000000003</v>
          </cell>
          <cell r="F60">
            <v>117.32999999999996</v>
          </cell>
          <cell r="G60">
            <v>117.32999999999996</v>
          </cell>
          <cell r="H60">
            <v>117.32999999999996</v>
          </cell>
          <cell r="I60">
            <v>111.98</v>
          </cell>
          <cell r="J60">
            <v>111.98</v>
          </cell>
          <cell r="K60">
            <v>111.98</v>
          </cell>
          <cell r="L60">
            <v>98.110000000000014</v>
          </cell>
          <cell r="M60">
            <v>98.11</v>
          </cell>
          <cell r="N60">
            <v>98.110000000000014</v>
          </cell>
        </row>
        <row r="61">
          <cell r="B61" t="str">
            <v>c. Energía Valle (Máxima)</v>
          </cell>
          <cell r="C61">
            <v>41.380000000000024</v>
          </cell>
          <cell r="D61">
            <v>41.38000000000001</v>
          </cell>
          <cell r="E61">
            <v>41.380000000000024</v>
          </cell>
          <cell r="F61">
            <v>41.809999999999967</v>
          </cell>
          <cell r="G61">
            <v>41.809999999999967</v>
          </cell>
          <cell r="H61">
            <v>41.809999999999967</v>
          </cell>
          <cell r="I61">
            <v>39.909999999999997</v>
          </cell>
          <cell r="J61">
            <v>39.909999999999997</v>
          </cell>
          <cell r="K61">
            <v>39.909999999999989</v>
          </cell>
          <cell r="L61">
            <v>34.960000000000015</v>
          </cell>
          <cell r="M61">
            <v>34.960000000000015</v>
          </cell>
          <cell r="N61">
            <v>34.960000000000015</v>
          </cell>
        </row>
        <row r="62">
          <cell r="B62" t="str">
            <v>d. Energía Valle (Mínimo)</v>
          </cell>
          <cell r="C62">
            <v>39.890000000000015</v>
          </cell>
          <cell r="D62">
            <v>39.89</v>
          </cell>
          <cell r="E62">
            <v>39.890000000000015</v>
          </cell>
          <cell r="F62">
            <v>40.309999999999967</v>
          </cell>
          <cell r="G62">
            <v>40.309999999999967</v>
          </cell>
          <cell r="H62">
            <v>40.309999999999967</v>
          </cell>
          <cell r="I62">
            <v>38.47000000000002</v>
          </cell>
          <cell r="J62">
            <v>38.47000000000002</v>
          </cell>
          <cell r="K62">
            <v>38.47000000000002</v>
          </cell>
          <cell r="L62">
            <v>33.710000000000015</v>
          </cell>
          <cell r="M62">
            <v>33.710000000000015</v>
          </cell>
          <cell r="N62">
            <v>33.710000000000015</v>
          </cell>
        </row>
        <row r="63">
          <cell r="B63" t="str">
            <v>e. Energía Noche (Máxima)</v>
          </cell>
          <cell r="C63">
            <v>26.559999999999977</v>
          </cell>
          <cell r="D63">
            <v>26.559999999999981</v>
          </cell>
          <cell r="E63">
            <v>26.559999999999977</v>
          </cell>
          <cell r="F63">
            <v>26.84</v>
          </cell>
          <cell r="G63">
            <v>26.840000000000003</v>
          </cell>
          <cell r="H63">
            <v>26.84</v>
          </cell>
          <cell r="I63">
            <v>25.62</v>
          </cell>
          <cell r="J63">
            <v>25.62</v>
          </cell>
          <cell r="K63">
            <v>25.62</v>
          </cell>
          <cell r="L63">
            <v>22.440000000000015</v>
          </cell>
          <cell r="M63">
            <v>22.440000000000012</v>
          </cell>
          <cell r="N63">
            <v>22.440000000000015</v>
          </cell>
        </row>
        <row r="64">
          <cell r="B64" t="str">
            <v>f. Energía Noche (Mínimo)</v>
          </cell>
          <cell r="C64">
            <v>25.600000000000012</v>
          </cell>
          <cell r="D64">
            <v>25.600000000000012</v>
          </cell>
          <cell r="E64">
            <v>25.600000000000012</v>
          </cell>
          <cell r="F64">
            <v>25.87</v>
          </cell>
          <cell r="G64">
            <v>25.87</v>
          </cell>
          <cell r="H64">
            <v>25.87</v>
          </cell>
          <cell r="I64">
            <v>24.690000000000019</v>
          </cell>
          <cell r="J64">
            <v>24.690000000000019</v>
          </cell>
          <cell r="K64">
            <v>24.690000000000015</v>
          </cell>
          <cell r="L64">
            <v>21.63999999999999</v>
          </cell>
          <cell r="M64">
            <v>21.63999999999999</v>
          </cell>
          <cell r="N64">
            <v>21.63999999999999</v>
          </cell>
        </row>
        <row r="65">
          <cell r="B65" t="str">
            <v>g. Potencia Punta (Máxima)</v>
          </cell>
          <cell r="C65">
            <v>3537.86</v>
          </cell>
          <cell r="D65">
            <v>3537.86</v>
          </cell>
          <cell r="E65">
            <v>3537.86</v>
          </cell>
          <cell r="F65">
            <v>3574.9700000000007</v>
          </cell>
          <cell r="G65">
            <v>3574.9700000000007</v>
          </cell>
          <cell r="H65">
            <v>3574.9700000000007</v>
          </cell>
          <cell r="I65">
            <v>3412.1499999999983</v>
          </cell>
          <cell r="J65">
            <v>3412.1499999999983</v>
          </cell>
          <cell r="K65">
            <v>3412.1499999999987</v>
          </cell>
          <cell r="L65">
            <v>2989.4499999999985</v>
          </cell>
          <cell r="M65">
            <v>2989.4499999999985</v>
          </cell>
          <cell r="N65">
            <v>2989.4499999999985</v>
          </cell>
        </row>
        <row r="66">
          <cell r="B66" t="str">
            <v>h. Potencia Punta (Mínimo)</v>
          </cell>
          <cell r="C66">
            <v>3410.14</v>
          </cell>
          <cell r="D66">
            <v>3410.14</v>
          </cell>
          <cell r="E66">
            <v>3410.14</v>
          </cell>
          <cell r="F66">
            <v>3445.9100000000021</v>
          </cell>
          <cell r="G66">
            <v>3445.9100000000021</v>
          </cell>
          <cell r="H66">
            <v>3445.9100000000021</v>
          </cell>
          <cell r="I66">
            <v>3288.9700000000007</v>
          </cell>
          <cell r="J66">
            <v>3288.9700000000007</v>
          </cell>
          <cell r="K66">
            <v>3288.9700000000007</v>
          </cell>
          <cell r="L66">
            <v>2881.5299999999993</v>
          </cell>
          <cell r="M66">
            <v>2881.5299999999993</v>
          </cell>
          <cell r="N66">
            <v>2881.5299999999993</v>
          </cell>
        </row>
        <row r="67">
          <cell r="B67" t="str">
            <v>i. Potencia Valle (Máxima)</v>
          </cell>
          <cell r="C67">
            <v>2469.7600000000002</v>
          </cell>
          <cell r="D67">
            <v>2469.7600000000011</v>
          </cell>
          <cell r="E67">
            <v>2469.7600000000002</v>
          </cell>
          <cell r="F67">
            <v>2495.6600000000017</v>
          </cell>
          <cell r="G67">
            <v>2495.6600000000017</v>
          </cell>
          <cell r="H67">
            <v>2495.6600000000017</v>
          </cell>
          <cell r="I67">
            <v>2382</v>
          </cell>
          <cell r="J67">
            <v>2382</v>
          </cell>
          <cell r="K67">
            <v>2382</v>
          </cell>
          <cell r="L67">
            <v>2086.9199999999987</v>
          </cell>
          <cell r="M67">
            <v>2086.9199999999987</v>
          </cell>
          <cell r="N67">
            <v>2086.9199999999987</v>
          </cell>
        </row>
        <row r="68">
          <cell r="B68" t="str">
            <v>j. Potencia Valle (Mínimo)</v>
          </cell>
          <cell r="C68">
            <v>2380.6</v>
          </cell>
          <cell r="D68">
            <v>2380.599999999999</v>
          </cell>
          <cell r="E68">
            <v>2380.6</v>
          </cell>
          <cell r="F68">
            <v>2405.5700000000006</v>
          </cell>
          <cell r="G68">
            <v>2405.5700000000011</v>
          </cell>
          <cell r="H68">
            <v>2405.5700000000006</v>
          </cell>
          <cell r="I68">
            <v>2296.0100000000007</v>
          </cell>
          <cell r="J68">
            <v>2296.0100000000007</v>
          </cell>
          <cell r="K68">
            <v>2296.0100000000011</v>
          </cell>
          <cell r="L68">
            <v>2011.5800000000013</v>
          </cell>
          <cell r="M68">
            <v>2011.5800000000013</v>
          </cell>
          <cell r="N68">
            <v>2011.5800000000013</v>
          </cell>
        </row>
        <row r="69">
          <cell r="B69" t="str">
            <v>k. Potencia Noche (Máxima)</v>
          </cell>
          <cell r="C69">
            <v>1582.68</v>
          </cell>
          <cell r="D69">
            <v>1582.68</v>
          </cell>
          <cell r="E69">
            <v>1582.68</v>
          </cell>
          <cell r="F69">
            <v>1599.2699999999993</v>
          </cell>
          <cell r="G69">
            <v>1599.2699999999991</v>
          </cell>
          <cell r="H69">
            <v>1599.2699999999993</v>
          </cell>
          <cell r="I69">
            <v>1526.4400000000005</v>
          </cell>
          <cell r="J69">
            <v>1526.4400000000005</v>
          </cell>
          <cell r="K69">
            <v>1526.4400000000003</v>
          </cell>
          <cell r="L69">
            <v>1337.3399999999992</v>
          </cell>
          <cell r="M69">
            <v>1337.3399999999995</v>
          </cell>
          <cell r="N69">
            <v>1337.3399999999992</v>
          </cell>
        </row>
        <row r="70">
          <cell r="B70" t="str">
            <v>l. Potencia Noche (Mínimo)</v>
          </cell>
          <cell r="C70">
            <v>1525.5400000000006</v>
          </cell>
          <cell r="D70">
            <v>1525.5400000000006</v>
          </cell>
          <cell r="E70">
            <v>1525.5400000000006</v>
          </cell>
          <cell r="F70">
            <v>1541.5400000000006</v>
          </cell>
          <cell r="G70">
            <v>1541.5400000000006</v>
          </cell>
          <cell r="H70">
            <v>1541.5400000000006</v>
          </cell>
          <cell r="I70">
            <v>1471.3300000000011</v>
          </cell>
          <cell r="J70">
            <v>1471.3300000000011</v>
          </cell>
          <cell r="K70">
            <v>1471.3300000000011</v>
          </cell>
          <cell r="L70">
            <v>1289.07</v>
          </cell>
          <cell r="M70">
            <v>1289.07</v>
          </cell>
          <cell r="N70">
            <v>1289.07</v>
          </cell>
        </row>
        <row r="71">
          <cell r="B71" t="str">
            <v>PROMOCIONAL</v>
          </cell>
        </row>
        <row r="72">
          <cell r="B72" t="str">
            <v>T-PR</v>
          </cell>
        </row>
        <row r="73">
          <cell r="B73" t="str">
            <v>a. Consumo de Energía menor o igual a 3000 kWh</v>
          </cell>
          <cell r="C73">
            <v>124.44999999999993</v>
          </cell>
          <cell r="D73">
            <v>124.44999999999995</v>
          </cell>
          <cell r="E73">
            <v>124.44999999999993</v>
          </cell>
          <cell r="F73">
            <v>125.75</v>
          </cell>
          <cell r="G73">
            <v>125.75</v>
          </cell>
          <cell r="H73">
            <v>125.75</v>
          </cell>
          <cell r="I73">
            <v>120.03000000000009</v>
          </cell>
          <cell r="J73">
            <v>120.03000000000009</v>
          </cell>
          <cell r="K73">
            <v>120.03000000000007</v>
          </cell>
          <cell r="L73">
            <v>105.15999999999997</v>
          </cell>
          <cell r="M73">
            <v>105.15999999999998</v>
          </cell>
          <cell r="N73">
            <v>105.15999999999997</v>
          </cell>
        </row>
        <row r="74">
          <cell r="B74" t="str">
            <v>b. Bloque 0-3000 kWh</v>
          </cell>
          <cell r="C74">
            <v>224790.00000000003</v>
          </cell>
          <cell r="D74">
            <v>224790.00000000003</v>
          </cell>
          <cell r="E74">
            <v>224790.00000000003</v>
          </cell>
          <cell r="F74">
            <v>227160</v>
          </cell>
          <cell r="G74">
            <v>227160</v>
          </cell>
          <cell r="H74">
            <v>227160</v>
          </cell>
          <cell r="I74">
            <v>216810</v>
          </cell>
          <cell r="J74">
            <v>216810</v>
          </cell>
          <cell r="K74">
            <v>216810</v>
          </cell>
          <cell r="L74">
            <v>189960</v>
          </cell>
          <cell r="M74">
            <v>189960</v>
          </cell>
          <cell r="N74">
            <v>189960</v>
          </cell>
        </row>
        <row r="75">
          <cell r="B75" t="str">
            <v>c. Bloque mayor a 3000 kWh</v>
          </cell>
          <cell r="C75">
            <v>74.930000000000021</v>
          </cell>
          <cell r="D75">
            <v>74.930000000000049</v>
          </cell>
          <cell r="E75">
            <v>74.930000000000021</v>
          </cell>
          <cell r="F75">
            <v>75.72</v>
          </cell>
          <cell r="G75">
            <v>75.719999999999985</v>
          </cell>
          <cell r="H75">
            <v>75.72</v>
          </cell>
          <cell r="I75">
            <v>72.27</v>
          </cell>
          <cell r="J75">
            <v>72.27</v>
          </cell>
          <cell r="K75">
            <v>72.27</v>
          </cell>
          <cell r="L75">
            <v>63.319999999999979</v>
          </cell>
          <cell r="M75">
            <v>63.319999999999979</v>
          </cell>
          <cell r="N75">
            <v>63.319999999999979</v>
          </cell>
        </row>
        <row r="76">
          <cell r="B76" t="str">
            <v>d. Bloque 0-8 kW</v>
          </cell>
          <cell r="C76">
            <v>99916.319999999963</v>
          </cell>
          <cell r="D76">
            <v>99916.319999999978</v>
          </cell>
          <cell r="E76">
            <v>99916.319999999963</v>
          </cell>
          <cell r="F76">
            <v>100964.31999999998</v>
          </cell>
          <cell r="G76">
            <v>100964.31999999996</v>
          </cell>
          <cell r="H76">
            <v>100964.31999999998</v>
          </cell>
          <cell r="I76">
            <v>96366</v>
          </cell>
          <cell r="J76">
            <v>96366</v>
          </cell>
          <cell r="K76">
            <v>96366</v>
          </cell>
          <cell r="L76">
            <v>84428.240000000049</v>
          </cell>
          <cell r="M76">
            <v>84428.240000000034</v>
          </cell>
          <cell r="N76">
            <v>84428.240000000049</v>
          </cell>
        </row>
        <row r="77">
          <cell r="B77" t="str">
            <v>e. Bloque mayor a 8 kW</v>
          </cell>
          <cell r="C77">
            <v>12489.539999999995</v>
          </cell>
          <cell r="D77">
            <v>12489.539999999997</v>
          </cell>
          <cell r="E77">
            <v>12489.539999999995</v>
          </cell>
          <cell r="F77">
            <v>12620.539999999997</v>
          </cell>
          <cell r="G77">
            <v>12620.539999999995</v>
          </cell>
          <cell r="H77">
            <v>12620.539999999997</v>
          </cell>
          <cell r="I77">
            <v>12045.75</v>
          </cell>
          <cell r="J77">
            <v>12045.75</v>
          </cell>
          <cell r="K77">
            <v>12045.75</v>
          </cell>
          <cell r="L77">
            <v>10553.530000000006</v>
          </cell>
          <cell r="M77">
            <v>10553.530000000004</v>
          </cell>
          <cell r="N77">
            <v>10553.530000000006</v>
          </cell>
        </row>
        <row r="78">
          <cell r="B78" t="str">
            <v>ALUMBRADO PÚBLICO</v>
          </cell>
        </row>
        <row r="79">
          <cell r="B79" t="str">
            <v>T-AP</v>
          </cell>
        </row>
        <row r="80">
          <cell r="B80" t="str">
            <v>a. Bloque 0-30 kWh</v>
          </cell>
          <cell r="C80">
            <v>97.19999999999996</v>
          </cell>
          <cell r="D80">
            <v>97.199999999999974</v>
          </cell>
          <cell r="E80">
            <v>97.19999999999996</v>
          </cell>
          <cell r="F80">
            <v>96.300000000000026</v>
          </cell>
          <cell r="G80">
            <v>96.30000000000004</v>
          </cell>
          <cell r="H80">
            <v>96.300000000000026</v>
          </cell>
          <cell r="I80">
            <v>94.5</v>
          </cell>
          <cell r="J80">
            <v>94.5</v>
          </cell>
          <cell r="K80">
            <v>94.5</v>
          </cell>
          <cell r="L80">
            <v>86.400000000000048</v>
          </cell>
          <cell r="M80">
            <v>86.400000000000048</v>
          </cell>
          <cell r="N80">
            <v>86.400000000000048</v>
          </cell>
        </row>
        <row r="81">
          <cell r="B81" t="str">
            <v>b. Bloque 31-50 000 kWh</v>
          </cell>
          <cell r="C81">
            <v>3.2399999999999989</v>
          </cell>
          <cell r="D81">
            <v>3.2399999999999993</v>
          </cell>
          <cell r="E81">
            <v>3.2399999999999989</v>
          </cell>
          <cell r="F81">
            <v>3.2099999999999982</v>
          </cell>
          <cell r="G81">
            <v>3.2099999999999977</v>
          </cell>
          <cell r="H81">
            <v>3.2099999999999982</v>
          </cell>
          <cell r="I81">
            <v>3.1500000000000012</v>
          </cell>
          <cell r="J81">
            <v>3.1500000000000012</v>
          </cell>
          <cell r="K81">
            <v>3.1500000000000008</v>
          </cell>
          <cell r="L81">
            <v>2.8799999999999994</v>
          </cell>
          <cell r="M81">
            <v>2.88</v>
          </cell>
          <cell r="N81">
            <v>2.8799999999999994</v>
          </cell>
        </row>
        <row r="82">
          <cell r="B82" t="str">
            <v>c. Bloque mayor a 50 000 kWh</v>
          </cell>
          <cell r="C82">
            <v>162000</v>
          </cell>
          <cell r="D82">
            <v>162000</v>
          </cell>
          <cell r="E82">
            <v>162000</v>
          </cell>
          <cell r="F82">
            <v>160500</v>
          </cell>
          <cell r="G82">
            <v>160500</v>
          </cell>
          <cell r="H82">
            <v>160500</v>
          </cell>
          <cell r="I82">
            <v>157500</v>
          </cell>
          <cell r="J82">
            <v>157500</v>
          </cell>
          <cell r="K82">
            <v>157500</v>
          </cell>
          <cell r="L82">
            <v>144000</v>
          </cell>
          <cell r="M82">
            <v>144000</v>
          </cell>
          <cell r="N82">
            <v>144000</v>
          </cell>
        </row>
        <row r="83">
          <cell r="B83" t="str">
            <v>Tarifa de acceso</v>
          </cell>
        </row>
        <row r="84">
          <cell r="B84" t="str">
            <v>T-TA</v>
          </cell>
        </row>
        <row r="85">
          <cell r="B85" t="str">
            <v>a. Consumo de Energía cada kWh</v>
          </cell>
          <cell r="C85">
            <v>26.570000000000018</v>
          </cell>
          <cell r="D85">
            <v>26.570000000000014</v>
          </cell>
          <cell r="E85">
            <v>26.570000000000018</v>
          </cell>
          <cell r="F85">
            <v>26.570000000000014</v>
          </cell>
          <cell r="G85">
            <v>26.570000000000018</v>
          </cell>
          <cell r="H85">
            <v>26.570000000000014</v>
          </cell>
          <cell r="I85">
            <v>26.570000000000018</v>
          </cell>
          <cell r="J85">
            <v>26.570000000000018</v>
          </cell>
          <cell r="K85">
            <v>26.570000000000014</v>
          </cell>
          <cell r="L85">
            <v>26.570000000000018</v>
          </cell>
          <cell r="M85">
            <v>26.570000000000014</v>
          </cell>
          <cell r="N85">
            <v>26.570000000000018</v>
          </cell>
        </row>
        <row r="86">
          <cell r="B86" t="str">
            <v>Tarifa en centros de recarga rápida</v>
          </cell>
        </row>
        <row r="87">
          <cell r="B87" t="str">
            <v>T-VE</v>
          </cell>
        </row>
        <row r="88">
          <cell r="B88" t="str">
            <v>b. Por minuto de recarga de energía</v>
          </cell>
          <cell r="C88">
            <v>150</v>
          </cell>
          <cell r="D88">
            <v>150</v>
          </cell>
          <cell r="E88">
            <v>150</v>
          </cell>
          <cell r="F88">
            <v>150</v>
          </cell>
          <cell r="G88">
            <v>150</v>
          </cell>
          <cell r="H88">
            <v>150</v>
          </cell>
          <cell r="I88">
            <v>150</v>
          </cell>
          <cell r="J88">
            <v>150</v>
          </cell>
          <cell r="K88">
            <v>150</v>
          </cell>
          <cell r="L88">
            <v>150</v>
          </cell>
          <cell r="M88">
            <v>150</v>
          </cell>
          <cell r="N88">
            <v>150</v>
          </cell>
        </row>
        <row r="89">
          <cell r="B89" t="str">
            <v>Tarifa en centros de recarga en planteles para autobuses electricos</v>
          </cell>
        </row>
        <row r="90">
          <cell r="B90" t="str">
            <v>T-BE</v>
          </cell>
        </row>
        <row r="91">
          <cell r="B91" t="str">
            <v>b. Consumo de Energía cada kWh</v>
          </cell>
          <cell r="C91">
            <v>57.079999999999977</v>
          </cell>
          <cell r="D91">
            <v>57.079999999999984</v>
          </cell>
          <cell r="E91">
            <v>57.079999999999977</v>
          </cell>
          <cell r="F91">
            <v>57.079999999999977</v>
          </cell>
          <cell r="G91">
            <v>57.079999999999977</v>
          </cell>
          <cell r="H91">
            <v>57.079999999999977</v>
          </cell>
          <cell r="I91">
            <v>57.079999999999977</v>
          </cell>
          <cell r="J91">
            <v>57.079999999999977</v>
          </cell>
          <cell r="K91">
            <v>57.079999999999977</v>
          </cell>
          <cell r="L91">
            <v>57.079999999999977</v>
          </cell>
          <cell r="M91">
            <v>57.079999999999977</v>
          </cell>
          <cell r="N91">
            <v>57.079999999999977</v>
          </cell>
        </row>
        <row r="102">
          <cell r="C102" t="str">
            <v>Enero</v>
          </cell>
          <cell r="D102" t="str">
            <v>Febrero</v>
          </cell>
          <cell r="E102" t="str">
            <v>Marzo</v>
          </cell>
          <cell r="F102" t="str">
            <v>Abril</v>
          </cell>
          <cell r="G102" t="str">
            <v>Mayo</v>
          </cell>
          <cell r="H102" t="str">
            <v>Junio</v>
          </cell>
          <cell r="I102" t="str">
            <v>Julio</v>
          </cell>
          <cell r="J102" t="str">
            <v>Agosto</v>
          </cell>
          <cell r="K102" t="str">
            <v>Septiembre</v>
          </cell>
          <cell r="L102" t="str">
            <v>Octubre</v>
          </cell>
          <cell r="M102" t="str">
            <v>Noviembre</v>
          </cell>
          <cell r="N102" t="str">
            <v>Diciembre</v>
          </cell>
        </row>
        <row r="103">
          <cell r="B103" t="str">
            <v>VENTAS AL SERVICIO DE DISTRIBUCIÓN</v>
          </cell>
        </row>
        <row r="105">
          <cell r="B105" t="str">
            <v>a. Energía Punta</v>
          </cell>
          <cell r="C105">
            <v>79.359999999999985</v>
          </cell>
          <cell r="D105">
            <v>79.359999999999971</v>
          </cell>
          <cell r="E105">
            <v>79.359999999999985</v>
          </cell>
          <cell r="F105">
            <v>79.359999999999971</v>
          </cell>
          <cell r="G105">
            <v>79.359999999999985</v>
          </cell>
          <cell r="H105">
            <v>79.359999999999971</v>
          </cell>
          <cell r="I105">
            <v>79.359999999999985</v>
          </cell>
          <cell r="J105">
            <v>79.359999999999985</v>
          </cell>
          <cell r="K105">
            <v>79.359999999999971</v>
          </cell>
          <cell r="L105">
            <v>79.359999999999985</v>
          </cell>
          <cell r="M105">
            <v>79.359999999999971</v>
          </cell>
          <cell r="N105">
            <v>79.359999999999985</v>
          </cell>
        </row>
        <row r="106">
          <cell r="B106" t="str">
            <v>b. Energía Valle</v>
          </cell>
          <cell r="C106">
            <v>64.589999999999975</v>
          </cell>
          <cell r="D106">
            <v>64.589999999999975</v>
          </cell>
          <cell r="E106">
            <v>64.589999999999975</v>
          </cell>
          <cell r="F106">
            <v>64.589999999999975</v>
          </cell>
          <cell r="G106">
            <v>64.589999999999975</v>
          </cell>
          <cell r="H106">
            <v>64.589999999999975</v>
          </cell>
          <cell r="I106">
            <v>64.589999999999975</v>
          </cell>
          <cell r="J106">
            <v>64.589999999999975</v>
          </cell>
          <cell r="K106">
            <v>64.589999999999975</v>
          </cell>
          <cell r="L106">
            <v>64.589999999999975</v>
          </cell>
          <cell r="M106">
            <v>64.589999999999975</v>
          </cell>
          <cell r="N106">
            <v>64.589999999999975</v>
          </cell>
        </row>
        <row r="107">
          <cell r="B107" t="str">
            <v>c. Energía Noche</v>
          </cell>
          <cell r="C107">
            <v>55.079999999999977</v>
          </cell>
          <cell r="D107">
            <v>55.079999999999984</v>
          </cell>
          <cell r="E107">
            <v>55.079999999999977</v>
          </cell>
          <cell r="F107">
            <v>55.079999999999977</v>
          </cell>
          <cell r="G107">
            <v>55.079999999999977</v>
          </cell>
          <cell r="H107">
            <v>55.079999999999977</v>
          </cell>
          <cell r="I107">
            <v>55.079999999999977</v>
          </cell>
          <cell r="J107">
            <v>55.079999999999977</v>
          </cell>
          <cell r="K107">
            <v>55.079999999999977</v>
          </cell>
          <cell r="L107">
            <v>55.079999999999977</v>
          </cell>
          <cell r="M107">
            <v>55.079999999999977</v>
          </cell>
          <cell r="N107">
            <v>55.079999999999977</v>
          </cell>
        </row>
        <row r="108">
          <cell r="B108" t="str">
            <v>d. Potencia Punta</v>
          </cell>
          <cell r="C108">
            <v>4888.5499999999993</v>
          </cell>
          <cell r="D108">
            <v>4888.5500000000011</v>
          </cell>
          <cell r="E108">
            <v>4888.5499999999993</v>
          </cell>
          <cell r="F108">
            <v>4888.55</v>
          </cell>
          <cell r="G108">
            <v>4888.5499999999993</v>
          </cell>
          <cell r="H108">
            <v>4888.55</v>
          </cell>
          <cell r="I108">
            <v>4888.5499999999993</v>
          </cell>
          <cell r="J108">
            <v>4888.5499999999993</v>
          </cell>
          <cell r="K108">
            <v>4888.55</v>
          </cell>
          <cell r="L108">
            <v>4888.5499999999993</v>
          </cell>
          <cell r="M108">
            <v>4888.55</v>
          </cell>
          <cell r="N108">
            <v>4888.5499999999993</v>
          </cell>
        </row>
        <row r="109">
          <cell r="B109" t="str">
            <v>e. Potencia Valle</v>
          </cell>
          <cell r="C109">
            <v>4888.5499999999993</v>
          </cell>
          <cell r="D109">
            <v>4888.5500000000011</v>
          </cell>
          <cell r="E109">
            <v>4888.5499999999993</v>
          </cell>
          <cell r="F109">
            <v>4888.55</v>
          </cell>
          <cell r="G109">
            <v>4888.5499999999993</v>
          </cell>
          <cell r="H109">
            <v>4888.55</v>
          </cell>
          <cell r="I109">
            <v>4888.5499999999993</v>
          </cell>
          <cell r="J109">
            <v>4888.5499999999993</v>
          </cell>
          <cell r="K109">
            <v>4888.55</v>
          </cell>
          <cell r="L109">
            <v>4888.5499999999993</v>
          </cell>
          <cell r="M109">
            <v>4888.55</v>
          </cell>
          <cell r="N109">
            <v>4888.5499999999993</v>
          </cell>
        </row>
        <row r="110">
          <cell r="B110" t="str">
            <v>f. Potencia Noche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2150.6999999999989</v>
          </cell>
          <cell r="D10">
            <v>2150.6999999999989</v>
          </cell>
          <cell r="E10">
            <v>2150.6999999999989</v>
          </cell>
          <cell r="F10">
            <v>2179.8000000000011</v>
          </cell>
          <cell r="G10">
            <v>2179.8000000000011</v>
          </cell>
          <cell r="H10">
            <v>2179.8000000000011</v>
          </cell>
          <cell r="I10">
            <v>1963.5</v>
          </cell>
          <cell r="J10">
            <v>1963.5</v>
          </cell>
          <cell r="K10">
            <v>1963.5</v>
          </cell>
          <cell r="L10">
            <v>1703.6999999999991</v>
          </cell>
          <cell r="M10">
            <v>1703.6999999999994</v>
          </cell>
          <cell r="N10">
            <v>1703.6999999999991</v>
          </cell>
        </row>
        <row r="11">
          <cell r="B11" t="str">
            <v>b. Bloque 31-200 kWh</v>
          </cell>
          <cell r="C11">
            <v>71.69000000000004</v>
          </cell>
          <cell r="D11">
            <v>71.69000000000004</v>
          </cell>
          <cell r="E11">
            <v>71.69000000000004</v>
          </cell>
          <cell r="F11">
            <v>72.660000000000025</v>
          </cell>
          <cell r="G11">
            <v>72.660000000000011</v>
          </cell>
          <cell r="H11">
            <v>72.660000000000025</v>
          </cell>
          <cell r="I11">
            <v>65.450000000000031</v>
          </cell>
          <cell r="J11">
            <v>65.450000000000031</v>
          </cell>
          <cell r="K11">
            <v>65.450000000000031</v>
          </cell>
          <cell r="L11">
            <v>56.789999999999978</v>
          </cell>
          <cell r="M11">
            <v>56.789999999999978</v>
          </cell>
          <cell r="N11">
            <v>56.789999999999978</v>
          </cell>
        </row>
        <row r="12">
          <cell r="B12" t="str">
            <v>c. Bloque mayor a 200 kWh</v>
          </cell>
          <cell r="C12">
            <v>87.75</v>
          </cell>
          <cell r="D12">
            <v>87.75</v>
          </cell>
          <cell r="E12">
            <v>87.75</v>
          </cell>
          <cell r="F12">
            <v>88.949999999999989</v>
          </cell>
          <cell r="G12">
            <v>88.949999999999974</v>
          </cell>
          <cell r="H12">
            <v>88.949999999999989</v>
          </cell>
          <cell r="I12">
            <v>80.109999999999985</v>
          </cell>
          <cell r="J12">
            <v>80.109999999999985</v>
          </cell>
          <cell r="K12">
            <v>80.109999999999971</v>
          </cell>
          <cell r="L12">
            <v>69.510000000000019</v>
          </cell>
          <cell r="M12">
            <v>69.510000000000005</v>
          </cell>
          <cell r="N12">
            <v>69.510000000000019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101.32999999999996</v>
          </cell>
          <cell r="D15">
            <v>101.32999999999996</v>
          </cell>
          <cell r="E15">
            <v>101.32999999999996</v>
          </cell>
          <cell r="F15">
            <v>102.71999999999994</v>
          </cell>
          <cell r="G15">
            <v>102.71999999999993</v>
          </cell>
          <cell r="H15">
            <v>102.71999999999994</v>
          </cell>
          <cell r="I15">
            <v>92.510000000000062</v>
          </cell>
          <cell r="J15">
            <v>92.510000000000062</v>
          </cell>
          <cell r="K15">
            <v>92.510000000000048</v>
          </cell>
          <cell r="L15">
            <v>80.27</v>
          </cell>
          <cell r="M15">
            <v>80.27</v>
          </cell>
          <cell r="N15">
            <v>80.27</v>
          </cell>
        </row>
        <row r="16">
          <cell r="B16" t="str">
            <v>b. Bloque 0-3000 kWh</v>
          </cell>
          <cell r="C16">
            <v>181710</v>
          </cell>
          <cell r="D16">
            <v>181710</v>
          </cell>
          <cell r="E16">
            <v>181710</v>
          </cell>
          <cell r="F16">
            <v>184200</v>
          </cell>
          <cell r="G16">
            <v>184200</v>
          </cell>
          <cell r="H16">
            <v>184200</v>
          </cell>
          <cell r="I16">
            <v>165870</v>
          </cell>
          <cell r="J16">
            <v>165870</v>
          </cell>
          <cell r="K16">
            <v>165870</v>
          </cell>
          <cell r="L16">
            <v>143940</v>
          </cell>
          <cell r="M16">
            <v>143940</v>
          </cell>
          <cell r="N16">
            <v>143940</v>
          </cell>
        </row>
        <row r="17">
          <cell r="B17" t="str">
            <v>c. Bloque mayor a 3000 kWh</v>
          </cell>
          <cell r="C17">
            <v>60.569999999999979</v>
          </cell>
          <cell r="D17">
            <v>60.569999999999986</v>
          </cell>
          <cell r="E17">
            <v>60.569999999999979</v>
          </cell>
          <cell r="F17">
            <v>61.400000000000027</v>
          </cell>
          <cell r="G17">
            <v>61.400000000000034</v>
          </cell>
          <cell r="H17">
            <v>61.400000000000027</v>
          </cell>
          <cell r="I17">
            <v>55.289999999999978</v>
          </cell>
          <cell r="J17">
            <v>55.289999999999978</v>
          </cell>
          <cell r="K17">
            <v>55.289999999999978</v>
          </cell>
          <cell r="L17">
            <v>47.980000000000011</v>
          </cell>
          <cell r="M17">
            <v>47.980000000000011</v>
          </cell>
          <cell r="N17">
            <v>47.980000000000011</v>
          </cell>
        </row>
        <row r="18">
          <cell r="B18" t="str">
            <v>d. Bloque 0-8 kW</v>
          </cell>
          <cell r="C18">
            <v>75798.63999999997</v>
          </cell>
          <cell r="D18">
            <v>75798.639999999941</v>
          </cell>
          <cell r="E18">
            <v>75798.63999999997</v>
          </cell>
          <cell r="F18">
            <v>76833.600000000049</v>
          </cell>
          <cell r="G18">
            <v>76833.600000000049</v>
          </cell>
          <cell r="H18">
            <v>76833.600000000049</v>
          </cell>
          <cell r="I18">
            <v>69198.719999999987</v>
          </cell>
          <cell r="J18">
            <v>69198.719999999987</v>
          </cell>
          <cell r="K18">
            <v>69198.719999999987</v>
          </cell>
          <cell r="L18">
            <v>60043.840000000026</v>
          </cell>
          <cell r="M18">
            <v>60043.840000000018</v>
          </cell>
          <cell r="N18">
            <v>60043.840000000026</v>
          </cell>
        </row>
        <row r="19">
          <cell r="B19" t="str">
            <v>e. Bloque mayor a 8 kW</v>
          </cell>
          <cell r="C19">
            <v>9474.8299999999963</v>
          </cell>
          <cell r="D19">
            <v>9474.8299999999927</v>
          </cell>
          <cell r="E19">
            <v>9474.8299999999963</v>
          </cell>
          <cell r="F19">
            <v>9604.2000000000062</v>
          </cell>
          <cell r="G19">
            <v>9604.2000000000062</v>
          </cell>
          <cell r="H19">
            <v>9604.2000000000062</v>
          </cell>
          <cell r="I19">
            <v>8649.8399999999983</v>
          </cell>
          <cell r="J19">
            <v>8649.8399999999983</v>
          </cell>
          <cell r="K19">
            <v>8649.8399999999983</v>
          </cell>
          <cell r="L19">
            <v>7505.4800000000032</v>
          </cell>
          <cell r="M19">
            <v>7505.4800000000023</v>
          </cell>
          <cell r="N19">
            <v>7505.4800000000032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101.32999999999996</v>
          </cell>
          <cell r="D22">
            <v>101.32999999999996</v>
          </cell>
          <cell r="E22">
            <v>101.32999999999996</v>
          </cell>
          <cell r="F22">
            <v>102.71999999999994</v>
          </cell>
          <cell r="G22">
            <v>102.71999999999993</v>
          </cell>
          <cell r="H22">
            <v>102.71999999999994</v>
          </cell>
          <cell r="I22">
            <v>92.510000000000062</v>
          </cell>
          <cell r="J22">
            <v>92.510000000000062</v>
          </cell>
          <cell r="K22">
            <v>92.510000000000048</v>
          </cell>
          <cell r="L22">
            <v>80.27</v>
          </cell>
          <cell r="M22">
            <v>80.27</v>
          </cell>
          <cell r="N22">
            <v>80.27</v>
          </cell>
        </row>
        <row r="23">
          <cell r="B23" t="str">
            <v>b. Bloque 0-3000 kWh</v>
          </cell>
          <cell r="C23">
            <v>181710</v>
          </cell>
          <cell r="D23">
            <v>181710</v>
          </cell>
          <cell r="E23">
            <v>181710</v>
          </cell>
          <cell r="F23">
            <v>184200</v>
          </cell>
          <cell r="G23">
            <v>184200</v>
          </cell>
          <cell r="H23">
            <v>184200</v>
          </cell>
          <cell r="I23">
            <v>165870</v>
          </cell>
          <cell r="J23">
            <v>165870</v>
          </cell>
          <cell r="K23">
            <v>165870</v>
          </cell>
          <cell r="L23">
            <v>143940</v>
          </cell>
          <cell r="M23">
            <v>143940</v>
          </cell>
          <cell r="N23">
            <v>143940</v>
          </cell>
        </row>
        <row r="24">
          <cell r="B24" t="str">
            <v>c. Bloque mayor a 3000 kWh</v>
          </cell>
          <cell r="C24">
            <v>60.569999999999979</v>
          </cell>
          <cell r="D24">
            <v>60.569999999999986</v>
          </cell>
          <cell r="E24">
            <v>60.569999999999979</v>
          </cell>
          <cell r="F24">
            <v>61.400000000000027</v>
          </cell>
          <cell r="G24">
            <v>61.400000000000034</v>
          </cell>
          <cell r="H24">
            <v>61.400000000000027</v>
          </cell>
          <cell r="I24">
            <v>55.289999999999978</v>
          </cell>
          <cell r="J24">
            <v>55.289999999999978</v>
          </cell>
          <cell r="K24">
            <v>55.289999999999978</v>
          </cell>
          <cell r="L24">
            <v>47.980000000000011</v>
          </cell>
          <cell r="M24">
            <v>47.980000000000011</v>
          </cell>
          <cell r="N24">
            <v>47.980000000000011</v>
          </cell>
        </row>
        <row r="25">
          <cell r="B25" t="str">
            <v>d. Bloque 0-8 kW</v>
          </cell>
          <cell r="C25">
            <v>75798.63999999997</v>
          </cell>
          <cell r="D25">
            <v>75798.639999999941</v>
          </cell>
          <cell r="E25">
            <v>75798.63999999997</v>
          </cell>
          <cell r="F25">
            <v>76833.600000000049</v>
          </cell>
          <cell r="G25">
            <v>76833.600000000049</v>
          </cell>
          <cell r="H25">
            <v>76833.600000000049</v>
          </cell>
          <cell r="I25">
            <v>69198.719999999987</v>
          </cell>
          <cell r="J25">
            <v>69198.719999999987</v>
          </cell>
          <cell r="K25">
            <v>69198.719999999987</v>
          </cell>
          <cell r="L25">
            <v>60043.840000000026</v>
          </cell>
          <cell r="M25">
            <v>60043.840000000018</v>
          </cell>
          <cell r="N25">
            <v>60043.840000000026</v>
          </cell>
        </row>
        <row r="26">
          <cell r="B26" t="str">
            <v>e. Bloque mayor a 8 kW</v>
          </cell>
          <cell r="C26">
            <v>9474.8299999999963</v>
          </cell>
          <cell r="D26">
            <v>9474.8299999999927</v>
          </cell>
          <cell r="E26">
            <v>9474.8299999999963</v>
          </cell>
          <cell r="F26">
            <v>9604.2000000000062</v>
          </cell>
          <cell r="G26">
            <v>9604.2000000000062</v>
          </cell>
          <cell r="H26">
            <v>9604.2000000000062</v>
          </cell>
          <cell r="I26">
            <v>8649.8399999999983</v>
          </cell>
          <cell r="J26">
            <v>8649.8399999999983</v>
          </cell>
          <cell r="K26">
            <v>8649.8399999999983</v>
          </cell>
          <cell r="L26">
            <v>7505.4800000000032</v>
          </cell>
          <cell r="M26">
            <v>7505.4800000000023</v>
          </cell>
          <cell r="N26">
            <v>7505.4800000000032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72.92000000000003</v>
          </cell>
          <cell r="D29">
            <v>72.92000000000003</v>
          </cell>
          <cell r="E29">
            <v>72.92000000000003</v>
          </cell>
          <cell r="F29">
            <v>73.92000000000003</v>
          </cell>
          <cell r="G29">
            <v>73.92000000000003</v>
          </cell>
          <cell r="H29">
            <v>73.92000000000003</v>
          </cell>
          <cell r="I29">
            <v>66.569999999999965</v>
          </cell>
          <cell r="J29">
            <v>66.569999999999965</v>
          </cell>
          <cell r="K29">
            <v>66.569999999999951</v>
          </cell>
          <cell r="L29">
            <v>57.76</v>
          </cell>
          <cell r="M29">
            <v>57.76</v>
          </cell>
          <cell r="N29">
            <v>57.76</v>
          </cell>
        </row>
        <row r="30">
          <cell r="B30" t="str">
            <v>b. Bloque 0-3000 kWh</v>
          </cell>
          <cell r="C30">
            <v>126060.00000000001</v>
          </cell>
          <cell r="D30">
            <v>126060.00000000001</v>
          </cell>
          <cell r="E30">
            <v>126060.00000000001</v>
          </cell>
          <cell r="F30">
            <v>127770.00000000001</v>
          </cell>
          <cell r="G30">
            <v>127770.00000000001</v>
          </cell>
          <cell r="H30">
            <v>127770.00000000001</v>
          </cell>
          <cell r="I30">
            <v>115109.99999999999</v>
          </cell>
          <cell r="J30">
            <v>115109.99999999999</v>
          </cell>
          <cell r="K30">
            <v>115109.99999999999</v>
          </cell>
          <cell r="L30">
            <v>99870</v>
          </cell>
          <cell r="M30">
            <v>99870</v>
          </cell>
          <cell r="N30">
            <v>99870</v>
          </cell>
        </row>
        <row r="31">
          <cell r="B31" t="str">
            <v>c. Bloque mayor a 3000 kWh</v>
          </cell>
          <cell r="C31">
            <v>42.019999999999989</v>
          </cell>
          <cell r="D31">
            <v>42.019999999999989</v>
          </cell>
          <cell r="E31">
            <v>42.019999999999989</v>
          </cell>
          <cell r="F31">
            <v>42.59</v>
          </cell>
          <cell r="G31">
            <v>42.589999999999996</v>
          </cell>
          <cell r="H31">
            <v>42.59</v>
          </cell>
          <cell r="I31">
            <v>38.369999999999983</v>
          </cell>
          <cell r="J31">
            <v>38.369999999999983</v>
          </cell>
          <cell r="K31">
            <v>38.36999999999999</v>
          </cell>
          <cell r="L31">
            <v>33.289999999999985</v>
          </cell>
          <cell r="M31">
            <v>33.289999999999985</v>
          </cell>
          <cell r="N31">
            <v>33.289999999999985</v>
          </cell>
        </row>
        <row r="32">
          <cell r="B32" t="str">
            <v>d. Bloque 0-8 kW</v>
          </cell>
          <cell r="C32">
            <v>50941.040000000023</v>
          </cell>
          <cell r="D32">
            <v>50941.040000000023</v>
          </cell>
          <cell r="E32">
            <v>50941.040000000023</v>
          </cell>
          <cell r="F32">
            <v>51636.560000000034</v>
          </cell>
          <cell r="G32">
            <v>51636.560000000034</v>
          </cell>
          <cell r="H32">
            <v>51636.560000000034</v>
          </cell>
          <cell r="I32">
            <v>46505.439999999966</v>
          </cell>
          <cell r="J32">
            <v>46505.439999999966</v>
          </cell>
          <cell r="K32">
            <v>46505.439999999966</v>
          </cell>
          <cell r="L32">
            <v>40352.879999999976</v>
          </cell>
          <cell r="M32">
            <v>40352.879999999983</v>
          </cell>
          <cell r="N32">
            <v>40352.879999999976</v>
          </cell>
        </row>
        <row r="33">
          <cell r="B33" t="str">
            <v>e. Bloque mayor a 8 kW</v>
          </cell>
          <cell r="C33">
            <v>6367.6300000000028</v>
          </cell>
          <cell r="D33">
            <v>6367.6300000000028</v>
          </cell>
          <cell r="E33">
            <v>6367.6300000000028</v>
          </cell>
          <cell r="F33">
            <v>6454.5700000000043</v>
          </cell>
          <cell r="G33">
            <v>6454.5700000000043</v>
          </cell>
          <cell r="H33">
            <v>6454.5700000000043</v>
          </cell>
          <cell r="I33">
            <v>5813.1799999999957</v>
          </cell>
          <cell r="J33">
            <v>5813.1799999999957</v>
          </cell>
          <cell r="K33">
            <v>5813.1799999999957</v>
          </cell>
          <cell r="L33">
            <v>5044.1099999999969</v>
          </cell>
          <cell r="M33">
            <v>5044.1099999999979</v>
          </cell>
          <cell r="N33">
            <v>5044.1099999999969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55.619999999999955</v>
          </cell>
          <cell r="D36">
            <v>55.619999999999962</v>
          </cell>
          <cell r="E36">
            <v>55.619999999999955</v>
          </cell>
          <cell r="F36">
            <v>56.380000000000038</v>
          </cell>
          <cell r="G36">
            <v>56.380000000000045</v>
          </cell>
          <cell r="H36">
            <v>56.380000000000038</v>
          </cell>
          <cell r="I36">
            <v>50.769999999999989</v>
          </cell>
          <cell r="J36">
            <v>50.769999999999989</v>
          </cell>
          <cell r="K36">
            <v>50.769999999999989</v>
          </cell>
          <cell r="L36">
            <v>44.049999999999976</v>
          </cell>
          <cell r="M36">
            <v>44.049999999999976</v>
          </cell>
          <cell r="N36">
            <v>44.049999999999976</v>
          </cell>
        </row>
        <row r="37">
          <cell r="B37" t="str">
            <v>b. Energía Valle</v>
          </cell>
          <cell r="C37">
            <v>27.190000000000023</v>
          </cell>
          <cell r="D37">
            <v>27.190000000000019</v>
          </cell>
          <cell r="E37">
            <v>27.190000000000023</v>
          </cell>
          <cell r="F37">
            <v>27.570000000000014</v>
          </cell>
          <cell r="G37">
            <v>27.570000000000018</v>
          </cell>
          <cell r="H37">
            <v>27.570000000000014</v>
          </cell>
          <cell r="I37">
            <v>24.820000000000014</v>
          </cell>
          <cell r="J37">
            <v>24.820000000000014</v>
          </cell>
          <cell r="K37">
            <v>24.820000000000011</v>
          </cell>
          <cell r="L37">
            <v>21.529999999999983</v>
          </cell>
          <cell r="M37">
            <v>21.529999999999983</v>
          </cell>
          <cell r="N37">
            <v>21.529999999999983</v>
          </cell>
        </row>
        <row r="38">
          <cell r="B38" t="str">
            <v>c. Energía Noche</v>
          </cell>
          <cell r="C38">
            <v>18.55</v>
          </cell>
          <cell r="D38">
            <v>18.550000000000008</v>
          </cell>
          <cell r="E38">
            <v>18.55</v>
          </cell>
          <cell r="F38">
            <v>18.800000000000004</v>
          </cell>
          <cell r="G38">
            <v>18.8</v>
          </cell>
          <cell r="H38">
            <v>18.800000000000004</v>
          </cell>
          <cell r="I38">
            <v>16.930000000000003</v>
          </cell>
          <cell r="J38">
            <v>16.930000000000003</v>
          </cell>
          <cell r="K38">
            <v>16.930000000000003</v>
          </cell>
          <cell r="L38">
            <v>14.69</v>
          </cell>
          <cell r="M38">
            <v>14.69</v>
          </cell>
          <cell r="N38">
            <v>14.69</v>
          </cell>
        </row>
        <row r="39">
          <cell r="B39" t="str">
            <v>d. Potencia Punta</v>
          </cell>
          <cell r="C39">
            <v>9788.77</v>
          </cell>
          <cell r="D39">
            <v>9788.7699999999986</v>
          </cell>
          <cell r="E39">
            <v>9788.77</v>
          </cell>
          <cell r="F39">
            <v>9922.4200000000037</v>
          </cell>
          <cell r="G39">
            <v>9922.4200000000019</v>
          </cell>
          <cell r="H39">
            <v>9922.4200000000037</v>
          </cell>
          <cell r="I39">
            <v>8936.4200000000037</v>
          </cell>
          <cell r="J39">
            <v>8936.4200000000037</v>
          </cell>
          <cell r="K39">
            <v>8936.4200000000055</v>
          </cell>
          <cell r="L39">
            <v>7754.149999999996</v>
          </cell>
          <cell r="M39">
            <v>7754.149999999996</v>
          </cell>
          <cell r="N39">
            <v>7754.149999999996</v>
          </cell>
        </row>
        <row r="40">
          <cell r="B40" t="str">
            <v>e. Potencia Valle</v>
          </cell>
          <cell r="C40">
            <v>7019</v>
          </cell>
          <cell r="D40">
            <v>7019</v>
          </cell>
          <cell r="E40">
            <v>7019</v>
          </cell>
          <cell r="F40">
            <v>7114.8299999999963</v>
          </cell>
          <cell r="G40">
            <v>7114.8299999999954</v>
          </cell>
          <cell r="H40">
            <v>7114.8299999999963</v>
          </cell>
          <cell r="I40">
            <v>6407.8299999999963</v>
          </cell>
          <cell r="J40">
            <v>6407.8299999999963</v>
          </cell>
          <cell r="K40">
            <v>6407.8299999999972</v>
          </cell>
          <cell r="L40">
            <v>5560.0899999999974</v>
          </cell>
          <cell r="M40">
            <v>5560.0899999999974</v>
          </cell>
          <cell r="N40">
            <v>5560.0899999999974</v>
          </cell>
        </row>
        <row r="41">
          <cell r="B41" t="str">
            <v>f. Potencia Noche</v>
          </cell>
          <cell r="C41">
            <v>4801.7</v>
          </cell>
          <cell r="D41">
            <v>4801.699999999998</v>
          </cell>
          <cell r="E41">
            <v>4801.7</v>
          </cell>
          <cell r="F41">
            <v>4867.2599999999993</v>
          </cell>
          <cell r="G41">
            <v>4867.26</v>
          </cell>
          <cell r="H41">
            <v>4867.2599999999993</v>
          </cell>
          <cell r="I41">
            <v>4383.6000000000022</v>
          </cell>
          <cell r="J41">
            <v>4383.6000000000022</v>
          </cell>
          <cell r="K41">
            <v>4383.6000000000022</v>
          </cell>
          <cell r="L41">
            <v>3803.6600000000026</v>
          </cell>
          <cell r="M41">
            <v>3803.6600000000026</v>
          </cell>
          <cell r="N41">
            <v>3803.6600000000026</v>
          </cell>
        </row>
        <row r="42">
          <cell r="B42" t="str">
            <v>MEDIA TENSIÓN (T-MTb)</v>
          </cell>
        </row>
        <row r="43">
          <cell r="B43" t="str">
            <v>T-MTb</v>
          </cell>
        </row>
        <row r="44">
          <cell r="B44" t="str">
            <v>a. Energía Punta</v>
          </cell>
          <cell r="C44">
            <v>113.59000000000005</v>
          </cell>
          <cell r="D44">
            <v>113.59000000000003</v>
          </cell>
          <cell r="E44">
            <v>113.59000000000005</v>
          </cell>
          <cell r="F44">
            <v>115.15000000000006</v>
          </cell>
          <cell r="G44">
            <v>115.15000000000006</v>
          </cell>
          <cell r="H44">
            <v>115.15000000000006</v>
          </cell>
          <cell r="I44">
            <v>103.69999999999995</v>
          </cell>
          <cell r="J44">
            <v>103.69999999999995</v>
          </cell>
          <cell r="K44">
            <v>103.69999999999996</v>
          </cell>
          <cell r="L44">
            <v>89.98</v>
          </cell>
          <cell r="M44">
            <v>89.98</v>
          </cell>
          <cell r="N44">
            <v>89.98</v>
          </cell>
        </row>
        <row r="45">
          <cell r="B45" t="str">
            <v>b. Energía Valle</v>
          </cell>
          <cell r="C45">
            <v>39.02999999999998</v>
          </cell>
          <cell r="D45">
            <v>39.02999999999998</v>
          </cell>
          <cell r="E45">
            <v>39.02999999999998</v>
          </cell>
          <cell r="F45">
            <v>39.570000000000014</v>
          </cell>
          <cell r="G45">
            <v>39.570000000000007</v>
          </cell>
          <cell r="H45">
            <v>39.570000000000014</v>
          </cell>
          <cell r="I45">
            <v>35.63000000000001</v>
          </cell>
          <cell r="J45">
            <v>35.63000000000001</v>
          </cell>
          <cell r="K45">
            <v>35.630000000000003</v>
          </cell>
          <cell r="L45">
            <v>30.919999999999987</v>
          </cell>
          <cell r="M45">
            <v>30.919999999999991</v>
          </cell>
          <cell r="N45">
            <v>30.919999999999987</v>
          </cell>
        </row>
        <row r="46">
          <cell r="B46" t="str">
            <v>c. Energía Noche</v>
          </cell>
          <cell r="C46">
            <v>25.059999999999981</v>
          </cell>
          <cell r="D46">
            <v>25.059999999999985</v>
          </cell>
          <cell r="E46">
            <v>25.059999999999981</v>
          </cell>
          <cell r="F46">
            <v>25.399999999999988</v>
          </cell>
          <cell r="G46">
            <v>25.399999999999988</v>
          </cell>
          <cell r="H46">
            <v>25.399999999999988</v>
          </cell>
          <cell r="I46">
            <v>22.87</v>
          </cell>
          <cell r="J46">
            <v>22.87</v>
          </cell>
          <cell r="K46">
            <v>22.87</v>
          </cell>
          <cell r="L46">
            <v>19.839999999999996</v>
          </cell>
          <cell r="M46">
            <v>19.839999999999993</v>
          </cell>
          <cell r="N46">
            <v>19.839999999999996</v>
          </cell>
        </row>
        <row r="47">
          <cell r="B47" t="str">
            <v>d. Potencia Punta</v>
          </cell>
          <cell r="C47">
            <v>3336.2100000000023</v>
          </cell>
          <cell r="D47">
            <v>3336.2100000000019</v>
          </cell>
          <cell r="E47">
            <v>3336.2100000000023</v>
          </cell>
          <cell r="F47">
            <v>3381.7599999999993</v>
          </cell>
          <cell r="G47">
            <v>3381.7599999999989</v>
          </cell>
          <cell r="H47">
            <v>3381.7599999999993</v>
          </cell>
          <cell r="I47">
            <v>3045.7100000000019</v>
          </cell>
          <cell r="J47">
            <v>3045.7100000000019</v>
          </cell>
          <cell r="K47">
            <v>3045.7100000000014</v>
          </cell>
          <cell r="L47">
            <v>2642.77</v>
          </cell>
          <cell r="M47">
            <v>2642.7699999999995</v>
          </cell>
          <cell r="N47">
            <v>2642.77</v>
          </cell>
        </row>
        <row r="48">
          <cell r="B48" t="str">
            <v>e. Potencia Valle</v>
          </cell>
          <cell r="C48">
            <v>2328.9899999999993</v>
          </cell>
          <cell r="D48">
            <v>2328.9899999999984</v>
          </cell>
          <cell r="E48">
            <v>2328.9899999999993</v>
          </cell>
          <cell r="F48">
            <v>2360.79</v>
          </cell>
          <cell r="G48">
            <v>2360.7899999999995</v>
          </cell>
          <cell r="H48">
            <v>2360.79</v>
          </cell>
          <cell r="I48">
            <v>2126.1999999999989</v>
          </cell>
          <cell r="J48">
            <v>2126.1999999999989</v>
          </cell>
          <cell r="K48">
            <v>2126.1999999999989</v>
          </cell>
          <cell r="L48">
            <v>1844.9100000000017</v>
          </cell>
          <cell r="M48">
            <v>1844.9100000000014</v>
          </cell>
          <cell r="N48">
            <v>1844.9100000000017</v>
          </cell>
        </row>
        <row r="49">
          <cell r="B49" t="str">
            <v>f. Potencia Noche</v>
          </cell>
          <cell r="C49">
            <v>1492.4800000000009</v>
          </cell>
          <cell r="D49">
            <v>1492.4800000000007</v>
          </cell>
          <cell r="E49">
            <v>1492.4800000000009</v>
          </cell>
          <cell r="F49">
            <v>1512.8600000000004</v>
          </cell>
          <cell r="G49">
            <v>1512.8600000000004</v>
          </cell>
          <cell r="H49">
            <v>1512.8600000000004</v>
          </cell>
          <cell r="I49">
            <v>1362.51</v>
          </cell>
          <cell r="J49">
            <v>1362.51</v>
          </cell>
          <cell r="K49">
            <v>1362.5099999999998</v>
          </cell>
          <cell r="L49">
            <v>1182.25</v>
          </cell>
          <cell r="M49">
            <v>1182.25</v>
          </cell>
          <cell r="N49">
            <v>1182.25</v>
          </cell>
        </row>
        <row r="50">
          <cell r="B50" t="str">
            <v>ALUMBRADO PÚBLICO</v>
          </cell>
        </row>
        <row r="51">
          <cell r="B51" t="str">
            <v>T-AP</v>
          </cell>
        </row>
        <row r="52">
          <cell r="B52" t="str">
            <v>a. Bloque 0-30 kWh</v>
          </cell>
          <cell r="C52">
            <v>99.30000000000004</v>
          </cell>
          <cell r="D52">
            <v>99.300000000000026</v>
          </cell>
          <cell r="E52">
            <v>99.30000000000004</v>
          </cell>
          <cell r="F52">
            <v>99.300000000000026</v>
          </cell>
          <cell r="G52">
            <v>99.30000000000004</v>
          </cell>
          <cell r="H52">
            <v>99.300000000000026</v>
          </cell>
          <cell r="I52">
            <v>88.800000000000026</v>
          </cell>
          <cell r="J52">
            <v>88.800000000000026</v>
          </cell>
          <cell r="K52">
            <v>88.800000000000011</v>
          </cell>
          <cell r="L52">
            <v>80.099999999999952</v>
          </cell>
          <cell r="M52">
            <v>80.099999999999952</v>
          </cell>
          <cell r="N52">
            <v>80.099999999999952</v>
          </cell>
        </row>
        <row r="53">
          <cell r="B53" t="str">
            <v>b. Bloque 31-50 000 kWh</v>
          </cell>
          <cell r="C53">
            <v>3.3100000000000014</v>
          </cell>
          <cell r="D53">
            <v>3.3100000000000014</v>
          </cell>
          <cell r="E53">
            <v>3.3100000000000014</v>
          </cell>
          <cell r="F53">
            <v>3.3100000000000014</v>
          </cell>
          <cell r="G53">
            <v>3.3100000000000014</v>
          </cell>
          <cell r="H53">
            <v>3.3100000000000014</v>
          </cell>
          <cell r="I53">
            <v>2.9599999999999982</v>
          </cell>
          <cell r="J53">
            <v>2.9599999999999982</v>
          </cell>
          <cell r="K53">
            <v>2.9599999999999986</v>
          </cell>
          <cell r="L53">
            <v>2.6700000000000013</v>
          </cell>
          <cell r="M53">
            <v>2.6700000000000013</v>
          </cell>
          <cell r="N53">
            <v>2.6700000000000013</v>
          </cell>
        </row>
        <row r="54">
          <cell r="B54" t="str">
            <v>c. Bloque mayor a 50 000 kWh</v>
          </cell>
          <cell r="C54">
            <v>165500</v>
          </cell>
          <cell r="D54">
            <v>165500</v>
          </cell>
          <cell r="E54">
            <v>165500</v>
          </cell>
          <cell r="F54">
            <v>165500</v>
          </cell>
          <cell r="G54">
            <v>165500</v>
          </cell>
          <cell r="H54">
            <v>165500</v>
          </cell>
          <cell r="I54">
            <v>148000</v>
          </cell>
          <cell r="J54">
            <v>148000</v>
          </cell>
          <cell r="K54">
            <v>148000</v>
          </cell>
          <cell r="L54">
            <v>133500</v>
          </cell>
          <cell r="M54">
            <v>133500</v>
          </cell>
          <cell r="N54">
            <v>133500</v>
          </cell>
        </row>
        <row r="55">
          <cell r="B55" t="str">
            <v>Tarifa de acceso</v>
          </cell>
        </row>
        <row r="56">
          <cell r="B56" t="str">
            <v>T-TA</v>
          </cell>
        </row>
        <row r="57">
          <cell r="B57" t="str">
            <v>a. Consumo de Energía cada kWh</v>
          </cell>
          <cell r="C57">
            <v>15.800000000000008</v>
          </cell>
          <cell r="D57">
            <v>15.800000000000008</v>
          </cell>
          <cell r="E57">
            <v>15.800000000000008</v>
          </cell>
          <cell r="F57">
            <v>15.800000000000008</v>
          </cell>
          <cell r="G57">
            <v>15.800000000000008</v>
          </cell>
          <cell r="H57">
            <v>15.800000000000008</v>
          </cell>
          <cell r="I57">
            <v>15.800000000000008</v>
          </cell>
          <cell r="J57">
            <v>15.800000000000008</v>
          </cell>
          <cell r="K57">
            <v>15.800000000000008</v>
          </cell>
          <cell r="L57">
            <v>15.800000000000008</v>
          </cell>
          <cell r="M57">
            <v>15.800000000000008</v>
          </cell>
          <cell r="N57">
            <v>15.800000000000008</v>
          </cell>
        </row>
        <row r="58">
          <cell r="B58" t="str">
            <v>Tarifa en centros de recarga rápida</v>
          </cell>
        </row>
        <row r="59">
          <cell r="B59" t="str">
            <v>T-VE</v>
          </cell>
        </row>
        <row r="60">
          <cell r="B60" t="str">
            <v>b. Por minuto de recarga de energía</v>
          </cell>
          <cell r="C60">
            <v>150</v>
          </cell>
          <cell r="D60">
            <v>150</v>
          </cell>
          <cell r="E60">
            <v>150</v>
          </cell>
          <cell r="F60">
            <v>150</v>
          </cell>
          <cell r="G60">
            <v>150</v>
          </cell>
          <cell r="H60">
            <v>150</v>
          </cell>
          <cell r="I60">
            <v>150</v>
          </cell>
          <cell r="J60">
            <v>150</v>
          </cell>
          <cell r="K60">
            <v>150</v>
          </cell>
          <cell r="L60">
            <v>150</v>
          </cell>
          <cell r="M60">
            <v>150</v>
          </cell>
          <cell r="N60">
            <v>150</v>
          </cell>
        </row>
        <row r="61">
          <cell r="B61" t="str">
            <v>Tarifa en centros de recarga en planteles para autobuses electricos</v>
          </cell>
        </row>
        <row r="62">
          <cell r="B62" t="str">
            <v>T-BE</v>
          </cell>
        </row>
        <row r="63">
          <cell r="B63" t="str">
            <v>b. Consumo de Energía cada kWh</v>
          </cell>
          <cell r="C63">
            <v>57.079999999999977</v>
          </cell>
          <cell r="D63">
            <v>57.079999999999984</v>
          </cell>
          <cell r="E63">
            <v>57.079999999999977</v>
          </cell>
          <cell r="F63">
            <v>57.079999999999977</v>
          </cell>
          <cell r="G63">
            <v>57.079999999999977</v>
          </cell>
          <cell r="H63">
            <v>57.079999999999977</v>
          </cell>
          <cell r="I63">
            <v>57.079999999999977</v>
          </cell>
          <cell r="J63">
            <v>57.079999999999977</v>
          </cell>
          <cell r="K63">
            <v>57.079999999999977</v>
          </cell>
          <cell r="L63">
            <v>57.079999999999977</v>
          </cell>
          <cell r="M63">
            <v>57.079999999999977</v>
          </cell>
          <cell r="N63">
            <v>57.079999999999977</v>
          </cell>
        </row>
        <row r="72">
          <cell r="B72" t="str">
            <v>º</v>
          </cell>
          <cell r="C72" t="str">
            <v>Enero</v>
          </cell>
          <cell r="D72" t="str">
            <v>Febrero</v>
          </cell>
          <cell r="E72" t="str">
            <v>Marzo</v>
          </cell>
          <cell r="F72" t="str">
            <v>Abril</v>
          </cell>
          <cell r="G72" t="str">
            <v>Mayo</v>
          </cell>
          <cell r="H72" t="str">
            <v>Junio</v>
          </cell>
          <cell r="I72" t="str">
            <v>Julio</v>
          </cell>
          <cell r="J72" t="str">
            <v>Agosto</v>
          </cell>
          <cell r="K72" t="str">
            <v>Septiembre</v>
          </cell>
          <cell r="L72" t="str">
            <v>Octubre</v>
          </cell>
          <cell r="M72" t="str">
            <v>Noviembre</v>
          </cell>
          <cell r="N72" t="str">
            <v>Diciembre</v>
          </cell>
        </row>
        <row r="73">
          <cell r="B73" t="str">
            <v>VENTAS AL SERVICIO DE DISTRIBUCIÓN</v>
          </cell>
        </row>
        <row r="74">
          <cell r="B74" t="str">
            <v>T-SD</v>
          </cell>
        </row>
        <row r="75">
          <cell r="B75" t="str">
            <v>a. Energía Punta</v>
          </cell>
          <cell r="C75">
            <v>38.26</v>
          </cell>
          <cell r="D75">
            <v>38.26</v>
          </cell>
          <cell r="E75">
            <v>38.26</v>
          </cell>
          <cell r="F75">
            <v>38.26</v>
          </cell>
          <cell r="G75">
            <v>38.26</v>
          </cell>
          <cell r="H75">
            <v>38.26</v>
          </cell>
          <cell r="I75">
            <v>38.150000000000006</v>
          </cell>
          <cell r="J75">
            <v>38.150000000000006</v>
          </cell>
          <cell r="K75">
            <v>38.15</v>
          </cell>
          <cell r="L75">
            <v>38.150000000000006</v>
          </cell>
          <cell r="M75">
            <v>38.15</v>
          </cell>
          <cell r="N75">
            <v>38.150000000000006</v>
          </cell>
        </row>
        <row r="76">
          <cell r="B76" t="str">
            <v>b. Energía Valle</v>
          </cell>
          <cell r="C76">
            <v>31.100000000000016</v>
          </cell>
          <cell r="D76">
            <v>31.100000000000016</v>
          </cell>
          <cell r="E76">
            <v>31.100000000000016</v>
          </cell>
          <cell r="F76">
            <v>31.100000000000016</v>
          </cell>
          <cell r="G76">
            <v>31.100000000000016</v>
          </cell>
          <cell r="H76">
            <v>31.100000000000016</v>
          </cell>
          <cell r="I76">
            <v>31.019999999999989</v>
          </cell>
          <cell r="J76">
            <v>31.019999999999989</v>
          </cell>
          <cell r="K76">
            <v>31.019999999999989</v>
          </cell>
          <cell r="L76">
            <v>31.019999999999989</v>
          </cell>
          <cell r="M76">
            <v>31.019999999999989</v>
          </cell>
          <cell r="N76">
            <v>31.019999999999989</v>
          </cell>
        </row>
        <row r="77">
          <cell r="B77" t="str">
            <v>c. Energía Noche</v>
          </cell>
          <cell r="C77">
            <v>26.429999999999982</v>
          </cell>
          <cell r="D77">
            <v>26.429999999999986</v>
          </cell>
          <cell r="E77">
            <v>26.429999999999982</v>
          </cell>
          <cell r="F77">
            <v>26.429999999999986</v>
          </cell>
          <cell r="G77">
            <v>26.429999999999982</v>
          </cell>
          <cell r="H77">
            <v>26.429999999999986</v>
          </cell>
          <cell r="I77">
            <v>26.36000000000001</v>
          </cell>
          <cell r="J77">
            <v>26.36000000000001</v>
          </cell>
          <cell r="K77">
            <v>26.36000000000001</v>
          </cell>
          <cell r="L77">
            <v>26.36000000000001</v>
          </cell>
          <cell r="M77">
            <v>26.36000000000001</v>
          </cell>
          <cell r="N77">
            <v>26.36000000000001</v>
          </cell>
        </row>
        <row r="78">
          <cell r="B78" t="str">
            <v>d. Potencia Punta</v>
          </cell>
          <cell r="C78">
            <v>2167.5800000000013</v>
          </cell>
          <cell r="D78">
            <v>2167.5800000000013</v>
          </cell>
          <cell r="E78">
            <v>2167.5800000000013</v>
          </cell>
          <cell r="F78">
            <v>2167.5800000000013</v>
          </cell>
          <cell r="G78">
            <v>2167.5800000000013</v>
          </cell>
          <cell r="H78">
            <v>2167.5800000000013</v>
          </cell>
          <cell r="I78">
            <v>2161.75</v>
          </cell>
          <cell r="J78">
            <v>2161.75</v>
          </cell>
          <cell r="K78">
            <v>2161.75</v>
          </cell>
          <cell r="L78">
            <v>2161.75</v>
          </cell>
          <cell r="M78">
            <v>2161.75</v>
          </cell>
          <cell r="N78">
            <v>2161.75</v>
          </cell>
        </row>
        <row r="79">
          <cell r="B79" t="str">
            <v>e. Potencia Valle</v>
          </cell>
          <cell r="C79">
            <v>2167.5800000000013</v>
          </cell>
          <cell r="D79">
            <v>2167.5800000000013</v>
          </cell>
          <cell r="E79">
            <v>2167.5800000000013</v>
          </cell>
          <cell r="F79">
            <v>2167.5800000000013</v>
          </cell>
          <cell r="G79">
            <v>2167.5800000000013</v>
          </cell>
          <cell r="H79">
            <v>2167.5800000000013</v>
          </cell>
          <cell r="I79">
            <v>2161.75</v>
          </cell>
          <cell r="J79">
            <v>2161.75</v>
          </cell>
          <cell r="K79">
            <v>2161.75</v>
          </cell>
          <cell r="L79">
            <v>2161.75</v>
          </cell>
          <cell r="M79">
            <v>2161.75</v>
          </cell>
          <cell r="N79">
            <v>2161.75</v>
          </cell>
        </row>
        <row r="80">
          <cell r="B80" t="str">
            <v>f. Potencia Noche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0-200 kWh</v>
          </cell>
          <cell r="C10">
            <v>1409.3300000000011</v>
          </cell>
          <cell r="D10">
            <v>1409.3300000000011</v>
          </cell>
          <cell r="E10">
            <v>1409.3300000000011</v>
          </cell>
          <cell r="F10">
            <v>1426.2799999999995</v>
          </cell>
          <cell r="G10">
            <v>1426.2799999999995</v>
          </cell>
          <cell r="H10">
            <v>1426.2799999999995</v>
          </cell>
          <cell r="I10">
            <v>1383.2699999999993</v>
          </cell>
          <cell r="J10">
            <v>1383.2699999999993</v>
          </cell>
          <cell r="K10">
            <v>1383.2699999999995</v>
          </cell>
          <cell r="L10">
            <v>1261.6500000000008</v>
          </cell>
          <cell r="M10">
            <v>1261.6500000000008</v>
          </cell>
          <cell r="N10">
            <v>1261.6500000000008</v>
          </cell>
        </row>
        <row r="11">
          <cell r="B11" t="str">
            <v>b. Bloque 0-200 kWh</v>
          </cell>
          <cell r="C11">
            <v>65.460000000000022</v>
          </cell>
          <cell r="D11">
            <v>65.460000000000022</v>
          </cell>
          <cell r="E11">
            <v>65.460000000000022</v>
          </cell>
          <cell r="F11">
            <v>66.25</v>
          </cell>
          <cell r="G11">
            <v>66.25</v>
          </cell>
          <cell r="H11">
            <v>66.25</v>
          </cell>
          <cell r="I11">
            <v>64.25</v>
          </cell>
          <cell r="J11">
            <v>64.25</v>
          </cell>
          <cell r="K11">
            <v>64.25</v>
          </cell>
          <cell r="L11">
            <v>58.599999999999966</v>
          </cell>
          <cell r="M11">
            <v>58.599999999999973</v>
          </cell>
          <cell r="N11">
            <v>58.599999999999966</v>
          </cell>
        </row>
        <row r="12">
          <cell r="B12" t="str">
            <v>c. Bloque 201-275 kWh</v>
          </cell>
          <cell r="C12">
            <v>2744.48</v>
          </cell>
          <cell r="D12">
            <v>2744.4800000000005</v>
          </cell>
          <cell r="E12">
            <v>2744.48</v>
          </cell>
          <cell r="F12">
            <v>2777.49</v>
          </cell>
          <cell r="G12">
            <v>2777.4900000000002</v>
          </cell>
          <cell r="H12">
            <v>2777.49</v>
          </cell>
          <cell r="I12">
            <v>2693.73</v>
          </cell>
          <cell r="J12">
            <v>2693.73</v>
          </cell>
          <cell r="K12">
            <v>2693.7300000000005</v>
          </cell>
          <cell r="L12">
            <v>2456.9100000000017</v>
          </cell>
          <cell r="M12">
            <v>2456.9100000000017</v>
          </cell>
          <cell r="N12">
            <v>2456.9100000000017</v>
          </cell>
        </row>
        <row r="13">
          <cell r="B13" t="str">
            <v>d. Bloque 201-275 kWh</v>
          </cell>
          <cell r="C13">
            <v>70.359999999999971</v>
          </cell>
          <cell r="D13">
            <v>70.359999999999957</v>
          </cell>
          <cell r="E13">
            <v>70.359999999999971</v>
          </cell>
          <cell r="F13">
            <v>71.200000000000017</v>
          </cell>
          <cell r="G13">
            <v>71.2</v>
          </cell>
          <cell r="H13">
            <v>71.200000000000017</v>
          </cell>
          <cell r="I13">
            <v>69.049999999999983</v>
          </cell>
          <cell r="J13">
            <v>69.049999999999983</v>
          </cell>
          <cell r="K13">
            <v>69.049999999999969</v>
          </cell>
          <cell r="L13">
            <v>62.980000000000011</v>
          </cell>
          <cell r="M13">
            <v>62.980000000000011</v>
          </cell>
          <cell r="N13">
            <v>62.980000000000011</v>
          </cell>
        </row>
        <row r="14">
          <cell r="B14" t="str">
            <v>e. Bloque 276-360 kWh</v>
          </cell>
          <cell r="C14">
            <v>3634.5800000000013</v>
          </cell>
          <cell r="D14">
            <v>3634.5800000000013</v>
          </cell>
          <cell r="E14">
            <v>3634.5800000000013</v>
          </cell>
          <cell r="F14">
            <v>3678.300000000002</v>
          </cell>
          <cell r="G14">
            <v>3678.300000000002</v>
          </cell>
          <cell r="H14">
            <v>3678.300000000002</v>
          </cell>
          <cell r="I14">
            <v>3567.3699999999985</v>
          </cell>
          <cell r="J14">
            <v>3567.3699999999985</v>
          </cell>
          <cell r="K14">
            <v>3567.3699999999985</v>
          </cell>
          <cell r="L14">
            <v>3253.7400000000011</v>
          </cell>
          <cell r="M14">
            <v>3253.7400000000007</v>
          </cell>
          <cell r="N14">
            <v>3253.7400000000011</v>
          </cell>
        </row>
        <row r="15">
          <cell r="B15" t="str">
            <v>f. Bloque 276-360 kWh</v>
          </cell>
          <cell r="C15">
            <v>77.949999999999989</v>
          </cell>
          <cell r="D15">
            <v>77.950000000000017</v>
          </cell>
          <cell r="E15">
            <v>77.949999999999989</v>
          </cell>
          <cell r="F15">
            <v>78.900000000000048</v>
          </cell>
          <cell r="G15">
            <v>78.900000000000048</v>
          </cell>
          <cell r="H15">
            <v>78.900000000000048</v>
          </cell>
          <cell r="I15">
            <v>76.52</v>
          </cell>
          <cell r="J15">
            <v>76.52</v>
          </cell>
          <cell r="K15">
            <v>76.52</v>
          </cell>
          <cell r="L15">
            <v>69.789999999999978</v>
          </cell>
          <cell r="M15">
            <v>69.789999999999978</v>
          </cell>
          <cell r="N15">
            <v>69.789999999999978</v>
          </cell>
        </row>
        <row r="16">
          <cell r="B16" t="str">
            <v>g. Bloque 361-500 kWh</v>
          </cell>
          <cell r="C16">
            <v>4811.4900000000007</v>
          </cell>
          <cell r="D16">
            <v>4811.4900000000025</v>
          </cell>
          <cell r="E16">
            <v>4811.4900000000007</v>
          </cell>
          <cell r="F16">
            <v>4869.3699999999981</v>
          </cell>
          <cell r="G16">
            <v>4869.3699999999981</v>
          </cell>
          <cell r="H16">
            <v>4869.3699999999981</v>
          </cell>
          <cell r="I16">
            <v>4722.5200000000013</v>
          </cell>
          <cell r="J16">
            <v>4722.5200000000013</v>
          </cell>
          <cell r="K16">
            <v>4722.5200000000023</v>
          </cell>
          <cell r="L16">
            <v>4307.3300000000008</v>
          </cell>
          <cell r="M16">
            <v>4307.3300000000008</v>
          </cell>
          <cell r="N16">
            <v>4307.3300000000008</v>
          </cell>
        </row>
        <row r="17">
          <cell r="B17" t="str">
            <v>h. Bloque 361-500 kWh</v>
          </cell>
          <cell r="C17">
            <v>86.36</v>
          </cell>
          <cell r="D17">
            <v>86.359999999999985</v>
          </cell>
          <cell r="E17">
            <v>86.36</v>
          </cell>
          <cell r="F17">
            <v>87.400000000000048</v>
          </cell>
          <cell r="G17">
            <v>87.400000000000048</v>
          </cell>
          <cell r="H17">
            <v>87.400000000000048</v>
          </cell>
          <cell r="I17">
            <v>84.760000000000048</v>
          </cell>
          <cell r="J17">
            <v>84.760000000000048</v>
          </cell>
          <cell r="K17">
            <v>84.760000000000034</v>
          </cell>
          <cell r="L17">
            <v>77.30999999999996</v>
          </cell>
          <cell r="M17">
            <v>77.30999999999996</v>
          </cell>
          <cell r="N17">
            <v>77.30999999999996</v>
          </cell>
        </row>
        <row r="18">
          <cell r="B18" t="str">
            <v>i. Bloque mayor a 501 kWh</v>
          </cell>
          <cell r="C18">
            <v>8366.94</v>
          </cell>
          <cell r="D18">
            <v>8366.94</v>
          </cell>
          <cell r="E18">
            <v>8366.94</v>
          </cell>
          <cell r="F18">
            <v>8467.5899999999983</v>
          </cell>
          <cell r="G18">
            <v>8467.5899999999983</v>
          </cell>
          <cell r="H18">
            <v>8467.5899999999983</v>
          </cell>
          <cell r="I18">
            <v>8212.2300000000032</v>
          </cell>
          <cell r="J18">
            <v>8212.2300000000032</v>
          </cell>
          <cell r="K18">
            <v>8212.2300000000032</v>
          </cell>
          <cell r="L18">
            <v>7490.2399999999971</v>
          </cell>
          <cell r="M18">
            <v>7490.2399999999971</v>
          </cell>
          <cell r="N18">
            <v>7490.2399999999971</v>
          </cell>
        </row>
        <row r="19">
          <cell r="B19" t="str">
            <v>j. Bloque mayor a 501 kWh</v>
          </cell>
          <cell r="C19">
            <v>95.679999999999978</v>
          </cell>
          <cell r="D19">
            <v>95.679999999999993</v>
          </cell>
          <cell r="E19">
            <v>95.679999999999978</v>
          </cell>
          <cell r="F19">
            <v>96.820000000000007</v>
          </cell>
          <cell r="G19">
            <v>96.820000000000022</v>
          </cell>
          <cell r="H19">
            <v>96.820000000000007</v>
          </cell>
          <cell r="I19">
            <v>93.900000000000048</v>
          </cell>
          <cell r="J19">
            <v>93.900000000000048</v>
          </cell>
          <cell r="K19">
            <v>93.900000000000048</v>
          </cell>
          <cell r="L19">
            <v>85.650000000000048</v>
          </cell>
          <cell r="M19">
            <v>85.650000000000048</v>
          </cell>
          <cell r="N19">
            <v>85.650000000000048</v>
          </cell>
        </row>
        <row r="20">
          <cell r="B20" t="str">
            <v>j.a.Por consumo de energía (kWh)</v>
          </cell>
          <cell r="C20">
            <v>8366.94</v>
          </cell>
          <cell r="D20">
            <v>8366.94</v>
          </cell>
          <cell r="E20">
            <v>8366.94</v>
          </cell>
          <cell r="F20">
            <v>8467.5899999999983</v>
          </cell>
          <cell r="G20">
            <v>8467.5899999999983</v>
          </cell>
          <cell r="H20">
            <v>8467.5899999999983</v>
          </cell>
          <cell r="I20">
            <v>8212.2300000000032</v>
          </cell>
          <cell r="J20">
            <v>8212.2300000000032</v>
          </cell>
          <cell r="K20">
            <v>8212.2300000000032</v>
          </cell>
          <cell r="L20">
            <v>7490.2399999999971</v>
          </cell>
          <cell r="M20">
            <v>7490.2399999999971</v>
          </cell>
          <cell r="N20">
            <v>7490.2399999999971</v>
          </cell>
        </row>
        <row r="21">
          <cell r="B21" t="str">
            <v>j.b. Por consumo de energía (kWh)</v>
          </cell>
          <cell r="C21">
            <v>53.819999999999993</v>
          </cell>
          <cell r="D21">
            <v>53.82</v>
          </cell>
          <cell r="E21">
            <v>53.819999999999993</v>
          </cell>
          <cell r="F21">
            <v>54.47000000000002</v>
          </cell>
          <cell r="G21">
            <v>54.47000000000002</v>
          </cell>
          <cell r="H21">
            <v>54.47000000000002</v>
          </cell>
          <cell r="I21">
            <v>52.829999999999984</v>
          </cell>
          <cell r="J21">
            <v>52.829999999999984</v>
          </cell>
          <cell r="K21">
            <v>52.829999999999991</v>
          </cell>
          <cell r="L21">
            <v>48.190000000000033</v>
          </cell>
          <cell r="M21">
            <v>48.190000000000033</v>
          </cell>
          <cell r="N21">
            <v>48.190000000000033</v>
          </cell>
        </row>
        <row r="22">
          <cell r="B22" t="str">
            <v>j.c. Por consumo de energía (kW)</v>
          </cell>
          <cell r="C22">
            <v>8738.6099999999933</v>
          </cell>
          <cell r="D22">
            <v>8738.6099999999951</v>
          </cell>
          <cell r="E22">
            <v>8738.6099999999933</v>
          </cell>
          <cell r="F22">
            <v>8843.7300000000032</v>
          </cell>
          <cell r="G22">
            <v>8843.7300000000014</v>
          </cell>
          <cell r="H22">
            <v>8843.7300000000032</v>
          </cell>
          <cell r="I22">
            <v>8577.0300000000007</v>
          </cell>
          <cell r="J22">
            <v>8577.0300000000007</v>
          </cell>
          <cell r="K22">
            <v>8577.0300000000007</v>
          </cell>
          <cell r="L22">
            <v>7822.97</v>
          </cell>
          <cell r="M22">
            <v>7822.97</v>
          </cell>
          <cell r="N22">
            <v>7822.97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95.679999999999978</v>
          </cell>
          <cell r="D25">
            <v>95.679999999999993</v>
          </cell>
          <cell r="E25">
            <v>95.679999999999978</v>
          </cell>
          <cell r="F25">
            <v>96.820000000000007</v>
          </cell>
          <cell r="G25">
            <v>96.820000000000022</v>
          </cell>
          <cell r="H25">
            <v>96.820000000000007</v>
          </cell>
          <cell r="I25">
            <v>93.900000000000048</v>
          </cell>
          <cell r="J25">
            <v>93.900000000000048</v>
          </cell>
          <cell r="K25">
            <v>93.900000000000048</v>
          </cell>
          <cell r="L25">
            <v>85.650000000000048</v>
          </cell>
          <cell r="M25">
            <v>85.650000000000048</v>
          </cell>
          <cell r="N25">
            <v>85.650000000000048</v>
          </cell>
        </row>
        <row r="26">
          <cell r="B26" t="str">
            <v>b. Bloque 0-3000 kWh</v>
          </cell>
          <cell r="C26">
            <v>161460</v>
          </cell>
          <cell r="D26">
            <v>161460</v>
          </cell>
          <cell r="E26">
            <v>161460</v>
          </cell>
          <cell r="F26">
            <v>163410</v>
          </cell>
          <cell r="G26">
            <v>163410</v>
          </cell>
          <cell r="H26">
            <v>163410</v>
          </cell>
          <cell r="I26">
            <v>158490</v>
          </cell>
          <cell r="J26">
            <v>158490</v>
          </cell>
          <cell r="K26">
            <v>158490</v>
          </cell>
          <cell r="L26">
            <v>144570</v>
          </cell>
          <cell r="M26">
            <v>144570</v>
          </cell>
          <cell r="N26">
            <v>144570</v>
          </cell>
        </row>
        <row r="27">
          <cell r="B27" t="str">
            <v>c. Bloque mayor a 3000 kWh</v>
          </cell>
          <cell r="C27">
            <v>53.819999999999993</v>
          </cell>
          <cell r="D27">
            <v>53.82</v>
          </cell>
          <cell r="E27">
            <v>53.819999999999993</v>
          </cell>
          <cell r="F27">
            <v>54.47000000000002</v>
          </cell>
          <cell r="G27">
            <v>54.47000000000002</v>
          </cell>
          <cell r="H27">
            <v>54.47000000000002</v>
          </cell>
          <cell r="I27">
            <v>52.829999999999984</v>
          </cell>
          <cell r="J27">
            <v>52.829999999999984</v>
          </cell>
          <cell r="K27">
            <v>52.829999999999991</v>
          </cell>
          <cell r="L27">
            <v>48.190000000000033</v>
          </cell>
          <cell r="M27">
            <v>48.190000000000033</v>
          </cell>
          <cell r="N27">
            <v>48.190000000000033</v>
          </cell>
        </row>
        <row r="28">
          <cell r="B28" t="str">
            <v>d. Bloque 0-10 kW</v>
          </cell>
          <cell r="C28">
            <v>87386.100000000049</v>
          </cell>
          <cell r="D28">
            <v>87386.100000000049</v>
          </cell>
          <cell r="E28">
            <v>87386.100000000049</v>
          </cell>
          <cell r="F28">
            <v>88437.299999999988</v>
          </cell>
          <cell r="G28">
            <v>88437.299999999974</v>
          </cell>
          <cell r="H28">
            <v>88437.299999999988</v>
          </cell>
          <cell r="I28">
            <v>85770.299999999974</v>
          </cell>
          <cell r="J28">
            <v>85770.299999999974</v>
          </cell>
          <cell r="K28">
            <v>85770.299999999988</v>
          </cell>
          <cell r="L28">
            <v>78229.700000000012</v>
          </cell>
          <cell r="M28">
            <v>78229.7</v>
          </cell>
          <cell r="N28">
            <v>78229.700000000012</v>
          </cell>
        </row>
        <row r="29">
          <cell r="B29" t="str">
            <v>e. Bloque mayor a 10 kW</v>
          </cell>
          <cell r="C29">
            <v>8738.6099999999933</v>
          </cell>
          <cell r="D29">
            <v>8738.6099999999951</v>
          </cell>
          <cell r="E29">
            <v>8738.6099999999933</v>
          </cell>
          <cell r="F29">
            <v>8843.7300000000032</v>
          </cell>
          <cell r="G29">
            <v>8843.7300000000014</v>
          </cell>
          <cell r="H29">
            <v>8843.7300000000032</v>
          </cell>
          <cell r="I29">
            <v>8577.0300000000007</v>
          </cell>
          <cell r="J29">
            <v>8577.0300000000007</v>
          </cell>
          <cell r="K29">
            <v>8577.0300000000007</v>
          </cell>
          <cell r="L29">
            <v>7822.97</v>
          </cell>
          <cell r="M29">
            <v>7822.97</v>
          </cell>
          <cell r="N29">
            <v>7822.97</v>
          </cell>
        </row>
        <row r="30">
          <cell r="B30" t="str">
            <v>INDUSTRIAL</v>
          </cell>
        </row>
        <row r="31">
          <cell r="B31" t="str">
            <v>T-IN</v>
          </cell>
        </row>
        <row r="32">
          <cell r="B32" t="str">
            <v>a. Consumo de Energía menor o igual a 3000 kWh</v>
          </cell>
          <cell r="C32">
            <v>95.19000000000004</v>
          </cell>
          <cell r="D32">
            <v>95.19000000000004</v>
          </cell>
          <cell r="E32">
            <v>95.19000000000004</v>
          </cell>
          <cell r="F32">
            <v>96.329999999999956</v>
          </cell>
          <cell r="G32">
            <v>96.329999999999956</v>
          </cell>
          <cell r="H32">
            <v>96.329999999999956</v>
          </cell>
          <cell r="I32">
            <v>93.429999999999978</v>
          </cell>
          <cell r="J32">
            <v>93.429999999999978</v>
          </cell>
          <cell r="K32">
            <v>93.429999999999993</v>
          </cell>
          <cell r="L32">
            <v>85.210000000000022</v>
          </cell>
          <cell r="M32">
            <v>85.210000000000022</v>
          </cell>
          <cell r="N32">
            <v>85.210000000000022</v>
          </cell>
        </row>
        <row r="33">
          <cell r="B33" t="str">
            <v>b. Bloque 0-3000 kWh</v>
          </cell>
          <cell r="C33">
            <v>160620</v>
          </cell>
          <cell r="D33">
            <v>160620</v>
          </cell>
          <cell r="E33">
            <v>160620</v>
          </cell>
          <cell r="F33">
            <v>162570</v>
          </cell>
          <cell r="G33">
            <v>162570</v>
          </cell>
          <cell r="H33">
            <v>162570</v>
          </cell>
          <cell r="I33">
            <v>157650</v>
          </cell>
          <cell r="J33">
            <v>157650</v>
          </cell>
          <cell r="K33">
            <v>157650</v>
          </cell>
          <cell r="L33">
            <v>143790</v>
          </cell>
          <cell r="M33">
            <v>143790</v>
          </cell>
          <cell r="N33">
            <v>143790</v>
          </cell>
        </row>
        <row r="34">
          <cell r="B34" t="str">
            <v>c. Bloque mayor a 3000 kWh</v>
          </cell>
          <cell r="C34">
            <v>53.539999999999978</v>
          </cell>
          <cell r="D34">
            <v>53.539999999999978</v>
          </cell>
          <cell r="E34">
            <v>53.539999999999978</v>
          </cell>
          <cell r="F34">
            <v>54.190000000000033</v>
          </cell>
          <cell r="G34">
            <v>54.190000000000033</v>
          </cell>
          <cell r="H34">
            <v>54.190000000000033</v>
          </cell>
          <cell r="I34">
            <v>52.549999999999969</v>
          </cell>
          <cell r="J34">
            <v>52.549999999999969</v>
          </cell>
          <cell r="K34">
            <v>52.549999999999969</v>
          </cell>
          <cell r="L34">
            <v>47.930000000000007</v>
          </cell>
          <cell r="M34">
            <v>47.93</v>
          </cell>
          <cell r="N34">
            <v>47.930000000000007</v>
          </cell>
        </row>
        <row r="35">
          <cell r="B35" t="str">
            <v>d. Bloque 0-10 kW</v>
          </cell>
          <cell r="C35">
            <v>86943.200000000026</v>
          </cell>
          <cell r="D35">
            <v>86943.2</v>
          </cell>
          <cell r="E35">
            <v>86943.200000000026</v>
          </cell>
          <cell r="F35">
            <v>87989.100000000049</v>
          </cell>
          <cell r="G35">
            <v>87989.100000000049</v>
          </cell>
          <cell r="H35">
            <v>87989.100000000049</v>
          </cell>
          <cell r="I35">
            <v>85335.600000000049</v>
          </cell>
          <cell r="J35">
            <v>85335.600000000049</v>
          </cell>
          <cell r="K35">
            <v>85335.600000000049</v>
          </cell>
          <cell r="L35">
            <v>77833.200000000012</v>
          </cell>
          <cell r="M35">
            <v>77833.2</v>
          </cell>
          <cell r="N35">
            <v>77833.200000000012</v>
          </cell>
        </row>
        <row r="36">
          <cell r="B36" t="str">
            <v>e. Bloque mayor a 10 kW</v>
          </cell>
          <cell r="C36">
            <v>8694.3200000000052</v>
          </cell>
          <cell r="D36">
            <v>8694.3200000000052</v>
          </cell>
          <cell r="E36">
            <v>8694.3200000000052</v>
          </cell>
          <cell r="F36">
            <v>8798.9100000000017</v>
          </cell>
          <cell r="G36">
            <v>8798.91</v>
          </cell>
          <cell r="H36">
            <v>8798.9100000000017</v>
          </cell>
          <cell r="I36">
            <v>8533.56</v>
          </cell>
          <cell r="J36">
            <v>8533.56</v>
          </cell>
          <cell r="K36">
            <v>8533.56</v>
          </cell>
          <cell r="L36">
            <v>7783.3200000000052</v>
          </cell>
          <cell r="M36">
            <v>7783.3200000000052</v>
          </cell>
          <cell r="N36">
            <v>7783.3200000000052</v>
          </cell>
        </row>
        <row r="37">
          <cell r="B37" t="str">
            <v>PREFERENCIAL</v>
          </cell>
        </row>
        <row r="38">
          <cell r="B38" t="str">
            <v>T-CS</v>
          </cell>
        </row>
        <row r="39">
          <cell r="B39" t="str">
            <v>a. Consumo de Energía menor o igual a 3000 kWh</v>
          </cell>
          <cell r="C39">
            <v>81.32999999999997</v>
          </cell>
          <cell r="D39">
            <v>81.32999999999997</v>
          </cell>
          <cell r="E39">
            <v>81.32999999999997</v>
          </cell>
          <cell r="F39">
            <v>82.300000000000011</v>
          </cell>
          <cell r="G39">
            <v>82.300000000000026</v>
          </cell>
          <cell r="H39">
            <v>82.300000000000011</v>
          </cell>
          <cell r="I39">
            <v>79.819999999999993</v>
          </cell>
          <cell r="J39">
            <v>79.819999999999993</v>
          </cell>
          <cell r="K39">
            <v>79.819999999999979</v>
          </cell>
          <cell r="L39">
            <v>72.8</v>
          </cell>
          <cell r="M39">
            <v>72.799999999999983</v>
          </cell>
          <cell r="N39">
            <v>72.8</v>
          </cell>
        </row>
        <row r="40">
          <cell r="B40" t="str">
            <v>b. Bloque 0-3000 kWh</v>
          </cell>
          <cell r="C40">
            <v>137250</v>
          </cell>
          <cell r="D40">
            <v>137250</v>
          </cell>
          <cell r="E40">
            <v>137250</v>
          </cell>
          <cell r="F40">
            <v>138900</v>
          </cell>
          <cell r="G40">
            <v>138900</v>
          </cell>
          <cell r="H40">
            <v>138900</v>
          </cell>
          <cell r="I40">
            <v>134730</v>
          </cell>
          <cell r="J40">
            <v>134730</v>
          </cell>
          <cell r="K40">
            <v>134730</v>
          </cell>
          <cell r="L40">
            <v>122880</v>
          </cell>
          <cell r="M40">
            <v>122880</v>
          </cell>
          <cell r="N40">
            <v>122880</v>
          </cell>
        </row>
        <row r="41">
          <cell r="B41" t="str">
            <v>c. Bloque mayor a 3000 kWh</v>
          </cell>
          <cell r="C41">
            <v>45.75</v>
          </cell>
          <cell r="D41">
            <v>45.75</v>
          </cell>
          <cell r="E41">
            <v>45.75</v>
          </cell>
          <cell r="F41">
            <v>46.299999999999976</v>
          </cell>
          <cell r="G41">
            <v>46.299999999999976</v>
          </cell>
          <cell r="H41">
            <v>46.299999999999976</v>
          </cell>
          <cell r="I41">
            <v>44.910000000000011</v>
          </cell>
          <cell r="J41">
            <v>44.910000000000011</v>
          </cell>
          <cell r="K41">
            <v>44.910000000000004</v>
          </cell>
          <cell r="L41">
            <v>40.960000000000015</v>
          </cell>
          <cell r="M41">
            <v>40.960000000000015</v>
          </cell>
          <cell r="N41">
            <v>40.960000000000015</v>
          </cell>
        </row>
        <row r="42">
          <cell r="B42" t="str">
            <v>d. Bloque 0-10 kW</v>
          </cell>
          <cell r="C42">
            <v>74278.2</v>
          </cell>
          <cell r="D42">
            <v>74278.199999999968</v>
          </cell>
          <cell r="E42">
            <v>74278.2</v>
          </cell>
          <cell r="F42">
            <v>75171.699999999983</v>
          </cell>
          <cell r="G42">
            <v>75171.7</v>
          </cell>
          <cell r="H42">
            <v>75171.699999999983</v>
          </cell>
          <cell r="I42">
            <v>72904.800000000003</v>
          </cell>
          <cell r="J42">
            <v>72904.800000000003</v>
          </cell>
          <cell r="K42">
            <v>72904.800000000017</v>
          </cell>
          <cell r="L42">
            <v>66495.199999999968</v>
          </cell>
          <cell r="M42">
            <v>66495.199999999968</v>
          </cell>
          <cell r="N42">
            <v>66495.199999999968</v>
          </cell>
        </row>
        <row r="43">
          <cell r="B43" t="str">
            <v>e. Bloque mayor a 10 kW</v>
          </cell>
          <cell r="C43">
            <v>7427.8200000000052</v>
          </cell>
          <cell r="D43">
            <v>7427.8200000000052</v>
          </cell>
          <cell r="E43">
            <v>7427.8200000000052</v>
          </cell>
          <cell r="F43">
            <v>7517.1700000000046</v>
          </cell>
          <cell r="G43">
            <v>7517.1700000000055</v>
          </cell>
          <cell r="H43">
            <v>7517.1700000000046</v>
          </cell>
          <cell r="I43">
            <v>7290.4800000000032</v>
          </cell>
          <cell r="J43">
            <v>7290.4800000000032</v>
          </cell>
          <cell r="K43">
            <v>7290.4800000000023</v>
          </cell>
          <cell r="L43">
            <v>6649.5199999999977</v>
          </cell>
          <cell r="M43">
            <v>6649.5199999999986</v>
          </cell>
          <cell r="N43">
            <v>6649.5199999999977</v>
          </cell>
        </row>
        <row r="44">
          <cell r="B44" t="str">
            <v>MEDIA TENSIÓN (T-MT)</v>
          </cell>
        </row>
        <row r="45">
          <cell r="B45" t="str">
            <v>T-MT</v>
          </cell>
        </row>
        <row r="46">
          <cell r="B46" t="str">
            <v>a. Energía Punta (Máxima)</v>
          </cell>
          <cell r="C46">
            <v>71.52</v>
          </cell>
          <cell r="D46">
            <v>71.52</v>
          </cell>
          <cell r="E46">
            <v>71.52</v>
          </cell>
          <cell r="F46">
            <v>72.390000000000043</v>
          </cell>
          <cell r="G46">
            <v>72.390000000000029</v>
          </cell>
          <cell r="H46">
            <v>72.390000000000043</v>
          </cell>
          <cell r="I46">
            <v>70.210000000000022</v>
          </cell>
          <cell r="J46">
            <v>70.210000000000022</v>
          </cell>
          <cell r="K46">
            <v>70.210000000000022</v>
          </cell>
          <cell r="L46">
            <v>64.029999999999987</v>
          </cell>
          <cell r="M46">
            <v>64.029999999999987</v>
          </cell>
          <cell r="N46">
            <v>64.029999999999987</v>
          </cell>
        </row>
        <row r="47">
          <cell r="B47" t="str">
            <v>b. Energía Punta (Mínimo)</v>
          </cell>
          <cell r="C47">
            <v>69.069999999999965</v>
          </cell>
          <cell r="D47">
            <v>69.069999999999951</v>
          </cell>
          <cell r="E47">
            <v>69.069999999999965</v>
          </cell>
          <cell r="F47">
            <v>69.910000000000025</v>
          </cell>
          <cell r="G47">
            <v>69.910000000000011</v>
          </cell>
          <cell r="H47">
            <v>69.910000000000025</v>
          </cell>
          <cell r="I47">
            <v>67.799999999999983</v>
          </cell>
          <cell r="J47">
            <v>67.799999999999983</v>
          </cell>
          <cell r="K47">
            <v>67.799999999999969</v>
          </cell>
          <cell r="L47">
            <v>61.839999999999975</v>
          </cell>
          <cell r="M47">
            <v>61.839999999999982</v>
          </cell>
          <cell r="N47">
            <v>61.839999999999975</v>
          </cell>
        </row>
        <row r="48">
          <cell r="B48" t="str">
            <v>c. Energía Valle (Máxima)</v>
          </cell>
          <cell r="C48">
            <v>36.429999999999986</v>
          </cell>
          <cell r="D48">
            <v>36.429999999999978</v>
          </cell>
          <cell r="E48">
            <v>36.429999999999986</v>
          </cell>
          <cell r="F48">
            <v>36.86999999999999</v>
          </cell>
          <cell r="G48">
            <v>36.869999999999983</v>
          </cell>
          <cell r="H48">
            <v>36.86999999999999</v>
          </cell>
          <cell r="I48">
            <v>35.76</v>
          </cell>
          <cell r="J48">
            <v>35.76</v>
          </cell>
          <cell r="K48">
            <v>35.76</v>
          </cell>
          <cell r="L48">
            <v>32.619999999999997</v>
          </cell>
          <cell r="M48">
            <v>32.619999999999997</v>
          </cell>
          <cell r="N48">
            <v>32.619999999999997</v>
          </cell>
        </row>
        <row r="49">
          <cell r="B49" t="str">
            <v>d. Energía Valle (Mínimo)</v>
          </cell>
          <cell r="C49">
            <v>35.190000000000026</v>
          </cell>
          <cell r="D49">
            <v>35.190000000000019</v>
          </cell>
          <cell r="E49">
            <v>35.190000000000026</v>
          </cell>
          <cell r="F49">
            <v>35.610000000000007</v>
          </cell>
          <cell r="G49">
            <v>35.61</v>
          </cell>
          <cell r="H49">
            <v>35.610000000000007</v>
          </cell>
          <cell r="I49">
            <v>34.539999999999985</v>
          </cell>
          <cell r="J49">
            <v>34.539999999999985</v>
          </cell>
          <cell r="K49">
            <v>34.539999999999985</v>
          </cell>
          <cell r="L49">
            <v>31.5</v>
          </cell>
          <cell r="M49">
            <v>31.5</v>
          </cell>
          <cell r="N49">
            <v>31.5</v>
          </cell>
        </row>
        <row r="50">
          <cell r="B50" t="str">
            <v>e. Energía Noche (Máxima)</v>
          </cell>
          <cell r="C50">
            <v>29.679999999999978</v>
          </cell>
          <cell r="D50">
            <v>29.679999999999982</v>
          </cell>
          <cell r="E50">
            <v>29.679999999999978</v>
          </cell>
          <cell r="F50">
            <v>30.039999999999988</v>
          </cell>
          <cell r="G50">
            <v>30.039999999999988</v>
          </cell>
          <cell r="H50">
            <v>30.039999999999988</v>
          </cell>
          <cell r="I50">
            <v>29.13999999999999</v>
          </cell>
          <cell r="J50">
            <v>29.13999999999999</v>
          </cell>
          <cell r="K50">
            <v>29.13999999999999</v>
          </cell>
          <cell r="L50">
            <v>26.570000000000018</v>
          </cell>
          <cell r="M50">
            <v>26.570000000000014</v>
          </cell>
          <cell r="N50">
            <v>26.570000000000018</v>
          </cell>
        </row>
        <row r="51">
          <cell r="B51" t="str">
            <v>f. Energía Noche (Mínimo)</v>
          </cell>
          <cell r="C51">
            <v>28.659999999999993</v>
          </cell>
          <cell r="D51">
            <v>28.659999999999997</v>
          </cell>
          <cell r="E51">
            <v>28.659999999999993</v>
          </cell>
          <cell r="F51">
            <v>29</v>
          </cell>
          <cell r="G51">
            <v>29</v>
          </cell>
          <cell r="H51">
            <v>29</v>
          </cell>
          <cell r="I51">
            <v>28.13</v>
          </cell>
          <cell r="J51">
            <v>28.13</v>
          </cell>
          <cell r="K51">
            <v>28.13</v>
          </cell>
          <cell r="L51">
            <v>25.659999999999997</v>
          </cell>
          <cell r="M51">
            <v>25.66</v>
          </cell>
          <cell r="N51">
            <v>25.659999999999997</v>
          </cell>
        </row>
        <row r="52">
          <cell r="B52" t="str">
            <v>g. Potencia Punta (Máxima)</v>
          </cell>
          <cell r="C52">
            <v>7578.8299999999945</v>
          </cell>
          <cell r="D52">
            <v>7578.8299999999954</v>
          </cell>
          <cell r="E52">
            <v>7578.8299999999945</v>
          </cell>
          <cell r="F52">
            <v>7670</v>
          </cell>
          <cell r="G52">
            <v>7670</v>
          </cell>
          <cell r="H52">
            <v>7670</v>
          </cell>
          <cell r="I52">
            <v>7438.6900000000014</v>
          </cell>
          <cell r="J52">
            <v>7438.6900000000014</v>
          </cell>
          <cell r="K52">
            <v>7438.6900000000014</v>
          </cell>
          <cell r="L52">
            <v>6784.7099999999991</v>
          </cell>
          <cell r="M52">
            <v>6784.71</v>
          </cell>
          <cell r="N52">
            <v>6784.7099999999991</v>
          </cell>
        </row>
        <row r="53">
          <cell r="B53" t="str">
            <v>h. Potencia Punta (Mínimo)</v>
          </cell>
          <cell r="C53">
            <v>7318.8699999999972</v>
          </cell>
          <cell r="D53">
            <v>7318.8699999999972</v>
          </cell>
          <cell r="E53">
            <v>7318.8699999999972</v>
          </cell>
          <cell r="F53">
            <v>7406.9200000000046</v>
          </cell>
          <cell r="G53">
            <v>7406.9200000000055</v>
          </cell>
          <cell r="H53">
            <v>7406.9200000000046</v>
          </cell>
          <cell r="I53">
            <v>7183.5499999999965</v>
          </cell>
          <cell r="J53">
            <v>7183.5499999999965</v>
          </cell>
          <cell r="K53">
            <v>7183.5499999999975</v>
          </cell>
          <cell r="L53">
            <v>6551.989999999998</v>
          </cell>
          <cell r="M53">
            <v>6551.9899999999989</v>
          </cell>
          <cell r="N53">
            <v>6551.989999999998</v>
          </cell>
        </row>
        <row r="54">
          <cell r="B54" t="str">
            <v>i. Potencia Valle (Máxima)</v>
          </cell>
          <cell r="C54">
            <v>5265.9299999999957</v>
          </cell>
          <cell r="D54">
            <v>5265.9299999999957</v>
          </cell>
          <cell r="E54">
            <v>5265.9299999999957</v>
          </cell>
          <cell r="F54">
            <v>5329.28</v>
          </cell>
          <cell r="G54">
            <v>5329.28</v>
          </cell>
          <cell r="H54">
            <v>5329.28</v>
          </cell>
          <cell r="I54">
            <v>5168.5599999999986</v>
          </cell>
          <cell r="J54">
            <v>5168.5599999999986</v>
          </cell>
          <cell r="K54">
            <v>5168.5599999999986</v>
          </cell>
          <cell r="L54">
            <v>4714.1600000000026</v>
          </cell>
          <cell r="M54">
            <v>4714.1600000000026</v>
          </cell>
          <cell r="N54">
            <v>4714.1600000000026</v>
          </cell>
        </row>
        <row r="55">
          <cell r="B55" t="str">
            <v>j. Potencia Valle (Mínimo)</v>
          </cell>
          <cell r="C55">
            <v>5085.3099999999986</v>
          </cell>
          <cell r="D55">
            <v>5085.3099999999986</v>
          </cell>
          <cell r="E55">
            <v>5085.3099999999986</v>
          </cell>
          <cell r="F55">
            <v>5146.4900000000007</v>
          </cell>
          <cell r="G55">
            <v>5146.49</v>
          </cell>
          <cell r="H55">
            <v>5146.4900000000007</v>
          </cell>
          <cell r="I55">
            <v>4991.2899999999991</v>
          </cell>
          <cell r="J55">
            <v>4991.2899999999991</v>
          </cell>
          <cell r="K55">
            <v>4991.2899999999981</v>
          </cell>
          <cell r="L55">
            <v>4552.47</v>
          </cell>
          <cell r="M55">
            <v>4552.47</v>
          </cell>
          <cell r="N55">
            <v>4552.47</v>
          </cell>
        </row>
        <row r="56">
          <cell r="B56" t="str">
            <v>k. Potencia Noche (Máxima)</v>
          </cell>
          <cell r="C56">
            <v>3509.4799999999991</v>
          </cell>
          <cell r="D56">
            <v>3509.4799999999996</v>
          </cell>
          <cell r="E56">
            <v>3509.4799999999991</v>
          </cell>
          <cell r="F56">
            <v>3551.699999999998</v>
          </cell>
          <cell r="G56">
            <v>3551.699999999998</v>
          </cell>
          <cell r="H56">
            <v>3551.699999999998</v>
          </cell>
          <cell r="I56">
            <v>3444.5899999999979</v>
          </cell>
          <cell r="J56">
            <v>3444.5899999999979</v>
          </cell>
          <cell r="K56">
            <v>3444.5899999999979</v>
          </cell>
          <cell r="L56">
            <v>3141.75</v>
          </cell>
          <cell r="M56">
            <v>3141.75</v>
          </cell>
          <cell r="N56">
            <v>3141.75</v>
          </cell>
        </row>
        <row r="57">
          <cell r="B57" t="str">
            <v>l. Potencia Noche (Mínimo)</v>
          </cell>
          <cell r="C57">
            <v>3389.11</v>
          </cell>
          <cell r="D57">
            <v>3389.11</v>
          </cell>
          <cell r="E57">
            <v>3389.11</v>
          </cell>
          <cell r="F57">
            <v>3429.8800000000006</v>
          </cell>
          <cell r="G57">
            <v>3429.880000000001</v>
          </cell>
          <cell r="H57">
            <v>3429.8800000000006</v>
          </cell>
          <cell r="I57">
            <v>3326.4400000000014</v>
          </cell>
          <cell r="J57">
            <v>3326.4400000000014</v>
          </cell>
          <cell r="K57">
            <v>3326.4400000000014</v>
          </cell>
          <cell r="L57">
            <v>3033.9900000000007</v>
          </cell>
          <cell r="M57">
            <v>3033.9900000000002</v>
          </cell>
          <cell r="N57">
            <v>3033.9900000000007</v>
          </cell>
        </row>
        <row r="58">
          <cell r="B58" t="str">
            <v>MEDIA TENSIÓN (T-MTb)</v>
          </cell>
        </row>
        <row r="59">
          <cell r="B59" t="str">
            <v>T-MTb</v>
          </cell>
        </row>
        <row r="60">
          <cell r="B60" t="str">
            <v>a. Energía Punta (Máxima)</v>
          </cell>
          <cell r="C60">
            <v>111.46999999999993</v>
          </cell>
          <cell r="D60">
            <v>111.46999999999994</v>
          </cell>
          <cell r="E60">
            <v>111.46999999999993</v>
          </cell>
          <cell r="F60">
            <v>112.80999999999996</v>
          </cell>
          <cell r="G60">
            <v>112.80999999999996</v>
          </cell>
          <cell r="H60">
            <v>112.80999999999996</v>
          </cell>
          <cell r="I60">
            <v>109.40999999999995</v>
          </cell>
          <cell r="J60">
            <v>109.40999999999995</v>
          </cell>
          <cell r="K60">
            <v>109.40999999999995</v>
          </cell>
          <cell r="L60">
            <v>99.789999999999978</v>
          </cell>
          <cell r="M60">
            <v>99.789999999999978</v>
          </cell>
          <cell r="N60">
            <v>99.789999999999978</v>
          </cell>
        </row>
        <row r="61">
          <cell r="B61" t="str">
            <v>b. Energía Punta (Mínimo)</v>
          </cell>
          <cell r="C61">
            <v>107.63999999999999</v>
          </cell>
          <cell r="D61">
            <v>107.64</v>
          </cell>
          <cell r="E61">
            <v>107.63999999999999</v>
          </cell>
          <cell r="F61">
            <v>108.94000000000004</v>
          </cell>
          <cell r="G61">
            <v>108.94000000000004</v>
          </cell>
          <cell r="H61">
            <v>108.94000000000004</v>
          </cell>
          <cell r="I61">
            <v>105.65000000000006</v>
          </cell>
          <cell r="J61">
            <v>105.65000000000006</v>
          </cell>
          <cell r="K61">
            <v>105.65000000000006</v>
          </cell>
          <cell r="L61">
            <v>96.360000000000014</v>
          </cell>
          <cell r="M61">
            <v>96.36</v>
          </cell>
          <cell r="N61">
            <v>96.360000000000014</v>
          </cell>
        </row>
        <row r="62">
          <cell r="B62" t="str">
            <v>c. Energía Valle (Máxima)</v>
          </cell>
          <cell r="C62">
            <v>38.289999999999985</v>
          </cell>
          <cell r="D62">
            <v>38.289999999999985</v>
          </cell>
          <cell r="E62">
            <v>38.289999999999985</v>
          </cell>
          <cell r="F62">
            <v>38.76</v>
          </cell>
          <cell r="G62">
            <v>38.76</v>
          </cell>
          <cell r="H62">
            <v>38.76</v>
          </cell>
          <cell r="I62">
            <v>37.590000000000011</v>
          </cell>
          <cell r="J62">
            <v>37.590000000000011</v>
          </cell>
          <cell r="K62">
            <v>37.590000000000018</v>
          </cell>
          <cell r="L62">
            <v>34.27999999999998</v>
          </cell>
          <cell r="M62">
            <v>34.27999999999998</v>
          </cell>
          <cell r="N62">
            <v>34.27999999999998</v>
          </cell>
        </row>
        <row r="63">
          <cell r="B63" t="str">
            <v>d. Energía Valle (Mínimo)</v>
          </cell>
          <cell r="C63">
            <v>36.980000000000011</v>
          </cell>
          <cell r="D63">
            <v>36.980000000000011</v>
          </cell>
          <cell r="E63">
            <v>36.980000000000011</v>
          </cell>
          <cell r="F63">
            <v>37.419999999999987</v>
          </cell>
          <cell r="G63">
            <v>37.419999999999995</v>
          </cell>
          <cell r="H63">
            <v>37.419999999999987</v>
          </cell>
          <cell r="I63">
            <v>36.289999999999985</v>
          </cell>
          <cell r="J63">
            <v>36.289999999999985</v>
          </cell>
          <cell r="K63">
            <v>36.289999999999985</v>
          </cell>
          <cell r="L63">
            <v>33.100000000000009</v>
          </cell>
          <cell r="M63">
            <v>33.100000000000016</v>
          </cell>
          <cell r="N63">
            <v>33.100000000000009</v>
          </cell>
        </row>
        <row r="64">
          <cell r="B64" t="str">
            <v>e. Energía Noche (Máxima)</v>
          </cell>
          <cell r="C64">
            <v>24.580000000000009</v>
          </cell>
          <cell r="D64">
            <v>24.580000000000005</v>
          </cell>
          <cell r="E64">
            <v>24.580000000000009</v>
          </cell>
          <cell r="F64">
            <v>24.87</v>
          </cell>
          <cell r="G64">
            <v>24.87</v>
          </cell>
          <cell r="H64">
            <v>24.87</v>
          </cell>
          <cell r="I64">
            <v>24.12</v>
          </cell>
          <cell r="J64">
            <v>24.12</v>
          </cell>
          <cell r="K64">
            <v>24.12</v>
          </cell>
          <cell r="L64">
            <v>22</v>
          </cell>
          <cell r="M64">
            <v>22</v>
          </cell>
          <cell r="N64">
            <v>22</v>
          </cell>
        </row>
        <row r="65">
          <cell r="B65" t="str">
            <v>f. Energía Noche (Mínimo)</v>
          </cell>
          <cell r="C65">
            <v>23.740000000000006</v>
          </cell>
          <cell r="D65">
            <v>23.740000000000006</v>
          </cell>
          <cell r="E65">
            <v>23.740000000000006</v>
          </cell>
          <cell r="F65">
            <v>24.019999999999989</v>
          </cell>
          <cell r="G65">
            <v>24.019999999999989</v>
          </cell>
          <cell r="H65">
            <v>24.019999999999989</v>
          </cell>
          <cell r="I65">
            <v>23.29999999999999</v>
          </cell>
          <cell r="J65">
            <v>23.29999999999999</v>
          </cell>
          <cell r="K65">
            <v>23.299999999999994</v>
          </cell>
          <cell r="L65">
            <v>21.25</v>
          </cell>
          <cell r="M65">
            <v>21.25</v>
          </cell>
          <cell r="N65">
            <v>21.25</v>
          </cell>
        </row>
        <row r="66">
          <cell r="B66" t="str">
            <v>g. Potencia Punta (Máxima)</v>
          </cell>
          <cell r="C66">
            <v>3273.9100000000021</v>
          </cell>
          <cell r="D66">
            <v>3273.9100000000021</v>
          </cell>
          <cell r="E66">
            <v>3273.9100000000021</v>
          </cell>
          <cell r="F66">
            <v>3313.2899999999981</v>
          </cell>
          <cell r="G66">
            <v>3313.2899999999977</v>
          </cell>
          <cell r="H66">
            <v>3313.2899999999981</v>
          </cell>
          <cell r="I66">
            <v>3213.380000000001</v>
          </cell>
          <cell r="J66">
            <v>3213.380000000001</v>
          </cell>
          <cell r="K66">
            <v>3213.3800000000006</v>
          </cell>
          <cell r="L66">
            <v>2930.8699999999994</v>
          </cell>
          <cell r="M66">
            <v>2930.87</v>
          </cell>
          <cell r="N66">
            <v>2930.8699999999994</v>
          </cell>
        </row>
        <row r="67">
          <cell r="B67" t="str">
            <v>h. Potencia Punta (Mínimo)</v>
          </cell>
          <cell r="C67">
            <v>3161.619999999999</v>
          </cell>
          <cell r="D67">
            <v>3161.6199999999994</v>
          </cell>
          <cell r="E67">
            <v>3161.619999999999</v>
          </cell>
          <cell r="F67">
            <v>3199.6499999999992</v>
          </cell>
          <cell r="G67">
            <v>3199.6499999999987</v>
          </cell>
          <cell r="H67">
            <v>3199.6499999999992</v>
          </cell>
          <cell r="I67">
            <v>3103.1499999999987</v>
          </cell>
          <cell r="J67">
            <v>3103.1499999999987</v>
          </cell>
          <cell r="K67">
            <v>3103.1499999999992</v>
          </cell>
          <cell r="L67">
            <v>2830.3300000000013</v>
          </cell>
          <cell r="M67">
            <v>2830.3300000000013</v>
          </cell>
          <cell r="N67">
            <v>2830.3300000000013</v>
          </cell>
        </row>
        <row r="68">
          <cell r="B68" t="str">
            <v>i. Potencia Valle (Máxima)</v>
          </cell>
          <cell r="C68">
            <v>2285.4899999999993</v>
          </cell>
          <cell r="D68">
            <v>2285.4899999999984</v>
          </cell>
          <cell r="E68">
            <v>2285.4899999999993</v>
          </cell>
          <cell r="F68">
            <v>2312.9899999999989</v>
          </cell>
          <cell r="G68">
            <v>2312.9899999999993</v>
          </cell>
          <cell r="H68">
            <v>2312.9899999999989</v>
          </cell>
          <cell r="I68">
            <v>2243.2300000000009</v>
          </cell>
          <cell r="J68">
            <v>2243.2300000000009</v>
          </cell>
          <cell r="K68">
            <v>2243.2300000000014</v>
          </cell>
          <cell r="L68">
            <v>2046.0199999999986</v>
          </cell>
          <cell r="M68">
            <v>2046.0199999999988</v>
          </cell>
          <cell r="N68">
            <v>2046.0199999999986</v>
          </cell>
        </row>
        <row r="69">
          <cell r="B69" t="str">
            <v>j. Potencia Valle (Mínimo)</v>
          </cell>
          <cell r="C69">
            <v>2207.0999999999995</v>
          </cell>
          <cell r="D69">
            <v>2207.099999999999</v>
          </cell>
          <cell r="E69">
            <v>2207.0999999999995</v>
          </cell>
          <cell r="F69">
            <v>2233.650000000001</v>
          </cell>
          <cell r="G69">
            <v>2233.6500000000005</v>
          </cell>
          <cell r="H69">
            <v>2233.650000000001</v>
          </cell>
          <cell r="I69">
            <v>2166.2900000000004</v>
          </cell>
          <cell r="J69">
            <v>2166.2900000000004</v>
          </cell>
          <cell r="K69">
            <v>2166.2900000000004</v>
          </cell>
          <cell r="L69">
            <v>1975.8399999999983</v>
          </cell>
          <cell r="M69">
            <v>1975.8399999999986</v>
          </cell>
          <cell r="N69">
            <v>1975.8399999999983</v>
          </cell>
        </row>
        <row r="70">
          <cell r="B70" t="str">
            <v>k. Potencia Noche (Máxima)</v>
          </cell>
          <cell r="C70">
            <v>1464.5800000000011</v>
          </cell>
          <cell r="D70">
            <v>1464.5800000000011</v>
          </cell>
          <cell r="E70">
            <v>1464.5800000000011</v>
          </cell>
          <cell r="F70">
            <v>1482.1999999999998</v>
          </cell>
          <cell r="G70">
            <v>1482.1999999999996</v>
          </cell>
          <cell r="H70">
            <v>1482.1999999999998</v>
          </cell>
          <cell r="I70">
            <v>1437.5</v>
          </cell>
          <cell r="J70">
            <v>1437.5</v>
          </cell>
          <cell r="K70">
            <v>1437.5</v>
          </cell>
          <cell r="L70">
            <v>1311.1200000000001</v>
          </cell>
          <cell r="M70">
            <v>1311.12</v>
          </cell>
          <cell r="N70">
            <v>1311.1200000000001</v>
          </cell>
        </row>
        <row r="71">
          <cell r="B71" t="str">
            <v>l. Potencia Noche (Mínimo)</v>
          </cell>
          <cell r="C71">
            <v>1414.3499999999992</v>
          </cell>
          <cell r="D71">
            <v>1414.3499999999992</v>
          </cell>
          <cell r="E71">
            <v>1414.3499999999992</v>
          </cell>
          <cell r="F71">
            <v>1431.3600000000004</v>
          </cell>
          <cell r="G71">
            <v>1431.3600000000004</v>
          </cell>
          <cell r="H71">
            <v>1431.3600000000004</v>
          </cell>
          <cell r="I71">
            <v>1388.1900000000003</v>
          </cell>
          <cell r="J71">
            <v>1388.1900000000003</v>
          </cell>
          <cell r="K71">
            <v>1388.19</v>
          </cell>
          <cell r="L71">
            <v>1266.1500000000008</v>
          </cell>
          <cell r="M71">
            <v>1266.1500000000008</v>
          </cell>
          <cell r="N71">
            <v>1266.1500000000008</v>
          </cell>
        </row>
        <row r="72">
          <cell r="B72" t="str">
            <v>Residencial horaria</v>
          </cell>
        </row>
        <row r="73">
          <cell r="B73" t="str">
            <v>T-RH</v>
          </cell>
        </row>
        <row r="74">
          <cell r="B74" t="str">
            <v>Periodo Noche</v>
          </cell>
          <cell r="C74">
            <v>63.27999999999998</v>
          </cell>
          <cell r="D74">
            <v>63.27999999999998</v>
          </cell>
          <cell r="E74">
            <v>63.27999999999998</v>
          </cell>
          <cell r="F74">
            <v>64.039999999999978</v>
          </cell>
          <cell r="G74">
            <v>64.039999999999978</v>
          </cell>
          <cell r="H74">
            <v>64.039999999999978</v>
          </cell>
          <cell r="I74">
            <v>62.109999999999957</v>
          </cell>
          <cell r="J74">
            <v>62.109999999999957</v>
          </cell>
          <cell r="K74">
            <v>62.109999999999964</v>
          </cell>
          <cell r="L74">
            <v>56.650000000000027</v>
          </cell>
          <cell r="M74">
            <v>56.65000000000002</v>
          </cell>
          <cell r="N74">
            <v>56.650000000000027</v>
          </cell>
        </row>
        <row r="75">
          <cell r="B75" t="str">
            <v>Periodo Punta</v>
          </cell>
          <cell r="C75">
            <v>126.25</v>
          </cell>
          <cell r="D75">
            <v>126.25</v>
          </cell>
          <cell r="E75">
            <v>126.25</v>
          </cell>
          <cell r="F75">
            <v>127.77</v>
          </cell>
          <cell r="G75">
            <v>127.77</v>
          </cell>
          <cell r="H75">
            <v>127.77</v>
          </cell>
          <cell r="I75">
            <v>123.92000000000004</v>
          </cell>
          <cell r="J75">
            <v>123.92000000000004</v>
          </cell>
          <cell r="K75">
            <v>123.92000000000004</v>
          </cell>
          <cell r="L75">
            <v>113.02</v>
          </cell>
          <cell r="M75">
            <v>113.02</v>
          </cell>
          <cell r="N75">
            <v>113.02</v>
          </cell>
        </row>
        <row r="76">
          <cell r="B76" t="str">
            <v>Periodo Valle</v>
          </cell>
          <cell r="C76">
            <v>86.739999999999938</v>
          </cell>
          <cell r="D76">
            <v>86.739999999999966</v>
          </cell>
          <cell r="E76">
            <v>86.739999999999938</v>
          </cell>
          <cell r="F76">
            <v>87.78000000000003</v>
          </cell>
          <cell r="G76">
            <v>87.780000000000044</v>
          </cell>
          <cell r="H76">
            <v>87.78000000000003</v>
          </cell>
          <cell r="I76">
            <v>85.130000000000067</v>
          </cell>
          <cell r="J76">
            <v>85.130000000000067</v>
          </cell>
          <cell r="K76">
            <v>85.130000000000067</v>
          </cell>
          <cell r="L76">
            <v>77.650000000000048</v>
          </cell>
          <cell r="M76">
            <v>77.650000000000048</v>
          </cell>
          <cell r="N76">
            <v>77.650000000000048</v>
          </cell>
        </row>
        <row r="77">
          <cell r="B77" t="str">
            <v>ALUMBRADO PÚBLICO</v>
          </cell>
        </row>
        <row r="78">
          <cell r="B78" t="str">
            <v>T-AP</v>
          </cell>
        </row>
        <row r="79">
          <cell r="B79" t="str">
            <v>a. Bloque 0-30 kWh</v>
          </cell>
          <cell r="C79">
            <v>104.40000000000006</v>
          </cell>
          <cell r="D79">
            <v>104.40000000000006</v>
          </cell>
          <cell r="E79">
            <v>104.40000000000006</v>
          </cell>
          <cell r="F79">
            <v>102</v>
          </cell>
          <cell r="G79">
            <v>102</v>
          </cell>
          <cell r="H79">
            <v>102</v>
          </cell>
          <cell r="I79">
            <v>98.69999999999996</v>
          </cell>
          <cell r="J79">
            <v>98.69999999999996</v>
          </cell>
          <cell r="K79">
            <v>98.699999999999974</v>
          </cell>
          <cell r="L79">
            <v>93.30000000000004</v>
          </cell>
          <cell r="M79">
            <v>93.300000000000026</v>
          </cell>
          <cell r="N79">
            <v>93.30000000000004</v>
          </cell>
        </row>
        <row r="80">
          <cell r="B80" t="str">
            <v>b. Bloque 31-50 000 kWh</v>
          </cell>
          <cell r="C80">
            <v>3.4800000000000009</v>
          </cell>
          <cell r="D80">
            <v>3.4800000000000004</v>
          </cell>
          <cell r="E80">
            <v>3.4800000000000009</v>
          </cell>
          <cell r="F80">
            <v>3.4000000000000012</v>
          </cell>
          <cell r="G80">
            <v>3.4000000000000017</v>
          </cell>
          <cell r="H80">
            <v>3.4000000000000012</v>
          </cell>
          <cell r="I80">
            <v>3.2900000000000023</v>
          </cell>
          <cell r="J80">
            <v>3.2900000000000023</v>
          </cell>
          <cell r="K80">
            <v>3.2900000000000018</v>
          </cell>
          <cell r="L80">
            <v>3.11</v>
          </cell>
          <cell r="M80">
            <v>3.11</v>
          </cell>
          <cell r="N80">
            <v>3.11</v>
          </cell>
        </row>
        <row r="81">
          <cell r="B81" t="str">
            <v>c. Bloque mayor a 50 000 kWh</v>
          </cell>
          <cell r="C81">
            <v>174000</v>
          </cell>
          <cell r="D81">
            <v>174000</v>
          </cell>
          <cell r="E81">
            <v>174000</v>
          </cell>
          <cell r="F81">
            <v>170000</v>
          </cell>
          <cell r="G81">
            <v>170000</v>
          </cell>
          <cell r="H81">
            <v>170000</v>
          </cell>
          <cell r="I81">
            <v>164500</v>
          </cell>
          <cell r="J81">
            <v>164500</v>
          </cell>
          <cell r="K81">
            <v>164500</v>
          </cell>
          <cell r="L81">
            <v>155500</v>
          </cell>
          <cell r="M81">
            <v>155500</v>
          </cell>
          <cell r="N81">
            <v>155500</v>
          </cell>
        </row>
        <row r="82">
          <cell r="B82" t="str">
            <v>Tarifa de acceso</v>
          </cell>
        </row>
        <row r="83">
          <cell r="B83" t="str">
            <v>T-TA</v>
          </cell>
        </row>
        <row r="84">
          <cell r="B84" t="str">
            <v>a. Consumo de Energía cada kWh</v>
          </cell>
          <cell r="C84">
            <v>17.339999999999993</v>
          </cell>
          <cell r="D84">
            <v>17.339999999999989</v>
          </cell>
          <cell r="E84">
            <v>17.339999999999993</v>
          </cell>
          <cell r="F84">
            <v>17.339999999999989</v>
          </cell>
          <cell r="G84">
            <v>17.339999999999993</v>
          </cell>
          <cell r="H84">
            <v>17.339999999999989</v>
          </cell>
          <cell r="I84">
            <v>17.339999999999993</v>
          </cell>
          <cell r="J84">
            <v>17.339999999999993</v>
          </cell>
          <cell r="K84">
            <v>17.339999999999989</v>
          </cell>
          <cell r="L84">
            <v>17.339999999999993</v>
          </cell>
          <cell r="M84">
            <v>17.339999999999989</v>
          </cell>
          <cell r="N84">
            <v>17.339999999999993</v>
          </cell>
        </row>
        <row r="85">
          <cell r="B85" t="str">
            <v>Tarifa en centros de recarga rápida</v>
          </cell>
        </row>
        <row r="86">
          <cell r="B86" t="str">
            <v>T-VE</v>
          </cell>
        </row>
        <row r="87">
          <cell r="B87" t="str">
            <v>b. Por minuto de recarga de energía</v>
          </cell>
          <cell r="C87">
            <v>150</v>
          </cell>
          <cell r="D87">
            <v>150</v>
          </cell>
          <cell r="E87">
            <v>150</v>
          </cell>
          <cell r="F87">
            <v>150</v>
          </cell>
          <cell r="G87">
            <v>150</v>
          </cell>
          <cell r="H87">
            <v>150</v>
          </cell>
          <cell r="I87">
            <v>150</v>
          </cell>
          <cell r="J87">
            <v>150</v>
          </cell>
          <cell r="K87">
            <v>150</v>
          </cell>
          <cell r="L87">
            <v>150</v>
          </cell>
          <cell r="M87">
            <v>150</v>
          </cell>
          <cell r="N87">
            <v>150</v>
          </cell>
        </row>
        <row r="88">
          <cell r="B88" t="str">
            <v>Tarifa en centros de recarga en planteles para autobuses electricos</v>
          </cell>
        </row>
        <row r="89">
          <cell r="B89" t="str">
            <v>T-BE</v>
          </cell>
        </row>
        <row r="90">
          <cell r="B90" t="str">
            <v>b. Consumo de Energía cada kWh</v>
          </cell>
          <cell r="C90">
            <v>57.079999999999977</v>
          </cell>
          <cell r="D90">
            <v>57.079999999999984</v>
          </cell>
          <cell r="E90">
            <v>57.079999999999977</v>
          </cell>
          <cell r="F90">
            <v>57.079999999999977</v>
          </cell>
          <cell r="G90">
            <v>57.079999999999977</v>
          </cell>
          <cell r="H90">
            <v>57.079999999999977</v>
          </cell>
          <cell r="I90">
            <v>57.079999999999977</v>
          </cell>
          <cell r="J90">
            <v>57.079999999999977</v>
          </cell>
          <cell r="K90">
            <v>57.079999999999977</v>
          </cell>
          <cell r="L90">
            <v>57.079999999999977</v>
          </cell>
          <cell r="M90">
            <v>57.079999999999977</v>
          </cell>
          <cell r="N90">
            <v>57.079999999999977</v>
          </cell>
        </row>
        <row r="103">
          <cell r="B103" t="str">
            <v>º</v>
          </cell>
          <cell r="C103" t="str">
            <v>Enero</v>
          </cell>
          <cell r="D103" t="str">
            <v>Febrero</v>
          </cell>
          <cell r="E103" t="str">
            <v>Marzo</v>
          </cell>
          <cell r="F103" t="str">
            <v>Abril</v>
          </cell>
          <cell r="G103" t="str">
            <v>Mayo</v>
          </cell>
          <cell r="H103" t="str">
            <v>Junio</v>
          </cell>
          <cell r="I103" t="str">
            <v>Julio</v>
          </cell>
          <cell r="J103" t="str">
            <v>Agosto</v>
          </cell>
          <cell r="K103" t="str">
            <v>Septiembre</v>
          </cell>
          <cell r="L103" t="str">
            <v>Octubre</v>
          </cell>
          <cell r="M103" t="str">
            <v>Noviembre</v>
          </cell>
          <cell r="N103" t="str">
            <v>Diciembre</v>
          </cell>
        </row>
        <row r="104">
          <cell r="B104" t="str">
            <v>VENTAS AL SERVICIO DE DISTRIBUCIÓN</v>
          </cell>
        </row>
        <row r="105">
          <cell r="B105" t="str">
            <v>T-SD</v>
          </cell>
        </row>
        <row r="106">
          <cell r="B106" t="str">
            <v>a. Energía Punta Máximo</v>
          </cell>
          <cell r="C106">
            <v>56.400000000000027</v>
          </cell>
          <cell r="D106">
            <v>56.40000000000002</v>
          </cell>
          <cell r="E106">
            <v>56.400000000000027</v>
          </cell>
          <cell r="F106">
            <v>56.40000000000002</v>
          </cell>
          <cell r="G106">
            <v>56.400000000000027</v>
          </cell>
          <cell r="H106">
            <v>56.40000000000002</v>
          </cell>
          <cell r="I106">
            <v>56.400000000000027</v>
          </cell>
          <cell r="J106">
            <v>56.400000000000027</v>
          </cell>
          <cell r="K106">
            <v>56.40000000000002</v>
          </cell>
          <cell r="L106">
            <v>56.400000000000027</v>
          </cell>
          <cell r="M106">
            <v>56.40000000000002</v>
          </cell>
          <cell r="N106">
            <v>56.400000000000027</v>
          </cell>
        </row>
        <row r="107">
          <cell r="B107" t="str">
            <v>b. Energía Punta Mínimo</v>
          </cell>
          <cell r="C107">
            <v>52.119999999999955</v>
          </cell>
          <cell r="D107">
            <v>52.119999999999962</v>
          </cell>
          <cell r="E107">
            <v>52.119999999999955</v>
          </cell>
          <cell r="F107">
            <v>52.119999999999962</v>
          </cell>
          <cell r="G107">
            <v>52.119999999999955</v>
          </cell>
          <cell r="H107">
            <v>52.119999999999962</v>
          </cell>
          <cell r="I107">
            <v>52.119999999999955</v>
          </cell>
          <cell r="J107">
            <v>52.119999999999955</v>
          </cell>
          <cell r="K107">
            <v>52.119999999999962</v>
          </cell>
          <cell r="L107">
            <v>52.119999999999955</v>
          </cell>
          <cell r="M107">
            <v>52.119999999999962</v>
          </cell>
          <cell r="N107">
            <v>52.119999999999955</v>
          </cell>
        </row>
        <row r="108">
          <cell r="B108" t="str">
            <v>c. Energía Valle Máximo</v>
          </cell>
          <cell r="C108">
            <v>42.099999999999987</v>
          </cell>
          <cell r="D108">
            <v>42.1</v>
          </cell>
          <cell r="E108">
            <v>42.099999999999987</v>
          </cell>
          <cell r="F108">
            <v>42.099999999999994</v>
          </cell>
          <cell r="G108">
            <v>42.099999999999987</v>
          </cell>
          <cell r="H108">
            <v>42.099999999999994</v>
          </cell>
          <cell r="I108">
            <v>42.099999999999987</v>
          </cell>
          <cell r="J108">
            <v>42.099999999999987</v>
          </cell>
          <cell r="K108">
            <v>42.099999999999994</v>
          </cell>
          <cell r="L108">
            <v>42.099999999999987</v>
          </cell>
          <cell r="M108">
            <v>42.099999999999994</v>
          </cell>
          <cell r="N108">
            <v>42.099999999999987</v>
          </cell>
        </row>
        <row r="109">
          <cell r="B109" t="str">
            <v>d. Energía Valle Mínimo</v>
          </cell>
          <cell r="C109">
            <v>38.909999999999997</v>
          </cell>
          <cell r="D109">
            <v>38.909999999999982</v>
          </cell>
          <cell r="E109">
            <v>38.909999999999997</v>
          </cell>
          <cell r="F109">
            <v>38.909999999999989</v>
          </cell>
          <cell r="G109">
            <v>38.909999999999997</v>
          </cell>
          <cell r="H109">
            <v>38.909999999999989</v>
          </cell>
          <cell r="I109">
            <v>38.909999999999997</v>
          </cell>
          <cell r="J109">
            <v>38.909999999999997</v>
          </cell>
          <cell r="K109">
            <v>38.909999999999989</v>
          </cell>
          <cell r="L109">
            <v>38.909999999999997</v>
          </cell>
          <cell r="M109">
            <v>38.909999999999989</v>
          </cell>
          <cell r="N109">
            <v>38.909999999999997</v>
          </cell>
        </row>
        <row r="110">
          <cell r="B110" t="str">
            <v>e. Energía Noche Máximo</v>
          </cell>
          <cell r="C110">
            <v>27.600000000000016</v>
          </cell>
          <cell r="D110">
            <v>27.600000000000016</v>
          </cell>
          <cell r="E110">
            <v>27.600000000000016</v>
          </cell>
          <cell r="F110">
            <v>27.600000000000016</v>
          </cell>
          <cell r="G110">
            <v>27.600000000000016</v>
          </cell>
          <cell r="H110">
            <v>27.600000000000016</v>
          </cell>
          <cell r="I110">
            <v>27.600000000000016</v>
          </cell>
          <cell r="J110">
            <v>27.600000000000016</v>
          </cell>
          <cell r="K110">
            <v>27.600000000000016</v>
          </cell>
          <cell r="L110">
            <v>27.600000000000016</v>
          </cell>
          <cell r="M110">
            <v>27.600000000000016</v>
          </cell>
          <cell r="N110">
            <v>27.600000000000016</v>
          </cell>
        </row>
        <row r="111">
          <cell r="B111" t="str">
            <v>f. Energía Noche Mínimo</v>
          </cell>
          <cell r="C111">
            <v>25.509999999999994</v>
          </cell>
          <cell r="D111">
            <v>25.509999999999994</v>
          </cell>
          <cell r="E111">
            <v>25.509999999999994</v>
          </cell>
          <cell r="F111">
            <v>25.509999999999994</v>
          </cell>
          <cell r="G111">
            <v>25.509999999999994</v>
          </cell>
          <cell r="H111">
            <v>25.509999999999994</v>
          </cell>
          <cell r="I111">
            <v>25.509999999999994</v>
          </cell>
          <cell r="J111">
            <v>25.509999999999994</v>
          </cell>
          <cell r="K111">
            <v>25.509999999999994</v>
          </cell>
          <cell r="L111">
            <v>25.509999999999994</v>
          </cell>
          <cell r="M111">
            <v>25.509999999999994</v>
          </cell>
          <cell r="N111">
            <v>25.509999999999994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0-145 kWh</v>
          </cell>
          <cell r="C10">
            <v>1693.7600000000002</v>
          </cell>
          <cell r="D10">
            <v>1693.76</v>
          </cell>
          <cell r="E10">
            <v>1693.7600000000002</v>
          </cell>
          <cell r="F10">
            <v>1724.4700000000007</v>
          </cell>
          <cell r="G10">
            <v>1724.4700000000007</v>
          </cell>
          <cell r="H10">
            <v>1724.4700000000007</v>
          </cell>
          <cell r="I10">
            <v>1697.1699999999989</v>
          </cell>
          <cell r="J10">
            <v>1697.1699999999989</v>
          </cell>
          <cell r="K10">
            <v>1697.1699999999989</v>
          </cell>
          <cell r="L10">
            <v>1669.1900000000005</v>
          </cell>
          <cell r="M10">
            <v>1669.1900000000003</v>
          </cell>
          <cell r="N10">
            <v>1669.1900000000005</v>
          </cell>
        </row>
        <row r="11">
          <cell r="B11" t="str">
            <v>b. Bloque 0-145 kWh</v>
          </cell>
          <cell r="C11">
            <v>53.900000000000027</v>
          </cell>
          <cell r="D11">
            <v>53.90000000000002</v>
          </cell>
          <cell r="E11">
            <v>53.900000000000027</v>
          </cell>
          <cell r="F11">
            <v>54.880000000000038</v>
          </cell>
          <cell r="G11">
            <v>54.880000000000045</v>
          </cell>
          <cell r="H11">
            <v>54.880000000000038</v>
          </cell>
          <cell r="I11">
            <v>54.01</v>
          </cell>
          <cell r="J11">
            <v>54.01</v>
          </cell>
          <cell r="K11">
            <v>54.01</v>
          </cell>
          <cell r="L11">
            <v>53.119999999999955</v>
          </cell>
          <cell r="M11">
            <v>53.119999999999962</v>
          </cell>
          <cell r="N11">
            <v>53.119999999999955</v>
          </cell>
        </row>
        <row r="12">
          <cell r="B12" t="str">
            <v>c. Bloque 146-200 kWh</v>
          </cell>
          <cell r="C12">
            <v>4090.7700000000013</v>
          </cell>
          <cell r="D12">
            <v>4090.7700000000009</v>
          </cell>
          <cell r="E12">
            <v>4090.7700000000013</v>
          </cell>
          <cell r="F12">
            <v>4164.9400000000014</v>
          </cell>
          <cell r="G12">
            <v>4164.9400000000014</v>
          </cell>
          <cell r="H12">
            <v>4164.9400000000014</v>
          </cell>
          <cell r="I12">
            <v>4099</v>
          </cell>
          <cell r="J12">
            <v>4099</v>
          </cell>
          <cell r="K12">
            <v>4099</v>
          </cell>
          <cell r="L12">
            <v>4031.4199999999987</v>
          </cell>
          <cell r="M12">
            <v>4031.4199999999987</v>
          </cell>
          <cell r="N12">
            <v>4031.4199999999987</v>
          </cell>
        </row>
        <row r="13">
          <cell r="B13" t="str">
            <v>d. Bloque 146-200 kWh</v>
          </cell>
          <cell r="C13">
            <v>61.640000000000043</v>
          </cell>
          <cell r="D13">
            <v>61.640000000000036</v>
          </cell>
          <cell r="E13">
            <v>61.640000000000043</v>
          </cell>
          <cell r="F13">
            <v>62.75</v>
          </cell>
          <cell r="G13">
            <v>62.75</v>
          </cell>
          <cell r="H13">
            <v>62.75</v>
          </cell>
          <cell r="I13">
            <v>61.76</v>
          </cell>
          <cell r="J13">
            <v>61.76</v>
          </cell>
          <cell r="K13">
            <v>61.76</v>
          </cell>
          <cell r="L13">
            <v>60.74</v>
          </cell>
          <cell r="M13">
            <v>60.74</v>
          </cell>
          <cell r="N13">
            <v>60.74</v>
          </cell>
        </row>
        <row r="14">
          <cell r="B14" t="str">
            <v>e. Bloque 201-270 kWh</v>
          </cell>
          <cell r="C14">
            <v>4917.829999999999</v>
          </cell>
          <cell r="D14">
            <v>4917.8300000000008</v>
          </cell>
          <cell r="E14">
            <v>4917.829999999999</v>
          </cell>
          <cell r="F14">
            <v>5007</v>
          </cell>
          <cell r="G14">
            <v>5007</v>
          </cell>
          <cell r="H14">
            <v>5007</v>
          </cell>
          <cell r="I14">
            <v>4927.7299999999996</v>
          </cell>
          <cell r="J14">
            <v>4927.7299999999996</v>
          </cell>
          <cell r="K14">
            <v>4927.7299999999987</v>
          </cell>
          <cell r="L14">
            <v>4846.4900000000007</v>
          </cell>
          <cell r="M14">
            <v>4846.4900000000016</v>
          </cell>
          <cell r="N14">
            <v>4846.4900000000007</v>
          </cell>
        </row>
        <row r="15">
          <cell r="B15" t="str">
            <v>f. Bloque 201-270 kWh</v>
          </cell>
          <cell r="C15">
            <v>71.5</v>
          </cell>
          <cell r="D15">
            <v>71.5</v>
          </cell>
          <cell r="E15">
            <v>71.5</v>
          </cell>
          <cell r="F15">
            <v>72.799999999999983</v>
          </cell>
          <cell r="G15">
            <v>72.8</v>
          </cell>
          <cell r="H15">
            <v>72.799999999999983</v>
          </cell>
          <cell r="I15">
            <v>71.650000000000034</v>
          </cell>
          <cell r="J15">
            <v>71.650000000000034</v>
          </cell>
          <cell r="K15">
            <v>71.650000000000034</v>
          </cell>
          <cell r="L15">
            <v>70.47</v>
          </cell>
          <cell r="M15">
            <v>70.470000000000013</v>
          </cell>
          <cell r="N15">
            <v>70.47</v>
          </cell>
        </row>
        <row r="16">
          <cell r="B16" t="str">
            <v>g. Bloque 271-390 kWh</v>
          </cell>
          <cell r="C16">
            <v>7205.8900000000058</v>
          </cell>
          <cell r="D16">
            <v>7205.8900000000049</v>
          </cell>
          <cell r="E16">
            <v>7205.8900000000058</v>
          </cell>
          <cell r="F16">
            <v>7336.5499999999965</v>
          </cell>
          <cell r="G16">
            <v>7336.5499999999956</v>
          </cell>
          <cell r="H16">
            <v>7336.5499999999965</v>
          </cell>
          <cell r="I16">
            <v>7220.3900000000058</v>
          </cell>
          <cell r="J16">
            <v>7220.3900000000058</v>
          </cell>
          <cell r="K16">
            <v>7220.3900000000049</v>
          </cell>
          <cell r="L16">
            <v>7101.350000000004</v>
          </cell>
          <cell r="M16">
            <v>7101.350000000004</v>
          </cell>
          <cell r="N16">
            <v>7101.350000000004</v>
          </cell>
        </row>
        <row r="17">
          <cell r="B17" t="str">
            <v>h. Bloque 271-390 kWh</v>
          </cell>
          <cell r="C17">
            <v>82.94000000000004</v>
          </cell>
          <cell r="D17">
            <v>82.94000000000004</v>
          </cell>
          <cell r="E17">
            <v>82.94000000000004</v>
          </cell>
          <cell r="F17">
            <v>84.44000000000004</v>
          </cell>
          <cell r="G17">
            <v>84.44000000000004</v>
          </cell>
          <cell r="H17">
            <v>84.44000000000004</v>
          </cell>
          <cell r="I17">
            <v>83.11</v>
          </cell>
          <cell r="J17">
            <v>83.11</v>
          </cell>
          <cell r="K17">
            <v>83.109999999999985</v>
          </cell>
          <cell r="L17">
            <v>81.739999999999952</v>
          </cell>
          <cell r="M17">
            <v>81.739999999999966</v>
          </cell>
          <cell r="N17">
            <v>81.739999999999952</v>
          </cell>
        </row>
        <row r="18">
          <cell r="B18" t="str">
            <v>i. Bloque mayor a 391 kWh</v>
          </cell>
          <cell r="C18">
            <v>12727.929999999995</v>
          </cell>
          <cell r="D18">
            <v>12727.929999999995</v>
          </cell>
          <cell r="E18">
            <v>12727.929999999995</v>
          </cell>
          <cell r="F18">
            <v>12958.710000000003</v>
          </cell>
          <cell r="G18">
            <v>12958.710000000005</v>
          </cell>
          <cell r="H18">
            <v>12958.710000000003</v>
          </cell>
          <cell r="I18">
            <v>12753.539999999995</v>
          </cell>
          <cell r="J18">
            <v>12753.539999999995</v>
          </cell>
          <cell r="K18">
            <v>12753.539999999997</v>
          </cell>
          <cell r="L18">
            <v>12543.28000000001</v>
          </cell>
          <cell r="M18">
            <v>12543.280000000008</v>
          </cell>
          <cell r="N18">
            <v>12543.28000000001</v>
          </cell>
        </row>
        <row r="19">
          <cell r="B19" t="str">
            <v>j. Bloque mayor a 391 kWh</v>
          </cell>
          <cell r="C19">
            <v>96.219999999999942</v>
          </cell>
          <cell r="D19">
            <v>96.219999999999956</v>
          </cell>
          <cell r="E19">
            <v>96.219999999999942</v>
          </cell>
          <cell r="F19">
            <v>97.960000000000022</v>
          </cell>
          <cell r="G19">
            <v>97.960000000000022</v>
          </cell>
          <cell r="H19">
            <v>97.960000000000022</v>
          </cell>
          <cell r="I19">
            <v>96.409999999999968</v>
          </cell>
          <cell r="J19">
            <v>96.409999999999968</v>
          </cell>
          <cell r="K19">
            <v>96.409999999999982</v>
          </cell>
          <cell r="L19">
            <v>94.820000000000022</v>
          </cell>
          <cell r="M19">
            <v>94.820000000000007</v>
          </cell>
          <cell r="N19">
            <v>94.820000000000022</v>
          </cell>
        </row>
        <row r="20">
          <cell r="B20" t="str">
            <v>j.a.Por consumo de energía (kWh)</v>
          </cell>
          <cell r="C20">
            <v>12727.929999999995</v>
          </cell>
          <cell r="D20">
            <v>12727.929999999995</v>
          </cell>
          <cell r="E20">
            <v>12727.929999999995</v>
          </cell>
          <cell r="F20">
            <v>12958.710000000003</v>
          </cell>
          <cell r="G20">
            <v>12958.710000000005</v>
          </cell>
          <cell r="H20">
            <v>12958.710000000003</v>
          </cell>
          <cell r="I20">
            <v>12753.539999999995</v>
          </cell>
          <cell r="J20">
            <v>12753.539999999995</v>
          </cell>
          <cell r="K20">
            <v>12753.539999999997</v>
          </cell>
          <cell r="L20">
            <v>12543.28000000001</v>
          </cell>
          <cell r="M20">
            <v>12543.280000000008</v>
          </cell>
          <cell r="N20">
            <v>12543.28000000001</v>
          </cell>
        </row>
        <row r="21">
          <cell r="B21" t="str">
            <v>j.b. Por consumo de energía (kWh)</v>
          </cell>
          <cell r="C21">
            <v>78.239999999999966</v>
          </cell>
          <cell r="D21">
            <v>78.239999999999995</v>
          </cell>
          <cell r="E21">
            <v>78.239999999999966</v>
          </cell>
          <cell r="F21">
            <v>79.650000000000048</v>
          </cell>
          <cell r="G21">
            <v>79.650000000000048</v>
          </cell>
          <cell r="H21">
            <v>79.650000000000048</v>
          </cell>
          <cell r="I21">
            <v>78.390000000000015</v>
          </cell>
          <cell r="J21">
            <v>78.390000000000015</v>
          </cell>
          <cell r="K21">
            <v>78.390000000000029</v>
          </cell>
          <cell r="L21">
            <v>77.099999999999952</v>
          </cell>
          <cell r="M21">
            <v>77.099999999999952</v>
          </cell>
          <cell r="N21">
            <v>77.099999999999952</v>
          </cell>
        </row>
        <row r="22">
          <cell r="B22" t="str">
            <v>j.c. Por consumo de energía (kW)</v>
          </cell>
          <cell r="C22">
            <v>4738.8900000000021</v>
          </cell>
          <cell r="D22">
            <v>4738.8900000000003</v>
          </cell>
          <cell r="E22">
            <v>4738.8900000000021</v>
          </cell>
          <cell r="F22">
            <v>4824.8099999999986</v>
          </cell>
          <cell r="G22">
            <v>4824.8099999999986</v>
          </cell>
          <cell r="H22">
            <v>4824.8099999999986</v>
          </cell>
          <cell r="I22">
            <v>4748.4299999999967</v>
          </cell>
          <cell r="J22">
            <v>4748.4299999999967</v>
          </cell>
          <cell r="K22">
            <v>4748.4299999999967</v>
          </cell>
          <cell r="L22">
            <v>4670.1400000000012</v>
          </cell>
          <cell r="M22">
            <v>4670.1400000000003</v>
          </cell>
          <cell r="N22">
            <v>4670.1400000000012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96.219999999999942</v>
          </cell>
          <cell r="D25">
            <v>96.219999999999956</v>
          </cell>
          <cell r="E25">
            <v>96.219999999999942</v>
          </cell>
          <cell r="F25">
            <v>97.960000000000022</v>
          </cell>
          <cell r="G25">
            <v>97.960000000000022</v>
          </cell>
          <cell r="H25">
            <v>97.960000000000022</v>
          </cell>
          <cell r="I25">
            <v>96.409999999999968</v>
          </cell>
          <cell r="J25">
            <v>96.409999999999968</v>
          </cell>
          <cell r="K25">
            <v>96.409999999999982</v>
          </cell>
          <cell r="L25">
            <v>94.820000000000022</v>
          </cell>
          <cell r="M25">
            <v>94.820000000000007</v>
          </cell>
          <cell r="N25">
            <v>94.820000000000022</v>
          </cell>
        </row>
        <row r="26">
          <cell r="B26" t="str">
            <v>b. Bloque 0-3000 kWh</v>
          </cell>
          <cell r="C26">
            <v>234719.99999999997</v>
          </cell>
          <cell r="D26">
            <v>234719.99999999997</v>
          </cell>
          <cell r="E26">
            <v>234719.99999999997</v>
          </cell>
          <cell r="F26">
            <v>238950.00000000003</v>
          </cell>
          <cell r="G26">
            <v>238950.00000000003</v>
          </cell>
          <cell r="H26">
            <v>238950.00000000003</v>
          </cell>
          <cell r="I26">
            <v>235170</v>
          </cell>
          <cell r="J26">
            <v>235170</v>
          </cell>
          <cell r="K26">
            <v>235170</v>
          </cell>
          <cell r="L26">
            <v>231299.99999999997</v>
          </cell>
          <cell r="M26">
            <v>231299.99999999997</v>
          </cell>
          <cell r="N26">
            <v>231299.99999999997</v>
          </cell>
        </row>
        <row r="27">
          <cell r="B27" t="str">
            <v>c. Bloque mayor a 3000 kWh</v>
          </cell>
          <cell r="C27">
            <v>78.239999999999966</v>
          </cell>
          <cell r="D27">
            <v>78.239999999999995</v>
          </cell>
          <cell r="E27">
            <v>78.239999999999966</v>
          </cell>
          <cell r="F27">
            <v>79.650000000000048</v>
          </cell>
          <cell r="G27">
            <v>79.650000000000048</v>
          </cell>
          <cell r="H27">
            <v>79.650000000000048</v>
          </cell>
          <cell r="I27">
            <v>78.390000000000015</v>
          </cell>
          <cell r="J27">
            <v>78.390000000000015</v>
          </cell>
          <cell r="K27">
            <v>78.390000000000029</v>
          </cell>
          <cell r="L27">
            <v>77.099999999999952</v>
          </cell>
          <cell r="M27">
            <v>77.099999999999952</v>
          </cell>
          <cell r="N27">
            <v>77.099999999999952</v>
          </cell>
        </row>
        <row r="28">
          <cell r="B28" t="str">
            <v>d. Bloque 0-10 kW</v>
          </cell>
          <cell r="C28">
            <v>47388.899999999987</v>
          </cell>
          <cell r="D28">
            <v>47388.9</v>
          </cell>
          <cell r="E28">
            <v>47388.899999999987</v>
          </cell>
          <cell r="F28">
            <v>48248.100000000013</v>
          </cell>
          <cell r="G28">
            <v>48248.10000000002</v>
          </cell>
          <cell r="H28">
            <v>48248.100000000013</v>
          </cell>
          <cell r="I28">
            <v>47484.300000000025</v>
          </cell>
          <cell r="J28">
            <v>47484.300000000025</v>
          </cell>
          <cell r="K28">
            <v>47484.300000000025</v>
          </cell>
          <cell r="L28">
            <v>46701.399999999987</v>
          </cell>
          <cell r="M28">
            <v>46701.399999999994</v>
          </cell>
          <cell r="N28">
            <v>46701.399999999987</v>
          </cell>
        </row>
        <row r="29">
          <cell r="B29" t="str">
            <v>e. Bloque mayor a 10 kW</v>
          </cell>
          <cell r="C29">
            <v>4738.8900000000021</v>
          </cell>
          <cell r="D29">
            <v>4738.8900000000003</v>
          </cell>
          <cell r="E29">
            <v>4738.8900000000021</v>
          </cell>
          <cell r="F29">
            <v>4824.8099999999986</v>
          </cell>
          <cell r="G29">
            <v>4824.8099999999986</v>
          </cell>
          <cell r="H29">
            <v>4824.8099999999986</v>
          </cell>
          <cell r="I29">
            <v>4748.4299999999967</v>
          </cell>
          <cell r="J29">
            <v>4748.4299999999967</v>
          </cell>
          <cell r="K29">
            <v>4748.4299999999967</v>
          </cell>
          <cell r="L29">
            <v>4670.1400000000012</v>
          </cell>
          <cell r="M29">
            <v>4670.1400000000003</v>
          </cell>
          <cell r="N29">
            <v>4670.1400000000012</v>
          </cell>
        </row>
        <row r="30">
          <cell r="B30" t="str">
            <v>INDUSTRIAL</v>
          </cell>
        </row>
        <row r="31">
          <cell r="B31" t="str">
            <v>T-IN</v>
          </cell>
        </row>
        <row r="32">
          <cell r="B32" t="str">
            <v>a. Consumo de Energía menor o igual a 3000 kWh</v>
          </cell>
          <cell r="C32">
            <v>98.69000000000004</v>
          </cell>
          <cell r="D32">
            <v>98.69000000000004</v>
          </cell>
          <cell r="E32">
            <v>98.69000000000004</v>
          </cell>
          <cell r="F32">
            <v>100.48</v>
          </cell>
          <cell r="G32">
            <v>100.48</v>
          </cell>
          <cell r="H32">
            <v>100.48</v>
          </cell>
          <cell r="I32">
            <v>98.889999999999986</v>
          </cell>
          <cell r="J32">
            <v>98.889999999999986</v>
          </cell>
          <cell r="K32">
            <v>98.89</v>
          </cell>
          <cell r="L32">
            <v>97.260000000000076</v>
          </cell>
          <cell r="M32">
            <v>97.260000000000062</v>
          </cell>
          <cell r="N32">
            <v>97.260000000000076</v>
          </cell>
        </row>
        <row r="33">
          <cell r="B33" t="str">
            <v>b. Bloque 0-3000 kWh</v>
          </cell>
          <cell r="C33">
            <v>240750</v>
          </cell>
          <cell r="D33">
            <v>240750</v>
          </cell>
          <cell r="E33">
            <v>240750</v>
          </cell>
          <cell r="F33">
            <v>245129.99999999997</v>
          </cell>
          <cell r="G33">
            <v>245129.99999999997</v>
          </cell>
          <cell r="H33">
            <v>245129.99999999997</v>
          </cell>
          <cell r="I33">
            <v>241230</v>
          </cell>
          <cell r="J33">
            <v>241230</v>
          </cell>
          <cell r="K33">
            <v>241230</v>
          </cell>
          <cell r="L33">
            <v>237270</v>
          </cell>
          <cell r="M33">
            <v>237270</v>
          </cell>
          <cell r="N33">
            <v>237270</v>
          </cell>
        </row>
        <row r="34">
          <cell r="B34" t="str">
            <v>c. Bloque mayor a 3000 kWh</v>
          </cell>
          <cell r="C34">
            <v>80.25</v>
          </cell>
          <cell r="D34">
            <v>80.25</v>
          </cell>
          <cell r="E34">
            <v>80.25</v>
          </cell>
          <cell r="F34">
            <v>81.710000000000022</v>
          </cell>
          <cell r="G34">
            <v>81.710000000000022</v>
          </cell>
          <cell r="H34">
            <v>81.710000000000022</v>
          </cell>
          <cell r="I34">
            <v>80.41</v>
          </cell>
          <cell r="J34">
            <v>80.41</v>
          </cell>
          <cell r="K34">
            <v>80.410000000000011</v>
          </cell>
          <cell r="L34">
            <v>79.09</v>
          </cell>
          <cell r="M34">
            <v>79.089999999999989</v>
          </cell>
          <cell r="N34">
            <v>79.09</v>
          </cell>
        </row>
        <row r="35">
          <cell r="B35" t="str">
            <v>d. Bloque 0-10 kW</v>
          </cell>
          <cell r="C35">
            <v>48610.199999999975</v>
          </cell>
          <cell r="D35">
            <v>48610.199999999975</v>
          </cell>
          <cell r="E35">
            <v>48610.199999999975</v>
          </cell>
          <cell r="F35">
            <v>49491.600000000013</v>
          </cell>
          <cell r="G35">
            <v>49491.60000000002</v>
          </cell>
          <cell r="H35">
            <v>49491.600000000013</v>
          </cell>
          <cell r="I35">
            <v>48708</v>
          </cell>
          <cell r="J35">
            <v>48708</v>
          </cell>
          <cell r="K35">
            <v>48708</v>
          </cell>
          <cell r="L35">
            <v>47905</v>
          </cell>
          <cell r="M35">
            <v>47905</v>
          </cell>
          <cell r="N35">
            <v>47905</v>
          </cell>
        </row>
        <row r="36">
          <cell r="B36" t="str">
            <v>e. Bloque mayor a 10 kW</v>
          </cell>
          <cell r="C36">
            <v>4861.0200000000004</v>
          </cell>
          <cell r="D36">
            <v>4861.0200000000023</v>
          </cell>
          <cell r="E36">
            <v>4861.0200000000004</v>
          </cell>
          <cell r="F36">
            <v>4949.1600000000026</v>
          </cell>
          <cell r="G36">
            <v>4949.1600000000026</v>
          </cell>
          <cell r="H36">
            <v>4949.1600000000026</v>
          </cell>
          <cell r="I36">
            <v>4870.7999999999993</v>
          </cell>
          <cell r="J36">
            <v>4870.7999999999993</v>
          </cell>
          <cell r="K36">
            <v>4870.8</v>
          </cell>
          <cell r="L36">
            <v>4790.5</v>
          </cell>
          <cell r="M36">
            <v>4790.5</v>
          </cell>
          <cell r="N36">
            <v>4790.5</v>
          </cell>
        </row>
        <row r="37">
          <cell r="B37" t="str">
            <v>MEDIA TENSIÓN (T-MT)</v>
          </cell>
        </row>
        <row r="38">
          <cell r="B38" t="str">
            <v>T-MT</v>
          </cell>
        </row>
        <row r="39">
          <cell r="B39" t="str">
            <v>a. Energía Punta (Máxima)</v>
          </cell>
          <cell r="C39">
            <v>85.86</v>
          </cell>
          <cell r="D39">
            <v>85.859999999999985</v>
          </cell>
          <cell r="E39">
            <v>85.86</v>
          </cell>
          <cell r="F39">
            <v>87.41</v>
          </cell>
          <cell r="G39">
            <v>87.409999999999982</v>
          </cell>
          <cell r="H39">
            <v>87.41</v>
          </cell>
          <cell r="I39">
            <v>86.030000000000044</v>
          </cell>
          <cell r="J39">
            <v>86.030000000000044</v>
          </cell>
          <cell r="K39">
            <v>86.03000000000003</v>
          </cell>
          <cell r="L39">
            <v>84.61</v>
          </cell>
          <cell r="M39">
            <v>84.609999999999985</v>
          </cell>
          <cell r="N39">
            <v>84.61</v>
          </cell>
        </row>
        <row r="40">
          <cell r="B40" t="str">
            <v>a.Periodo Punta (máxima)</v>
          </cell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</row>
        <row r="41">
          <cell r="B41" t="str">
            <v>b. Energía Punta (Mínimo)</v>
          </cell>
          <cell r="C41">
            <v>81.30999999999996</v>
          </cell>
          <cell r="D41">
            <v>81.30999999999996</v>
          </cell>
          <cell r="E41">
            <v>81.30999999999996</v>
          </cell>
          <cell r="F41">
            <v>82.789999999999978</v>
          </cell>
          <cell r="G41">
            <v>82.789999999999978</v>
          </cell>
          <cell r="H41">
            <v>82.789999999999978</v>
          </cell>
          <cell r="I41">
            <v>81.48</v>
          </cell>
          <cell r="J41">
            <v>81.48</v>
          </cell>
          <cell r="K41">
            <v>81.48</v>
          </cell>
          <cell r="L41">
            <v>80.130000000000067</v>
          </cell>
          <cell r="M41">
            <v>80.130000000000067</v>
          </cell>
          <cell r="N41">
            <v>80.130000000000067</v>
          </cell>
        </row>
        <row r="42">
          <cell r="B42" t="str">
            <v>b.Periodo Punta (mínimo)</v>
          </cell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</row>
        <row r="43">
          <cell r="B43" t="str">
            <v>c. Energía Valle (Máxima)</v>
          </cell>
          <cell r="C43">
            <v>42.93</v>
          </cell>
          <cell r="D43">
            <v>42.929999999999993</v>
          </cell>
          <cell r="E43">
            <v>42.93</v>
          </cell>
          <cell r="F43">
            <v>43.710000000000015</v>
          </cell>
          <cell r="G43">
            <v>43.710000000000015</v>
          </cell>
          <cell r="H43">
            <v>43.710000000000015</v>
          </cell>
          <cell r="I43">
            <v>43.01</v>
          </cell>
          <cell r="J43">
            <v>43.01</v>
          </cell>
          <cell r="K43">
            <v>43.01</v>
          </cell>
          <cell r="L43">
            <v>42.309999999999967</v>
          </cell>
          <cell r="M43">
            <v>42.309999999999967</v>
          </cell>
          <cell r="N43">
            <v>42.309999999999967</v>
          </cell>
        </row>
        <row r="44">
          <cell r="B44" t="str">
            <v>c.Periodo Valle (máxima)</v>
          </cell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</row>
        <row r="45">
          <cell r="B45" t="str">
            <v>d. Energía Valle (Mínimo)</v>
          </cell>
          <cell r="C45">
            <v>40.659999999999997</v>
          </cell>
          <cell r="D45">
            <v>40.659999999999982</v>
          </cell>
          <cell r="E45">
            <v>40.659999999999997</v>
          </cell>
          <cell r="F45">
            <v>41.400000000000006</v>
          </cell>
          <cell r="G45">
            <v>41.400000000000013</v>
          </cell>
          <cell r="H45">
            <v>41.400000000000006</v>
          </cell>
          <cell r="I45">
            <v>40.74</v>
          </cell>
          <cell r="J45">
            <v>40.74</v>
          </cell>
          <cell r="K45">
            <v>40.74</v>
          </cell>
          <cell r="L45">
            <v>40.070000000000007</v>
          </cell>
          <cell r="M45">
            <v>40.070000000000014</v>
          </cell>
          <cell r="N45">
            <v>40.070000000000007</v>
          </cell>
        </row>
        <row r="46">
          <cell r="B46" t="str">
            <v>d.Periodo Valle (mínima)</v>
          </cell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</row>
        <row r="47">
          <cell r="B47" t="str">
            <v>e. Energía Noche (Máxima)</v>
          </cell>
          <cell r="C47">
            <v>31.210000000000015</v>
          </cell>
          <cell r="D47">
            <v>31.210000000000012</v>
          </cell>
          <cell r="E47">
            <v>31.210000000000015</v>
          </cell>
          <cell r="F47">
            <v>31.77999999999998</v>
          </cell>
          <cell r="G47">
            <v>31.77999999999998</v>
          </cell>
          <cell r="H47">
            <v>31.77999999999998</v>
          </cell>
          <cell r="I47">
            <v>31.27999999999998</v>
          </cell>
          <cell r="J47">
            <v>31.27999999999998</v>
          </cell>
          <cell r="K47">
            <v>31.27999999999998</v>
          </cell>
          <cell r="L47">
            <v>30.759999999999994</v>
          </cell>
          <cell r="M47">
            <v>30.759999999999994</v>
          </cell>
          <cell r="N47">
            <v>30.759999999999994</v>
          </cell>
        </row>
        <row r="48">
          <cell r="B48" t="str">
            <v>f. Energía Noche (Mínimo)</v>
          </cell>
          <cell r="C48">
            <v>29.559999999999974</v>
          </cell>
          <cell r="D48">
            <v>29.559999999999977</v>
          </cell>
          <cell r="E48">
            <v>29.559999999999974</v>
          </cell>
          <cell r="F48">
            <v>30.090000000000007</v>
          </cell>
          <cell r="G48">
            <v>30.090000000000007</v>
          </cell>
          <cell r="H48">
            <v>30.090000000000007</v>
          </cell>
          <cell r="I48">
            <v>29.61000000000001</v>
          </cell>
          <cell r="J48">
            <v>29.61000000000001</v>
          </cell>
          <cell r="K48">
            <v>29.61000000000001</v>
          </cell>
          <cell r="L48">
            <v>29.13</v>
          </cell>
          <cell r="M48">
            <v>29.13</v>
          </cell>
          <cell r="N48">
            <v>29.13</v>
          </cell>
        </row>
        <row r="49">
          <cell r="B49" t="str">
            <v>f.Periodo Noche (máxima)</v>
          </cell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</row>
        <row r="50">
          <cell r="B50" t="str">
            <v>g. Potencia Punta (Máxima)</v>
          </cell>
          <cell r="C50">
            <v>10584.609999999991</v>
          </cell>
          <cell r="D50">
            <v>10584.609999999991</v>
          </cell>
          <cell r="E50">
            <v>10584.609999999991</v>
          </cell>
          <cell r="F50">
            <v>10776.54</v>
          </cell>
          <cell r="G50">
            <v>10776.539999999999</v>
          </cell>
          <cell r="H50">
            <v>10776.54</v>
          </cell>
          <cell r="I50">
            <v>10605.92</v>
          </cell>
          <cell r="J50">
            <v>10605.92</v>
          </cell>
          <cell r="K50">
            <v>10605.920000000002</v>
          </cell>
          <cell r="L50">
            <v>10431.06</v>
          </cell>
          <cell r="M50">
            <v>10431.06</v>
          </cell>
          <cell r="N50">
            <v>10431.06</v>
          </cell>
        </row>
        <row r="51">
          <cell r="B51" t="str">
            <v>g.Periodo Noche (mínimo)</v>
          </cell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</row>
        <row r="52">
          <cell r="B52" t="str">
            <v>h. Potencia Punta (Mínimo)</v>
          </cell>
          <cell r="C52">
            <v>10024.679999999995</v>
          </cell>
          <cell r="D52">
            <v>10024.679999999995</v>
          </cell>
          <cell r="E52">
            <v>10024.679999999995</v>
          </cell>
          <cell r="F52">
            <v>10206.450000000006</v>
          </cell>
          <cell r="G52">
            <v>10206.450000000006</v>
          </cell>
          <cell r="H52">
            <v>10206.450000000006</v>
          </cell>
          <cell r="I52">
            <v>10044.859999999993</v>
          </cell>
          <cell r="J52">
            <v>10044.859999999993</v>
          </cell>
          <cell r="K52">
            <v>10044.859999999993</v>
          </cell>
          <cell r="L52">
            <v>9879.25</v>
          </cell>
          <cell r="M52">
            <v>9879.25</v>
          </cell>
          <cell r="N52">
            <v>9879.25</v>
          </cell>
        </row>
        <row r="53">
          <cell r="B53" t="str">
            <v>i. Potencia Valle (Máxima)</v>
          </cell>
          <cell r="C53">
            <v>7560.4400000000014</v>
          </cell>
          <cell r="D53">
            <v>7560.4400000000014</v>
          </cell>
          <cell r="E53">
            <v>7560.4400000000014</v>
          </cell>
          <cell r="F53">
            <v>7697.53</v>
          </cell>
          <cell r="G53">
            <v>7697.53</v>
          </cell>
          <cell r="H53">
            <v>7697.53</v>
          </cell>
          <cell r="I53">
            <v>7575.6600000000026</v>
          </cell>
          <cell r="J53">
            <v>7575.6600000000026</v>
          </cell>
          <cell r="K53">
            <v>7575.6600000000026</v>
          </cell>
          <cell r="L53">
            <v>7450.7600000000029</v>
          </cell>
          <cell r="M53">
            <v>7450.7600000000029</v>
          </cell>
          <cell r="N53">
            <v>7450.7600000000029</v>
          </cell>
        </row>
        <row r="54">
          <cell r="B54" t="str">
            <v>j. Potencia Valle (Mínimo)</v>
          </cell>
          <cell r="C54">
            <v>7160.4899999999971</v>
          </cell>
          <cell r="D54">
            <v>7160.489999999998</v>
          </cell>
          <cell r="E54">
            <v>7160.4899999999971</v>
          </cell>
          <cell r="F54">
            <v>7290.3299999999954</v>
          </cell>
          <cell r="G54">
            <v>7290.3299999999945</v>
          </cell>
          <cell r="H54">
            <v>7290.3299999999954</v>
          </cell>
          <cell r="I54">
            <v>7174.9100000000026</v>
          </cell>
          <cell r="J54">
            <v>7174.9100000000026</v>
          </cell>
          <cell r="K54">
            <v>7174.9100000000026</v>
          </cell>
          <cell r="L54">
            <v>7056.6099999999942</v>
          </cell>
          <cell r="M54">
            <v>7056.6099999999951</v>
          </cell>
          <cell r="N54">
            <v>7056.6099999999942</v>
          </cell>
        </row>
        <row r="55">
          <cell r="B55" t="str">
            <v>k. Potencia Noche (Máxima)</v>
          </cell>
          <cell r="C55"/>
          <cell r="D55"/>
          <cell r="E55"/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B56" t="str">
            <v>l. Potencia Noche (Mínimo)</v>
          </cell>
          <cell r="C56"/>
          <cell r="D56"/>
          <cell r="E56"/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B57" t="str">
            <v>MEDIA TENSIÓN (T-MTb)</v>
          </cell>
        </row>
        <row r="58">
          <cell r="B58" t="str">
            <v>T-MTb</v>
          </cell>
        </row>
        <row r="59">
          <cell r="B59" t="str">
            <v>a. Energía Punta (Máxima)</v>
          </cell>
          <cell r="C59">
            <v>123.07999999999996</v>
          </cell>
          <cell r="D59">
            <v>123.07999999999996</v>
          </cell>
          <cell r="E59">
            <v>123.07999999999996</v>
          </cell>
          <cell r="F59">
            <v>125.30999999999996</v>
          </cell>
          <cell r="G59">
            <v>125.30999999999996</v>
          </cell>
          <cell r="H59">
            <v>125.30999999999996</v>
          </cell>
          <cell r="I59">
            <v>123.32999999999996</v>
          </cell>
          <cell r="J59">
            <v>123.32999999999996</v>
          </cell>
          <cell r="K59">
            <v>123.32999999999996</v>
          </cell>
          <cell r="L59">
            <v>121.30000000000007</v>
          </cell>
          <cell r="M59">
            <v>121.30000000000005</v>
          </cell>
          <cell r="N59">
            <v>121.30000000000007</v>
          </cell>
        </row>
        <row r="60">
          <cell r="B60" t="str">
            <v>a.Periodo Punta (máxima)</v>
          </cell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</row>
        <row r="61">
          <cell r="B61" t="str">
            <v>b. Energía Punta (Mínimo)</v>
          </cell>
          <cell r="C61">
            <v>116.57000000000005</v>
          </cell>
          <cell r="D61">
            <v>116.57000000000004</v>
          </cell>
          <cell r="E61">
            <v>116.57000000000005</v>
          </cell>
          <cell r="F61">
            <v>118.67999999999996</v>
          </cell>
          <cell r="G61">
            <v>118.67999999999995</v>
          </cell>
          <cell r="H61">
            <v>118.67999999999996</v>
          </cell>
          <cell r="I61">
            <v>116.80000000000007</v>
          </cell>
          <cell r="J61">
            <v>116.80000000000007</v>
          </cell>
          <cell r="K61">
            <v>116.80000000000005</v>
          </cell>
          <cell r="L61">
            <v>114.88000000000008</v>
          </cell>
          <cell r="M61">
            <v>114.88000000000008</v>
          </cell>
          <cell r="N61">
            <v>114.88000000000008</v>
          </cell>
        </row>
        <row r="62">
          <cell r="B62" t="str">
            <v>b.Periodo Punta (mínimo)</v>
          </cell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</row>
        <row r="63">
          <cell r="B63" t="str">
            <v>c. Energía Valle (Máxima)</v>
          </cell>
          <cell r="C63">
            <v>42.269999999999989</v>
          </cell>
          <cell r="D63">
            <v>42.269999999999989</v>
          </cell>
          <cell r="E63">
            <v>42.269999999999989</v>
          </cell>
          <cell r="F63">
            <v>43.049999999999976</v>
          </cell>
          <cell r="G63">
            <v>43.049999999999976</v>
          </cell>
          <cell r="H63">
            <v>43.049999999999976</v>
          </cell>
          <cell r="I63">
            <v>42.359999999999985</v>
          </cell>
          <cell r="J63">
            <v>42.359999999999985</v>
          </cell>
          <cell r="K63">
            <v>42.359999999999992</v>
          </cell>
          <cell r="L63">
            <v>41.670000000000009</v>
          </cell>
          <cell r="M63">
            <v>41.67</v>
          </cell>
          <cell r="N63">
            <v>41.670000000000009</v>
          </cell>
        </row>
        <row r="64">
          <cell r="B64" t="str">
            <v>c.Periodo Valle (máxima)</v>
          </cell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</row>
        <row r="65">
          <cell r="B65" t="str">
            <v>d. Energía Valle (Mínimo)</v>
          </cell>
          <cell r="C65">
            <v>40.039999999999985</v>
          </cell>
          <cell r="D65">
            <v>40.039999999999985</v>
          </cell>
          <cell r="E65">
            <v>40.039999999999985</v>
          </cell>
          <cell r="F65">
            <v>40.76</v>
          </cell>
          <cell r="G65">
            <v>40.76</v>
          </cell>
          <cell r="H65">
            <v>40.76</v>
          </cell>
          <cell r="I65">
            <v>40.109999999999985</v>
          </cell>
          <cell r="J65">
            <v>40.109999999999985</v>
          </cell>
          <cell r="K65">
            <v>40.109999999999992</v>
          </cell>
          <cell r="L65">
            <v>39.450000000000024</v>
          </cell>
          <cell r="M65">
            <v>39.450000000000024</v>
          </cell>
          <cell r="N65">
            <v>39.450000000000024</v>
          </cell>
        </row>
        <row r="66">
          <cell r="B66" t="str">
            <v>d.Periodo Valle (mínima)</v>
          </cell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</row>
        <row r="67">
          <cell r="B67" t="str">
            <v>e. Energía Noche (Máxima)</v>
          </cell>
          <cell r="C67">
            <v>27.149999999999984</v>
          </cell>
          <cell r="D67">
            <v>27.149999999999984</v>
          </cell>
          <cell r="E67">
            <v>27.149999999999984</v>
          </cell>
          <cell r="F67">
            <v>27.63999999999999</v>
          </cell>
          <cell r="G67">
            <v>27.63999999999999</v>
          </cell>
          <cell r="H67">
            <v>27.63999999999999</v>
          </cell>
          <cell r="I67">
            <v>27.200000000000014</v>
          </cell>
          <cell r="J67">
            <v>27.200000000000014</v>
          </cell>
          <cell r="K67">
            <v>27.20000000000001</v>
          </cell>
          <cell r="L67">
            <v>26.75</v>
          </cell>
          <cell r="M67">
            <v>26.75</v>
          </cell>
          <cell r="N67">
            <v>26.75</v>
          </cell>
        </row>
        <row r="68">
          <cell r="B68" t="str">
            <v>f. Energía Noche (Mínimo)</v>
          </cell>
          <cell r="C68">
            <v>25.710000000000008</v>
          </cell>
          <cell r="D68">
            <v>25.710000000000004</v>
          </cell>
          <cell r="E68">
            <v>25.710000000000008</v>
          </cell>
          <cell r="F68">
            <v>26.179999999999986</v>
          </cell>
          <cell r="G68">
            <v>26.179999999999982</v>
          </cell>
          <cell r="H68">
            <v>26.179999999999986</v>
          </cell>
          <cell r="I68">
            <v>25.759999999999994</v>
          </cell>
          <cell r="J68">
            <v>25.759999999999994</v>
          </cell>
          <cell r="K68">
            <v>25.759999999999994</v>
          </cell>
          <cell r="L68">
            <v>25.340000000000003</v>
          </cell>
          <cell r="M68">
            <v>25.34</v>
          </cell>
          <cell r="N68">
            <v>25.340000000000003</v>
          </cell>
        </row>
        <row r="69">
          <cell r="B69" t="str">
            <v>f.Periodo Noche (máxima)</v>
          </cell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</row>
        <row r="70">
          <cell r="B70" t="str">
            <v>g. Potencia Punta (Máxima)</v>
          </cell>
          <cell r="C70">
            <v>2703.77</v>
          </cell>
          <cell r="D70">
            <v>2703.7699999999995</v>
          </cell>
          <cell r="E70">
            <v>2703.77</v>
          </cell>
          <cell r="F70">
            <v>2752.7899999999991</v>
          </cell>
          <cell r="G70">
            <v>2752.7899999999986</v>
          </cell>
          <cell r="H70">
            <v>2752.7899999999991</v>
          </cell>
          <cell r="I70">
            <v>2709.2100000000009</v>
          </cell>
          <cell r="J70">
            <v>2709.2100000000009</v>
          </cell>
          <cell r="K70">
            <v>2709.2100000000005</v>
          </cell>
          <cell r="L70">
            <v>2664.5399999999991</v>
          </cell>
          <cell r="M70">
            <v>2664.5399999999995</v>
          </cell>
          <cell r="N70">
            <v>2664.5399999999991</v>
          </cell>
        </row>
        <row r="71">
          <cell r="B71" t="str">
            <v>g.Periodo Noche (mínimo)</v>
          </cell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</row>
        <row r="72">
          <cell r="B72" t="str">
            <v>h. Potencia Punta (Mínimo)</v>
          </cell>
          <cell r="C72">
            <v>2560.7399999999998</v>
          </cell>
          <cell r="D72">
            <v>2560.7399999999989</v>
          </cell>
          <cell r="E72">
            <v>2560.7399999999998</v>
          </cell>
          <cell r="F72">
            <v>2607.1699999999987</v>
          </cell>
          <cell r="G72">
            <v>2607.1699999999987</v>
          </cell>
          <cell r="H72">
            <v>2607.1699999999987</v>
          </cell>
          <cell r="I72">
            <v>2565.89</v>
          </cell>
          <cell r="J72">
            <v>2565.89</v>
          </cell>
          <cell r="K72">
            <v>2565.89</v>
          </cell>
          <cell r="L72">
            <v>2523.5899999999979</v>
          </cell>
          <cell r="M72">
            <v>2523.5899999999979</v>
          </cell>
          <cell r="N72">
            <v>2523.5899999999979</v>
          </cell>
        </row>
        <row r="73">
          <cell r="B73" t="str">
            <v>i. Potencia Valle (Máxima)</v>
          </cell>
          <cell r="C73">
            <v>1887.4800000000014</v>
          </cell>
          <cell r="D73">
            <v>1887.4800000000012</v>
          </cell>
          <cell r="E73">
            <v>1887.4800000000014</v>
          </cell>
          <cell r="F73">
            <v>1921.6999999999991</v>
          </cell>
          <cell r="G73">
            <v>1921.6999999999989</v>
          </cell>
          <cell r="H73">
            <v>1921.6999999999991</v>
          </cell>
          <cell r="I73">
            <v>1891.2699999999986</v>
          </cell>
          <cell r="J73">
            <v>1891.2699999999986</v>
          </cell>
          <cell r="K73">
            <v>1891.2699999999988</v>
          </cell>
          <cell r="L73">
            <v>1860.0899999999983</v>
          </cell>
          <cell r="M73">
            <v>1860.0899999999986</v>
          </cell>
          <cell r="N73">
            <v>1860.0899999999983</v>
          </cell>
        </row>
        <row r="74">
          <cell r="B74" t="str">
            <v>j. Potencia Valle (Mínimo)</v>
          </cell>
          <cell r="C74">
            <v>1787.6200000000006</v>
          </cell>
          <cell r="D74">
            <v>1787.6200000000003</v>
          </cell>
          <cell r="E74">
            <v>1787.6200000000006</v>
          </cell>
          <cell r="F74">
            <v>1820.0400000000006</v>
          </cell>
          <cell r="G74">
            <v>1820.0400000000006</v>
          </cell>
          <cell r="H74">
            <v>1820.0400000000006</v>
          </cell>
          <cell r="I74">
            <v>1791.2200000000007</v>
          </cell>
          <cell r="J74">
            <v>1791.2200000000007</v>
          </cell>
          <cell r="K74">
            <v>1791.2200000000007</v>
          </cell>
          <cell r="L74">
            <v>1761.6900000000007</v>
          </cell>
          <cell r="M74">
            <v>1761.6900000000007</v>
          </cell>
          <cell r="N74">
            <v>1761.6900000000007</v>
          </cell>
        </row>
        <row r="75">
          <cell r="B75" t="str">
            <v>k. Potencia Noche (Máxima)</v>
          </cell>
          <cell r="C75">
            <v>1209.5400000000006</v>
          </cell>
          <cell r="D75">
            <v>1209.5400000000006</v>
          </cell>
          <cell r="E75">
            <v>1209.5400000000006</v>
          </cell>
          <cell r="F75">
            <v>1231.4700000000005</v>
          </cell>
          <cell r="G75">
            <v>1231.4700000000005</v>
          </cell>
          <cell r="H75">
            <v>1231.4700000000005</v>
          </cell>
          <cell r="I75">
            <v>1211.9700000000005</v>
          </cell>
          <cell r="J75">
            <v>1211.9700000000005</v>
          </cell>
          <cell r="K75">
            <v>1211.9700000000005</v>
          </cell>
          <cell r="L75">
            <v>1191.9900000000005</v>
          </cell>
          <cell r="M75">
            <v>1191.9900000000007</v>
          </cell>
          <cell r="N75">
            <v>1191.9900000000005</v>
          </cell>
        </row>
        <row r="76">
          <cell r="B76" t="str">
            <v>l. Potencia Noche (Mínimo)</v>
          </cell>
          <cell r="C76">
            <v>1145.55</v>
          </cell>
          <cell r="D76">
            <v>1145.5499999999995</v>
          </cell>
          <cell r="E76">
            <v>1145.55</v>
          </cell>
          <cell r="F76">
            <v>1166.32</v>
          </cell>
          <cell r="G76">
            <v>1166.32</v>
          </cell>
          <cell r="H76">
            <v>1166.32</v>
          </cell>
          <cell r="I76">
            <v>1147.8600000000004</v>
          </cell>
          <cell r="J76">
            <v>1147.8600000000004</v>
          </cell>
          <cell r="K76">
            <v>1147.8600000000004</v>
          </cell>
          <cell r="L76">
            <v>1128.93</v>
          </cell>
          <cell r="M76">
            <v>1128.93</v>
          </cell>
          <cell r="N76">
            <v>1128.93</v>
          </cell>
        </row>
        <row r="77">
          <cell r="B77" t="str">
            <v>ALUMBRADO PÚBLICO</v>
          </cell>
        </row>
        <row r="78">
          <cell r="B78" t="str">
            <v>T-AP</v>
          </cell>
        </row>
        <row r="79">
          <cell r="B79" t="str">
            <v>a. Bloque 0-30 kWh</v>
          </cell>
          <cell r="C79">
            <v>121.80000000000007</v>
          </cell>
          <cell r="D79">
            <v>121.80000000000005</v>
          </cell>
          <cell r="E79">
            <v>121.80000000000007</v>
          </cell>
          <cell r="F79">
            <v>120.59999999999994</v>
          </cell>
          <cell r="G79">
            <v>120.59999999999994</v>
          </cell>
          <cell r="H79">
            <v>120.59999999999994</v>
          </cell>
          <cell r="I79">
            <v>117</v>
          </cell>
          <cell r="J79">
            <v>117</v>
          </cell>
          <cell r="K79">
            <v>117</v>
          </cell>
          <cell r="L79">
            <v>109.19999999999995</v>
          </cell>
          <cell r="M79">
            <v>109.19999999999996</v>
          </cell>
          <cell r="N79">
            <v>109.19999999999995</v>
          </cell>
        </row>
        <row r="80">
          <cell r="B80" t="str">
            <v>b. Bloque 31-50 000 kWh</v>
          </cell>
          <cell r="C80">
            <v>4.0600000000000014</v>
          </cell>
          <cell r="D80">
            <v>4.0600000000000014</v>
          </cell>
          <cell r="E80">
            <v>4.0600000000000014</v>
          </cell>
          <cell r="F80">
            <v>4.0199999999999969</v>
          </cell>
          <cell r="G80">
            <v>4.0199999999999969</v>
          </cell>
          <cell r="H80">
            <v>4.0199999999999969</v>
          </cell>
          <cell r="I80">
            <v>3.9000000000000021</v>
          </cell>
          <cell r="J80">
            <v>3.9000000000000021</v>
          </cell>
          <cell r="K80">
            <v>3.9000000000000017</v>
          </cell>
          <cell r="L80">
            <v>3.64</v>
          </cell>
          <cell r="M80">
            <v>3.64</v>
          </cell>
          <cell r="N80">
            <v>3.64</v>
          </cell>
        </row>
        <row r="81">
          <cell r="B81" t="str">
            <v>c. Bloque mayor a 50 000 kWh</v>
          </cell>
          <cell r="C81">
            <v>203000</v>
          </cell>
          <cell r="D81">
            <v>203000</v>
          </cell>
          <cell r="E81">
            <v>203000</v>
          </cell>
          <cell r="F81">
            <v>201000</v>
          </cell>
          <cell r="G81">
            <v>201000</v>
          </cell>
          <cell r="H81">
            <v>201000</v>
          </cell>
          <cell r="I81">
            <v>195000</v>
          </cell>
          <cell r="J81">
            <v>195000</v>
          </cell>
          <cell r="K81">
            <v>195000</v>
          </cell>
          <cell r="L81">
            <v>182000</v>
          </cell>
          <cell r="M81">
            <v>182000</v>
          </cell>
          <cell r="N81">
            <v>182000</v>
          </cell>
        </row>
        <row r="82">
          <cell r="B82" t="str">
            <v>Tarifa de acceso</v>
          </cell>
        </row>
        <row r="83">
          <cell r="B83" t="str">
            <v>T-TA</v>
          </cell>
        </row>
        <row r="84">
          <cell r="B84" t="str">
            <v>a. Consumo de Energía cada kWh</v>
          </cell>
          <cell r="C84">
            <v>35.86</v>
          </cell>
          <cell r="D84">
            <v>35.860000000000007</v>
          </cell>
          <cell r="E84">
            <v>35.86</v>
          </cell>
          <cell r="F84">
            <v>35.860000000000007</v>
          </cell>
          <cell r="G84">
            <v>35.86</v>
          </cell>
          <cell r="H84">
            <v>35.860000000000007</v>
          </cell>
          <cell r="I84">
            <v>35.86</v>
          </cell>
          <cell r="J84">
            <v>35.86</v>
          </cell>
          <cell r="K84">
            <v>35.860000000000007</v>
          </cell>
          <cell r="L84">
            <v>35.86</v>
          </cell>
          <cell r="M84">
            <v>35.860000000000007</v>
          </cell>
          <cell r="N84">
            <v>35.86</v>
          </cell>
        </row>
        <row r="85">
          <cell r="B85" t="str">
            <v>Tarifa en centros de recarga rápida</v>
          </cell>
        </row>
        <row r="86">
          <cell r="B86" t="str">
            <v>T-VE</v>
          </cell>
        </row>
        <row r="87">
          <cell r="B87" t="str">
            <v>b. Por minuto de recarga de energía</v>
          </cell>
          <cell r="C87">
            <v>150</v>
          </cell>
          <cell r="D87">
            <v>150</v>
          </cell>
          <cell r="E87">
            <v>150</v>
          </cell>
          <cell r="F87">
            <v>150</v>
          </cell>
          <cell r="G87">
            <v>150</v>
          </cell>
          <cell r="H87">
            <v>150</v>
          </cell>
          <cell r="I87">
            <v>150</v>
          </cell>
          <cell r="J87">
            <v>150</v>
          </cell>
          <cell r="K87">
            <v>150</v>
          </cell>
          <cell r="L87">
            <v>150</v>
          </cell>
          <cell r="M87">
            <v>150</v>
          </cell>
          <cell r="N87">
            <v>150</v>
          </cell>
        </row>
        <row r="88">
          <cell r="B88" t="str">
            <v>Tarifa en centros de recarga en planteles para autobuses electricos</v>
          </cell>
        </row>
        <row r="89">
          <cell r="B89" t="str">
            <v>T-BE</v>
          </cell>
        </row>
        <row r="90">
          <cell r="B90" t="str">
            <v>b. Consumo de Energía cada kWh</v>
          </cell>
          <cell r="C90">
            <v>57.079999999999977</v>
          </cell>
          <cell r="D90">
            <v>57.079999999999984</v>
          </cell>
          <cell r="E90">
            <v>57.079999999999977</v>
          </cell>
          <cell r="F90">
            <v>57.079999999999977</v>
          </cell>
          <cell r="G90">
            <v>57.079999999999977</v>
          </cell>
          <cell r="H90">
            <v>57.079999999999977</v>
          </cell>
          <cell r="I90">
            <v>57.079999999999977</v>
          </cell>
          <cell r="J90">
            <v>57.079999999999977</v>
          </cell>
          <cell r="K90">
            <v>57.079999999999977</v>
          </cell>
          <cell r="L90">
            <v>57.079999999999977</v>
          </cell>
          <cell r="M90">
            <v>57.079999999999977</v>
          </cell>
          <cell r="N90">
            <v>57.079999999999977</v>
          </cell>
        </row>
        <row r="91">
          <cell r="B91" t="str">
            <v>TARIFA MEDIA TENSIÓN INTERCONECTADOS A BARRA DE 69 KV (T-MT69)</v>
          </cell>
        </row>
        <row r="92">
          <cell r="B92" t="str">
            <v>T-MT69</v>
          </cell>
        </row>
        <row r="93">
          <cell r="B93" t="str">
            <v>a. Energía Punta (Máxima)</v>
          </cell>
          <cell r="C93">
            <v>80.48</v>
          </cell>
          <cell r="D93">
            <v>80.48</v>
          </cell>
          <cell r="E93">
            <v>80.48</v>
          </cell>
          <cell r="F93">
            <v>81.94000000000004</v>
          </cell>
          <cell r="G93">
            <v>81.94000000000004</v>
          </cell>
          <cell r="H93">
            <v>81.94000000000004</v>
          </cell>
          <cell r="I93">
            <v>80.640000000000015</v>
          </cell>
          <cell r="J93">
            <v>80.640000000000015</v>
          </cell>
          <cell r="K93">
            <v>80.640000000000029</v>
          </cell>
          <cell r="L93">
            <v>79.30999999999996</v>
          </cell>
          <cell r="M93">
            <v>79.30999999999996</v>
          </cell>
          <cell r="N93">
            <v>79.30999999999996</v>
          </cell>
        </row>
        <row r="94">
          <cell r="B94" t="str">
            <v>a.Periodo Punta (máxima)</v>
          </cell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</row>
        <row r="95">
          <cell r="B95" t="str">
            <v>b. Energía Punta (Mínimo)</v>
          </cell>
          <cell r="C95">
            <v>76.219999999999985</v>
          </cell>
          <cell r="D95">
            <v>76.220000000000013</v>
          </cell>
          <cell r="E95">
            <v>76.219999999999985</v>
          </cell>
          <cell r="F95">
            <v>77.599999999999952</v>
          </cell>
          <cell r="G95">
            <v>77.599999999999952</v>
          </cell>
          <cell r="H95">
            <v>77.599999999999952</v>
          </cell>
          <cell r="I95">
            <v>76.369999999999948</v>
          </cell>
          <cell r="J95">
            <v>76.369999999999948</v>
          </cell>
          <cell r="K95">
            <v>76.369999999999948</v>
          </cell>
          <cell r="L95">
            <v>75.109999999999971</v>
          </cell>
          <cell r="M95">
            <v>75.109999999999957</v>
          </cell>
          <cell r="N95">
            <v>75.109999999999971</v>
          </cell>
        </row>
        <row r="96">
          <cell r="B96" t="str">
            <v>b.Periodo Punta (mínimo)</v>
          </cell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</row>
        <row r="97">
          <cell r="B97" t="str">
            <v>c. Energía Valle (Máxima)</v>
          </cell>
          <cell r="C97">
            <v>40.230000000000011</v>
          </cell>
          <cell r="D97">
            <v>40.230000000000011</v>
          </cell>
          <cell r="E97">
            <v>40.230000000000011</v>
          </cell>
          <cell r="F97">
            <v>40.960000000000015</v>
          </cell>
          <cell r="G97">
            <v>40.960000000000015</v>
          </cell>
          <cell r="H97">
            <v>40.960000000000015</v>
          </cell>
          <cell r="I97">
            <v>40.309999999999967</v>
          </cell>
          <cell r="J97">
            <v>40.309999999999967</v>
          </cell>
          <cell r="K97">
            <v>40.309999999999967</v>
          </cell>
          <cell r="L97">
            <v>39.650000000000006</v>
          </cell>
          <cell r="M97">
            <v>39.65</v>
          </cell>
          <cell r="N97">
            <v>39.650000000000006</v>
          </cell>
        </row>
        <row r="98">
          <cell r="B98" t="str">
            <v>c.Periodo Valle (máxima)</v>
          </cell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</row>
        <row r="99">
          <cell r="B99" t="str">
            <v>d. Energía Valle (Mínimo)</v>
          </cell>
          <cell r="C99">
            <v>38.099999999999994</v>
          </cell>
          <cell r="D99">
            <v>38.100000000000009</v>
          </cell>
          <cell r="E99">
            <v>38.099999999999994</v>
          </cell>
          <cell r="F99">
            <v>38.789999999999985</v>
          </cell>
          <cell r="G99">
            <v>38.789999999999985</v>
          </cell>
          <cell r="H99">
            <v>38.789999999999985</v>
          </cell>
          <cell r="I99">
            <v>38.179999999999993</v>
          </cell>
          <cell r="J99">
            <v>38.179999999999993</v>
          </cell>
          <cell r="K99">
            <v>38.179999999999986</v>
          </cell>
          <cell r="L99">
            <v>37.549999999999976</v>
          </cell>
          <cell r="M99">
            <v>37.549999999999976</v>
          </cell>
          <cell r="N99">
            <v>37.549999999999976</v>
          </cell>
        </row>
        <row r="100">
          <cell r="B100" t="str">
            <v>d.Periodo Valle (mínima)</v>
          </cell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</row>
        <row r="101">
          <cell r="B101" t="str">
            <v>e. Energía Noche (Máxima)</v>
          </cell>
          <cell r="C101">
            <v>29.259999999999994</v>
          </cell>
          <cell r="D101">
            <v>29.259999999999994</v>
          </cell>
          <cell r="E101">
            <v>29.259999999999994</v>
          </cell>
          <cell r="F101">
            <v>29.789999999999988</v>
          </cell>
          <cell r="G101">
            <v>29.789999999999988</v>
          </cell>
          <cell r="H101">
            <v>29.789999999999988</v>
          </cell>
          <cell r="I101">
            <v>29.309999999999974</v>
          </cell>
          <cell r="J101">
            <v>29.309999999999974</v>
          </cell>
          <cell r="K101">
            <v>29.309999999999977</v>
          </cell>
          <cell r="L101">
            <v>28.830000000000013</v>
          </cell>
          <cell r="M101">
            <v>28.830000000000009</v>
          </cell>
          <cell r="N101">
            <v>28.830000000000013</v>
          </cell>
        </row>
        <row r="102">
          <cell r="B102" t="str">
            <v>f. Energía Noche (Mínimo)</v>
          </cell>
          <cell r="C102">
            <v>27.710000000000012</v>
          </cell>
          <cell r="D102">
            <v>27.710000000000008</v>
          </cell>
          <cell r="E102">
            <v>27.710000000000012</v>
          </cell>
          <cell r="F102">
            <v>28.220000000000017</v>
          </cell>
          <cell r="G102">
            <v>28.220000000000017</v>
          </cell>
          <cell r="H102">
            <v>28.220000000000017</v>
          </cell>
          <cell r="I102">
            <v>27.769999999999989</v>
          </cell>
          <cell r="J102">
            <v>27.769999999999989</v>
          </cell>
          <cell r="K102">
            <v>27.769999999999989</v>
          </cell>
          <cell r="L102">
            <v>27.309999999999977</v>
          </cell>
          <cell r="M102">
            <v>27.309999999999981</v>
          </cell>
          <cell r="N102">
            <v>27.309999999999977</v>
          </cell>
        </row>
        <row r="103">
          <cell r="B103" t="str">
            <v>f.Periodo Noche (máxima)</v>
          </cell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</row>
        <row r="104">
          <cell r="B104" t="str">
            <v>g. Potencia Punta (Máxima)</v>
          </cell>
          <cell r="C104">
            <v>2524.5800000000013</v>
          </cell>
          <cell r="D104">
            <v>2524.5800000000013</v>
          </cell>
          <cell r="E104">
            <v>2524.5800000000013</v>
          </cell>
          <cell r="F104">
            <v>2570.36</v>
          </cell>
          <cell r="G104">
            <v>2570.36</v>
          </cell>
          <cell r="H104">
            <v>2570.36</v>
          </cell>
          <cell r="I104">
            <v>2529.6600000000021</v>
          </cell>
          <cell r="J104">
            <v>2529.6600000000021</v>
          </cell>
          <cell r="K104">
            <v>2529.6600000000021</v>
          </cell>
          <cell r="L104">
            <v>2487.9600000000005</v>
          </cell>
          <cell r="M104">
            <v>2487.96</v>
          </cell>
          <cell r="N104">
            <v>2487.9600000000005</v>
          </cell>
        </row>
        <row r="105">
          <cell r="B105" t="str">
            <v>g.Periodo Noche (mínimo)</v>
          </cell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</row>
        <row r="106">
          <cell r="B106" t="str">
            <v>h. Potencia Punta (Mínimo)</v>
          </cell>
          <cell r="C106">
            <v>2391.0299999999993</v>
          </cell>
          <cell r="D106">
            <v>2391.0299999999993</v>
          </cell>
          <cell r="E106">
            <v>2391.0299999999993</v>
          </cell>
          <cell r="F106">
            <v>2434.3799999999997</v>
          </cell>
          <cell r="G106">
            <v>2434.38</v>
          </cell>
          <cell r="H106">
            <v>2434.3799999999997</v>
          </cell>
          <cell r="I106">
            <v>2395.8399999999983</v>
          </cell>
          <cell r="J106">
            <v>2395.8399999999983</v>
          </cell>
          <cell r="K106">
            <v>2395.8399999999983</v>
          </cell>
          <cell r="L106">
            <v>2356.3399999999983</v>
          </cell>
          <cell r="M106">
            <v>2356.3399999999983</v>
          </cell>
          <cell r="N106">
            <v>2356.3399999999983</v>
          </cell>
        </row>
        <row r="107">
          <cell r="B107" t="str">
            <v>i. Potencia Valle (Máxima)</v>
          </cell>
          <cell r="C107">
            <v>1803.2600000000004</v>
          </cell>
          <cell r="D107">
            <v>1803.2600000000002</v>
          </cell>
          <cell r="E107">
            <v>1803.2600000000004</v>
          </cell>
          <cell r="F107">
            <v>1835.9599999999994</v>
          </cell>
          <cell r="G107">
            <v>1835.9599999999994</v>
          </cell>
          <cell r="H107">
            <v>1835.9599999999994</v>
          </cell>
          <cell r="I107">
            <v>1806.8899999999996</v>
          </cell>
          <cell r="J107">
            <v>1806.8899999999996</v>
          </cell>
          <cell r="K107">
            <v>1806.8899999999996</v>
          </cell>
          <cell r="L107">
            <v>1777.099999999999</v>
          </cell>
          <cell r="M107">
            <v>1777.099999999999</v>
          </cell>
          <cell r="N107">
            <v>1777.099999999999</v>
          </cell>
        </row>
        <row r="108">
          <cell r="B108" t="str">
            <v>j. Potencia Valle (Mínimo)</v>
          </cell>
          <cell r="C108">
            <v>1707.8799999999994</v>
          </cell>
          <cell r="D108">
            <v>1707.8799999999997</v>
          </cell>
          <cell r="E108">
            <v>1707.8799999999994</v>
          </cell>
          <cell r="F108">
            <v>1738.849999999999</v>
          </cell>
          <cell r="G108">
            <v>1738.849999999999</v>
          </cell>
          <cell r="H108">
            <v>1738.849999999999</v>
          </cell>
          <cell r="I108">
            <v>1711.32</v>
          </cell>
          <cell r="J108">
            <v>1711.32</v>
          </cell>
          <cell r="K108">
            <v>1711.32</v>
          </cell>
          <cell r="L108">
            <v>1683.099999999999</v>
          </cell>
          <cell r="M108">
            <v>1683.099999999999</v>
          </cell>
          <cell r="N108">
            <v>1683.099999999999</v>
          </cell>
        </row>
        <row r="109">
          <cell r="B109" t="str">
            <v>k. Potencia Noche (Máxima)</v>
          </cell>
          <cell r="C109">
            <v>1174.2200000000005</v>
          </cell>
          <cell r="D109">
            <v>1174.2200000000005</v>
          </cell>
          <cell r="E109">
            <v>1174.2200000000005</v>
          </cell>
          <cell r="F109">
            <v>1195.5099999999993</v>
          </cell>
          <cell r="G109">
            <v>1195.5099999999995</v>
          </cell>
          <cell r="H109">
            <v>1195.5099999999993</v>
          </cell>
          <cell r="I109">
            <v>1176.5800000000008</v>
          </cell>
          <cell r="J109">
            <v>1176.5800000000008</v>
          </cell>
          <cell r="K109">
            <v>1176.5800000000008</v>
          </cell>
          <cell r="L109">
            <v>1157.18</v>
          </cell>
          <cell r="M109">
            <v>1157.18</v>
          </cell>
          <cell r="N109">
            <v>1157.18</v>
          </cell>
        </row>
        <row r="110">
          <cell r="B110" t="str">
            <v>l. Potencia Noche (Mínimo)</v>
          </cell>
          <cell r="C110">
            <v>1112.0999999999995</v>
          </cell>
          <cell r="D110">
            <v>1112.0999999999995</v>
          </cell>
          <cell r="E110">
            <v>1112.0999999999995</v>
          </cell>
          <cell r="F110">
            <v>1132.2700000000002</v>
          </cell>
          <cell r="G110">
            <v>1132.27</v>
          </cell>
          <cell r="H110">
            <v>1132.2700000000002</v>
          </cell>
          <cell r="I110">
            <v>1114.3399999999997</v>
          </cell>
          <cell r="J110">
            <v>1114.3399999999997</v>
          </cell>
          <cell r="K110">
            <v>1114.3399999999999</v>
          </cell>
          <cell r="L110">
            <v>1095.9700000000005</v>
          </cell>
          <cell r="M110">
            <v>1095.9700000000005</v>
          </cell>
          <cell r="N110">
            <v>1095.9700000000005</v>
          </cell>
        </row>
        <row r="139">
          <cell r="B139" t="str">
            <v>Promedio de Tarifa</v>
          </cell>
        </row>
        <row r="140">
          <cell r="B140" t="str">
            <v>º</v>
          </cell>
          <cell r="C140" t="str">
            <v>Enero</v>
          </cell>
          <cell r="D140" t="str">
            <v>Febrero</v>
          </cell>
          <cell r="E140" t="str">
            <v>Marzo</v>
          </cell>
          <cell r="F140" t="str">
            <v>Abril</v>
          </cell>
          <cell r="G140" t="str">
            <v>Mayo</v>
          </cell>
          <cell r="H140" t="str">
            <v>Junio</v>
          </cell>
          <cell r="I140" t="str">
            <v>Julio</v>
          </cell>
          <cell r="J140" t="str">
            <v>Agosto</v>
          </cell>
          <cell r="K140" t="str">
            <v>Septiembre</v>
          </cell>
          <cell r="L140" t="str">
            <v>Octubre</v>
          </cell>
          <cell r="M140" t="str">
            <v>Noviembre</v>
          </cell>
          <cell r="N140" t="str">
            <v>Diciembre</v>
          </cell>
        </row>
        <row r="141">
          <cell r="B141" t="str">
            <v>VENTAS AL SERVICIO DE DISTRIBUCIÓN</v>
          </cell>
        </row>
        <row r="142">
          <cell r="B142" t="str">
            <v>T-SD</v>
          </cell>
        </row>
        <row r="143">
          <cell r="B143" t="str">
            <v>a. Energía Punta</v>
          </cell>
          <cell r="C143">
            <v>61.25</v>
          </cell>
          <cell r="D143">
            <v>61.25</v>
          </cell>
          <cell r="E143">
            <v>61.25</v>
          </cell>
          <cell r="F143">
            <v>61.25</v>
          </cell>
          <cell r="G143">
            <v>61.25</v>
          </cell>
          <cell r="H143">
            <v>61.25</v>
          </cell>
          <cell r="I143">
            <v>61.25</v>
          </cell>
          <cell r="J143">
            <v>61.25</v>
          </cell>
          <cell r="K143">
            <v>61.25</v>
          </cell>
          <cell r="L143">
            <v>61.25</v>
          </cell>
          <cell r="M143">
            <v>61.25</v>
          </cell>
          <cell r="N143">
            <v>61.25</v>
          </cell>
        </row>
        <row r="144">
          <cell r="B144" t="str">
            <v>b. Energía Valle</v>
          </cell>
          <cell r="C144">
            <v>45.82</v>
          </cell>
          <cell r="D144">
            <v>45.820000000000007</v>
          </cell>
          <cell r="E144">
            <v>45.82</v>
          </cell>
          <cell r="F144">
            <v>45.820000000000007</v>
          </cell>
          <cell r="G144">
            <v>45.82</v>
          </cell>
          <cell r="H144">
            <v>45.820000000000007</v>
          </cell>
          <cell r="I144">
            <v>45.82</v>
          </cell>
          <cell r="J144">
            <v>45.82</v>
          </cell>
          <cell r="K144">
            <v>45.820000000000007</v>
          </cell>
          <cell r="L144">
            <v>45.82</v>
          </cell>
          <cell r="M144">
            <v>45.820000000000007</v>
          </cell>
          <cell r="N144">
            <v>45.82</v>
          </cell>
        </row>
        <row r="145">
          <cell r="B145" t="str">
            <v>c. Energía Noche</v>
          </cell>
          <cell r="C145">
            <v>30.12</v>
          </cell>
          <cell r="D145">
            <v>30.12</v>
          </cell>
          <cell r="E145">
            <v>30.12</v>
          </cell>
          <cell r="F145">
            <v>30.12</v>
          </cell>
          <cell r="G145">
            <v>30.12</v>
          </cell>
          <cell r="H145">
            <v>30.12</v>
          </cell>
          <cell r="I145">
            <v>30.12</v>
          </cell>
          <cell r="J145">
            <v>30.12</v>
          </cell>
          <cell r="K145">
            <v>30.12</v>
          </cell>
          <cell r="L145">
            <v>30.12</v>
          </cell>
          <cell r="M145">
            <v>30.12</v>
          </cell>
          <cell r="N145">
            <v>30.12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2032.5</v>
          </cell>
          <cell r="D10">
            <v>2032.5</v>
          </cell>
          <cell r="E10">
            <v>2032.5</v>
          </cell>
          <cell r="F10">
            <v>2028.900000000001</v>
          </cell>
          <cell r="G10">
            <v>2028.900000000001</v>
          </cell>
          <cell r="H10">
            <v>2028.900000000001</v>
          </cell>
          <cell r="I10">
            <v>1985.400000000001</v>
          </cell>
          <cell r="J10">
            <v>1985.400000000001</v>
          </cell>
          <cell r="K10">
            <v>1985.400000000001</v>
          </cell>
          <cell r="L10">
            <v>1884.599999999999</v>
          </cell>
          <cell r="M10">
            <v>1884.599999999999</v>
          </cell>
          <cell r="N10">
            <v>1884.599999999999</v>
          </cell>
        </row>
        <row r="11">
          <cell r="B11" t="str">
            <v>b. Bloque 31-200 kWh</v>
          </cell>
          <cell r="C11">
            <v>67.75</v>
          </cell>
          <cell r="D11">
            <v>67.75</v>
          </cell>
          <cell r="E11">
            <v>67.75</v>
          </cell>
          <cell r="F11">
            <v>67.630000000000052</v>
          </cell>
          <cell r="G11">
            <v>67.630000000000052</v>
          </cell>
          <cell r="H11">
            <v>67.630000000000052</v>
          </cell>
          <cell r="I11">
            <v>66.180000000000035</v>
          </cell>
          <cell r="J11">
            <v>66.180000000000035</v>
          </cell>
          <cell r="K11">
            <v>66.180000000000049</v>
          </cell>
          <cell r="L11">
            <v>62.819999999999979</v>
          </cell>
          <cell r="M11">
            <v>62.819999999999979</v>
          </cell>
          <cell r="N11">
            <v>62.819999999999979</v>
          </cell>
        </row>
        <row r="12">
          <cell r="B12" t="str">
            <v>c. Bloque mayor a 200 kWh</v>
          </cell>
          <cell r="C12">
            <v>95.52</v>
          </cell>
          <cell r="D12">
            <v>95.52</v>
          </cell>
          <cell r="E12">
            <v>95.52</v>
          </cell>
          <cell r="F12">
            <v>95.349999999999952</v>
          </cell>
          <cell r="G12">
            <v>95.349999999999952</v>
          </cell>
          <cell r="H12">
            <v>95.349999999999952</v>
          </cell>
          <cell r="I12">
            <v>93.30999999999996</v>
          </cell>
          <cell r="J12">
            <v>93.30999999999996</v>
          </cell>
          <cell r="K12">
            <v>93.30999999999996</v>
          </cell>
          <cell r="L12">
            <v>88.57999999999997</v>
          </cell>
          <cell r="M12">
            <v>88.57999999999997</v>
          </cell>
          <cell r="N12">
            <v>88.57999999999997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99.960000000000022</v>
          </cell>
          <cell r="D15">
            <v>99.960000000000022</v>
          </cell>
          <cell r="E15">
            <v>99.960000000000022</v>
          </cell>
          <cell r="F15">
            <v>99.780000000000044</v>
          </cell>
          <cell r="G15">
            <v>99.780000000000058</v>
          </cell>
          <cell r="H15">
            <v>99.780000000000044</v>
          </cell>
          <cell r="I15">
            <v>97.639999999999986</v>
          </cell>
          <cell r="J15">
            <v>97.639999999999986</v>
          </cell>
          <cell r="K15">
            <v>97.64</v>
          </cell>
          <cell r="L15">
            <v>92.69000000000004</v>
          </cell>
          <cell r="M15">
            <v>92.69000000000004</v>
          </cell>
          <cell r="N15">
            <v>92.69000000000004</v>
          </cell>
        </row>
        <row r="16">
          <cell r="B16" t="str">
            <v>b. Bloque 0-3000 kWh</v>
          </cell>
          <cell r="C16">
            <v>189930</v>
          </cell>
          <cell r="D16">
            <v>189930</v>
          </cell>
          <cell r="E16">
            <v>189930</v>
          </cell>
          <cell r="F16">
            <v>189600</v>
          </cell>
          <cell r="G16">
            <v>189600</v>
          </cell>
          <cell r="H16">
            <v>189600</v>
          </cell>
          <cell r="I16">
            <v>185550</v>
          </cell>
          <cell r="J16">
            <v>185550</v>
          </cell>
          <cell r="K16">
            <v>185550</v>
          </cell>
          <cell r="L16">
            <v>176130</v>
          </cell>
          <cell r="M16">
            <v>176130</v>
          </cell>
          <cell r="N16">
            <v>176130</v>
          </cell>
        </row>
        <row r="17">
          <cell r="B17" t="str">
            <v>c. Bloque mayor a 3000 kWh</v>
          </cell>
          <cell r="C17">
            <v>63.30999999999996</v>
          </cell>
          <cell r="D17">
            <v>63.30999999999996</v>
          </cell>
          <cell r="E17">
            <v>63.30999999999996</v>
          </cell>
          <cell r="F17">
            <v>63.200000000000031</v>
          </cell>
          <cell r="G17">
            <v>63.200000000000031</v>
          </cell>
          <cell r="H17">
            <v>63.200000000000031</v>
          </cell>
          <cell r="I17">
            <v>61.849999999999966</v>
          </cell>
          <cell r="J17">
            <v>61.849999999999966</v>
          </cell>
          <cell r="K17">
            <v>61.849999999999973</v>
          </cell>
          <cell r="L17">
            <v>58.710000000000022</v>
          </cell>
          <cell r="M17">
            <v>58.710000000000022</v>
          </cell>
          <cell r="N17">
            <v>58.710000000000022</v>
          </cell>
        </row>
        <row r="18">
          <cell r="B18" t="str">
            <v>d. Bloque 0-10 kW</v>
          </cell>
          <cell r="C18">
            <v>93494.399999999951</v>
          </cell>
          <cell r="D18">
            <v>93494.399999999951</v>
          </cell>
          <cell r="E18">
            <v>93494.399999999951</v>
          </cell>
          <cell r="F18">
            <v>93328.100000000049</v>
          </cell>
          <cell r="G18">
            <v>93328.100000000049</v>
          </cell>
          <cell r="H18">
            <v>93328.100000000049</v>
          </cell>
          <cell r="I18">
            <v>91333</v>
          </cell>
          <cell r="J18">
            <v>91333</v>
          </cell>
          <cell r="K18">
            <v>91333</v>
          </cell>
          <cell r="L18">
            <v>86696.100000000049</v>
          </cell>
          <cell r="M18">
            <v>86696.100000000049</v>
          </cell>
          <cell r="N18">
            <v>86696.100000000049</v>
          </cell>
        </row>
        <row r="19">
          <cell r="B19" t="str">
            <v>e. Bloque mayor a 10 kW</v>
          </cell>
          <cell r="C19">
            <v>9349.44</v>
          </cell>
          <cell r="D19">
            <v>9349.44</v>
          </cell>
          <cell r="E19">
            <v>9349.44</v>
          </cell>
          <cell r="F19">
            <v>9332.81</v>
          </cell>
          <cell r="G19">
            <v>9332.81</v>
          </cell>
          <cell r="H19">
            <v>9332.81</v>
          </cell>
          <cell r="I19">
            <v>9133.2999999999956</v>
          </cell>
          <cell r="J19">
            <v>9133.2999999999956</v>
          </cell>
          <cell r="K19">
            <v>9133.2999999999956</v>
          </cell>
          <cell r="L19">
            <v>8669.6099999999933</v>
          </cell>
          <cell r="M19">
            <v>8669.6099999999933</v>
          </cell>
          <cell r="N19">
            <v>8669.6099999999933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99.960000000000022</v>
          </cell>
          <cell r="D22">
            <v>99.960000000000022</v>
          </cell>
          <cell r="E22">
            <v>99.960000000000022</v>
          </cell>
          <cell r="F22">
            <v>99.780000000000044</v>
          </cell>
          <cell r="G22">
            <v>99.780000000000058</v>
          </cell>
          <cell r="H22">
            <v>99.780000000000044</v>
          </cell>
          <cell r="I22">
            <v>97.639999999999986</v>
          </cell>
          <cell r="J22">
            <v>97.639999999999986</v>
          </cell>
          <cell r="K22">
            <v>97.64</v>
          </cell>
          <cell r="L22">
            <v>92.69000000000004</v>
          </cell>
          <cell r="M22">
            <v>92.69000000000004</v>
          </cell>
          <cell r="N22">
            <v>92.69000000000004</v>
          </cell>
        </row>
        <row r="23">
          <cell r="B23" t="str">
            <v>b. Bloque 0-3000 kWh</v>
          </cell>
          <cell r="C23">
            <v>189930</v>
          </cell>
          <cell r="D23">
            <v>189930</v>
          </cell>
          <cell r="E23">
            <v>189930</v>
          </cell>
          <cell r="F23">
            <v>189600</v>
          </cell>
          <cell r="G23">
            <v>189600</v>
          </cell>
          <cell r="H23">
            <v>189600</v>
          </cell>
          <cell r="I23">
            <v>185550</v>
          </cell>
          <cell r="J23">
            <v>185550</v>
          </cell>
          <cell r="K23">
            <v>185550</v>
          </cell>
          <cell r="L23">
            <v>176130</v>
          </cell>
          <cell r="M23">
            <v>176130</v>
          </cell>
          <cell r="N23">
            <v>176130</v>
          </cell>
        </row>
        <row r="24">
          <cell r="B24" t="str">
            <v>c. Bloque mayor a 3000 kWh</v>
          </cell>
          <cell r="C24">
            <v>63.30999999999996</v>
          </cell>
          <cell r="D24">
            <v>63.30999999999996</v>
          </cell>
          <cell r="E24">
            <v>63.30999999999996</v>
          </cell>
          <cell r="F24">
            <v>63.200000000000031</v>
          </cell>
          <cell r="G24">
            <v>63.200000000000031</v>
          </cell>
          <cell r="H24">
            <v>63.200000000000031</v>
          </cell>
          <cell r="I24">
            <v>61.849999999999966</v>
          </cell>
          <cell r="J24">
            <v>61.849999999999966</v>
          </cell>
          <cell r="K24">
            <v>61.849999999999973</v>
          </cell>
          <cell r="L24">
            <v>58.710000000000022</v>
          </cell>
          <cell r="M24">
            <v>58.710000000000022</v>
          </cell>
          <cell r="N24">
            <v>58.710000000000022</v>
          </cell>
        </row>
        <row r="25">
          <cell r="B25" t="str">
            <v>d. Bloque 0-10 kW</v>
          </cell>
          <cell r="C25">
            <v>93494.399999999951</v>
          </cell>
          <cell r="D25">
            <v>93494.399999999951</v>
          </cell>
          <cell r="E25">
            <v>93494.399999999951</v>
          </cell>
          <cell r="F25">
            <v>93328.100000000049</v>
          </cell>
          <cell r="G25">
            <v>93328.100000000049</v>
          </cell>
          <cell r="H25">
            <v>93328.100000000049</v>
          </cell>
          <cell r="I25">
            <v>91333</v>
          </cell>
          <cell r="J25">
            <v>91333</v>
          </cell>
          <cell r="K25">
            <v>91333</v>
          </cell>
          <cell r="L25">
            <v>86696.100000000049</v>
          </cell>
          <cell r="M25">
            <v>86696.100000000049</v>
          </cell>
          <cell r="N25">
            <v>86696.100000000049</v>
          </cell>
        </row>
        <row r="26">
          <cell r="B26" t="str">
            <v>e. Bloque mayor a 10 kW</v>
          </cell>
          <cell r="C26">
            <v>9349.44</v>
          </cell>
          <cell r="D26">
            <v>9349.44</v>
          </cell>
          <cell r="E26">
            <v>9349.44</v>
          </cell>
          <cell r="F26">
            <v>9332.81</v>
          </cell>
          <cell r="G26">
            <v>9332.81</v>
          </cell>
          <cell r="H26">
            <v>9332.81</v>
          </cell>
          <cell r="I26">
            <v>9133.2999999999956</v>
          </cell>
          <cell r="J26">
            <v>9133.2999999999956</v>
          </cell>
          <cell r="K26">
            <v>9133.2999999999956</v>
          </cell>
          <cell r="L26">
            <v>8669.6099999999933</v>
          </cell>
          <cell r="M26">
            <v>8669.6099999999933</v>
          </cell>
          <cell r="N26">
            <v>8669.6099999999933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83.300000000000026</v>
          </cell>
          <cell r="D29">
            <v>83.3</v>
          </cell>
          <cell r="E29">
            <v>83.300000000000026</v>
          </cell>
          <cell r="F29">
            <v>83.16</v>
          </cell>
          <cell r="G29">
            <v>83.159999999999982</v>
          </cell>
          <cell r="H29">
            <v>83.16</v>
          </cell>
          <cell r="I29">
            <v>81.380000000000067</v>
          </cell>
          <cell r="J29">
            <v>81.380000000000067</v>
          </cell>
          <cell r="K29">
            <v>81.380000000000067</v>
          </cell>
          <cell r="L29">
            <v>77.25</v>
          </cell>
          <cell r="M29">
            <v>77.25</v>
          </cell>
          <cell r="N29">
            <v>77.25</v>
          </cell>
        </row>
        <row r="30">
          <cell r="B30" t="str">
            <v>b. Energía Valle</v>
          </cell>
          <cell r="C30">
            <v>72.2</v>
          </cell>
          <cell r="D30">
            <v>72.200000000000031</v>
          </cell>
          <cell r="E30">
            <v>72.2</v>
          </cell>
          <cell r="F30">
            <v>72.069999999999965</v>
          </cell>
          <cell r="G30">
            <v>72.069999999999979</v>
          </cell>
          <cell r="H30">
            <v>72.069999999999965</v>
          </cell>
          <cell r="I30">
            <v>70.53</v>
          </cell>
          <cell r="J30">
            <v>70.53</v>
          </cell>
          <cell r="K30">
            <v>70.529999999999987</v>
          </cell>
          <cell r="L30">
            <v>66.950000000000017</v>
          </cell>
          <cell r="M30">
            <v>66.950000000000031</v>
          </cell>
          <cell r="N30">
            <v>66.950000000000017</v>
          </cell>
        </row>
        <row r="31">
          <cell r="B31" t="str">
            <v>c. Energía Noche</v>
          </cell>
          <cell r="C31">
            <v>64.430000000000049</v>
          </cell>
          <cell r="D31">
            <v>64.430000000000049</v>
          </cell>
          <cell r="E31">
            <v>64.430000000000049</v>
          </cell>
          <cell r="F31">
            <v>64.30999999999996</v>
          </cell>
          <cell r="G31">
            <v>64.30999999999996</v>
          </cell>
          <cell r="H31">
            <v>64.30999999999996</v>
          </cell>
          <cell r="I31">
            <v>62.94000000000004</v>
          </cell>
          <cell r="J31">
            <v>62.94000000000004</v>
          </cell>
          <cell r="K31">
            <v>62.94000000000004</v>
          </cell>
          <cell r="L31">
            <v>59.74</v>
          </cell>
          <cell r="M31">
            <v>59.74</v>
          </cell>
          <cell r="N31">
            <v>59.74</v>
          </cell>
        </row>
        <row r="32">
          <cell r="B32" t="str">
            <v>d. Potencia Punta</v>
          </cell>
          <cell r="C32">
            <v>3773.9799999999991</v>
          </cell>
          <cell r="D32">
            <v>3773.9799999999996</v>
          </cell>
          <cell r="E32">
            <v>3773.9799999999991</v>
          </cell>
          <cell r="F32">
            <v>3767.2700000000009</v>
          </cell>
          <cell r="G32">
            <v>3767.2700000000009</v>
          </cell>
          <cell r="H32">
            <v>3767.2700000000009</v>
          </cell>
          <cell r="I32">
            <v>3686.7299999999991</v>
          </cell>
          <cell r="J32">
            <v>3686.7299999999991</v>
          </cell>
          <cell r="K32">
            <v>3686.7299999999991</v>
          </cell>
          <cell r="L32">
            <v>3499.5599999999986</v>
          </cell>
          <cell r="M32">
            <v>3499.5599999999986</v>
          </cell>
          <cell r="N32">
            <v>3499.5599999999986</v>
          </cell>
        </row>
        <row r="33">
          <cell r="B33" t="str">
            <v>e. Potencia Valle</v>
          </cell>
          <cell r="C33">
            <v>3773.9799999999991</v>
          </cell>
          <cell r="D33">
            <v>3773.9799999999996</v>
          </cell>
          <cell r="E33">
            <v>3773.9799999999991</v>
          </cell>
          <cell r="F33">
            <v>3767.2700000000009</v>
          </cell>
          <cell r="G33">
            <v>3767.2700000000009</v>
          </cell>
          <cell r="H33">
            <v>3767.2700000000009</v>
          </cell>
          <cell r="I33">
            <v>3686.7299999999991</v>
          </cell>
          <cell r="J33">
            <v>3686.7299999999991</v>
          </cell>
          <cell r="K33">
            <v>3686.7299999999991</v>
          </cell>
          <cell r="L33">
            <v>3499.5599999999986</v>
          </cell>
          <cell r="M33">
            <v>3499.5599999999986</v>
          </cell>
          <cell r="N33">
            <v>3499.5599999999986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92.400000000000048</v>
          </cell>
          <cell r="D36">
            <v>92.400000000000048</v>
          </cell>
          <cell r="E36">
            <v>92.400000000000048</v>
          </cell>
          <cell r="F36">
            <v>91.5</v>
          </cell>
          <cell r="G36">
            <v>91.5</v>
          </cell>
          <cell r="H36">
            <v>91.5</v>
          </cell>
          <cell r="I36">
            <v>91.800000000000026</v>
          </cell>
          <cell r="J36">
            <v>91.800000000000026</v>
          </cell>
          <cell r="K36">
            <v>91.800000000000011</v>
          </cell>
          <cell r="L36">
            <v>84.300000000000026</v>
          </cell>
          <cell r="M36">
            <v>84.300000000000011</v>
          </cell>
          <cell r="N36">
            <v>84.300000000000026</v>
          </cell>
        </row>
        <row r="37">
          <cell r="B37" t="str">
            <v>b. Bloque 31-50 000 kWh</v>
          </cell>
          <cell r="C37">
            <v>3.0799999999999987</v>
          </cell>
          <cell r="D37">
            <v>3.0799999999999987</v>
          </cell>
          <cell r="E37">
            <v>3.0799999999999987</v>
          </cell>
          <cell r="F37">
            <v>3.0499999999999985</v>
          </cell>
          <cell r="G37">
            <v>3.0499999999999985</v>
          </cell>
          <cell r="H37">
            <v>3.0499999999999985</v>
          </cell>
          <cell r="I37">
            <v>3.0600000000000014</v>
          </cell>
          <cell r="J37">
            <v>3.0600000000000014</v>
          </cell>
          <cell r="K37">
            <v>3.0600000000000014</v>
          </cell>
          <cell r="L37">
            <v>2.8100000000000009</v>
          </cell>
          <cell r="M37">
            <v>2.8100000000000009</v>
          </cell>
          <cell r="N37">
            <v>2.8100000000000009</v>
          </cell>
        </row>
        <row r="38">
          <cell r="B38" t="str">
            <v>c. Bloque mayor a 50 000 kWh</v>
          </cell>
          <cell r="C38">
            <v>154000</v>
          </cell>
          <cell r="D38">
            <v>154000</v>
          </cell>
          <cell r="E38">
            <v>154000</v>
          </cell>
          <cell r="F38">
            <v>152500</v>
          </cell>
          <cell r="G38">
            <v>152500</v>
          </cell>
          <cell r="H38">
            <v>152500</v>
          </cell>
          <cell r="I38">
            <v>153000</v>
          </cell>
          <cell r="J38">
            <v>153000</v>
          </cell>
          <cell r="K38">
            <v>153000</v>
          </cell>
          <cell r="L38">
            <v>140500</v>
          </cell>
          <cell r="M38">
            <v>140500</v>
          </cell>
          <cell r="N38">
            <v>140500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22.919999999999995</v>
          </cell>
          <cell r="D41">
            <v>22.919999999999998</v>
          </cell>
          <cell r="E41">
            <v>22.919999999999995</v>
          </cell>
          <cell r="F41">
            <v>22.919999999999998</v>
          </cell>
          <cell r="G41">
            <v>22.919999999999995</v>
          </cell>
          <cell r="H41">
            <v>22.919999999999998</v>
          </cell>
          <cell r="I41">
            <v>22.919999999999995</v>
          </cell>
          <cell r="J41">
            <v>22.919999999999995</v>
          </cell>
          <cell r="K41">
            <v>22.919999999999998</v>
          </cell>
          <cell r="L41">
            <v>22.919999999999995</v>
          </cell>
          <cell r="M41">
            <v>22.919999999999998</v>
          </cell>
          <cell r="N41">
            <v>22.919999999999995</v>
          </cell>
        </row>
        <row r="42">
          <cell r="B42" t="str">
            <v>Tarifa en centros de recarga rápida</v>
          </cell>
        </row>
        <row r="43">
          <cell r="B43" t="str">
            <v>T-VE</v>
          </cell>
        </row>
        <row r="44">
          <cell r="B44" t="str">
            <v>b. Por minuto de recarga de energía</v>
          </cell>
          <cell r="C44">
            <v>150</v>
          </cell>
          <cell r="D44">
            <v>150</v>
          </cell>
          <cell r="E44">
            <v>150</v>
          </cell>
          <cell r="F44">
            <v>150</v>
          </cell>
          <cell r="G44">
            <v>150</v>
          </cell>
          <cell r="H44">
            <v>150</v>
          </cell>
          <cell r="I44">
            <v>150</v>
          </cell>
          <cell r="J44">
            <v>150</v>
          </cell>
          <cell r="K44">
            <v>150</v>
          </cell>
          <cell r="L44">
            <v>150</v>
          </cell>
          <cell r="M44">
            <v>150</v>
          </cell>
          <cell r="N44">
            <v>150</v>
          </cell>
        </row>
        <row r="45">
          <cell r="B45" t="str">
            <v>Tarifa en centros de recarga en planteles para autobuses electricos</v>
          </cell>
        </row>
        <row r="46">
          <cell r="B46" t="str">
            <v>T-BE</v>
          </cell>
        </row>
        <row r="47">
          <cell r="B47" t="str">
            <v>b. Consumo de Energía cada kWh</v>
          </cell>
          <cell r="C47">
            <v>57.079999999999977</v>
          </cell>
          <cell r="D47">
            <v>57.079999999999984</v>
          </cell>
          <cell r="E47">
            <v>57.079999999999977</v>
          </cell>
          <cell r="F47">
            <v>57.079999999999977</v>
          </cell>
          <cell r="G47">
            <v>57.079999999999977</v>
          </cell>
          <cell r="H47">
            <v>57.079999999999977</v>
          </cell>
          <cell r="I47">
            <v>57.079999999999977</v>
          </cell>
          <cell r="J47">
            <v>57.079999999999977</v>
          </cell>
          <cell r="K47">
            <v>57.079999999999977</v>
          </cell>
          <cell r="L47">
            <v>57.079999999999977</v>
          </cell>
          <cell r="M47">
            <v>57.079999999999977</v>
          </cell>
          <cell r="N47">
            <v>57.079999999999977</v>
          </cell>
        </row>
        <row r="56">
          <cell r="B56" t="str">
            <v>Tarifas vigentes</v>
          </cell>
        </row>
        <row r="57">
          <cell r="B57" t="str">
            <v>º</v>
          </cell>
          <cell r="C57" t="str">
            <v>Enero</v>
          </cell>
          <cell r="D57" t="str">
            <v>Febrero</v>
          </cell>
          <cell r="E57" t="str">
            <v>Marzo</v>
          </cell>
          <cell r="F57" t="str">
            <v>Abril</v>
          </cell>
          <cell r="G57" t="str">
            <v>Mayo</v>
          </cell>
          <cell r="H57" t="str">
            <v>Junio</v>
          </cell>
          <cell r="I57" t="str">
            <v>Julio</v>
          </cell>
          <cell r="J57" t="str">
            <v>Agosto</v>
          </cell>
          <cell r="K57" t="str">
            <v>Septiembre</v>
          </cell>
          <cell r="L57" t="str">
            <v>Octubre</v>
          </cell>
          <cell r="M57" t="str">
            <v>Noviembre</v>
          </cell>
          <cell r="N57" t="str">
            <v>Diciembre</v>
          </cell>
        </row>
        <row r="58">
          <cell r="B58" t="str">
            <v>VENTAS AL SERVICIO DE DISTRIBUCIÓN</v>
          </cell>
        </row>
        <row r="59">
          <cell r="B59" t="str">
            <v>T-SD</v>
          </cell>
        </row>
        <row r="60">
          <cell r="B60" t="str">
            <v>a. Energía Punta</v>
          </cell>
          <cell r="C60">
            <v>68.23</v>
          </cell>
          <cell r="D60">
            <v>68.23</v>
          </cell>
          <cell r="E60">
            <v>68.23</v>
          </cell>
          <cell r="F60">
            <v>68.23</v>
          </cell>
          <cell r="G60">
            <v>68.23</v>
          </cell>
          <cell r="H60">
            <v>68.23</v>
          </cell>
          <cell r="I60">
            <v>68.23</v>
          </cell>
          <cell r="J60">
            <v>68.23</v>
          </cell>
          <cell r="K60">
            <v>68.23</v>
          </cell>
          <cell r="L60">
            <v>68.23</v>
          </cell>
          <cell r="M60">
            <v>68.23</v>
          </cell>
          <cell r="N60">
            <v>68.23</v>
          </cell>
        </row>
        <row r="61">
          <cell r="B61" t="str">
            <v>b. Energía Valle</v>
          </cell>
          <cell r="C61">
            <v>55.839999999999982</v>
          </cell>
          <cell r="D61">
            <v>55.839999999999989</v>
          </cell>
          <cell r="E61">
            <v>55.839999999999982</v>
          </cell>
          <cell r="F61">
            <v>55.839999999999989</v>
          </cell>
          <cell r="G61">
            <v>55.839999999999982</v>
          </cell>
          <cell r="H61">
            <v>55.839999999999989</v>
          </cell>
          <cell r="I61">
            <v>55.839999999999982</v>
          </cell>
          <cell r="J61">
            <v>55.839999999999982</v>
          </cell>
          <cell r="K61">
            <v>55.839999999999989</v>
          </cell>
          <cell r="L61">
            <v>55.839999999999982</v>
          </cell>
          <cell r="M61">
            <v>55.839999999999989</v>
          </cell>
          <cell r="N61">
            <v>55.839999999999982</v>
          </cell>
        </row>
        <row r="62">
          <cell r="B62" t="str">
            <v>c. Energía Noche</v>
          </cell>
          <cell r="C62">
            <v>47.74</v>
          </cell>
          <cell r="D62">
            <v>47.74</v>
          </cell>
          <cell r="E62">
            <v>47.74</v>
          </cell>
          <cell r="F62">
            <v>47.74</v>
          </cell>
          <cell r="G62">
            <v>47.74</v>
          </cell>
          <cell r="H62">
            <v>47.74</v>
          </cell>
          <cell r="I62">
            <v>47.74</v>
          </cell>
          <cell r="J62">
            <v>47.74</v>
          </cell>
          <cell r="K62">
            <v>47.74</v>
          </cell>
          <cell r="L62">
            <v>47.74</v>
          </cell>
          <cell r="M62">
            <v>47.74</v>
          </cell>
          <cell r="N62">
            <v>47.74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3238</v>
          </cell>
          <cell r="D10">
            <v>3238</v>
          </cell>
          <cell r="E10">
            <v>3238</v>
          </cell>
          <cell r="F10">
            <v>3273.6000000000008</v>
          </cell>
          <cell r="G10">
            <v>3273.6000000000013</v>
          </cell>
          <cell r="H10">
            <v>3273.6000000000008</v>
          </cell>
          <cell r="I10">
            <v>3183.1999999999985</v>
          </cell>
          <cell r="J10">
            <v>3183.1999999999985</v>
          </cell>
          <cell r="K10">
            <v>3183.1999999999985</v>
          </cell>
          <cell r="L10">
            <v>3027.6000000000013</v>
          </cell>
          <cell r="M10">
            <v>3027.6000000000008</v>
          </cell>
          <cell r="N10">
            <v>3027.6000000000013</v>
          </cell>
        </row>
        <row r="11">
          <cell r="B11" t="str">
            <v>b. Bloque 41-200 kWh</v>
          </cell>
          <cell r="C11">
            <v>80.949999999999989</v>
          </cell>
          <cell r="D11">
            <v>80.950000000000017</v>
          </cell>
          <cell r="E11">
            <v>80.949999999999989</v>
          </cell>
          <cell r="F11">
            <v>81.839999999999989</v>
          </cell>
          <cell r="G11">
            <v>81.84</v>
          </cell>
          <cell r="H11">
            <v>81.839999999999989</v>
          </cell>
          <cell r="I11">
            <v>79.57999999999997</v>
          </cell>
          <cell r="J11">
            <v>79.57999999999997</v>
          </cell>
          <cell r="K11">
            <v>79.57999999999997</v>
          </cell>
          <cell r="L11">
            <v>75.69000000000004</v>
          </cell>
          <cell r="M11">
            <v>75.69000000000004</v>
          </cell>
          <cell r="N11">
            <v>75.69000000000004</v>
          </cell>
        </row>
        <row r="12">
          <cell r="B12" t="str">
            <v>c. Bloque mayor a 200 kWh</v>
          </cell>
          <cell r="C12">
            <v>130.9899999999999</v>
          </cell>
          <cell r="D12">
            <v>130.98999999999992</v>
          </cell>
          <cell r="E12">
            <v>130.9899999999999</v>
          </cell>
          <cell r="F12">
            <v>132.42000000000004</v>
          </cell>
          <cell r="G12">
            <v>132.42000000000004</v>
          </cell>
          <cell r="H12">
            <v>132.42000000000004</v>
          </cell>
          <cell r="I12">
            <v>128.78000000000009</v>
          </cell>
          <cell r="J12">
            <v>128.78000000000009</v>
          </cell>
          <cell r="K12">
            <v>128.78000000000009</v>
          </cell>
          <cell r="L12">
            <v>122.46999999999991</v>
          </cell>
          <cell r="M12">
            <v>122.46999999999993</v>
          </cell>
          <cell r="N12">
            <v>122.46999999999991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156.56000000000003</v>
          </cell>
          <cell r="D15">
            <v>156.55999999999997</v>
          </cell>
          <cell r="E15">
            <v>156.56000000000003</v>
          </cell>
          <cell r="F15">
            <v>158.28000000000006</v>
          </cell>
          <cell r="G15">
            <v>158.28000000000003</v>
          </cell>
          <cell r="H15">
            <v>158.28000000000006</v>
          </cell>
          <cell r="I15">
            <v>153.92000000000004</v>
          </cell>
          <cell r="J15">
            <v>153.92000000000004</v>
          </cell>
          <cell r="K15">
            <v>153.92000000000004</v>
          </cell>
          <cell r="L15">
            <v>146.38000000000008</v>
          </cell>
          <cell r="M15">
            <v>146.38000000000008</v>
          </cell>
          <cell r="N15">
            <v>146.38000000000008</v>
          </cell>
        </row>
        <row r="16">
          <cell r="B16" t="str">
            <v>b. Bloque 0-3000 kWh</v>
          </cell>
          <cell r="C16">
            <v>284340</v>
          </cell>
          <cell r="D16">
            <v>284340</v>
          </cell>
          <cell r="E16">
            <v>284340</v>
          </cell>
          <cell r="F16">
            <v>287460</v>
          </cell>
          <cell r="G16">
            <v>287460</v>
          </cell>
          <cell r="H16">
            <v>287460</v>
          </cell>
          <cell r="I16">
            <v>279570</v>
          </cell>
          <cell r="J16">
            <v>279570</v>
          </cell>
          <cell r="K16">
            <v>279570</v>
          </cell>
          <cell r="L16">
            <v>265860</v>
          </cell>
          <cell r="M16">
            <v>265860</v>
          </cell>
          <cell r="N16">
            <v>265860</v>
          </cell>
        </row>
        <row r="17">
          <cell r="B17" t="str">
            <v>c. Bloque mayor a 3000 kWh</v>
          </cell>
          <cell r="C17">
            <v>94.780000000000058</v>
          </cell>
          <cell r="D17">
            <v>94.780000000000044</v>
          </cell>
          <cell r="E17">
            <v>94.780000000000058</v>
          </cell>
          <cell r="F17">
            <v>95.820000000000007</v>
          </cell>
          <cell r="G17">
            <v>95.820000000000022</v>
          </cell>
          <cell r="H17">
            <v>95.820000000000007</v>
          </cell>
          <cell r="I17">
            <v>93.19000000000004</v>
          </cell>
          <cell r="J17">
            <v>93.19000000000004</v>
          </cell>
          <cell r="K17">
            <v>93.19000000000004</v>
          </cell>
          <cell r="L17">
            <v>88.619999999999933</v>
          </cell>
          <cell r="M17">
            <v>88.619999999999933</v>
          </cell>
          <cell r="N17">
            <v>88.619999999999933</v>
          </cell>
        </row>
        <row r="18">
          <cell r="B18" t="str">
            <v>d. Bloque 0-15 kW</v>
          </cell>
          <cell r="C18">
            <v>232865.84999999989</v>
          </cell>
          <cell r="D18">
            <v>232865.84999999992</v>
          </cell>
          <cell r="E18">
            <v>232865.84999999989</v>
          </cell>
          <cell r="F18">
            <v>235414.95000000013</v>
          </cell>
          <cell r="G18">
            <v>235414.95000000013</v>
          </cell>
          <cell r="H18">
            <v>235414.95000000013</v>
          </cell>
          <cell r="I18">
            <v>228938.84999999989</v>
          </cell>
          <cell r="J18">
            <v>228938.84999999989</v>
          </cell>
          <cell r="K18">
            <v>228938.84999999992</v>
          </cell>
          <cell r="L18">
            <v>217727.54999999987</v>
          </cell>
          <cell r="M18">
            <v>217727.54999999987</v>
          </cell>
          <cell r="N18">
            <v>217727.54999999987</v>
          </cell>
        </row>
        <row r="19">
          <cell r="B19" t="str">
            <v>e. Bloque mayor a 15 kW</v>
          </cell>
          <cell r="C19">
            <v>15524.39000000001</v>
          </cell>
          <cell r="D19">
            <v>15524.39000000001</v>
          </cell>
          <cell r="E19">
            <v>15524.39000000001</v>
          </cell>
          <cell r="F19">
            <v>15694.330000000005</v>
          </cell>
          <cell r="G19">
            <v>15694.330000000005</v>
          </cell>
          <cell r="H19">
            <v>15694.330000000005</v>
          </cell>
          <cell r="I19">
            <v>15262.590000000011</v>
          </cell>
          <cell r="J19">
            <v>15262.590000000011</v>
          </cell>
          <cell r="K19">
            <v>15262.590000000009</v>
          </cell>
          <cell r="L19">
            <v>14515.169999999996</v>
          </cell>
          <cell r="M19">
            <v>14515.169999999996</v>
          </cell>
          <cell r="N19">
            <v>14515.169999999996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156.56000000000003</v>
          </cell>
          <cell r="D22">
            <v>156.55999999999997</v>
          </cell>
          <cell r="E22">
            <v>156.56000000000003</v>
          </cell>
          <cell r="F22">
            <v>158.28000000000006</v>
          </cell>
          <cell r="G22">
            <v>158.28000000000003</v>
          </cell>
          <cell r="H22">
            <v>158.28000000000006</v>
          </cell>
          <cell r="I22">
            <v>153.92000000000004</v>
          </cell>
          <cell r="J22">
            <v>153.92000000000004</v>
          </cell>
          <cell r="K22">
            <v>153.92000000000004</v>
          </cell>
          <cell r="L22">
            <v>146.38000000000008</v>
          </cell>
          <cell r="M22">
            <v>146.38000000000008</v>
          </cell>
          <cell r="N22">
            <v>146.38000000000008</v>
          </cell>
        </row>
        <row r="23">
          <cell r="B23" t="str">
            <v>b. Bloque 0-3000 kWh</v>
          </cell>
          <cell r="C23">
            <v>284340</v>
          </cell>
          <cell r="D23">
            <v>284340</v>
          </cell>
          <cell r="E23">
            <v>284340</v>
          </cell>
          <cell r="F23">
            <v>287460</v>
          </cell>
          <cell r="G23">
            <v>287460</v>
          </cell>
          <cell r="H23">
            <v>287460</v>
          </cell>
          <cell r="I23">
            <v>279570</v>
          </cell>
          <cell r="J23">
            <v>279570</v>
          </cell>
          <cell r="K23">
            <v>279570</v>
          </cell>
          <cell r="L23">
            <v>265860</v>
          </cell>
          <cell r="M23">
            <v>265860</v>
          </cell>
          <cell r="N23">
            <v>265860</v>
          </cell>
        </row>
        <row r="24">
          <cell r="B24" t="str">
            <v>c. Bloque mayor a 3000 kWh</v>
          </cell>
          <cell r="C24">
            <v>94.780000000000058</v>
          </cell>
          <cell r="D24">
            <v>94.780000000000044</v>
          </cell>
          <cell r="E24">
            <v>94.780000000000058</v>
          </cell>
          <cell r="F24">
            <v>95.820000000000007</v>
          </cell>
          <cell r="G24">
            <v>95.820000000000022</v>
          </cell>
          <cell r="H24">
            <v>95.820000000000007</v>
          </cell>
          <cell r="I24">
            <v>93.19000000000004</v>
          </cell>
          <cell r="J24">
            <v>93.19000000000004</v>
          </cell>
          <cell r="K24">
            <v>93.19000000000004</v>
          </cell>
          <cell r="L24">
            <v>88.619999999999933</v>
          </cell>
          <cell r="M24">
            <v>88.619999999999933</v>
          </cell>
          <cell r="N24">
            <v>88.619999999999933</v>
          </cell>
        </row>
        <row r="25">
          <cell r="B25" t="str">
            <v>d. Bloque 0-15 kW</v>
          </cell>
          <cell r="C25">
            <v>232865.84999999989</v>
          </cell>
          <cell r="D25">
            <v>232865.84999999992</v>
          </cell>
          <cell r="E25">
            <v>232865.84999999989</v>
          </cell>
          <cell r="F25">
            <v>235414.95000000013</v>
          </cell>
          <cell r="G25">
            <v>235414.95000000013</v>
          </cell>
          <cell r="H25">
            <v>235414.95000000013</v>
          </cell>
          <cell r="I25">
            <v>228938.84999999989</v>
          </cell>
          <cell r="J25">
            <v>228938.84999999989</v>
          </cell>
          <cell r="K25">
            <v>228938.84999999992</v>
          </cell>
          <cell r="L25">
            <v>217727.54999999987</v>
          </cell>
          <cell r="M25">
            <v>217727.54999999987</v>
          </cell>
          <cell r="N25">
            <v>217727.54999999987</v>
          </cell>
        </row>
        <row r="26">
          <cell r="B26" t="str">
            <v>e. Bloque mayor a 15 kW</v>
          </cell>
          <cell r="C26">
            <v>15524.39000000001</v>
          </cell>
          <cell r="D26">
            <v>15524.39000000001</v>
          </cell>
          <cell r="E26">
            <v>15524.39000000001</v>
          </cell>
          <cell r="F26">
            <v>15694.330000000005</v>
          </cell>
          <cell r="G26">
            <v>15694.330000000005</v>
          </cell>
          <cell r="H26">
            <v>15694.330000000005</v>
          </cell>
          <cell r="I26">
            <v>15262.590000000011</v>
          </cell>
          <cell r="J26">
            <v>15262.590000000011</v>
          </cell>
          <cell r="K26">
            <v>15262.590000000009</v>
          </cell>
          <cell r="L26">
            <v>14515.169999999996</v>
          </cell>
          <cell r="M26">
            <v>14515.169999999996</v>
          </cell>
          <cell r="N26">
            <v>14515.169999999996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Bloque 0-250 kWh</v>
          </cell>
          <cell r="C29">
            <v>111.82999999999996</v>
          </cell>
          <cell r="D29">
            <v>111.82999999999996</v>
          </cell>
          <cell r="E29">
            <v>111.82999999999996</v>
          </cell>
          <cell r="F29">
            <v>113.05000000000004</v>
          </cell>
          <cell r="G29">
            <v>113.05000000000005</v>
          </cell>
          <cell r="H29">
            <v>113.05000000000004</v>
          </cell>
          <cell r="I29">
            <v>109.94000000000004</v>
          </cell>
          <cell r="J29">
            <v>109.94000000000004</v>
          </cell>
          <cell r="K29">
            <v>109.94000000000004</v>
          </cell>
          <cell r="L29">
            <v>104.55999999999996</v>
          </cell>
          <cell r="M29">
            <v>104.55999999999996</v>
          </cell>
          <cell r="N29">
            <v>104.55999999999996</v>
          </cell>
        </row>
        <row r="30">
          <cell r="B30" t="str">
            <v>b. Bloque mayor a 250 kWh</v>
          </cell>
          <cell r="C30">
            <v>156.56000000000003</v>
          </cell>
          <cell r="D30">
            <v>156.55999999999997</v>
          </cell>
          <cell r="E30">
            <v>156.56000000000003</v>
          </cell>
          <cell r="F30">
            <v>158.28000000000006</v>
          </cell>
          <cell r="G30">
            <v>158.28000000000003</v>
          </cell>
          <cell r="H30">
            <v>158.28000000000006</v>
          </cell>
          <cell r="I30">
            <v>153.92000000000004</v>
          </cell>
          <cell r="J30">
            <v>153.92000000000004</v>
          </cell>
          <cell r="K30">
            <v>153.92000000000004</v>
          </cell>
          <cell r="L30">
            <v>146.38000000000008</v>
          </cell>
          <cell r="M30">
            <v>146.38000000000008</v>
          </cell>
          <cell r="N30">
            <v>146.38000000000008</v>
          </cell>
        </row>
        <row r="31">
          <cell r="B31" t="str">
            <v>c. Bloque 0-3000 kWh</v>
          </cell>
          <cell r="C31">
            <v>284340</v>
          </cell>
          <cell r="D31">
            <v>284340</v>
          </cell>
          <cell r="E31">
            <v>284340</v>
          </cell>
          <cell r="F31">
            <v>287460</v>
          </cell>
          <cell r="G31">
            <v>287460</v>
          </cell>
          <cell r="H31">
            <v>287460</v>
          </cell>
          <cell r="I31">
            <v>279570</v>
          </cell>
          <cell r="J31">
            <v>279570</v>
          </cell>
          <cell r="K31">
            <v>279570</v>
          </cell>
          <cell r="L31">
            <v>265860</v>
          </cell>
          <cell r="M31">
            <v>265860</v>
          </cell>
          <cell r="N31">
            <v>265860</v>
          </cell>
        </row>
        <row r="32">
          <cell r="B32" t="str">
            <v>d. Bloque mayor a 3000 kWh</v>
          </cell>
          <cell r="C32">
            <v>94.780000000000058</v>
          </cell>
          <cell r="D32">
            <v>94.780000000000044</v>
          </cell>
          <cell r="E32">
            <v>94.780000000000058</v>
          </cell>
          <cell r="F32">
            <v>95.820000000000007</v>
          </cell>
          <cell r="G32">
            <v>95.820000000000022</v>
          </cell>
          <cell r="H32">
            <v>95.820000000000007</v>
          </cell>
          <cell r="I32">
            <v>93.19000000000004</v>
          </cell>
          <cell r="J32">
            <v>93.19000000000004</v>
          </cell>
          <cell r="K32">
            <v>93.19000000000004</v>
          </cell>
          <cell r="L32">
            <v>88.619999999999933</v>
          </cell>
          <cell r="M32">
            <v>88.619999999999933</v>
          </cell>
          <cell r="N32">
            <v>88.619999999999933</v>
          </cell>
        </row>
        <row r="33">
          <cell r="B33" t="str">
            <v>e. Bloque 0-15 kW</v>
          </cell>
          <cell r="C33">
            <v>232865.84999999989</v>
          </cell>
          <cell r="D33">
            <v>232865.84999999992</v>
          </cell>
          <cell r="E33">
            <v>232865.84999999989</v>
          </cell>
          <cell r="F33">
            <v>235414.95000000013</v>
          </cell>
          <cell r="G33">
            <v>235414.95000000013</v>
          </cell>
          <cell r="H33">
            <v>235414.95000000013</v>
          </cell>
          <cell r="I33">
            <v>228938.84999999989</v>
          </cell>
          <cell r="J33">
            <v>228938.84999999989</v>
          </cell>
          <cell r="K33">
            <v>228938.84999999992</v>
          </cell>
          <cell r="L33">
            <v>217727.54999999987</v>
          </cell>
          <cell r="M33">
            <v>217727.54999999987</v>
          </cell>
          <cell r="N33">
            <v>217727.54999999987</v>
          </cell>
        </row>
        <row r="34">
          <cell r="B34" t="str">
            <v>f. Bloque mayor a 15 kW</v>
          </cell>
          <cell r="C34">
            <v>15524.39000000001</v>
          </cell>
          <cell r="D34">
            <v>15524.39000000001</v>
          </cell>
          <cell r="E34">
            <v>15524.39000000001</v>
          </cell>
          <cell r="F34">
            <v>15694.330000000005</v>
          </cell>
          <cell r="G34">
            <v>15694.330000000005</v>
          </cell>
          <cell r="H34">
            <v>15694.330000000005</v>
          </cell>
          <cell r="I34">
            <v>15262.590000000011</v>
          </cell>
          <cell r="J34">
            <v>15262.590000000011</v>
          </cell>
          <cell r="K34">
            <v>15262.590000000009</v>
          </cell>
          <cell r="L34">
            <v>14515.169999999996</v>
          </cell>
          <cell r="M34">
            <v>14515.169999999996</v>
          </cell>
          <cell r="N34">
            <v>14515.169999999996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a. Energía Punta</v>
          </cell>
          <cell r="C37">
            <v>74.55</v>
          </cell>
          <cell r="D37">
            <v>74.549999999999969</v>
          </cell>
          <cell r="E37">
            <v>74.55</v>
          </cell>
          <cell r="F37">
            <v>75.369999999999948</v>
          </cell>
          <cell r="G37">
            <v>75.369999999999948</v>
          </cell>
          <cell r="H37">
            <v>75.369999999999948</v>
          </cell>
          <cell r="I37">
            <v>73.289999999999978</v>
          </cell>
          <cell r="J37">
            <v>73.289999999999978</v>
          </cell>
          <cell r="K37">
            <v>73.289999999999978</v>
          </cell>
          <cell r="L37">
            <v>69.700000000000017</v>
          </cell>
          <cell r="M37">
            <v>69.700000000000031</v>
          </cell>
          <cell r="N37">
            <v>69.700000000000017</v>
          </cell>
        </row>
        <row r="38">
          <cell r="B38" t="str">
            <v>b. Energía Valle</v>
          </cell>
          <cell r="C38">
            <v>29.830000000000013</v>
          </cell>
          <cell r="D38">
            <v>29.830000000000009</v>
          </cell>
          <cell r="E38">
            <v>29.830000000000013</v>
          </cell>
          <cell r="F38">
            <v>30.149999999999984</v>
          </cell>
          <cell r="G38">
            <v>30.149999999999984</v>
          </cell>
          <cell r="H38">
            <v>30.149999999999984</v>
          </cell>
          <cell r="I38">
            <v>29.320000000000022</v>
          </cell>
          <cell r="J38">
            <v>29.320000000000022</v>
          </cell>
          <cell r="K38">
            <v>29.320000000000018</v>
          </cell>
          <cell r="L38">
            <v>27.88999999999999</v>
          </cell>
          <cell r="M38">
            <v>27.88999999999999</v>
          </cell>
          <cell r="N38">
            <v>27.88999999999999</v>
          </cell>
        </row>
        <row r="39">
          <cell r="B39" t="str">
            <v>c. Energía Noche</v>
          </cell>
          <cell r="C39">
            <v>19.170000000000002</v>
          </cell>
          <cell r="D39">
            <v>19.170000000000009</v>
          </cell>
          <cell r="E39">
            <v>19.170000000000002</v>
          </cell>
          <cell r="F39">
            <v>19.38</v>
          </cell>
          <cell r="G39">
            <v>19.38</v>
          </cell>
          <cell r="H39">
            <v>19.38</v>
          </cell>
          <cell r="I39">
            <v>18.850000000000012</v>
          </cell>
          <cell r="J39">
            <v>18.850000000000012</v>
          </cell>
          <cell r="K39">
            <v>18.850000000000012</v>
          </cell>
          <cell r="L39">
            <v>17.93</v>
          </cell>
          <cell r="M39">
            <v>17.930000000000003</v>
          </cell>
          <cell r="N39">
            <v>17.93</v>
          </cell>
        </row>
        <row r="40">
          <cell r="B40" t="str">
            <v>d. Potencia Punta</v>
          </cell>
          <cell r="C40">
            <v>11390.880000000003</v>
          </cell>
          <cell r="D40">
            <v>11390.880000000003</v>
          </cell>
          <cell r="E40">
            <v>11390.880000000003</v>
          </cell>
          <cell r="F40">
            <v>11515.570000000005</v>
          </cell>
          <cell r="G40">
            <v>11515.570000000005</v>
          </cell>
          <cell r="H40">
            <v>11515.570000000005</v>
          </cell>
          <cell r="I40">
            <v>11198.789999999999</v>
          </cell>
          <cell r="J40">
            <v>11198.789999999999</v>
          </cell>
          <cell r="K40">
            <v>11198.79</v>
          </cell>
          <cell r="L40">
            <v>10650.369999999997</v>
          </cell>
          <cell r="M40">
            <v>10650.369999999997</v>
          </cell>
          <cell r="N40">
            <v>10650.369999999997</v>
          </cell>
        </row>
        <row r="41">
          <cell r="B41" t="str">
            <v>e. Potencia Valle</v>
          </cell>
          <cell r="C41">
            <v>8274.4899999999961</v>
          </cell>
          <cell r="D41">
            <v>8274.4899999999961</v>
          </cell>
          <cell r="E41">
            <v>8274.4899999999961</v>
          </cell>
          <cell r="F41">
            <v>8365.0700000000052</v>
          </cell>
          <cell r="G41">
            <v>8365.0700000000052</v>
          </cell>
          <cell r="H41">
            <v>8365.0700000000052</v>
          </cell>
          <cell r="I41">
            <v>8134.9500000000044</v>
          </cell>
          <cell r="J41">
            <v>8134.9500000000044</v>
          </cell>
          <cell r="K41">
            <v>8134.9500000000035</v>
          </cell>
          <cell r="L41">
            <v>7736.5799999999945</v>
          </cell>
          <cell r="M41">
            <v>7736.5799999999954</v>
          </cell>
          <cell r="N41">
            <v>7736.5799999999945</v>
          </cell>
        </row>
        <row r="42">
          <cell r="B42" t="str">
            <v>f. Potencia Noche</v>
          </cell>
          <cell r="C42">
            <v>5209.24</v>
          </cell>
          <cell r="D42">
            <v>5209.2400000000007</v>
          </cell>
          <cell r="E42">
            <v>5209.24</v>
          </cell>
          <cell r="F42">
            <v>5266.26</v>
          </cell>
          <cell r="G42">
            <v>5266.2600000000011</v>
          </cell>
          <cell r="H42">
            <v>5266.26</v>
          </cell>
          <cell r="I42">
            <v>5121.3900000000031</v>
          </cell>
          <cell r="J42">
            <v>5121.3900000000031</v>
          </cell>
          <cell r="K42">
            <v>5121.3900000000021</v>
          </cell>
          <cell r="L42">
            <v>4870.5899999999974</v>
          </cell>
          <cell r="M42">
            <v>4870.5899999999974</v>
          </cell>
          <cell r="N42">
            <v>4870.5899999999974</v>
          </cell>
        </row>
        <row r="43">
          <cell r="B43" t="str">
            <v>ALUMBRADO PÚBLICO</v>
          </cell>
        </row>
        <row r="44">
          <cell r="B44" t="str">
            <v>T-AP</v>
          </cell>
        </row>
        <row r="45">
          <cell r="B45" t="str">
            <v>a. Bloque 0-40 kWh</v>
          </cell>
          <cell r="C45">
            <v>145.6</v>
          </cell>
          <cell r="D45">
            <v>145.59999999999994</v>
          </cell>
          <cell r="E45">
            <v>145.6</v>
          </cell>
          <cell r="F45">
            <v>148</v>
          </cell>
          <cell r="G45">
            <v>148</v>
          </cell>
          <cell r="H45">
            <v>148</v>
          </cell>
          <cell r="I45">
            <v>136.80000000000007</v>
          </cell>
          <cell r="J45">
            <v>136.80000000000007</v>
          </cell>
          <cell r="K45">
            <v>136.80000000000007</v>
          </cell>
          <cell r="L45">
            <v>119.19999999999993</v>
          </cell>
          <cell r="M45">
            <v>119.19999999999995</v>
          </cell>
          <cell r="N45">
            <v>119.19999999999993</v>
          </cell>
        </row>
        <row r="46">
          <cell r="B46" t="str">
            <v>b. Bloque 41-50 000 kWh</v>
          </cell>
          <cell r="C46">
            <v>3.64</v>
          </cell>
          <cell r="D46">
            <v>3.64</v>
          </cell>
          <cell r="E46">
            <v>3.64</v>
          </cell>
          <cell r="F46">
            <v>3.700000000000002</v>
          </cell>
          <cell r="G46">
            <v>3.700000000000002</v>
          </cell>
          <cell r="H46">
            <v>3.700000000000002</v>
          </cell>
          <cell r="I46">
            <v>3.4200000000000013</v>
          </cell>
          <cell r="J46">
            <v>3.4200000000000013</v>
          </cell>
          <cell r="K46">
            <v>3.4200000000000013</v>
          </cell>
          <cell r="L46">
            <v>2.9800000000000004</v>
          </cell>
          <cell r="M46">
            <v>2.98</v>
          </cell>
          <cell r="N46">
            <v>2.9800000000000004</v>
          </cell>
        </row>
        <row r="47">
          <cell r="B47" t="str">
            <v>c. Bloque mayor a 50 000 kWh</v>
          </cell>
          <cell r="C47">
            <v>182000</v>
          </cell>
          <cell r="D47">
            <v>182000</v>
          </cell>
          <cell r="E47">
            <v>182000</v>
          </cell>
          <cell r="F47">
            <v>185000</v>
          </cell>
          <cell r="G47">
            <v>185000</v>
          </cell>
          <cell r="H47">
            <v>185000</v>
          </cell>
          <cell r="I47">
            <v>171000</v>
          </cell>
          <cell r="J47">
            <v>171000</v>
          </cell>
          <cell r="K47">
            <v>171000</v>
          </cell>
          <cell r="L47">
            <v>149000</v>
          </cell>
          <cell r="M47">
            <v>149000</v>
          </cell>
          <cell r="N47">
            <v>149000</v>
          </cell>
        </row>
        <row r="48">
          <cell r="B48" t="str">
            <v>Tarifa de acceso</v>
          </cell>
        </row>
        <row r="49">
          <cell r="B49" t="str">
            <v>T-TA</v>
          </cell>
        </row>
        <row r="50">
          <cell r="B50" t="str">
            <v>a. Consumo de Energía cada kWh</v>
          </cell>
          <cell r="C50">
            <v>38.480000000000011</v>
          </cell>
          <cell r="D50">
            <v>38.480000000000011</v>
          </cell>
          <cell r="E50">
            <v>38.480000000000011</v>
          </cell>
          <cell r="F50">
            <v>38.480000000000011</v>
          </cell>
          <cell r="G50">
            <v>38.480000000000011</v>
          </cell>
          <cell r="H50">
            <v>38.480000000000011</v>
          </cell>
          <cell r="I50">
            <v>38.480000000000011</v>
          </cell>
          <cell r="J50">
            <v>38.480000000000011</v>
          </cell>
          <cell r="K50">
            <v>38.480000000000011</v>
          </cell>
          <cell r="L50">
            <v>38.480000000000011</v>
          </cell>
          <cell r="M50">
            <v>38.480000000000011</v>
          </cell>
          <cell r="N50">
            <v>38.480000000000011</v>
          </cell>
        </row>
        <row r="51">
          <cell r="B51" t="str">
            <v>Tarifa en centros de recarga rápida</v>
          </cell>
        </row>
        <row r="52">
          <cell r="B52" t="str">
            <v>T-VE</v>
          </cell>
        </row>
        <row r="53">
          <cell r="B53" t="str">
            <v>b. Por minuto de recarga de energía</v>
          </cell>
          <cell r="C53">
            <v>150</v>
          </cell>
          <cell r="D53">
            <v>150</v>
          </cell>
          <cell r="E53">
            <v>150</v>
          </cell>
          <cell r="F53">
            <v>150</v>
          </cell>
          <cell r="G53">
            <v>150</v>
          </cell>
          <cell r="H53">
            <v>150</v>
          </cell>
          <cell r="I53">
            <v>150</v>
          </cell>
          <cell r="J53">
            <v>150</v>
          </cell>
          <cell r="K53">
            <v>150</v>
          </cell>
          <cell r="L53">
            <v>150</v>
          </cell>
          <cell r="M53">
            <v>150</v>
          </cell>
          <cell r="N53">
            <v>150</v>
          </cell>
        </row>
        <row r="54">
          <cell r="B54" t="str">
            <v>Tarifa en centros de recarga en planteles para autobuses electricos</v>
          </cell>
        </row>
        <row r="55">
          <cell r="B55" t="str">
            <v>T-BE</v>
          </cell>
        </row>
        <row r="56">
          <cell r="B56" t="str">
            <v>b. Consumo de Energía cada kWh</v>
          </cell>
          <cell r="C56">
            <v>57.079999999999977</v>
          </cell>
          <cell r="D56">
            <v>57.079999999999984</v>
          </cell>
          <cell r="E56">
            <v>57.079999999999977</v>
          </cell>
          <cell r="F56">
            <v>57.079999999999977</v>
          </cell>
          <cell r="G56">
            <v>57.079999999999977</v>
          </cell>
          <cell r="H56">
            <v>57.079999999999977</v>
          </cell>
          <cell r="I56">
            <v>57.079999999999977</v>
          </cell>
          <cell r="J56">
            <v>57.079999999999977</v>
          </cell>
          <cell r="K56">
            <v>57.079999999999977</v>
          </cell>
          <cell r="L56">
            <v>57.079999999999977</v>
          </cell>
          <cell r="M56">
            <v>57.079999999999977</v>
          </cell>
          <cell r="N56">
            <v>57.079999999999977</v>
          </cell>
        </row>
        <row r="66">
          <cell r="B66" t="str">
            <v>Promedio de Tarifa</v>
          </cell>
        </row>
        <row r="67">
          <cell r="B67" t="str">
            <v>º</v>
          </cell>
          <cell r="C67" t="str">
            <v>Enero</v>
          </cell>
          <cell r="D67" t="str">
            <v>Febrero</v>
          </cell>
          <cell r="E67" t="str">
            <v>Marzo</v>
          </cell>
          <cell r="F67" t="str">
            <v>Abril</v>
          </cell>
          <cell r="G67" t="str">
            <v>Mayo</v>
          </cell>
          <cell r="H67" t="str">
            <v>Junio</v>
          </cell>
          <cell r="I67" t="str">
            <v>Julio</v>
          </cell>
          <cell r="J67" t="str">
            <v>Agosto</v>
          </cell>
          <cell r="K67" t="str">
            <v>Septiembre</v>
          </cell>
          <cell r="L67" t="str">
            <v>Octubre</v>
          </cell>
          <cell r="M67" t="str">
            <v>Noviembre</v>
          </cell>
          <cell r="N67" t="str">
            <v>Diciembre</v>
          </cell>
        </row>
        <row r="68">
          <cell r="B68" t="str">
            <v>VENTAS AL SERVICIO DE DISTRIBUCIÓN</v>
          </cell>
        </row>
        <row r="69">
          <cell r="B69" t="str">
            <v>T-SD</v>
          </cell>
        </row>
        <row r="70">
          <cell r="B70" t="str">
            <v>a. Energía Punta</v>
          </cell>
          <cell r="C70">
            <v>113</v>
          </cell>
          <cell r="D70">
            <v>113</v>
          </cell>
          <cell r="E70">
            <v>113</v>
          </cell>
          <cell r="F70">
            <v>113</v>
          </cell>
          <cell r="G70">
            <v>113</v>
          </cell>
          <cell r="H70">
            <v>113</v>
          </cell>
          <cell r="I70">
            <v>68</v>
          </cell>
          <cell r="J70">
            <v>68</v>
          </cell>
          <cell r="K70">
            <v>68</v>
          </cell>
          <cell r="L70">
            <v>68</v>
          </cell>
          <cell r="M70">
            <v>68</v>
          </cell>
          <cell r="N70">
            <v>68</v>
          </cell>
        </row>
        <row r="71">
          <cell r="B71" t="str">
            <v>e. Energía Noche</v>
          </cell>
          <cell r="C71">
            <v>39</v>
          </cell>
          <cell r="D71">
            <v>39</v>
          </cell>
          <cell r="E71">
            <v>39</v>
          </cell>
          <cell r="F71">
            <v>39</v>
          </cell>
          <cell r="G71">
            <v>39</v>
          </cell>
          <cell r="H71">
            <v>39</v>
          </cell>
          <cell r="I71">
            <v>39</v>
          </cell>
          <cell r="J71">
            <v>39</v>
          </cell>
          <cell r="K71">
            <v>39</v>
          </cell>
          <cell r="L71">
            <v>39</v>
          </cell>
          <cell r="M71">
            <v>39</v>
          </cell>
          <cell r="N71">
            <v>39</v>
          </cell>
        </row>
        <row r="72">
          <cell r="B72" t="str">
            <v>c. Energía Valle</v>
          </cell>
          <cell r="C72">
            <v>92</v>
          </cell>
          <cell r="D72">
            <v>92</v>
          </cell>
          <cell r="E72">
            <v>92</v>
          </cell>
          <cell r="F72">
            <v>92</v>
          </cell>
          <cell r="G72">
            <v>92</v>
          </cell>
          <cell r="H72">
            <v>92</v>
          </cell>
          <cell r="I72">
            <v>55</v>
          </cell>
          <cell r="J72">
            <v>55</v>
          </cell>
          <cell r="K72">
            <v>55</v>
          </cell>
          <cell r="L72">
            <v>55</v>
          </cell>
          <cell r="M72">
            <v>55</v>
          </cell>
          <cell r="N72">
            <v>55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2151</v>
          </cell>
          <cell r="D10">
            <v>2151</v>
          </cell>
          <cell r="E10">
            <v>2151</v>
          </cell>
          <cell r="F10">
            <v>2074.8000000000011</v>
          </cell>
          <cell r="G10">
            <v>2074.8000000000011</v>
          </cell>
          <cell r="H10">
            <v>2074.8000000000011</v>
          </cell>
          <cell r="I10">
            <v>2061.900000000001</v>
          </cell>
          <cell r="J10">
            <v>2061.900000000001</v>
          </cell>
          <cell r="K10">
            <v>2061.900000000001</v>
          </cell>
          <cell r="L10">
            <v>1903.5</v>
          </cell>
          <cell r="M10">
            <v>1903.5</v>
          </cell>
          <cell r="N10">
            <v>1903.5</v>
          </cell>
        </row>
        <row r="11">
          <cell r="B11" t="str">
            <v>b. Bloque 31-200 kWh</v>
          </cell>
          <cell r="C11">
            <v>71.7</v>
          </cell>
          <cell r="D11">
            <v>71.700000000000031</v>
          </cell>
          <cell r="E11">
            <v>71.7</v>
          </cell>
          <cell r="F11">
            <v>69.160000000000025</v>
          </cell>
          <cell r="G11">
            <v>69.160000000000011</v>
          </cell>
          <cell r="H11">
            <v>69.160000000000025</v>
          </cell>
          <cell r="I11">
            <v>68.73</v>
          </cell>
          <cell r="J11">
            <v>68.73</v>
          </cell>
          <cell r="K11">
            <v>68.73</v>
          </cell>
          <cell r="L11">
            <v>63.450000000000031</v>
          </cell>
          <cell r="M11">
            <v>63.450000000000031</v>
          </cell>
          <cell r="N11">
            <v>63.450000000000031</v>
          </cell>
        </row>
        <row r="12">
          <cell r="B12" t="str">
            <v>c. Bloque mayor a 200 kWh</v>
          </cell>
          <cell r="C12">
            <v>93.210000000000022</v>
          </cell>
          <cell r="D12">
            <v>93.210000000000022</v>
          </cell>
          <cell r="E12">
            <v>93.210000000000022</v>
          </cell>
          <cell r="F12">
            <v>89.900000000000048</v>
          </cell>
          <cell r="G12">
            <v>89.900000000000048</v>
          </cell>
          <cell r="H12">
            <v>89.900000000000048</v>
          </cell>
          <cell r="I12">
            <v>89.340000000000018</v>
          </cell>
          <cell r="J12">
            <v>89.340000000000018</v>
          </cell>
          <cell r="K12">
            <v>89.34</v>
          </cell>
          <cell r="L12">
            <v>82.48</v>
          </cell>
          <cell r="M12">
            <v>82.48</v>
          </cell>
          <cell r="N12">
            <v>82.48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100.38000000000007</v>
          </cell>
          <cell r="D15">
            <v>100.38000000000007</v>
          </cell>
          <cell r="E15">
            <v>100.38000000000007</v>
          </cell>
          <cell r="F15">
            <v>96.820000000000007</v>
          </cell>
          <cell r="G15">
            <v>96.820000000000022</v>
          </cell>
          <cell r="H15">
            <v>96.820000000000007</v>
          </cell>
          <cell r="I15">
            <v>96.219999999999942</v>
          </cell>
          <cell r="J15">
            <v>96.219999999999942</v>
          </cell>
          <cell r="K15">
            <v>96.219999999999956</v>
          </cell>
          <cell r="L15">
            <v>88.82999999999997</v>
          </cell>
          <cell r="M15">
            <v>88.82999999999997</v>
          </cell>
          <cell r="N15">
            <v>88.82999999999997</v>
          </cell>
        </row>
        <row r="16">
          <cell r="B16" t="str">
            <v>b. Bloque 0-3000 kWh</v>
          </cell>
          <cell r="C16">
            <v>182820</v>
          </cell>
          <cell r="D16">
            <v>182820</v>
          </cell>
          <cell r="E16">
            <v>182820</v>
          </cell>
          <cell r="F16">
            <v>176340</v>
          </cell>
          <cell r="G16">
            <v>176340</v>
          </cell>
          <cell r="H16">
            <v>176340</v>
          </cell>
          <cell r="I16">
            <v>175230</v>
          </cell>
          <cell r="J16">
            <v>175230</v>
          </cell>
          <cell r="K16">
            <v>175230</v>
          </cell>
          <cell r="L16">
            <v>161760</v>
          </cell>
          <cell r="M16">
            <v>161760</v>
          </cell>
          <cell r="N16">
            <v>161760</v>
          </cell>
        </row>
        <row r="17">
          <cell r="B17" t="str">
            <v>c. Bloque mayor a 3000 kWh</v>
          </cell>
          <cell r="C17">
            <v>60.94000000000004</v>
          </cell>
          <cell r="D17">
            <v>60.94000000000004</v>
          </cell>
          <cell r="E17">
            <v>60.94000000000004</v>
          </cell>
          <cell r="F17">
            <v>58.77999999999998</v>
          </cell>
          <cell r="G17">
            <v>58.77999999999998</v>
          </cell>
          <cell r="H17">
            <v>58.77999999999998</v>
          </cell>
          <cell r="I17">
            <v>58.410000000000025</v>
          </cell>
          <cell r="J17">
            <v>58.410000000000025</v>
          </cell>
          <cell r="K17">
            <v>58.410000000000018</v>
          </cell>
          <cell r="L17">
            <v>53.920000000000023</v>
          </cell>
          <cell r="M17">
            <v>53.920000000000023</v>
          </cell>
          <cell r="N17">
            <v>53.920000000000023</v>
          </cell>
        </row>
        <row r="18">
          <cell r="B18" t="str">
            <v>d. Bloque 0-15 kW</v>
          </cell>
          <cell r="C18">
            <v>142901.54999999993</v>
          </cell>
          <cell r="D18">
            <v>142901.54999999993</v>
          </cell>
          <cell r="E18">
            <v>142901.54999999993</v>
          </cell>
          <cell r="F18">
            <v>137834.25</v>
          </cell>
          <cell r="G18">
            <v>137834.25</v>
          </cell>
          <cell r="H18">
            <v>137834.25</v>
          </cell>
          <cell r="I18">
            <v>136974.89999999997</v>
          </cell>
          <cell r="J18">
            <v>136974.89999999997</v>
          </cell>
          <cell r="K18">
            <v>136974.89999999994</v>
          </cell>
          <cell r="L18">
            <v>126452.54999999993</v>
          </cell>
          <cell r="M18">
            <v>126452.54999999994</v>
          </cell>
          <cell r="N18">
            <v>126452.54999999993</v>
          </cell>
        </row>
        <row r="19">
          <cell r="B19" t="str">
            <v>e. Bloque mayor a 15 kW</v>
          </cell>
          <cell r="C19">
            <v>9526.7699999999986</v>
          </cell>
          <cell r="D19">
            <v>9526.769999999995</v>
          </cell>
          <cell r="E19">
            <v>9526.7699999999986</v>
          </cell>
          <cell r="F19">
            <v>9188.9500000000044</v>
          </cell>
          <cell r="G19">
            <v>9188.9500000000044</v>
          </cell>
          <cell r="H19">
            <v>9188.9500000000044</v>
          </cell>
          <cell r="I19">
            <v>9131.66</v>
          </cell>
          <cell r="J19">
            <v>9131.66</v>
          </cell>
          <cell r="K19">
            <v>9131.6600000000017</v>
          </cell>
          <cell r="L19">
            <v>8430.1700000000055</v>
          </cell>
          <cell r="M19">
            <v>8430.1700000000055</v>
          </cell>
          <cell r="N19">
            <v>8430.1700000000055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100.38000000000007</v>
          </cell>
          <cell r="D22">
            <v>100.38000000000007</v>
          </cell>
          <cell r="E22">
            <v>100.38000000000007</v>
          </cell>
          <cell r="F22">
            <v>96.820000000000007</v>
          </cell>
          <cell r="G22">
            <v>96.820000000000022</v>
          </cell>
          <cell r="H22">
            <v>96.820000000000007</v>
          </cell>
          <cell r="I22">
            <v>96.219999999999942</v>
          </cell>
          <cell r="J22">
            <v>96.219999999999942</v>
          </cell>
          <cell r="K22">
            <v>96.219999999999956</v>
          </cell>
          <cell r="L22">
            <v>88.82999999999997</v>
          </cell>
          <cell r="M22">
            <v>88.82999999999997</v>
          </cell>
          <cell r="N22">
            <v>88.82999999999997</v>
          </cell>
        </row>
        <row r="23">
          <cell r="B23" t="str">
            <v>b. Bloque 0-3000 kWh</v>
          </cell>
          <cell r="C23">
            <v>182820</v>
          </cell>
          <cell r="D23">
            <v>182820</v>
          </cell>
          <cell r="E23">
            <v>182820</v>
          </cell>
          <cell r="F23">
            <v>176340</v>
          </cell>
          <cell r="G23">
            <v>176340</v>
          </cell>
          <cell r="H23">
            <v>176340</v>
          </cell>
          <cell r="I23">
            <v>175230</v>
          </cell>
          <cell r="J23">
            <v>175230</v>
          </cell>
          <cell r="K23">
            <v>175230</v>
          </cell>
          <cell r="L23">
            <v>161760</v>
          </cell>
          <cell r="M23">
            <v>161760</v>
          </cell>
          <cell r="N23">
            <v>161760</v>
          </cell>
        </row>
        <row r="24">
          <cell r="B24" t="str">
            <v>c. Bloque mayor a 3000 kWh</v>
          </cell>
          <cell r="C24">
            <v>60.94000000000004</v>
          </cell>
          <cell r="D24">
            <v>60.94000000000004</v>
          </cell>
          <cell r="E24">
            <v>60.94000000000004</v>
          </cell>
          <cell r="F24">
            <v>58.77999999999998</v>
          </cell>
          <cell r="G24">
            <v>58.77999999999998</v>
          </cell>
          <cell r="H24">
            <v>58.77999999999998</v>
          </cell>
          <cell r="I24">
            <v>58.410000000000025</v>
          </cell>
          <cell r="J24">
            <v>58.410000000000025</v>
          </cell>
          <cell r="K24">
            <v>58.410000000000018</v>
          </cell>
          <cell r="L24">
            <v>53.920000000000023</v>
          </cell>
          <cell r="M24">
            <v>53.920000000000023</v>
          </cell>
          <cell r="N24">
            <v>53.920000000000023</v>
          </cell>
        </row>
        <row r="25">
          <cell r="B25" t="str">
            <v>d. Bloque 0-15 kW</v>
          </cell>
          <cell r="C25">
            <v>142901.54999999993</v>
          </cell>
          <cell r="D25">
            <v>142901.54999999993</v>
          </cell>
          <cell r="E25">
            <v>142901.54999999993</v>
          </cell>
          <cell r="F25">
            <v>137834.25</v>
          </cell>
          <cell r="G25">
            <v>137834.25</v>
          </cell>
          <cell r="H25">
            <v>137834.25</v>
          </cell>
          <cell r="I25">
            <v>136974.89999999997</v>
          </cell>
          <cell r="J25">
            <v>136974.89999999997</v>
          </cell>
          <cell r="K25">
            <v>136974.89999999994</v>
          </cell>
          <cell r="L25">
            <v>126452.54999999993</v>
          </cell>
          <cell r="M25">
            <v>126452.54999999994</v>
          </cell>
          <cell r="N25">
            <v>126452.54999999993</v>
          </cell>
        </row>
        <row r="26">
          <cell r="B26" t="str">
            <v>e. Bloque mayor a 15 kW</v>
          </cell>
          <cell r="C26">
            <v>9526.7699999999986</v>
          </cell>
          <cell r="D26">
            <v>9526.769999999995</v>
          </cell>
          <cell r="E26">
            <v>9526.7699999999986</v>
          </cell>
          <cell r="F26">
            <v>9188.9500000000044</v>
          </cell>
          <cell r="G26">
            <v>9188.9500000000044</v>
          </cell>
          <cell r="H26">
            <v>9188.9500000000044</v>
          </cell>
          <cell r="I26">
            <v>9131.66</v>
          </cell>
          <cell r="J26">
            <v>9131.66</v>
          </cell>
          <cell r="K26">
            <v>9131.6600000000017</v>
          </cell>
          <cell r="L26">
            <v>8430.1700000000055</v>
          </cell>
          <cell r="M26">
            <v>8430.1700000000055</v>
          </cell>
          <cell r="N26">
            <v>8430.1700000000055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B29" t="str">
            <v>a. Bloque 0-30 kWh</v>
          </cell>
          <cell r="C29">
            <v>100.5</v>
          </cell>
          <cell r="D29">
            <v>100.5</v>
          </cell>
          <cell r="E29">
            <v>100.5</v>
          </cell>
          <cell r="F29">
            <v>99.599999999999952</v>
          </cell>
          <cell r="G29">
            <v>99.599999999999952</v>
          </cell>
          <cell r="H29">
            <v>99.599999999999952</v>
          </cell>
          <cell r="I29">
            <v>93.599999999999952</v>
          </cell>
          <cell r="J29">
            <v>93.599999999999952</v>
          </cell>
          <cell r="K29">
            <v>93.599999999999952</v>
          </cell>
          <cell r="L29">
            <v>86.099999999999952</v>
          </cell>
          <cell r="M29">
            <v>86.099999999999952</v>
          </cell>
          <cell r="N29">
            <v>86.099999999999952</v>
          </cell>
        </row>
        <row r="30">
          <cell r="B30" t="str">
            <v>b. Bloque 31-50 000 kWh</v>
          </cell>
          <cell r="C30">
            <v>3.3499999999999983</v>
          </cell>
          <cell r="D30">
            <v>3.3499999999999988</v>
          </cell>
          <cell r="E30">
            <v>3.3499999999999983</v>
          </cell>
          <cell r="F30">
            <v>3.3199999999999976</v>
          </cell>
          <cell r="G30">
            <v>3.3199999999999972</v>
          </cell>
          <cell r="H30">
            <v>3.3199999999999976</v>
          </cell>
          <cell r="I30">
            <v>3.120000000000001</v>
          </cell>
          <cell r="J30">
            <v>3.120000000000001</v>
          </cell>
          <cell r="K30">
            <v>3.1200000000000006</v>
          </cell>
          <cell r="L30">
            <v>2.8700000000000006</v>
          </cell>
          <cell r="M30">
            <v>2.87</v>
          </cell>
          <cell r="N30">
            <v>2.8700000000000006</v>
          </cell>
        </row>
        <row r="31">
          <cell r="B31" t="str">
            <v>c. Bloque mayor a 50 000 kWh</v>
          </cell>
          <cell r="C31">
            <v>167500</v>
          </cell>
          <cell r="D31">
            <v>167500</v>
          </cell>
          <cell r="E31">
            <v>167500</v>
          </cell>
          <cell r="F31">
            <v>166000</v>
          </cell>
          <cell r="G31">
            <v>166000</v>
          </cell>
          <cell r="H31">
            <v>166000</v>
          </cell>
          <cell r="I31">
            <v>156000</v>
          </cell>
          <cell r="J31">
            <v>156000</v>
          </cell>
          <cell r="K31">
            <v>156000</v>
          </cell>
          <cell r="L31">
            <v>143500</v>
          </cell>
          <cell r="M31">
            <v>143500</v>
          </cell>
          <cell r="N31">
            <v>143500</v>
          </cell>
        </row>
        <row r="32">
          <cell r="B32" t="str">
            <v>Tarifa de acceso</v>
          </cell>
        </row>
        <row r="33">
          <cell r="B33" t="str">
            <v>T-TA</v>
          </cell>
        </row>
        <row r="34">
          <cell r="B34" t="str">
            <v>a. Consumo de Energía cada kWh</v>
          </cell>
          <cell r="C34">
            <v>28.600000000000016</v>
          </cell>
          <cell r="D34">
            <v>28.600000000000016</v>
          </cell>
          <cell r="E34">
            <v>28.600000000000016</v>
          </cell>
          <cell r="F34">
            <v>28.600000000000016</v>
          </cell>
          <cell r="G34">
            <v>28.600000000000016</v>
          </cell>
          <cell r="H34">
            <v>28.600000000000016</v>
          </cell>
          <cell r="I34">
            <v>28.600000000000016</v>
          </cell>
          <cell r="J34">
            <v>28.600000000000016</v>
          </cell>
          <cell r="K34">
            <v>28.600000000000016</v>
          </cell>
          <cell r="L34">
            <v>28.600000000000016</v>
          </cell>
          <cell r="M34">
            <v>28.600000000000016</v>
          </cell>
          <cell r="N34">
            <v>28.600000000000016</v>
          </cell>
        </row>
        <row r="35">
          <cell r="B35" t="str">
            <v>Tarifa en centros de recarga rápida</v>
          </cell>
        </row>
        <row r="36">
          <cell r="B36" t="str">
            <v>T-VE</v>
          </cell>
        </row>
        <row r="37">
          <cell r="B37" t="str">
            <v>b. Por minuto de recarga de energía</v>
          </cell>
          <cell r="C37">
            <v>150</v>
          </cell>
          <cell r="D37">
            <v>150</v>
          </cell>
          <cell r="E37">
            <v>150</v>
          </cell>
          <cell r="F37">
            <v>150</v>
          </cell>
          <cell r="G37">
            <v>150</v>
          </cell>
          <cell r="H37">
            <v>150</v>
          </cell>
          <cell r="I37">
            <v>150</v>
          </cell>
          <cell r="J37">
            <v>150</v>
          </cell>
          <cell r="K37">
            <v>150</v>
          </cell>
          <cell r="L37">
            <v>150</v>
          </cell>
          <cell r="M37">
            <v>150</v>
          </cell>
          <cell r="N37">
            <v>150</v>
          </cell>
        </row>
        <row r="38">
          <cell r="B38" t="str">
            <v>Tarifa en centros de recarga en planteles para autobuses electricos</v>
          </cell>
        </row>
        <row r="39">
          <cell r="B39" t="str">
            <v>T-BE</v>
          </cell>
        </row>
        <row r="40">
          <cell r="B40" t="str">
            <v>b. Consumo de Energía cada kWh</v>
          </cell>
          <cell r="C40">
            <v>57.079999999999977</v>
          </cell>
          <cell r="D40">
            <v>57.079999999999984</v>
          </cell>
          <cell r="E40">
            <v>57.079999999999977</v>
          </cell>
          <cell r="F40">
            <v>57.079999999999977</v>
          </cell>
          <cell r="G40">
            <v>57.079999999999977</v>
          </cell>
          <cell r="H40">
            <v>57.079999999999977</v>
          </cell>
          <cell r="I40">
            <v>57.079999999999977</v>
          </cell>
          <cell r="J40">
            <v>57.079999999999977</v>
          </cell>
          <cell r="K40">
            <v>57.079999999999977</v>
          </cell>
          <cell r="L40">
            <v>57.079999999999977</v>
          </cell>
          <cell r="M40">
            <v>57.079999999999977</v>
          </cell>
          <cell r="N40">
            <v>57.079999999999977</v>
          </cell>
        </row>
      </sheetData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/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0-140 kWh</v>
          </cell>
          <cell r="C10">
            <v>1276.4199999999989</v>
          </cell>
          <cell r="D10">
            <v>1276.4199999999989</v>
          </cell>
          <cell r="E10">
            <v>1276.4199999999989</v>
          </cell>
          <cell r="F10">
            <v>1385.7699999999995</v>
          </cell>
          <cell r="G10">
            <v>1385.7699999999993</v>
          </cell>
          <cell r="H10">
            <v>1385.7699999999995</v>
          </cell>
          <cell r="I10">
            <v>1398.3799999999999</v>
          </cell>
          <cell r="J10">
            <v>1398.3799999999999</v>
          </cell>
          <cell r="K10">
            <v>1398.38</v>
          </cell>
          <cell r="L10">
            <v>1268.8300000000011</v>
          </cell>
          <cell r="M10">
            <v>1268.8300000000011</v>
          </cell>
          <cell r="N10">
            <v>1268.8300000000011</v>
          </cell>
        </row>
        <row r="11">
          <cell r="B11" t="str">
            <v>b. Bloque 0-140 kWh</v>
          </cell>
          <cell r="C11">
            <v>62.44000000000004</v>
          </cell>
          <cell r="D11">
            <v>62.44000000000004</v>
          </cell>
          <cell r="E11">
            <v>62.44000000000004</v>
          </cell>
          <cell r="F11">
            <v>67.789999999999978</v>
          </cell>
          <cell r="G11">
            <v>67.789999999999978</v>
          </cell>
          <cell r="H11">
            <v>67.789999999999978</v>
          </cell>
          <cell r="I11">
            <v>68.410000000000011</v>
          </cell>
          <cell r="J11">
            <v>68.410000000000011</v>
          </cell>
          <cell r="K11">
            <v>68.410000000000025</v>
          </cell>
          <cell r="L11">
            <v>62.069999999999979</v>
          </cell>
          <cell r="M11">
            <v>62.069999999999979</v>
          </cell>
          <cell r="N11">
            <v>62.069999999999979</v>
          </cell>
        </row>
        <row r="12">
          <cell r="B12" t="str">
            <v>c. Bloque 141-195 kWh</v>
          </cell>
          <cell r="C12">
            <v>2406.9499999999985</v>
          </cell>
          <cell r="D12">
            <v>2406.9499999999985</v>
          </cell>
          <cell r="E12">
            <v>2406.9499999999985</v>
          </cell>
          <cell r="H12">
            <v>2613.15</v>
          </cell>
          <cell r="I12">
            <v>2636.940000000001</v>
          </cell>
          <cell r="J12">
            <v>2636.940000000001</v>
          </cell>
          <cell r="K12">
            <v>2636.940000000001</v>
          </cell>
          <cell r="L12">
            <v>2392.65</v>
          </cell>
          <cell r="M12">
            <v>2392.6500000000005</v>
          </cell>
          <cell r="N12">
            <v>2392.65</v>
          </cell>
        </row>
        <row r="13">
          <cell r="B13" t="str">
            <v>d. Bloque 141-195 kWh</v>
          </cell>
          <cell r="C13">
            <v>70.619999999999948</v>
          </cell>
          <cell r="D13">
            <v>70.619999999999962</v>
          </cell>
          <cell r="E13">
            <v>70.619999999999948</v>
          </cell>
          <cell r="F13">
            <v>76.67000000000003</v>
          </cell>
          <cell r="G13">
            <v>76.67000000000003</v>
          </cell>
          <cell r="H13">
            <v>76.67000000000003</v>
          </cell>
          <cell r="I13">
            <v>77.359999999999985</v>
          </cell>
          <cell r="J13">
            <v>77.359999999999985</v>
          </cell>
          <cell r="K13">
            <v>77.359999999999971</v>
          </cell>
          <cell r="L13">
            <v>70.19000000000004</v>
          </cell>
          <cell r="M13">
            <v>70.19000000000004</v>
          </cell>
          <cell r="N13">
            <v>70.19000000000004</v>
          </cell>
        </row>
        <row r="14">
          <cell r="B14" t="str">
            <v>e. Bloque 196-250 kWh</v>
          </cell>
          <cell r="C14">
            <v>3568.7400000000011</v>
          </cell>
          <cell r="D14">
            <v>3568.7400000000007</v>
          </cell>
          <cell r="E14">
            <v>3568.7400000000011</v>
          </cell>
          <cell r="H14">
            <v>3874.4700000000007</v>
          </cell>
          <cell r="I14">
            <v>3909.7400000000016</v>
          </cell>
          <cell r="J14">
            <v>3909.7400000000016</v>
          </cell>
          <cell r="K14">
            <v>3909.7400000000011</v>
          </cell>
          <cell r="L14">
            <v>3547.5399999999977</v>
          </cell>
          <cell r="M14">
            <v>3547.5399999999981</v>
          </cell>
          <cell r="N14">
            <v>3547.5399999999977</v>
          </cell>
        </row>
        <row r="15">
          <cell r="B15" t="str">
            <v>f. Bloque 196-250 kWh</v>
          </cell>
          <cell r="C15">
            <v>82.090000000000018</v>
          </cell>
          <cell r="D15">
            <v>82.09</v>
          </cell>
          <cell r="E15">
            <v>82.090000000000018</v>
          </cell>
          <cell r="F15">
            <v>89.119999999999933</v>
          </cell>
          <cell r="G15">
            <v>89.119999999999933</v>
          </cell>
          <cell r="H15">
            <v>89.119999999999933</v>
          </cell>
          <cell r="I15">
            <v>89.929999999999978</v>
          </cell>
          <cell r="J15">
            <v>89.929999999999978</v>
          </cell>
          <cell r="K15">
            <v>89.929999999999993</v>
          </cell>
          <cell r="L15">
            <v>81.599999999999952</v>
          </cell>
          <cell r="M15">
            <v>81.599999999999952</v>
          </cell>
          <cell r="N15">
            <v>81.599999999999952</v>
          </cell>
        </row>
        <row r="16">
          <cell r="B16" t="str">
            <v>g. Bloque 251-370 kWh</v>
          </cell>
          <cell r="C16">
            <v>4386.6999999999989</v>
          </cell>
          <cell r="D16">
            <v>4386.699999999998</v>
          </cell>
          <cell r="E16">
            <v>4386.6999999999989</v>
          </cell>
          <cell r="F16">
            <v>4762.4900000000016</v>
          </cell>
          <cell r="G16">
            <v>4762.4900000000007</v>
          </cell>
          <cell r="H16">
            <v>4762.4900000000016</v>
          </cell>
          <cell r="I16">
            <v>4805.8500000000031</v>
          </cell>
          <cell r="J16">
            <v>4805.8500000000031</v>
          </cell>
          <cell r="K16">
            <v>4805.8500000000031</v>
          </cell>
          <cell r="L16">
            <v>4360.6300000000019</v>
          </cell>
          <cell r="M16">
            <v>4360.6300000000019</v>
          </cell>
          <cell r="N16">
            <v>4360.6300000000019</v>
          </cell>
        </row>
        <row r="17">
          <cell r="B17" t="str">
            <v>h. Bloque 251-370 kWh</v>
          </cell>
          <cell r="C17">
            <v>95.409999999999968</v>
          </cell>
          <cell r="D17">
            <v>95.409999999999982</v>
          </cell>
          <cell r="E17">
            <v>95.409999999999968</v>
          </cell>
          <cell r="F17">
            <v>103.57999999999996</v>
          </cell>
          <cell r="G17">
            <v>103.57999999999996</v>
          </cell>
          <cell r="H17">
            <v>103.57999999999996</v>
          </cell>
          <cell r="I17">
            <v>104.52</v>
          </cell>
          <cell r="J17">
            <v>104.52</v>
          </cell>
          <cell r="K17">
            <v>104.52</v>
          </cell>
          <cell r="L17">
            <v>94.840000000000032</v>
          </cell>
          <cell r="M17">
            <v>94.840000000000018</v>
          </cell>
          <cell r="N17">
            <v>94.840000000000032</v>
          </cell>
        </row>
        <row r="18">
          <cell r="B18" t="str">
            <v>i. Bloque mayor a 371 kWh</v>
          </cell>
          <cell r="C18">
            <v>8815.06</v>
          </cell>
          <cell r="D18">
            <v>8815.06</v>
          </cell>
          <cell r="E18">
            <v>8815.06</v>
          </cell>
          <cell r="F18">
            <v>9570.2199999999975</v>
          </cell>
          <cell r="G18">
            <v>9570.2199999999957</v>
          </cell>
          <cell r="H18">
            <v>9570.2199999999975</v>
          </cell>
          <cell r="I18">
            <v>9657.340000000002</v>
          </cell>
          <cell r="J18">
            <v>9657.340000000002</v>
          </cell>
          <cell r="K18">
            <v>9657.34</v>
          </cell>
          <cell r="L18">
            <v>8762.6700000000037</v>
          </cell>
          <cell r="M18">
            <v>8762.6700000000055</v>
          </cell>
          <cell r="N18">
            <v>8762.6700000000037</v>
          </cell>
        </row>
        <row r="19">
          <cell r="B19" t="str">
            <v>j. Bloque mayor a 371 kWh</v>
          </cell>
          <cell r="C19">
            <v>110.92000000000004</v>
          </cell>
          <cell r="D19">
            <v>110.92000000000004</v>
          </cell>
          <cell r="E19">
            <v>110.92000000000004</v>
          </cell>
          <cell r="F19">
            <v>120.42000000000004</v>
          </cell>
          <cell r="G19">
            <v>120.42000000000004</v>
          </cell>
          <cell r="H19">
            <v>120.42000000000004</v>
          </cell>
          <cell r="I19">
            <v>121.52</v>
          </cell>
          <cell r="J19">
            <v>121.52</v>
          </cell>
          <cell r="K19">
            <v>121.52</v>
          </cell>
          <cell r="L19">
            <v>110.26000000000009</v>
          </cell>
          <cell r="M19">
            <v>110.26000000000008</v>
          </cell>
          <cell r="N19">
            <v>110.26000000000009</v>
          </cell>
        </row>
        <row r="20">
          <cell r="B20" t="str">
            <v>j.a.Por consumo de energía (kWh)</v>
          </cell>
          <cell r="C20">
            <v>8815.06</v>
          </cell>
          <cell r="D20">
            <v>8815.06</v>
          </cell>
          <cell r="E20">
            <v>8815.06</v>
          </cell>
          <cell r="F20">
            <v>9570.2199999999975</v>
          </cell>
          <cell r="G20">
            <v>9570.2199999999957</v>
          </cell>
          <cell r="H20">
            <v>9570.2199999999975</v>
          </cell>
          <cell r="I20">
            <v>9657.340000000002</v>
          </cell>
          <cell r="J20">
            <v>9657.340000000002</v>
          </cell>
          <cell r="K20">
            <v>9657.34</v>
          </cell>
          <cell r="L20">
            <v>8762.6700000000037</v>
          </cell>
          <cell r="M20">
            <v>8762.6700000000055</v>
          </cell>
          <cell r="N20">
            <v>8762.6700000000037</v>
          </cell>
        </row>
        <row r="21">
          <cell r="B21" t="str">
            <v>j.b. Por consumo de energía (kWh)</v>
          </cell>
          <cell r="C21">
            <v>66.369999999999948</v>
          </cell>
          <cell r="D21">
            <v>66.369999999999962</v>
          </cell>
          <cell r="E21">
            <v>66.369999999999948</v>
          </cell>
          <cell r="F21">
            <v>72.05999999999996</v>
          </cell>
          <cell r="G21">
            <v>72.05999999999996</v>
          </cell>
          <cell r="H21">
            <v>72.05999999999996</v>
          </cell>
          <cell r="I21">
            <v>72.72</v>
          </cell>
          <cell r="J21">
            <v>72.72</v>
          </cell>
          <cell r="K21">
            <v>72.720000000000013</v>
          </cell>
          <cell r="L21">
            <v>65.98</v>
          </cell>
          <cell r="M21">
            <v>65.98</v>
          </cell>
          <cell r="N21">
            <v>65.98</v>
          </cell>
        </row>
        <row r="22">
          <cell r="B22" t="str">
            <v>j.c. Por consumo de Potencia (kW)</v>
          </cell>
          <cell r="C22">
            <v>10970.210000000001</v>
          </cell>
          <cell r="D22">
            <v>10970.209999999997</v>
          </cell>
          <cell r="E22">
            <v>10970.210000000001</v>
          </cell>
          <cell r="F22">
            <v>11910</v>
          </cell>
          <cell r="G22">
            <v>11910</v>
          </cell>
          <cell r="H22">
            <v>11910</v>
          </cell>
          <cell r="I22">
            <v>12018.419999999998</v>
          </cell>
          <cell r="J22">
            <v>12018.419999999998</v>
          </cell>
          <cell r="K22">
            <v>12018.42</v>
          </cell>
          <cell r="L22">
            <v>10905.020000000002</v>
          </cell>
          <cell r="M22">
            <v>10905.02</v>
          </cell>
          <cell r="N22">
            <v>10905.020000000002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110.92000000000004</v>
          </cell>
          <cell r="D25">
            <v>110.92000000000004</v>
          </cell>
          <cell r="E25">
            <v>110.92000000000004</v>
          </cell>
          <cell r="F25">
            <v>120.42000000000004</v>
          </cell>
          <cell r="G25">
            <v>120.42000000000004</v>
          </cell>
          <cell r="H25">
            <v>120.42000000000004</v>
          </cell>
          <cell r="I25">
            <v>121.52</v>
          </cell>
          <cell r="J25">
            <v>121.52</v>
          </cell>
          <cell r="K25">
            <v>121.52</v>
          </cell>
          <cell r="L25">
            <v>110.26000000000009</v>
          </cell>
          <cell r="M25">
            <v>110.26000000000008</v>
          </cell>
          <cell r="N25">
            <v>110.26000000000009</v>
          </cell>
        </row>
        <row r="26">
          <cell r="B26" t="str">
            <v>b. Consumo de Energía cada kWh</v>
          </cell>
          <cell r="C26">
            <v>66.369999999999948</v>
          </cell>
          <cell r="D26">
            <v>66.369999999999962</v>
          </cell>
          <cell r="E26">
            <v>66.369999999999948</v>
          </cell>
          <cell r="F26">
            <v>72.05999999999996</v>
          </cell>
          <cell r="G26">
            <v>72.05999999999996</v>
          </cell>
          <cell r="H26">
            <v>72.05999999999996</v>
          </cell>
          <cell r="I26">
            <v>72.72</v>
          </cell>
          <cell r="J26">
            <v>72.72</v>
          </cell>
          <cell r="K26">
            <v>72.720000000000013</v>
          </cell>
          <cell r="L26">
            <v>65.98</v>
          </cell>
          <cell r="M26">
            <v>65.98</v>
          </cell>
          <cell r="N26">
            <v>65.98</v>
          </cell>
        </row>
        <row r="27">
          <cell r="B27" t="str">
            <v>c. Consumo de Potencia cada kW</v>
          </cell>
          <cell r="C27">
            <v>10970.210000000001</v>
          </cell>
          <cell r="D27">
            <v>10970.209999999997</v>
          </cell>
          <cell r="E27">
            <v>10970.210000000001</v>
          </cell>
          <cell r="F27">
            <v>11910</v>
          </cell>
          <cell r="G27">
            <v>11910</v>
          </cell>
          <cell r="H27">
            <v>11910</v>
          </cell>
          <cell r="I27">
            <v>12018.419999999998</v>
          </cell>
          <cell r="J27">
            <v>12018.419999999998</v>
          </cell>
          <cell r="K27">
            <v>12018.42</v>
          </cell>
          <cell r="L27">
            <v>10905.020000000002</v>
          </cell>
          <cell r="M27">
            <v>10905.02</v>
          </cell>
          <cell r="N27">
            <v>10905.020000000002</v>
          </cell>
        </row>
        <row r="28">
          <cell r="B28" t="str">
            <v>INDUSTRIAL</v>
          </cell>
        </row>
        <row r="29">
          <cell r="B29" t="str">
            <v>T-IN</v>
          </cell>
        </row>
        <row r="30">
          <cell r="B30" t="str">
            <v>a. Consumo de Energía menor o igual a 3000 kWh</v>
          </cell>
          <cell r="C30">
            <v>110.92000000000004</v>
          </cell>
          <cell r="D30">
            <v>110.92000000000004</v>
          </cell>
          <cell r="E30">
            <v>110.92000000000004</v>
          </cell>
          <cell r="F30">
            <v>120.42000000000004</v>
          </cell>
          <cell r="G30">
            <v>120.42000000000004</v>
          </cell>
          <cell r="H30">
            <v>120.42000000000004</v>
          </cell>
          <cell r="I30">
            <v>121.52</v>
          </cell>
          <cell r="J30">
            <v>121.52</v>
          </cell>
          <cell r="K30">
            <v>121.52</v>
          </cell>
          <cell r="L30">
            <v>110.26000000000009</v>
          </cell>
          <cell r="M30">
            <v>110.26000000000008</v>
          </cell>
          <cell r="N30">
            <v>110.26000000000009</v>
          </cell>
        </row>
        <row r="31">
          <cell r="B31" t="str">
            <v>b. Consumo de Energía cada kWh</v>
          </cell>
          <cell r="C31">
            <v>66.369999999999948</v>
          </cell>
          <cell r="D31">
            <v>66.369999999999962</v>
          </cell>
          <cell r="E31">
            <v>66.369999999999948</v>
          </cell>
          <cell r="F31">
            <v>72.05999999999996</v>
          </cell>
          <cell r="G31">
            <v>72.05999999999996</v>
          </cell>
          <cell r="H31">
            <v>72.05999999999996</v>
          </cell>
          <cell r="I31">
            <v>72.72</v>
          </cell>
          <cell r="J31">
            <v>72.72</v>
          </cell>
          <cell r="K31">
            <v>72.720000000000013</v>
          </cell>
          <cell r="L31">
            <v>65.98</v>
          </cell>
          <cell r="M31">
            <v>65.98</v>
          </cell>
          <cell r="N31">
            <v>65.98</v>
          </cell>
        </row>
        <row r="32">
          <cell r="B32" t="str">
            <v>c. Consumo de Potencia cada kW</v>
          </cell>
          <cell r="C32">
            <v>10970.210000000001</v>
          </cell>
          <cell r="D32">
            <v>10970.209999999997</v>
          </cell>
          <cell r="E32">
            <v>10970.210000000001</v>
          </cell>
          <cell r="F32">
            <v>11910</v>
          </cell>
          <cell r="G32">
            <v>11910</v>
          </cell>
          <cell r="H32">
            <v>11910</v>
          </cell>
          <cell r="I32">
            <v>12018.419999999998</v>
          </cell>
          <cell r="J32">
            <v>12018.419999999998</v>
          </cell>
          <cell r="K32">
            <v>12018.42</v>
          </cell>
          <cell r="L32">
            <v>10905.020000000002</v>
          </cell>
          <cell r="M32">
            <v>10905.02</v>
          </cell>
          <cell r="N32">
            <v>10905.020000000002</v>
          </cell>
        </row>
        <row r="33">
          <cell r="B33" t="str">
            <v>PREFERENCIAL</v>
          </cell>
        </row>
        <row r="34">
          <cell r="B34" t="str">
            <v>T-CS</v>
          </cell>
        </row>
        <row r="35">
          <cell r="B35" t="str">
            <v>a. Consumo de Energía menor o igual a 3000 kWh</v>
          </cell>
          <cell r="C35">
            <v>94.27</v>
          </cell>
          <cell r="D35">
            <v>94.27</v>
          </cell>
          <cell r="E35">
            <v>94.27</v>
          </cell>
          <cell r="F35">
            <v>102.34999999999995</v>
          </cell>
          <cell r="G35">
            <v>102.34999999999995</v>
          </cell>
          <cell r="H35">
            <v>102.34999999999995</v>
          </cell>
          <cell r="I35">
            <v>103.28999999999998</v>
          </cell>
          <cell r="J35">
            <v>103.28999999999998</v>
          </cell>
          <cell r="K35">
            <v>103.28999999999998</v>
          </cell>
          <cell r="L35">
            <v>93.719999999999942</v>
          </cell>
          <cell r="M35">
            <v>93.719999999999956</v>
          </cell>
          <cell r="N35">
            <v>93.719999999999942</v>
          </cell>
        </row>
        <row r="36">
          <cell r="B36" t="str">
            <v>b. Consumo de Energía cada kWh</v>
          </cell>
          <cell r="C36">
            <v>56.430000000000014</v>
          </cell>
          <cell r="D36">
            <v>56.430000000000007</v>
          </cell>
          <cell r="E36">
            <v>56.430000000000014</v>
          </cell>
          <cell r="F36">
            <v>61.26</v>
          </cell>
          <cell r="G36">
            <v>61.26</v>
          </cell>
          <cell r="H36">
            <v>61.26</v>
          </cell>
          <cell r="I36">
            <v>61.819999999999979</v>
          </cell>
          <cell r="J36">
            <v>61.819999999999979</v>
          </cell>
          <cell r="K36">
            <v>61.819999999999979</v>
          </cell>
          <cell r="L36">
            <v>56.089999999999982</v>
          </cell>
          <cell r="M36">
            <v>56.089999999999989</v>
          </cell>
          <cell r="N36">
            <v>56.089999999999982</v>
          </cell>
        </row>
        <row r="37">
          <cell r="B37" t="str">
            <v>c. Consumo de Potencia cada kW</v>
          </cell>
          <cell r="C37">
            <v>9324.6700000000037</v>
          </cell>
          <cell r="D37">
            <v>9324.6700000000055</v>
          </cell>
          <cell r="E37">
            <v>9324.6700000000037</v>
          </cell>
          <cell r="F37">
            <v>10123.480000000001</v>
          </cell>
          <cell r="G37">
            <v>10123.48</v>
          </cell>
          <cell r="H37">
            <v>10123.480000000001</v>
          </cell>
          <cell r="I37">
            <v>10215.650000000001</v>
          </cell>
          <cell r="J37">
            <v>10215.650000000001</v>
          </cell>
          <cell r="K37">
            <v>10215.65</v>
          </cell>
          <cell r="L37">
            <v>9269.2600000000039</v>
          </cell>
          <cell r="M37">
            <v>9269.2600000000039</v>
          </cell>
          <cell r="N37">
            <v>9269.2600000000039</v>
          </cell>
        </row>
        <row r="38">
          <cell r="B38" t="str">
            <v>MEDIA TENSIÓN (T-MT)</v>
          </cell>
        </row>
        <row r="39">
          <cell r="B39" t="str">
            <v>T-MT</v>
          </cell>
        </row>
        <row r="40">
          <cell r="B40" t="str">
            <v>a.Periodo Punta (máxima)</v>
          </cell>
          <cell r="C40">
            <v>57.640000000000043</v>
          </cell>
          <cell r="D40">
            <v>57.640000000000036</v>
          </cell>
          <cell r="E40">
            <v>57.640000000000043</v>
          </cell>
          <cell r="F40">
            <v>62.57999999999997</v>
          </cell>
          <cell r="G40">
            <v>62.57999999999997</v>
          </cell>
          <cell r="H40">
            <v>62.57999999999997</v>
          </cell>
          <cell r="I40">
            <v>63.150000000000034</v>
          </cell>
          <cell r="J40">
            <v>63.150000000000034</v>
          </cell>
          <cell r="K40">
            <v>63.150000000000027</v>
          </cell>
          <cell r="L40">
            <v>57.299999999999969</v>
          </cell>
          <cell r="M40">
            <v>57.299999999999969</v>
          </cell>
          <cell r="N40">
            <v>57.299999999999969</v>
          </cell>
        </row>
        <row r="41">
          <cell r="B41" t="str">
            <v>b.Periodo Punta (mínimo)</v>
          </cell>
          <cell r="C41">
            <v>55.359999999999964</v>
          </cell>
          <cell r="D41">
            <v>55.359999999999971</v>
          </cell>
          <cell r="E41">
            <v>55.359999999999964</v>
          </cell>
          <cell r="F41">
            <v>60.099999999999973</v>
          </cell>
          <cell r="G41">
            <v>60.099999999999966</v>
          </cell>
          <cell r="H41">
            <v>60.099999999999973</v>
          </cell>
          <cell r="I41">
            <v>60.650000000000034</v>
          </cell>
          <cell r="J41">
            <v>60.650000000000034</v>
          </cell>
          <cell r="K41">
            <v>60.650000000000027</v>
          </cell>
          <cell r="L41">
            <v>55.030919999999973</v>
          </cell>
          <cell r="M41">
            <v>55.030919999999973</v>
          </cell>
          <cell r="N41">
            <v>55.030919999999973</v>
          </cell>
        </row>
        <row r="42">
          <cell r="B42" t="str">
            <v>c.Periodo Valle (máxima)</v>
          </cell>
          <cell r="C42">
            <v>21.41</v>
          </cell>
          <cell r="D42">
            <v>21.410000000000004</v>
          </cell>
          <cell r="E42">
            <v>21.41</v>
          </cell>
          <cell r="F42">
            <v>23.25</v>
          </cell>
          <cell r="G42">
            <v>23.25</v>
          </cell>
          <cell r="H42">
            <v>23.25</v>
          </cell>
          <cell r="I42">
            <v>23.460000000000008</v>
          </cell>
          <cell r="J42">
            <v>23.460000000000008</v>
          </cell>
          <cell r="K42">
            <v>23.460000000000004</v>
          </cell>
          <cell r="L42">
            <v>21.289999999999996</v>
          </cell>
          <cell r="M42">
            <v>21.29</v>
          </cell>
          <cell r="N42">
            <v>21.289999999999996</v>
          </cell>
        </row>
        <row r="43">
          <cell r="B43" t="str">
            <v>d.Periodo Valle (mínima)</v>
          </cell>
          <cell r="C43">
            <v>20.570000000000007</v>
          </cell>
          <cell r="D43">
            <v>20.57</v>
          </cell>
          <cell r="E43">
            <v>20.570000000000007</v>
          </cell>
          <cell r="F43">
            <v>22.330000000000002</v>
          </cell>
          <cell r="G43">
            <v>22.330000000000005</v>
          </cell>
          <cell r="H43">
            <v>22.330000000000002</v>
          </cell>
          <cell r="I43">
            <v>22.529999999999983</v>
          </cell>
          <cell r="J43">
            <v>22.529999999999983</v>
          </cell>
          <cell r="K43">
            <v>22.529999999999983</v>
          </cell>
          <cell r="L43">
            <v>20.446915999999991</v>
          </cell>
          <cell r="M43">
            <v>20.446915999999991</v>
          </cell>
          <cell r="N43">
            <v>20.446915999999991</v>
          </cell>
        </row>
        <row r="44">
          <cell r="B44" t="str">
            <v>e.Periodo Noche (máxima)</v>
          </cell>
          <cell r="C44">
            <v>13.170000000000002</v>
          </cell>
          <cell r="D44">
            <v>13.17</v>
          </cell>
          <cell r="E44">
            <v>13.170000000000002</v>
          </cell>
          <cell r="F44">
            <v>14.300000000000008</v>
          </cell>
          <cell r="G44">
            <v>14.300000000000008</v>
          </cell>
          <cell r="H44">
            <v>14.300000000000008</v>
          </cell>
          <cell r="I44">
            <v>14.44</v>
          </cell>
          <cell r="J44">
            <v>14.44</v>
          </cell>
          <cell r="K44">
            <v>14.44</v>
          </cell>
          <cell r="L44">
            <v>13.100000000000007</v>
          </cell>
          <cell r="M44">
            <v>13.100000000000005</v>
          </cell>
          <cell r="N44">
            <v>13.100000000000007</v>
          </cell>
        </row>
        <row r="45">
          <cell r="B45" t="str">
            <v>f.Periodo Noche (máxima)</v>
          </cell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</row>
        <row r="46">
          <cell r="B46" t="str">
            <v>f.Periodo Noche (mínimo)</v>
          </cell>
          <cell r="C46">
            <v>12.649999999999995</v>
          </cell>
          <cell r="D46">
            <v>12.649999999999997</v>
          </cell>
          <cell r="E46">
            <v>12.649999999999995</v>
          </cell>
          <cell r="F46">
            <v>13.730000000000006</v>
          </cell>
          <cell r="G46">
            <v>13.730000000000006</v>
          </cell>
          <cell r="H46">
            <v>13.730000000000006</v>
          </cell>
          <cell r="I46">
            <v>13.870000000000003</v>
          </cell>
          <cell r="J46">
            <v>13.870000000000003</v>
          </cell>
          <cell r="K46">
            <v>13.870000000000003</v>
          </cell>
          <cell r="L46">
            <v>12.581239999999994</v>
          </cell>
          <cell r="M46">
            <v>12.581239999999996</v>
          </cell>
          <cell r="N46">
            <v>12.581239999999994</v>
          </cell>
        </row>
        <row r="47">
          <cell r="B47" t="str">
            <v>g. Potencia Punta (Máxima)</v>
          </cell>
          <cell r="C47">
            <v>9353.3599999999933</v>
          </cell>
          <cell r="D47">
            <v>9353.3599999999951</v>
          </cell>
          <cell r="E47">
            <v>9353.3599999999933</v>
          </cell>
          <cell r="F47">
            <v>10154.640000000009</v>
          </cell>
          <cell r="G47">
            <v>10154.640000000009</v>
          </cell>
          <cell r="H47">
            <v>10154.640000000009</v>
          </cell>
          <cell r="I47">
            <v>10247.090000000004</v>
          </cell>
          <cell r="J47">
            <v>10247.090000000004</v>
          </cell>
          <cell r="K47">
            <v>10247.090000000002</v>
          </cell>
          <cell r="L47">
            <v>9297.7900000000027</v>
          </cell>
          <cell r="M47">
            <v>9297.7900000000045</v>
          </cell>
          <cell r="N47">
            <v>9297.7900000000027</v>
          </cell>
        </row>
        <row r="48">
          <cell r="B48" t="str">
            <v>g.Periodo Noche (mínimo)</v>
          </cell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</row>
        <row r="49">
          <cell r="B49" t="str">
            <v>h. Potencia Punta (Mínimo)</v>
          </cell>
          <cell r="C49">
            <v>8982.9699999999975</v>
          </cell>
          <cell r="D49">
            <v>8982.9699999999993</v>
          </cell>
          <cell r="E49">
            <v>8982.9699999999975</v>
          </cell>
          <cell r="F49">
            <v>9752.5199999999986</v>
          </cell>
          <cell r="G49">
            <v>9752.52</v>
          </cell>
          <cell r="H49">
            <v>9752.5199999999986</v>
          </cell>
          <cell r="I49">
            <v>9841.31</v>
          </cell>
          <cell r="J49">
            <v>9841.31</v>
          </cell>
          <cell r="K49">
            <v>9841.31</v>
          </cell>
          <cell r="L49">
            <v>8929.5975160000053</v>
          </cell>
          <cell r="M49">
            <v>8929.5975160000071</v>
          </cell>
          <cell r="N49">
            <v>8929.5975160000053</v>
          </cell>
        </row>
        <row r="50">
          <cell r="B50" t="str">
            <v>i. Potencia Valle (Máxima)</v>
          </cell>
          <cell r="C50">
            <v>6530.6400000000049</v>
          </cell>
          <cell r="D50">
            <v>6530.640000000004</v>
          </cell>
          <cell r="E50">
            <v>6530.6400000000049</v>
          </cell>
          <cell r="F50">
            <v>7090.100000000004</v>
          </cell>
          <cell r="G50">
            <v>7090.100000000004</v>
          </cell>
          <cell r="H50">
            <v>7090.100000000004</v>
          </cell>
          <cell r="I50">
            <v>7154.6600000000026</v>
          </cell>
          <cell r="J50">
            <v>7154.6600000000026</v>
          </cell>
          <cell r="K50">
            <v>7154.6600000000026</v>
          </cell>
          <cell r="L50">
            <v>6491.8399999999974</v>
          </cell>
          <cell r="M50">
            <v>6491.8399999999974</v>
          </cell>
          <cell r="N50">
            <v>6491.8399999999974</v>
          </cell>
        </row>
        <row r="51">
          <cell r="B51" t="str">
            <v>j. Potencia Valle (Mínimo)</v>
          </cell>
          <cell r="C51">
            <v>6272.03</v>
          </cell>
          <cell r="D51">
            <v>6272.03</v>
          </cell>
          <cell r="E51">
            <v>6272.03</v>
          </cell>
          <cell r="F51">
            <v>6809.3299999999963</v>
          </cell>
          <cell r="G51">
            <v>6809.3299999999954</v>
          </cell>
          <cell r="H51">
            <v>6809.3299999999963</v>
          </cell>
          <cell r="I51">
            <v>6871.3299999999954</v>
          </cell>
          <cell r="J51">
            <v>6871.3299999999954</v>
          </cell>
          <cell r="K51">
            <v>6871.3299999999963</v>
          </cell>
          <cell r="L51">
            <v>6234.7631359999968</v>
          </cell>
          <cell r="M51">
            <v>6234.7631359999968</v>
          </cell>
          <cell r="N51">
            <v>6234.7631359999968</v>
          </cell>
        </row>
        <row r="52">
          <cell r="B52" t="str">
            <v>k. Potencia Noche (Máxima)</v>
          </cell>
          <cell r="C52">
            <v>4183.03</v>
          </cell>
          <cell r="D52">
            <v>4183.03</v>
          </cell>
          <cell r="E52">
            <v>4183.03</v>
          </cell>
          <cell r="F52">
            <v>4541.3699999999981</v>
          </cell>
          <cell r="G52">
            <v>4541.3699999999981</v>
          </cell>
          <cell r="H52">
            <v>4541.3699999999981</v>
          </cell>
          <cell r="I52">
            <v>4582.72</v>
          </cell>
          <cell r="J52">
            <v>4582.72</v>
          </cell>
          <cell r="K52">
            <v>4582.72</v>
          </cell>
          <cell r="L52">
            <v>4158.1699999999992</v>
          </cell>
          <cell r="M52">
            <v>4158.1699999999992</v>
          </cell>
          <cell r="N52">
            <v>4158.1699999999992</v>
          </cell>
        </row>
        <row r="53">
          <cell r="B53" t="str">
            <v>l. Potencia Noche (Mínimo)</v>
          </cell>
          <cell r="C53">
            <v>4017.3800000000019</v>
          </cell>
          <cell r="D53">
            <v>4017.3800000000015</v>
          </cell>
          <cell r="E53">
            <v>4017.3800000000019</v>
          </cell>
          <cell r="F53">
            <v>4361.5399999999972</v>
          </cell>
          <cell r="G53">
            <v>4361.5399999999972</v>
          </cell>
          <cell r="H53">
            <v>4361.5399999999972</v>
          </cell>
          <cell r="I53">
            <v>4401.2400000000007</v>
          </cell>
          <cell r="J53">
            <v>4401.2400000000007</v>
          </cell>
          <cell r="K53">
            <v>4401.2400000000016</v>
          </cell>
          <cell r="L53">
            <v>3993.5064680000032</v>
          </cell>
          <cell r="M53">
            <v>3993.5064680000028</v>
          </cell>
          <cell r="N53">
            <v>3993.5064680000032</v>
          </cell>
        </row>
        <row r="54">
          <cell r="B54" t="str">
            <v>MEDIA TENSIÓN (T-MTb)</v>
          </cell>
        </row>
        <row r="55">
          <cell r="B55" t="str">
            <v>T-MTb</v>
          </cell>
        </row>
        <row r="56">
          <cell r="B56" t="str">
            <v>a. Energía Punta (Máxima)</v>
          </cell>
        </row>
        <row r="57">
          <cell r="B57" t="str">
            <v>a.Periodo Punta (máxima)</v>
          </cell>
          <cell r="C57">
            <v>104.61000000000001</v>
          </cell>
          <cell r="D57">
            <v>104.61</v>
          </cell>
          <cell r="E57">
            <v>104.61000000000001</v>
          </cell>
          <cell r="F57">
            <v>113.57000000000002</v>
          </cell>
          <cell r="G57">
            <v>113.57000000000004</v>
          </cell>
          <cell r="H57">
            <v>113.57000000000002</v>
          </cell>
          <cell r="I57">
            <v>114.61000000000003</v>
          </cell>
          <cell r="J57">
            <v>114.61000000000003</v>
          </cell>
          <cell r="K57">
            <v>114.61000000000003</v>
          </cell>
          <cell r="L57">
            <v>103.98999999999991</v>
          </cell>
          <cell r="M57">
            <v>103.98999999999992</v>
          </cell>
          <cell r="N57">
            <v>103.98999999999991</v>
          </cell>
        </row>
        <row r="58">
          <cell r="B58" t="str">
            <v>b. Energía Punta (Mínimo)</v>
          </cell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</row>
        <row r="59">
          <cell r="B59" t="str">
            <v>b.Periodo Punta (mínimo)</v>
          </cell>
          <cell r="C59">
            <v>100.46999999999994</v>
          </cell>
          <cell r="D59">
            <v>100.46999999999996</v>
          </cell>
          <cell r="E59">
            <v>100.46999999999994</v>
          </cell>
          <cell r="F59">
            <v>109.07000000000002</v>
          </cell>
          <cell r="G59">
            <v>109.07000000000004</v>
          </cell>
          <cell r="H59">
            <v>109.07000000000002</v>
          </cell>
          <cell r="I59">
            <v>110.07000000000004</v>
          </cell>
          <cell r="J59">
            <v>110.07000000000004</v>
          </cell>
          <cell r="K59">
            <v>110.07000000000002</v>
          </cell>
          <cell r="L59">
            <v>99.871995999999967</v>
          </cell>
          <cell r="M59">
            <v>99.871995999999982</v>
          </cell>
          <cell r="N59">
            <v>99.871995999999967</v>
          </cell>
        </row>
        <row r="60">
          <cell r="B60" t="str">
            <v>c. Energía Valle (Máxima)</v>
          </cell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</row>
        <row r="61">
          <cell r="B61" t="str">
            <v>c.Periodo Valle (máxima)</v>
          </cell>
          <cell r="C61">
            <v>35.940000000000026</v>
          </cell>
          <cell r="D61">
            <v>35.940000000000019</v>
          </cell>
          <cell r="E61">
            <v>35.940000000000026</v>
          </cell>
          <cell r="F61">
            <v>39.019999999999989</v>
          </cell>
          <cell r="G61">
            <v>39.019999999999989</v>
          </cell>
          <cell r="H61">
            <v>39.019999999999989</v>
          </cell>
          <cell r="I61">
            <v>39.380000000000017</v>
          </cell>
          <cell r="J61">
            <v>39.380000000000017</v>
          </cell>
          <cell r="K61">
            <v>39.38000000000001</v>
          </cell>
          <cell r="L61">
            <v>35.730000000000011</v>
          </cell>
          <cell r="M61">
            <v>35.730000000000011</v>
          </cell>
          <cell r="N61">
            <v>35.730000000000011</v>
          </cell>
        </row>
        <row r="62">
          <cell r="B62" t="str">
            <v>d. Energía Valle (Mínimo)</v>
          </cell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</row>
        <row r="63">
          <cell r="B63" t="str">
            <v>d.Periodo Valle (mínima)</v>
          </cell>
          <cell r="C63">
            <v>34.519999999999989</v>
          </cell>
          <cell r="D63">
            <v>34.519999999999989</v>
          </cell>
          <cell r="E63">
            <v>34.519999999999989</v>
          </cell>
          <cell r="F63">
            <v>37.480000000000011</v>
          </cell>
          <cell r="G63">
            <v>37.480000000000011</v>
          </cell>
          <cell r="H63">
            <v>37.480000000000011</v>
          </cell>
          <cell r="I63">
            <v>37.820000000000014</v>
          </cell>
          <cell r="J63">
            <v>37.820000000000014</v>
          </cell>
          <cell r="K63">
            <v>37.820000000000022</v>
          </cell>
          <cell r="L63">
            <v>34.315092000000021</v>
          </cell>
          <cell r="M63">
            <v>34.315092000000021</v>
          </cell>
          <cell r="N63">
            <v>34.315092000000021</v>
          </cell>
        </row>
        <row r="64">
          <cell r="B64" t="str">
            <v>e. Energía Noche (Máxima)</v>
          </cell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</row>
        <row r="65">
          <cell r="B65" t="str">
            <v>e.Periodo Noche (máxima)</v>
          </cell>
          <cell r="C65">
            <v>23.09</v>
          </cell>
          <cell r="D65">
            <v>23.089999999999996</v>
          </cell>
          <cell r="E65">
            <v>23.09</v>
          </cell>
          <cell r="F65">
            <v>25.059999999999985</v>
          </cell>
          <cell r="G65">
            <v>25.059999999999981</v>
          </cell>
          <cell r="H65">
            <v>25.059999999999985</v>
          </cell>
          <cell r="I65">
            <v>25.289999999999992</v>
          </cell>
          <cell r="J65">
            <v>25.289999999999992</v>
          </cell>
          <cell r="K65">
            <v>25.289999999999996</v>
          </cell>
          <cell r="L65">
            <v>22.950000000000006</v>
          </cell>
          <cell r="M65">
            <v>22.950000000000003</v>
          </cell>
          <cell r="N65">
            <v>22.950000000000006</v>
          </cell>
        </row>
        <row r="66">
          <cell r="B66" t="str">
            <v>f. Energía Noche (Mínimo)</v>
          </cell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</row>
        <row r="67">
          <cell r="B67" t="str">
            <v>f.Periodo Noche (mínimo)</v>
          </cell>
          <cell r="C67">
            <v>22.169999999999998</v>
          </cell>
          <cell r="D67">
            <v>22.170000000000005</v>
          </cell>
          <cell r="E67">
            <v>22.169999999999998</v>
          </cell>
          <cell r="F67">
            <v>24.070000000000011</v>
          </cell>
          <cell r="G67">
            <v>24.070000000000014</v>
          </cell>
          <cell r="H67">
            <v>24.070000000000011</v>
          </cell>
          <cell r="I67">
            <v>24.289999999999992</v>
          </cell>
          <cell r="J67">
            <v>24.289999999999992</v>
          </cell>
          <cell r="K67">
            <v>24.289999999999996</v>
          </cell>
          <cell r="L67">
            <v>22.041180000000015</v>
          </cell>
          <cell r="M67">
            <v>22.041180000000011</v>
          </cell>
          <cell r="N67">
            <v>22.041180000000015</v>
          </cell>
        </row>
        <row r="68">
          <cell r="B68" t="str">
            <v>g. Potencia Punta (Máxima)</v>
          </cell>
          <cell r="C68">
            <v>3072.4299999999976</v>
          </cell>
          <cell r="D68">
            <v>3072.429999999998</v>
          </cell>
          <cell r="E68">
            <v>3072.4299999999976</v>
          </cell>
          <cell r="F68">
            <v>3335.64</v>
          </cell>
          <cell r="G68">
            <v>3335.64</v>
          </cell>
          <cell r="H68">
            <v>3335.64</v>
          </cell>
          <cell r="I68">
            <v>3366.0099999999989</v>
          </cell>
          <cell r="J68">
            <v>3366.0099999999989</v>
          </cell>
          <cell r="K68">
            <v>3366.0099999999993</v>
          </cell>
          <cell r="L68">
            <v>3054.1799999999976</v>
          </cell>
          <cell r="M68">
            <v>3054.179999999998</v>
          </cell>
          <cell r="N68">
            <v>3054.1799999999976</v>
          </cell>
        </row>
        <row r="69">
          <cell r="B69" t="str">
            <v>h. Potencia Punta (Mínimo)</v>
          </cell>
          <cell r="C69">
            <v>2950.7599999999993</v>
          </cell>
          <cell r="D69">
            <v>2950.7599999999998</v>
          </cell>
          <cell r="E69">
            <v>2950.7599999999993</v>
          </cell>
          <cell r="F69">
            <v>3203.5500000000015</v>
          </cell>
          <cell r="G69">
            <v>3203.5500000000015</v>
          </cell>
          <cell r="H69">
            <v>3203.5500000000015</v>
          </cell>
          <cell r="I69">
            <v>3232.7200000000007</v>
          </cell>
          <cell r="J69">
            <v>3232.7200000000007</v>
          </cell>
          <cell r="K69">
            <v>3232.7200000000007</v>
          </cell>
          <cell r="L69">
            <v>2933.2344719999978</v>
          </cell>
          <cell r="M69">
            <v>2933.2344719999978</v>
          </cell>
          <cell r="N69">
            <v>2933.2344719999978</v>
          </cell>
        </row>
        <row r="70">
          <cell r="B70" t="str">
            <v>i. Potencia Valle (Máxima)</v>
          </cell>
          <cell r="C70">
            <v>2144.8499999999995</v>
          </cell>
          <cell r="D70">
            <v>2144.849999999999</v>
          </cell>
          <cell r="E70">
            <v>2144.8499999999995</v>
          </cell>
          <cell r="F70">
            <v>2328.5899999999983</v>
          </cell>
          <cell r="G70">
            <v>2328.5899999999983</v>
          </cell>
          <cell r="H70">
            <v>2328.5899999999983</v>
          </cell>
          <cell r="I70">
            <v>2349.7899999999995</v>
          </cell>
          <cell r="J70">
            <v>2349.7899999999995</v>
          </cell>
          <cell r="K70">
            <v>2349.79</v>
          </cell>
          <cell r="L70">
            <v>2132.0999999999995</v>
          </cell>
          <cell r="M70">
            <v>2132.099999999999</v>
          </cell>
          <cell r="N70">
            <v>2132.0999999999995</v>
          </cell>
        </row>
        <row r="71">
          <cell r="B71" t="str">
            <v>j. Potencia Valle (Mínimo)</v>
          </cell>
          <cell r="C71">
            <v>2059.9100000000017</v>
          </cell>
          <cell r="D71">
            <v>2059.9100000000012</v>
          </cell>
          <cell r="E71">
            <v>2059.9100000000017</v>
          </cell>
          <cell r="F71">
            <v>2236.3799999999992</v>
          </cell>
          <cell r="G71">
            <v>2236.3799999999997</v>
          </cell>
          <cell r="H71">
            <v>2236.3799999999992</v>
          </cell>
          <cell r="I71">
            <v>2256.7399999999989</v>
          </cell>
          <cell r="J71">
            <v>2256.7399999999989</v>
          </cell>
          <cell r="K71">
            <v>2256.7399999999984</v>
          </cell>
          <cell r="L71">
            <v>2047.6688399999989</v>
          </cell>
          <cell r="M71">
            <v>2047.6688399999989</v>
          </cell>
          <cell r="N71">
            <v>2047.6688399999989</v>
          </cell>
        </row>
        <row r="72">
          <cell r="B72" t="str">
            <v>k. Potencia Noche (Máxima)</v>
          </cell>
          <cell r="C72">
            <v>1374.4700000000005</v>
          </cell>
          <cell r="D72">
            <v>1374.4700000000005</v>
          </cell>
          <cell r="E72">
            <v>1374.4700000000005</v>
          </cell>
          <cell r="F72">
            <v>1492.2200000000007</v>
          </cell>
          <cell r="G72">
            <v>1492.2200000000007</v>
          </cell>
          <cell r="H72">
            <v>1492.2200000000007</v>
          </cell>
          <cell r="I72">
            <v>1505.8000000000006</v>
          </cell>
          <cell r="J72">
            <v>1505.8000000000006</v>
          </cell>
          <cell r="K72">
            <v>1505.8000000000004</v>
          </cell>
          <cell r="L72">
            <v>1366.3000000000004</v>
          </cell>
          <cell r="M72">
            <v>1366.3000000000002</v>
          </cell>
          <cell r="N72">
            <v>1366.3000000000004</v>
          </cell>
        </row>
        <row r="73">
          <cell r="B73" t="str">
            <v>l. Potencia Noche (Mínimo)</v>
          </cell>
          <cell r="C73">
            <v>1320.0400000000006</v>
          </cell>
          <cell r="D73">
            <v>1320.0400000000006</v>
          </cell>
          <cell r="E73">
            <v>1320.0400000000006</v>
          </cell>
          <cell r="F73">
            <v>1433.1299999999999</v>
          </cell>
          <cell r="G73">
            <v>1433.1299999999997</v>
          </cell>
          <cell r="H73">
            <v>1433.1299999999999</v>
          </cell>
          <cell r="I73">
            <v>1446.1699999999989</v>
          </cell>
          <cell r="J73">
            <v>1446.1699999999989</v>
          </cell>
          <cell r="K73">
            <v>1446.1699999999989</v>
          </cell>
          <cell r="L73">
            <v>1312.1945199999998</v>
          </cell>
          <cell r="M73">
            <v>1312.19452</v>
          </cell>
          <cell r="N73">
            <v>1312.1945199999998</v>
          </cell>
        </row>
        <row r="74">
          <cell r="B74" t="str">
            <v>Residencial horaria</v>
          </cell>
        </row>
        <row r="75">
          <cell r="B75" t="str">
            <v>T-REH</v>
          </cell>
        </row>
        <row r="76">
          <cell r="B76" t="str">
            <v>Periodo Noche</v>
          </cell>
          <cell r="C76">
            <v>72.369999999999948</v>
          </cell>
          <cell r="D76">
            <v>72.369999999999962</v>
          </cell>
          <cell r="E76">
            <v>72.369999999999948</v>
          </cell>
          <cell r="F76">
            <v>78.569999999999979</v>
          </cell>
          <cell r="G76">
            <v>78.569999999999993</v>
          </cell>
          <cell r="H76">
            <v>78.569999999999979</v>
          </cell>
          <cell r="I76">
            <v>79.300000000000011</v>
          </cell>
          <cell r="J76">
            <v>79.300000000000011</v>
          </cell>
          <cell r="K76">
            <v>79.3</v>
          </cell>
          <cell r="L76">
            <v>71.95</v>
          </cell>
          <cell r="M76">
            <v>71.950000000000017</v>
          </cell>
          <cell r="N76">
            <v>71.95</v>
          </cell>
        </row>
        <row r="77">
          <cell r="B77" t="str">
            <v>Periodo Punta</v>
          </cell>
          <cell r="C77">
            <v>144.38999999999996</v>
          </cell>
          <cell r="D77">
            <v>144.3899999999999</v>
          </cell>
          <cell r="E77">
            <v>144.38999999999996</v>
          </cell>
          <cell r="F77">
            <v>156.7600000000001</v>
          </cell>
          <cell r="G77">
            <v>156.7600000000001</v>
          </cell>
          <cell r="H77">
            <v>156.7600000000001</v>
          </cell>
          <cell r="I77">
            <v>158.18</v>
          </cell>
          <cell r="J77">
            <v>158.18</v>
          </cell>
          <cell r="K77">
            <v>158.17999999999998</v>
          </cell>
          <cell r="L77">
            <v>143.53000000000006</v>
          </cell>
          <cell r="M77">
            <v>143.53000000000009</v>
          </cell>
          <cell r="N77">
            <v>143.53000000000006</v>
          </cell>
        </row>
        <row r="78">
          <cell r="B78" t="str">
            <v>Periodo Valle</v>
          </cell>
          <cell r="C78">
            <v>99.210000000000022</v>
          </cell>
          <cell r="D78">
            <v>99.210000000000022</v>
          </cell>
          <cell r="E78">
            <v>99.210000000000022</v>
          </cell>
          <cell r="F78">
            <v>107.71000000000002</v>
          </cell>
          <cell r="G78">
            <v>107.71000000000002</v>
          </cell>
          <cell r="H78">
            <v>107.71000000000002</v>
          </cell>
          <cell r="I78">
            <v>108.69000000000004</v>
          </cell>
          <cell r="J78">
            <v>108.69000000000004</v>
          </cell>
          <cell r="K78">
            <v>108.69000000000004</v>
          </cell>
          <cell r="L78">
            <v>98.619999999999933</v>
          </cell>
          <cell r="M78">
            <v>98.619999999999933</v>
          </cell>
          <cell r="N78">
            <v>98.619999999999933</v>
          </cell>
        </row>
        <row r="79">
          <cell r="B79" t="str">
            <v>ALUMBRADO PÚBLICO</v>
          </cell>
        </row>
        <row r="80">
          <cell r="B80" t="str">
            <v>T-AP</v>
          </cell>
        </row>
        <row r="81">
          <cell r="B81" t="str">
            <v>a. Bloque 0-40 kWh</v>
          </cell>
          <cell r="C81">
            <v>127.59999999999994</v>
          </cell>
          <cell r="D81">
            <v>127.59999999999994</v>
          </cell>
          <cell r="E81">
            <v>127.59999999999994</v>
          </cell>
          <cell r="F81">
            <v>147.1999999999999</v>
          </cell>
          <cell r="G81">
            <v>147.1999999999999</v>
          </cell>
          <cell r="H81">
            <v>147.1999999999999</v>
          </cell>
          <cell r="I81">
            <v>153.60000000000002</v>
          </cell>
          <cell r="J81">
            <v>153.60000000000002</v>
          </cell>
          <cell r="K81">
            <v>153.6</v>
          </cell>
          <cell r="L81">
            <v>140.40000000000003</v>
          </cell>
          <cell r="M81">
            <v>140.40000000000006</v>
          </cell>
          <cell r="N81">
            <v>140.40000000000003</v>
          </cell>
        </row>
        <row r="82">
          <cell r="B82" t="str">
            <v>b. Bloque 41-50 000 kWh</v>
          </cell>
          <cell r="C82">
            <v>3.1899999999999986</v>
          </cell>
          <cell r="D82">
            <v>3.1899999999999986</v>
          </cell>
          <cell r="E82">
            <v>3.1899999999999986</v>
          </cell>
          <cell r="F82">
            <v>3.6800000000000028</v>
          </cell>
          <cell r="G82">
            <v>3.6800000000000033</v>
          </cell>
          <cell r="H82">
            <v>3.6800000000000028</v>
          </cell>
          <cell r="I82">
            <v>3.8400000000000025</v>
          </cell>
          <cell r="J82">
            <v>3.8400000000000025</v>
          </cell>
          <cell r="K82">
            <v>3.8400000000000025</v>
          </cell>
          <cell r="L82">
            <v>3.5100000000000011</v>
          </cell>
          <cell r="M82">
            <v>3.5100000000000007</v>
          </cell>
          <cell r="N82">
            <v>3.5100000000000011</v>
          </cell>
        </row>
        <row r="83">
          <cell r="B83" t="str">
            <v>c. Bloque mayor a 50 000 kWh</v>
          </cell>
          <cell r="C83">
            <v>159500</v>
          </cell>
          <cell r="D83">
            <v>159500</v>
          </cell>
          <cell r="E83">
            <v>159500</v>
          </cell>
          <cell r="F83">
            <v>184000</v>
          </cell>
          <cell r="G83">
            <v>184000</v>
          </cell>
          <cell r="H83">
            <v>184000</v>
          </cell>
          <cell r="I83">
            <v>192000</v>
          </cell>
          <cell r="J83">
            <v>192000</v>
          </cell>
          <cell r="K83">
            <v>192000</v>
          </cell>
          <cell r="L83">
            <v>175500</v>
          </cell>
          <cell r="M83">
            <v>175500</v>
          </cell>
          <cell r="N83">
            <v>175500</v>
          </cell>
        </row>
        <row r="84">
          <cell r="B84" t="str">
            <v>Tarifa de acceso</v>
          </cell>
        </row>
        <row r="85">
          <cell r="B85" t="str">
            <v>T-TA</v>
          </cell>
        </row>
        <row r="86">
          <cell r="B86" t="str">
            <v>a. Consumo de Energía cada kWh</v>
          </cell>
          <cell r="C86">
            <v>22.559999999999985</v>
          </cell>
          <cell r="D86">
            <v>22.559999999999992</v>
          </cell>
          <cell r="E86">
            <v>22.559999999999985</v>
          </cell>
          <cell r="F86">
            <v>22.559999999999988</v>
          </cell>
          <cell r="G86">
            <v>22.559999999999985</v>
          </cell>
          <cell r="H86">
            <v>22.559999999999988</v>
          </cell>
          <cell r="I86">
            <v>22.559999999999985</v>
          </cell>
          <cell r="J86">
            <v>22.559999999999985</v>
          </cell>
          <cell r="K86">
            <v>22.559999999999988</v>
          </cell>
          <cell r="L86">
            <v>30.940000000000026</v>
          </cell>
          <cell r="M86">
            <v>30.940000000000023</v>
          </cell>
          <cell r="N86">
            <v>30.940000000000026</v>
          </cell>
        </row>
        <row r="87">
          <cell r="B87" t="str">
            <v>Tarifa en centros de recarga rápida</v>
          </cell>
        </row>
        <row r="88">
          <cell r="B88" t="str">
            <v>T-VE</v>
          </cell>
        </row>
        <row r="89">
          <cell r="B89" t="str">
            <v>b. Por minuto de recarga de energía</v>
          </cell>
          <cell r="C89">
            <v>150</v>
          </cell>
          <cell r="D89">
            <v>150</v>
          </cell>
          <cell r="E89">
            <v>143.61290322580646</v>
          </cell>
          <cell r="F89">
            <v>141</v>
          </cell>
          <cell r="G89">
            <v>141</v>
          </cell>
          <cell r="H89">
            <v>141</v>
          </cell>
          <cell r="I89">
            <v>141</v>
          </cell>
          <cell r="J89">
            <v>140.61290322580646</v>
          </cell>
          <cell r="K89">
            <v>137</v>
          </cell>
          <cell r="L89">
            <v>137</v>
          </cell>
          <cell r="M89">
            <v>137</v>
          </cell>
          <cell r="N89">
            <v>137</v>
          </cell>
        </row>
        <row r="90">
          <cell r="B90" t="str">
            <v>Tarifa residencial modalidad prepago</v>
          </cell>
        </row>
        <row r="91">
          <cell r="B91" t="str">
            <v>T-RP</v>
          </cell>
        </row>
        <row r="92">
          <cell r="B92" t="str">
            <v>a. Bloque 0-140 kWh</v>
          </cell>
          <cell r="I92">
            <v>1398.3799999999999</v>
          </cell>
          <cell r="J92">
            <v>1398.3799999999999</v>
          </cell>
          <cell r="K92">
            <v>1398.38</v>
          </cell>
          <cell r="L92">
            <v>1268.8300000000011</v>
          </cell>
          <cell r="M92">
            <v>1268.8300000000011</v>
          </cell>
          <cell r="N92">
            <v>1268.8300000000011</v>
          </cell>
        </row>
        <row r="93">
          <cell r="B93" t="str">
            <v>b. Bloque 0-140 kWh</v>
          </cell>
          <cell r="I93">
            <v>68.410000000000011</v>
          </cell>
          <cell r="J93">
            <v>68.410000000000011</v>
          </cell>
          <cell r="K93">
            <v>68.410000000000025</v>
          </cell>
          <cell r="L93">
            <v>62.069999999999979</v>
          </cell>
          <cell r="M93">
            <v>62.069999999999979</v>
          </cell>
          <cell r="N93">
            <v>62.069999999999979</v>
          </cell>
        </row>
        <row r="94">
          <cell r="B94" t="str">
            <v>c. Bloque 141-195 kWh</v>
          </cell>
          <cell r="I94">
            <v>2636.940000000001</v>
          </cell>
          <cell r="J94">
            <v>2636.940000000001</v>
          </cell>
          <cell r="K94">
            <v>2636.940000000001</v>
          </cell>
          <cell r="L94">
            <v>2392.65</v>
          </cell>
          <cell r="M94">
            <v>2392.6500000000005</v>
          </cell>
          <cell r="N94">
            <v>2392.65</v>
          </cell>
        </row>
        <row r="95">
          <cell r="B95" t="str">
            <v>cada kWh</v>
          </cell>
          <cell r="I95"/>
          <cell r="J95"/>
          <cell r="K95"/>
          <cell r="L95"/>
          <cell r="M95"/>
          <cell r="N95"/>
        </row>
        <row r="96">
          <cell r="B96" t="str">
            <v>Cargo fijo</v>
          </cell>
          <cell r="I96"/>
          <cell r="J96"/>
          <cell r="K96"/>
          <cell r="L96"/>
          <cell r="M96"/>
          <cell r="N96"/>
        </row>
        <row r="97">
          <cell r="B97" t="str">
            <v>d. Bloque 141-195 kWh</v>
          </cell>
          <cell r="L97">
            <v>70.19000000000004</v>
          </cell>
          <cell r="M97">
            <v>70.19000000000004</v>
          </cell>
          <cell r="N97">
            <v>70.19000000000004</v>
          </cell>
        </row>
        <row r="98">
          <cell r="B98" t="str">
            <v xml:space="preserve">d. Bloque 141-195 kWh </v>
          </cell>
          <cell r="I98">
            <v>77.359999999999985</v>
          </cell>
          <cell r="J98">
            <v>77.359999999999985</v>
          </cell>
          <cell r="K98">
            <v>77.359999999999971</v>
          </cell>
        </row>
        <row r="99">
          <cell r="B99" t="str">
            <v>e. Bloque 196-250 kWh</v>
          </cell>
          <cell r="L99">
            <v>3547.5399999999977</v>
          </cell>
          <cell r="M99">
            <v>3547.5399999999981</v>
          </cell>
          <cell r="N99">
            <v>3547.5399999999977</v>
          </cell>
        </row>
        <row r="100">
          <cell r="B100" t="str">
            <v xml:space="preserve">e. Bloque 196-250 kWh </v>
          </cell>
          <cell r="I100">
            <v>3909.7400000000016</v>
          </cell>
          <cell r="J100">
            <v>3909.7400000000016</v>
          </cell>
          <cell r="K100">
            <v>3909.7400000000011</v>
          </cell>
        </row>
        <row r="101">
          <cell r="B101" t="str">
            <v>f. Bloque 196-250 kWh</v>
          </cell>
          <cell r="L101">
            <v>81.599999999999952</v>
          </cell>
          <cell r="M101">
            <v>81.599999999999952</v>
          </cell>
          <cell r="N101">
            <v>81.599999999999952</v>
          </cell>
        </row>
        <row r="102">
          <cell r="B102" t="str">
            <v xml:space="preserve">f. Bloque 196-250 kWh </v>
          </cell>
          <cell r="I102">
            <v>89.929999999999978</v>
          </cell>
          <cell r="J102">
            <v>89.929999999999978</v>
          </cell>
          <cell r="K102">
            <v>89.929999999999993</v>
          </cell>
        </row>
        <row r="103">
          <cell r="B103" t="str">
            <v>g. Bloque 251-370 kWh</v>
          </cell>
          <cell r="L103">
            <v>4360.6300000000019</v>
          </cell>
          <cell r="M103">
            <v>4360.6300000000019</v>
          </cell>
          <cell r="N103">
            <v>4360.6300000000019</v>
          </cell>
        </row>
        <row r="104">
          <cell r="B104" t="str">
            <v xml:space="preserve">g. Bloque 251-370 kWh </v>
          </cell>
          <cell r="I104">
            <v>4805.8500000000031</v>
          </cell>
          <cell r="J104">
            <v>4805.8500000000031</v>
          </cell>
          <cell r="K104">
            <v>4805.8500000000031</v>
          </cell>
        </row>
        <row r="105">
          <cell r="B105" t="str">
            <v>h. Bloque 251-370 kWh</v>
          </cell>
          <cell r="I105">
            <v>104.52</v>
          </cell>
          <cell r="J105">
            <v>104.52</v>
          </cell>
          <cell r="K105">
            <v>104.52</v>
          </cell>
          <cell r="L105">
            <v>94.840000000000032</v>
          </cell>
          <cell r="M105">
            <v>94.840000000000018</v>
          </cell>
          <cell r="N105">
            <v>94.840000000000032</v>
          </cell>
        </row>
        <row r="106">
          <cell r="B106" t="str">
            <v>i. Bloque mayor a 371 kWh</v>
          </cell>
          <cell r="L106">
            <v>8762.6700000000037</v>
          </cell>
          <cell r="M106">
            <v>8762.6700000000055</v>
          </cell>
          <cell r="N106">
            <v>8762.6700000000037</v>
          </cell>
        </row>
        <row r="107">
          <cell r="B107" t="str">
            <v xml:space="preserve">i. Bloque mayor a 371 kWh </v>
          </cell>
          <cell r="I107">
            <v>9657.340000000002</v>
          </cell>
          <cell r="J107">
            <v>9657.340000000002</v>
          </cell>
          <cell r="K107">
            <v>9657.34</v>
          </cell>
        </row>
        <row r="108">
          <cell r="B108" t="str">
            <v>j. Bloque mayor a 371 kWh</v>
          </cell>
          <cell r="L108">
            <v>110.26000000000009</v>
          </cell>
          <cell r="M108">
            <v>110.26000000000008</v>
          </cell>
          <cell r="N108">
            <v>110.26000000000009</v>
          </cell>
        </row>
        <row r="109">
          <cell r="B109" t="str">
            <v xml:space="preserve">j. Bloque mayor a 371 kWh </v>
          </cell>
          <cell r="I109">
            <v>121.52</v>
          </cell>
          <cell r="J109">
            <v>121.52</v>
          </cell>
          <cell r="K109">
            <v>121.52</v>
          </cell>
        </row>
        <row r="110">
          <cell r="B110" t="str">
            <v>Tarifa en centros de recarga en planteles para autobuses electricos</v>
          </cell>
        </row>
        <row r="111">
          <cell r="B111" t="str">
            <v>T-BE</v>
          </cell>
        </row>
        <row r="112">
          <cell r="B112" t="str">
            <v>b. Consumo de Energía cada kWh</v>
          </cell>
          <cell r="I112">
            <v>53.410000000000018</v>
          </cell>
          <cell r="J112">
            <v>53.357741935483865</v>
          </cell>
          <cell r="K112">
            <v>52.869999999999962</v>
          </cell>
          <cell r="L112">
            <v>52.869999999999955</v>
          </cell>
          <cell r="M112">
            <v>52.869999999999962</v>
          </cell>
          <cell r="N112">
            <v>52.869999999999955</v>
          </cell>
        </row>
        <row r="121">
          <cell r="B121" t="str">
            <v>Tipo de tarifa y bloque</v>
          </cell>
          <cell r="C121" t="str">
            <v>Enero</v>
          </cell>
          <cell r="D121" t="str">
            <v>Febrero</v>
          </cell>
          <cell r="E121" t="str">
            <v>Marzo</v>
          </cell>
          <cell r="F121" t="str">
            <v>Abril</v>
          </cell>
          <cell r="G121" t="str">
            <v>Mayo</v>
          </cell>
          <cell r="H121" t="str">
            <v>Junio</v>
          </cell>
          <cell r="I121" t="str">
            <v>Julio</v>
          </cell>
          <cell r="J121" t="str">
            <v>Agosto</v>
          </cell>
          <cell r="K121" t="str">
            <v>Septiembre</v>
          </cell>
          <cell r="L121" t="str">
            <v>Octubre</v>
          </cell>
          <cell r="M121" t="str">
            <v>Noviembre</v>
          </cell>
        </row>
        <row r="122">
          <cell r="B122" t="str">
            <v>VENTAS A ICE DISTRIBUCIÓN Y A LA CNFL</v>
          </cell>
        </row>
        <row r="123">
          <cell r="B123" t="str">
            <v>T-CB</v>
          </cell>
        </row>
        <row r="124">
          <cell r="B124" t="str">
            <v>a. Energía Punta</v>
          </cell>
          <cell r="C124">
            <v>47.130000000000038</v>
          </cell>
          <cell r="D124">
            <v>47.130000000000031</v>
          </cell>
          <cell r="E124">
            <v>47.130000000000038</v>
          </cell>
          <cell r="F124">
            <v>50.140000000000022</v>
          </cell>
          <cell r="G124">
            <v>50.140000000000029</v>
          </cell>
          <cell r="H124">
            <v>50.140000000000022</v>
          </cell>
          <cell r="I124">
            <v>53.910000000000018</v>
          </cell>
          <cell r="J124">
            <v>53.910000000000018</v>
          </cell>
          <cell r="K124">
            <v>53.910000000000011</v>
          </cell>
          <cell r="L124">
            <v>47.109999999999971</v>
          </cell>
          <cell r="M124">
            <v>47.109999999999978</v>
          </cell>
        </row>
        <row r="125">
          <cell r="B125" t="str">
            <v>b. Energía Valle</v>
          </cell>
          <cell r="C125">
            <v>38.609999999999992</v>
          </cell>
          <cell r="D125">
            <v>38.610000000000007</v>
          </cell>
          <cell r="E125">
            <v>38.609999999999992</v>
          </cell>
          <cell r="F125">
            <v>41.070000000000007</v>
          </cell>
          <cell r="G125">
            <v>41.07</v>
          </cell>
          <cell r="H125">
            <v>41.070000000000007</v>
          </cell>
          <cell r="I125">
            <v>44.170000000000009</v>
          </cell>
          <cell r="J125">
            <v>44.170000000000009</v>
          </cell>
          <cell r="K125">
            <v>44.17</v>
          </cell>
          <cell r="L125">
            <v>38.599999999999994</v>
          </cell>
          <cell r="M125">
            <v>38.6</v>
          </cell>
        </row>
        <row r="126">
          <cell r="B126" t="str">
            <v>c. Energía Noche</v>
          </cell>
          <cell r="C126">
            <v>32.789999999999985</v>
          </cell>
          <cell r="D126">
            <v>32.789999999999985</v>
          </cell>
          <cell r="E126">
            <v>32.789999999999985</v>
          </cell>
          <cell r="F126">
            <v>34.869999999999997</v>
          </cell>
          <cell r="G126">
            <v>34.86999999999999</v>
          </cell>
          <cell r="H126">
            <v>34.869999999999997</v>
          </cell>
          <cell r="I126">
            <v>37.51</v>
          </cell>
          <cell r="J126">
            <v>37.51</v>
          </cell>
          <cell r="K126">
            <v>37.51</v>
          </cell>
          <cell r="L126">
            <v>32.77999999999998</v>
          </cell>
          <cell r="M126">
            <v>32.77999999999998</v>
          </cell>
        </row>
        <row r="127">
          <cell r="B127" t="str">
            <v>d. Potencia Punta</v>
          </cell>
          <cell r="C127">
            <v>2499.8999999999996</v>
          </cell>
          <cell r="D127">
            <v>2499.9000000000005</v>
          </cell>
          <cell r="E127">
            <v>2499.8999999999996</v>
          </cell>
          <cell r="F127">
            <v>2659.0500000000015</v>
          </cell>
          <cell r="G127">
            <v>2659.0500000000015</v>
          </cell>
          <cell r="H127">
            <v>2659.0500000000015</v>
          </cell>
          <cell r="I127">
            <v>2859.6199999999994</v>
          </cell>
          <cell r="J127">
            <v>2859.6199999999994</v>
          </cell>
          <cell r="K127">
            <v>2859.62</v>
          </cell>
          <cell r="L127">
            <v>2499.0100000000002</v>
          </cell>
          <cell r="M127">
            <v>2499.0100000000007</v>
          </cell>
        </row>
        <row r="128">
          <cell r="B128" t="str">
            <v>e. Potencia Valle</v>
          </cell>
          <cell r="C128">
            <v>2499.8999999999996</v>
          </cell>
          <cell r="D128">
            <v>2499.9000000000005</v>
          </cell>
          <cell r="E128">
            <v>2499.8999999999996</v>
          </cell>
          <cell r="F128">
            <v>2659.0500000000015</v>
          </cell>
          <cell r="G128">
            <v>2659.0500000000015</v>
          </cell>
          <cell r="H128">
            <v>2659.0500000000015</v>
          </cell>
          <cell r="I128">
            <v>2859.6199999999994</v>
          </cell>
          <cell r="J128">
            <v>2859.6199999999994</v>
          </cell>
          <cell r="K128">
            <v>2859.62</v>
          </cell>
          <cell r="L128">
            <v>2499.0100000000002</v>
          </cell>
          <cell r="M128">
            <v>2499.0100000000007</v>
          </cell>
        </row>
        <row r="129">
          <cell r="B129" t="str">
            <v>f. Potencia Noche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 t="str">
            <v>VENTAS AL SERVICIO DE DISTRIBUCIÓN</v>
          </cell>
        </row>
        <row r="131">
          <cell r="B131" t="str">
            <v>T-SD</v>
          </cell>
        </row>
        <row r="132">
          <cell r="B132" t="str">
            <v>a. Energía Punta</v>
          </cell>
          <cell r="C132">
            <v>46.519999999999989</v>
          </cell>
          <cell r="D132">
            <v>46.519999999999989</v>
          </cell>
          <cell r="E132">
            <v>46.519999999999989</v>
          </cell>
          <cell r="F132">
            <v>49.480000000000011</v>
          </cell>
          <cell r="G132">
            <v>49.480000000000011</v>
          </cell>
          <cell r="H132">
            <v>49.480000000000011</v>
          </cell>
          <cell r="I132">
            <v>53.22000000000002</v>
          </cell>
          <cell r="J132">
            <v>53.22000000000002</v>
          </cell>
          <cell r="K132">
            <v>53.22000000000002</v>
          </cell>
          <cell r="L132">
            <v>46.51</v>
          </cell>
          <cell r="M132">
            <v>46.51</v>
          </cell>
        </row>
        <row r="133">
          <cell r="B133" t="str">
            <v>b. Energía Valle</v>
          </cell>
          <cell r="C133">
            <v>38.109999999999992</v>
          </cell>
          <cell r="D133">
            <v>38.110000000000007</v>
          </cell>
          <cell r="E133">
            <v>38.109999999999992</v>
          </cell>
          <cell r="F133">
            <v>40.539999999999985</v>
          </cell>
          <cell r="G133">
            <v>40.539999999999985</v>
          </cell>
          <cell r="H133">
            <v>40.539999999999985</v>
          </cell>
          <cell r="I133">
            <v>43.599999999999987</v>
          </cell>
          <cell r="J133">
            <v>43.599999999999987</v>
          </cell>
          <cell r="K133">
            <v>43.599999999999994</v>
          </cell>
          <cell r="L133">
            <v>38.099999999999994</v>
          </cell>
          <cell r="M133">
            <v>38.1</v>
          </cell>
        </row>
        <row r="134">
          <cell r="B134" t="str">
            <v>c. Energía Noche</v>
          </cell>
          <cell r="C134">
            <v>32.600000000000016</v>
          </cell>
          <cell r="D134">
            <v>32.600000000000016</v>
          </cell>
          <cell r="E134">
            <v>32.600000000000016</v>
          </cell>
          <cell r="F134">
            <v>34.669999999999987</v>
          </cell>
          <cell r="G134">
            <v>34.669999999999995</v>
          </cell>
          <cell r="H134">
            <v>34.669999999999987</v>
          </cell>
          <cell r="I134">
            <v>37.27999999999998</v>
          </cell>
          <cell r="J134">
            <v>37.27999999999998</v>
          </cell>
          <cell r="K134">
            <v>37.27999999999998</v>
          </cell>
          <cell r="L134">
            <v>32.580000000000013</v>
          </cell>
          <cell r="M134">
            <v>32.580000000000013</v>
          </cell>
        </row>
        <row r="135">
          <cell r="B135" t="str">
            <v>d. Potencia Punta</v>
          </cell>
          <cell r="C135">
            <v>2499.8999999999996</v>
          </cell>
          <cell r="D135">
            <v>2499.9000000000005</v>
          </cell>
          <cell r="E135">
            <v>2499.8999999999996</v>
          </cell>
          <cell r="F135">
            <v>2659.0500000000015</v>
          </cell>
          <cell r="G135">
            <v>2659.0500000000015</v>
          </cell>
          <cell r="H135">
            <v>2659.0500000000015</v>
          </cell>
          <cell r="I135">
            <v>2859.6199999999994</v>
          </cell>
          <cell r="J135">
            <v>2859.6199999999994</v>
          </cell>
          <cell r="K135">
            <v>2859.62</v>
          </cell>
          <cell r="L135">
            <v>2499.0100000000002</v>
          </cell>
          <cell r="M135">
            <v>2499.0100000000007</v>
          </cell>
        </row>
        <row r="136">
          <cell r="B136" t="str">
            <v>e. Potencia Valle</v>
          </cell>
          <cell r="C136">
            <v>2499.8999999999996</v>
          </cell>
          <cell r="D136">
            <v>2499.9000000000005</v>
          </cell>
          <cell r="E136">
            <v>2499.8999999999996</v>
          </cell>
          <cell r="F136">
            <v>2659.0500000000015</v>
          </cell>
          <cell r="G136">
            <v>2659.0500000000015</v>
          </cell>
          <cell r="H136">
            <v>2659.0500000000015</v>
          </cell>
          <cell r="I136">
            <v>2859.6199999999994</v>
          </cell>
          <cell r="J136">
            <v>2859.6199999999994</v>
          </cell>
          <cell r="K136">
            <v>2859.62</v>
          </cell>
          <cell r="L136">
            <v>2499.0100000000002</v>
          </cell>
          <cell r="M136">
            <v>2499.0100000000007</v>
          </cell>
        </row>
        <row r="137">
          <cell r="B137" t="str">
            <v>f. Potencia Noche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B138" t="str">
            <v xml:space="preserve">USUARIOS DIRECTOS </v>
          </cell>
        </row>
        <row r="139">
          <cell r="B139" t="str">
            <v>T-UD</v>
          </cell>
        </row>
        <row r="140">
          <cell r="B140" t="str">
            <v>a. Energía Punta</v>
          </cell>
          <cell r="C140">
            <v>5.4000000000000034E-2</v>
          </cell>
          <cell r="D140">
            <v>5.4000000000000034E-2</v>
          </cell>
          <cell r="E140">
            <v>5.4000000000000034E-2</v>
          </cell>
          <cell r="F140">
            <v>5.8000000000000038E-2</v>
          </cell>
          <cell r="G140">
            <v>5.8000000000000038E-2</v>
          </cell>
          <cell r="H140">
            <v>5.8000000000000038E-2</v>
          </cell>
          <cell r="I140">
            <v>6.2999999999999959E-2</v>
          </cell>
          <cell r="J140">
            <v>6.2999999999999959E-2</v>
          </cell>
          <cell r="K140">
            <v>6.2999999999999959E-2</v>
          </cell>
          <cell r="L140">
            <v>5.4999999999999986E-2</v>
          </cell>
          <cell r="M140">
            <v>5.4999999999999986E-2</v>
          </cell>
        </row>
        <row r="141">
          <cell r="B141" t="str">
            <v>b. Energía Valle</v>
          </cell>
          <cell r="C141">
            <v>4.600000000000002E-2</v>
          </cell>
          <cell r="D141">
            <v>4.600000000000002E-2</v>
          </cell>
          <cell r="E141">
            <v>4.600000000000002E-2</v>
          </cell>
          <cell r="F141">
            <v>4.8000000000000022E-2</v>
          </cell>
          <cell r="G141">
            <v>4.8000000000000022E-2</v>
          </cell>
          <cell r="H141">
            <v>4.8000000000000022E-2</v>
          </cell>
          <cell r="I141">
            <v>5.2999999999999985E-2</v>
          </cell>
          <cell r="J141">
            <v>5.2999999999999985E-2</v>
          </cell>
          <cell r="K141">
            <v>5.2999999999999985E-2</v>
          </cell>
          <cell r="L141">
            <v>4.600000000000002E-2</v>
          </cell>
          <cell r="M141">
            <v>4.600000000000002E-2</v>
          </cell>
        </row>
        <row r="142">
          <cell r="B142" t="str">
            <v>c. Energía Noche</v>
          </cell>
          <cell r="C142">
            <v>3.8999999999999993E-2</v>
          </cell>
          <cell r="D142">
            <v>3.9E-2</v>
          </cell>
          <cell r="E142">
            <v>3.8999999999999993E-2</v>
          </cell>
          <cell r="F142">
            <v>4.1000000000000002E-2</v>
          </cell>
          <cell r="G142">
            <v>4.0999999999999995E-2</v>
          </cell>
          <cell r="H142">
            <v>4.1000000000000002E-2</v>
          </cell>
          <cell r="I142">
            <v>4.299999999999999E-2</v>
          </cell>
          <cell r="J142">
            <v>4.299999999999999E-2</v>
          </cell>
          <cell r="K142">
            <v>4.2999999999999997E-2</v>
          </cell>
          <cell r="L142">
            <v>3.8000000000000013E-2</v>
          </cell>
          <cell r="M142">
            <v>3.8000000000000013E-2</v>
          </cell>
        </row>
        <row r="143">
          <cell r="B143" t="str">
            <v>d. Potencia Punta</v>
          </cell>
          <cell r="C143">
            <v>2.9090000000000011</v>
          </cell>
          <cell r="D143">
            <v>2.9090000000000003</v>
          </cell>
          <cell r="E143">
            <v>2.9090000000000011</v>
          </cell>
          <cell r="F143">
            <v>3.0949999999999993</v>
          </cell>
          <cell r="G143">
            <v>3.0949999999999993</v>
          </cell>
          <cell r="H143">
            <v>3.0949999999999993</v>
          </cell>
          <cell r="I143">
            <v>3.3280000000000021</v>
          </cell>
          <cell r="J143">
            <v>3.3280000000000021</v>
          </cell>
          <cell r="K143">
            <v>3.3280000000000021</v>
          </cell>
          <cell r="L143">
            <v>2.9080000000000008</v>
          </cell>
          <cell r="M143">
            <v>2.9080000000000008</v>
          </cell>
        </row>
        <row r="144">
          <cell r="B144" t="str">
            <v>e. Potencia Valle</v>
          </cell>
          <cell r="C144">
            <v>2.9090000000000011</v>
          </cell>
          <cell r="D144">
            <v>2.9090000000000003</v>
          </cell>
          <cell r="E144">
            <v>2.9090000000000011</v>
          </cell>
          <cell r="F144">
            <v>3.0949999999999993</v>
          </cell>
          <cell r="G144">
            <v>3.0949999999999993</v>
          </cell>
          <cell r="H144">
            <v>3.0949999999999993</v>
          </cell>
          <cell r="I144">
            <v>3.3280000000000021</v>
          </cell>
          <cell r="J144">
            <v>3.3280000000000021</v>
          </cell>
          <cell r="K144">
            <v>3.3280000000000021</v>
          </cell>
          <cell r="L144">
            <v>2.9080000000000008</v>
          </cell>
          <cell r="M144">
            <v>2.9080000000000008</v>
          </cell>
        </row>
        <row r="145">
          <cell r="B145" t="str">
            <v>f. Potencia Noche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2000.400000000001</v>
          </cell>
          <cell r="D10">
            <v>2000.400000000001</v>
          </cell>
          <cell r="E10">
            <v>2000.400000000001</v>
          </cell>
          <cell r="F10">
            <v>2149.5</v>
          </cell>
          <cell r="G10">
            <v>2149.5</v>
          </cell>
          <cell r="H10">
            <v>2149.5</v>
          </cell>
          <cell r="I10">
            <v>2231.4000000000005</v>
          </cell>
          <cell r="J10">
            <v>2231.4000000000005</v>
          </cell>
          <cell r="K10">
            <v>2231.400000000001</v>
          </cell>
          <cell r="L10">
            <v>2056.5</v>
          </cell>
          <cell r="M10">
            <v>2056.5</v>
          </cell>
          <cell r="N10">
            <v>2056.5</v>
          </cell>
        </row>
        <row r="11">
          <cell r="B11" t="str">
            <v>b. Bloque 31-200 kWh</v>
          </cell>
          <cell r="C11">
            <v>66.680000000000035</v>
          </cell>
          <cell r="D11">
            <v>66.680000000000049</v>
          </cell>
          <cell r="E11">
            <v>66.680000000000035</v>
          </cell>
          <cell r="F11">
            <v>71.650000000000034</v>
          </cell>
          <cell r="G11">
            <v>71.650000000000034</v>
          </cell>
          <cell r="H11">
            <v>71.650000000000034</v>
          </cell>
          <cell r="I11">
            <v>74.380000000000052</v>
          </cell>
          <cell r="J11">
            <v>74.380000000000052</v>
          </cell>
          <cell r="K11">
            <v>74.380000000000052</v>
          </cell>
          <cell r="L11">
            <v>68.549999999999983</v>
          </cell>
          <cell r="M11">
            <v>68.549999999999969</v>
          </cell>
          <cell r="N11">
            <v>68.549999999999983</v>
          </cell>
        </row>
        <row r="12">
          <cell r="B12" t="str">
            <v>c. Bloque 201-300 kWh</v>
          </cell>
          <cell r="C12">
            <v>102.32000000000004</v>
          </cell>
          <cell r="D12">
            <v>102.32000000000002</v>
          </cell>
          <cell r="E12">
            <v>102.32000000000004</v>
          </cell>
          <cell r="F12">
            <v>109.94999999999996</v>
          </cell>
          <cell r="G12">
            <v>109.94999999999995</v>
          </cell>
          <cell r="H12">
            <v>109.94999999999996</v>
          </cell>
          <cell r="I12">
            <v>114.13999999999997</v>
          </cell>
          <cell r="J12">
            <v>114.13999999999997</v>
          </cell>
          <cell r="K12">
            <v>114.13999999999997</v>
          </cell>
          <cell r="L12">
            <v>105.19000000000004</v>
          </cell>
          <cell r="M12">
            <v>105.19000000000004</v>
          </cell>
          <cell r="N12">
            <v>105.19000000000004</v>
          </cell>
        </row>
        <row r="13">
          <cell r="B13" t="str">
            <v>d. Bloque mayor a 300 kWh</v>
          </cell>
          <cell r="L13">
            <v>108.75</v>
          </cell>
          <cell r="M13">
            <v>108.75</v>
          </cell>
          <cell r="N13">
            <v>108.75</v>
          </cell>
        </row>
        <row r="14">
          <cell r="B14" t="str">
            <v xml:space="preserve">d. Bloque mayor a 300 kWh </v>
          </cell>
          <cell r="C14">
            <v>105.78000000000007</v>
          </cell>
          <cell r="D14">
            <v>105.78000000000006</v>
          </cell>
          <cell r="E14">
            <v>105.78000000000007</v>
          </cell>
          <cell r="F14">
            <v>113.65999999999995</v>
          </cell>
          <cell r="G14">
            <v>113.65999999999995</v>
          </cell>
          <cell r="H14">
            <v>113.65999999999995</v>
          </cell>
          <cell r="I14">
            <v>118</v>
          </cell>
          <cell r="J14">
            <v>118</v>
          </cell>
          <cell r="K14">
            <v>118</v>
          </cell>
        </row>
        <row r="15">
          <cell r="B15" t="str">
            <v>Residencial horaria</v>
          </cell>
        </row>
        <row r="16">
          <cell r="B16" t="str">
            <v>T-REH</v>
          </cell>
        </row>
        <row r="17">
          <cell r="B17" t="str">
            <v xml:space="preserve">a. Bloque 0-500 KWh   Punta </v>
          </cell>
          <cell r="C17">
            <v>154.35000000000002</v>
          </cell>
          <cell r="D17">
            <v>154.34999999999997</v>
          </cell>
          <cell r="E17">
            <v>154.35000000000002</v>
          </cell>
          <cell r="F17">
            <v>165.85000000000002</v>
          </cell>
          <cell r="G17">
            <v>165.85000000000005</v>
          </cell>
          <cell r="H17">
            <v>165.85000000000002</v>
          </cell>
          <cell r="I17">
            <v>172.17000000000004</v>
          </cell>
          <cell r="J17">
            <v>172.17000000000004</v>
          </cell>
          <cell r="K17">
            <v>172.17000000000004</v>
          </cell>
        </row>
        <row r="18">
          <cell r="B18" t="str">
            <v>b. Bloque 0-500 KWh   Valle</v>
          </cell>
          <cell r="C18">
            <v>63.27999999999998</v>
          </cell>
          <cell r="D18">
            <v>63.27999999999998</v>
          </cell>
          <cell r="E18">
            <v>63.27999999999998</v>
          </cell>
          <cell r="F18">
            <v>67.989999999999995</v>
          </cell>
          <cell r="G18">
            <v>67.989999999999995</v>
          </cell>
          <cell r="H18">
            <v>67.989999999999995</v>
          </cell>
          <cell r="I18">
            <v>70.589999999999989</v>
          </cell>
          <cell r="J18">
            <v>70.589999999999989</v>
          </cell>
          <cell r="K18">
            <v>70.589999999999975</v>
          </cell>
          <cell r="L18">
            <v>65.049999999999969</v>
          </cell>
          <cell r="M18">
            <v>65.049999999999969</v>
          </cell>
          <cell r="N18">
            <v>65.049999999999969</v>
          </cell>
        </row>
        <row r="19">
          <cell r="B19" t="str">
            <v>c. Bloque 0-500 KWh   Noche</v>
          </cell>
          <cell r="C19">
            <v>26.480000000000011</v>
          </cell>
          <cell r="D19">
            <v>26.480000000000011</v>
          </cell>
          <cell r="E19">
            <v>26.480000000000011</v>
          </cell>
          <cell r="F19">
            <v>28.450000000000014</v>
          </cell>
          <cell r="G19">
            <v>28.450000000000017</v>
          </cell>
          <cell r="H19">
            <v>28.450000000000014</v>
          </cell>
          <cell r="I19">
            <v>29.539999999999988</v>
          </cell>
          <cell r="J19">
            <v>29.539999999999988</v>
          </cell>
          <cell r="K19">
            <v>29.539999999999988</v>
          </cell>
          <cell r="L19">
            <v>27.220000000000017</v>
          </cell>
          <cell r="M19">
            <v>27.220000000000017</v>
          </cell>
          <cell r="N19">
            <v>27.220000000000017</v>
          </cell>
        </row>
        <row r="20">
          <cell r="B20" t="str">
            <v xml:space="preserve">g. Bloque mayor a 500 KWh   Punta </v>
          </cell>
          <cell r="C20">
            <v>190.85000000000008</v>
          </cell>
          <cell r="D20">
            <v>190.85000000000005</v>
          </cell>
          <cell r="E20">
            <v>190.85000000000008</v>
          </cell>
          <cell r="F20">
            <v>205.06000000000012</v>
          </cell>
          <cell r="G20">
            <v>205.06000000000014</v>
          </cell>
          <cell r="H20">
            <v>205.06000000000012</v>
          </cell>
          <cell r="I20">
            <v>212.89000000000007</v>
          </cell>
          <cell r="J20">
            <v>212.89000000000007</v>
          </cell>
          <cell r="K20">
            <v>212.89000000000004</v>
          </cell>
        </row>
        <row r="21">
          <cell r="B21" t="str">
            <v xml:space="preserve">h. Bloque mayor a 500 KWh   Valle </v>
          </cell>
          <cell r="C21">
            <v>77.02</v>
          </cell>
          <cell r="D21">
            <v>77.02</v>
          </cell>
          <cell r="E21">
            <v>77.02</v>
          </cell>
          <cell r="F21">
            <v>82.760000000000034</v>
          </cell>
          <cell r="G21">
            <v>82.760000000000048</v>
          </cell>
          <cell r="H21">
            <v>82.760000000000034</v>
          </cell>
          <cell r="I21">
            <v>85.92000000000003</v>
          </cell>
          <cell r="J21">
            <v>85.92000000000003</v>
          </cell>
          <cell r="K21">
            <v>85.92000000000003</v>
          </cell>
        </row>
        <row r="22">
          <cell r="B22" t="str">
            <v>i. Bloque mayor a 500 KWh   Noche</v>
          </cell>
          <cell r="C22">
            <v>35.65</v>
          </cell>
          <cell r="D22">
            <v>35.649999999999984</v>
          </cell>
          <cell r="E22">
            <v>35.65</v>
          </cell>
          <cell r="F22">
            <v>38.309999999999974</v>
          </cell>
          <cell r="G22">
            <v>38.309999999999974</v>
          </cell>
          <cell r="H22">
            <v>38.309999999999974</v>
          </cell>
          <cell r="I22">
            <v>39.769999999999989</v>
          </cell>
          <cell r="J22">
            <v>39.769999999999989</v>
          </cell>
          <cell r="K22">
            <v>39.769999999999989</v>
          </cell>
          <cell r="L22">
            <v>36.65</v>
          </cell>
          <cell r="M22">
            <v>36.649999999999991</v>
          </cell>
          <cell r="N22">
            <v>36.65</v>
          </cell>
        </row>
        <row r="23">
          <cell r="B23" t="str">
            <v>h. Bloque mayor a 500 KWh   Valle</v>
          </cell>
          <cell r="L23">
            <v>79.180000000000007</v>
          </cell>
          <cell r="M23">
            <v>79.180000000000021</v>
          </cell>
          <cell r="N23">
            <v>79.180000000000007</v>
          </cell>
        </row>
        <row r="24">
          <cell r="B24" t="str">
            <v>g. Bloque mayor a 500 KWh   Punta</v>
          </cell>
          <cell r="L24">
            <v>196.18999999999988</v>
          </cell>
          <cell r="M24">
            <v>196.18999999999991</v>
          </cell>
          <cell r="N24">
            <v>196.18999999999988</v>
          </cell>
        </row>
        <row r="25">
          <cell r="B25" t="str">
            <v>a. Bloque 0-500 KWh   Punta</v>
          </cell>
          <cell r="L25">
            <v>158.67000000000004</v>
          </cell>
          <cell r="M25">
            <v>158.67000000000004</v>
          </cell>
          <cell r="N25">
            <v>158.67000000000004</v>
          </cell>
        </row>
        <row r="26">
          <cell r="B26" t="str">
            <v>COMERCIOS Y SERVICIOS</v>
          </cell>
        </row>
        <row r="27">
          <cell r="B27" t="str">
            <v>T-CO</v>
          </cell>
        </row>
        <row r="28">
          <cell r="B28" t="str">
            <v>a. Consumo de Energía menor o igual a 3000 kWh</v>
          </cell>
          <cell r="C28">
            <v>112.67000000000004</v>
          </cell>
          <cell r="D28">
            <v>112.67000000000004</v>
          </cell>
          <cell r="E28">
            <v>112.67000000000004</v>
          </cell>
          <cell r="F28">
            <v>121.07000000000004</v>
          </cell>
          <cell r="G28">
            <v>121.07000000000005</v>
          </cell>
          <cell r="H28">
            <v>121.07000000000004</v>
          </cell>
          <cell r="I28">
            <v>125.69000000000004</v>
          </cell>
          <cell r="J28">
            <v>125.69000000000004</v>
          </cell>
          <cell r="K28">
            <v>125.69000000000004</v>
          </cell>
          <cell r="L28">
            <v>115.82999999999996</v>
          </cell>
          <cell r="M28">
            <v>115.82999999999996</v>
          </cell>
          <cell r="N28">
            <v>115.82999999999996</v>
          </cell>
        </row>
        <row r="29">
          <cell r="B29" t="str">
            <v>b. Bloque 0-3000 kWh</v>
          </cell>
          <cell r="C29">
            <v>203490</v>
          </cell>
          <cell r="D29">
            <v>203490</v>
          </cell>
          <cell r="E29">
            <v>203490</v>
          </cell>
          <cell r="F29">
            <v>218670</v>
          </cell>
          <cell r="G29">
            <v>218670</v>
          </cell>
          <cell r="H29">
            <v>218670</v>
          </cell>
          <cell r="I29">
            <v>226980</v>
          </cell>
          <cell r="J29">
            <v>226980</v>
          </cell>
          <cell r="K29">
            <v>226980</v>
          </cell>
          <cell r="L29">
            <v>209190</v>
          </cell>
          <cell r="M29">
            <v>209190</v>
          </cell>
          <cell r="N29">
            <v>209190</v>
          </cell>
        </row>
        <row r="30">
          <cell r="B30" t="str">
            <v>c. Bloque mayor a 3000 kWh</v>
          </cell>
          <cell r="C30">
            <v>67.82999999999997</v>
          </cell>
          <cell r="D30">
            <v>67.82999999999997</v>
          </cell>
          <cell r="E30">
            <v>67.82999999999997</v>
          </cell>
          <cell r="F30">
            <v>72.890000000000043</v>
          </cell>
          <cell r="G30">
            <v>72.890000000000029</v>
          </cell>
          <cell r="H30">
            <v>72.890000000000043</v>
          </cell>
          <cell r="I30">
            <v>75.660000000000011</v>
          </cell>
          <cell r="J30">
            <v>75.660000000000011</v>
          </cell>
          <cell r="K30">
            <v>75.660000000000025</v>
          </cell>
          <cell r="L30">
            <v>69.73</v>
          </cell>
          <cell r="M30">
            <v>69.73</v>
          </cell>
          <cell r="N30">
            <v>69.73</v>
          </cell>
        </row>
        <row r="31">
          <cell r="B31" t="str">
            <v>d. Bloque 0-8 kW</v>
          </cell>
          <cell r="C31">
            <v>90455.200000000026</v>
          </cell>
          <cell r="D31">
            <v>90455.2</v>
          </cell>
          <cell r="E31">
            <v>90455.200000000026</v>
          </cell>
          <cell r="F31">
            <v>97193.36</v>
          </cell>
          <cell r="G31">
            <v>97193.359999999986</v>
          </cell>
          <cell r="H31">
            <v>97193.36</v>
          </cell>
          <cell r="I31">
            <v>100902.31999999996</v>
          </cell>
          <cell r="J31">
            <v>100902.31999999996</v>
          </cell>
          <cell r="K31">
            <v>100902.31999999998</v>
          </cell>
          <cell r="L31">
            <v>92988.959999999977</v>
          </cell>
          <cell r="M31">
            <v>92988.959999999977</v>
          </cell>
          <cell r="N31">
            <v>92988.959999999977</v>
          </cell>
        </row>
        <row r="32">
          <cell r="B32" t="str">
            <v>e. Bloque mayor a 8 kW</v>
          </cell>
          <cell r="C32">
            <v>11306.900000000003</v>
          </cell>
          <cell r="D32">
            <v>11306.9</v>
          </cell>
          <cell r="E32">
            <v>11306.900000000003</v>
          </cell>
          <cell r="F32">
            <v>12149.17</v>
          </cell>
          <cell r="G32">
            <v>12149.169999999998</v>
          </cell>
          <cell r="H32">
            <v>12149.17</v>
          </cell>
          <cell r="I32">
            <v>12612.789999999995</v>
          </cell>
          <cell r="J32">
            <v>12612.789999999995</v>
          </cell>
          <cell r="K32">
            <v>12612.789999999997</v>
          </cell>
          <cell r="L32">
            <v>11623.619999999997</v>
          </cell>
          <cell r="M32">
            <v>11623.619999999997</v>
          </cell>
          <cell r="N32">
            <v>11623.619999999997</v>
          </cell>
        </row>
        <row r="33">
          <cell r="B33" t="str">
            <v>INDUSTRIAL</v>
          </cell>
        </row>
        <row r="34">
          <cell r="B34" t="str">
            <v>T-IN</v>
          </cell>
        </row>
        <row r="35">
          <cell r="B35" t="str">
            <v>a. Consumo de Energía menor o igual a 3000 kWh</v>
          </cell>
          <cell r="C35">
            <v>112.67000000000004</v>
          </cell>
          <cell r="D35">
            <v>112.67000000000004</v>
          </cell>
          <cell r="E35">
            <v>112.67000000000004</v>
          </cell>
          <cell r="F35">
            <v>121.07000000000004</v>
          </cell>
          <cell r="G35">
            <v>121.07000000000005</v>
          </cell>
          <cell r="H35">
            <v>121.07000000000004</v>
          </cell>
          <cell r="I35">
            <v>125.69000000000004</v>
          </cell>
          <cell r="J35">
            <v>125.69000000000004</v>
          </cell>
          <cell r="K35">
            <v>125.69000000000004</v>
          </cell>
          <cell r="L35">
            <v>115.82999999999996</v>
          </cell>
          <cell r="M35">
            <v>115.82999999999996</v>
          </cell>
          <cell r="N35">
            <v>115.82999999999996</v>
          </cell>
        </row>
        <row r="36">
          <cell r="B36" t="str">
            <v>b. Bloque 0-3000 kWh</v>
          </cell>
          <cell r="C36">
            <v>203490</v>
          </cell>
          <cell r="D36">
            <v>203490</v>
          </cell>
          <cell r="E36">
            <v>203490</v>
          </cell>
          <cell r="F36">
            <v>218670</v>
          </cell>
          <cell r="G36">
            <v>218670</v>
          </cell>
          <cell r="H36">
            <v>218670</v>
          </cell>
          <cell r="I36">
            <v>226980</v>
          </cell>
          <cell r="J36">
            <v>226980</v>
          </cell>
          <cell r="K36">
            <v>226980</v>
          </cell>
          <cell r="L36">
            <v>209190</v>
          </cell>
          <cell r="M36">
            <v>209190</v>
          </cell>
          <cell r="N36">
            <v>209190</v>
          </cell>
        </row>
        <row r="37">
          <cell r="B37" t="str">
            <v>c. Bloque mayor a 3000 kWh</v>
          </cell>
          <cell r="C37">
            <v>67.82999999999997</v>
          </cell>
          <cell r="D37">
            <v>67.82999999999997</v>
          </cell>
          <cell r="E37">
            <v>67.82999999999997</v>
          </cell>
          <cell r="F37">
            <v>72.890000000000043</v>
          </cell>
          <cell r="G37">
            <v>72.890000000000029</v>
          </cell>
          <cell r="H37">
            <v>72.890000000000043</v>
          </cell>
          <cell r="I37">
            <v>75.660000000000011</v>
          </cell>
          <cell r="J37">
            <v>75.660000000000011</v>
          </cell>
          <cell r="K37">
            <v>75.660000000000025</v>
          </cell>
          <cell r="L37">
            <v>69.73</v>
          </cell>
          <cell r="M37">
            <v>69.73</v>
          </cell>
          <cell r="N37">
            <v>69.73</v>
          </cell>
        </row>
        <row r="38">
          <cell r="B38" t="str">
            <v>d. Bloque 0-8 kW</v>
          </cell>
          <cell r="C38">
            <v>90455.200000000026</v>
          </cell>
          <cell r="D38">
            <v>90455.2</v>
          </cell>
          <cell r="E38">
            <v>90455.200000000026</v>
          </cell>
          <cell r="F38">
            <v>97193.36</v>
          </cell>
          <cell r="G38">
            <v>97193.359999999986</v>
          </cell>
          <cell r="H38">
            <v>97193.36</v>
          </cell>
          <cell r="I38">
            <v>100902.31999999996</v>
          </cell>
          <cell r="J38">
            <v>100902.31999999996</v>
          </cell>
          <cell r="K38">
            <v>100902.31999999998</v>
          </cell>
          <cell r="L38">
            <v>92988.959999999977</v>
          </cell>
          <cell r="M38">
            <v>92988.959999999977</v>
          </cell>
          <cell r="N38">
            <v>92988.959999999977</v>
          </cell>
        </row>
        <row r="39">
          <cell r="B39" t="str">
            <v>e. Bloque mayor a 8 kW</v>
          </cell>
          <cell r="C39">
            <v>11306.900000000003</v>
          </cell>
          <cell r="D39">
            <v>11306.9</v>
          </cell>
          <cell r="E39">
            <v>11306.900000000003</v>
          </cell>
          <cell r="F39">
            <v>12149.17</v>
          </cell>
          <cell r="G39">
            <v>12149.169999999998</v>
          </cell>
          <cell r="H39">
            <v>12149.17</v>
          </cell>
          <cell r="I39">
            <v>12612.789999999995</v>
          </cell>
          <cell r="J39">
            <v>12612.789999999995</v>
          </cell>
          <cell r="K39">
            <v>12612.789999999997</v>
          </cell>
          <cell r="L39">
            <v>11623.619999999997</v>
          </cell>
          <cell r="M39">
            <v>11623.619999999997</v>
          </cell>
          <cell r="N39">
            <v>11623.619999999997</v>
          </cell>
        </row>
        <row r="40">
          <cell r="B40" t="str">
            <v>PREFERENCIAL</v>
          </cell>
        </row>
        <row r="41">
          <cell r="B41" t="str">
            <v>T-CS</v>
          </cell>
        </row>
        <row r="42">
          <cell r="B42" t="str">
            <v>a. Consumo de Energía menor o igual a 3000 kWh</v>
          </cell>
          <cell r="C42">
            <v>75.880000000000052</v>
          </cell>
          <cell r="D42">
            <v>75.880000000000038</v>
          </cell>
          <cell r="E42">
            <v>75.880000000000052</v>
          </cell>
          <cell r="F42">
            <v>81.530000000000015</v>
          </cell>
          <cell r="G42">
            <v>81.53000000000003</v>
          </cell>
          <cell r="H42">
            <v>81.530000000000015</v>
          </cell>
          <cell r="I42">
            <v>84.650000000000048</v>
          </cell>
          <cell r="J42">
            <v>84.650000000000048</v>
          </cell>
          <cell r="K42">
            <v>84.650000000000048</v>
          </cell>
          <cell r="L42">
            <v>78.010000000000034</v>
          </cell>
          <cell r="M42">
            <v>78.010000000000019</v>
          </cell>
          <cell r="N42">
            <v>78.010000000000034</v>
          </cell>
        </row>
        <row r="43">
          <cell r="B43" t="str">
            <v>b. Bloque 0-3000 kWh</v>
          </cell>
          <cell r="C43">
            <v>131070</v>
          </cell>
          <cell r="D43">
            <v>131070</v>
          </cell>
          <cell r="E43">
            <v>131070</v>
          </cell>
          <cell r="F43">
            <v>140850</v>
          </cell>
          <cell r="G43">
            <v>140850</v>
          </cell>
          <cell r="H43">
            <v>140850</v>
          </cell>
          <cell r="I43">
            <v>146220</v>
          </cell>
          <cell r="J43">
            <v>146220</v>
          </cell>
          <cell r="K43">
            <v>146220</v>
          </cell>
          <cell r="L43">
            <v>134760</v>
          </cell>
          <cell r="M43">
            <v>134760</v>
          </cell>
          <cell r="N43">
            <v>134760</v>
          </cell>
        </row>
        <row r="44">
          <cell r="B44" t="str">
            <v>c. Bloque mayor a 3000 kWh</v>
          </cell>
          <cell r="C44">
            <v>43.690000000000033</v>
          </cell>
          <cell r="D44">
            <v>43.690000000000033</v>
          </cell>
          <cell r="E44">
            <v>43.690000000000033</v>
          </cell>
          <cell r="F44">
            <v>46.950000000000024</v>
          </cell>
          <cell r="G44">
            <v>46.950000000000024</v>
          </cell>
          <cell r="H44">
            <v>46.950000000000024</v>
          </cell>
          <cell r="I44">
            <v>48.74</v>
          </cell>
          <cell r="J44">
            <v>48.74</v>
          </cell>
          <cell r="K44">
            <v>48.74</v>
          </cell>
          <cell r="L44">
            <v>44.920000000000009</v>
          </cell>
          <cell r="M44">
            <v>44.92</v>
          </cell>
          <cell r="N44">
            <v>44.920000000000009</v>
          </cell>
        </row>
        <row r="45">
          <cell r="B45" t="str">
            <v>d. Bloque 0-8 kW</v>
          </cell>
          <cell r="C45">
            <v>56593.120000000046</v>
          </cell>
          <cell r="D45">
            <v>56593.120000000039</v>
          </cell>
          <cell r="E45">
            <v>56593.120000000046</v>
          </cell>
          <cell r="F45">
            <v>60808.879999999954</v>
          </cell>
          <cell r="G45">
            <v>60808.879999999946</v>
          </cell>
          <cell r="H45">
            <v>60808.879999999954</v>
          </cell>
          <cell r="I45">
            <v>63129.360000000044</v>
          </cell>
          <cell r="J45">
            <v>63129.360000000044</v>
          </cell>
          <cell r="K45">
            <v>63129.360000000037</v>
          </cell>
          <cell r="L45">
            <v>58178.399999999972</v>
          </cell>
          <cell r="M45">
            <v>58178.39999999998</v>
          </cell>
          <cell r="N45">
            <v>58178.399999999972</v>
          </cell>
        </row>
        <row r="46">
          <cell r="B46" t="str">
            <v>e. Bloque mayor a 8 kW</v>
          </cell>
          <cell r="C46">
            <v>7074.1400000000058</v>
          </cell>
          <cell r="D46">
            <v>7074.1400000000049</v>
          </cell>
          <cell r="E46">
            <v>7074.1400000000058</v>
          </cell>
          <cell r="F46">
            <v>7601.1099999999942</v>
          </cell>
          <cell r="G46">
            <v>7601.1099999999933</v>
          </cell>
          <cell r="H46">
            <v>7601.1099999999942</v>
          </cell>
          <cell r="I46">
            <v>7891.1700000000055</v>
          </cell>
          <cell r="J46">
            <v>7891.1700000000055</v>
          </cell>
          <cell r="K46">
            <v>7891.1700000000046</v>
          </cell>
          <cell r="L46">
            <v>7272.2999999999965</v>
          </cell>
          <cell r="M46">
            <v>7272.2999999999975</v>
          </cell>
          <cell r="N46">
            <v>7272.2999999999965</v>
          </cell>
        </row>
        <row r="47">
          <cell r="B47" t="str">
            <v>MEDIA TENSIÓN (T-MT)</v>
          </cell>
        </row>
        <row r="48">
          <cell r="B48" t="str">
            <v>T-MT</v>
          </cell>
        </row>
        <row r="49">
          <cell r="B49" t="str">
            <v>a. Energía Punta (Máxima)</v>
          </cell>
          <cell r="C49">
            <v>57.480000000000011</v>
          </cell>
          <cell r="D49">
            <v>57.480000000000011</v>
          </cell>
          <cell r="E49">
            <v>57.480000000000011</v>
          </cell>
          <cell r="F49">
            <v>61.76</v>
          </cell>
          <cell r="G49">
            <v>61.76</v>
          </cell>
          <cell r="H49">
            <v>61.76</v>
          </cell>
          <cell r="I49">
            <v>64.119999999999948</v>
          </cell>
          <cell r="J49">
            <v>64.119999999999948</v>
          </cell>
          <cell r="K49">
            <v>64.119999999999948</v>
          </cell>
          <cell r="L49">
            <v>59.089999999999975</v>
          </cell>
          <cell r="M49">
            <v>59.089999999999982</v>
          </cell>
          <cell r="N49">
            <v>59.089999999999975</v>
          </cell>
        </row>
        <row r="50">
          <cell r="B50" t="str">
            <v>b. Energía Punta (Mínimo)</v>
          </cell>
          <cell r="C50">
            <v>55.410000000000018</v>
          </cell>
          <cell r="D50">
            <v>55.410000000000011</v>
          </cell>
          <cell r="E50">
            <v>55.410000000000018</v>
          </cell>
          <cell r="F50">
            <v>59.52999999999998</v>
          </cell>
          <cell r="G50">
            <v>59.52999999999998</v>
          </cell>
          <cell r="H50">
            <v>59.52999999999998</v>
          </cell>
          <cell r="I50">
            <v>61.80999999999996</v>
          </cell>
          <cell r="J50">
            <v>61.80999999999996</v>
          </cell>
          <cell r="K50">
            <v>61.80999999999996</v>
          </cell>
          <cell r="L50">
            <v>56.960000000000022</v>
          </cell>
          <cell r="M50">
            <v>56.960000000000022</v>
          </cell>
          <cell r="N50">
            <v>56.960000000000022</v>
          </cell>
        </row>
        <row r="51">
          <cell r="B51" t="str">
            <v>c. Energía Valle (Máxima)</v>
          </cell>
          <cell r="C51">
            <v>28.730000000000011</v>
          </cell>
          <cell r="D51">
            <v>28.730000000000011</v>
          </cell>
          <cell r="E51">
            <v>28.730000000000011</v>
          </cell>
          <cell r="F51">
            <v>30.87</v>
          </cell>
          <cell r="G51">
            <v>30.87</v>
          </cell>
          <cell r="H51">
            <v>30.87</v>
          </cell>
          <cell r="I51">
            <v>32.049999999999983</v>
          </cell>
          <cell r="J51">
            <v>32.049999999999983</v>
          </cell>
          <cell r="K51">
            <v>32.049999999999983</v>
          </cell>
          <cell r="L51">
            <v>29.539999999999988</v>
          </cell>
          <cell r="M51">
            <v>29.539999999999988</v>
          </cell>
          <cell r="N51">
            <v>29.539999999999988</v>
          </cell>
        </row>
        <row r="52">
          <cell r="B52" t="str">
            <v>d. Energía Valle (Mínimo)</v>
          </cell>
          <cell r="C52">
            <v>27.690000000000023</v>
          </cell>
          <cell r="D52">
            <v>27.690000000000019</v>
          </cell>
          <cell r="E52">
            <v>27.690000000000023</v>
          </cell>
          <cell r="F52">
            <v>29.759999999999994</v>
          </cell>
          <cell r="G52">
            <v>29.759999999999994</v>
          </cell>
          <cell r="H52">
            <v>29.759999999999994</v>
          </cell>
          <cell r="I52">
            <v>30.88999999999999</v>
          </cell>
          <cell r="J52">
            <v>30.88999999999999</v>
          </cell>
          <cell r="K52">
            <v>30.88999999999999</v>
          </cell>
          <cell r="L52">
            <v>28.47000000000002</v>
          </cell>
          <cell r="M52">
            <v>28.47000000000002</v>
          </cell>
          <cell r="N52">
            <v>28.47000000000002</v>
          </cell>
        </row>
        <row r="53">
          <cell r="B53" t="str">
            <v>e. Energía Noche (Máxima)</v>
          </cell>
          <cell r="C53">
            <v>20.690000000000012</v>
          </cell>
          <cell r="D53">
            <v>20.690000000000005</v>
          </cell>
          <cell r="E53">
            <v>20.690000000000012</v>
          </cell>
          <cell r="F53">
            <v>22.230000000000008</v>
          </cell>
          <cell r="G53">
            <v>22.230000000000008</v>
          </cell>
          <cell r="H53">
            <v>22.230000000000008</v>
          </cell>
          <cell r="I53">
            <v>23.080000000000005</v>
          </cell>
          <cell r="J53">
            <v>23.080000000000005</v>
          </cell>
          <cell r="K53">
            <v>23.080000000000002</v>
          </cell>
          <cell r="L53">
            <v>21.269999999999992</v>
          </cell>
          <cell r="M53">
            <v>21.269999999999992</v>
          </cell>
          <cell r="N53">
            <v>21.269999999999992</v>
          </cell>
        </row>
        <row r="54">
          <cell r="B54" t="str">
            <v>f. Energía Noche (Mínimo)</v>
          </cell>
          <cell r="C54">
            <v>19.940000000000012</v>
          </cell>
          <cell r="D54">
            <v>19.940000000000005</v>
          </cell>
          <cell r="E54">
            <v>19.940000000000012</v>
          </cell>
          <cell r="F54">
            <v>21.429999999999993</v>
          </cell>
          <cell r="G54">
            <v>21.429999999999989</v>
          </cell>
          <cell r="H54">
            <v>21.429999999999993</v>
          </cell>
          <cell r="I54">
            <v>22.240000000000006</v>
          </cell>
          <cell r="J54">
            <v>22.240000000000006</v>
          </cell>
          <cell r="K54">
            <v>22.240000000000006</v>
          </cell>
          <cell r="L54">
            <v>20.5</v>
          </cell>
          <cell r="M54">
            <v>20.5</v>
          </cell>
          <cell r="N54">
            <v>20.5</v>
          </cell>
        </row>
        <row r="55">
          <cell r="B55" t="str">
            <v>g. Potencia Punta (Máxima)</v>
          </cell>
          <cell r="C55">
            <v>10079.48</v>
          </cell>
          <cell r="D55">
            <v>10079.480000000001</v>
          </cell>
          <cell r="E55">
            <v>10079.48</v>
          </cell>
          <cell r="F55">
            <v>10830.320000000005</v>
          </cell>
          <cell r="G55">
            <v>10830.320000000005</v>
          </cell>
          <cell r="H55">
            <v>10830.320000000005</v>
          </cell>
          <cell r="I55">
            <v>11243.609999999991</v>
          </cell>
          <cell r="J55">
            <v>11243.609999999991</v>
          </cell>
          <cell r="K55">
            <v>11243.609999999991</v>
          </cell>
          <cell r="L55">
            <v>10361.820000000005</v>
          </cell>
          <cell r="M55">
            <v>10361.820000000005</v>
          </cell>
          <cell r="N55">
            <v>10361.820000000005</v>
          </cell>
        </row>
        <row r="56">
          <cell r="B56" t="str">
            <v>h. Potencia Punta (Mínimo)</v>
          </cell>
          <cell r="C56">
            <v>9715.6099999999933</v>
          </cell>
          <cell r="D56">
            <v>9715.6099999999951</v>
          </cell>
          <cell r="E56">
            <v>9715.6099999999933</v>
          </cell>
          <cell r="F56">
            <v>10439.35</v>
          </cell>
          <cell r="G56">
            <v>10439.349999999999</v>
          </cell>
          <cell r="H56">
            <v>10439.35</v>
          </cell>
          <cell r="I56">
            <v>10837.719999999994</v>
          </cell>
          <cell r="J56">
            <v>10837.719999999994</v>
          </cell>
          <cell r="K56">
            <v>10837.719999999996</v>
          </cell>
          <cell r="L56">
            <v>9987.7600000000039</v>
          </cell>
          <cell r="M56">
            <v>9987.7600000000039</v>
          </cell>
          <cell r="N56">
            <v>9987.7600000000039</v>
          </cell>
        </row>
        <row r="57">
          <cell r="B57" t="str">
            <v>i. Potencia Valle (Máxima)</v>
          </cell>
          <cell r="C57">
            <v>7171.8800000000028</v>
          </cell>
          <cell r="D57">
            <v>7171.8800000000028</v>
          </cell>
          <cell r="E57">
            <v>7171.8800000000028</v>
          </cell>
          <cell r="F57">
            <v>7706.1199999999972</v>
          </cell>
          <cell r="G57">
            <v>7706.1199999999972</v>
          </cell>
          <cell r="H57">
            <v>7706.1199999999972</v>
          </cell>
          <cell r="I57">
            <v>8000.1900000000014</v>
          </cell>
          <cell r="J57">
            <v>8000.1900000000014</v>
          </cell>
          <cell r="K57">
            <v>8000.1900000000014</v>
          </cell>
          <cell r="L57">
            <v>7372.7699999999968</v>
          </cell>
          <cell r="M57">
            <v>7372.7699999999977</v>
          </cell>
          <cell r="N57">
            <v>7372.7699999999968</v>
          </cell>
        </row>
        <row r="58">
          <cell r="B58" t="str">
            <v>j. Potencia Valle (Mínimo)</v>
          </cell>
          <cell r="C58">
            <v>6912.97</v>
          </cell>
          <cell r="D58">
            <v>6912.97</v>
          </cell>
          <cell r="E58">
            <v>6912.97</v>
          </cell>
          <cell r="F58">
            <v>7427.9299999999948</v>
          </cell>
          <cell r="G58">
            <v>7427.9299999999948</v>
          </cell>
          <cell r="H58">
            <v>7427.9299999999948</v>
          </cell>
          <cell r="I58">
            <v>7711.3800000000028</v>
          </cell>
          <cell r="J58">
            <v>7711.3800000000028</v>
          </cell>
          <cell r="K58">
            <v>7711.3800000000028</v>
          </cell>
          <cell r="L58">
            <v>7106.6099999999942</v>
          </cell>
          <cell r="M58">
            <v>7106.6099999999951</v>
          </cell>
          <cell r="N58">
            <v>7106.6099999999942</v>
          </cell>
        </row>
        <row r="59">
          <cell r="B59" t="str">
            <v>k. Potencia Noche (Máxima)</v>
          </cell>
          <cell r="C59">
            <v>4552.83</v>
          </cell>
          <cell r="D59">
            <v>4552.8300000000008</v>
          </cell>
          <cell r="E59">
            <v>4552.83</v>
          </cell>
          <cell r="F59">
            <v>4891.9799999999987</v>
          </cell>
          <cell r="G59">
            <v>4891.9799999999996</v>
          </cell>
          <cell r="H59">
            <v>4891.9799999999987</v>
          </cell>
          <cell r="I59">
            <v>5078.6700000000019</v>
          </cell>
          <cell r="J59">
            <v>5078.6700000000019</v>
          </cell>
          <cell r="K59">
            <v>5078.670000000001</v>
          </cell>
          <cell r="L59">
            <v>4680.3699999999981</v>
          </cell>
          <cell r="M59">
            <v>4680.3699999999981</v>
          </cell>
          <cell r="N59">
            <v>4680.3699999999981</v>
          </cell>
        </row>
        <row r="60">
          <cell r="B60" t="str">
            <v>l. Potencia Noche (Mínimo)</v>
          </cell>
          <cell r="C60">
            <v>4388.4799999999977</v>
          </cell>
          <cell r="D60">
            <v>4388.4799999999968</v>
          </cell>
          <cell r="E60">
            <v>4388.4799999999977</v>
          </cell>
          <cell r="F60">
            <v>4715.3800000000019</v>
          </cell>
          <cell r="G60">
            <v>4715.3800000000019</v>
          </cell>
          <cell r="H60">
            <v>4715.3800000000019</v>
          </cell>
          <cell r="I60">
            <v>4895.3200000000033</v>
          </cell>
          <cell r="J60">
            <v>4895.3200000000033</v>
          </cell>
          <cell r="K60">
            <v>4895.3200000000033</v>
          </cell>
          <cell r="L60">
            <v>4511.3999999999978</v>
          </cell>
          <cell r="M60">
            <v>4511.3999999999978</v>
          </cell>
          <cell r="N60">
            <v>4511.3999999999978</v>
          </cell>
        </row>
        <row r="61">
          <cell r="B61" t="str">
            <v>MEDIA TENSIÓN (T-MTb)</v>
          </cell>
        </row>
        <row r="62">
          <cell r="B62" t="str">
            <v>T-MTb</v>
          </cell>
        </row>
        <row r="63">
          <cell r="B63" t="str">
            <v>a. Energía Punta (Máxima)</v>
          </cell>
          <cell r="C63">
            <v>109.05000000000005</v>
          </cell>
          <cell r="D63">
            <v>109.05000000000004</v>
          </cell>
          <cell r="E63">
            <v>109.05000000000005</v>
          </cell>
          <cell r="F63">
            <v>117.17000000000004</v>
          </cell>
          <cell r="G63">
            <v>117.17000000000004</v>
          </cell>
          <cell r="H63">
            <v>117.17000000000004</v>
          </cell>
          <cell r="I63">
            <v>121.63999999999996</v>
          </cell>
          <cell r="J63">
            <v>121.63999999999996</v>
          </cell>
          <cell r="K63">
            <v>121.63999999999996</v>
          </cell>
          <cell r="L63">
            <v>112.09999999999994</v>
          </cell>
          <cell r="M63">
            <v>112.09999999999994</v>
          </cell>
          <cell r="N63">
            <v>112.09999999999994</v>
          </cell>
        </row>
        <row r="64">
          <cell r="B64" t="str">
            <v>b. Energía Punta (Mínimo)</v>
          </cell>
          <cell r="C64">
            <v>105.11000000000001</v>
          </cell>
          <cell r="D64">
            <v>105.11</v>
          </cell>
          <cell r="E64">
            <v>105.11000000000001</v>
          </cell>
          <cell r="F64">
            <v>112.94000000000004</v>
          </cell>
          <cell r="G64">
            <v>112.94000000000004</v>
          </cell>
          <cell r="H64">
            <v>112.94000000000004</v>
          </cell>
          <cell r="I64">
            <v>117.2600000000001</v>
          </cell>
          <cell r="J64">
            <v>117.2600000000001</v>
          </cell>
          <cell r="K64">
            <v>117.26000000000009</v>
          </cell>
          <cell r="L64">
            <v>108.05999999999996</v>
          </cell>
          <cell r="M64">
            <v>108.05999999999996</v>
          </cell>
          <cell r="N64">
            <v>108.05999999999996</v>
          </cell>
        </row>
        <row r="65">
          <cell r="B65" t="str">
            <v>c. Energía Valle (Máxima)</v>
          </cell>
          <cell r="C65">
            <v>37.460000000000015</v>
          </cell>
          <cell r="D65">
            <v>37.460000000000015</v>
          </cell>
          <cell r="E65">
            <v>37.460000000000015</v>
          </cell>
          <cell r="F65">
            <v>40.25</v>
          </cell>
          <cell r="G65">
            <v>40.25</v>
          </cell>
          <cell r="H65">
            <v>40.25</v>
          </cell>
          <cell r="I65">
            <v>41.789999999999985</v>
          </cell>
          <cell r="J65">
            <v>41.789999999999985</v>
          </cell>
          <cell r="K65">
            <v>41.789999999999985</v>
          </cell>
          <cell r="L65">
            <v>38.51</v>
          </cell>
          <cell r="M65">
            <v>38.51</v>
          </cell>
          <cell r="N65">
            <v>38.51</v>
          </cell>
        </row>
        <row r="66">
          <cell r="B66" t="str">
            <v>d. Energía Valle (Mínimo)</v>
          </cell>
          <cell r="C66">
            <v>36.11</v>
          </cell>
          <cell r="D66">
            <v>36.110000000000007</v>
          </cell>
          <cell r="E66">
            <v>36.11</v>
          </cell>
          <cell r="F66">
            <v>38.799999999999976</v>
          </cell>
          <cell r="G66">
            <v>38.799999999999976</v>
          </cell>
          <cell r="H66">
            <v>38.799999999999976</v>
          </cell>
          <cell r="I66">
            <v>40.27999999999998</v>
          </cell>
          <cell r="J66">
            <v>40.27999999999998</v>
          </cell>
          <cell r="K66">
            <v>40.27999999999998</v>
          </cell>
          <cell r="L66">
            <v>37.119999999999983</v>
          </cell>
          <cell r="M66">
            <v>37.11999999999999</v>
          </cell>
          <cell r="N66">
            <v>37.119999999999983</v>
          </cell>
        </row>
        <row r="67">
          <cell r="B67" t="str">
            <v>e. Energía Noche (Máxima)</v>
          </cell>
          <cell r="C67">
            <v>24.04999999999999</v>
          </cell>
          <cell r="D67">
            <v>24.049999999999994</v>
          </cell>
          <cell r="E67">
            <v>24.04999999999999</v>
          </cell>
          <cell r="F67">
            <v>25.84</v>
          </cell>
          <cell r="G67">
            <v>25.840000000000003</v>
          </cell>
          <cell r="H67">
            <v>25.84</v>
          </cell>
          <cell r="I67">
            <v>26.830000000000009</v>
          </cell>
          <cell r="J67">
            <v>26.830000000000009</v>
          </cell>
          <cell r="K67">
            <v>26.830000000000005</v>
          </cell>
          <cell r="L67">
            <v>24.730000000000011</v>
          </cell>
          <cell r="M67">
            <v>24.730000000000011</v>
          </cell>
          <cell r="N67">
            <v>24.730000000000011</v>
          </cell>
        </row>
        <row r="68">
          <cell r="B68" t="str">
            <v>f. Energía Noche (Mínimo)</v>
          </cell>
          <cell r="C68">
            <v>23.179999999999989</v>
          </cell>
          <cell r="D68">
            <v>23.179999999999996</v>
          </cell>
          <cell r="E68">
            <v>23.179999999999989</v>
          </cell>
          <cell r="F68">
            <v>24.91</v>
          </cell>
          <cell r="G68">
            <v>24.909999999999997</v>
          </cell>
          <cell r="H68">
            <v>24.91</v>
          </cell>
          <cell r="I68">
            <v>25.86000000000001</v>
          </cell>
          <cell r="J68">
            <v>25.86000000000001</v>
          </cell>
          <cell r="K68">
            <v>25.86000000000001</v>
          </cell>
          <cell r="L68">
            <v>23.830000000000005</v>
          </cell>
          <cell r="M68">
            <v>23.830000000000002</v>
          </cell>
          <cell r="N68">
            <v>23.830000000000005</v>
          </cell>
        </row>
        <row r="69">
          <cell r="B69" t="str">
            <v>g. Potencia Punta (Máxima)</v>
          </cell>
          <cell r="C69">
            <v>3202.86</v>
          </cell>
          <cell r="D69">
            <v>3202.86</v>
          </cell>
          <cell r="E69">
            <v>3202.86</v>
          </cell>
          <cell r="F69">
            <v>3441.4400000000014</v>
          </cell>
          <cell r="G69">
            <v>3441.4400000000014</v>
          </cell>
          <cell r="H69">
            <v>3441.4400000000014</v>
          </cell>
          <cell r="I69">
            <v>3572.7700000000009</v>
          </cell>
          <cell r="J69">
            <v>3572.7700000000009</v>
          </cell>
          <cell r="K69">
            <v>3572.7700000000009</v>
          </cell>
          <cell r="L69">
            <v>3292.5700000000029</v>
          </cell>
          <cell r="M69">
            <v>3292.5700000000024</v>
          </cell>
          <cell r="N69">
            <v>3292.5700000000029</v>
          </cell>
        </row>
        <row r="70">
          <cell r="B70" t="str">
            <v>h. Potencia Punta (Mínimo)</v>
          </cell>
          <cell r="C70">
            <v>3087.2299999999996</v>
          </cell>
          <cell r="D70">
            <v>3087.23</v>
          </cell>
          <cell r="E70">
            <v>3087.2299999999996</v>
          </cell>
          <cell r="F70">
            <v>3317.2100000000019</v>
          </cell>
          <cell r="G70">
            <v>3317.2100000000023</v>
          </cell>
          <cell r="H70">
            <v>3317.2100000000019</v>
          </cell>
          <cell r="I70">
            <v>3443.7899999999977</v>
          </cell>
          <cell r="J70">
            <v>3443.7899999999977</v>
          </cell>
          <cell r="K70">
            <v>3443.7899999999981</v>
          </cell>
          <cell r="L70">
            <v>3173.7100000000019</v>
          </cell>
          <cell r="M70">
            <v>3173.7100000000014</v>
          </cell>
          <cell r="N70">
            <v>3173.7100000000019</v>
          </cell>
        </row>
        <row r="71">
          <cell r="B71" t="str">
            <v>i. Potencia Valle (Máxima)</v>
          </cell>
          <cell r="C71">
            <v>2235.9000000000005</v>
          </cell>
          <cell r="D71">
            <v>2235.900000000001</v>
          </cell>
          <cell r="E71">
            <v>2235.9000000000005</v>
          </cell>
          <cell r="F71">
            <v>2402.4499999999985</v>
          </cell>
          <cell r="G71">
            <v>2402.4499999999985</v>
          </cell>
          <cell r="H71">
            <v>2402.4499999999985</v>
          </cell>
          <cell r="I71">
            <v>2494.13</v>
          </cell>
          <cell r="J71">
            <v>2494.13</v>
          </cell>
          <cell r="K71">
            <v>2494.1299999999997</v>
          </cell>
          <cell r="L71">
            <v>2298.5299999999993</v>
          </cell>
          <cell r="M71">
            <v>2298.5299999999993</v>
          </cell>
          <cell r="N71">
            <v>2298.5299999999993</v>
          </cell>
        </row>
        <row r="72">
          <cell r="B72" t="str">
            <v>j. Potencia Valle (Mínimo)</v>
          </cell>
          <cell r="C72">
            <v>2155.1799999999998</v>
          </cell>
          <cell r="D72">
            <v>2155.1799999999998</v>
          </cell>
          <cell r="E72">
            <v>2155.1799999999998</v>
          </cell>
          <cell r="F72">
            <v>2315.7300000000014</v>
          </cell>
          <cell r="G72">
            <v>2315.7300000000009</v>
          </cell>
          <cell r="H72">
            <v>2315.7300000000014</v>
          </cell>
          <cell r="I72">
            <v>2404.0899999999983</v>
          </cell>
          <cell r="J72">
            <v>2404.0899999999983</v>
          </cell>
          <cell r="K72">
            <v>2404.0899999999983</v>
          </cell>
          <cell r="L72">
            <v>2215.5500000000011</v>
          </cell>
          <cell r="M72">
            <v>2215.5500000000011</v>
          </cell>
          <cell r="N72">
            <v>2215.5500000000011</v>
          </cell>
        </row>
        <row r="73">
          <cell r="B73" t="str">
            <v>k. Potencia Noche (Máxima)</v>
          </cell>
          <cell r="C73">
            <v>1432.8099999999997</v>
          </cell>
          <cell r="D73">
            <v>1432.81</v>
          </cell>
          <cell r="E73">
            <v>1432.8099999999997</v>
          </cell>
          <cell r="F73">
            <v>1539.5400000000006</v>
          </cell>
          <cell r="G73">
            <v>1539.5400000000006</v>
          </cell>
          <cell r="H73">
            <v>1539.5400000000006</v>
          </cell>
          <cell r="I73">
            <v>1598.2900000000006</v>
          </cell>
          <cell r="J73">
            <v>1598.2900000000006</v>
          </cell>
          <cell r="K73">
            <v>1598.2900000000006</v>
          </cell>
          <cell r="L73">
            <v>1472.9400000000003</v>
          </cell>
          <cell r="M73">
            <v>1472.94</v>
          </cell>
          <cell r="N73">
            <v>1472.9400000000003</v>
          </cell>
        </row>
        <row r="74">
          <cell r="B74" t="str">
            <v>l. Potencia Noche (Mínimo)</v>
          </cell>
          <cell r="C74">
            <v>1381.0800000000011</v>
          </cell>
          <cell r="D74">
            <v>1381.0800000000011</v>
          </cell>
          <cell r="E74">
            <v>1381.0800000000011</v>
          </cell>
          <cell r="F74">
            <v>1483.9599999999994</v>
          </cell>
          <cell r="G74">
            <v>1483.9599999999994</v>
          </cell>
          <cell r="H74">
            <v>1483.9599999999994</v>
          </cell>
          <cell r="I74">
            <v>1540.5899999999988</v>
          </cell>
          <cell r="J74">
            <v>1540.5899999999988</v>
          </cell>
          <cell r="K74">
            <v>1540.589999999999</v>
          </cell>
          <cell r="L74">
            <v>1419.7699999999993</v>
          </cell>
          <cell r="M74">
            <v>1419.7699999999995</v>
          </cell>
          <cell r="N74">
            <v>1419.7699999999993</v>
          </cell>
        </row>
        <row r="75">
          <cell r="B75" t="str">
            <v>PROMOCIONAL</v>
          </cell>
        </row>
        <row r="76">
          <cell r="B76" t="str">
            <v>T-PR</v>
          </cell>
        </row>
        <row r="77">
          <cell r="B77" t="str">
            <v>a. Consumo de Energía menor o igual a 3000 kWh</v>
          </cell>
          <cell r="C77">
            <v>112.67000000000004</v>
          </cell>
          <cell r="D77">
            <v>112.67000000000004</v>
          </cell>
          <cell r="E77">
            <v>112.67000000000004</v>
          </cell>
          <cell r="F77">
            <v>121.07000000000004</v>
          </cell>
          <cell r="G77">
            <v>121.07000000000005</v>
          </cell>
          <cell r="H77">
            <v>121.07000000000004</v>
          </cell>
          <cell r="I77">
            <v>125.69000000000004</v>
          </cell>
          <cell r="J77">
            <v>125.69000000000004</v>
          </cell>
          <cell r="K77">
            <v>125.69000000000004</v>
          </cell>
          <cell r="L77">
            <v>115.82999999999996</v>
          </cell>
          <cell r="M77">
            <v>115.82999999999996</v>
          </cell>
          <cell r="N77">
            <v>115.82999999999996</v>
          </cell>
        </row>
        <row r="78">
          <cell r="B78" t="str">
            <v>b. Bloque 0-3000 kWh</v>
          </cell>
          <cell r="C78">
            <v>203490</v>
          </cell>
          <cell r="D78">
            <v>203490</v>
          </cell>
          <cell r="E78">
            <v>203490</v>
          </cell>
          <cell r="F78">
            <v>218670</v>
          </cell>
          <cell r="G78">
            <v>218670</v>
          </cell>
          <cell r="H78">
            <v>218670</v>
          </cell>
          <cell r="I78">
            <v>226980</v>
          </cell>
          <cell r="J78">
            <v>226980</v>
          </cell>
          <cell r="K78">
            <v>226980</v>
          </cell>
          <cell r="L78">
            <v>209190</v>
          </cell>
          <cell r="M78">
            <v>209190</v>
          </cell>
          <cell r="N78">
            <v>209190</v>
          </cell>
        </row>
        <row r="79">
          <cell r="B79" t="str">
            <v>c. Bloque mayor a 3000 kWh</v>
          </cell>
          <cell r="C79">
            <v>67.82999999999997</v>
          </cell>
          <cell r="D79">
            <v>67.82999999999997</v>
          </cell>
          <cell r="E79">
            <v>67.82999999999997</v>
          </cell>
          <cell r="F79">
            <v>72.890000000000043</v>
          </cell>
          <cell r="G79">
            <v>72.890000000000029</v>
          </cell>
          <cell r="H79">
            <v>72.890000000000043</v>
          </cell>
          <cell r="I79">
            <v>75.660000000000011</v>
          </cell>
          <cell r="J79">
            <v>75.660000000000011</v>
          </cell>
          <cell r="K79">
            <v>75.660000000000025</v>
          </cell>
          <cell r="L79">
            <v>69.73</v>
          </cell>
          <cell r="M79">
            <v>69.73</v>
          </cell>
          <cell r="N79">
            <v>69.73</v>
          </cell>
        </row>
        <row r="80">
          <cell r="B80" t="str">
            <v>d. Bloque 0-8 kW</v>
          </cell>
          <cell r="C80">
            <v>90455.200000000026</v>
          </cell>
          <cell r="D80">
            <v>90455.2</v>
          </cell>
          <cell r="E80">
            <v>90455.200000000026</v>
          </cell>
          <cell r="F80">
            <v>97193.36</v>
          </cell>
          <cell r="G80">
            <v>97193.359999999986</v>
          </cell>
          <cell r="H80">
            <v>97193.36</v>
          </cell>
          <cell r="I80">
            <v>100902.31999999996</v>
          </cell>
          <cell r="J80">
            <v>100902.31999999996</v>
          </cell>
          <cell r="K80">
            <v>100902.31999999998</v>
          </cell>
          <cell r="L80">
            <v>92988.959999999977</v>
          </cell>
          <cell r="M80">
            <v>92988.959999999977</v>
          </cell>
          <cell r="N80">
            <v>92988.959999999977</v>
          </cell>
        </row>
        <row r="81">
          <cell r="B81" t="str">
            <v>e. Bloque mayor a 8 kW</v>
          </cell>
          <cell r="C81">
            <v>11306.900000000003</v>
          </cell>
          <cell r="D81">
            <v>11306.9</v>
          </cell>
          <cell r="E81">
            <v>11306.900000000003</v>
          </cell>
          <cell r="F81">
            <v>12149.17</v>
          </cell>
          <cell r="G81">
            <v>12149.169999999998</v>
          </cell>
          <cell r="H81">
            <v>12149.17</v>
          </cell>
          <cell r="I81">
            <v>12612.789999999995</v>
          </cell>
          <cell r="J81">
            <v>12612.789999999995</v>
          </cell>
          <cell r="K81">
            <v>12612.789999999997</v>
          </cell>
          <cell r="L81">
            <v>11623.619999999997</v>
          </cell>
          <cell r="M81">
            <v>11623.619999999997</v>
          </cell>
          <cell r="N81">
            <v>11623.619999999997</v>
          </cell>
        </row>
        <row r="82">
          <cell r="B82" t="str">
            <v>ALUMBRADO PÚBLICO</v>
          </cell>
        </row>
        <row r="83">
          <cell r="B83" t="str">
            <v>T-AP</v>
          </cell>
        </row>
        <row r="84">
          <cell r="B84" t="str">
            <v>a. Bloque 0-30 kWh</v>
          </cell>
          <cell r="C84">
            <v>101.09999999999995</v>
          </cell>
          <cell r="D84">
            <v>101.09999999999995</v>
          </cell>
          <cell r="E84">
            <v>101.09999999999995</v>
          </cell>
          <cell r="F84">
            <v>102</v>
          </cell>
          <cell r="G84">
            <v>102</v>
          </cell>
          <cell r="H84">
            <v>102</v>
          </cell>
          <cell r="I84">
            <v>107.69999999999995</v>
          </cell>
          <cell r="J84">
            <v>107.69999999999995</v>
          </cell>
          <cell r="K84">
            <v>107.69999999999996</v>
          </cell>
          <cell r="L84">
            <v>105.30000000000005</v>
          </cell>
          <cell r="M84">
            <v>105.30000000000004</v>
          </cell>
          <cell r="N84">
            <v>105.30000000000005</v>
          </cell>
        </row>
        <row r="85">
          <cell r="B85" t="str">
            <v>b. Bloque 31-50 000 kWh</v>
          </cell>
          <cell r="C85">
            <v>3.3700000000000014</v>
          </cell>
          <cell r="D85">
            <v>3.370000000000001</v>
          </cell>
          <cell r="E85">
            <v>3.3700000000000014</v>
          </cell>
          <cell r="F85">
            <v>3.4000000000000012</v>
          </cell>
          <cell r="G85">
            <v>3.4000000000000017</v>
          </cell>
          <cell r="H85">
            <v>3.4000000000000012</v>
          </cell>
          <cell r="I85">
            <v>3.5900000000000025</v>
          </cell>
          <cell r="J85">
            <v>3.5900000000000025</v>
          </cell>
          <cell r="K85">
            <v>3.5900000000000025</v>
          </cell>
        </row>
        <row r="86">
          <cell r="B86" t="str">
            <v xml:space="preserve">b. Bloque 31-50 000 kWh </v>
          </cell>
          <cell r="L86">
            <v>3.5100000000000011</v>
          </cell>
          <cell r="M86">
            <v>3.5100000000000007</v>
          </cell>
          <cell r="N86">
            <v>3.5100000000000011</v>
          </cell>
        </row>
        <row r="87">
          <cell r="B87" t="str">
            <v>c. Bloque mayor a 50 000 kWh</v>
          </cell>
          <cell r="C87">
            <v>168500</v>
          </cell>
          <cell r="D87">
            <v>168500</v>
          </cell>
          <cell r="E87">
            <v>168500</v>
          </cell>
          <cell r="F87">
            <v>170000</v>
          </cell>
          <cell r="G87">
            <v>170000</v>
          </cell>
          <cell r="H87">
            <v>170000</v>
          </cell>
          <cell r="I87">
            <v>179500</v>
          </cell>
          <cell r="J87">
            <v>179500</v>
          </cell>
          <cell r="K87">
            <v>179500</v>
          </cell>
        </row>
        <row r="88">
          <cell r="B88" t="str">
            <v xml:space="preserve">c. Bloque mayor a 50 000 kWh </v>
          </cell>
          <cell r="L88">
            <v>175500</v>
          </cell>
          <cell r="M88">
            <v>175500</v>
          </cell>
          <cell r="N88">
            <v>175500</v>
          </cell>
        </row>
        <row r="89">
          <cell r="B89" t="str">
            <v>Tarifa de acceso</v>
          </cell>
        </row>
        <row r="90">
          <cell r="B90" t="str">
            <v>T-TA</v>
          </cell>
        </row>
        <row r="91">
          <cell r="B91" t="str">
            <v>a. Consumo de Energía cada kWh</v>
          </cell>
          <cell r="I91">
            <v>26.570000000000018</v>
          </cell>
          <cell r="J91">
            <v>26.570000000000018</v>
          </cell>
          <cell r="K91">
            <v>26.570000000000014</v>
          </cell>
          <cell r="L91">
            <v>26.269999999999989</v>
          </cell>
          <cell r="M91">
            <v>26.269999999999989</v>
          </cell>
          <cell r="N91">
            <v>26.269999999999989</v>
          </cell>
        </row>
        <row r="92">
          <cell r="B92" t="str">
            <v>Tarifa en centros de recarga rápida</v>
          </cell>
        </row>
        <row r="93">
          <cell r="B93" t="str">
            <v>T-VE</v>
          </cell>
        </row>
        <row r="94">
          <cell r="B94" t="str">
            <v>b. Por minuto de recarga de energía</v>
          </cell>
          <cell r="I94">
            <v>141</v>
          </cell>
          <cell r="J94">
            <v>140.61290322580646</v>
          </cell>
          <cell r="K94">
            <v>137</v>
          </cell>
          <cell r="L94">
            <v>137</v>
          </cell>
          <cell r="M94">
            <v>137</v>
          </cell>
          <cell r="N94">
            <v>137</v>
          </cell>
        </row>
        <row r="95">
          <cell r="B95" t="str">
            <v>Tarifa residencial modalidad prepago</v>
          </cell>
        </row>
        <row r="96">
          <cell r="B96" t="str">
            <v>T-RP</v>
          </cell>
        </row>
        <row r="97">
          <cell r="B97" t="str">
            <v>a. Bloque 0-30 kWh</v>
          </cell>
          <cell r="L97">
            <v>2056.5</v>
          </cell>
          <cell r="M97">
            <v>2056.5</v>
          </cell>
          <cell r="N97">
            <v>2056.5</v>
          </cell>
        </row>
        <row r="98">
          <cell r="B98" t="str">
            <v xml:space="preserve">a. Bloque 0-30 kWh </v>
          </cell>
          <cell r="I98">
            <v>2231.4000000000005</v>
          </cell>
          <cell r="J98">
            <v>2231.4000000000005</v>
          </cell>
          <cell r="K98">
            <v>2231.400000000001</v>
          </cell>
        </row>
        <row r="99">
          <cell r="B99" t="str">
            <v>b. Bloque 31-200 kWh</v>
          </cell>
          <cell r="I99">
            <v>74.380000000000052</v>
          </cell>
          <cell r="J99">
            <v>74.380000000000052</v>
          </cell>
          <cell r="K99">
            <v>74.380000000000052</v>
          </cell>
          <cell r="L99">
            <v>68.549999999999983</v>
          </cell>
          <cell r="M99">
            <v>68.549999999999969</v>
          </cell>
          <cell r="N99">
            <v>68.549999999999983</v>
          </cell>
        </row>
        <row r="100">
          <cell r="B100" t="str">
            <v>c. Bloque 201-300 kWh</v>
          </cell>
          <cell r="L100">
            <v>105.19000000000004</v>
          </cell>
          <cell r="M100">
            <v>105.19000000000004</v>
          </cell>
          <cell r="N100">
            <v>105.19000000000004</v>
          </cell>
        </row>
        <row r="101">
          <cell r="B101" t="str">
            <v xml:space="preserve">c. Bloque 201-300 kWh </v>
          </cell>
          <cell r="I101">
            <v>114.13999999999997</v>
          </cell>
          <cell r="J101">
            <v>114.13999999999997</v>
          </cell>
          <cell r="K101">
            <v>114.13999999999997</v>
          </cell>
        </row>
        <row r="102">
          <cell r="B102" t="str">
            <v>d. Bloque mayor a 300 kWh</v>
          </cell>
          <cell r="L102">
            <v>108.75</v>
          </cell>
          <cell r="M102">
            <v>108.75</v>
          </cell>
          <cell r="N102">
            <v>108.75</v>
          </cell>
        </row>
        <row r="103">
          <cell r="B103" t="str">
            <v xml:space="preserve">d. Bloque mayor a 300 kWh </v>
          </cell>
          <cell r="I103">
            <v>118</v>
          </cell>
          <cell r="J103">
            <v>118</v>
          </cell>
          <cell r="K103">
            <v>118</v>
          </cell>
        </row>
        <row r="104">
          <cell r="B104" t="str">
            <v>Tarifa en centros de recarga en planteles para autobuses electricos</v>
          </cell>
        </row>
        <row r="105">
          <cell r="B105" t="str">
            <v>T-BE</v>
          </cell>
        </row>
        <row r="106">
          <cell r="B106" t="str">
            <v>b. Consumo de Energía cada kWh</v>
          </cell>
          <cell r="I106">
            <v>53.410000000000018</v>
          </cell>
          <cell r="J106">
            <v>53.357741935483865</v>
          </cell>
          <cell r="K106">
            <v>52.869999999999962</v>
          </cell>
          <cell r="L106">
            <v>52.869999999999955</v>
          </cell>
          <cell r="M106">
            <v>52.869999999999962</v>
          </cell>
          <cell r="N106">
            <v>52.869999999999955</v>
          </cell>
        </row>
        <row r="126">
          <cell r="C126" t="str">
            <v>Mes</v>
          </cell>
        </row>
        <row r="127">
          <cell r="C127" t="str">
            <v>Enero</v>
          </cell>
          <cell r="D127" t="str">
            <v>Febrero</v>
          </cell>
          <cell r="E127" t="str">
            <v>Marzo</v>
          </cell>
          <cell r="F127" t="str">
            <v>Abril</v>
          </cell>
          <cell r="G127" t="str">
            <v>Mayo</v>
          </cell>
          <cell r="H127" t="str">
            <v>Junio</v>
          </cell>
          <cell r="I127" t="str">
            <v>Julio</v>
          </cell>
          <cell r="J127" t="str">
            <v>Agosto</v>
          </cell>
          <cell r="K127" t="str">
            <v>Septiembre</v>
          </cell>
          <cell r="L127" t="str">
            <v>Octubre</v>
          </cell>
          <cell r="M127" t="str">
            <v>Noviembre</v>
          </cell>
          <cell r="N127" t="str">
            <v>Diciembre</v>
          </cell>
        </row>
        <row r="128">
          <cell r="B128" t="str">
            <v>VENTAS AL SERVICIO DE DISTRIBUCIÓN</v>
          </cell>
        </row>
        <row r="129">
          <cell r="B129" t="str">
            <v>T-SD</v>
          </cell>
        </row>
        <row r="130">
          <cell r="B130" t="str">
            <v>a. Energía Punta</v>
          </cell>
          <cell r="C130">
            <v>76.30999999999996</v>
          </cell>
          <cell r="D130">
            <v>76.30999999999996</v>
          </cell>
          <cell r="E130">
            <v>76.30999999999996</v>
          </cell>
          <cell r="F130">
            <v>76.30999999999996</v>
          </cell>
          <cell r="G130">
            <v>76.30999999999996</v>
          </cell>
          <cell r="H130">
            <v>76.30999999999996</v>
          </cell>
          <cell r="I130">
            <v>76.30999999999996</v>
          </cell>
          <cell r="J130">
            <v>76.30999999999996</v>
          </cell>
          <cell r="K130">
            <v>76.30999999999996</v>
          </cell>
          <cell r="L130">
            <v>76.30999999999996</v>
          </cell>
          <cell r="M130">
            <v>76.30999999999996</v>
          </cell>
          <cell r="N130">
            <v>76.30999999999996</v>
          </cell>
        </row>
        <row r="131">
          <cell r="B131" t="str">
            <v>b. Energía Valle</v>
          </cell>
          <cell r="C131">
            <v>62.109999999999957</v>
          </cell>
          <cell r="D131">
            <v>62.109999999999964</v>
          </cell>
          <cell r="E131">
            <v>62.109999999999957</v>
          </cell>
          <cell r="F131">
            <v>62.109999999999964</v>
          </cell>
          <cell r="G131">
            <v>62.109999999999957</v>
          </cell>
          <cell r="H131">
            <v>62.109999999999964</v>
          </cell>
          <cell r="I131">
            <v>62.109999999999957</v>
          </cell>
          <cell r="J131">
            <v>62.109999999999957</v>
          </cell>
          <cell r="K131">
            <v>62.109999999999964</v>
          </cell>
          <cell r="L131">
            <v>62.109999999999957</v>
          </cell>
          <cell r="M131">
            <v>62.109999999999964</v>
          </cell>
          <cell r="N131">
            <v>62.109999999999957</v>
          </cell>
        </row>
        <row r="132">
          <cell r="B132" t="str">
            <v>c. Energía Noche</v>
          </cell>
          <cell r="C132">
            <v>52.960000000000022</v>
          </cell>
          <cell r="D132">
            <v>52.960000000000022</v>
          </cell>
          <cell r="E132">
            <v>52.960000000000022</v>
          </cell>
          <cell r="F132">
            <v>52.960000000000022</v>
          </cell>
          <cell r="G132">
            <v>52.960000000000022</v>
          </cell>
          <cell r="H132">
            <v>52.960000000000022</v>
          </cell>
          <cell r="I132">
            <v>52.960000000000022</v>
          </cell>
          <cell r="J132">
            <v>52.960000000000022</v>
          </cell>
          <cell r="K132">
            <v>52.960000000000022</v>
          </cell>
          <cell r="L132">
            <v>52.960000000000022</v>
          </cell>
          <cell r="M132">
            <v>52.960000000000022</v>
          </cell>
          <cell r="N132">
            <v>52.960000000000022</v>
          </cell>
        </row>
        <row r="133">
          <cell r="B133" t="str">
            <v>d. Potencia Punta</v>
          </cell>
          <cell r="C133">
            <v>7701.100000000004</v>
          </cell>
          <cell r="D133">
            <v>7701.100000000004</v>
          </cell>
          <cell r="E133">
            <v>7701.100000000004</v>
          </cell>
          <cell r="F133">
            <v>7701.100000000004</v>
          </cell>
          <cell r="G133">
            <v>7701.100000000004</v>
          </cell>
          <cell r="H133">
            <v>7701.100000000004</v>
          </cell>
          <cell r="I133">
            <v>7701.100000000004</v>
          </cell>
          <cell r="J133">
            <v>7701.100000000004</v>
          </cell>
          <cell r="K133">
            <v>7701.100000000004</v>
          </cell>
          <cell r="L133">
            <v>7701.100000000004</v>
          </cell>
          <cell r="M133">
            <v>7701.100000000004</v>
          </cell>
          <cell r="N133">
            <v>7701.100000000004</v>
          </cell>
        </row>
        <row r="134">
          <cell r="B134" t="str">
            <v>e. Potencia Valle</v>
          </cell>
          <cell r="C134">
            <v>7701.100000000004</v>
          </cell>
          <cell r="D134">
            <v>7701.100000000004</v>
          </cell>
          <cell r="E134">
            <v>7701.100000000004</v>
          </cell>
          <cell r="F134">
            <v>7701.100000000004</v>
          </cell>
          <cell r="G134">
            <v>7701.100000000004</v>
          </cell>
          <cell r="H134">
            <v>7701.100000000004</v>
          </cell>
          <cell r="I134">
            <v>7701.100000000004</v>
          </cell>
          <cell r="J134">
            <v>7701.100000000004</v>
          </cell>
          <cell r="K134">
            <v>7701.100000000004</v>
          </cell>
          <cell r="L134">
            <v>7701.100000000004</v>
          </cell>
          <cell r="M134">
            <v>7701.100000000004</v>
          </cell>
          <cell r="N134">
            <v>7701.100000000004</v>
          </cell>
        </row>
        <row r="135">
          <cell r="B135" t="str">
            <v>f. Potencia Noche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2058.3000000000011</v>
          </cell>
          <cell r="D10">
            <v>2058.3000000000011</v>
          </cell>
          <cell r="E10">
            <v>2058.3000000000011</v>
          </cell>
          <cell r="F10">
            <v>2087.400000000001</v>
          </cell>
          <cell r="G10">
            <v>2087.400000000001</v>
          </cell>
          <cell r="H10">
            <v>2087.400000000001</v>
          </cell>
          <cell r="I10">
            <v>2203.1999999999989</v>
          </cell>
          <cell r="J10">
            <v>2203.1999999999989</v>
          </cell>
          <cell r="K10">
            <v>2203.1999999999989</v>
          </cell>
          <cell r="L10">
            <v>2046</v>
          </cell>
          <cell r="M10">
            <v>2046</v>
          </cell>
          <cell r="N10">
            <v>2046</v>
          </cell>
        </row>
        <row r="11">
          <cell r="B11" t="str">
            <v>b. Bloque 31-200 kWh</v>
          </cell>
          <cell r="C11">
            <v>68.609999999999971</v>
          </cell>
          <cell r="D11">
            <v>68.609999999999957</v>
          </cell>
          <cell r="E11">
            <v>68.609999999999971</v>
          </cell>
          <cell r="F11">
            <v>69.57999999999997</v>
          </cell>
          <cell r="G11">
            <v>69.57999999999997</v>
          </cell>
          <cell r="H11">
            <v>69.57999999999997</v>
          </cell>
          <cell r="I11">
            <v>73.44000000000004</v>
          </cell>
          <cell r="J11">
            <v>73.44000000000004</v>
          </cell>
          <cell r="K11">
            <v>73.44000000000004</v>
          </cell>
          <cell r="L11">
            <v>68.200000000000017</v>
          </cell>
          <cell r="M11">
            <v>68.200000000000031</v>
          </cell>
          <cell r="N11">
            <v>68.200000000000017</v>
          </cell>
        </row>
        <row r="12">
          <cell r="B12" t="str">
            <v>c. Bloque mayor a 200 kWh</v>
          </cell>
          <cell r="C12">
            <v>83.98</v>
          </cell>
          <cell r="D12">
            <v>83.98</v>
          </cell>
          <cell r="E12">
            <v>83.98</v>
          </cell>
          <cell r="F12">
            <v>85.17000000000003</v>
          </cell>
          <cell r="G12">
            <v>85.17000000000003</v>
          </cell>
          <cell r="H12">
            <v>85.17000000000003</v>
          </cell>
          <cell r="I12">
            <v>89.89</v>
          </cell>
          <cell r="J12">
            <v>89.89</v>
          </cell>
          <cell r="K12">
            <v>89.890000000000015</v>
          </cell>
          <cell r="L12">
            <v>83.48</v>
          </cell>
          <cell r="M12">
            <v>83.48</v>
          </cell>
          <cell r="N12">
            <v>83.48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96.98</v>
          </cell>
          <cell r="D15">
            <v>96.98</v>
          </cell>
          <cell r="E15">
            <v>96.98</v>
          </cell>
          <cell r="F15">
            <v>98.349999999999952</v>
          </cell>
          <cell r="G15">
            <v>98.349999999999952</v>
          </cell>
          <cell r="H15">
            <v>98.349999999999952</v>
          </cell>
          <cell r="I15">
            <v>103.80000000000005</v>
          </cell>
          <cell r="J15">
            <v>103.80000000000005</v>
          </cell>
          <cell r="K15">
            <v>103.80000000000004</v>
          </cell>
          <cell r="L15">
            <v>96.400000000000048</v>
          </cell>
          <cell r="M15">
            <v>96.400000000000048</v>
          </cell>
          <cell r="N15">
            <v>96.400000000000048</v>
          </cell>
        </row>
        <row r="16">
          <cell r="B16" t="str">
            <v>b. Bloque 0-3000 kWh</v>
          </cell>
          <cell r="C16">
            <v>173880</v>
          </cell>
          <cell r="D16">
            <v>173880</v>
          </cell>
          <cell r="E16">
            <v>173880</v>
          </cell>
          <cell r="F16">
            <v>176340</v>
          </cell>
          <cell r="G16">
            <v>176340</v>
          </cell>
          <cell r="H16">
            <v>176340</v>
          </cell>
          <cell r="I16">
            <v>186090</v>
          </cell>
          <cell r="J16">
            <v>186090</v>
          </cell>
          <cell r="K16">
            <v>186090</v>
          </cell>
          <cell r="L16">
            <v>172830</v>
          </cell>
          <cell r="M16">
            <v>172830</v>
          </cell>
          <cell r="N16">
            <v>172830</v>
          </cell>
        </row>
        <row r="17">
          <cell r="B17" t="str">
            <v>c. Bloque mayor a 3000 kWh</v>
          </cell>
          <cell r="C17">
            <v>57.960000000000022</v>
          </cell>
          <cell r="D17">
            <v>57.960000000000022</v>
          </cell>
          <cell r="E17">
            <v>57.960000000000022</v>
          </cell>
          <cell r="F17">
            <v>58.77999999999998</v>
          </cell>
          <cell r="G17">
            <v>58.77999999999998</v>
          </cell>
          <cell r="H17">
            <v>58.77999999999998</v>
          </cell>
          <cell r="I17">
            <v>62.02999999999998</v>
          </cell>
          <cell r="J17">
            <v>62.02999999999998</v>
          </cell>
          <cell r="K17">
            <v>62.02999999999998</v>
          </cell>
          <cell r="L17">
            <v>57.609999999999957</v>
          </cell>
          <cell r="M17">
            <v>57.609999999999964</v>
          </cell>
          <cell r="N17">
            <v>57.609999999999957</v>
          </cell>
        </row>
        <row r="18">
          <cell r="B18" t="str">
            <v>d. Bloque 0-8 kW</v>
          </cell>
          <cell r="C18">
            <v>72539.520000000004</v>
          </cell>
          <cell r="D18">
            <v>72539.520000000004</v>
          </cell>
          <cell r="E18">
            <v>72539.520000000004</v>
          </cell>
          <cell r="F18">
            <v>73564.879999999946</v>
          </cell>
          <cell r="G18">
            <v>73564.879999999946</v>
          </cell>
          <cell r="H18">
            <v>73564.879999999946</v>
          </cell>
          <cell r="I18">
            <v>77642.080000000031</v>
          </cell>
          <cell r="J18">
            <v>77642.080000000031</v>
          </cell>
          <cell r="K18">
            <v>77642.080000000031</v>
          </cell>
          <cell r="L18">
            <v>72104.479999999996</v>
          </cell>
          <cell r="M18">
            <v>72104.479999999996</v>
          </cell>
          <cell r="N18">
            <v>72104.479999999996</v>
          </cell>
        </row>
        <row r="19">
          <cell r="B19" t="str">
            <v>e. Bloque mayor a 8 kW</v>
          </cell>
          <cell r="C19">
            <v>9067.44</v>
          </cell>
          <cell r="D19">
            <v>9067.44</v>
          </cell>
          <cell r="E19">
            <v>9067.44</v>
          </cell>
          <cell r="F19">
            <v>9195.6099999999933</v>
          </cell>
          <cell r="G19">
            <v>9195.6099999999933</v>
          </cell>
          <cell r="H19">
            <v>9195.6099999999933</v>
          </cell>
          <cell r="I19">
            <v>9705.2600000000039</v>
          </cell>
          <cell r="J19">
            <v>9705.2600000000039</v>
          </cell>
          <cell r="K19">
            <v>9705.2600000000039</v>
          </cell>
          <cell r="L19">
            <v>9013.06</v>
          </cell>
          <cell r="M19">
            <v>9013.06</v>
          </cell>
          <cell r="N19">
            <v>9013.06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96.98</v>
          </cell>
          <cell r="D22">
            <v>96.98</v>
          </cell>
          <cell r="E22">
            <v>96.98</v>
          </cell>
          <cell r="F22">
            <v>98.349999999999952</v>
          </cell>
          <cell r="G22">
            <v>98.349999999999952</v>
          </cell>
          <cell r="H22">
            <v>98.349999999999952</v>
          </cell>
          <cell r="I22">
            <v>103.80000000000005</v>
          </cell>
          <cell r="J22">
            <v>103.80000000000005</v>
          </cell>
          <cell r="K22">
            <v>103.80000000000004</v>
          </cell>
          <cell r="L22">
            <v>96.400000000000048</v>
          </cell>
          <cell r="M22">
            <v>96.400000000000048</v>
          </cell>
          <cell r="N22">
            <v>96.400000000000048</v>
          </cell>
        </row>
        <row r="23">
          <cell r="B23" t="str">
            <v>b. Bloque 0-3000 kWh</v>
          </cell>
          <cell r="C23">
            <v>173880</v>
          </cell>
          <cell r="D23">
            <v>173880</v>
          </cell>
          <cell r="E23">
            <v>173880</v>
          </cell>
          <cell r="F23">
            <v>176340</v>
          </cell>
          <cell r="G23">
            <v>176340</v>
          </cell>
          <cell r="H23">
            <v>176340</v>
          </cell>
          <cell r="I23">
            <v>186090</v>
          </cell>
          <cell r="J23">
            <v>186090</v>
          </cell>
          <cell r="K23">
            <v>186090</v>
          </cell>
          <cell r="L23">
            <v>172830</v>
          </cell>
          <cell r="M23">
            <v>172830</v>
          </cell>
          <cell r="N23">
            <v>172830</v>
          </cell>
        </row>
        <row r="24">
          <cell r="B24" t="str">
            <v>c. Bloque mayor a 3000 kWh</v>
          </cell>
          <cell r="C24">
            <v>57.960000000000022</v>
          </cell>
          <cell r="D24">
            <v>57.960000000000022</v>
          </cell>
          <cell r="E24">
            <v>57.960000000000022</v>
          </cell>
          <cell r="F24">
            <v>58.77999999999998</v>
          </cell>
          <cell r="G24">
            <v>58.77999999999998</v>
          </cell>
          <cell r="H24">
            <v>58.77999999999998</v>
          </cell>
          <cell r="I24">
            <v>62.02999999999998</v>
          </cell>
          <cell r="J24">
            <v>62.02999999999998</v>
          </cell>
          <cell r="K24">
            <v>62.02999999999998</v>
          </cell>
          <cell r="L24">
            <v>57.609999999999957</v>
          </cell>
          <cell r="M24">
            <v>57.609999999999964</v>
          </cell>
          <cell r="N24">
            <v>57.609999999999957</v>
          </cell>
        </row>
        <row r="25">
          <cell r="B25" t="str">
            <v>d. Bloque 0-8 kW</v>
          </cell>
          <cell r="C25">
            <v>72539.520000000004</v>
          </cell>
          <cell r="D25">
            <v>72539.520000000004</v>
          </cell>
          <cell r="E25">
            <v>72539.520000000004</v>
          </cell>
          <cell r="F25">
            <v>73564.879999999946</v>
          </cell>
          <cell r="G25">
            <v>73564.879999999946</v>
          </cell>
          <cell r="H25">
            <v>73564.879999999946</v>
          </cell>
          <cell r="I25">
            <v>77642.080000000031</v>
          </cell>
          <cell r="J25">
            <v>77642.080000000031</v>
          </cell>
          <cell r="K25">
            <v>77642.080000000031</v>
          </cell>
          <cell r="L25">
            <v>72104.479999999996</v>
          </cell>
          <cell r="M25">
            <v>72104.479999999996</v>
          </cell>
          <cell r="N25">
            <v>72104.479999999996</v>
          </cell>
        </row>
        <row r="26">
          <cell r="B26" t="str">
            <v>e. Bloque mayor a 8 kW</v>
          </cell>
          <cell r="C26">
            <v>9067.44</v>
          </cell>
          <cell r="D26">
            <v>9067.44</v>
          </cell>
          <cell r="E26">
            <v>9067.44</v>
          </cell>
          <cell r="F26">
            <v>9195.6099999999933</v>
          </cell>
          <cell r="G26">
            <v>9195.6099999999933</v>
          </cell>
          <cell r="H26">
            <v>9195.6099999999933</v>
          </cell>
          <cell r="I26">
            <v>9705.2600000000039</v>
          </cell>
          <cell r="J26">
            <v>9705.2600000000039</v>
          </cell>
          <cell r="K26">
            <v>9705.2600000000039</v>
          </cell>
          <cell r="L26">
            <v>9013.06</v>
          </cell>
          <cell r="M26">
            <v>9013.06</v>
          </cell>
          <cell r="N26">
            <v>9013.06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69.78</v>
          </cell>
          <cell r="D29">
            <v>69.779999999999987</v>
          </cell>
          <cell r="E29">
            <v>69.78</v>
          </cell>
          <cell r="F29">
            <v>70.77</v>
          </cell>
          <cell r="G29">
            <v>70.77</v>
          </cell>
          <cell r="H29">
            <v>70.77</v>
          </cell>
          <cell r="I29">
            <v>74.7</v>
          </cell>
          <cell r="J29">
            <v>74.7</v>
          </cell>
          <cell r="K29">
            <v>74.700000000000017</v>
          </cell>
          <cell r="L29">
            <v>69.369999999999948</v>
          </cell>
          <cell r="M29">
            <v>69.369999999999948</v>
          </cell>
          <cell r="N29">
            <v>69.369999999999948</v>
          </cell>
        </row>
        <row r="30">
          <cell r="B30" t="str">
            <v>b. Bloque 0-3000 kWh</v>
          </cell>
          <cell r="C30">
            <v>120660</v>
          </cell>
          <cell r="D30">
            <v>120660</v>
          </cell>
          <cell r="E30">
            <v>120660</v>
          </cell>
          <cell r="F30">
            <v>122340</v>
          </cell>
          <cell r="G30">
            <v>122340</v>
          </cell>
          <cell r="H30">
            <v>122340</v>
          </cell>
          <cell r="I30">
            <v>129120</v>
          </cell>
          <cell r="J30">
            <v>129120</v>
          </cell>
          <cell r="K30">
            <v>129120</v>
          </cell>
          <cell r="L30">
            <v>119910</v>
          </cell>
          <cell r="M30">
            <v>119910</v>
          </cell>
          <cell r="N30">
            <v>119910</v>
          </cell>
        </row>
        <row r="31">
          <cell r="B31" t="str">
            <v>c. Bloque mayor a 3000 kWh</v>
          </cell>
          <cell r="C31">
            <v>40.22000000000002</v>
          </cell>
          <cell r="D31">
            <v>40.22000000000002</v>
          </cell>
          <cell r="E31">
            <v>40.22000000000002</v>
          </cell>
          <cell r="F31">
            <v>40.77999999999998</v>
          </cell>
          <cell r="G31">
            <v>40.77999999999998</v>
          </cell>
          <cell r="H31">
            <v>40.77999999999998</v>
          </cell>
          <cell r="I31">
            <v>43.039999999999985</v>
          </cell>
          <cell r="J31">
            <v>43.039999999999985</v>
          </cell>
          <cell r="K31">
            <v>43.039999999999985</v>
          </cell>
          <cell r="L31">
            <v>39.97000000000002</v>
          </cell>
          <cell r="M31">
            <v>39.97000000000002</v>
          </cell>
          <cell r="N31">
            <v>39.97000000000002</v>
          </cell>
        </row>
        <row r="32">
          <cell r="B32" t="str">
            <v>d. Bloque 0-8 kW</v>
          </cell>
          <cell r="C32">
            <v>48750.719999999979</v>
          </cell>
          <cell r="D32">
            <v>48750.719999999979</v>
          </cell>
          <cell r="E32">
            <v>48750.719999999979</v>
          </cell>
          <cell r="F32">
            <v>49439.840000000004</v>
          </cell>
          <cell r="G32">
            <v>49439.840000000011</v>
          </cell>
          <cell r="H32">
            <v>49439.840000000004</v>
          </cell>
          <cell r="I32">
            <v>52180</v>
          </cell>
          <cell r="J32">
            <v>52180</v>
          </cell>
          <cell r="K32">
            <v>52180</v>
          </cell>
          <cell r="L32">
            <v>48458.39999999998</v>
          </cell>
          <cell r="M32">
            <v>48458.399999999987</v>
          </cell>
          <cell r="N32">
            <v>48458.39999999998</v>
          </cell>
        </row>
        <row r="33">
          <cell r="B33" t="str">
            <v>e. Bloque mayor a 8 kW</v>
          </cell>
          <cell r="C33">
            <v>6093.8399999999974</v>
          </cell>
          <cell r="D33">
            <v>6093.8399999999974</v>
          </cell>
          <cell r="E33">
            <v>6093.8399999999974</v>
          </cell>
          <cell r="F33">
            <v>6179.9800000000005</v>
          </cell>
          <cell r="G33">
            <v>6179.9800000000014</v>
          </cell>
          <cell r="H33">
            <v>6179.9800000000005</v>
          </cell>
          <cell r="I33">
            <v>6522.5</v>
          </cell>
          <cell r="J33">
            <v>6522.5</v>
          </cell>
          <cell r="K33">
            <v>6522.5</v>
          </cell>
          <cell r="L33">
            <v>6057.2999999999975</v>
          </cell>
          <cell r="M33">
            <v>6057.2999999999984</v>
          </cell>
          <cell r="N33">
            <v>6057.2999999999975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53.22000000000002</v>
          </cell>
          <cell r="D36">
            <v>53.22000000000002</v>
          </cell>
          <cell r="E36">
            <v>53.22000000000002</v>
          </cell>
          <cell r="F36">
            <v>53.97000000000002</v>
          </cell>
          <cell r="G36">
            <v>53.97000000000002</v>
          </cell>
          <cell r="H36">
            <v>53.97000000000002</v>
          </cell>
          <cell r="I36">
            <v>56.960000000000022</v>
          </cell>
          <cell r="J36">
            <v>56.960000000000022</v>
          </cell>
          <cell r="K36">
            <v>56.960000000000022</v>
          </cell>
          <cell r="L36">
            <v>52.900000000000027</v>
          </cell>
          <cell r="M36">
            <v>52.90000000000002</v>
          </cell>
          <cell r="N36">
            <v>52.900000000000027</v>
          </cell>
        </row>
        <row r="37">
          <cell r="B37" t="str">
            <v>b. Energía Valle</v>
          </cell>
          <cell r="C37">
            <v>26.019999999999989</v>
          </cell>
          <cell r="D37">
            <v>26.019999999999989</v>
          </cell>
          <cell r="E37">
            <v>26.019999999999989</v>
          </cell>
          <cell r="F37">
            <v>26.38</v>
          </cell>
          <cell r="G37">
            <v>26.38</v>
          </cell>
          <cell r="H37">
            <v>26.38</v>
          </cell>
          <cell r="I37">
            <v>27.850000000000016</v>
          </cell>
          <cell r="J37">
            <v>27.850000000000016</v>
          </cell>
          <cell r="K37">
            <v>27.850000000000016</v>
          </cell>
          <cell r="L37">
            <v>25.86000000000001</v>
          </cell>
          <cell r="M37">
            <v>25.86000000000001</v>
          </cell>
          <cell r="N37">
            <v>25.86000000000001</v>
          </cell>
        </row>
        <row r="38">
          <cell r="B38" t="str">
            <v>c. Energía Noche</v>
          </cell>
          <cell r="C38">
            <v>17.75</v>
          </cell>
          <cell r="D38">
            <v>17.75</v>
          </cell>
          <cell r="E38">
            <v>17.75</v>
          </cell>
          <cell r="F38">
            <v>18</v>
          </cell>
          <cell r="G38">
            <v>18</v>
          </cell>
          <cell r="H38">
            <v>18</v>
          </cell>
          <cell r="I38">
            <v>18.990000000000006</v>
          </cell>
          <cell r="J38">
            <v>18.990000000000006</v>
          </cell>
          <cell r="K38">
            <v>18.990000000000006</v>
          </cell>
          <cell r="L38">
            <v>17.63999999999999</v>
          </cell>
          <cell r="M38">
            <v>17.63999999999999</v>
          </cell>
          <cell r="N38">
            <v>17.63999999999999</v>
          </cell>
        </row>
        <row r="39">
          <cell r="B39" t="str">
            <v>d. Potencia Punta</v>
          </cell>
          <cell r="C39">
            <v>9367.8699999999972</v>
          </cell>
          <cell r="D39">
            <v>9367.8699999999972</v>
          </cell>
          <cell r="E39">
            <v>9367.8699999999972</v>
          </cell>
          <cell r="F39">
            <v>9500.2900000000045</v>
          </cell>
          <cell r="G39">
            <v>9500.2900000000027</v>
          </cell>
          <cell r="H39">
            <v>9500.2900000000045</v>
          </cell>
          <cell r="I39">
            <v>10026.840000000002</v>
          </cell>
          <cell r="J39">
            <v>10026.840000000002</v>
          </cell>
          <cell r="K39">
            <v>10026.84</v>
          </cell>
          <cell r="L39">
            <v>9311.7000000000044</v>
          </cell>
          <cell r="M39">
            <v>9311.7000000000044</v>
          </cell>
          <cell r="N39">
            <v>9311.7000000000044</v>
          </cell>
        </row>
        <row r="40">
          <cell r="B40" t="str">
            <v>e. Potencia Valle</v>
          </cell>
          <cell r="C40">
            <v>6717.2000000000035</v>
          </cell>
          <cell r="D40">
            <v>6717.2000000000025</v>
          </cell>
          <cell r="E40">
            <v>6717.2000000000035</v>
          </cell>
          <cell r="F40">
            <v>6812.149999999996</v>
          </cell>
          <cell r="G40">
            <v>6812.149999999996</v>
          </cell>
          <cell r="H40">
            <v>6812.149999999996</v>
          </cell>
          <cell r="I40">
            <v>7189.7099999999982</v>
          </cell>
          <cell r="J40">
            <v>7189.7099999999982</v>
          </cell>
          <cell r="K40">
            <v>7189.7099999999982</v>
          </cell>
          <cell r="L40">
            <v>6676.9200000000046</v>
          </cell>
          <cell r="M40">
            <v>6676.9200000000037</v>
          </cell>
          <cell r="N40">
            <v>6676.9200000000046</v>
          </cell>
        </row>
        <row r="41">
          <cell r="B41" t="str">
            <v>f. Potencia Noche</v>
          </cell>
          <cell r="C41">
            <v>4595.2400000000007</v>
          </cell>
          <cell r="D41">
            <v>4595.2400000000016</v>
          </cell>
          <cell r="E41">
            <v>4595.2400000000007</v>
          </cell>
          <cell r="F41">
            <v>4660.1900000000014</v>
          </cell>
          <cell r="G41">
            <v>4660.1900000000014</v>
          </cell>
          <cell r="H41">
            <v>4660.1900000000014</v>
          </cell>
          <cell r="I41">
            <v>4918.4799999999996</v>
          </cell>
          <cell r="J41">
            <v>4918.4799999999996</v>
          </cell>
          <cell r="K41">
            <v>4918.4799999999987</v>
          </cell>
          <cell r="L41">
            <v>4567.6799999999967</v>
          </cell>
          <cell r="M41">
            <v>4567.6799999999967</v>
          </cell>
          <cell r="N41">
            <v>4567.6799999999967</v>
          </cell>
        </row>
        <row r="42">
          <cell r="B42" t="str">
            <v>MEDIA TENSIÓN (T-MTb)</v>
          </cell>
        </row>
        <row r="43">
          <cell r="B43" t="str">
            <v>T-MTb</v>
          </cell>
        </row>
        <row r="44">
          <cell r="B44" t="str">
            <v>a. Energía Punta</v>
          </cell>
          <cell r="C44">
            <v>108.69999999999995</v>
          </cell>
          <cell r="D44">
            <v>108.69999999999996</v>
          </cell>
          <cell r="E44">
            <v>108.69999999999995</v>
          </cell>
          <cell r="F44">
            <v>110.23999999999992</v>
          </cell>
          <cell r="G44">
            <v>110.23999999999991</v>
          </cell>
          <cell r="H44">
            <v>110.23999999999992</v>
          </cell>
          <cell r="I44">
            <v>116.34999999999994</v>
          </cell>
          <cell r="J44">
            <v>116.34999999999994</v>
          </cell>
          <cell r="K44">
            <v>116.34999999999994</v>
          </cell>
          <cell r="L44">
            <v>108.05000000000005</v>
          </cell>
          <cell r="M44">
            <v>108.05000000000004</v>
          </cell>
          <cell r="N44">
            <v>108.05000000000005</v>
          </cell>
        </row>
        <row r="45">
          <cell r="B45" t="str">
            <v>b. Energía Valle</v>
          </cell>
          <cell r="C45">
            <v>37.35</v>
          </cell>
          <cell r="D45">
            <v>37.350000000000016</v>
          </cell>
          <cell r="E45">
            <v>37.35</v>
          </cell>
          <cell r="F45">
            <v>37.89</v>
          </cell>
          <cell r="G45">
            <v>37.890000000000008</v>
          </cell>
          <cell r="H45">
            <v>37.89</v>
          </cell>
          <cell r="I45">
            <v>39.99</v>
          </cell>
          <cell r="J45">
            <v>39.99</v>
          </cell>
          <cell r="K45">
            <v>39.99</v>
          </cell>
          <cell r="L45">
            <v>37.140000000000008</v>
          </cell>
          <cell r="M45">
            <v>37.14</v>
          </cell>
          <cell r="N45">
            <v>37.140000000000008</v>
          </cell>
        </row>
        <row r="46">
          <cell r="B46" t="str">
            <v>c. Energía Noche</v>
          </cell>
          <cell r="C46">
            <v>23.980000000000011</v>
          </cell>
          <cell r="D46">
            <v>23.980000000000011</v>
          </cell>
          <cell r="E46">
            <v>23.980000000000011</v>
          </cell>
          <cell r="F46">
            <v>24.320000000000011</v>
          </cell>
          <cell r="G46">
            <v>24.320000000000014</v>
          </cell>
          <cell r="H46">
            <v>24.320000000000011</v>
          </cell>
          <cell r="I46">
            <v>25.659999999999997</v>
          </cell>
          <cell r="J46">
            <v>25.659999999999997</v>
          </cell>
          <cell r="K46">
            <v>25.66</v>
          </cell>
          <cell r="L46">
            <v>23.830000000000005</v>
          </cell>
          <cell r="M46">
            <v>23.830000000000002</v>
          </cell>
          <cell r="N46">
            <v>23.830000000000005</v>
          </cell>
        </row>
        <row r="47">
          <cell r="B47" t="str">
            <v>d. Potencia Punta</v>
          </cell>
          <cell r="C47">
            <v>3192.75</v>
          </cell>
          <cell r="D47">
            <v>3192.75</v>
          </cell>
          <cell r="E47">
            <v>3192.75</v>
          </cell>
          <cell r="F47">
            <v>3237.89</v>
          </cell>
          <cell r="G47">
            <v>3237.89</v>
          </cell>
          <cell r="H47">
            <v>3237.89</v>
          </cell>
          <cell r="I47">
            <v>3417.3399999999979</v>
          </cell>
          <cell r="J47">
            <v>3417.3399999999979</v>
          </cell>
          <cell r="K47">
            <v>3417.3399999999979</v>
          </cell>
          <cell r="L47">
            <v>3173.61</v>
          </cell>
          <cell r="M47">
            <v>3173.61</v>
          </cell>
          <cell r="N47">
            <v>3173.61</v>
          </cell>
        </row>
        <row r="48">
          <cell r="B48" t="str">
            <v>e. Potencia Valle</v>
          </cell>
          <cell r="C48">
            <v>2228.8499999999995</v>
          </cell>
          <cell r="D48">
            <v>2228.849999999999</v>
          </cell>
          <cell r="E48">
            <v>2228.8499999999995</v>
          </cell>
          <cell r="F48">
            <v>2260.36</v>
          </cell>
          <cell r="G48">
            <v>2260.36</v>
          </cell>
          <cell r="H48">
            <v>2260.36</v>
          </cell>
          <cell r="I48">
            <v>2385.6299999999997</v>
          </cell>
          <cell r="J48">
            <v>2385.6299999999997</v>
          </cell>
          <cell r="K48">
            <v>2385.6299999999992</v>
          </cell>
          <cell r="L48">
            <v>2215.4800000000009</v>
          </cell>
          <cell r="M48">
            <v>2215.4800000000014</v>
          </cell>
          <cell r="N48">
            <v>2215.4800000000009</v>
          </cell>
        </row>
        <row r="49">
          <cell r="B49" t="str">
            <v>f. Potencia Noche</v>
          </cell>
          <cell r="C49">
            <v>1428.2900000000006</v>
          </cell>
          <cell r="D49">
            <v>1428.2900000000006</v>
          </cell>
          <cell r="E49">
            <v>1428.2900000000006</v>
          </cell>
          <cell r="F49">
            <v>1448.4800000000005</v>
          </cell>
          <cell r="G49">
            <v>1448.4800000000007</v>
          </cell>
          <cell r="H49">
            <v>1448.4800000000005</v>
          </cell>
          <cell r="I49">
            <v>1528.7699999999991</v>
          </cell>
          <cell r="J49">
            <v>1528.7699999999991</v>
          </cell>
          <cell r="K49">
            <v>1528.7699999999993</v>
          </cell>
          <cell r="L49">
            <v>1419.7300000000007</v>
          </cell>
          <cell r="M49">
            <v>1419.7300000000005</v>
          </cell>
          <cell r="N49">
            <v>1419.7300000000007</v>
          </cell>
        </row>
        <row r="50">
          <cell r="B50" t="str">
            <v>ALUMBRADO PÚBLICO</v>
          </cell>
        </row>
        <row r="51">
          <cell r="B51" t="str">
            <v>T-AP</v>
          </cell>
        </row>
        <row r="52">
          <cell r="B52" t="str">
            <v>a. Bloque 0-30 kWh</v>
          </cell>
          <cell r="C52">
            <v>91.5</v>
          </cell>
          <cell r="D52">
            <v>91.5</v>
          </cell>
          <cell r="E52">
            <v>91.5</v>
          </cell>
          <cell r="F52">
            <v>92.699999999999989</v>
          </cell>
          <cell r="G52">
            <v>92.699999999999974</v>
          </cell>
          <cell r="H52">
            <v>92.699999999999989</v>
          </cell>
          <cell r="I52">
            <v>97.80000000000004</v>
          </cell>
          <cell r="J52">
            <v>97.80000000000004</v>
          </cell>
          <cell r="K52">
            <v>97.800000000000026</v>
          </cell>
          <cell r="L52">
            <v>93</v>
          </cell>
          <cell r="M52">
            <v>93</v>
          </cell>
          <cell r="N52">
            <v>93</v>
          </cell>
        </row>
        <row r="53">
          <cell r="B53" t="str">
            <v>b. Bloque 31-50 000 kWh</v>
          </cell>
          <cell r="C53">
            <v>3.0499999999999985</v>
          </cell>
          <cell r="D53">
            <v>3.0499999999999985</v>
          </cell>
          <cell r="E53">
            <v>3.0499999999999985</v>
          </cell>
          <cell r="F53">
            <v>3.0900000000000021</v>
          </cell>
          <cell r="G53">
            <v>3.0900000000000021</v>
          </cell>
          <cell r="H53">
            <v>3.0900000000000021</v>
          </cell>
          <cell r="I53">
            <v>3.2600000000000011</v>
          </cell>
          <cell r="J53">
            <v>3.2600000000000011</v>
          </cell>
          <cell r="K53">
            <v>3.2600000000000007</v>
          </cell>
          <cell r="L53">
            <v>3.0999999999999988</v>
          </cell>
          <cell r="M53">
            <v>3.0999999999999992</v>
          </cell>
          <cell r="N53">
            <v>3.0999999999999988</v>
          </cell>
        </row>
        <row r="54">
          <cell r="B54" t="str">
            <v>c. Bloque mayor a 50 000 kWh</v>
          </cell>
          <cell r="C54">
            <v>152500</v>
          </cell>
          <cell r="D54">
            <v>152500</v>
          </cell>
          <cell r="E54">
            <v>152500</v>
          </cell>
          <cell r="F54">
            <v>154500</v>
          </cell>
          <cell r="G54">
            <v>154500</v>
          </cell>
          <cell r="H54">
            <v>154500</v>
          </cell>
          <cell r="I54">
            <v>163000</v>
          </cell>
          <cell r="J54">
            <v>163000</v>
          </cell>
          <cell r="K54">
            <v>163000</v>
          </cell>
        </row>
        <row r="55">
          <cell r="B55" t="str">
            <v xml:space="preserve">c. Bloque mayor a 50 000 kWh </v>
          </cell>
          <cell r="L55">
            <v>155000</v>
          </cell>
          <cell r="M55">
            <v>155000</v>
          </cell>
          <cell r="N55">
            <v>155000</v>
          </cell>
        </row>
        <row r="56">
          <cell r="B56" t="str">
            <v>Tarifa de acceso</v>
          </cell>
        </row>
        <row r="57">
          <cell r="B57" t="str">
            <v>T-TA</v>
          </cell>
        </row>
        <row r="58">
          <cell r="B58" t="str">
            <v>a. Consumo de Energía cada kWh</v>
          </cell>
          <cell r="C58">
            <v>15.800000000000008</v>
          </cell>
          <cell r="D58">
            <v>15.800000000000008</v>
          </cell>
          <cell r="E58">
            <v>15.800000000000008</v>
          </cell>
          <cell r="F58">
            <v>15.800000000000008</v>
          </cell>
          <cell r="G58">
            <v>15.800000000000008</v>
          </cell>
          <cell r="H58">
            <v>15.800000000000008</v>
          </cell>
          <cell r="I58">
            <v>15.800000000000008</v>
          </cell>
          <cell r="J58">
            <v>15.800000000000008</v>
          </cell>
          <cell r="K58">
            <v>15.800000000000008</v>
          </cell>
          <cell r="L58">
            <v>24.789999999999992</v>
          </cell>
          <cell r="M58">
            <v>24.789999999999996</v>
          </cell>
          <cell r="N58">
            <v>24.789999999999992</v>
          </cell>
        </row>
        <row r="59">
          <cell r="B59" t="str">
            <v>Tarifa en centros de recarga rápida</v>
          </cell>
        </row>
        <row r="60">
          <cell r="B60" t="str">
            <v>T-VE</v>
          </cell>
        </row>
        <row r="61">
          <cell r="B61" t="str">
            <v>b. Por minuto de recarga de energía</v>
          </cell>
          <cell r="C61">
            <v>150</v>
          </cell>
          <cell r="D61">
            <v>150</v>
          </cell>
          <cell r="E61">
            <v>140.7741935483871</v>
          </cell>
          <cell r="F61">
            <v>141</v>
          </cell>
          <cell r="G61">
            <v>141</v>
          </cell>
          <cell r="H61">
            <v>141</v>
          </cell>
          <cell r="I61">
            <v>141</v>
          </cell>
          <cell r="J61">
            <v>140.61290322580646</v>
          </cell>
          <cell r="K61">
            <v>137</v>
          </cell>
          <cell r="L61">
            <v>137</v>
          </cell>
          <cell r="M61">
            <v>137</v>
          </cell>
          <cell r="N61">
            <v>137</v>
          </cell>
        </row>
        <row r="62">
          <cell r="B62" t="str">
            <v>Tarifa residencial modalidad prepago</v>
          </cell>
        </row>
        <row r="63">
          <cell r="B63" t="str">
            <v>T-RP</v>
          </cell>
        </row>
        <row r="64">
          <cell r="B64" t="str">
            <v>a. Bloque 0-30 kWh</v>
          </cell>
          <cell r="L64">
            <v>2046</v>
          </cell>
          <cell r="M64">
            <v>2046</v>
          </cell>
          <cell r="N64">
            <v>2046</v>
          </cell>
        </row>
        <row r="65">
          <cell r="B65" t="str">
            <v xml:space="preserve">a. Bloque 0-30 kWh </v>
          </cell>
          <cell r="I65">
            <v>2203.1999999999989</v>
          </cell>
          <cell r="J65">
            <v>2203.1999999999989</v>
          </cell>
          <cell r="K65">
            <v>2203.1999999999989</v>
          </cell>
        </row>
        <row r="66">
          <cell r="B66" t="str">
            <v>b. Bloque 31-200 kWh</v>
          </cell>
          <cell r="L66">
            <v>68.200000000000017</v>
          </cell>
          <cell r="M66">
            <v>68.200000000000031</v>
          </cell>
          <cell r="N66">
            <v>68.200000000000017</v>
          </cell>
        </row>
        <row r="67">
          <cell r="B67" t="str">
            <v xml:space="preserve">b. Bloque 31-200 kWh </v>
          </cell>
          <cell r="I67">
            <v>73.44000000000004</v>
          </cell>
          <cell r="J67">
            <v>73.44000000000004</v>
          </cell>
          <cell r="K67">
            <v>73.44000000000004</v>
          </cell>
        </row>
        <row r="68">
          <cell r="B68" t="str">
            <v>c. Bloque mayor a 200 kWh</v>
          </cell>
          <cell r="I68">
            <v>89.89</v>
          </cell>
          <cell r="J68">
            <v>89.89</v>
          </cell>
          <cell r="K68">
            <v>89.890000000000015</v>
          </cell>
          <cell r="L68">
            <v>83.48</v>
          </cell>
          <cell r="M68">
            <v>83.48</v>
          </cell>
          <cell r="N68">
            <v>83.48</v>
          </cell>
        </row>
        <row r="69">
          <cell r="B69" t="str">
            <v>Tarifa en centros de recarga en planteles para autobuses electricos</v>
          </cell>
        </row>
        <row r="70">
          <cell r="B70" t="str">
            <v>T-BE</v>
          </cell>
        </row>
        <row r="71">
          <cell r="B71" t="str">
            <v>b. Consumo de Energía cada kWh</v>
          </cell>
          <cell r="C71">
            <v>57.079999999999977</v>
          </cell>
          <cell r="D71">
            <v>57.079999999999984</v>
          </cell>
          <cell r="E71">
            <v>54.475483870967764</v>
          </cell>
          <cell r="F71">
            <v>53.410000000000011</v>
          </cell>
          <cell r="G71">
            <v>53.410000000000018</v>
          </cell>
          <cell r="H71">
            <v>53.410000000000011</v>
          </cell>
          <cell r="I71">
            <v>53.410000000000018</v>
          </cell>
          <cell r="J71">
            <v>53.357741935483865</v>
          </cell>
          <cell r="K71">
            <v>52.869999999999962</v>
          </cell>
          <cell r="L71">
            <v>52.869999999999955</v>
          </cell>
          <cell r="M71">
            <v>52.869999999999962</v>
          </cell>
          <cell r="N71">
            <v>52.869999999999955</v>
          </cell>
        </row>
        <row r="86">
          <cell r="B86" t="str">
            <v>Promedio de Tarifa</v>
          </cell>
          <cell r="C86" t="str">
            <v>Mes</v>
          </cell>
        </row>
        <row r="87">
          <cell r="B87" t="str">
            <v>º</v>
          </cell>
          <cell r="C87" t="str">
            <v>Enero</v>
          </cell>
          <cell r="D87" t="str">
            <v>Febrero</v>
          </cell>
          <cell r="E87" t="str">
            <v>Marzo</v>
          </cell>
          <cell r="F87" t="str">
            <v>Abril</v>
          </cell>
          <cell r="G87" t="str">
            <v>Mayo</v>
          </cell>
          <cell r="H87" t="str">
            <v>Junio</v>
          </cell>
          <cell r="I87" t="str">
            <v>Julio</v>
          </cell>
          <cell r="J87" t="str">
            <v>Agosto</v>
          </cell>
          <cell r="K87" t="str">
            <v>Septiembre</v>
          </cell>
          <cell r="L87" t="str">
            <v>Octubre</v>
          </cell>
          <cell r="M87" t="str">
            <v>Noviembre</v>
          </cell>
          <cell r="N87" t="str">
            <v>Diciembre</v>
          </cell>
        </row>
        <row r="88">
          <cell r="B88" t="str">
            <v>VENTAS AL SERVICIO DE DISTRIBUCIÓN</v>
          </cell>
        </row>
        <row r="89">
          <cell r="B89" t="str">
            <v>T-SD</v>
          </cell>
        </row>
        <row r="90">
          <cell r="B90" t="str">
            <v>a. Energía Punta</v>
          </cell>
          <cell r="C90">
            <v>50.089999999999982</v>
          </cell>
          <cell r="D90">
            <v>50.089999999999989</v>
          </cell>
          <cell r="E90">
            <v>50.089999999999982</v>
          </cell>
          <cell r="F90">
            <v>50.089999999999989</v>
          </cell>
          <cell r="G90">
            <v>50.089999999999982</v>
          </cell>
          <cell r="H90">
            <v>50.089999999999989</v>
          </cell>
          <cell r="I90">
            <v>50.089999999999982</v>
          </cell>
          <cell r="J90">
            <v>50.089999999999982</v>
          </cell>
          <cell r="K90">
            <v>50.089999999999989</v>
          </cell>
          <cell r="L90">
            <v>50.089999999999982</v>
          </cell>
          <cell r="M90">
            <v>50.089999999999989</v>
          </cell>
          <cell r="N90">
            <v>50.089999999999982</v>
          </cell>
        </row>
        <row r="91">
          <cell r="B91" t="str">
            <v>b. Energía Valle</v>
          </cell>
          <cell r="C91">
            <v>40.72000000000002</v>
          </cell>
          <cell r="D91">
            <v>40.72000000000002</v>
          </cell>
          <cell r="E91">
            <v>40.72000000000002</v>
          </cell>
          <cell r="F91">
            <v>40.72000000000002</v>
          </cell>
          <cell r="G91">
            <v>40.72000000000002</v>
          </cell>
          <cell r="H91">
            <v>40.72000000000002</v>
          </cell>
          <cell r="I91">
            <v>40.72000000000002</v>
          </cell>
          <cell r="J91">
            <v>40.72000000000002</v>
          </cell>
          <cell r="K91">
            <v>40.72000000000002</v>
          </cell>
          <cell r="L91">
            <v>40.72000000000002</v>
          </cell>
          <cell r="M91">
            <v>40.72000000000002</v>
          </cell>
          <cell r="N91">
            <v>40.72000000000002</v>
          </cell>
        </row>
        <row r="92">
          <cell r="B92" t="str">
            <v>c. Energía Noche</v>
          </cell>
          <cell r="C92">
            <v>34.61</v>
          </cell>
          <cell r="D92">
            <v>34.610000000000007</v>
          </cell>
          <cell r="E92">
            <v>34.61</v>
          </cell>
          <cell r="F92">
            <v>34.610000000000007</v>
          </cell>
          <cell r="G92">
            <v>34.61</v>
          </cell>
          <cell r="H92">
            <v>34.610000000000007</v>
          </cell>
          <cell r="I92">
            <v>34.61</v>
          </cell>
          <cell r="J92">
            <v>34.61</v>
          </cell>
          <cell r="K92">
            <v>34.610000000000007</v>
          </cell>
          <cell r="L92">
            <v>34.61</v>
          </cell>
          <cell r="M92">
            <v>34.610000000000007</v>
          </cell>
          <cell r="N92">
            <v>34.61</v>
          </cell>
        </row>
        <row r="93">
          <cell r="B93" t="str">
            <v>d. Potencia Punta</v>
          </cell>
          <cell r="C93">
            <v>2838.1600000000021</v>
          </cell>
          <cell r="D93">
            <v>2838.1600000000021</v>
          </cell>
          <cell r="E93">
            <v>2838.1600000000021</v>
          </cell>
          <cell r="F93">
            <v>2838.1600000000021</v>
          </cell>
          <cell r="G93">
            <v>2838.1600000000021</v>
          </cell>
          <cell r="H93">
            <v>2838.1600000000021</v>
          </cell>
          <cell r="I93">
            <v>2838.1600000000021</v>
          </cell>
          <cell r="J93">
            <v>2838.1600000000021</v>
          </cell>
          <cell r="K93">
            <v>2838.1600000000021</v>
          </cell>
          <cell r="L93">
            <v>2838.1600000000021</v>
          </cell>
          <cell r="M93">
            <v>2838.1600000000021</v>
          </cell>
          <cell r="N93">
            <v>2838.1600000000021</v>
          </cell>
        </row>
        <row r="94">
          <cell r="B94" t="str">
            <v>e. Potencia Valle</v>
          </cell>
          <cell r="C94">
            <v>2838.1600000000021</v>
          </cell>
          <cell r="D94">
            <v>2838.1600000000021</v>
          </cell>
          <cell r="E94">
            <v>2838.1600000000021</v>
          </cell>
          <cell r="F94">
            <v>2838.1600000000021</v>
          </cell>
          <cell r="G94">
            <v>2838.1600000000021</v>
          </cell>
          <cell r="H94">
            <v>2838.1600000000021</v>
          </cell>
          <cell r="I94">
            <v>2838.1600000000021</v>
          </cell>
          <cell r="J94">
            <v>2838.1600000000021</v>
          </cell>
          <cell r="K94">
            <v>2838.1600000000021</v>
          </cell>
          <cell r="L94">
            <v>2838.1600000000021</v>
          </cell>
          <cell r="M94">
            <v>2838.1600000000021</v>
          </cell>
          <cell r="N94">
            <v>2838.1600000000021</v>
          </cell>
        </row>
        <row r="95">
          <cell r="B95" t="str">
            <v>f. Potencia Noche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0-200 kWh</v>
          </cell>
          <cell r="C10">
            <v>1297.1699999999989</v>
          </cell>
          <cell r="D10">
            <v>1297.1699999999989</v>
          </cell>
          <cell r="E10">
            <v>1297.1699999999989</v>
          </cell>
          <cell r="F10">
            <v>1397.0999999999992</v>
          </cell>
          <cell r="G10">
            <v>1397.0999999999992</v>
          </cell>
          <cell r="H10">
            <v>1397.0999999999992</v>
          </cell>
          <cell r="I10">
            <v>1456.3600000000004</v>
          </cell>
          <cell r="J10">
            <v>1456.3600000000004</v>
          </cell>
          <cell r="K10">
            <v>1456.3600000000004</v>
          </cell>
          <cell r="L10">
            <v>1361.0800000000011</v>
          </cell>
          <cell r="M10">
            <v>1361.0800000000011</v>
          </cell>
          <cell r="N10">
            <v>1361.0800000000011</v>
          </cell>
        </row>
        <row r="11">
          <cell r="B11" t="str">
            <v>b. Bloque 0-200 kWh</v>
          </cell>
          <cell r="C11">
            <v>60.25</v>
          </cell>
          <cell r="D11">
            <v>60.25</v>
          </cell>
          <cell r="E11">
            <v>60.25</v>
          </cell>
          <cell r="F11">
            <v>64.890000000000043</v>
          </cell>
          <cell r="G11">
            <v>64.890000000000043</v>
          </cell>
          <cell r="H11">
            <v>64.890000000000043</v>
          </cell>
          <cell r="I11">
            <v>67.650000000000034</v>
          </cell>
          <cell r="J11">
            <v>67.650000000000034</v>
          </cell>
          <cell r="K11">
            <v>67.650000000000034</v>
          </cell>
          <cell r="L11">
            <v>63.22000000000002</v>
          </cell>
          <cell r="M11">
            <v>63.22000000000002</v>
          </cell>
          <cell r="N11">
            <v>63.22000000000002</v>
          </cell>
        </row>
        <row r="12">
          <cell r="B12" t="str">
            <v>c. Bloque 201-275 kWh</v>
          </cell>
          <cell r="C12">
            <v>2526.059999999999</v>
          </cell>
          <cell r="D12">
            <v>2526.059999999999</v>
          </cell>
          <cell r="E12">
            <v>2526.059999999999</v>
          </cell>
          <cell r="F12">
            <v>2720.6600000000021</v>
          </cell>
          <cell r="G12">
            <v>2720.6600000000021</v>
          </cell>
          <cell r="H12">
            <v>2720.6600000000021</v>
          </cell>
          <cell r="I12">
            <v>2836.059999999999</v>
          </cell>
          <cell r="J12">
            <v>2836.059999999999</v>
          </cell>
          <cell r="K12">
            <v>2836.059999999999</v>
          </cell>
          <cell r="L12">
            <v>2650.52</v>
          </cell>
          <cell r="M12">
            <v>2650.5199999999995</v>
          </cell>
          <cell r="N12">
            <v>2650.52</v>
          </cell>
        </row>
        <row r="13">
          <cell r="B13" t="str">
            <v>d. Bloque 201-275 kWh</v>
          </cell>
          <cell r="C13">
            <v>64.760000000000005</v>
          </cell>
          <cell r="D13">
            <v>64.760000000000005</v>
          </cell>
          <cell r="E13">
            <v>64.760000000000005</v>
          </cell>
          <cell r="F13">
            <v>69.75</v>
          </cell>
          <cell r="G13">
            <v>69.75</v>
          </cell>
          <cell r="H13">
            <v>69.75</v>
          </cell>
          <cell r="I13">
            <v>72.710000000000022</v>
          </cell>
          <cell r="J13">
            <v>72.710000000000022</v>
          </cell>
          <cell r="K13">
            <v>72.710000000000022</v>
          </cell>
          <cell r="L13">
            <v>67.950000000000017</v>
          </cell>
          <cell r="M13">
            <v>67.950000000000031</v>
          </cell>
          <cell r="N13">
            <v>67.950000000000017</v>
          </cell>
        </row>
        <row r="14">
          <cell r="B14" t="str">
            <v>e. Bloque 276-360 kWh</v>
          </cell>
          <cell r="C14">
            <v>3345.3300000000013</v>
          </cell>
          <cell r="D14">
            <v>3345.3300000000013</v>
          </cell>
          <cell r="E14">
            <v>3345.3300000000013</v>
          </cell>
          <cell r="F14">
            <v>3603.0399999999981</v>
          </cell>
          <cell r="G14">
            <v>3603.0399999999977</v>
          </cell>
          <cell r="H14">
            <v>3603.0399999999981</v>
          </cell>
          <cell r="I14">
            <v>3755.86</v>
          </cell>
          <cell r="J14">
            <v>3755.86</v>
          </cell>
          <cell r="K14">
            <v>3755.86</v>
          </cell>
          <cell r="L14">
            <v>3510.1499999999983</v>
          </cell>
          <cell r="M14">
            <v>3510.1499999999987</v>
          </cell>
          <cell r="N14">
            <v>3510.1499999999983</v>
          </cell>
        </row>
        <row r="15">
          <cell r="B15" t="str">
            <v>f. Bloque 276-360 kWh</v>
          </cell>
          <cell r="C15">
            <v>71.739999999999981</v>
          </cell>
          <cell r="D15">
            <v>71.739999999999995</v>
          </cell>
          <cell r="E15">
            <v>71.739999999999981</v>
          </cell>
          <cell r="F15">
            <v>77.27</v>
          </cell>
          <cell r="G15">
            <v>77.27</v>
          </cell>
          <cell r="H15">
            <v>77.27</v>
          </cell>
          <cell r="I15">
            <v>80.550000000000011</v>
          </cell>
          <cell r="J15">
            <v>80.550000000000011</v>
          </cell>
          <cell r="K15">
            <v>80.55</v>
          </cell>
          <cell r="L15">
            <v>75.280000000000015</v>
          </cell>
          <cell r="M15">
            <v>75.28</v>
          </cell>
          <cell r="N15">
            <v>75.280000000000015</v>
          </cell>
        </row>
        <row r="16">
          <cell r="B16" t="str">
            <v>g. Bloque 361-500 kWh</v>
          </cell>
          <cell r="C16">
            <v>4428.5700000000033</v>
          </cell>
          <cell r="D16">
            <v>4428.5700000000024</v>
          </cell>
          <cell r="E16">
            <v>4428.5700000000033</v>
          </cell>
          <cell r="F16">
            <v>4769.72</v>
          </cell>
          <cell r="G16">
            <v>4769.72</v>
          </cell>
          <cell r="H16">
            <v>4769.72</v>
          </cell>
          <cell r="I16">
            <v>4972.03</v>
          </cell>
          <cell r="J16">
            <v>4972.03</v>
          </cell>
          <cell r="K16">
            <v>4972.03</v>
          </cell>
          <cell r="L16">
            <v>4646.7599999999993</v>
          </cell>
          <cell r="M16">
            <v>4646.7599999999984</v>
          </cell>
          <cell r="N16">
            <v>4646.7599999999993</v>
          </cell>
        </row>
        <row r="17">
          <cell r="B17" t="str">
            <v>h. Bloque 361-500 kWh</v>
          </cell>
          <cell r="C17">
            <v>79.489999999999952</v>
          </cell>
          <cell r="D17">
            <v>79.489999999999981</v>
          </cell>
          <cell r="E17">
            <v>79.489999999999952</v>
          </cell>
          <cell r="F17">
            <v>85.609999999999985</v>
          </cell>
          <cell r="G17">
            <v>85.61</v>
          </cell>
          <cell r="H17">
            <v>85.609999999999985</v>
          </cell>
          <cell r="I17">
            <v>89.239999999999938</v>
          </cell>
          <cell r="J17">
            <v>89.239999999999938</v>
          </cell>
          <cell r="K17">
            <v>89.239999999999952</v>
          </cell>
          <cell r="L17">
            <v>83.400000000000048</v>
          </cell>
          <cell r="M17">
            <v>83.400000000000048</v>
          </cell>
          <cell r="N17">
            <v>83.400000000000048</v>
          </cell>
        </row>
        <row r="18">
          <cell r="B18" t="str">
            <v>i. Bloque mayor a 501 kWh</v>
          </cell>
          <cell r="C18">
            <v>7701.0700000000052</v>
          </cell>
          <cell r="D18">
            <v>7701.0700000000052</v>
          </cell>
          <cell r="E18">
            <v>7701.0700000000052</v>
          </cell>
          <cell r="F18">
            <v>8294.3200000000052</v>
          </cell>
          <cell r="G18">
            <v>8294.3200000000052</v>
          </cell>
          <cell r="H18">
            <v>8294.3200000000052</v>
          </cell>
          <cell r="I18">
            <v>8646.1199999999972</v>
          </cell>
          <cell r="J18">
            <v>8646.1199999999972</v>
          </cell>
          <cell r="K18">
            <v>8646.1199999999972</v>
          </cell>
          <cell r="L18">
            <v>8080.4899999999961</v>
          </cell>
          <cell r="M18">
            <v>8080.4899999999961</v>
          </cell>
          <cell r="N18">
            <v>8080.4899999999961</v>
          </cell>
        </row>
        <row r="19">
          <cell r="B19" t="str">
            <v>j. Bloque mayor a 501 kWh</v>
          </cell>
          <cell r="C19">
            <v>88.05999999999996</v>
          </cell>
          <cell r="D19">
            <v>88.05999999999996</v>
          </cell>
          <cell r="E19">
            <v>88.05999999999996</v>
          </cell>
          <cell r="F19">
            <v>94.840000000000018</v>
          </cell>
          <cell r="G19">
            <v>94.840000000000032</v>
          </cell>
          <cell r="H19">
            <v>94.840000000000018</v>
          </cell>
          <cell r="I19">
            <v>98.869999999999933</v>
          </cell>
          <cell r="J19">
            <v>98.869999999999933</v>
          </cell>
          <cell r="K19">
            <v>98.869999999999933</v>
          </cell>
          <cell r="L19">
            <v>92.400000000000048</v>
          </cell>
          <cell r="M19">
            <v>92.400000000000048</v>
          </cell>
          <cell r="N19">
            <v>92.400000000000048</v>
          </cell>
        </row>
        <row r="20">
          <cell r="B20" t="str">
            <v>j.a.Por consumo de energía (kWh)</v>
          </cell>
          <cell r="C20">
            <v>7701.0700000000052</v>
          </cell>
          <cell r="D20">
            <v>7701.0700000000052</v>
          </cell>
          <cell r="E20">
            <v>7701.0700000000052</v>
          </cell>
          <cell r="F20">
            <v>8294.3200000000052</v>
          </cell>
          <cell r="G20">
            <v>8294.3200000000052</v>
          </cell>
          <cell r="H20">
            <v>8294.3200000000052</v>
          </cell>
          <cell r="I20">
            <v>8294.3200000000052</v>
          </cell>
          <cell r="J20">
            <v>8294.3200000000052</v>
          </cell>
          <cell r="K20">
            <v>8294.3200000000052</v>
          </cell>
          <cell r="L20">
            <v>8080.4899999999961</v>
          </cell>
          <cell r="M20">
            <v>8080.4899999999961</v>
          </cell>
          <cell r="N20">
            <v>8080.4899999999961</v>
          </cell>
        </row>
        <row r="21">
          <cell r="B21" t="str">
            <v>j.b. Por consumo de energía (kWh)</v>
          </cell>
          <cell r="C21">
            <v>49.539999999999978</v>
          </cell>
          <cell r="D21">
            <v>49.539999999999978</v>
          </cell>
          <cell r="E21">
            <v>49.539999999999978</v>
          </cell>
          <cell r="F21">
            <v>53.34999999999998</v>
          </cell>
          <cell r="G21">
            <v>53.349999999999973</v>
          </cell>
          <cell r="H21">
            <v>53.34999999999998</v>
          </cell>
          <cell r="I21">
            <v>53.349999999999973</v>
          </cell>
          <cell r="J21">
            <v>53.349999999999973</v>
          </cell>
          <cell r="K21">
            <v>53.34999999999998</v>
          </cell>
          <cell r="L21">
            <v>51.980000000000011</v>
          </cell>
          <cell r="M21">
            <v>51.980000000000011</v>
          </cell>
          <cell r="N21">
            <v>51.980000000000011</v>
          </cell>
        </row>
        <row r="22">
          <cell r="B22" t="str">
            <v>j.c. Por consumo de energía (kW)</v>
          </cell>
          <cell r="C22">
            <v>8043.1600000000026</v>
          </cell>
          <cell r="D22">
            <v>8043.1600000000026</v>
          </cell>
          <cell r="E22">
            <v>8043.1600000000026</v>
          </cell>
          <cell r="F22">
            <v>8662.7699999999968</v>
          </cell>
          <cell r="G22">
            <v>8662.7699999999968</v>
          </cell>
          <cell r="H22">
            <v>8662.7699999999968</v>
          </cell>
          <cell r="I22">
            <v>8662.7699999999968</v>
          </cell>
          <cell r="J22">
            <v>8662.7699999999968</v>
          </cell>
          <cell r="K22">
            <v>8662.7699999999968</v>
          </cell>
          <cell r="L22">
            <v>8439.44</v>
          </cell>
          <cell r="M22">
            <v>8439.44</v>
          </cell>
          <cell r="N22">
            <v>8439.44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88.05999999999996</v>
          </cell>
          <cell r="D25">
            <v>88.05999999999996</v>
          </cell>
          <cell r="E25">
            <v>88.05999999999996</v>
          </cell>
          <cell r="F25">
            <v>94.840000000000018</v>
          </cell>
          <cell r="G25">
            <v>94.840000000000032</v>
          </cell>
          <cell r="H25">
            <v>94.840000000000018</v>
          </cell>
          <cell r="I25">
            <v>98.869999999999933</v>
          </cell>
          <cell r="J25">
            <v>98.869999999999933</v>
          </cell>
          <cell r="K25">
            <v>98.869999999999933</v>
          </cell>
          <cell r="L25">
            <v>92.400000000000048</v>
          </cell>
          <cell r="M25">
            <v>92.400000000000048</v>
          </cell>
          <cell r="N25">
            <v>92.400000000000048</v>
          </cell>
        </row>
        <row r="26">
          <cell r="B26" t="str">
            <v>b. Bloque 0-3000 kWh</v>
          </cell>
          <cell r="C26">
            <v>148620</v>
          </cell>
          <cell r="D26">
            <v>148620</v>
          </cell>
          <cell r="E26">
            <v>148620</v>
          </cell>
          <cell r="F26">
            <v>160050</v>
          </cell>
          <cell r="G26">
            <v>160050</v>
          </cell>
          <cell r="H26">
            <v>160050</v>
          </cell>
          <cell r="I26">
            <v>166860</v>
          </cell>
          <cell r="J26">
            <v>166860</v>
          </cell>
          <cell r="K26">
            <v>166860</v>
          </cell>
          <cell r="L26">
            <v>155940</v>
          </cell>
          <cell r="M26">
            <v>155940</v>
          </cell>
          <cell r="N26">
            <v>155940</v>
          </cell>
        </row>
        <row r="27">
          <cell r="B27" t="str">
            <v>c. Bloque mayor a 3000 kWh</v>
          </cell>
          <cell r="C27">
            <v>49.539999999999978</v>
          </cell>
          <cell r="D27">
            <v>49.539999999999978</v>
          </cell>
          <cell r="E27">
            <v>49.539999999999978</v>
          </cell>
          <cell r="F27">
            <v>53.34999999999998</v>
          </cell>
          <cell r="G27">
            <v>53.349999999999973</v>
          </cell>
          <cell r="H27">
            <v>53.34999999999998</v>
          </cell>
          <cell r="I27">
            <v>55.619999999999955</v>
          </cell>
          <cell r="J27">
            <v>55.619999999999955</v>
          </cell>
          <cell r="K27">
            <v>55.619999999999962</v>
          </cell>
          <cell r="L27">
            <v>51.980000000000011</v>
          </cell>
          <cell r="M27">
            <v>51.980000000000011</v>
          </cell>
          <cell r="N27">
            <v>51.980000000000011</v>
          </cell>
        </row>
        <row r="28">
          <cell r="B28" t="str">
            <v>d. Bloque 0-10 kW</v>
          </cell>
          <cell r="C28">
            <v>80431.600000000049</v>
          </cell>
          <cell r="D28">
            <v>80431.600000000049</v>
          </cell>
          <cell r="E28">
            <v>80431.600000000049</v>
          </cell>
          <cell r="F28">
            <v>86627.700000000012</v>
          </cell>
          <cell r="G28">
            <v>86627.700000000026</v>
          </cell>
          <cell r="H28">
            <v>86627.700000000012</v>
          </cell>
          <cell r="I28">
            <v>90302</v>
          </cell>
          <cell r="J28">
            <v>90302</v>
          </cell>
          <cell r="K28">
            <v>90302</v>
          </cell>
          <cell r="L28">
            <v>84394.399999999951</v>
          </cell>
          <cell r="M28">
            <v>84394.399999999951</v>
          </cell>
          <cell r="N28">
            <v>84394.399999999951</v>
          </cell>
        </row>
        <row r="29">
          <cell r="B29" t="str">
            <v>e. Bloque mayor a 10 kW</v>
          </cell>
          <cell r="C29">
            <v>8043.1600000000026</v>
          </cell>
          <cell r="D29">
            <v>8043.1600000000026</v>
          </cell>
          <cell r="E29">
            <v>8043.1600000000026</v>
          </cell>
          <cell r="F29">
            <v>8662.7699999999968</v>
          </cell>
          <cell r="G29">
            <v>8662.7699999999968</v>
          </cell>
          <cell r="H29">
            <v>8662.7699999999968</v>
          </cell>
          <cell r="I29">
            <v>9030.2000000000044</v>
          </cell>
          <cell r="J29">
            <v>9030.2000000000044</v>
          </cell>
          <cell r="K29">
            <v>9030.2000000000044</v>
          </cell>
          <cell r="L29">
            <v>8439.44</v>
          </cell>
          <cell r="M29">
            <v>8439.44</v>
          </cell>
          <cell r="N29">
            <v>8439.44</v>
          </cell>
        </row>
        <row r="30">
          <cell r="B30" t="str">
            <v>INDUSTRIAL</v>
          </cell>
        </row>
        <row r="31">
          <cell r="B31" t="str">
            <v>T-IN</v>
          </cell>
        </row>
        <row r="32">
          <cell r="B32" t="str">
            <v>a. Consumo de Energía menor o igual a 3000 kWh</v>
          </cell>
          <cell r="C32">
            <v>87.619999999999933</v>
          </cell>
          <cell r="D32">
            <v>87.619999999999933</v>
          </cell>
          <cell r="E32">
            <v>87.619999999999933</v>
          </cell>
          <cell r="F32">
            <v>94.369999999999933</v>
          </cell>
          <cell r="G32">
            <v>94.369999999999933</v>
          </cell>
          <cell r="H32">
            <v>94.369999999999933</v>
          </cell>
          <cell r="I32">
            <v>98.380000000000067</v>
          </cell>
          <cell r="J32">
            <v>98.380000000000067</v>
          </cell>
          <cell r="K32">
            <v>98.380000000000067</v>
          </cell>
          <cell r="L32">
            <v>91.94000000000004</v>
          </cell>
          <cell r="M32">
            <v>91.94000000000004</v>
          </cell>
          <cell r="N32">
            <v>91.94000000000004</v>
          </cell>
        </row>
        <row r="33">
          <cell r="B33" t="str">
            <v>b. Bloque 0-3000 kWh</v>
          </cell>
          <cell r="C33">
            <v>147840</v>
          </cell>
          <cell r="D33">
            <v>147840</v>
          </cell>
          <cell r="E33">
            <v>147840</v>
          </cell>
          <cell r="F33">
            <v>159240</v>
          </cell>
          <cell r="G33">
            <v>159240</v>
          </cell>
          <cell r="H33">
            <v>159240</v>
          </cell>
          <cell r="I33">
            <v>165990</v>
          </cell>
          <cell r="J33">
            <v>165990</v>
          </cell>
          <cell r="K33">
            <v>165990</v>
          </cell>
          <cell r="L33">
            <v>155130</v>
          </cell>
          <cell r="M33">
            <v>155130</v>
          </cell>
          <cell r="N33">
            <v>155130</v>
          </cell>
        </row>
        <row r="34">
          <cell r="B34" t="str">
            <v>c. Bloque mayor a 3000 kWh</v>
          </cell>
          <cell r="C34">
            <v>49.27999999999998</v>
          </cell>
          <cell r="D34">
            <v>49.27999999999998</v>
          </cell>
          <cell r="E34">
            <v>49.27999999999998</v>
          </cell>
          <cell r="F34">
            <v>53.079999999999991</v>
          </cell>
          <cell r="G34">
            <v>53.079999999999984</v>
          </cell>
          <cell r="H34">
            <v>53.079999999999991</v>
          </cell>
          <cell r="I34">
            <v>55.329999999999977</v>
          </cell>
          <cell r="J34">
            <v>55.329999999999977</v>
          </cell>
          <cell r="K34">
            <v>55.329999999999977</v>
          </cell>
          <cell r="L34">
            <v>51.710000000000022</v>
          </cell>
          <cell r="M34">
            <v>51.710000000000022</v>
          </cell>
          <cell r="N34">
            <v>51.710000000000022</v>
          </cell>
        </row>
        <row r="35">
          <cell r="B35" t="str">
            <v>d. Bloque 0-10 kW</v>
          </cell>
          <cell r="C35">
            <v>80023.899999999951</v>
          </cell>
          <cell r="D35">
            <v>80023.899999999951</v>
          </cell>
          <cell r="E35">
            <v>80023.899999999951</v>
          </cell>
          <cell r="F35">
            <v>86188.600000000049</v>
          </cell>
          <cell r="G35">
            <v>86188.600000000049</v>
          </cell>
          <cell r="H35">
            <v>86188.600000000049</v>
          </cell>
          <cell r="I35">
            <v>89844.399999999951</v>
          </cell>
          <cell r="J35">
            <v>89844.399999999951</v>
          </cell>
          <cell r="K35">
            <v>89844.399999999951</v>
          </cell>
          <cell r="L35">
            <v>83966.700000000026</v>
          </cell>
          <cell r="M35">
            <v>83966.700000000012</v>
          </cell>
          <cell r="N35">
            <v>83966.700000000026</v>
          </cell>
        </row>
        <row r="36">
          <cell r="B36" t="str">
            <v>e. Bloque mayor a 10 kW</v>
          </cell>
          <cell r="C36">
            <v>8002.3900000000067</v>
          </cell>
          <cell r="D36">
            <v>8002.3900000000058</v>
          </cell>
          <cell r="E36">
            <v>8002.3900000000067</v>
          </cell>
          <cell r="F36">
            <v>8618.8599999999933</v>
          </cell>
          <cell r="G36">
            <v>8618.8599999999933</v>
          </cell>
          <cell r="H36">
            <v>8618.8599999999933</v>
          </cell>
          <cell r="I36">
            <v>8984.44</v>
          </cell>
          <cell r="J36">
            <v>8984.44</v>
          </cell>
          <cell r="K36">
            <v>8984.44</v>
          </cell>
          <cell r="L36">
            <v>8396.6700000000055</v>
          </cell>
          <cell r="M36">
            <v>8396.6700000000055</v>
          </cell>
          <cell r="N36">
            <v>8396.6700000000055</v>
          </cell>
        </row>
        <row r="37">
          <cell r="B37" t="str">
            <v>PREFERENCIAL</v>
          </cell>
        </row>
        <row r="38">
          <cell r="B38" t="str">
            <v>T-CS</v>
          </cell>
        </row>
        <row r="39">
          <cell r="B39" t="str">
            <v>a. Consumo de Energía menor o igual a 3000 kWh</v>
          </cell>
          <cell r="C39">
            <v>74.849999999999952</v>
          </cell>
          <cell r="D39">
            <v>74.849999999999952</v>
          </cell>
          <cell r="E39">
            <v>74.849999999999952</v>
          </cell>
          <cell r="F39">
            <v>80.609999999999971</v>
          </cell>
          <cell r="G39">
            <v>80.609999999999985</v>
          </cell>
          <cell r="H39">
            <v>80.609999999999971</v>
          </cell>
          <cell r="I39">
            <v>84.039999999999978</v>
          </cell>
          <cell r="J39">
            <v>84.039999999999978</v>
          </cell>
          <cell r="K39">
            <v>84.039999999999978</v>
          </cell>
          <cell r="L39">
            <v>78.539999999999978</v>
          </cell>
          <cell r="M39">
            <v>78.539999999999978</v>
          </cell>
          <cell r="N39">
            <v>78.539999999999978</v>
          </cell>
        </row>
        <row r="40">
          <cell r="B40" t="str">
            <v>b. Bloque 0-3000 kWh</v>
          </cell>
          <cell r="C40">
            <v>126330</v>
          </cell>
          <cell r="D40">
            <v>126330</v>
          </cell>
          <cell r="E40">
            <v>126330</v>
          </cell>
          <cell r="F40">
            <v>136050</v>
          </cell>
          <cell r="G40">
            <v>136050</v>
          </cell>
          <cell r="H40">
            <v>136050</v>
          </cell>
          <cell r="I40">
            <v>141840</v>
          </cell>
          <cell r="J40">
            <v>141840</v>
          </cell>
          <cell r="K40">
            <v>141840</v>
          </cell>
          <cell r="L40">
            <v>132540</v>
          </cell>
          <cell r="M40">
            <v>132540</v>
          </cell>
          <cell r="N40">
            <v>132540</v>
          </cell>
        </row>
        <row r="41">
          <cell r="B41" t="str">
            <v>c. Bloque mayor a 3000 kWh</v>
          </cell>
          <cell r="C41">
            <v>42.109999999999985</v>
          </cell>
          <cell r="D41">
            <v>42.11</v>
          </cell>
          <cell r="E41">
            <v>42.109999999999985</v>
          </cell>
          <cell r="F41">
            <v>45.349999999999994</v>
          </cell>
          <cell r="G41">
            <v>45.349999999999987</v>
          </cell>
          <cell r="H41">
            <v>45.349999999999994</v>
          </cell>
          <cell r="I41">
            <v>47.27999999999998</v>
          </cell>
          <cell r="J41">
            <v>47.27999999999998</v>
          </cell>
          <cell r="K41">
            <v>47.27999999999998</v>
          </cell>
          <cell r="L41">
            <v>44.18</v>
          </cell>
          <cell r="M41">
            <v>44.179999999999993</v>
          </cell>
          <cell r="N41">
            <v>44.18</v>
          </cell>
        </row>
        <row r="42">
          <cell r="B42" t="str">
            <v>d. Bloque 0-10 kW</v>
          </cell>
          <cell r="C42">
            <v>68366.899999999965</v>
          </cell>
          <cell r="D42">
            <v>68366.899999999965</v>
          </cell>
          <cell r="E42">
            <v>68366.899999999965</v>
          </cell>
          <cell r="F42">
            <v>73633.5</v>
          </cell>
          <cell r="G42">
            <v>73633.5</v>
          </cell>
          <cell r="H42">
            <v>73633.5</v>
          </cell>
          <cell r="I42">
            <v>76756.7</v>
          </cell>
          <cell r="J42">
            <v>76756.7</v>
          </cell>
          <cell r="K42">
            <v>76756.699999999983</v>
          </cell>
          <cell r="L42">
            <v>71735.199999999983</v>
          </cell>
          <cell r="M42">
            <v>71735.199999999968</v>
          </cell>
          <cell r="N42">
            <v>71735.199999999983</v>
          </cell>
        </row>
        <row r="43">
          <cell r="B43" t="str">
            <v>e. Bloque mayor a 10 kW</v>
          </cell>
          <cell r="C43">
            <v>6836.6900000000014</v>
          </cell>
          <cell r="D43">
            <v>6836.6900000000014</v>
          </cell>
          <cell r="E43">
            <v>6836.6900000000014</v>
          </cell>
          <cell r="F43">
            <v>7363.350000000004</v>
          </cell>
          <cell r="G43">
            <v>7363.350000000004</v>
          </cell>
          <cell r="H43">
            <v>7363.350000000004</v>
          </cell>
          <cell r="I43">
            <v>7675.6700000000055</v>
          </cell>
          <cell r="J43">
            <v>7675.6700000000055</v>
          </cell>
          <cell r="K43">
            <v>7675.6700000000046</v>
          </cell>
          <cell r="L43">
            <v>7173.5199999999977</v>
          </cell>
          <cell r="M43">
            <v>7173.5199999999986</v>
          </cell>
          <cell r="N43">
            <v>7173.5199999999977</v>
          </cell>
        </row>
        <row r="44">
          <cell r="B44" t="str">
            <v>MEDIA TENSIÓN (T-MT)</v>
          </cell>
        </row>
        <row r="45">
          <cell r="B45" t="str">
            <v>T-MT</v>
          </cell>
        </row>
        <row r="46">
          <cell r="B46" t="str">
            <v>a. Energía Punta (Máxima)</v>
          </cell>
          <cell r="C46">
            <v>65.82999999999997</v>
          </cell>
          <cell r="D46">
            <v>65.82999999999997</v>
          </cell>
          <cell r="E46">
            <v>65.82999999999997</v>
          </cell>
          <cell r="F46">
            <v>70.910000000000025</v>
          </cell>
          <cell r="G46">
            <v>70.910000000000011</v>
          </cell>
          <cell r="H46">
            <v>70.910000000000025</v>
          </cell>
          <cell r="I46">
            <v>73.92000000000003</v>
          </cell>
          <cell r="J46">
            <v>73.92000000000003</v>
          </cell>
          <cell r="K46">
            <v>73.92000000000003</v>
          </cell>
          <cell r="L46">
            <v>69.07999999999997</v>
          </cell>
          <cell r="M46">
            <v>69.07999999999997</v>
          </cell>
          <cell r="N46">
            <v>69.07999999999997</v>
          </cell>
        </row>
        <row r="47">
          <cell r="B47" t="str">
            <v>b. Energía Punta (Mínimo)</v>
          </cell>
          <cell r="C47">
            <v>63.569999999999979</v>
          </cell>
          <cell r="D47">
            <v>63.569999999999986</v>
          </cell>
          <cell r="E47">
            <v>63.569999999999979</v>
          </cell>
          <cell r="F47">
            <v>68.470000000000013</v>
          </cell>
          <cell r="G47">
            <v>68.47</v>
          </cell>
          <cell r="H47">
            <v>68.470000000000013</v>
          </cell>
          <cell r="I47">
            <v>71.380000000000052</v>
          </cell>
          <cell r="J47">
            <v>71.380000000000052</v>
          </cell>
          <cell r="K47">
            <v>71.380000000000052</v>
          </cell>
          <cell r="L47">
            <v>66.710000000000022</v>
          </cell>
          <cell r="M47">
            <v>66.710000000000022</v>
          </cell>
          <cell r="N47">
            <v>66.710000000000022</v>
          </cell>
        </row>
        <row r="48">
          <cell r="B48" t="str">
            <v>c. Energía Valle (Máxima)</v>
          </cell>
          <cell r="C48">
            <v>33.539999999999985</v>
          </cell>
          <cell r="D48">
            <v>33.539999999999985</v>
          </cell>
          <cell r="E48">
            <v>33.539999999999985</v>
          </cell>
          <cell r="F48">
            <v>36.119999999999997</v>
          </cell>
          <cell r="G48">
            <v>36.11999999999999</v>
          </cell>
          <cell r="H48">
            <v>36.119999999999997</v>
          </cell>
          <cell r="I48">
            <v>37.65</v>
          </cell>
          <cell r="J48">
            <v>37.65</v>
          </cell>
          <cell r="K48">
            <v>37.649999999999991</v>
          </cell>
          <cell r="L48">
            <v>35.190000000000026</v>
          </cell>
          <cell r="M48">
            <v>35.190000000000026</v>
          </cell>
          <cell r="N48">
            <v>35.190000000000026</v>
          </cell>
        </row>
        <row r="49">
          <cell r="B49" t="str">
            <v>d. Energía Valle (Mínimo)</v>
          </cell>
          <cell r="C49">
            <v>32.389999999999993</v>
          </cell>
          <cell r="D49">
            <v>32.389999999999993</v>
          </cell>
          <cell r="E49">
            <v>32.389999999999993</v>
          </cell>
          <cell r="F49">
            <v>34.889999999999993</v>
          </cell>
          <cell r="G49">
            <v>34.89</v>
          </cell>
          <cell r="H49">
            <v>34.889999999999993</v>
          </cell>
          <cell r="I49">
            <v>36.36999999999999</v>
          </cell>
          <cell r="J49">
            <v>36.36999999999999</v>
          </cell>
          <cell r="K49">
            <v>36.369999999999997</v>
          </cell>
          <cell r="L49">
            <v>33.99</v>
          </cell>
          <cell r="M49">
            <v>33.99</v>
          </cell>
          <cell r="N49">
            <v>33.99</v>
          </cell>
        </row>
        <row r="50">
          <cell r="B50" t="str">
            <v>e. Energía Noche (Máxima)</v>
          </cell>
          <cell r="C50">
            <v>27.320000000000018</v>
          </cell>
          <cell r="D50">
            <v>27.320000000000014</v>
          </cell>
          <cell r="E50">
            <v>27.320000000000018</v>
          </cell>
          <cell r="F50">
            <v>29.429999999999982</v>
          </cell>
          <cell r="G50">
            <v>29.429999999999978</v>
          </cell>
          <cell r="H50">
            <v>29.429999999999982</v>
          </cell>
          <cell r="I50">
            <v>30.679999999999978</v>
          </cell>
          <cell r="J50">
            <v>30.679999999999978</v>
          </cell>
          <cell r="K50">
            <v>30.679999999999982</v>
          </cell>
          <cell r="L50">
            <v>28.669999999999987</v>
          </cell>
          <cell r="M50">
            <v>28.669999999999991</v>
          </cell>
          <cell r="N50">
            <v>28.669999999999987</v>
          </cell>
        </row>
        <row r="51">
          <cell r="B51" t="str">
            <v>f. Energía Noche (Mínimo)</v>
          </cell>
          <cell r="C51">
            <v>26.38</v>
          </cell>
          <cell r="D51">
            <v>26.38</v>
          </cell>
          <cell r="E51">
            <v>26.38</v>
          </cell>
          <cell r="F51">
            <v>28.419999999999995</v>
          </cell>
          <cell r="G51">
            <v>28.419999999999991</v>
          </cell>
          <cell r="H51">
            <v>28.419999999999995</v>
          </cell>
          <cell r="I51">
            <v>29.62</v>
          </cell>
          <cell r="J51">
            <v>29.62</v>
          </cell>
          <cell r="K51">
            <v>29.62</v>
          </cell>
          <cell r="L51">
            <v>27.679999999999982</v>
          </cell>
          <cell r="M51">
            <v>27.679999999999986</v>
          </cell>
          <cell r="N51">
            <v>27.679999999999982</v>
          </cell>
        </row>
        <row r="52">
          <cell r="B52" t="str">
            <v>g. Potencia Punta (Máxima)</v>
          </cell>
          <cell r="C52">
            <v>6975.6799999999957</v>
          </cell>
          <cell r="D52">
            <v>6975.6799999999957</v>
          </cell>
          <cell r="E52">
            <v>6975.6799999999957</v>
          </cell>
          <cell r="F52">
            <v>7513.0499999999965</v>
          </cell>
          <cell r="G52">
            <v>7513.0499999999956</v>
          </cell>
          <cell r="H52">
            <v>7513.0499999999965</v>
          </cell>
          <cell r="I52">
            <v>7831.72</v>
          </cell>
          <cell r="J52">
            <v>7831.72</v>
          </cell>
          <cell r="K52">
            <v>7831.72</v>
          </cell>
          <cell r="L52">
            <v>7319.3599999999933</v>
          </cell>
          <cell r="M52">
            <v>7319.3599999999942</v>
          </cell>
          <cell r="N52">
            <v>7319.3599999999933</v>
          </cell>
        </row>
        <row r="53">
          <cell r="B53" t="str">
            <v>h. Potencia Punta (Mínimo)</v>
          </cell>
          <cell r="C53">
            <v>6736.4100000000026</v>
          </cell>
          <cell r="D53">
            <v>6736.4100000000026</v>
          </cell>
          <cell r="E53">
            <v>6736.4100000000026</v>
          </cell>
          <cell r="F53">
            <v>7255.350000000004</v>
          </cell>
          <cell r="G53">
            <v>7255.350000000004</v>
          </cell>
          <cell r="H53">
            <v>7255.350000000004</v>
          </cell>
          <cell r="I53">
            <v>7563.0899999999974</v>
          </cell>
          <cell r="J53">
            <v>7563.0899999999974</v>
          </cell>
          <cell r="K53">
            <v>7563.0899999999974</v>
          </cell>
          <cell r="L53">
            <v>7068.3099999999986</v>
          </cell>
          <cell r="M53">
            <v>7068.3099999999986</v>
          </cell>
          <cell r="N53">
            <v>7068.3099999999986</v>
          </cell>
        </row>
        <row r="54">
          <cell r="B54" t="str">
            <v>i. Potencia Valle (Máxima)</v>
          </cell>
          <cell r="C54">
            <v>4846.8500000000031</v>
          </cell>
          <cell r="D54">
            <v>4846.8500000000031</v>
          </cell>
          <cell r="E54">
            <v>4846.8500000000031</v>
          </cell>
          <cell r="F54">
            <v>5220.2299999999987</v>
          </cell>
          <cell r="G54">
            <v>5220.2299999999996</v>
          </cell>
          <cell r="H54">
            <v>5220.2299999999987</v>
          </cell>
          <cell r="I54">
            <v>5441.6499999999969</v>
          </cell>
          <cell r="J54">
            <v>5441.6499999999969</v>
          </cell>
          <cell r="K54">
            <v>5441.6499999999969</v>
          </cell>
          <cell r="L54">
            <v>5085.6499999999969</v>
          </cell>
          <cell r="M54">
            <v>5085.6499999999969</v>
          </cell>
          <cell r="N54">
            <v>5085.6499999999969</v>
          </cell>
        </row>
        <row r="55">
          <cell r="B55" t="str">
            <v>j. Potencia Valle (Mínimo)</v>
          </cell>
          <cell r="C55">
            <v>4680.6000000000022</v>
          </cell>
          <cell r="D55">
            <v>4680.6000000000022</v>
          </cell>
          <cell r="E55">
            <v>4680.6000000000022</v>
          </cell>
          <cell r="F55">
            <v>5041.17</v>
          </cell>
          <cell r="G55">
            <v>5041.170000000001</v>
          </cell>
          <cell r="H55">
            <v>5041.17</v>
          </cell>
          <cell r="I55">
            <v>5254.9899999999989</v>
          </cell>
          <cell r="J55">
            <v>5254.9899999999989</v>
          </cell>
          <cell r="K55">
            <v>5254.99</v>
          </cell>
          <cell r="L55">
            <v>4911.2100000000009</v>
          </cell>
          <cell r="M55">
            <v>4911.2100000000019</v>
          </cell>
          <cell r="N55">
            <v>4911.2100000000009</v>
          </cell>
        </row>
        <row r="56">
          <cell r="B56" t="str">
            <v>k. Potencia Noche (Máxima)</v>
          </cell>
          <cell r="C56">
            <v>3230.1699999999987</v>
          </cell>
          <cell r="D56">
            <v>3230.1699999999987</v>
          </cell>
          <cell r="E56">
            <v>3230.1699999999987</v>
          </cell>
          <cell r="F56">
            <v>3479.0099999999993</v>
          </cell>
          <cell r="G56">
            <v>3479.0099999999989</v>
          </cell>
          <cell r="H56">
            <v>3479.0099999999993</v>
          </cell>
          <cell r="I56">
            <v>3626.5700000000029</v>
          </cell>
          <cell r="J56">
            <v>3626.5700000000029</v>
          </cell>
          <cell r="K56">
            <v>3626.5700000000024</v>
          </cell>
          <cell r="L56">
            <v>3389.3200000000029</v>
          </cell>
          <cell r="M56">
            <v>3389.3200000000024</v>
          </cell>
          <cell r="N56">
            <v>3389.3200000000029</v>
          </cell>
        </row>
        <row r="57">
          <cell r="B57" t="str">
            <v>l. Potencia Noche (Mínimo)</v>
          </cell>
          <cell r="C57">
            <v>3119.39</v>
          </cell>
          <cell r="D57">
            <v>3119.39</v>
          </cell>
          <cell r="E57">
            <v>3119.39</v>
          </cell>
          <cell r="F57">
            <v>3359.699999999998</v>
          </cell>
          <cell r="G57">
            <v>3359.699999999998</v>
          </cell>
          <cell r="H57">
            <v>3359.699999999998</v>
          </cell>
          <cell r="I57">
            <v>3502.199999999998</v>
          </cell>
          <cell r="J57">
            <v>3502.199999999998</v>
          </cell>
          <cell r="K57">
            <v>3502.199999999998</v>
          </cell>
          <cell r="L57">
            <v>3273.0800000000013</v>
          </cell>
          <cell r="M57">
            <v>3273.0800000000013</v>
          </cell>
          <cell r="N57">
            <v>3273.0800000000013</v>
          </cell>
        </row>
        <row r="58">
          <cell r="B58" t="str">
            <v>MEDIA TENSIÓN (T-MTb)</v>
          </cell>
        </row>
        <row r="59">
          <cell r="B59" t="str">
            <v>T-MTb</v>
          </cell>
        </row>
        <row r="60">
          <cell r="B60" t="str">
            <v>a. Energía Punta (Máxima)</v>
          </cell>
          <cell r="C60">
            <v>102.59999999999994</v>
          </cell>
          <cell r="D60">
            <v>102.59999999999994</v>
          </cell>
          <cell r="E60">
            <v>102.59999999999994</v>
          </cell>
          <cell r="F60">
            <v>110.51000000000008</v>
          </cell>
          <cell r="G60">
            <v>110.51000000000009</v>
          </cell>
          <cell r="H60">
            <v>110.51000000000008</v>
          </cell>
          <cell r="I60">
            <v>115.19999999999993</v>
          </cell>
          <cell r="J60">
            <v>115.19999999999993</v>
          </cell>
          <cell r="K60">
            <v>115.19999999999995</v>
          </cell>
          <cell r="L60">
            <v>107.65999999999997</v>
          </cell>
          <cell r="M60">
            <v>107.65999999999998</v>
          </cell>
          <cell r="N60">
            <v>107.65999999999997</v>
          </cell>
        </row>
        <row r="61">
          <cell r="B61" t="str">
            <v>b. Energía Punta (Mínimo)</v>
          </cell>
          <cell r="C61">
            <v>99.079999999999956</v>
          </cell>
          <cell r="D61">
            <v>99.079999999999956</v>
          </cell>
          <cell r="E61">
            <v>99.079999999999956</v>
          </cell>
          <cell r="F61">
            <v>106.71000000000002</v>
          </cell>
          <cell r="G61">
            <v>106.71000000000002</v>
          </cell>
          <cell r="H61">
            <v>106.71000000000002</v>
          </cell>
          <cell r="I61">
            <v>111.23999999999991</v>
          </cell>
          <cell r="J61">
            <v>111.23999999999991</v>
          </cell>
          <cell r="K61">
            <v>111.23999999999992</v>
          </cell>
          <cell r="L61">
            <v>103.96000000000002</v>
          </cell>
          <cell r="M61">
            <v>103.96000000000002</v>
          </cell>
          <cell r="N61">
            <v>103.96000000000002</v>
          </cell>
        </row>
        <row r="62">
          <cell r="B62" t="str">
            <v>c. Energía Valle (Máxima)</v>
          </cell>
          <cell r="C62">
            <v>35.24</v>
          </cell>
          <cell r="D62">
            <v>35.24</v>
          </cell>
          <cell r="E62">
            <v>35.24</v>
          </cell>
          <cell r="F62">
            <v>37.960000000000015</v>
          </cell>
          <cell r="G62">
            <v>37.960000000000015</v>
          </cell>
          <cell r="H62">
            <v>37.960000000000015</v>
          </cell>
          <cell r="I62">
            <v>39.570000000000007</v>
          </cell>
          <cell r="J62">
            <v>39.570000000000007</v>
          </cell>
          <cell r="K62">
            <v>39.570000000000014</v>
          </cell>
          <cell r="L62">
            <v>36.980000000000011</v>
          </cell>
          <cell r="M62">
            <v>36.980000000000011</v>
          </cell>
          <cell r="N62">
            <v>36.980000000000011</v>
          </cell>
        </row>
        <row r="63">
          <cell r="B63" t="str">
            <v>d. Energía Valle (Mínimo)</v>
          </cell>
          <cell r="C63">
            <v>34.039999999999985</v>
          </cell>
          <cell r="D63">
            <v>34.039999999999985</v>
          </cell>
          <cell r="E63">
            <v>34.039999999999985</v>
          </cell>
          <cell r="F63">
            <v>36.659999999999982</v>
          </cell>
          <cell r="G63">
            <v>36.659999999999989</v>
          </cell>
          <cell r="H63">
            <v>36.659999999999982</v>
          </cell>
          <cell r="I63">
            <v>38.210000000000015</v>
          </cell>
          <cell r="J63">
            <v>38.210000000000015</v>
          </cell>
          <cell r="K63">
            <v>38.210000000000015</v>
          </cell>
          <cell r="L63">
            <v>35.710000000000015</v>
          </cell>
          <cell r="M63">
            <v>35.710000000000015</v>
          </cell>
          <cell r="N63">
            <v>35.710000000000015</v>
          </cell>
        </row>
        <row r="64">
          <cell r="B64" t="str">
            <v>e. Energía Noche (Máxima)</v>
          </cell>
          <cell r="C64">
            <v>22.62</v>
          </cell>
          <cell r="D64">
            <v>22.62</v>
          </cell>
          <cell r="E64">
            <v>22.62</v>
          </cell>
          <cell r="F64">
            <v>24.36000000000001</v>
          </cell>
          <cell r="G64">
            <v>24.36000000000001</v>
          </cell>
          <cell r="H64">
            <v>24.36000000000001</v>
          </cell>
          <cell r="I64">
            <v>25.38999999999999</v>
          </cell>
          <cell r="J64">
            <v>25.38999999999999</v>
          </cell>
          <cell r="K64">
            <v>25.38999999999999</v>
          </cell>
          <cell r="L64">
            <v>23.730000000000011</v>
          </cell>
          <cell r="M64">
            <v>23.730000000000011</v>
          </cell>
          <cell r="N64">
            <v>23.730000000000011</v>
          </cell>
        </row>
        <row r="65">
          <cell r="B65" t="str">
            <v>f. Energía Noche (Mínimo)</v>
          </cell>
          <cell r="C65">
            <v>21.84</v>
          </cell>
          <cell r="D65">
            <v>21.839999999999996</v>
          </cell>
          <cell r="E65">
            <v>21.84</v>
          </cell>
          <cell r="F65">
            <v>23.529999999999983</v>
          </cell>
          <cell r="G65">
            <v>23.529999999999983</v>
          </cell>
          <cell r="H65">
            <v>23.529999999999983</v>
          </cell>
          <cell r="I65">
            <v>24.519999999999989</v>
          </cell>
          <cell r="J65">
            <v>24.519999999999989</v>
          </cell>
          <cell r="K65">
            <v>24.519999999999989</v>
          </cell>
          <cell r="L65">
            <v>22.919999999999995</v>
          </cell>
          <cell r="M65">
            <v>22.919999999999998</v>
          </cell>
          <cell r="N65">
            <v>22.919999999999995</v>
          </cell>
        </row>
        <row r="66">
          <cell r="B66" t="str">
            <v>g. Potencia Punta (Máxima)</v>
          </cell>
          <cell r="C66">
            <v>3013.36</v>
          </cell>
          <cell r="D66">
            <v>3013.36</v>
          </cell>
          <cell r="E66">
            <v>3013.36</v>
          </cell>
          <cell r="F66">
            <v>3245.5</v>
          </cell>
          <cell r="G66">
            <v>3245.5</v>
          </cell>
          <cell r="H66">
            <v>3245.5</v>
          </cell>
          <cell r="I66">
            <v>3383.1600000000021</v>
          </cell>
          <cell r="J66">
            <v>3383.1600000000021</v>
          </cell>
          <cell r="K66">
            <v>3383.1600000000021</v>
          </cell>
          <cell r="L66">
            <v>3161.8300000000013</v>
          </cell>
          <cell r="M66">
            <v>3161.8300000000013</v>
          </cell>
          <cell r="N66">
            <v>3161.8300000000013</v>
          </cell>
        </row>
        <row r="67">
          <cell r="B67" t="str">
            <v>h. Potencia Punta (Mínimo)</v>
          </cell>
          <cell r="C67">
            <v>2910</v>
          </cell>
          <cell r="D67">
            <v>2910</v>
          </cell>
          <cell r="E67">
            <v>2910</v>
          </cell>
          <cell r="F67">
            <v>3134.179999999998</v>
          </cell>
          <cell r="G67">
            <v>3134.1799999999976</v>
          </cell>
          <cell r="H67">
            <v>3134.179999999998</v>
          </cell>
          <cell r="I67">
            <v>3267.119999999999</v>
          </cell>
          <cell r="J67">
            <v>3267.119999999999</v>
          </cell>
          <cell r="K67">
            <v>3267.1199999999994</v>
          </cell>
          <cell r="L67">
            <v>3053.380000000001</v>
          </cell>
          <cell r="M67">
            <v>3053.3800000000006</v>
          </cell>
          <cell r="N67">
            <v>3053.380000000001</v>
          </cell>
        </row>
        <row r="68">
          <cell r="B68" t="str">
            <v>i. Potencia Valle (Máxima)</v>
          </cell>
          <cell r="C68">
            <v>2103.61</v>
          </cell>
          <cell r="D68">
            <v>2103.61</v>
          </cell>
          <cell r="E68">
            <v>2103.61</v>
          </cell>
          <cell r="F68">
            <v>2265.6600000000017</v>
          </cell>
          <cell r="G68">
            <v>2265.6600000000017</v>
          </cell>
          <cell r="H68">
            <v>2265.6600000000017</v>
          </cell>
          <cell r="I68">
            <v>2361.7600000000007</v>
          </cell>
          <cell r="J68">
            <v>2361.7600000000007</v>
          </cell>
          <cell r="K68">
            <v>2361.7600000000011</v>
          </cell>
          <cell r="L68">
            <v>2207.25</v>
          </cell>
          <cell r="M68">
            <v>2207.25</v>
          </cell>
          <cell r="N68">
            <v>2207.25</v>
          </cell>
        </row>
        <row r="69">
          <cell r="B69" t="str">
            <v>j. Potencia Valle (Mínimo)</v>
          </cell>
          <cell r="C69">
            <v>2031.4499999999989</v>
          </cell>
          <cell r="D69">
            <v>2031.4499999999991</v>
          </cell>
          <cell r="E69">
            <v>2031.4499999999989</v>
          </cell>
          <cell r="F69">
            <v>2187.940000000001</v>
          </cell>
          <cell r="G69">
            <v>2187.940000000001</v>
          </cell>
          <cell r="H69">
            <v>2187.940000000001</v>
          </cell>
          <cell r="I69">
            <v>2280.75</v>
          </cell>
          <cell r="J69">
            <v>2280.75</v>
          </cell>
          <cell r="K69">
            <v>2280.75</v>
          </cell>
          <cell r="L69">
            <v>2131.5400000000004</v>
          </cell>
          <cell r="M69">
            <v>2131.5400000000004</v>
          </cell>
          <cell r="N69">
            <v>2131.5400000000004</v>
          </cell>
        </row>
        <row r="70">
          <cell r="B70" t="str">
            <v>k. Potencia Noche (Máxima)</v>
          </cell>
          <cell r="C70">
            <v>1348.0199999999995</v>
          </cell>
          <cell r="D70">
            <v>1348.02</v>
          </cell>
          <cell r="E70">
            <v>1348.0199999999995</v>
          </cell>
          <cell r="F70">
            <v>1451.8700000000001</v>
          </cell>
          <cell r="G70">
            <v>1451.8700000000003</v>
          </cell>
          <cell r="H70">
            <v>1451.8700000000001</v>
          </cell>
          <cell r="I70">
            <v>1513.4499999999994</v>
          </cell>
          <cell r="J70">
            <v>1513.4499999999994</v>
          </cell>
          <cell r="K70">
            <v>1513.4499999999996</v>
          </cell>
          <cell r="L70">
            <v>1414.4400000000003</v>
          </cell>
          <cell r="M70">
            <v>1414.44</v>
          </cell>
          <cell r="N70">
            <v>1414.4400000000003</v>
          </cell>
        </row>
        <row r="71">
          <cell r="B71" t="str">
            <v>l. Potencia Noche (Mínimo)</v>
          </cell>
          <cell r="C71">
            <v>1301.7900000000006</v>
          </cell>
          <cell r="D71">
            <v>1301.7900000000006</v>
          </cell>
          <cell r="E71">
            <v>1301.7900000000006</v>
          </cell>
          <cell r="F71">
            <v>1402.07</v>
          </cell>
          <cell r="G71">
            <v>1402.07</v>
          </cell>
          <cell r="H71">
            <v>1402.07</v>
          </cell>
          <cell r="I71"/>
          <cell r="J71"/>
          <cell r="K71"/>
          <cell r="L71">
            <v>1365.93</v>
          </cell>
          <cell r="M71">
            <v>1365.93</v>
          </cell>
          <cell r="N71">
            <v>1365.93</v>
          </cell>
        </row>
        <row r="72">
          <cell r="B72" t="str">
            <v>Residencial horaria</v>
          </cell>
        </row>
        <row r="73">
          <cell r="B73" t="str">
            <v>T-RH</v>
          </cell>
        </row>
        <row r="74">
          <cell r="B74" t="str">
            <v>Periodo Noche</v>
          </cell>
          <cell r="C74">
            <v>58.24</v>
          </cell>
          <cell r="D74">
            <v>58.24</v>
          </cell>
          <cell r="E74">
            <v>58.24</v>
          </cell>
          <cell r="F74">
            <v>62.72000000000002</v>
          </cell>
          <cell r="G74">
            <v>62.72000000000002</v>
          </cell>
          <cell r="H74">
            <v>62.72000000000002</v>
          </cell>
          <cell r="I74">
            <v>65.390000000000043</v>
          </cell>
          <cell r="J74">
            <v>65.390000000000043</v>
          </cell>
          <cell r="K74">
            <v>65.390000000000043</v>
          </cell>
          <cell r="L74">
            <v>61.109999999999957</v>
          </cell>
          <cell r="M74">
            <v>61.109999999999964</v>
          </cell>
          <cell r="N74">
            <v>61.109999999999957</v>
          </cell>
        </row>
        <row r="75">
          <cell r="B75" t="str">
            <v>Periodo Punta</v>
          </cell>
          <cell r="C75">
            <v>116.19999999999993</v>
          </cell>
          <cell r="D75">
            <v>116.19999999999995</v>
          </cell>
          <cell r="E75">
            <v>116.19999999999993</v>
          </cell>
          <cell r="F75">
            <v>125.15000000000006</v>
          </cell>
          <cell r="G75">
            <v>125.15000000000006</v>
          </cell>
          <cell r="H75">
            <v>125.15000000000006</v>
          </cell>
          <cell r="I75">
            <v>130.44999999999993</v>
          </cell>
          <cell r="J75">
            <v>130.44999999999993</v>
          </cell>
          <cell r="K75">
            <v>130.44999999999993</v>
          </cell>
          <cell r="L75">
            <v>121.92000000000004</v>
          </cell>
          <cell r="M75">
            <v>121.92000000000004</v>
          </cell>
          <cell r="N75">
            <v>121.92000000000004</v>
          </cell>
        </row>
        <row r="76">
          <cell r="B76" t="str">
            <v>Periodo Valle</v>
          </cell>
          <cell r="C76">
            <v>79.82999999999997</v>
          </cell>
          <cell r="D76">
            <v>79.82999999999997</v>
          </cell>
          <cell r="E76">
            <v>79.82999999999997</v>
          </cell>
          <cell r="F76">
            <v>85.98</v>
          </cell>
          <cell r="G76">
            <v>85.98</v>
          </cell>
          <cell r="H76">
            <v>85.98</v>
          </cell>
          <cell r="I76">
            <v>89.619999999999933</v>
          </cell>
          <cell r="J76">
            <v>89.619999999999933</v>
          </cell>
          <cell r="K76">
            <v>89.619999999999933</v>
          </cell>
          <cell r="L76">
            <v>83.760000000000048</v>
          </cell>
          <cell r="M76">
            <v>83.760000000000034</v>
          </cell>
          <cell r="N76">
            <v>83.760000000000048</v>
          </cell>
        </row>
        <row r="77">
          <cell r="B77" t="str">
            <v>ALUMBRADO PÚBLICO</v>
          </cell>
        </row>
        <row r="78">
          <cell r="B78" t="str">
            <v>T-AP</v>
          </cell>
        </row>
        <row r="79">
          <cell r="B79" t="str">
            <v>a. Bloque 0-30 kWh</v>
          </cell>
          <cell r="C79">
            <v>99.30000000000004</v>
          </cell>
          <cell r="D79">
            <v>99.300000000000026</v>
          </cell>
          <cell r="E79">
            <v>99.30000000000004</v>
          </cell>
          <cell r="F79">
            <v>103.19999999999996</v>
          </cell>
          <cell r="G79">
            <v>103.19999999999995</v>
          </cell>
          <cell r="H79">
            <v>103.19999999999996</v>
          </cell>
          <cell r="I79">
            <v>105</v>
          </cell>
          <cell r="J79">
            <v>105</v>
          </cell>
          <cell r="K79">
            <v>105</v>
          </cell>
        </row>
        <row r="80">
          <cell r="B80" t="str">
            <v xml:space="preserve">a. Bloque 0-30 kWh </v>
          </cell>
          <cell r="L80">
            <v>101.40000000000005</v>
          </cell>
          <cell r="M80">
            <v>101.40000000000005</v>
          </cell>
          <cell r="N80">
            <v>101.40000000000005</v>
          </cell>
        </row>
        <row r="81">
          <cell r="B81" t="str">
            <v>b. Bloque 31-50 000 kWh</v>
          </cell>
          <cell r="C81">
            <v>3.3100000000000014</v>
          </cell>
          <cell r="D81">
            <v>3.3100000000000014</v>
          </cell>
          <cell r="E81">
            <v>3.3100000000000014</v>
          </cell>
          <cell r="F81">
            <v>3.4399999999999986</v>
          </cell>
          <cell r="G81">
            <v>3.4399999999999986</v>
          </cell>
          <cell r="H81">
            <v>3.4399999999999986</v>
          </cell>
          <cell r="I81">
            <v>3.5</v>
          </cell>
          <cell r="J81">
            <v>3.5</v>
          </cell>
          <cell r="K81">
            <v>3.5</v>
          </cell>
        </row>
        <row r="82">
          <cell r="B82" t="str">
            <v xml:space="preserve">b. Bloque 31-50 000 kWh </v>
          </cell>
          <cell r="L82">
            <v>3.3799999999999986</v>
          </cell>
          <cell r="M82">
            <v>3.3799999999999986</v>
          </cell>
          <cell r="N82">
            <v>3.3799999999999986</v>
          </cell>
        </row>
        <row r="83">
          <cell r="B83" t="str">
            <v>c. Bloque mayor a 50 000 kWh</v>
          </cell>
        </row>
        <row r="84">
          <cell r="B84" t="str">
            <v xml:space="preserve">c. Bloque mayor a 50 000 kWh </v>
          </cell>
          <cell r="L84">
            <v>169000</v>
          </cell>
          <cell r="M84">
            <v>169000</v>
          </cell>
          <cell r="N84">
            <v>169000</v>
          </cell>
        </row>
        <row r="85">
          <cell r="B85" t="str">
            <v>Tarifa de acceso</v>
          </cell>
        </row>
        <row r="86">
          <cell r="B86" t="str">
            <v>T-TA</v>
          </cell>
        </row>
        <row r="87">
          <cell r="B87" t="str">
            <v>a. Consumo de Energía cada kWh</v>
          </cell>
          <cell r="C87">
            <v>17.040000000000006</v>
          </cell>
          <cell r="D87">
            <v>17.040000000000006</v>
          </cell>
          <cell r="E87">
            <v>17.040000000000006</v>
          </cell>
          <cell r="F87">
            <v>17.040000000000006</v>
          </cell>
          <cell r="G87">
            <v>17.040000000000006</v>
          </cell>
          <cell r="H87">
            <v>17.040000000000006</v>
          </cell>
          <cell r="I87">
            <v>17.040000000000006</v>
          </cell>
          <cell r="J87">
            <v>17.040000000000006</v>
          </cell>
          <cell r="K87">
            <v>17.040000000000006</v>
          </cell>
          <cell r="L87">
            <v>15.550000000000008</v>
          </cell>
          <cell r="M87">
            <v>15.550000000000008</v>
          </cell>
          <cell r="N87">
            <v>15.550000000000008</v>
          </cell>
        </row>
        <row r="88">
          <cell r="B88" t="str">
            <v>Tarifa en centros de recarga rápida</v>
          </cell>
        </row>
        <row r="89">
          <cell r="B89" t="str">
            <v>T-VE</v>
          </cell>
        </row>
        <row r="90">
          <cell r="B90" t="str">
            <v>b. Por minuto de recarga de energía</v>
          </cell>
          <cell r="C90">
            <v>150</v>
          </cell>
          <cell r="D90">
            <v>150</v>
          </cell>
          <cell r="E90">
            <v>143.61290322580646</v>
          </cell>
          <cell r="F90">
            <v>141</v>
          </cell>
          <cell r="G90">
            <v>141</v>
          </cell>
          <cell r="H90">
            <v>141</v>
          </cell>
          <cell r="I90">
            <v>141</v>
          </cell>
          <cell r="J90">
            <v>140.61290322580646</v>
          </cell>
          <cell r="K90">
            <v>137</v>
          </cell>
          <cell r="L90">
            <v>137</v>
          </cell>
          <cell r="M90">
            <v>137</v>
          </cell>
          <cell r="N90">
            <v>137</v>
          </cell>
        </row>
        <row r="91">
          <cell r="B91" t="str">
            <v>Tarifa residencial modalidad prepago</v>
          </cell>
        </row>
        <row r="92">
          <cell r="B92" t="str">
            <v>T-RP</v>
          </cell>
        </row>
        <row r="93">
          <cell r="B93" t="str">
            <v>a. Bloque 0-200 kWh</v>
          </cell>
          <cell r="L93">
            <v>1361.0800000000011</v>
          </cell>
          <cell r="M93">
            <v>1361.0800000000011</v>
          </cell>
          <cell r="N93">
            <v>1361.0800000000011</v>
          </cell>
        </row>
        <row r="94">
          <cell r="B94" t="str">
            <v xml:space="preserve">a. Bloque 0-200 kWh </v>
          </cell>
          <cell r="I94">
            <v>1456.3600000000004</v>
          </cell>
          <cell r="J94">
            <v>1456.3600000000004</v>
          </cell>
          <cell r="K94">
            <v>1456.3600000000004</v>
          </cell>
        </row>
        <row r="95">
          <cell r="B95" t="str">
            <v>b. Bloque 0-200 kWh</v>
          </cell>
          <cell r="I95">
            <v>67.650000000000034</v>
          </cell>
          <cell r="J95">
            <v>67.650000000000034</v>
          </cell>
          <cell r="K95">
            <v>67.650000000000034</v>
          </cell>
          <cell r="L95">
            <v>63.22000000000002</v>
          </cell>
          <cell r="M95">
            <v>63.22000000000002</v>
          </cell>
          <cell r="N95">
            <v>63.22000000000002</v>
          </cell>
        </row>
        <row r="96">
          <cell r="B96" t="str">
            <v>c. Bloque 201-275 kWh</v>
          </cell>
          <cell r="L96">
            <v>2650.52</v>
          </cell>
          <cell r="M96">
            <v>2650.5199999999995</v>
          </cell>
          <cell r="N96">
            <v>2650.52</v>
          </cell>
        </row>
        <row r="97">
          <cell r="B97" t="str">
            <v xml:space="preserve">c. Bloque 201-275 kWh </v>
          </cell>
          <cell r="I97">
            <v>2836.059999999999</v>
          </cell>
          <cell r="J97">
            <v>2836.059999999999</v>
          </cell>
          <cell r="K97">
            <v>2836.059999999999</v>
          </cell>
        </row>
        <row r="98">
          <cell r="B98" t="str">
            <v>d. Bloque 201-275 kWh</v>
          </cell>
          <cell r="I98">
            <v>72.710000000000022</v>
          </cell>
          <cell r="J98">
            <v>72.710000000000022</v>
          </cell>
          <cell r="K98">
            <v>72.710000000000022</v>
          </cell>
          <cell r="L98">
            <v>67.950000000000017</v>
          </cell>
          <cell r="M98">
            <v>67.950000000000031</v>
          </cell>
          <cell r="N98">
            <v>67.950000000000017</v>
          </cell>
        </row>
        <row r="99">
          <cell r="B99" t="str">
            <v>e. Bloque 276-360 kWh</v>
          </cell>
          <cell r="L99">
            <v>3510.1499999999983</v>
          </cell>
          <cell r="M99">
            <v>3510.1499999999987</v>
          </cell>
          <cell r="N99">
            <v>3510.1499999999983</v>
          </cell>
        </row>
        <row r="100">
          <cell r="B100" t="str">
            <v xml:space="preserve">e. Bloque 276-360 kWh </v>
          </cell>
          <cell r="I100">
            <v>3755.86</v>
          </cell>
          <cell r="J100">
            <v>3755.86</v>
          </cell>
          <cell r="K100">
            <v>3755.86</v>
          </cell>
        </row>
        <row r="101">
          <cell r="B101" t="str">
            <v>f. Bloque 276-360 kWh</v>
          </cell>
          <cell r="L101">
            <v>75.280000000000015</v>
          </cell>
          <cell r="M101">
            <v>75.28</v>
          </cell>
          <cell r="N101">
            <v>75.280000000000015</v>
          </cell>
        </row>
        <row r="102">
          <cell r="B102" t="str">
            <v xml:space="preserve">f. Bloque 276-360 kWh </v>
          </cell>
          <cell r="I102">
            <v>80.550000000000011</v>
          </cell>
          <cell r="J102">
            <v>80.550000000000011</v>
          </cell>
          <cell r="K102">
            <v>80.55</v>
          </cell>
        </row>
        <row r="103">
          <cell r="B103" t="str">
            <v>g. Bloque 361-500 kWh</v>
          </cell>
          <cell r="L103">
            <v>4646.7599999999993</v>
          </cell>
          <cell r="M103">
            <v>4646.7599999999984</v>
          </cell>
          <cell r="N103">
            <v>4646.7599999999993</v>
          </cell>
        </row>
        <row r="104">
          <cell r="B104" t="str">
            <v xml:space="preserve">g. Bloque 361-500 kWh </v>
          </cell>
          <cell r="I104">
            <v>4972.03</v>
          </cell>
          <cell r="J104">
            <v>4972.03</v>
          </cell>
          <cell r="K104">
            <v>4972.03</v>
          </cell>
        </row>
        <row r="105">
          <cell r="B105" t="str">
            <v>h. Bloque 361-500 kWh</v>
          </cell>
          <cell r="L105">
            <v>83.400000000000048</v>
          </cell>
          <cell r="M105">
            <v>83.400000000000048</v>
          </cell>
          <cell r="N105">
            <v>83.400000000000048</v>
          </cell>
        </row>
        <row r="106">
          <cell r="B106" t="str">
            <v xml:space="preserve">h. Bloque 361-500 kWh </v>
          </cell>
          <cell r="I106">
            <v>89.239999999999938</v>
          </cell>
          <cell r="J106">
            <v>89.239999999999938</v>
          </cell>
          <cell r="K106">
            <v>89.239999999999952</v>
          </cell>
        </row>
        <row r="107">
          <cell r="B107" t="str">
            <v>i. Bloque mayor a 501 kWh</v>
          </cell>
          <cell r="I107">
            <v>8646.1199999999972</v>
          </cell>
          <cell r="J107">
            <v>8646.1199999999972</v>
          </cell>
          <cell r="K107">
            <v>8646.1199999999972</v>
          </cell>
          <cell r="L107">
            <v>8080.4899999999961</v>
          </cell>
          <cell r="M107">
            <v>8080.4899999999961</v>
          </cell>
          <cell r="N107">
            <v>8080.4899999999961</v>
          </cell>
        </row>
        <row r="108">
          <cell r="B108" t="str">
            <v>j. Bloque mayor a 501 kWh</v>
          </cell>
          <cell r="I108">
            <v>98.869999999999933</v>
          </cell>
          <cell r="J108">
            <v>98.869999999999933</v>
          </cell>
          <cell r="K108">
            <v>98.869999999999933</v>
          </cell>
          <cell r="L108">
            <v>92.400000000000048</v>
          </cell>
          <cell r="M108">
            <v>92.400000000000048</v>
          </cell>
          <cell r="N108">
            <v>92.400000000000048</v>
          </cell>
        </row>
        <row r="109">
          <cell r="B109" t="str">
            <v>Tarifa en centros de recarga en planteles para autobuses electricos</v>
          </cell>
        </row>
        <row r="110">
          <cell r="B110" t="str">
            <v>T-BE</v>
          </cell>
        </row>
        <row r="111">
          <cell r="B111" t="str">
            <v>b. Consumo de Energía cada kWh</v>
          </cell>
          <cell r="C111">
            <v>57.079999999999977</v>
          </cell>
          <cell r="D111">
            <v>57.079999999999984</v>
          </cell>
          <cell r="E111">
            <v>54.475483870967764</v>
          </cell>
          <cell r="F111">
            <v>53.410000000000011</v>
          </cell>
          <cell r="G111">
            <v>53.410000000000018</v>
          </cell>
          <cell r="H111">
            <v>53.410000000000011</v>
          </cell>
          <cell r="I111">
            <v>53.410000000000018</v>
          </cell>
          <cell r="J111">
            <v>53.357741935483865</v>
          </cell>
          <cell r="K111">
            <v>52.869999999999962</v>
          </cell>
          <cell r="L111">
            <v>52.869999999999955</v>
          </cell>
          <cell r="M111">
            <v>52.869999999999962</v>
          </cell>
          <cell r="N111">
            <v>52.869999999999955</v>
          </cell>
        </row>
        <row r="130">
          <cell r="B130" t="str">
            <v>Promedio de Tarifa</v>
          </cell>
          <cell r="C130" t="str">
            <v>Mes</v>
          </cell>
        </row>
        <row r="131">
          <cell r="B131" t="str">
            <v>º</v>
          </cell>
          <cell r="C131" t="str">
            <v>Enero</v>
          </cell>
          <cell r="D131" t="str">
            <v>Febrero</v>
          </cell>
          <cell r="E131" t="str">
            <v>Marzo</v>
          </cell>
          <cell r="F131" t="str">
            <v>Abril</v>
          </cell>
          <cell r="G131" t="str">
            <v>Mayo</v>
          </cell>
          <cell r="H131" t="str">
            <v>Junio</v>
          </cell>
          <cell r="I131" t="str">
            <v>Julio</v>
          </cell>
          <cell r="J131" t="str">
            <v>Agosto</v>
          </cell>
          <cell r="K131" t="str">
            <v>Septiembre</v>
          </cell>
          <cell r="L131" t="str">
            <v>Octubre</v>
          </cell>
          <cell r="M131" t="str">
            <v>Noviembre</v>
          </cell>
          <cell r="N131" t="str">
            <v>Diciembre</v>
          </cell>
        </row>
        <row r="132">
          <cell r="B132" t="str">
            <v>VENTAS AL SERVICIO DE DISTRIBUCIÓN</v>
          </cell>
        </row>
        <row r="133">
          <cell r="B133" t="str">
            <v>T-SD</v>
          </cell>
        </row>
        <row r="134">
          <cell r="B134" t="str">
            <v>a. Energía Punta Máximo</v>
          </cell>
          <cell r="C134">
            <v>55.549999999999969</v>
          </cell>
          <cell r="D134">
            <v>55.549999999999969</v>
          </cell>
          <cell r="E134">
            <v>55.549999999999969</v>
          </cell>
          <cell r="F134">
            <v>55.549999999999969</v>
          </cell>
          <cell r="G134">
            <v>55.549999999999969</v>
          </cell>
          <cell r="H134">
            <v>55.549999999999969</v>
          </cell>
          <cell r="I134">
            <v>55.549999999999969</v>
          </cell>
          <cell r="J134">
            <v>55.549999999999969</v>
          </cell>
          <cell r="K134">
            <v>55.549999999999969</v>
          </cell>
          <cell r="L134">
            <v>55.549999999999969</v>
          </cell>
          <cell r="M134">
            <v>55.549999999999969</v>
          </cell>
          <cell r="N134">
            <v>55.549999999999969</v>
          </cell>
        </row>
        <row r="135">
          <cell r="B135" t="str">
            <v>b. Energía Punta Mínimo</v>
          </cell>
          <cell r="C135">
            <v>51.339999999999982</v>
          </cell>
          <cell r="D135">
            <v>51.339999999999989</v>
          </cell>
          <cell r="E135">
            <v>51.339999999999982</v>
          </cell>
          <cell r="F135">
            <v>51.339999999999989</v>
          </cell>
          <cell r="G135">
            <v>51.339999999999982</v>
          </cell>
          <cell r="H135">
            <v>51.339999999999989</v>
          </cell>
          <cell r="I135">
            <v>51.339999999999982</v>
          </cell>
          <cell r="J135">
            <v>51.339999999999982</v>
          </cell>
          <cell r="K135">
            <v>51.339999999999989</v>
          </cell>
          <cell r="L135">
            <v>51.339999999999982</v>
          </cell>
          <cell r="M135">
            <v>51.339999999999989</v>
          </cell>
          <cell r="N135">
            <v>51.339999999999982</v>
          </cell>
        </row>
        <row r="136">
          <cell r="B136" t="str">
            <v>c. Energía Valle Máximo</v>
          </cell>
          <cell r="C136">
            <v>41.47000000000002</v>
          </cell>
          <cell r="D136">
            <v>41.47000000000002</v>
          </cell>
          <cell r="E136">
            <v>41.47000000000002</v>
          </cell>
          <cell r="F136">
            <v>41.47000000000002</v>
          </cell>
          <cell r="G136">
            <v>41.47000000000002</v>
          </cell>
          <cell r="H136">
            <v>41.47000000000002</v>
          </cell>
          <cell r="I136">
            <v>41.47000000000002</v>
          </cell>
          <cell r="J136">
            <v>41.47000000000002</v>
          </cell>
          <cell r="K136">
            <v>41.47000000000002</v>
          </cell>
          <cell r="L136">
            <v>41.47000000000002</v>
          </cell>
          <cell r="M136">
            <v>41.47000000000002</v>
          </cell>
          <cell r="N136">
            <v>41.47000000000002</v>
          </cell>
        </row>
        <row r="137">
          <cell r="B137" t="str">
            <v>d. Energía Valle Mínimo</v>
          </cell>
          <cell r="C137">
            <v>38.33</v>
          </cell>
          <cell r="D137">
            <v>38.330000000000005</v>
          </cell>
          <cell r="E137">
            <v>38.33</v>
          </cell>
          <cell r="F137">
            <v>38.330000000000005</v>
          </cell>
          <cell r="G137">
            <v>38.33</v>
          </cell>
          <cell r="H137">
            <v>38.330000000000005</v>
          </cell>
          <cell r="I137">
            <v>38.33</v>
          </cell>
          <cell r="J137">
            <v>38.33</v>
          </cell>
          <cell r="K137">
            <v>38.330000000000005</v>
          </cell>
          <cell r="L137">
            <v>38.33</v>
          </cell>
          <cell r="M137">
            <v>38.330000000000005</v>
          </cell>
          <cell r="N137">
            <v>38.33</v>
          </cell>
        </row>
        <row r="138">
          <cell r="B138" t="str">
            <v>e. Energía Noche Máximo</v>
          </cell>
          <cell r="C138">
            <v>27.190000000000023</v>
          </cell>
          <cell r="D138">
            <v>27.190000000000019</v>
          </cell>
          <cell r="E138">
            <v>27.190000000000023</v>
          </cell>
          <cell r="F138">
            <v>27.190000000000019</v>
          </cell>
          <cell r="G138">
            <v>27.190000000000023</v>
          </cell>
          <cell r="H138">
            <v>27.190000000000019</v>
          </cell>
          <cell r="I138">
            <v>27.190000000000023</v>
          </cell>
          <cell r="J138">
            <v>27.190000000000023</v>
          </cell>
          <cell r="K138">
            <v>27.190000000000019</v>
          </cell>
          <cell r="L138">
            <v>27.190000000000023</v>
          </cell>
          <cell r="M138">
            <v>27.190000000000019</v>
          </cell>
          <cell r="N138">
            <v>27.190000000000023</v>
          </cell>
        </row>
        <row r="139">
          <cell r="B139" t="str">
            <v>f. Energía Noche Mínimo</v>
          </cell>
          <cell r="C139">
            <v>25.13</v>
          </cell>
          <cell r="D139">
            <v>25.13</v>
          </cell>
          <cell r="E139">
            <v>25.13</v>
          </cell>
          <cell r="F139">
            <v>25.13</v>
          </cell>
          <cell r="G139">
            <v>25.13</v>
          </cell>
          <cell r="H139">
            <v>25.13</v>
          </cell>
          <cell r="I139">
            <v>25.13</v>
          </cell>
          <cell r="J139">
            <v>25.13</v>
          </cell>
          <cell r="K139">
            <v>25.13</v>
          </cell>
          <cell r="L139">
            <v>25.13</v>
          </cell>
          <cell r="M139">
            <v>25.13</v>
          </cell>
          <cell r="N139">
            <v>25.13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0-145 kWh</v>
          </cell>
          <cell r="C10">
            <v>1722.650000000001</v>
          </cell>
          <cell r="D10">
            <v>1722.650000000001</v>
          </cell>
          <cell r="E10">
            <v>1722.650000000001</v>
          </cell>
          <cell r="F10">
            <v>1771.3899999999996</v>
          </cell>
          <cell r="G10">
            <v>1771.3899999999996</v>
          </cell>
          <cell r="H10">
            <v>1771.3899999999996</v>
          </cell>
          <cell r="I10">
            <v>1715.1399999999996</v>
          </cell>
          <cell r="J10">
            <v>1715.1399999999996</v>
          </cell>
          <cell r="K10">
            <v>1715.1399999999996</v>
          </cell>
          <cell r="L10">
            <v>1710.8600000000004</v>
          </cell>
          <cell r="M10">
            <v>1710.8600000000004</v>
          </cell>
          <cell r="N10">
            <v>1710.8600000000004</v>
          </cell>
        </row>
        <row r="11">
          <cell r="B11" t="str">
            <v>b. Bloque 0-145 kWh</v>
          </cell>
          <cell r="C11">
            <v>54.819999999999986</v>
          </cell>
          <cell r="D11">
            <v>54.819999999999993</v>
          </cell>
          <cell r="E11">
            <v>54.819999999999986</v>
          </cell>
          <cell r="F11">
            <v>56.369999999999962</v>
          </cell>
          <cell r="G11">
            <v>56.369999999999955</v>
          </cell>
          <cell r="H11">
            <v>56.369999999999962</v>
          </cell>
          <cell r="I11">
            <v>54.589999999999982</v>
          </cell>
          <cell r="J11">
            <v>54.589999999999982</v>
          </cell>
          <cell r="K11">
            <v>54.589999999999989</v>
          </cell>
          <cell r="L11">
            <v>54.450000000000031</v>
          </cell>
          <cell r="M11">
            <v>54.450000000000031</v>
          </cell>
          <cell r="N11">
            <v>54.450000000000031</v>
          </cell>
        </row>
        <row r="12">
          <cell r="B12" t="str">
            <v>c. Bloque 146-200 kWh</v>
          </cell>
          <cell r="C12">
            <v>4160.5599999999986</v>
          </cell>
          <cell r="D12">
            <v>4160.5599999999986</v>
          </cell>
          <cell r="E12">
            <v>4160.5599999999986</v>
          </cell>
          <cell r="F12">
            <v>4278.2700000000032</v>
          </cell>
          <cell r="G12">
            <v>4278.2700000000023</v>
          </cell>
          <cell r="H12">
            <v>4278.2700000000032</v>
          </cell>
          <cell r="I12">
            <v>4142.3999999999978</v>
          </cell>
          <cell r="J12">
            <v>4142.3999999999978</v>
          </cell>
          <cell r="K12">
            <v>4142.3999999999978</v>
          </cell>
        </row>
        <row r="13">
          <cell r="B13" t="str">
            <v xml:space="preserve">c. Bloque 146-200 kWh </v>
          </cell>
          <cell r="L13">
            <v>4132.0700000000033</v>
          </cell>
          <cell r="M13">
            <v>4132.0700000000033</v>
          </cell>
          <cell r="N13">
            <v>4132.0700000000033</v>
          </cell>
        </row>
        <row r="14">
          <cell r="B14" t="str">
            <v>d. Bloque 146-200 kWh</v>
          </cell>
          <cell r="C14">
            <v>62.69000000000004</v>
          </cell>
          <cell r="D14">
            <v>62.69000000000004</v>
          </cell>
          <cell r="E14">
            <v>62.69000000000004</v>
          </cell>
          <cell r="F14">
            <v>64.460000000000022</v>
          </cell>
          <cell r="G14">
            <v>64.460000000000022</v>
          </cell>
          <cell r="H14">
            <v>64.460000000000022</v>
          </cell>
          <cell r="I14">
            <v>62.42000000000003</v>
          </cell>
          <cell r="J14">
            <v>62.42000000000003</v>
          </cell>
          <cell r="K14">
            <v>62.42000000000003</v>
          </cell>
        </row>
        <row r="15">
          <cell r="B15" t="str">
            <v xml:space="preserve">d. Bloque 146-200 kWh </v>
          </cell>
          <cell r="L15">
            <v>62.26</v>
          </cell>
          <cell r="M15">
            <v>62.26</v>
          </cell>
          <cell r="N15">
            <v>62.26</v>
          </cell>
        </row>
        <row r="16">
          <cell r="B16" t="str">
            <v>e. Bloque 201-270 kWh</v>
          </cell>
          <cell r="C16">
            <v>5001.74</v>
          </cell>
          <cell r="D16">
            <v>5001.7400000000007</v>
          </cell>
          <cell r="E16">
            <v>5001.74</v>
          </cell>
          <cell r="F16">
            <v>5143.2400000000007</v>
          </cell>
          <cell r="G16">
            <v>5143.24</v>
          </cell>
          <cell r="H16">
            <v>5143.2400000000007</v>
          </cell>
          <cell r="I16">
            <v>4979.8999999999969</v>
          </cell>
          <cell r="J16">
            <v>4979.8999999999969</v>
          </cell>
          <cell r="K16">
            <v>4979.8999999999969</v>
          </cell>
          <cell r="L16">
            <v>4967.4799999999996</v>
          </cell>
          <cell r="M16">
            <v>4967.4799999999987</v>
          </cell>
          <cell r="N16">
            <v>4967.4799999999996</v>
          </cell>
        </row>
        <row r="17">
          <cell r="B17" t="str">
            <v>f. Bloque 201-270 kWh</v>
          </cell>
          <cell r="C17">
            <v>72.72</v>
          </cell>
          <cell r="D17">
            <v>72.720000000000013</v>
          </cell>
          <cell r="E17">
            <v>72.72</v>
          </cell>
          <cell r="F17">
            <v>74.78</v>
          </cell>
          <cell r="G17">
            <v>74.780000000000015</v>
          </cell>
          <cell r="H17">
            <v>74.78</v>
          </cell>
          <cell r="I17">
            <v>72.410000000000011</v>
          </cell>
          <cell r="J17">
            <v>72.410000000000011</v>
          </cell>
          <cell r="K17">
            <v>72.410000000000025</v>
          </cell>
        </row>
        <row r="18">
          <cell r="B18" t="str">
            <v xml:space="preserve">f. Bloque 201-270 kWh </v>
          </cell>
          <cell r="L18">
            <v>72.23</v>
          </cell>
          <cell r="M18">
            <v>72.23</v>
          </cell>
          <cell r="N18">
            <v>72.23</v>
          </cell>
        </row>
        <row r="19">
          <cell r="B19" t="str">
            <v>g. Bloque 271-390 kWh</v>
          </cell>
          <cell r="C19">
            <v>7328.8399999999974</v>
          </cell>
          <cell r="D19">
            <v>7328.8399999999974</v>
          </cell>
          <cell r="E19">
            <v>7328.8399999999974</v>
          </cell>
          <cell r="F19">
            <v>7536.1700000000046</v>
          </cell>
          <cell r="G19">
            <v>7536.1700000000055</v>
          </cell>
          <cell r="H19">
            <v>7536.1700000000046</v>
          </cell>
          <cell r="I19">
            <v>7296.8399999999974</v>
          </cell>
          <cell r="J19">
            <v>7296.8399999999974</v>
          </cell>
          <cell r="K19">
            <v>7296.8399999999974</v>
          </cell>
        </row>
        <row r="20">
          <cell r="B20" t="str">
            <v xml:space="preserve">g. Bloque 271-390 kWh </v>
          </cell>
          <cell r="L20">
            <v>7278.6400000000058</v>
          </cell>
          <cell r="M20">
            <v>7278.6400000000049</v>
          </cell>
          <cell r="N20">
            <v>7278.6400000000058</v>
          </cell>
        </row>
        <row r="21">
          <cell r="B21" t="str">
            <v>h. Bloque 271-390 kWh</v>
          </cell>
          <cell r="C21">
            <v>84.36</v>
          </cell>
          <cell r="D21">
            <v>84.359999999999985</v>
          </cell>
          <cell r="E21">
            <v>84.36</v>
          </cell>
          <cell r="F21">
            <v>86.75</v>
          </cell>
          <cell r="G21">
            <v>86.75</v>
          </cell>
          <cell r="H21">
            <v>86.75</v>
          </cell>
          <cell r="I21">
            <v>83.989999999999952</v>
          </cell>
          <cell r="J21">
            <v>83.989999999999952</v>
          </cell>
          <cell r="K21">
            <v>83.989999999999966</v>
          </cell>
        </row>
        <row r="22">
          <cell r="B22" t="str">
            <v xml:space="preserve">h. Bloque 271-390 kWh </v>
          </cell>
          <cell r="L22">
            <v>83.78000000000003</v>
          </cell>
          <cell r="M22">
            <v>83.780000000000015</v>
          </cell>
          <cell r="N22">
            <v>83.78000000000003</v>
          </cell>
        </row>
        <row r="23">
          <cell r="B23" t="str">
            <v>i. Bloque mayor a 391 kWh</v>
          </cell>
          <cell r="C23">
            <v>12945.090000000007</v>
          </cell>
          <cell r="D23">
            <v>12945.090000000006</v>
          </cell>
          <cell r="E23">
            <v>12945.090000000007</v>
          </cell>
          <cell r="F23">
            <v>13311.320000000005</v>
          </cell>
          <cell r="G23">
            <v>13311.320000000005</v>
          </cell>
          <cell r="H23">
            <v>13311.320000000005</v>
          </cell>
          <cell r="I23">
            <v>12888.570000000005</v>
          </cell>
          <cell r="J23">
            <v>12888.570000000005</v>
          </cell>
          <cell r="K23">
            <v>12888.570000000005</v>
          </cell>
        </row>
        <row r="24">
          <cell r="B24" t="str">
            <v xml:space="preserve">i. Bloque mayor a 391 kWh </v>
          </cell>
          <cell r="L24">
            <v>12856.429999999995</v>
          </cell>
          <cell r="M24">
            <v>12856.429999999995</v>
          </cell>
          <cell r="N24">
            <v>12856.429999999995</v>
          </cell>
        </row>
        <row r="25">
          <cell r="B25" t="str">
            <v>j. Bloque mayor a 391 kWh</v>
          </cell>
          <cell r="C25">
            <v>97.860000000000014</v>
          </cell>
          <cell r="D25">
            <v>97.86</v>
          </cell>
          <cell r="E25">
            <v>97.860000000000014</v>
          </cell>
          <cell r="F25">
            <v>100.63000000000007</v>
          </cell>
          <cell r="G25">
            <v>100.63000000000007</v>
          </cell>
          <cell r="H25">
            <v>100.63000000000007</v>
          </cell>
          <cell r="I25">
            <v>97.429999999999978</v>
          </cell>
          <cell r="J25">
            <v>97.429999999999978</v>
          </cell>
          <cell r="K25">
            <v>97.429999999999993</v>
          </cell>
        </row>
        <row r="26">
          <cell r="B26" t="str">
            <v xml:space="preserve">j. Bloque mayor a 391 kWh </v>
          </cell>
          <cell r="L26">
            <v>97.19000000000004</v>
          </cell>
          <cell r="M26">
            <v>97.19000000000004</v>
          </cell>
          <cell r="N26">
            <v>97.19000000000004</v>
          </cell>
        </row>
        <row r="27">
          <cell r="B27" t="str">
            <v>j.a.Por consumo de energía (kWh)</v>
          </cell>
          <cell r="C27">
            <v>12945.090000000007</v>
          </cell>
          <cell r="D27">
            <v>12945.090000000006</v>
          </cell>
          <cell r="E27">
            <v>12945.090000000007</v>
          </cell>
          <cell r="F27">
            <v>13311.320000000005</v>
          </cell>
          <cell r="G27">
            <v>13311.320000000005</v>
          </cell>
          <cell r="H27">
            <v>13311.320000000005</v>
          </cell>
          <cell r="I27">
            <v>12888.570000000005</v>
          </cell>
          <cell r="J27">
            <v>12888.570000000005</v>
          </cell>
          <cell r="K27">
            <v>12888.570000000005</v>
          </cell>
        </row>
        <row r="28">
          <cell r="B28" t="str">
            <v>j.a.Por consumo de energía Cargo fijo (kWh)</v>
          </cell>
          <cell r="L28">
            <v>12856.429999999995</v>
          </cell>
          <cell r="M28">
            <v>12856.429999999995</v>
          </cell>
          <cell r="N28">
            <v>12856.429999999995</v>
          </cell>
        </row>
        <row r="29">
          <cell r="B29" t="str">
            <v>j.b. Por consumo de energía (kWh)</v>
          </cell>
          <cell r="C29">
            <v>79.569999999999993</v>
          </cell>
          <cell r="D29">
            <v>79.569999999999965</v>
          </cell>
          <cell r="E29">
            <v>79.569999999999993</v>
          </cell>
          <cell r="F29">
            <v>81.82999999999997</v>
          </cell>
          <cell r="G29">
            <v>81.82999999999997</v>
          </cell>
          <cell r="H29">
            <v>81.82999999999997</v>
          </cell>
          <cell r="I29">
            <v>79.23</v>
          </cell>
          <cell r="J29">
            <v>79.23</v>
          </cell>
          <cell r="K29">
            <v>79.23</v>
          </cell>
          <cell r="L29">
            <v>79.03000000000003</v>
          </cell>
          <cell r="M29">
            <v>79.030000000000015</v>
          </cell>
          <cell r="N29">
            <v>79.03000000000003</v>
          </cell>
        </row>
        <row r="30">
          <cell r="B30" t="str">
            <v>j.c. Por consumo de energía (kW)</v>
          </cell>
          <cell r="C30">
            <v>4819.7400000000007</v>
          </cell>
          <cell r="D30">
            <v>4819.7400000000025</v>
          </cell>
          <cell r="E30">
            <v>4819.7400000000007</v>
          </cell>
          <cell r="F30">
            <v>4956.1000000000031</v>
          </cell>
          <cell r="G30">
            <v>4956.1000000000031</v>
          </cell>
          <cell r="H30">
            <v>4956.1000000000031</v>
          </cell>
          <cell r="I30">
            <v>4798.7</v>
          </cell>
          <cell r="J30">
            <v>4798.7</v>
          </cell>
          <cell r="K30">
            <v>4798.6999999999989</v>
          </cell>
          <cell r="L30">
            <v>4786.7299999999987</v>
          </cell>
          <cell r="M30">
            <v>4786.7299999999977</v>
          </cell>
          <cell r="N30">
            <v>4786.7299999999987</v>
          </cell>
        </row>
        <row r="31">
          <cell r="B31" t="str">
            <v>COMERCIOS Y SERVICIOS</v>
          </cell>
        </row>
        <row r="32">
          <cell r="B32" t="str">
            <v>T-CO</v>
          </cell>
        </row>
        <row r="33">
          <cell r="B33" t="str">
            <v>a. Consumo de Energía menor o igual a 3000 kWh</v>
          </cell>
          <cell r="C33">
            <v>97.860000000000014</v>
          </cell>
          <cell r="D33">
            <v>97.86</v>
          </cell>
          <cell r="E33">
            <v>97.860000000000014</v>
          </cell>
          <cell r="F33">
            <v>100.63000000000007</v>
          </cell>
          <cell r="G33">
            <v>100.63000000000007</v>
          </cell>
          <cell r="H33">
            <v>100.63000000000007</v>
          </cell>
          <cell r="I33">
            <v>97.429999999999978</v>
          </cell>
          <cell r="J33">
            <v>97.429999999999978</v>
          </cell>
          <cell r="K33">
            <v>97.429999999999993</v>
          </cell>
          <cell r="L33">
            <v>97.19000000000004</v>
          </cell>
          <cell r="M33">
            <v>97.19000000000004</v>
          </cell>
          <cell r="N33">
            <v>97.19000000000004</v>
          </cell>
        </row>
        <row r="34">
          <cell r="B34" t="str">
            <v>b. Bloque 0-3000 kWh</v>
          </cell>
          <cell r="C34">
            <v>238709.99999999997</v>
          </cell>
          <cell r="D34">
            <v>238709.99999999997</v>
          </cell>
          <cell r="E34">
            <v>238709.99999999997</v>
          </cell>
          <cell r="F34">
            <v>245490</v>
          </cell>
          <cell r="G34">
            <v>245490</v>
          </cell>
          <cell r="H34">
            <v>245490</v>
          </cell>
          <cell r="I34">
            <v>237690</v>
          </cell>
          <cell r="J34">
            <v>237690</v>
          </cell>
          <cell r="K34">
            <v>237690</v>
          </cell>
          <cell r="L34">
            <v>237090</v>
          </cell>
          <cell r="M34">
            <v>237090</v>
          </cell>
          <cell r="N34">
            <v>237090</v>
          </cell>
        </row>
        <row r="35">
          <cell r="B35" t="str">
            <v>c. Bloque mayor a 3000 kWh</v>
          </cell>
          <cell r="C35">
            <v>79.569999999999993</v>
          </cell>
          <cell r="D35">
            <v>79.569999999999965</v>
          </cell>
          <cell r="E35">
            <v>79.569999999999993</v>
          </cell>
          <cell r="F35">
            <v>81.82999999999997</v>
          </cell>
          <cell r="G35">
            <v>81.82999999999997</v>
          </cell>
          <cell r="H35">
            <v>81.82999999999997</v>
          </cell>
          <cell r="I35">
            <v>79.23</v>
          </cell>
          <cell r="J35">
            <v>79.23</v>
          </cell>
          <cell r="K35">
            <v>79.23</v>
          </cell>
          <cell r="L35">
            <v>79.03000000000003</v>
          </cell>
          <cell r="M35">
            <v>79.030000000000015</v>
          </cell>
          <cell r="N35">
            <v>79.03000000000003</v>
          </cell>
        </row>
        <row r="36">
          <cell r="B36" t="str">
            <v>d. Bloque 0-10 kW</v>
          </cell>
          <cell r="C36">
            <v>48197.39999999998</v>
          </cell>
          <cell r="D36">
            <v>48197.399999999987</v>
          </cell>
          <cell r="E36">
            <v>48197.39999999998</v>
          </cell>
          <cell r="F36">
            <v>49561</v>
          </cell>
          <cell r="G36">
            <v>49561</v>
          </cell>
          <cell r="H36">
            <v>49561</v>
          </cell>
          <cell r="I36">
            <v>47987</v>
          </cell>
          <cell r="J36">
            <v>47987</v>
          </cell>
          <cell r="K36">
            <v>47987</v>
          </cell>
        </row>
        <row r="37">
          <cell r="B37" t="str">
            <v xml:space="preserve">d. Bloque 0-10 kW </v>
          </cell>
          <cell r="L37">
            <v>47867.300000000025</v>
          </cell>
          <cell r="M37">
            <v>47867.300000000025</v>
          </cell>
          <cell r="N37">
            <v>47867.300000000025</v>
          </cell>
        </row>
        <row r="38">
          <cell r="B38" t="str">
            <v>e. Bloque mayor a 10 kW</v>
          </cell>
          <cell r="C38">
            <v>4819.7400000000007</v>
          </cell>
          <cell r="D38">
            <v>4819.7400000000025</v>
          </cell>
          <cell r="E38">
            <v>4819.7400000000007</v>
          </cell>
          <cell r="F38">
            <v>4956.1000000000031</v>
          </cell>
          <cell r="G38">
            <v>4956.1000000000031</v>
          </cell>
          <cell r="H38">
            <v>4956.1000000000031</v>
          </cell>
          <cell r="I38">
            <v>4798.7</v>
          </cell>
          <cell r="J38">
            <v>4798.7</v>
          </cell>
          <cell r="K38">
            <v>4798.6999999999989</v>
          </cell>
        </row>
        <row r="39">
          <cell r="B39" t="str">
            <v xml:space="preserve">e. Bloque mayor a 10 kW </v>
          </cell>
          <cell r="L39">
            <v>4786.7299999999987</v>
          </cell>
          <cell r="M39">
            <v>4786.7299999999977</v>
          </cell>
          <cell r="N39">
            <v>4786.7299999999987</v>
          </cell>
        </row>
        <row r="40">
          <cell r="B40" t="str">
            <v>INDUSTRIAL</v>
          </cell>
        </row>
        <row r="41">
          <cell r="B41" t="str">
            <v>T-IN</v>
          </cell>
        </row>
        <row r="42">
          <cell r="B42" t="str">
            <v>a. Consumo de Energía menor o igual a 3000 kWh</v>
          </cell>
          <cell r="C42">
            <v>100.38000000000007</v>
          </cell>
          <cell r="D42">
            <v>100.38000000000007</v>
          </cell>
          <cell r="E42">
            <v>100.38000000000007</v>
          </cell>
          <cell r="F42">
            <v>103.21999999999994</v>
          </cell>
          <cell r="G42">
            <v>103.21999999999993</v>
          </cell>
          <cell r="H42">
            <v>103.21999999999994</v>
          </cell>
          <cell r="I42">
            <v>99.94000000000004</v>
          </cell>
          <cell r="J42">
            <v>99.94000000000004</v>
          </cell>
          <cell r="K42">
            <v>99.94000000000004</v>
          </cell>
          <cell r="L42">
            <v>99.69000000000004</v>
          </cell>
          <cell r="M42">
            <v>99.69000000000004</v>
          </cell>
          <cell r="N42">
            <v>99.69000000000004</v>
          </cell>
        </row>
        <row r="43">
          <cell r="B43" t="str">
            <v>b. Bloque 0-3000 kWh</v>
          </cell>
          <cell r="C43">
            <v>244860</v>
          </cell>
          <cell r="D43">
            <v>244860</v>
          </cell>
          <cell r="E43">
            <v>244860</v>
          </cell>
          <cell r="F43">
            <v>251790.00000000003</v>
          </cell>
          <cell r="G43">
            <v>251790.00000000003</v>
          </cell>
          <cell r="H43">
            <v>251790.00000000003</v>
          </cell>
          <cell r="I43">
            <v>243780.00000000003</v>
          </cell>
          <cell r="J43">
            <v>243780.00000000003</v>
          </cell>
          <cell r="K43">
            <v>243780.00000000003</v>
          </cell>
        </row>
        <row r="44">
          <cell r="B44" t="str">
            <v xml:space="preserve">b. Bloque 0-3000 kWh </v>
          </cell>
          <cell r="L44">
            <v>243180</v>
          </cell>
          <cell r="M44">
            <v>243180</v>
          </cell>
          <cell r="N44">
            <v>243180</v>
          </cell>
        </row>
        <row r="45">
          <cell r="B45" t="str">
            <v>c. Bloque mayor a 3000 kWh</v>
          </cell>
          <cell r="C45">
            <v>81.619999999999933</v>
          </cell>
          <cell r="D45">
            <v>81.619999999999933</v>
          </cell>
          <cell r="E45">
            <v>81.619999999999933</v>
          </cell>
          <cell r="F45">
            <v>83.93</v>
          </cell>
          <cell r="G45">
            <v>83.929999999999993</v>
          </cell>
          <cell r="H45">
            <v>83.93</v>
          </cell>
          <cell r="I45">
            <v>81.260000000000048</v>
          </cell>
          <cell r="J45">
            <v>81.260000000000048</v>
          </cell>
          <cell r="K45">
            <v>81.260000000000034</v>
          </cell>
          <cell r="L45">
            <v>81.05999999999996</v>
          </cell>
          <cell r="M45">
            <v>81.05999999999996</v>
          </cell>
          <cell r="N45">
            <v>81.05999999999996</v>
          </cell>
        </row>
        <row r="46">
          <cell r="B46" t="str">
            <v>d. Bloque 0-10 kW</v>
          </cell>
          <cell r="C46">
            <v>49439.60000000002</v>
          </cell>
          <cell r="D46">
            <v>49439.600000000013</v>
          </cell>
          <cell r="E46">
            <v>49439.60000000002</v>
          </cell>
          <cell r="F46">
            <v>50838.199999999975</v>
          </cell>
          <cell r="G46">
            <v>50838.199999999975</v>
          </cell>
          <cell r="H46">
            <v>50838.199999999975</v>
          </cell>
          <cell r="I46">
            <v>49223.699999999975</v>
          </cell>
          <cell r="J46">
            <v>49223.699999999975</v>
          </cell>
          <cell r="K46">
            <v>49223.699999999975</v>
          </cell>
          <cell r="L46">
            <v>49100.89999999998</v>
          </cell>
          <cell r="M46">
            <v>49100.899999999987</v>
          </cell>
          <cell r="N46">
            <v>49100.89999999998</v>
          </cell>
        </row>
        <row r="47">
          <cell r="B47" t="str">
            <v>e. Bloque mayor a 10 kW</v>
          </cell>
          <cell r="C47">
            <v>4943.9600000000009</v>
          </cell>
          <cell r="D47">
            <v>4943.9600000000019</v>
          </cell>
          <cell r="E47">
            <v>4943.9600000000009</v>
          </cell>
          <cell r="F47">
            <v>5083.8200000000043</v>
          </cell>
          <cell r="G47">
            <v>5083.8200000000043</v>
          </cell>
          <cell r="H47">
            <v>5083.8200000000043</v>
          </cell>
          <cell r="I47">
            <v>4922.3699999999981</v>
          </cell>
          <cell r="J47">
            <v>4922.3699999999981</v>
          </cell>
          <cell r="K47">
            <v>4922.3699999999981</v>
          </cell>
        </row>
        <row r="48">
          <cell r="B48" t="str">
            <v xml:space="preserve">e. Bloque mayor a 10 kW </v>
          </cell>
          <cell r="L48">
            <v>4910.0899999999974</v>
          </cell>
          <cell r="M48">
            <v>4910.0899999999974</v>
          </cell>
          <cell r="N48">
            <v>4910.0899999999974</v>
          </cell>
        </row>
        <row r="49">
          <cell r="B49" t="str">
            <v>MEDIA TENSIÓN (T-MT)</v>
          </cell>
        </row>
        <row r="50">
          <cell r="B50" t="str">
            <v>T-MT</v>
          </cell>
        </row>
        <row r="51">
          <cell r="B51" t="str">
            <v>a. Energía Punta (Máxima)</v>
          </cell>
          <cell r="C51">
            <v>87.320000000000007</v>
          </cell>
          <cell r="D51">
            <v>87.319999999999979</v>
          </cell>
          <cell r="E51">
            <v>87.320000000000007</v>
          </cell>
          <cell r="F51">
            <v>89.789999999999978</v>
          </cell>
          <cell r="G51">
            <v>89.789999999999978</v>
          </cell>
          <cell r="H51">
            <v>89.789999999999978</v>
          </cell>
          <cell r="I51">
            <v>86.94000000000004</v>
          </cell>
          <cell r="J51">
            <v>86.94000000000004</v>
          </cell>
          <cell r="K51">
            <v>86.94000000000004</v>
          </cell>
          <cell r="L51">
            <v>86.719999999999956</v>
          </cell>
          <cell r="M51">
            <v>86.71999999999997</v>
          </cell>
          <cell r="N51">
            <v>86.719999999999956</v>
          </cell>
        </row>
        <row r="52">
          <cell r="B52" t="str">
            <v>a.Periodo Punta (máxima)</v>
          </cell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</row>
        <row r="53">
          <cell r="B53" t="str">
            <v>b. Energía Punta (Mínimo)</v>
          </cell>
          <cell r="C53">
            <v>82.699999999999974</v>
          </cell>
          <cell r="D53">
            <v>82.7</v>
          </cell>
          <cell r="E53">
            <v>82.699999999999974</v>
          </cell>
          <cell r="F53">
            <v>85.039999999999978</v>
          </cell>
          <cell r="G53">
            <v>85.039999999999978</v>
          </cell>
          <cell r="H53">
            <v>85.039999999999978</v>
          </cell>
          <cell r="I53">
            <v>82.340000000000018</v>
          </cell>
          <cell r="J53">
            <v>82.340000000000018</v>
          </cell>
          <cell r="K53">
            <v>82.34</v>
          </cell>
          <cell r="L53">
            <v>82.130000000000067</v>
          </cell>
          <cell r="M53">
            <v>82.130000000000067</v>
          </cell>
          <cell r="N53">
            <v>82.130000000000067</v>
          </cell>
        </row>
        <row r="54">
          <cell r="B54" t="str">
            <v>b.Periodo Punta (mínimo)</v>
          </cell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</row>
        <row r="55">
          <cell r="B55" t="str">
            <v>c. Energía Valle (Máxima)</v>
          </cell>
          <cell r="C55">
            <v>43.660000000000004</v>
          </cell>
          <cell r="D55">
            <v>43.659999999999989</v>
          </cell>
          <cell r="E55">
            <v>43.660000000000004</v>
          </cell>
          <cell r="F55">
            <v>44.900000000000006</v>
          </cell>
          <cell r="G55">
            <v>44.900000000000013</v>
          </cell>
          <cell r="H55">
            <v>44.900000000000006</v>
          </cell>
          <cell r="I55">
            <v>43.47000000000002</v>
          </cell>
          <cell r="J55">
            <v>43.47000000000002</v>
          </cell>
          <cell r="K55">
            <v>43.47000000000002</v>
          </cell>
          <cell r="L55">
            <v>43.359999999999978</v>
          </cell>
          <cell r="M55">
            <v>43.359999999999985</v>
          </cell>
          <cell r="N55">
            <v>43.359999999999978</v>
          </cell>
        </row>
        <row r="56">
          <cell r="B56" t="str">
            <v>c.Periodo Valle (máxima)</v>
          </cell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</row>
        <row r="57">
          <cell r="B57" t="str">
            <v>d. Energía Valle (Mínimo)</v>
          </cell>
          <cell r="C57">
            <v>41.349999999999987</v>
          </cell>
          <cell r="D57">
            <v>41.35</v>
          </cell>
          <cell r="E57">
            <v>41.349999999999987</v>
          </cell>
          <cell r="F57">
            <v>42.519999999999989</v>
          </cell>
          <cell r="G57">
            <v>42.519999999999989</v>
          </cell>
          <cell r="H57">
            <v>42.519999999999989</v>
          </cell>
          <cell r="I57">
            <v>41.170000000000009</v>
          </cell>
          <cell r="J57">
            <v>41.170000000000009</v>
          </cell>
          <cell r="K57">
            <v>41.17</v>
          </cell>
          <cell r="L57">
            <v>41.07</v>
          </cell>
          <cell r="M57">
            <v>41.070000000000007</v>
          </cell>
          <cell r="N57">
            <v>41.07</v>
          </cell>
        </row>
        <row r="58">
          <cell r="B58" t="str">
            <v>d.Periodo Valle (mínima)</v>
          </cell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</row>
        <row r="59">
          <cell r="B59" t="str">
            <v>e. Energía Noche (Máxima)</v>
          </cell>
          <cell r="C59">
            <v>31.740000000000006</v>
          </cell>
          <cell r="D59">
            <v>31.740000000000006</v>
          </cell>
          <cell r="E59">
            <v>31.740000000000006</v>
          </cell>
          <cell r="F59">
            <v>32.639999999999993</v>
          </cell>
          <cell r="G59">
            <v>32.639999999999993</v>
          </cell>
          <cell r="H59">
            <v>32.639999999999993</v>
          </cell>
          <cell r="I59">
            <v>31.61000000000001</v>
          </cell>
          <cell r="J59">
            <v>31.61000000000001</v>
          </cell>
          <cell r="K59">
            <v>31.61000000000001</v>
          </cell>
          <cell r="L59">
            <v>31.52999999999998</v>
          </cell>
          <cell r="M59">
            <v>31.52999999999998</v>
          </cell>
          <cell r="N59">
            <v>31.52999999999998</v>
          </cell>
        </row>
        <row r="60">
          <cell r="B60" t="str">
            <v>f. Energía Noche (Mínimo)</v>
          </cell>
          <cell r="C60">
            <v>30.059999999999974</v>
          </cell>
          <cell r="D60">
            <v>30.059999999999977</v>
          </cell>
          <cell r="E60">
            <v>30.059999999999974</v>
          </cell>
          <cell r="F60">
            <v>30.909999999999989</v>
          </cell>
          <cell r="G60">
            <v>30.909999999999989</v>
          </cell>
          <cell r="H60">
            <v>30.909999999999989</v>
          </cell>
          <cell r="I60">
            <v>29.919999999999987</v>
          </cell>
          <cell r="J60">
            <v>29.919999999999987</v>
          </cell>
          <cell r="K60">
            <v>29.919999999999991</v>
          </cell>
          <cell r="L60">
            <v>29.850000000000016</v>
          </cell>
          <cell r="M60">
            <v>29.850000000000016</v>
          </cell>
          <cell r="N60">
            <v>29.850000000000016</v>
          </cell>
        </row>
        <row r="61">
          <cell r="B61" t="str">
            <v>f.Periodo Noche (máxima)</v>
          </cell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</row>
        <row r="62">
          <cell r="B62" t="str">
            <v>g. Potencia Punta (Máxima)</v>
          </cell>
          <cell r="C62">
            <v>10765.210000000001</v>
          </cell>
          <cell r="D62">
            <v>10765.209999999997</v>
          </cell>
          <cell r="E62">
            <v>10765.210000000001</v>
          </cell>
          <cell r="F62">
            <v>11069.760000000004</v>
          </cell>
          <cell r="G62">
            <v>11069.760000000004</v>
          </cell>
          <cell r="H62">
            <v>11069.760000000004</v>
          </cell>
          <cell r="I62">
            <v>10718.200000000006</v>
          </cell>
          <cell r="J62">
            <v>10718.200000000006</v>
          </cell>
          <cell r="K62">
            <v>10718.200000000006</v>
          </cell>
          <cell r="L62">
            <v>10691.469999999994</v>
          </cell>
          <cell r="M62">
            <v>10691.469999999996</v>
          </cell>
          <cell r="N62">
            <v>10691.469999999994</v>
          </cell>
        </row>
        <row r="63">
          <cell r="B63" t="str">
            <v>g.Periodo Noche (mínimo)</v>
          </cell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</row>
        <row r="64">
          <cell r="B64" t="str">
            <v>h. Potencia Punta (Mínimo)</v>
          </cell>
          <cell r="C64">
            <v>10195.719999999994</v>
          </cell>
          <cell r="D64">
            <v>10195.719999999998</v>
          </cell>
          <cell r="E64">
            <v>10195.719999999994</v>
          </cell>
          <cell r="F64">
            <v>10484.170000000004</v>
          </cell>
          <cell r="G64">
            <v>10484.170000000002</v>
          </cell>
          <cell r="H64">
            <v>10484.170000000004</v>
          </cell>
          <cell r="I64">
            <v>10151.200000000006</v>
          </cell>
          <cell r="J64">
            <v>10151.200000000006</v>
          </cell>
          <cell r="K64">
            <v>10151.200000000006</v>
          </cell>
          <cell r="L64">
            <v>10125.890000000009</v>
          </cell>
          <cell r="M64">
            <v>10125.890000000009</v>
          </cell>
          <cell r="N64">
            <v>10125.890000000009</v>
          </cell>
        </row>
        <row r="65">
          <cell r="B65" t="str">
            <v>i. Potencia Valle (Máxima)</v>
          </cell>
          <cell r="C65">
            <v>7689.4299999999948</v>
          </cell>
          <cell r="D65">
            <v>7689.4299999999948</v>
          </cell>
          <cell r="E65">
            <v>7689.4299999999948</v>
          </cell>
          <cell r="F65">
            <v>7906.97</v>
          </cell>
          <cell r="G65">
            <v>7906.97</v>
          </cell>
          <cell r="H65">
            <v>7906.97</v>
          </cell>
          <cell r="I65">
            <v>7655.8599999999933</v>
          </cell>
          <cell r="J65">
            <v>7655.8599999999933</v>
          </cell>
          <cell r="K65">
            <v>7655.8599999999942</v>
          </cell>
          <cell r="L65">
            <v>7636.7699999999968</v>
          </cell>
          <cell r="M65">
            <v>7636.7699999999977</v>
          </cell>
          <cell r="N65">
            <v>7636.7699999999968</v>
          </cell>
        </row>
        <row r="66">
          <cell r="B66" t="str">
            <v>j. Potencia Valle (Mínimo)</v>
          </cell>
          <cell r="C66">
            <v>7282.6700000000055</v>
          </cell>
          <cell r="D66">
            <v>7282.6700000000046</v>
          </cell>
          <cell r="E66">
            <v>7282.6700000000055</v>
          </cell>
          <cell r="F66">
            <v>7488.7000000000035</v>
          </cell>
          <cell r="G66">
            <v>7488.7000000000044</v>
          </cell>
          <cell r="H66">
            <v>7488.7000000000035</v>
          </cell>
          <cell r="I66">
            <v>7250.8599999999942</v>
          </cell>
          <cell r="J66">
            <v>7250.8599999999942</v>
          </cell>
          <cell r="K66">
            <v>7250.8599999999951</v>
          </cell>
          <cell r="L66">
            <v>7232.78</v>
          </cell>
          <cell r="M66">
            <v>7232.78</v>
          </cell>
          <cell r="N66">
            <v>7232.78</v>
          </cell>
        </row>
        <row r="67">
          <cell r="B67" t="str">
            <v>k. Potencia Noche (Máxima)</v>
          </cell>
        </row>
        <row r="68">
          <cell r="B68" t="str">
            <v>l. Potencia Noche (Mínimo)</v>
          </cell>
        </row>
        <row r="69">
          <cell r="B69" t="str">
            <v>MEDIA TENSIÓN (T-MTb)</v>
          </cell>
        </row>
        <row r="70">
          <cell r="B70" t="str">
            <v>T-MTb</v>
          </cell>
        </row>
        <row r="71">
          <cell r="B71" t="str">
            <v>a. Energía Punta (Máxima)</v>
          </cell>
          <cell r="C71">
            <v>125.17999999999995</v>
          </cell>
          <cell r="D71">
            <v>125.17999999999996</v>
          </cell>
          <cell r="E71">
            <v>125.17999999999995</v>
          </cell>
          <cell r="F71">
            <v>128.71999999999991</v>
          </cell>
          <cell r="G71">
            <v>128.71999999999991</v>
          </cell>
          <cell r="H71">
            <v>128.71999999999991</v>
          </cell>
          <cell r="I71">
            <v>124.63000000000008</v>
          </cell>
          <cell r="J71">
            <v>124.63000000000008</v>
          </cell>
          <cell r="K71">
            <v>124.63000000000008</v>
          </cell>
          <cell r="L71">
            <v>124.32000000000005</v>
          </cell>
          <cell r="M71">
            <v>124.32000000000004</v>
          </cell>
          <cell r="N71">
            <v>124.32000000000005</v>
          </cell>
        </row>
        <row r="72">
          <cell r="B72" t="str">
            <v>a.Periodo Punta (máxima)</v>
          </cell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</row>
        <row r="73">
          <cell r="B73" t="str">
            <v>b. Energía Punta (Mínimo)</v>
          </cell>
          <cell r="C73">
            <v>118.55999999999996</v>
          </cell>
          <cell r="D73">
            <v>118.55999999999996</v>
          </cell>
          <cell r="E73">
            <v>118.55999999999996</v>
          </cell>
          <cell r="F73">
            <v>121.92000000000004</v>
          </cell>
          <cell r="G73">
            <v>121.92000000000004</v>
          </cell>
          <cell r="H73">
            <v>121.92000000000004</v>
          </cell>
          <cell r="I73">
            <v>118.03999999999998</v>
          </cell>
          <cell r="J73">
            <v>118.03999999999998</v>
          </cell>
          <cell r="K73">
            <v>118.03999999999998</v>
          </cell>
          <cell r="L73">
            <v>117.75</v>
          </cell>
          <cell r="M73">
            <v>117.75</v>
          </cell>
          <cell r="N73">
            <v>117.75</v>
          </cell>
        </row>
        <row r="74">
          <cell r="B74" t="str">
            <v>b.Periodo Punta (mínimo)</v>
          </cell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</row>
        <row r="75">
          <cell r="B75" t="str">
            <v>c. Energía Valle (Máxima)</v>
          </cell>
          <cell r="C75">
            <v>43</v>
          </cell>
          <cell r="D75">
            <v>43</v>
          </cell>
          <cell r="E75">
            <v>43</v>
          </cell>
          <cell r="F75">
            <v>44.210000000000015</v>
          </cell>
          <cell r="G75">
            <v>44.210000000000015</v>
          </cell>
          <cell r="H75">
            <v>44.210000000000015</v>
          </cell>
          <cell r="I75">
            <v>42.809999999999967</v>
          </cell>
          <cell r="J75">
            <v>42.809999999999967</v>
          </cell>
          <cell r="K75">
            <v>42.809999999999967</v>
          </cell>
          <cell r="L75">
            <v>42.700000000000024</v>
          </cell>
          <cell r="M75">
            <v>42.700000000000024</v>
          </cell>
          <cell r="N75">
            <v>42.700000000000024</v>
          </cell>
        </row>
        <row r="76">
          <cell r="B76" t="str">
            <v>c.Periodo Valle (máxima)</v>
          </cell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</row>
        <row r="77">
          <cell r="B77" t="str">
            <v>d. Energía Valle (Mínimo)</v>
          </cell>
          <cell r="C77">
            <v>40.72000000000002</v>
          </cell>
          <cell r="D77">
            <v>40.72000000000002</v>
          </cell>
          <cell r="E77">
            <v>40.72000000000002</v>
          </cell>
          <cell r="F77">
            <v>41.869999999999983</v>
          </cell>
          <cell r="G77">
            <v>41.869999999999976</v>
          </cell>
          <cell r="H77">
            <v>41.869999999999983</v>
          </cell>
          <cell r="I77">
            <v>40.539999999999985</v>
          </cell>
          <cell r="J77">
            <v>40.539999999999985</v>
          </cell>
          <cell r="K77">
            <v>40.539999999999985</v>
          </cell>
          <cell r="L77">
            <v>40.440000000000033</v>
          </cell>
          <cell r="M77">
            <v>40.440000000000033</v>
          </cell>
          <cell r="N77">
            <v>40.440000000000033</v>
          </cell>
        </row>
        <row r="78">
          <cell r="B78" t="str">
            <v>d.Periodo Valle (mínima)</v>
          </cell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</row>
        <row r="79">
          <cell r="B79" t="str">
            <v>e. Energía Noche (Máxima)</v>
          </cell>
          <cell r="C79">
            <v>27.61000000000001</v>
          </cell>
          <cell r="D79">
            <v>27.61000000000001</v>
          </cell>
          <cell r="E79">
            <v>27.61000000000001</v>
          </cell>
          <cell r="F79">
            <v>28.38999999999999</v>
          </cell>
          <cell r="G79">
            <v>28.38999999999999</v>
          </cell>
          <cell r="H79">
            <v>28.38999999999999</v>
          </cell>
          <cell r="I79">
            <v>27.490000000000006</v>
          </cell>
          <cell r="J79">
            <v>27.490000000000006</v>
          </cell>
          <cell r="K79">
            <v>27.490000000000006</v>
          </cell>
          <cell r="L79">
            <v>27.419999999999991</v>
          </cell>
          <cell r="M79">
            <v>27.419999999999995</v>
          </cell>
          <cell r="N79">
            <v>27.419999999999991</v>
          </cell>
        </row>
        <row r="80">
          <cell r="B80" t="str">
            <v>f. Energía Noche (Mínimo)</v>
          </cell>
          <cell r="C80">
            <v>26.149999999999984</v>
          </cell>
          <cell r="D80">
            <v>26.149999999999984</v>
          </cell>
          <cell r="E80">
            <v>26.149999999999984</v>
          </cell>
          <cell r="F80">
            <v>26.88999999999999</v>
          </cell>
          <cell r="G80">
            <v>26.88999999999999</v>
          </cell>
          <cell r="H80">
            <v>26.88999999999999</v>
          </cell>
          <cell r="I80">
            <v>26.029999999999983</v>
          </cell>
          <cell r="J80">
            <v>26.029999999999983</v>
          </cell>
          <cell r="K80">
            <v>26.029999999999983</v>
          </cell>
          <cell r="L80">
            <v>25.970000000000017</v>
          </cell>
          <cell r="M80">
            <v>25.970000000000017</v>
          </cell>
          <cell r="N80">
            <v>25.970000000000017</v>
          </cell>
        </row>
        <row r="81">
          <cell r="B81" t="str">
            <v>f.Periodo Noche (máxima)</v>
          </cell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</row>
        <row r="82">
          <cell r="B82" t="str">
            <v>g. Potencia Punta (Máxima)</v>
          </cell>
          <cell r="C82">
            <v>2749.8999999999992</v>
          </cell>
          <cell r="D82">
            <v>2749.9</v>
          </cell>
          <cell r="E82">
            <v>2749.8999999999992</v>
          </cell>
          <cell r="F82">
            <v>2827.6999999999985</v>
          </cell>
          <cell r="G82">
            <v>2827.6999999999985</v>
          </cell>
          <cell r="H82">
            <v>2827.6999999999985</v>
          </cell>
          <cell r="I82">
            <v>2737.89</v>
          </cell>
          <cell r="J82">
            <v>2737.89</v>
          </cell>
          <cell r="K82">
            <v>2737.89</v>
          </cell>
          <cell r="L82">
            <v>2731.059999999999</v>
          </cell>
          <cell r="M82">
            <v>2731.059999999999</v>
          </cell>
          <cell r="N82">
            <v>2731.059999999999</v>
          </cell>
        </row>
        <row r="83">
          <cell r="B83" t="str">
            <v>g.Periodo Noche (mínimo)</v>
          </cell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</row>
        <row r="84">
          <cell r="B84" t="str">
            <v>h. Potencia Punta (Mínimo)</v>
          </cell>
          <cell r="C84">
            <v>2604.4299999999985</v>
          </cell>
          <cell r="D84">
            <v>2604.4299999999994</v>
          </cell>
          <cell r="E84">
            <v>2604.4299999999985</v>
          </cell>
          <cell r="F84">
            <v>2678.11</v>
          </cell>
          <cell r="G84">
            <v>2678.11</v>
          </cell>
          <cell r="H84">
            <v>2678.11</v>
          </cell>
          <cell r="I84">
            <v>2593.059999999999</v>
          </cell>
          <cell r="J84">
            <v>2593.059999999999</v>
          </cell>
          <cell r="K84">
            <v>2593.059999999999</v>
          </cell>
          <cell r="L84">
            <v>2586.5899999999979</v>
          </cell>
          <cell r="M84">
            <v>2586.5899999999979</v>
          </cell>
          <cell r="N84">
            <v>2586.5899999999979</v>
          </cell>
        </row>
        <row r="85">
          <cell r="B85" t="str">
            <v>i. Potencia Valle (Máxima)</v>
          </cell>
          <cell r="C85">
            <v>1919.68</v>
          </cell>
          <cell r="D85">
            <v>1919.68</v>
          </cell>
          <cell r="E85">
            <v>1919.68</v>
          </cell>
          <cell r="F85">
            <v>1973.9899999999993</v>
          </cell>
          <cell r="G85">
            <v>1973.9899999999993</v>
          </cell>
          <cell r="H85">
            <v>1973.9899999999993</v>
          </cell>
          <cell r="I85">
            <v>1911.3000000000011</v>
          </cell>
          <cell r="J85">
            <v>1911.3000000000011</v>
          </cell>
          <cell r="K85">
            <v>1911.3000000000009</v>
          </cell>
          <cell r="L85">
            <v>1906.5299999999993</v>
          </cell>
          <cell r="M85">
            <v>1906.5299999999993</v>
          </cell>
          <cell r="N85">
            <v>1906.5299999999993</v>
          </cell>
        </row>
        <row r="86">
          <cell r="B86" t="str">
            <v>j. Potencia Valle (Mínimo)</v>
          </cell>
          <cell r="C86">
            <v>1818.1299999999994</v>
          </cell>
          <cell r="D86">
            <v>1818.1299999999997</v>
          </cell>
          <cell r="E86">
            <v>1818.1299999999994</v>
          </cell>
          <cell r="F86">
            <v>1869.5599999999993</v>
          </cell>
          <cell r="G86">
            <v>1869.5599999999993</v>
          </cell>
          <cell r="H86">
            <v>1869.5599999999993</v>
          </cell>
          <cell r="I86">
            <v>1810.18</v>
          </cell>
          <cell r="J86">
            <v>1810.18</v>
          </cell>
          <cell r="K86">
            <v>1810.18</v>
          </cell>
          <cell r="L86">
            <v>1805.6699999999989</v>
          </cell>
          <cell r="M86">
            <v>1805.6699999999989</v>
          </cell>
          <cell r="N86">
            <v>1805.6699999999989</v>
          </cell>
        </row>
        <row r="87">
          <cell r="B87" t="str">
            <v>k. Potencia Noche (Máxima)</v>
          </cell>
          <cell r="C87">
            <v>1230.18</v>
          </cell>
          <cell r="D87">
            <v>1230.18</v>
          </cell>
          <cell r="E87">
            <v>1230.18</v>
          </cell>
          <cell r="F87">
            <v>1264.9800000000002</v>
          </cell>
          <cell r="G87">
            <v>1264.9800000000005</v>
          </cell>
          <cell r="H87">
            <v>1264.9800000000002</v>
          </cell>
          <cell r="I87">
            <v>1224.8000000000002</v>
          </cell>
          <cell r="J87">
            <v>1224.8000000000002</v>
          </cell>
          <cell r="K87">
            <v>1224.8</v>
          </cell>
          <cell r="L87">
            <v>1221.75</v>
          </cell>
          <cell r="M87">
            <v>1221.75</v>
          </cell>
          <cell r="N87">
            <v>1221.75</v>
          </cell>
        </row>
        <row r="88">
          <cell r="B88" t="str">
            <v>l. Potencia Noche (Mínimo)</v>
          </cell>
          <cell r="C88">
            <v>1165.0999999999995</v>
          </cell>
          <cell r="D88">
            <v>1165.0999999999995</v>
          </cell>
          <cell r="E88">
            <v>1165.0999999999995</v>
          </cell>
          <cell r="F88">
            <v>1198.0600000000004</v>
          </cell>
          <cell r="G88">
            <v>1198.0600000000002</v>
          </cell>
          <cell r="H88">
            <v>1198.0600000000004</v>
          </cell>
          <cell r="I88">
            <v>1160.0099999999995</v>
          </cell>
          <cell r="J88">
            <v>1160.0099999999995</v>
          </cell>
          <cell r="K88">
            <v>1160.0099999999993</v>
          </cell>
          <cell r="L88">
            <v>1157.1199999999997</v>
          </cell>
          <cell r="M88">
            <v>1157.1199999999994</v>
          </cell>
          <cell r="N88">
            <v>1157.1199999999997</v>
          </cell>
        </row>
        <row r="89">
          <cell r="B89" t="str">
            <v>ALUMBRADO PÚBLICO</v>
          </cell>
        </row>
        <row r="90">
          <cell r="B90" t="str">
            <v>T-AP</v>
          </cell>
        </row>
        <row r="91">
          <cell r="B91" t="str">
            <v>a. Bloque 0-30 kWh</v>
          </cell>
          <cell r="C91">
            <v>117.90000000000006</v>
          </cell>
          <cell r="D91">
            <v>117.90000000000006</v>
          </cell>
          <cell r="E91">
            <v>117.90000000000006</v>
          </cell>
          <cell r="F91">
            <v>123.30000000000005</v>
          </cell>
          <cell r="G91">
            <v>123.30000000000007</v>
          </cell>
          <cell r="H91">
            <v>123.30000000000005</v>
          </cell>
          <cell r="I91">
            <v>125.69999999999993</v>
          </cell>
          <cell r="J91">
            <v>125.69999999999993</v>
          </cell>
          <cell r="K91">
            <v>125.69999999999995</v>
          </cell>
          <cell r="L91">
            <v>120.30000000000007</v>
          </cell>
          <cell r="M91">
            <v>120.30000000000005</v>
          </cell>
          <cell r="N91">
            <v>120.30000000000007</v>
          </cell>
        </row>
        <row r="92">
          <cell r="B92" t="str">
            <v>b. Bloque 31-50 000 kWh</v>
          </cell>
          <cell r="C92">
            <v>3.9300000000000033</v>
          </cell>
          <cell r="D92">
            <v>3.9300000000000028</v>
          </cell>
          <cell r="E92">
            <v>3.9300000000000033</v>
          </cell>
          <cell r="F92">
            <v>4.1100000000000003</v>
          </cell>
          <cell r="G92">
            <v>4.1100000000000003</v>
          </cell>
          <cell r="H92">
            <v>4.1100000000000003</v>
          </cell>
          <cell r="I92">
            <v>4.1899999999999986</v>
          </cell>
          <cell r="J92">
            <v>4.1899999999999986</v>
          </cell>
          <cell r="K92">
            <v>4.1899999999999986</v>
          </cell>
          <cell r="L92">
            <v>4.0100000000000016</v>
          </cell>
          <cell r="M92">
            <v>4.0100000000000016</v>
          </cell>
          <cell r="N92">
            <v>4.0100000000000016</v>
          </cell>
        </row>
        <row r="93">
          <cell r="B93" t="str">
            <v>c. Bloque mayor a 50 000 kWh</v>
          </cell>
          <cell r="C93">
            <v>196500</v>
          </cell>
          <cell r="D93">
            <v>196500</v>
          </cell>
          <cell r="E93">
            <v>196500</v>
          </cell>
          <cell r="F93">
            <v>205500</v>
          </cell>
          <cell r="G93">
            <v>205500</v>
          </cell>
          <cell r="H93">
            <v>205500</v>
          </cell>
          <cell r="I93">
            <v>209500</v>
          </cell>
          <cell r="J93">
            <v>209500</v>
          </cell>
          <cell r="K93">
            <v>209500</v>
          </cell>
          <cell r="L93">
            <v>200500</v>
          </cell>
          <cell r="M93">
            <v>200500</v>
          </cell>
          <cell r="N93">
            <v>200500</v>
          </cell>
        </row>
        <row r="94">
          <cell r="B94" t="str">
            <v>Tarifa de acceso</v>
          </cell>
        </row>
        <row r="95">
          <cell r="B95" t="str">
            <v>T-TA</v>
          </cell>
        </row>
        <row r="96">
          <cell r="B96" t="str">
            <v>a. Consumo de Energía cada kWh</v>
          </cell>
          <cell r="C96">
            <v>35.86</v>
          </cell>
          <cell r="D96">
            <v>35.860000000000007</v>
          </cell>
          <cell r="E96">
            <v>35.86</v>
          </cell>
          <cell r="F96">
            <v>35.860000000000007</v>
          </cell>
          <cell r="G96">
            <v>35.86</v>
          </cell>
          <cell r="H96">
            <v>35.860000000000007</v>
          </cell>
          <cell r="I96">
            <v>35.86</v>
          </cell>
          <cell r="J96">
            <v>35.86</v>
          </cell>
          <cell r="K96">
            <v>35.860000000000007</v>
          </cell>
          <cell r="L96">
            <v>21.84</v>
          </cell>
          <cell r="M96">
            <v>21.839999999999996</v>
          </cell>
          <cell r="N96">
            <v>21.84</v>
          </cell>
        </row>
        <row r="97">
          <cell r="B97" t="str">
            <v>Tarifa en centros de recarga rápida</v>
          </cell>
        </row>
        <row r="98">
          <cell r="B98" t="str">
            <v>T-VE</v>
          </cell>
        </row>
        <row r="99">
          <cell r="B99" t="str">
            <v>b. Por minuto de recarga de energía</v>
          </cell>
          <cell r="C99">
            <v>150</v>
          </cell>
          <cell r="D99">
            <v>150</v>
          </cell>
          <cell r="E99">
            <v>143.61290322580646</v>
          </cell>
          <cell r="F99">
            <v>141</v>
          </cell>
          <cell r="G99">
            <v>141</v>
          </cell>
          <cell r="H99">
            <v>141</v>
          </cell>
          <cell r="I99">
            <v>141</v>
          </cell>
          <cell r="J99">
            <v>140.61290322580646</v>
          </cell>
          <cell r="K99">
            <v>137</v>
          </cell>
          <cell r="L99">
            <v>137</v>
          </cell>
          <cell r="M99">
            <v>137</v>
          </cell>
          <cell r="N99">
            <v>137</v>
          </cell>
        </row>
        <row r="100">
          <cell r="B100" t="str">
            <v>Tarifa residencial modalidad prepago</v>
          </cell>
        </row>
        <row r="101">
          <cell r="B101" t="str">
            <v>T-RP</v>
          </cell>
        </row>
        <row r="102">
          <cell r="B102" t="str">
            <v>a. Bloque 0-145 kWh</v>
          </cell>
          <cell r="I102">
            <v>1715.1399999999996</v>
          </cell>
          <cell r="J102">
            <v>1715.1399999999996</v>
          </cell>
          <cell r="K102">
            <v>1715.1399999999996</v>
          </cell>
          <cell r="L102">
            <v>1710.8600000000004</v>
          </cell>
          <cell r="M102">
            <v>1710.8600000000004</v>
          </cell>
          <cell r="N102">
            <v>1710.8600000000004</v>
          </cell>
        </row>
        <row r="103">
          <cell r="B103" t="str">
            <v>b. Bloque 0-145 kWh</v>
          </cell>
          <cell r="I103">
            <v>54.589999999999982</v>
          </cell>
          <cell r="J103">
            <v>54.589999999999982</v>
          </cell>
          <cell r="K103">
            <v>54.589999999999989</v>
          </cell>
          <cell r="L103">
            <v>54.450000000000031</v>
          </cell>
          <cell r="M103">
            <v>54.450000000000031</v>
          </cell>
          <cell r="N103">
            <v>54.450000000000031</v>
          </cell>
        </row>
        <row r="104">
          <cell r="B104" t="str">
            <v xml:space="preserve">c. Bloque 146-200 kWh </v>
          </cell>
          <cell r="I104">
            <v>4142.3999999999978</v>
          </cell>
          <cell r="J104">
            <v>4142.3999999999978</v>
          </cell>
          <cell r="K104">
            <v>4142.3999999999978</v>
          </cell>
          <cell r="L104">
            <v>4132.0700000000033</v>
          </cell>
          <cell r="M104">
            <v>4132.0700000000033</v>
          </cell>
          <cell r="N104">
            <v>4132.0700000000033</v>
          </cell>
        </row>
        <row r="105">
          <cell r="B105" t="str">
            <v xml:space="preserve">d. Bloque 146-200 kWh </v>
          </cell>
          <cell r="I105">
            <v>62.42000000000003</v>
          </cell>
          <cell r="J105">
            <v>62.42000000000003</v>
          </cell>
          <cell r="K105">
            <v>62.42000000000003</v>
          </cell>
          <cell r="L105">
            <v>62.26</v>
          </cell>
          <cell r="M105">
            <v>62.26</v>
          </cell>
          <cell r="N105">
            <v>62.26</v>
          </cell>
        </row>
        <row r="106">
          <cell r="B106" t="str">
            <v>e. Bloque 201-270 kWh</v>
          </cell>
          <cell r="I106">
            <v>4979.8999999999969</v>
          </cell>
          <cell r="J106">
            <v>4979.8999999999969</v>
          </cell>
          <cell r="K106">
            <v>4979.8999999999969</v>
          </cell>
          <cell r="L106">
            <v>4967.4799999999996</v>
          </cell>
          <cell r="M106">
            <v>4967.4799999999987</v>
          </cell>
          <cell r="N106">
            <v>4967.4799999999996</v>
          </cell>
        </row>
        <row r="107">
          <cell r="B107" t="str">
            <v xml:space="preserve">f. Bloque 201-270 kWh </v>
          </cell>
          <cell r="I107">
            <v>72.410000000000011</v>
          </cell>
          <cell r="J107">
            <v>72.410000000000011</v>
          </cell>
          <cell r="K107">
            <v>72.410000000000025</v>
          </cell>
          <cell r="L107">
            <v>72.23</v>
          </cell>
          <cell r="M107">
            <v>72.23</v>
          </cell>
          <cell r="N107">
            <v>72.23</v>
          </cell>
        </row>
        <row r="108">
          <cell r="B108" t="str">
            <v xml:space="preserve">g. Bloque 271-390 kWh </v>
          </cell>
          <cell r="I108">
            <v>7296.8399999999974</v>
          </cell>
          <cell r="J108">
            <v>7296.8399999999974</v>
          </cell>
          <cell r="K108">
            <v>7296.8399999999974</v>
          </cell>
          <cell r="L108">
            <v>7278.6400000000058</v>
          </cell>
          <cell r="M108">
            <v>7278.6400000000049</v>
          </cell>
          <cell r="N108">
            <v>7278.6400000000058</v>
          </cell>
        </row>
        <row r="109">
          <cell r="B109" t="str">
            <v xml:space="preserve">h. Bloque 271-390 kWh </v>
          </cell>
          <cell r="I109">
            <v>83.989999999999952</v>
          </cell>
          <cell r="J109">
            <v>83.989999999999952</v>
          </cell>
          <cell r="K109">
            <v>83.989999999999966</v>
          </cell>
          <cell r="L109">
            <v>83.78000000000003</v>
          </cell>
          <cell r="M109">
            <v>83.780000000000015</v>
          </cell>
          <cell r="N109">
            <v>83.78000000000003</v>
          </cell>
        </row>
        <row r="110">
          <cell r="B110" t="str">
            <v xml:space="preserve">i. Bloque mayor a 391 kWh </v>
          </cell>
          <cell r="I110">
            <v>12888.570000000005</v>
          </cell>
          <cell r="J110">
            <v>12888.570000000005</v>
          </cell>
          <cell r="K110">
            <v>12888.570000000005</v>
          </cell>
          <cell r="L110">
            <v>12856.429999999995</v>
          </cell>
          <cell r="M110">
            <v>12856.429999999995</v>
          </cell>
          <cell r="N110">
            <v>12856.429999999995</v>
          </cell>
        </row>
        <row r="111">
          <cell r="B111" t="str">
            <v xml:space="preserve">j. Bloque mayor a 391 kWh </v>
          </cell>
          <cell r="I111">
            <v>97.429999999999978</v>
          </cell>
          <cell r="J111">
            <v>97.429999999999978</v>
          </cell>
          <cell r="K111">
            <v>97.429999999999993</v>
          </cell>
          <cell r="L111">
            <v>97.19000000000004</v>
          </cell>
          <cell r="M111">
            <v>97.19000000000004</v>
          </cell>
          <cell r="N111">
            <v>97.19000000000004</v>
          </cell>
        </row>
        <row r="112">
          <cell r="B112" t="str">
            <v>Tarifa en centros de recarga en planteles para autobuses electricos</v>
          </cell>
        </row>
        <row r="113">
          <cell r="B113" t="str">
            <v>T-BE</v>
          </cell>
        </row>
        <row r="114">
          <cell r="B114" t="str">
            <v>b. Consumo de Energía cada kWh</v>
          </cell>
          <cell r="C114">
            <v>57.079999999999977</v>
          </cell>
          <cell r="D114">
            <v>57.079999999999984</v>
          </cell>
          <cell r="E114">
            <v>54.475483870967764</v>
          </cell>
          <cell r="F114">
            <v>53.410000000000011</v>
          </cell>
          <cell r="G114">
            <v>53.410000000000018</v>
          </cell>
          <cell r="H114">
            <v>53.410000000000011</v>
          </cell>
          <cell r="I114">
            <v>53.410000000000018</v>
          </cell>
          <cell r="J114">
            <v>53.357741935483865</v>
          </cell>
          <cell r="K114">
            <v>52.869999999999962</v>
          </cell>
          <cell r="L114">
            <v>52.869999999999955</v>
          </cell>
          <cell r="M114">
            <v>52.869999999999962</v>
          </cell>
          <cell r="N114">
            <v>52.869999999999955</v>
          </cell>
        </row>
        <row r="115">
          <cell r="B115" t="str">
            <v>TARIFA MEDIA TENSIÓN INTERCONECTADOS A BARRA DE 69 KV (T-MT69)</v>
          </cell>
        </row>
        <row r="116">
          <cell r="B116" t="str">
            <v>T-MT69</v>
          </cell>
        </row>
        <row r="117">
          <cell r="B117" t="str">
            <v>a. Energía Punta (Máxima)</v>
          </cell>
          <cell r="C117">
            <v>81.849999999999952</v>
          </cell>
          <cell r="D117">
            <v>81.849999999999952</v>
          </cell>
          <cell r="E117">
            <v>81.849999999999952</v>
          </cell>
          <cell r="F117">
            <v>84.17000000000003</v>
          </cell>
          <cell r="G117">
            <v>84.17000000000003</v>
          </cell>
          <cell r="H117">
            <v>84.17000000000003</v>
          </cell>
          <cell r="I117">
            <v>81.489999999999952</v>
          </cell>
          <cell r="J117">
            <v>81.489999999999952</v>
          </cell>
          <cell r="K117">
            <v>81.489999999999966</v>
          </cell>
          <cell r="L117">
            <v>81.289999999999978</v>
          </cell>
          <cell r="M117">
            <v>81.289999999999978</v>
          </cell>
          <cell r="N117">
            <v>81.289999999999978</v>
          </cell>
        </row>
        <row r="118">
          <cell r="B118" t="str">
            <v>a.Periodo Punta (máxima)</v>
          </cell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</row>
        <row r="119">
          <cell r="B119" t="str">
            <v>b. Energía Punta (Mínimo)</v>
          </cell>
          <cell r="C119">
            <v>77.52</v>
          </cell>
          <cell r="D119">
            <v>77.52</v>
          </cell>
          <cell r="E119">
            <v>77.52</v>
          </cell>
          <cell r="F119">
            <v>79.710000000000022</v>
          </cell>
          <cell r="G119">
            <v>79.710000000000022</v>
          </cell>
          <cell r="H119">
            <v>79.710000000000022</v>
          </cell>
          <cell r="I119">
            <v>77.180000000000007</v>
          </cell>
          <cell r="J119">
            <v>77.180000000000007</v>
          </cell>
          <cell r="K119">
            <v>77.180000000000021</v>
          </cell>
          <cell r="L119">
            <v>76.989999999999966</v>
          </cell>
          <cell r="M119">
            <v>76.989999999999981</v>
          </cell>
          <cell r="N119">
            <v>76.989999999999966</v>
          </cell>
        </row>
        <row r="120">
          <cell r="B120" t="str">
            <v>c. Energía Valle (Máxima)</v>
          </cell>
          <cell r="C120">
            <v>40.92</v>
          </cell>
          <cell r="D120">
            <v>40.919999999999995</v>
          </cell>
          <cell r="E120">
            <v>40.92</v>
          </cell>
          <cell r="F120">
            <v>42.08</v>
          </cell>
          <cell r="G120">
            <v>42.079999999999991</v>
          </cell>
          <cell r="H120">
            <v>42.08</v>
          </cell>
          <cell r="I120">
            <v>40.74</v>
          </cell>
          <cell r="J120">
            <v>40.74</v>
          </cell>
          <cell r="K120">
            <v>40.74</v>
          </cell>
          <cell r="L120">
            <v>40.640000000000015</v>
          </cell>
          <cell r="M120">
            <v>40.640000000000008</v>
          </cell>
          <cell r="N120">
            <v>40.640000000000015</v>
          </cell>
        </row>
        <row r="121">
          <cell r="B121" t="str">
            <v>d. Energía Valle (Mínimo)</v>
          </cell>
          <cell r="C121">
            <v>38.75</v>
          </cell>
          <cell r="D121">
            <v>38.75</v>
          </cell>
          <cell r="E121">
            <v>38.75</v>
          </cell>
          <cell r="F121">
            <v>39.85</v>
          </cell>
          <cell r="G121">
            <v>39.849999999999994</v>
          </cell>
          <cell r="H121">
            <v>39.85</v>
          </cell>
          <cell r="I121">
            <v>38.590000000000003</v>
          </cell>
          <cell r="J121">
            <v>38.590000000000003</v>
          </cell>
          <cell r="K121">
            <v>38.590000000000011</v>
          </cell>
          <cell r="L121">
            <v>38.49</v>
          </cell>
          <cell r="M121">
            <v>38.49</v>
          </cell>
          <cell r="N121">
            <v>38.49</v>
          </cell>
        </row>
        <row r="122">
          <cell r="B122" t="str">
            <v>e. Energía Noche (Máxima)</v>
          </cell>
          <cell r="C122">
            <v>29.759999999999994</v>
          </cell>
          <cell r="D122">
            <v>29.759999999999994</v>
          </cell>
          <cell r="E122">
            <v>29.759999999999994</v>
          </cell>
          <cell r="F122">
            <v>30.600000000000016</v>
          </cell>
          <cell r="G122">
            <v>30.600000000000016</v>
          </cell>
          <cell r="H122">
            <v>30.600000000000016</v>
          </cell>
          <cell r="I122">
            <v>29.62</v>
          </cell>
          <cell r="J122">
            <v>29.62</v>
          </cell>
          <cell r="K122">
            <v>29.62</v>
          </cell>
          <cell r="L122">
            <v>29.549999999999983</v>
          </cell>
          <cell r="M122">
            <v>29.549999999999986</v>
          </cell>
          <cell r="N122">
            <v>29.549999999999983</v>
          </cell>
        </row>
        <row r="123">
          <cell r="B123" t="str">
            <v>f. Energía Noche (Mínimo)</v>
          </cell>
          <cell r="C123">
            <v>28.190000000000023</v>
          </cell>
          <cell r="D123">
            <v>28.190000000000019</v>
          </cell>
          <cell r="E123">
            <v>28.190000000000023</v>
          </cell>
          <cell r="F123">
            <v>28.980000000000011</v>
          </cell>
          <cell r="G123">
            <v>28.980000000000011</v>
          </cell>
          <cell r="H123">
            <v>28.980000000000011</v>
          </cell>
          <cell r="I123">
            <v>28.059999999999977</v>
          </cell>
          <cell r="J123">
            <v>28.059999999999977</v>
          </cell>
          <cell r="K123">
            <v>28.059999999999981</v>
          </cell>
          <cell r="L123">
            <v>27.990000000000006</v>
          </cell>
          <cell r="M123">
            <v>27.990000000000006</v>
          </cell>
          <cell r="N123">
            <v>27.990000000000006</v>
          </cell>
        </row>
        <row r="124">
          <cell r="B124" t="str">
            <v>g. Potencia Punta (Máxima)</v>
          </cell>
          <cell r="C124">
            <v>2567.6499999999996</v>
          </cell>
          <cell r="D124">
            <v>2567.6500000000005</v>
          </cell>
          <cell r="E124">
            <v>2567.6499999999996</v>
          </cell>
          <cell r="F124">
            <v>2640.2899999999995</v>
          </cell>
          <cell r="G124">
            <v>2640.2899999999991</v>
          </cell>
          <cell r="H124">
            <v>2640.2899999999995</v>
          </cell>
          <cell r="I124">
            <v>2556.440000000001</v>
          </cell>
          <cell r="J124">
            <v>2556.440000000001</v>
          </cell>
          <cell r="K124">
            <v>2556.440000000001</v>
          </cell>
          <cell r="L124">
            <v>2550.059999999999</v>
          </cell>
          <cell r="M124">
            <v>2550.059999999999</v>
          </cell>
          <cell r="N124">
            <v>2550.059999999999</v>
          </cell>
        </row>
        <row r="125">
          <cell r="B125" t="str">
            <v>h. Potencia Punta (Mínimo)</v>
          </cell>
          <cell r="C125">
            <v>2431.8200000000011</v>
          </cell>
          <cell r="D125">
            <v>2431.8200000000002</v>
          </cell>
          <cell r="E125">
            <v>2431.8200000000011</v>
          </cell>
          <cell r="F125">
            <v>2500.6200000000003</v>
          </cell>
          <cell r="G125">
            <v>2500.62</v>
          </cell>
          <cell r="H125">
            <v>2500.6200000000003</v>
          </cell>
          <cell r="I125">
            <v>2421.2100000000005</v>
          </cell>
          <cell r="J125">
            <v>2421.2100000000005</v>
          </cell>
          <cell r="K125">
            <v>2421.21</v>
          </cell>
          <cell r="L125">
            <v>2415.1699999999987</v>
          </cell>
          <cell r="M125">
            <v>2415.1699999999987</v>
          </cell>
          <cell r="N125">
            <v>2415.1699999999987</v>
          </cell>
        </row>
        <row r="126">
          <cell r="B126" t="str">
            <v>i. Potencia Valle (Máxima)</v>
          </cell>
          <cell r="C126">
            <v>1834.0299999999993</v>
          </cell>
          <cell r="D126">
            <v>1834.0299999999993</v>
          </cell>
          <cell r="E126">
            <v>1834.0299999999993</v>
          </cell>
          <cell r="F126">
            <v>1885.9199999999987</v>
          </cell>
          <cell r="G126">
            <v>1885.9199999999987</v>
          </cell>
          <cell r="H126">
            <v>1885.9199999999987</v>
          </cell>
          <cell r="I126">
            <v>1826.0199999999986</v>
          </cell>
          <cell r="J126">
            <v>1826.0199999999986</v>
          </cell>
          <cell r="K126">
            <v>1826.0199999999988</v>
          </cell>
          <cell r="L126">
            <v>1821.4700000000007</v>
          </cell>
          <cell r="M126">
            <v>1821.4700000000007</v>
          </cell>
          <cell r="N126">
            <v>1821.4700000000007</v>
          </cell>
        </row>
        <row r="127">
          <cell r="B127" t="str">
            <v>j. Potencia Valle (Mínimo)</v>
          </cell>
          <cell r="C127">
            <v>1737.0199999999988</v>
          </cell>
          <cell r="D127">
            <v>1737.0199999999991</v>
          </cell>
          <cell r="E127">
            <v>1737.0199999999988</v>
          </cell>
          <cell r="F127">
            <v>1786.1600000000012</v>
          </cell>
          <cell r="G127">
            <v>1786.1600000000014</v>
          </cell>
          <cell r="H127">
            <v>1786.1600000000012</v>
          </cell>
          <cell r="I127">
            <v>1729.43</v>
          </cell>
          <cell r="J127">
            <v>1729.43</v>
          </cell>
          <cell r="K127">
            <v>1729.43</v>
          </cell>
          <cell r="L127">
            <v>1725.1200000000006</v>
          </cell>
          <cell r="M127">
            <v>1725.1200000000003</v>
          </cell>
          <cell r="N127">
            <v>1725.1200000000006</v>
          </cell>
        </row>
        <row r="128">
          <cell r="B128" t="str">
            <v>k. Potencia Noche (Máxima)</v>
          </cell>
          <cell r="C128">
            <v>1194.25</v>
          </cell>
          <cell r="D128">
            <v>1194.25</v>
          </cell>
          <cell r="E128">
            <v>1194.25</v>
          </cell>
          <cell r="F128">
            <v>1228.0400000000006</v>
          </cell>
          <cell r="G128">
            <v>1228.0400000000006</v>
          </cell>
          <cell r="H128">
            <v>1228.0400000000006</v>
          </cell>
          <cell r="I128">
            <v>1189.0400000000006</v>
          </cell>
          <cell r="J128">
            <v>1189.0400000000006</v>
          </cell>
          <cell r="K128">
            <v>1189.0400000000006</v>
          </cell>
          <cell r="L128">
            <v>1186.07</v>
          </cell>
          <cell r="M128">
            <v>1186.07</v>
          </cell>
          <cell r="N128">
            <v>1186.07</v>
          </cell>
        </row>
        <row r="129">
          <cell r="B129" t="str">
            <v>l. Potencia Noche (Mínimo)</v>
          </cell>
          <cell r="C129">
            <v>1131.0800000000008</v>
          </cell>
          <cell r="D129">
            <v>1131.0800000000006</v>
          </cell>
          <cell r="E129">
            <v>1131.0800000000008</v>
          </cell>
          <cell r="F129">
            <v>1163.0800000000008</v>
          </cell>
          <cell r="G129">
            <v>1163.0800000000008</v>
          </cell>
          <cell r="H129">
            <v>1163.0800000000008</v>
          </cell>
          <cell r="I129">
            <v>1126.1399999999996</v>
          </cell>
          <cell r="J129">
            <v>1126.1399999999996</v>
          </cell>
          <cell r="K129">
            <v>1126.1399999999996</v>
          </cell>
          <cell r="L129">
            <v>1123.3300000000008</v>
          </cell>
          <cell r="M129">
            <v>1123.3300000000008</v>
          </cell>
          <cell r="N129">
            <v>1123.3300000000008</v>
          </cell>
        </row>
        <row r="139">
          <cell r="B139" t="str">
            <v>Promedio de Tarifa</v>
          </cell>
        </row>
        <row r="140">
          <cell r="B140" t="str">
            <v>º</v>
          </cell>
          <cell r="C140" t="str">
            <v>Enero</v>
          </cell>
          <cell r="D140" t="str">
            <v>Febrero</v>
          </cell>
          <cell r="E140" t="str">
            <v>Marzo</v>
          </cell>
          <cell r="F140" t="str">
            <v>Abril</v>
          </cell>
          <cell r="G140" t="str">
            <v>Mayo</v>
          </cell>
          <cell r="H140" t="str">
            <v>Junio</v>
          </cell>
          <cell r="I140" t="str">
            <v>Julio</v>
          </cell>
          <cell r="J140" t="str">
            <v>Agosto</v>
          </cell>
          <cell r="K140" t="str">
            <v>Septiembre</v>
          </cell>
          <cell r="L140" t="str">
            <v>Octubre</v>
          </cell>
          <cell r="M140" t="str">
            <v>Noviembre</v>
          </cell>
          <cell r="N140" t="str">
            <v>Diciembre</v>
          </cell>
        </row>
        <row r="141">
          <cell r="B141" t="str">
            <v>VENTAS AL SERVICIO DE DISTRIBUCIÓN</v>
          </cell>
        </row>
        <row r="142">
          <cell r="B142" t="str">
            <v>T-SD</v>
          </cell>
        </row>
        <row r="143">
          <cell r="B143" t="str">
            <v>a. Energía Punta</v>
          </cell>
          <cell r="C143">
            <v>60.44000000000004</v>
          </cell>
          <cell r="D143">
            <v>60.44000000000004</v>
          </cell>
          <cell r="E143">
            <v>60.44000000000004</v>
          </cell>
          <cell r="F143">
            <v>60.44000000000004</v>
          </cell>
          <cell r="G143">
            <v>60.44000000000004</v>
          </cell>
          <cell r="H143">
            <v>60.44000000000004</v>
          </cell>
          <cell r="I143">
            <v>60.44000000000004</v>
          </cell>
          <cell r="J143">
            <v>60.44000000000004</v>
          </cell>
          <cell r="K143">
            <v>60.44000000000004</v>
          </cell>
          <cell r="L143">
            <v>60.44000000000004</v>
          </cell>
          <cell r="M143">
            <v>60.44000000000004</v>
          </cell>
          <cell r="N143">
            <v>60.44000000000004</v>
          </cell>
        </row>
        <row r="144">
          <cell r="B144" t="str">
            <v>b. Energía Valle</v>
          </cell>
          <cell r="C144">
            <v>45.200000000000024</v>
          </cell>
          <cell r="D144">
            <v>45.200000000000024</v>
          </cell>
          <cell r="E144">
            <v>45.200000000000024</v>
          </cell>
          <cell r="F144">
            <v>45.200000000000024</v>
          </cell>
          <cell r="G144">
            <v>45.200000000000024</v>
          </cell>
          <cell r="H144">
            <v>45.200000000000024</v>
          </cell>
          <cell r="I144">
            <v>45.200000000000024</v>
          </cell>
          <cell r="J144">
            <v>45.200000000000024</v>
          </cell>
          <cell r="K144">
            <v>45.200000000000024</v>
          </cell>
          <cell r="L144">
            <v>45.200000000000024</v>
          </cell>
          <cell r="M144">
            <v>45.200000000000024</v>
          </cell>
          <cell r="N144">
            <v>45.200000000000024</v>
          </cell>
        </row>
        <row r="145">
          <cell r="B145" t="str">
            <v>c. Energía Noche</v>
          </cell>
          <cell r="C145">
            <v>29.72000000000002</v>
          </cell>
          <cell r="D145">
            <v>29.72000000000002</v>
          </cell>
          <cell r="E145">
            <v>29.72000000000002</v>
          </cell>
          <cell r="F145">
            <v>29.72000000000002</v>
          </cell>
          <cell r="G145">
            <v>29.72000000000002</v>
          </cell>
          <cell r="H145">
            <v>29.72000000000002</v>
          </cell>
          <cell r="I145">
            <v>29.72000000000002</v>
          </cell>
          <cell r="J145">
            <v>29.72000000000002</v>
          </cell>
          <cell r="K145">
            <v>29.72000000000002</v>
          </cell>
          <cell r="L145">
            <v>29.72000000000002</v>
          </cell>
          <cell r="M145">
            <v>29.72000000000002</v>
          </cell>
          <cell r="N145">
            <v>29.72000000000002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2049</v>
          </cell>
          <cell r="D10">
            <v>2049</v>
          </cell>
          <cell r="E10">
            <v>2049</v>
          </cell>
          <cell r="F10">
            <v>2133.599999999999</v>
          </cell>
          <cell r="G10">
            <v>2133.5999999999995</v>
          </cell>
          <cell r="H10">
            <v>2133.599999999999</v>
          </cell>
          <cell r="I10">
            <v>2183.0999999999995</v>
          </cell>
          <cell r="J10">
            <v>2183.0999999999995</v>
          </cell>
          <cell r="K10">
            <v>2183.099999999999</v>
          </cell>
        </row>
        <row r="11">
          <cell r="B11" t="str">
            <v xml:space="preserve">a. Bloque 0-30 kWh </v>
          </cell>
          <cell r="L11">
            <v>2099.400000000001</v>
          </cell>
          <cell r="M11">
            <v>2099.400000000001</v>
          </cell>
          <cell r="N11">
            <v>2099.400000000001</v>
          </cell>
        </row>
        <row r="12">
          <cell r="B12" t="str">
            <v>b. Bloque 31-200 kWh</v>
          </cell>
          <cell r="C12">
            <v>68.299999999999983</v>
          </cell>
          <cell r="D12">
            <v>68.299999999999969</v>
          </cell>
          <cell r="E12">
            <v>68.299999999999983</v>
          </cell>
          <cell r="F12">
            <v>71.119999999999948</v>
          </cell>
          <cell r="G12">
            <v>71.119999999999948</v>
          </cell>
          <cell r="H12">
            <v>71.119999999999948</v>
          </cell>
          <cell r="I12">
            <v>72.77</v>
          </cell>
          <cell r="J12">
            <v>72.77</v>
          </cell>
          <cell r="K12">
            <v>72.77</v>
          </cell>
        </row>
        <row r="13">
          <cell r="B13" t="str">
            <v xml:space="preserve">b. Bloque 31-200 kWh </v>
          </cell>
          <cell r="L13">
            <v>69.98</v>
          </cell>
          <cell r="M13">
            <v>69.98</v>
          </cell>
          <cell r="N13">
            <v>69.98</v>
          </cell>
        </row>
        <row r="14">
          <cell r="B14" t="str">
            <v>c. Bloque mayor a 200 kWh</v>
          </cell>
          <cell r="C14">
            <v>96.289999999999978</v>
          </cell>
          <cell r="D14">
            <v>96.289999999999978</v>
          </cell>
          <cell r="E14">
            <v>96.289999999999978</v>
          </cell>
          <cell r="F14">
            <v>100.26000000000006</v>
          </cell>
          <cell r="G14">
            <v>100.26000000000008</v>
          </cell>
          <cell r="H14">
            <v>100.26000000000006</v>
          </cell>
          <cell r="I14">
            <v>102.59000000000003</v>
          </cell>
          <cell r="J14">
            <v>102.59000000000003</v>
          </cell>
          <cell r="K14">
            <v>102.59000000000002</v>
          </cell>
          <cell r="L14">
            <v>98.650000000000048</v>
          </cell>
          <cell r="M14">
            <v>98.650000000000048</v>
          </cell>
          <cell r="N14">
            <v>98.650000000000048</v>
          </cell>
        </row>
        <row r="15">
          <cell r="B15" t="str">
            <v>COMERCIOS Y SERVICIOS</v>
          </cell>
        </row>
        <row r="16">
          <cell r="B16" t="str">
            <v>T-CO</v>
          </cell>
        </row>
        <row r="17">
          <cell r="B17" t="str">
            <v>a. Consumo de Energía menor o igual a 3000 kWh</v>
          </cell>
          <cell r="C17">
            <v>100.78000000000006</v>
          </cell>
          <cell r="D17">
            <v>100.78000000000004</v>
          </cell>
          <cell r="E17">
            <v>100.78000000000006</v>
          </cell>
          <cell r="F17">
            <v>104.92999999999998</v>
          </cell>
          <cell r="G17">
            <v>104.92999999999996</v>
          </cell>
          <cell r="H17">
            <v>104.92999999999998</v>
          </cell>
          <cell r="I17">
            <v>107.36999999999993</v>
          </cell>
          <cell r="J17">
            <v>107.36999999999993</v>
          </cell>
          <cell r="K17">
            <v>107.36999999999993</v>
          </cell>
          <cell r="L17">
            <v>103.25</v>
          </cell>
          <cell r="M17">
            <v>103.25</v>
          </cell>
          <cell r="N17">
            <v>103.25</v>
          </cell>
        </row>
        <row r="18">
          <cell r="B18" t="str">
            <v>b. Bloque 0-3000 kWh</v>
          </cell>
          <cell r="C18">
            <v>191490</v>
          </cell>
          <cell r="D18">
            <v>191490</v>
          </cell>
          <cell r="E18">
            <v>191490</v>
          </cell>
          <cell r="F18">
            <v>199379.99999999997</v>
          </cell>
          <cell r="G18">
            <v>199379.99999999997</v>
          </cell>
          <cell r="H18">
            <v>199379.99999999997</v>
          </cell>
          <cell r="I18">
            <v>204000</v>
          </cell>
          <cell r="J18">
            <v>204000</v>
          </cell>
          <cell r="K18">
            <v>204000</v>
          </cell>
        </row>
        <row r="19">
          <cell r="B19" t="str">
            <v xml:space="preserve">b. Bloque 0-3000 kWh </v>
          </cell>
          <cell r="L19">
            <v>196170</v>
          </cell>
          <cell r="M19">
            <v>196170</v>
          </cell>
          <cell r="N19">
            <v>196170</v>
          </cell>
        </row>
        <row r="20">
          <cell r="B20" t="str">
            <v>c. Bloque mayor a 3000 kWh</v>
          </cell>
          <cell r="C20">
            <v>63.82999999999997</v>
          </cell>
          <cell r="D20">
            <v>63.829999999999977</v>
          </cell>
          <cell r="E20">
            <v>63.82999999999997</v>
          </cell>
          <cell r="F20">
            <v>66.460000000000022</v>
          </cell>
          <cell r="G20">
            <v>66.460000000000022</v>
          </cell>
          <cell r="H20">
            <v>66.460000000000022</v>
          </cell>
          <cell r="I20">
            <v>68</v>
          </cell>
          <cell r="J20">
            <v>68</v>
          </cell>
          <cell r="K20">
            <v>68</v>
          </cell>
        </row>
        <row r="21">
          <cell r="B21" t="str">
            <v xml:space="preserve">c. Bloque mayor a 3000 kWh </v>
          </cell>
          <cell r="L21">
            <v>65.390000000000043</v>
          </cell>
          <cell r="M21">
            <v>65.390000000000043</v>
          </cell>
          <cell r="N21">
            <v>65.390000000000043</v>
          </cell>
        </row>
        <row r="22">
          <cell r="B22" t="str">
            <v>d. Bloque 0-10 kW</v>
          </cell>
          <cell r="C22">
            <v>94255.700000000026</v>
          </cell>
          <cell r="D22">
            <v>94255.7</v>
          </cell>
          <cell r="E22">
            <v>94255.700000000026</v>
          </cell>
          <cell r="F22">
            <v>98142.299999999974</v>
          </cell>
          <cell r="G22">
            <v>98142.299999999959</v>
          </cell>
          <cell r="H22">
            <v>98142.299999999974</v>
          </cell>
          <cell r="I22">
            <v>100540</v>
          </cell>
          <cell r="J22">
            <v>100540</v>
          </cell>
          <cell r="K22">
            <v>100540</v>
          </cell>
        </row>
        <row r="23">
          <cell r="B23" t="str">
            <v xml:space="preserve">d. Bloque 0-10 kW </v>
          </cell>
          <cell r="L23">
            <v>96566.399999999951</v>
          </cell>
          <cell r="M23">
            <v>96566.399999999951</v>
          </cell>
          <cell r="N23">
            <v>96566.399999999951</v>
          </cell>
        </row>
        <row r="24">
          <cell r="B24" t="str">
            <v>e. Bloque mayor a 10 kW</v>
          </cell>
          <cell r="C24">
            <v>9425.5700000000052</v>
          </cell>
          <cell r="D24">
            <v>9425.5700000000052</v>
          </cell>
          <cell r="E24">
            <v>9425.5700000000052</v>
          </cell>
          <cell r="F24">
            <v>9814.2300000000014</v>
          </cell>
          <cell r="G24">
            <v>9814.23</v>
          </cell>
          <cell r="H24">
            <v>9814.2300000000014</v>
          </cell>
          <cell r="I24">
            <v>10054</v>
          </cell>
          <cell r="J24">
            <v>10054</v>
          </cell>
          <cell r="K24">
            <v>10054</v>
          </cell>
          <cell r="L24">
            <v>9656.6400000000067</v>
          </cell>
          <cell r="M24">
            <v>9656.6400000000067</v>
          </cell>
          <cell r="N24">
            <v>9656.6400000000067</v>
          </cell>
        </row>
        <row r="25">
          <cell r="B25" t="str">
            <v>INDUSTRIAL</v>
          </cell>
        </row>
        <row r="26">
          <cell r="B26" t="str">
            <v>T-IN</v>
          </cell>
        </row>
        <row r="27">
          <cell r="B27" t="str">
            <v>a. Consumo de Energía menor o igual a 3000 kWh</v>
          </cell>
          <cell r="C27">
            <v>100.78000000000006</v>
          </cell>
          <cell r="D27">
            <v>100.78000000000004</v>
          </cell>
          <cell r="E27">
            <v>100.78000000000006</v>
          </cell>
          <cell r="F27">
            <v>104.92999999999998</v>
          </cell>
          <cell r="G27">
            <v>104.92999999999996</v>
          </cell>
          <cell r="H27">
            <v>104.92999999999998</v>
          </cell>
          <cell r="I27">
            <v>107.36999999999993</v>
          </cell>
          <cell r="J27">
            <v>107.36999999999993</v>
          </cell>
          <cell r="K27">
            <v>107.36999999999993</v>
          </cell>
          <cell r="L27">
            <v>103.25</v>
          </cell>
          <cell r="M27">
            <v>103.25</v>
          </cell>
          <cell r="N27">
            <v>103.25</v>
          </cell>
        </row>
        <row r="28">
          <cell r="B28" t="str">
            <v>b. Bloque 0-3000 kWh</v>
          </cell>
          <cell r="C28">
            <v>191490</v>
          </cell>
          <cell r="D28">
            <v>191490</v>
          </cell>
          <cell r="E28">
            <v>191490</v>
          </cell>
          <cell r="F28">
            <v>199379.99999999997</v>
          </cell>
          <cell r="G28">
            <v>199379.99999999997</v>
          </cell>
          <cell r="H28">
            <v>199379.99999999997</v>
          </cell>
          <cell r="I28">
            <v>204000</v>
          </cell>
          <cell r="J28">
            <v>204000</v>
          </cell>
          <cell r="K28">
            <v>204000</v>
          </cell>
        </row>
        <row r="29">
          <cell r="B29" t="str">
            <v xml:space="preserve">b. Bloque 0-3000 kWh </v>
          </cell>
          <cell r="L29">
            <v>196170</v>
          </cell>
          <cell r="M29">
            <v>196170</v>
          </cell>
          <cell r="N29">
            <v>196170</v>
          </cell>
        </row>
        <row r="30">
          <cell r="B30" t="str">
            <v>c. Bloque mayor a 3000 kWh</v>
          </cell>
          <cell r="C30">
            <v>63.82999999999997</v>
          </cell>
          <cell r="D30">
            <v>63.829999999999977</v>
          </cell>
          <cell r="E30">
            <v>63.82999999999997</v>
          </cell>
          <cell r="F30">
            <v>66.460000000000022</v>
          </cell>
          <cell r="G30">
            <v>66.460000000000022</v>
          </cell>
          <cell r="H30">
            <v>66.460000000000022</v>
          </cell>
          <cell r="I30">
            <v>68</v>
          </cell>
          <cell r="J30">
            <v>68</v>
          </cell>
          <cell r="K30">
            <v>68</v>
          </cell>
        </row>
        <row r="31">
          <cell r="B31" t="str">
            <v xml:space="preserve">c. Bloque mayor a 3000 kWh </v>
          </cell>
          <cell r="L31">
            <v>65.390000000000043</v>
          </cell>
          <cell r="M31">
            <v>65.390000000000043</v>
          </cell>
          <cell r="N31">
            <v>65.390000000000043</v>
          </cell>
        </row>
        <row r="32">
          <cell r="B32" t="str">
            <v>d. Bloque 0-10 kW</v>
          </cell>
          <cell r="C32">
            <v>94255.700000000026</v>
          </cell>
          <cell r="D32">
            <v>94255.7</v>
          </cell>
          <cell r="E32">
            <v>94255.700000000026</v>
          </cell>
          <cell r="F32">
            <v>98142.299999999974</v>
          </cell>
          <cell r="G32">
            <v>98142.299999999959</v>
          </cell>
          <cell r="H32">
            <v>98142.299999999974</v>
          </cell>
          <cell r="I32">
            <v>100540</v>
          </cell>
          <cell r="J32">
            <v>100540</v>
          </cell>
          <cell r="K32">
            <v>100540</v>
          </cell>
        </row>
        <row r="33">
          <cell r="B33" t="str">
            <v xml:space="preserve">d. Bloque 0-10 kW </v>
          </cell>
          <cell r="L33">
            <v>96566.399999999951</v>
          </cell>
          <cell r="M33">
            <v>96566.399999999951</v>
          </cell>
          <cell r="N33">
            <v>96566.399999999951</v>
          </cell>
        </row>
        <row r="34">
          <cell r="B34" t="str">
            <v>e. Bloque mayor a 10 kW</v>
          </cell>
          <cell r="C34">
            <v>9425.5700000000052</v>
          </cell>
          <cell r="D34">
            <v>9425.5700000000052</v>
          </cell>
          <cell r="E34">
            <v>9425.5700000000052</v>
          </cell>
          <cell r="F34">
            <v>9814.2300000000014</v>
          </cell>
          <cell r="G34">
            <v>9814.23</v>
          </cell>
          <cell r="H34">
            <v>9814.2300000000014</v>
          </cell>
          <cell r="I34">
            <v>10054</v>
          </cell>
          <cell r="J34">
            <v>10054</v>
          </cell>
          <cell r="K34">
            <v>10054</v>
          </cell>
          <cell r="L34">
            <v>9656.6400000000067</v>
          </cell>
          <cell r="M34">
            <v>9656.6400000000067</v>
          </cell>
          <cell r="N34">
            <v>9656.6400000000067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a. Energía Punta</v>
          </cell>
          <cell r="C37">
            <v>83.98</v>
          </cell>
          <cell r="D37">
            <v>83.98</v>
          </cell>
          <cell r="E37">
            <v>83.98</v>
          </cell>
          <cell r="F37">
            <v>87.44000000000004</v>
          </cell>
          <cell r="G37">
            <v>87.44000000000004</v>
          </cell>
          <cell r="H37">
            <v>87.44000000000004</v>
          </cell>
          <cell r="I37">
            <v>89.469999999999956</v>
          </cell>
          <cell r="J37">
            <v>89.469999999999956</v>
          </cell>
          <cell r="K37">
            <v>89.46999999999997</v>
          </cell>
          <cell r="L37">
            <v>86.039999999999978</v>
          </cell>
          <cell r="M37">
            <v>86.039999999999978</v>
          </cell>
          <cell r="N37">
            <v>86.039999999999978</v>
          </cell>
        </row>
        <row r="38">
          <cell r="B38" t="str">
            <v>b. Energía Valle</v>
          </cell>
          <cell r="C38">
            <v>72.789999999999978</v>
          </cell>
          <cell r="D38">
            <v>72.789999999999978</v>
          </cell>
          <cell r="E38">
            <v>72.789999999999978</v>
          </cell>
          <cell r="F38">
            <v>75.789999999999978</v>
          </cell>
          <cell r="G38">
            <v>75.789999999999978</v>
          </cell>
          <cell r="H38">
            <v>75.789999999999978</v>
          </cell>
          <cell r="I38">
            <v>77.550000000000011</v>
          </cell>
          <cell r="J38">
            <v>77.550000000000011</v>
          </cell>
          <cell r="K38">
            <v>77.55</v>
          </cell>
          <cell r="L38">
            <v>74.569999999999979</v>
          </cell>
          <cell r="M38">
            <v>74.569999999999965</v>
          </cell>
          <cell r="N38">
            <v>74.569999999999979</v>
          </cell>
        </row>
        <row r="39">
          <cell r="B39" t="str">
            <v>c. Energía Noche</v>
          </cell>
          <cell r="C39">
            <v>64.950000000000031</v>
          </cell>
          <cell r="D39">
            <v>64.950000000000031</v>
          </cell>
          <cell r="E39">
            <v>64.950000000000031</v>
          </cell>
          <cell r="F39">
            <v>67.630000000000052</v>
          </cell>
          <cell r="G39">
            <v>67.630000000000052</v>
          </cell>
          <cell r="H39">
            <v>67.630000000000052</v>
          </cell>
          <cell r="I39">
            <v>69.19000000000004</v>
          </cell>
          <cell r="J39">
            <v>69.19000000000004</v>
          </cell>
          <cell r="K39">
            <v>69.19000000000004</v>
          </cell>
          <cell r="L39">
            <v>66.539999999999978</v>
          </cell>
          <cell r="M39">
            <v>66.539999999999978</v>
          </cell>
          <cell r="N39">
            <v>66.539999999999978</v>
          </cell>
        </row>
        <row r="40">
          <cell r="B40" t="str">
            <v>d. Potencia Punta</v>
          </cell>
          <cell r="C40">
            <v>3804.7100000000028</v>
          </cell>
          <cell r="D40">
            <v>3804.7100000000023</v>
          </cell>
          <cell r="E40">
            <v>3804.7100000000028</v>
          </cell>
          <cell r="F40">
            <v>3961.6000000000017</v>
          </cell>
          <cell r="G40">
            <v>3961.6000000000022</v>
          </cell>
          <cell r="H40">
            <v>3961.6000000000017</v>
          </cell>
          <cell r="I40">
            <v>4053.5200000000013</v>
          </cell>
          <cell r="J40">
            <v>4053.5200000000013</v>
          </cell>
          <cell r="K40">
            <v>4053.5200000000013</v>
          </cell>
          <cell r="L40">
            <v>3897.9900000000016</v>
          </cell>
          <cell r="M40">
            <v>3897.9900000000011</v>
          </cell>
          <cell r="N40">
            <v>3897.9900000000016</v>
          </cell>
        </row>
        <row r="41">
          <cell r="B41" t="str">
            <v>e. Potencia Valle</v>
          </cell>
          <cell r="C41">
            <v>3804.7100000000028</v>
          </cell>
          <cell r="D41">
            <v>3804.7100000000023</v>
          </cell>
          <cell r="E41">
            <v>3804.7100000000028</v>
          </cell>
          <cell r="F41">
            <v>3961.6000000000017</v>
          </cell>
          <cell r="G41">
            <v>3961.6000000000022</v>
          </cell>
          <cell r="H41">
            <v>3961.6000000000017</v>
          </cell>
          <cell r="I41">
            <v>4053.5200000000013</v>
          </cell>
          <cell r="J41">
            <v>4053.5200000000013</v>
          </cell>
          <cell r="K41">
            <v>4053.5200000000013</v>
          </cell>
          <cell r="L41">
            <v>3897.9900000000016</v>
          </cell>
          <cell r="M41">
            <v>3897.9900000000011</v>
          </cell>
          <cell r="N41">
            <v>3897.9900000000016</v>
          </cell>
        </row>
        <row r="42">
          <cell r="B42" t="str">
            <v>ALUMBRADO PÚBLICO</v>
          </cell>
        </row>
        <row r="43">
          <cell r="B43" t="str">
            <v>T-AP</v>
          </cell>
        </row>
        <row r="44">
          <cell r="B44" t="str">
            <v>a. Bloque 0-30 kWh</v>
          </cell>
          <cell r="C44">
            <v>91.5</v>
          </cell>
          <cell r="D44">
            <v>91.5</v>
          </cell>
          <cell r="E44">
            <v>91.5</v>
          </cell>
          <cell r="F44">
            <v>95.699999999999974</v>
          </cell>
          <cell r="G44">
            <v>95.69999999999996</v>
          </cell>
          <cell r="H44">
            <v>95.699999999999974</v>
          </cell>
          <cell r="I44">
            <v>97.80000000000004</v>
          </cell>
          <cell r="J44">
            <v>97.80000000000004</v>
          </cell>
          <cell r="K44">
            <v>97.800000000000026</v>
          </cell>
          <cell r="L44">
            <v>93.30000000000004</v>
          </cell>
          <cell r="M44">
            <v>93.300000000000026</v>
          </cell>
          <cell r="N44">
            <v>93.30000000000004</v>
          </cell>
        </row>
        <row r="45">
          <cell r="B45" t="str">
            <v>b. Bloque 31-50 000 kWh</v>
          </cell>
          <cell r="C45">
            <v>3.0499999999999985</v>
          </cell>
          <cell r="D45">
            <v>3.0499999999999985</v>
          </cell>
          <cell r="E45">
            <v>3.0499999999999985</v>
          </cell>
          <cell r="F45">
            <v>3.1899999999999986</v>
          </cell>
          <cell r="G45">
            <v>3.1899999999999986</v>
          </cell>
          <cell r="H45">
            <v>3.1899999999999986</v>
          </cell>
          <cell r="I45">
            <v>3.2600000000000011</v>
          </cell>
          <cell r="J45">
            <v>3.2600000000000011</v>
          </cell>
          <cell r="K45">
            <v>3.2600000000000007</v>
          </cell>
        </row>
        <row r="46">
          <cell r="B46" t="str">
            <v xml:space="preserve">b. Bloque 31-50 000 kWh </v>
          </cell>
          <cell r="L46">
            <v>3.11</v>
          </cell>
          <cell r="M46">
            <v>3.11</v>
          </cell>
          <cell r="N46">
            <v>3.11</v>
          </cell>
        </row>
        <row r="47">
          <cell r="B47" t="str">
            <v>c. Bloque mayor a 50 000 kWh</v>
          </cell>
          <cell r="C47">
            <v>152500</v>
          </cell>
          <cell r="D47">
            <v>152500</v>
          </cell>
          <cell r="E47">
            <v>152500</v>
          </cell>
          <cell r="F47">
            <v>159500</v>
          </cell>
          <cell r="G47">
            <v>159500</v>
          </cell>
          <cell r="H47">
            <v>159500</v>
          </cell>
          <cell r="I47">
            <v>163000</v>
          </cell>
          <cell r="J47">
            <v>163000</v>
          </cell>
          <cell r="K47">
            <v>163000</v>
          </cell>
        </row>
        <row r="48">
          <cell r="B48" t="str">
            <v xml:space="preserve">c. Bloque mayor a 50 000 kWh </v>
          </cell>
          <cell r="L48">
            <v>155500</v>
          </cell>
          <cell r="M48">
            <v>155500</v>
          </cell>
          <cell r="N48">
            <v>155500</v>
          </cell>
        </row>
        <row r="49">
          <cell r="B49" t="str">
            <v>Tarifa de acceso</v>
          </cell>
        </row>
        <row r="50">
          <cell r="B50" t="str">
            <v>T-TA</v>
          </cell>
        </row>
        <row r="51">
          <cell r="B51" t="str">
            <v>a. Consumo de Energía cada kWh</v>
          </cell>
          <cell r="C51">
            <v>22.919999999999995</v>
          </cell>
          <cell r="D51">
            <v>22.919999999999998</v>
          </cell>
          <cell r="E51">
            <v>22.919999999999995</v>
          </cell>
          <cell r="F51">
            <v>22.919999999999998</v>
          </cell>
          <cell r="G51">
            <v>22.919999999999995</v>
          </cell>
          <cell r="H51">
            <v>22.919999999999998</v>
          </cell>
          <cell r="I51">
            <v>22.919999999999995</v>
          </cell>
          <cell r="J51">
            <v>22.919999999999995</v>
          </cell>
          <cell r="K51">
            <v>22.919999999999998</v>
          </cell>
          <cell r="L51">
            <v>22.100000000000012</v>
          </cell>
          <cell r="M51">
            <v>22.100000000000012</v>
          </cell>
          <cell r="N51">
            <v>22.100000000000012</v>
          </cell>
        </row>
        <row r="52">
          <cell r="B52" t="str">
            <v>Tarifa en centros de recarga rápida</v>
          </cell>
        </row>
        <row r="53">
          <cell r="B53" t="str">
            <v>T-VE</v>
          </cell>
        </row>
        <row r="54">
          <cell r="B54" t="str">
            <v>b. Por minuto de recarga de energía</v>
          </cell>
          <cell r="C54">
            <v>150</v>
          </cell>
          <cell r="D54">
            <v>150</v>
          </cell>
          <cell r="E54">
            <v>143.61290322580646</v>
          </cell>
          <cell r="F54">
            <v>141</v>
          </cell>
          <cell r="G54">
            <v>141</v>
          </cell>
          <cell r="H54">
            <v>141</v>
          </cell>
          <cell r="I54">
            <v>141</v>
          </cell>
          <cell r="J54">
            <v>140.61290322580646</v>
          </cell>
          <cell r="K54">
            <v>137</v>
          </cell>
          <cell r="L54">
            <v>137</v>
          </cell>
          <cell r="M54">
            <v>137</v>
          </cell>
          <cell r="N54">
            <v>137</v>
          </cell>
        </row>
        <row r="55">
          <cell r="B55" t="str">
            <v>Tarifa residencial modalidad prepago</v>
          </cell>
        </row>
        <row r="56">
          <cell r="B56" t="str">
            <v>T-RP</v>
          </cell>
        </row>
        <row r="57">
          <cell r="B57" t="str">
            <v xml:space="preserve">a. Bloque 0-30 kWh </v>
          </cell>
          <cell r="I57">
            <v>2183.0999999999995</v>
          </cell>
          <cell r="J57">
            <v>2183.0999999999995</v>
          </cell>
          <cell r="K57">
            <v>2183.099999999999</v>
          </cell>
          <cell r="L57">
            <v>2099.400000000001</v>
          </cell>
          <cell r="M57">
            <v>2099.400000000001</v>
          </cell>
          <cell r="N57">
            <v>2099.400000000001</v>
          </cell>
        </row>
        <row r="58">
          <cell r="B58" t="str">
            <v xml:space="preserve">b. Bloque 31-200 kWh </v>
          </cell>
          <cell r="I58">
            <v>72.77</v>
          </cell>
          <cell r="J58">
            <v>72.77</v>
          </cell>
          <cell r="K58">
            <v>72.77</v>
          </cell>
          <cell r="L58">
            <v>69.98</v>
          </cell>
          <cell r="M58">
            <v>69.98</v>
          </cell>
          <cell r="N58">
            <v>69.98</v>
          </cell>
        </row>
        <row r="59">
          <cell r="B59" t="str">
            <v>c. Bloque mayor a 200 kWh</v>
          </cell>
          <cell r="I59">
            <v>102.59000000000003</v>
          </cell>
          <cell r="J59">
            <v>102.59000000000003</v>
          </cell>
          <cell r="K59">
            <v>102.59000000000002</v>
          </cell>
          <cell r="L59">
            <v>98.650000000000048</v>
          </cell>
          <cell r="M59">
            <v>98.650000000000048</v>
          </cell>
          <cell r="N59">
            <v>98.650000000000048</v>
          </cell>
        </row>
        <row r="60">
          <cell r="B60" t="str">
            <v>Tarifa en centros de recarga en planteles para autobuses electricos</v>
          </cell>
        </row>
        <row r="61">
          <cell r="B61" t="str">
            <v>T-BE</v>
          </cell>
        </row>
        <row r="62">
          <cell r="B62" t="str">
            <v>b. Consumo de Energía cada kWh</v>
          </cell>
          <cell r="C62">
            <v>57.079999999999977</v>
          </cell>
          <cell r="D62">
            <v>57.079999999999984</v>
          </cell>
          <cell r="E62">
            <v>54.475483870967764</v>
          </cell>
          <cell r="F62">
            <v>53.410000000000011</v>
          </cell>
          <cell r="G62">
            <v>53.410000000000018</v>
          </cell>
          <cell r="H62">
            <v>53.410000000000011</v>
          </cell>
          <cell r="I62">
            <v>53.410000000000018</v>
          </cell>
          <cell r="J62">
            <v>53.357741935483865</v>
          </cell>
          <cell r="K62">
            <v>52.869999999999962</v>
          </cell>
          <cell r="L62">
            <v>52.869999999999955</v>
          </cell>
          <cell r="M62">
            <v>52.869999999999962</v>
          </cell>
          <cell r="N62">
            <v>52.869999999999955</v>
          </cell>
        </row>
        <row r="76">
          <cell r="B76" t="str">
            <v>Tarifas vigentes</v>
          </cell>
          <cell r="C76" t="str">
            <v>Mes</v>
          </cell>
        </row>
        <row r="77">
          <cell r="B77" t="str">
            <v>º</v>
          </cell>
          <cell r="C77" t="str">
            <v>Enero</v>
          </cell>
          <cell r="D77" t="str">
            <v>Febrero</v>
          </cell>
          <cell r="E77" t="str">
            <v>Marzo</v>
          </cell>
          <cell r="F77" t="str">
            <v>Abril</v>
          </cell>
          <cell r="G77" t="str">
            <v>Mayo</v>
          </cell>
          <cell r="H77" t="str">
            <v>Junio</v>
          </cell>
          <cell r="I77" t="str">
            <v>Julio</v>
          </cell>
          <cell r="J77" t="str">
            <v>Agosto</v>
          </cell>
          <cell r="K77" t="str">
            <v>Septiembre</v>
          </cell>
          <cell r="L77" t="str">
            <v>Octubre</v>
          </cell>
          <cell r="M77" t="str">
            <v>Noviembre</v>
          </cell>
          <cell r="N77" t="str">
            <v>Diciembre</v>
          </cell>
        </row>
        <row r="78">
          <cell r="B78" t="str">
            <v>VENTAS AL SERVICIO DE DISTRIBUCIÓN</v>
          </cell>
        </row>
        <row r="79">
          <cell r="B79" t="str">
            <v>T-SD</v>
          </cell>
        </row>
        <row r="80">
          <cell r="B80" t="str">
            <v>a. Energía Punta</v>
          </cell>
          <cell r="C80">
            <v>68.23</v>
          </cell>
          <cell r="D80">
            <v>68.23</v>
          </cell>
          <cell r="E80">
            <v>68.23</v>
          </cell>
          <cell r="F80">
            <v>68.23</v>
          </cell>
          <cell r="G80">
            <v>68.23</v>
          </cell>
          <cell r="H80">
            <v>68.23</v>
          </cell>
          <cell r="I80">
            <v>68.23</v>
          </cell>
          <cell r="J80">
            <v>68.23</v>
          </cell>
          <cell r="K80">
            <v>68.23</v>
          </cell>
          <cell r="L80">
            <v>68.23</v>
          </cell>
          <cell r="M80">
            <v>68.23</v>
          </cell>
          <cell r="N80">
            <v>68.23</v>
          </cell>
        </row>
        <row r="81">
          <cell r="B81" t="str">
            <v>b. Energía Valle</v>
          </cell>
          <cell r="C81">
            <v>55.839999999999982</v>
          </cell>
          <cell r="D81">
            <v>55.839999999999989</v>
          </cell>
          <cell r="E81">
            <v>55.839999999999982</v>
          </cell>
          <cell r="F81">
            <v>55.839999999999989</v>
          </cell>
          <cell r="G81">
            <v>55.839999999999982</v>
          </cell>
          <cell r="H81">
            <v>55.839999999999989</v>
          </cell>
          <cell r="I81">
            <v>55.839999999999982</v>
          </cell>
          <cell r="J81">
            <v>55.839999999999982</v>
          </cell>
          <cell r="K81">
            <v>55.839999999999989</v>
          </cell>
          <cell r="L81">
            <v>55.839999999999982</v>
          </cell>
          <cell r="M81">
            <v>55.839999999999989</v>
          </cell>
          <cell r="N81">
            <v>55.839999999999982</v>
          </cell>
        </row>
        <row r="82">
          <cell r="B82" t="str">
            <v>c. Energía Noche</v>
          </cell>
          <cell r="C82">
            <v>47.74</v>
          </cell>
          <cell r="D82">
            <v>47.74</v>
          </cell>
          <cell r="E82">
            <v>47.74</v>
          </cell>
          <cell r="F82">
            <v>47.74</v>
          </cell>
          <cell r="G82">
            <v>47.74</v>
          </cell>
          <cell r="H82">
            <v>47.74</v>
          </cell>
          <cell r="I82">
            <v>47.74</v>
          </cell>
          <cell r="J82">
            <v>47.74</v>
          </cell>
          <cell r="K82">
            <v>47.74</v>
          </cell>
          <cell r="L82">
            <v>47.74</v>
          </cell>
          <cell r="M82">
            <v>47.74</v>
          </cell>
          <cell r="N82">
            <v>47.74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3238.8000000000015</v>
          </cell>
          <cell r="D10">
            <v>3238.8000000000015</v>
          </cell>
          <cell r="E10">
            <v>3238.8000000000015</v>
          </cell>
          <cell r="F10">
            <v>3285.6000000000013</v>
          </cell>
          <cell r="G10">
            <v>3285.6000000000017</v>
          </cell>
          <cell r="H10">
            <v>3285.6000000000013</v>
          </cell>
          <cell r="I10">
            <v>3353.6000000000017</v>
          </cell>
          <cell r="J10">
            <v>3353.6000000000017</v>
          </cell>
          <cell r="K10">
            <v>3353.6000000000013</v>
          </cell>
          <cell r="L10">
            <v>3240.8000000000015</v>
          </cell>
          <cell r="M10">
            <v>3240.8000000000015</v>
          </cell>
          <cell r="N10">
            <v>3240.8000000000015</v>
          </cell>
        </row>
        <row r="11">
          <cell r="B11" t="str">
            <v>b. Bloque 41-200 kWh</v>
          </cell>
          <cell r="C11">
            <v>80.96999999999997</v>
          </cell>
          <cell r="D11">
            <v>80.97</v>
          </cell>
          <cell r="E11">
            <v>80.96999999999997</v>
          </cell>
          <cell r="F11">
            <v>82.140000000000015</v>
          </cell>
          <cell r="G11">
            <v>82.14</v>
          </cell>
          <cell r="H11">
            <v>82.140000000000015</v>
          </cell>
          <cell r="I11">
            <v>83.840000000000018</v>
          </cell>
          <cell r="J11">
            <v>83.840000000000018</v>
          </cell>
          <cell r="K11">
            <v>83.84</v>
          </cell>
        </row>
        <row r="12">
          <cell r="B12" t="str">
            <v xml:space="preserve">b. Bloque 41-200 kWh </v>
          </cell>
          <cell r="L12">
            <v>81.02</v>
          </cell>
          <cell r="M12">
            <v>81.02</v>
          </cell>
          <cell r="N12">
            <v>81.02</v>
          </cell>
        </row>
        <row r="13">
          <cell r="B13" t="str">
            <v>c. Bloque mayor a 200 kWh</v>
          </cell>
          <cell r="C13">
            <v>131.04</v>
          </cell>
          <cell r="D13">
            <v>131.04</v>
          </cell>
          <cell r="E13">
            <v>131.04</v>
          </cell>
          <cell r="F13">
            <v>132.92999999999995</v>
          </cell>
          <cell r="G13">
            <v>132.92999999999995</v>
          </cell>
          <cell r="H13">
            <v>132.92999999999995</v>
          </cell>
          <cell r="I13">
            <v>135.69000000000003</v>
          </cell>
          <cell r="J13">
            <v>135.69000000000003</v>
          </cell>
          <cell r="K13">
            <v>135.69000000000003</v>
          </cell>
        </row>
        <row r="14">
          <cell r="B14" t="str">
            <v xml:space="preserve">c. Bloque mayor a 200 kWh </v>
          </cell>
          <cell r="L14">
            <v>131.13000000000008</v>
          </cell>
          <cell r="M14">
            <v>131.13000000000008</v>
          </cell>
          <cell r="N14">
            <v>131.13000000000008</v>
          </cell>
        </row>
        <row r="15">
          <cell r="B15" t="str">
            <v>COMERCIOS Y SERVICIOS</v>
          </cell>
        </row>
        <row r="16">
          <cell r="B16" t="str">
            <v>T-CO</v>
          </cell>
        </row>
        <row r="17">
          <cell r="B17" t="str">
            <v>a. Consumo de Energía menor o igual a 3000 kWh</v>
          </cell>
          <cell r="C17">
            <v>156.61000000000001</v>
          </cell>
          <cell r="D17">
            <v>156.61000000000007</v>
          </cell>
          <cell r="E17">
            <v>156.61000000000001</v>
          </cell>
          <cell r="F17">
            <v>158.86999999999992</v>
          </cell>
          <cell r="G17">
            <v>158.86999999999992</v>
          </cell>
          <cell r="H17">
            <v>158.86999999999992</v>
          </cell>
          <cell r="I17">
            <v>162.17000000000004</v>
          </cell>
          <cell r="J17">
            <v>162.17000000000004</v>
          </cell>
          <cell r="K17">
            <v>162.17000000000004</v>
          </cell>
          <cell r="L17">
            <v>156.71999999999997</v>
          </cell>
          <cell r="M17">
            <v>156.71999999999994</v>
          </cell>
          <cell r="N17">
            <v>156.71999999999997</v>
          </cell>
        </row>
        <row r="18">
          <cell r="B18" t="str">
            <v>b. Bloque 0-3000 kWh</v>
          </cell>
          <cell r="C18">
            <v>284430</v>
          </cell>
          <cell r="D18">
            <v>284430</v>
          </cell>
          <cell r="E18">
            <v>284430</v>
          </cell>
          <cell r="F18">
            <v>288540</v>
          </cell>
          <cell r="G18">
            <v>288540</v>
          </cell>
          <cell r="H18">
            <v>288540</v>
          </cell>
          <cell r="I18">
            <v>294540</v>
          </cell>
          <cell r="J18">
            <v>294540</v>
          </cell>
          <cell r="K18">
            <v>294540</v>
          </cell>
        </row>
        <row r="19">
          <cell r="B19" t="str">
            <v xml:space="preserve">b. Bloque 0-3000 kWh </v>
          </cell>
          <cell r="L19">
            <v>284640</v>
          </cell>
          <cell r="M19">
            <v>284640</v>
          </cell>
          <cell r="N19">
            <v>284640</v>
          </cell>
        </row>
        <row r="20">
          <cell r="B20" t="str">
            <v>c. Bloque mayor a 3000 kWh</v>
          </cell>
          <cell r="C20">
            <v>94.80999999999996</v>
          </cell>
          <cell r="D20">
            <v>94.80999999999996</v>
          </cell>
          <cell r="E20">
            <v>94.80999999999996</v>
          </cell>
          <cell r="F20">
            <v>96.179999999999993</v>
          </cell>
          <cell r="G20">
            <v>96.179999999999978</v>
          </cell>
          <cell r="H20">
            <v>96.179999999999993</v>
          </cell>
          <cell r="I20">
            <v>98.179999999999964</v>
          </cell>
          <cell r="J20">
            <v>98.179999999999964</v>
          </cell>
          <cell r="K20">
            <v>98.179999999999978</v>
          </cell>
        </row>
        <row r="21">
          <cell r="B21" t="str">
            <v xml:space="preserve">c. Bloque mayor a 3000 kWh </v>
          </cell>
          <cell r="L21">
            <v>94.880000000000067</v>
          </cell>
          <cell r="M21">
            <v>94.880000000000067</v>
          </cell>
          <cell r="N21">
            <v>94.880000000000067</v>
          </cell>
        </row>
        <row r="22">
          <cell r="B22" t="str">
            <v>d. Bloque 0-15 kW</v>
          </cell>
          <cell r="C22">
            <v>232938.59999999989</v>
          </cell>
          <cell r="D22">
            <v>232938.59999999992</v>
          </cell>
          <cell r="E22">
            <v>232938.59999999989</v>
          </cell>
          <cell r="F22">
            <v>236305.34999999989</v>
          </cell>
          <cell r="G22">
            <v>236305.34999999986</v>
          </cell>
          <cell r="H22">
            <v>236305.34999999989</v>
          </cell>
          <cell r="I22">
            <v>241212.90000000014</v>
          </cell>
          <cell r="J22">
            <v>241212.90000000014</v>
          </cell>
          <cell r="K22">
            <v>241212.90000000011</v>
          </cell>
          <cell r="L22">
            <v>233101.04999999987</v>
          </cell>
          <cell r="M22">
            <v>233101.04999999987</v>
          </cell>
          <cell r="N22">
            <v>233101.04999999987</v>
          </cell>
        </row>
        <row r="23">
          <cell r="B23" t="str">
            <v>e. Bloque mayor a 15 kW</v>
          </cell>
          <cell r="C23">
            <v>15529.239999999994</v>
          </cell>
          <cell r="D23">
            <v>15529.239999999994</v>
          </cell>
          <cell r="E23">
            <v>15529.239999999994</v>
          </cell>
          <cell r="F23">
            <v>15753.69</v>
          </cell>
          <cell r="G23">
            <v>15753.69</v>
          </cell>
          <cell r="H23">
            <v>15753.69</v>
          </cell>
          <cell r="I23">
            <v>16080.85999999999</v>
          </cell>
          <cell r="J23">
            <v>16080.85999999999</v>
          </cell>
          <cell r="K23">
            <v>16080.85999999999</v>
          </cell>
        </row>
        <row r="24">
          <cell r="B24" t="str">
            <v xml:space="preserve">e. Bloque mayor a 15 kW </v>
          </cell>
          <cell r="L24">
            <v>15540.070000000005</v>
          </cell>
          <cell r="M24">
            <v>15540.070000000005</v>
          </cell>
          <cell r="N24">
            <v>15540.070000000005</v>
          </cell>
        </row>
        <row r="25">
          <cell r="B25" t="str">
            <v>INDUSTRIAL</v>
          </cell>
        </row>
        <row r="26">
          <cell r="B26" t="str">
            <v>T-IN</v>
          </cell>
        </row>
        <row r="27">
          <cell r="B27" t="str">
            <v>a. Consumo de Energía menor o igual a 3000 kWh</v>
          </cell>
          <cell r="C27">
            <v>156.61000000000001</v>
          </cell>
          <cell r="D27">
            <v>156.61000000000007</v>
          </cell>
          <cell r="E27">
            <v>156.61000000000001</v>
          </cell>
          <cell r="F27">
            <v>158.86999999999992</v>
          </cell>
          <cell r="G27">
            <v>158.86999999999992</v>
          </cell>
          <cell r="H27">
            <v>158.86999999999992</v>
          </cell>
          <cell r="I27">
            <v>162.17000000000004</v>
          </cell>
          <cell r="J27">
            <v>162.17000000000004</v>
          </cell>
          <cell r="K27">
            <v>162.17000000000004</v>
          </cell>
          <cell r="L27">
            <v>156.71999999999997</v>
          </cell>
          <cell r="M27">
            <v>156.71999999999994</v>
          </cell>
          <cell r="N27">
            <v>156.71999999999997</v>
          </cell>
        </row>
        <row r="28">
          <cell r="B28" t="str">
            <v>b. Bloque 0-3000 kWh</v>
          </cell>
          <cell r="C28">
            <v>284430</v>
          </cell>
          <cell r="D28">
            <v>284430</v>
          </cell>
          <cell r="E28">
            <v>284430</v>
          </cell>
          <cell r="F28">
            <v>288540</v>
          </cell>
          <cell r="G28">
            <v>288540</v>
          </cell>
          <cell r="H28">
            <v>288540</v>
          </cell>
          <cell r="I28">
            <v>294540</v>
          </cell>
          <cell r="J28">
            <v>294540</v>
          </cell>
          <cell r="K28">
            <v>294540</v>
          </cell>
          <cell r="L28">
            <v>284640</v>
          </cell>
          <cell r="M28">
            <v>284640</v>
          </cell>
          <cell r="N28">
            <v>284640</v>
          </cell>
        </row>
        <row r="29">
          <cell r="B29" t="str">
            <v>c. Bloque mayor a 3000 kWh</v>
          </cell>
          <cell r="C29">
            <v>94.80999999999996</v>
          </cell>
          <cell r="D29">
            <v>94.80999999999996</v>
          </cell>
          <cell r="E29">
            <v>94.80999999999996</v>
          </cell>
          <cell r="F29">
            <v>96.179999999999993</v>
          </cell>
          <cell r="G29">
            <v>96.179999999999978</v>
          </cell>
          <cell r="H29">
            <v>96.179999999999993</v>
          </cell>
          <cell r="I29">
            <v>98.179999999999964</v>
          </cell>
          <cell r="J29">
            <v>98.179999999999964</v>
          </cell>
          <cell r="K29">
            <v>98.179999999999978</v>
          </cell>
          <cell r="L29">
            <v>94.880000000000067</v>
          </cell>
          <cell r="M29">
            <v>94.880000000000067</v>
          </cell>
          <cell r="N29">
            <v>94.880000000000067</v>
          </cell>
        </row>
        <row r="30">
          <cell r="B30" t="str">
            <v>d. Bloque 0-15 kW</v>
          </cell>
          <cell r="C30">
            <v>232938.59999999989</v>
          </cell>
          <cell r="D30">
            <v>232938.59999999992</v>
          </cell>
          <cell r="E30">
            <v>232938.59999999989</v>
          </cell>
          <cell r="F30">
            <v>236305.34999999989</v>
          </cell>
          <cell r="G30">
            <v>236305.34999999986</v>
          </cell>
          <cell r="H30">
            <v>236305.34999999989</v>
          </cell>
          <cell r="I30">
            <v>241212.90000000014</v>
          </cell>
          <cell r="J30">
            <v>241212.90000000014</v>
          </cell>
          <cell r="K30">
            <v>241212.90000000011</v>
          </cell>
        </row>
        <row r="31">
          <cell r="B31" t="str">
            <v xml:space="preserve">d. Bloque 0-15 kW </v>
          </cell>
          <cell r="L31">
            <v>233101.04999999987</v>
          </cell>
          <cell r="M31">
            <v>233101.04999999987</v>
          </cell>
          <cell r="N31">
            <v>233101.04999999987</v>
          </cell>
        </row>
        <row r="32">
          <cell r="B32" t="str">
            <v>e. Bloque mayor a 15 kW</v>
          </cell>
          <cell r="C32">
            <v>15529.239999999994</v>
          </cell>
          <cell r="D32">
            <v>15529.239999999994</v>
          </cell>
          <cell r="E32">
            <v>15529.239999999994</v>
          </cell>
          <cell r="F32">
            <v>15753.69</v>
          </cell>
          <cell r="G32">
            <v>15753.69</v>
          </cell>
          <cell r="H32">
            <v>15753.69</v>
          </cell>
          <cell r="I32">
            <v>16080.85999999999</v>
          </cell>
          <cell r="J32">
            <v>16080.85999999999</v>
          </cell>
          <cell r="K32">
            <v>16080.85999999999</v>
          </cell>
          <cell r="L32">
            <v>15540.070000000005</v>
          </cell>
          <cell r="M32">
            <v>15540.070000000005</v>
          </cell>
          <cell r="N32">
            <v>15540.070000000005</v>
          </cell>
        </row>
        <row r="33">
          <cell r="B33" t="str">
            <v>PREFERENCIAL</v>
          </cell>
        </row>
        <row r="34">
          <cell r="B34" t="str">
            <v>T-CS</v>
          </cell>
        </row>
        <row r="35">
          <cell r="B35" t="str">
            <v>a. Bloque 0-250 kWh</v>
          </cell>
          <cell r="C35">
            <v>111.86999999999993</v>
          </cell>
          <cell r="D35">
            <v>111.86999999999993</v>
          </cell>
          <cell r="E35">
            <v>111.86999999999993</v>
          </cell>
          <cell r="F35">
            <v>113.48</v>
          </cell>
          <cell r="G35">
            <v>113.48</v>
          </cell>
          <cell r="H35">
            <v>113.48</v>
          </cell>
          <cell r="I35">
            <v>115.84000000000005</v>
          </cell>
          <cell r="J35">
            <v>115.84000000000005</v>
          </cell>
          <cell r="K35">
            <v>115.84000000000005</v>
          </cell>
        </row>
        <row r="36">
          <cell r="B36" t="str">
            <v xml:space="preserve">a. Bloque 0-250 kWh </v>
          </cell>
          <cell r="L36">
            <v>111.94000000000004</v>
          </cell>
          <cell r="M36">
            <v>111.94000000000004</v>
          </cell>
          <cell r="N36">
            <v>111.94000000000004</v>
          </cell>
        </row>
        <row r="37">
          <cell r="B37" t="str">
            <v>b. Bloque mayor a 250 kWh</v>
          </cell>
          <cell r="C37">
            <v>156.61000000000001</v>
          </cell>
          <cell r="D37">
            <v>156.61000000000007</v>
          </cell>
          <cell r="E37">
            <v>156.61000000000001</v>
          </cell>
          <cell r="F37">
            <v>158.86999999999992</v>
          </cell>
          <cell r="G37">
            <v>158.86999999999992</v>
          </cell>
          <cell r="H37">
            <v>158.86999999999992</v>
          </cell>
          <cell r="I37">
            <v>162.17000000000004</v>
          </cell>
          <cell r="J37">
            <v>162.17000000000004</v>
          </cell>
          <cell r="K37">
            <v>162.17000000000004</v>
          </cell>
        </row>
        <row r="38">
          <cell r="B38" t="str">
            <v xml:space="preserve">b. Bloque mayor a 250 kWh </v>
          </cell>
          <cell r="L38">
            <v>156.71999999999997</v>
          </cell>
          <cell r="M38">
            <v>156.71999999999994</v>
          </cell>
          <cell r="N38">
            <v>156.71999999999997</v>
          </cell>
        </row>
        <row r="39">
          <cell r="B39" t="str">
            <v>c. Bloque 0-3000 kWh</v>
          </cell>
          <cell r="C39">
            <v>284430</v>
          </cell>
          <cell r="D39">
            <v>284430</v>
          </cell>
          <cell r="E39">
            <v>284430</v>
          </cell>
          <cell r="F39">
            <v>288540</v>
          </cell>
          <cell r="G39">
            <v>288540</v>
          </cell>
          <cell r="H39">
            <v>288540</v>
          </cell>
          <cell r="I39">
            <v>294540</v>
          </cell>
          <cell r="J39">
            <v>294540</v>
          </cell>
          <cell r="K39">
            <v>294540</v>
          </cell>
        </row>
        <row r="40">
          <cell r="B40" t="str">
            <v xml:space="preserve">c. Bloque 0-3000 kWh </v>
          </cell>
          <cell r="L40">
            <v>284640</v>
          </cell>
          <cell r="M40">
            <v>284640</v>
          </cell>
          <cell r="N40">
            <v>284640</v>
          </cell>
        </row>
        <row r="41">
          <cell r="B41" t="str">
            <v>d. Bloque mayor a 3000 kWh</v>
          </cell>
          <cell r="C41">
            <v>94.80999999999996</v>
          </cell>
          <cell r="D41">
            <v>94.80999999999996</v>
          </cell>
          <cell r="E41">
            <v>94.80999999999996</v>
          </cell>
          <cell r="F41">
            <v>96.179999999999993</v>
          </cell>
          <cell r="G41">
            <v>96.179999999999978</v>
          </cell>
          <cell r="H41">
            <v>96.179999999999993</v>
          </cell>
          <cell r="I41">
            <v>98.179999999999964</v>
          </cell>
          <cell r="J41">
            <v>98.179999999999964</v>
          </cell>
          <cell r="K41">
            <v>98.179999999999978</v>
          </cell>
        </row>
        <row r="42">
          <cell r="B42" t="str">
            <v xml:space="preserve">d. Bloque mayor a 3000 kWh </v>
          </cell>
          <cell r="L42">
            <v>94.880000000000067</v>
          </cell>
          <cell r="M42">
            <v>94.880000000000067</v>
          </cell>
          <cell r="N42">
            <v>94.880000000000067</v>
          </cell>
        </row>
        <row r="43">
          <cell r="B43" t="str">
            <v>e. Bloque 0-15 kW</v>
          </cell>
          <cell r="C43">
            <v>232938.59999999989</v>
          </cell>
          <cell r="D43">
            <v>232938.59999999992</v>
          </cell>
          <cell r="E43">
            <v>232938.59999999989</v>
          </cell>
          <cell r="F43">
            <v>236305.34999999989</v>
          </cell>
          <cell r="G43">
            <v>236305.34999999986</v>
          </cell>
          <cell r="H43">
            <v>236305.34999999989</v>
          </cell>
          <cell r="I43">
            <v>241212.90000000014</v>
          </cell>
          <cell r="J43">
            <v>241212.90000000014</v>
          </cell>
          <cell r="K43">
            <v>241212.90000000011</v>
          </cell>
          <cell r="L43">
            <v>233101.04999999987</v>
          </cell>
          <cell r="M43">
            <v>233101.04999999987</v>
          </cell>
          <cell r="N43">
            <v>233101.04999999987</v>
          </cell>
        </row>
        <row r="44">
          <cell r="B44" t="str">
            <v>f. Bloque mayor a 15 kW</v>
          </cell>
          <cell r="C44">
            <v>15529.239999999994</v>
          </cell>
          <cell r="D44">
            <v>15529.239999999994</v>
          </cell>
          <cell r="E44">
            <v>15529.239999999994</v>
          </cell>
          <cell r="F44">
            <v>15753.69</v>
          </cell>
          <cell r="G44">
            <v>15753.69</v>
          </cell>
          <cell r="H44">
            <v>15753.69</v>
          </cell>
          <cell r="I44">
            <v>16080.85999999999</v>
          </cell>
          <cell r="J44">
            <v>16080.85999999999</v>
          </cell>
          <cell r="K44">
            <v>16080.85999999999</v>
          </cell>
        </row>
        <row r="45">
          <cell r="B45" t="str">
            <v xml:space="preserve">f. Bloque mayor a 15 kW </v>
          </cell>
          <cell r="L45">
            <v>15540.070000000005</v>
          </cell>
          <cell r="M45">
            <v>15540.070000000005</v>
          </cell>
          <cell r="N45">
            <v>15540.070000000005</v>
          </cell>
        </row>
        <row r="46">
          <cell r="B46" t="str">
            <v>MEDIA TENSIÓN (T-MT)</v>
          </cell>
        </row>
        <row r="47">
          <cell r="B47" t="str">
            <v>T-MT</v>
          </cell>
        </row>
        <row r="48">
          <cell r="B48" t="str">
            <v>a. Energía Punta</v>
          </cell>
          <cell r="C48">
            <v>74.57999999999997</v>
          </cell>
          <cell r="D48">
            <v>74.57999999999997</v>
          </cell>
          <cell r="E48">
            <v>74.57999999999997</v>
          </cell>
          <cell r="F48">
            <v>75.660000000000025</v>
          </cell>
          <cell r="G48">
            <v>75.660000000000011</v>
          </cell>
          <cell r="H48">
            <v>75.660000000000025</v>
          </cell>
          <cell r="I48">
            <v>77.23</v>
          </cell>
          <cell r="J48">
            <v>77.23</v>
          </cell>
          <cell r="K48">
            <v>77.23</v>
          </cell>
          <cell r="L48">
            <v>74.630000000000052</v>
          </cell>
          <cell r="M48">
            <v>74.630000000000052</v>
          </cell>
          <cell r="N48">
            <v>74.630000000000052</v>
          </cell>
        </row>
        <row r="49">
          <cell r="B49" t="str">
            <v>b. Energía Valle</v>
          </cell>
          <cell r="C49">
            <v>29.840000000000007</v>
          </cell>
          <cell r="D49">
            <v>29.840000000000003</v>
          </cell>
          <cell r="E49">
            <v>29.840000000000007</v>
          </cell>
          <cell r="F49">
            <v>30.269999999999989</v>
          </cell>
          <cell r="G49">
            <v>30.269999999999989</v>
          </cell>
          <cell r="H49">
            <v>30.269999999999989</v>
          </cell>
          <cell r="I49">
            <v>30.899999999999984</v>
          </cell>
          <cell r="J49">
            <v>30.899999999999984</v>
          </cell>
          <cell r="K49">
            <v>30.899999999999984</v>
          </cell>
          <cell r="L49">
            <v>29.86000000000001</v>
          </cell>
          <cell r="M49">
            <v>29.86000000000001</v>
          </cell>
          <cell r="N49">
            <v>29.86000000000001</v>
          </cell>
        </row>
        <row r="50">
          <cell r="B50" t="str">
            <v>c. Energía Noche</v>
          </cell>
          <cell r="C50">
            <v>19.179999999999996</v>
          </cell>
          <cell r="D50">
            <v>19.180000000000003</v>
          </cell>
          <cell r="E50">
            <v>19.179999999999996</v>
          </cell>
          <cell r="F50">
            <v>19.459999999999997</v>
          </cell>
          <cell r="G50">
            <v>19.46</v>
          </cell>
          <cell r="H50">
            <v>19.459999999999997</v>
          </cell>
          <cell r="I50">
            <v>19.86000000000001</v>
          </cell>
          <cell r="J50">
            <v>19.86000000000001</v>
          </cell>
          <cell r="K50">
            <v>19.86000000000001</v>
          </cell>
          <cell r="L50">
            <v>19.190000000000008</v>
          </cell>
          <cell r="M50">
            <v>19.190000000000005</v>
          </cell>
          <cell r="N50">
            <v>19.190000000000008</v>
          </cell>
        </row>
        <row r="51">
          <cell r="B51" t="str">
            <v>d. Potencia Punta</v>
          </cell>
          <cell r="C51">
            <v>11394.429999999995</v>
          </cell>
          <cell r="D51">
            <v>11394.429999999995</v>
          </cell>
          <cell r="E51">
            <v>11394.429999999995</v>
          </cell>
          <cell r="F51">
            <v>11559.119999999997</v>
          </cell>
          <cell r="G51">
            <v>11559.119999999997</v>
          </cell>
          <cell r="H51">
            <v>11559.119999999997</v>
          </cell>
          <cell r="I51">
            <v>11799.179999999995</v>
          </cell>
          <cell r="J51">
            <v>11799.179999999995</v>
          </cell>
          <cell r="K51">
            <v>11799.179999999995</v>
          </cell>
          <cell r="L51">
            <v>11402.380000000003</v>
          </cell>
          <cell r="M51">
            <v>11402.380000000003</v>
          </cell>
          <cell r="N51">
            <v>11402.380000000003</v>
          </cell>
        </row>
        <row r="52">
          <cell r="B52" t="str">
            <v>e. Potencia Valle</v>
          </cell>
          <cell r="C52">
            <v>8277.0700000000052</v>
          </cell>
          <cell r="D52">
            <v>8277.0700000000052</v>
          </cell>
          <cell r="E52">
            <v>8277.0700000000052</v>
          </cell>
          <cell r="F52">
            <v>8396.7099999999937</v>
          </cell>
          <cell r="G52">
            <v>8396.7099999999937</v>
          </cell>
          <cell r="H52">
            <v>8396.7099999999937</v>
          </cell>
          <cell r="I52">
            <v>8571.0899999999983</v>
          </cell>
          <cell r="J52">
            <v>8571.0899999999983</v>
          </cell>
          <cell r="K52">
            <v>8571.0899999999983</v>
          </cell>
          <cell r="L52">
            <v>8282.850000000004</v>
          </cell>
          <cell r="M52">
            <v>8282.850000000004</v>
          </cell>
          <cell r="N52">
            <v>8282.850000000004</v>
          </cell>
        </row>
        <row r="53">
          <cell r="B53" t="str">
            <v>f. Potencia Noche</v>
          </cell>
          <cell r="C53">
            <v>5210.8599999999969</v>
          </cell>
          <cell r="D53">
            <v>5210.8599999999988</v>
          </cell>
          <cell r="E53">
            <v>5210.8599999999969</v>
          </cell>
          <cell r="F53">
            <v>5286.1799999999957</v>
          </cell>
          <cell r="G53">
            <v>5286.1799999999957</v>
          </cell>
          <cell r="H53">
            <v>5286.1799999999957</v>
          </cell>
          <cell r="I53">
            <v>5395.96</v>
          </cell>
          <cell r="J53">
            <v>5395.96</v>
          </cell>
          <cell r="K53">
            <v>5395.9600000000009</v>
          </cell>
          <cell r="L53">
            <v>5214.5</v>
          </cell>
          <cell r="M53">
            <v>5214.5</v>
          </cell>
          <cell r="N53">
            <v>5214.5</v>
          </cell>
        </row>
        <row r="54">
          <cell r="B54" t="str">
            <v>ALUMBRADO PÚBLICO</v>
          </cell>
        </row>
        <row r="55">
          <cell r="B55" t="str">
            <v>T-AP</v>
          </cell>
        </row>
        <row r="56">
          <cell r="B56" t="str">
            <v>a. Bloque 0-40 kWh</v>
          </cell>
          <cell r="C56">
            <v>144</v>
          </cell>
          <cell r="D56">
            <v>144</v>
          </cell>
          <cell r="E56">
            <v>144</v>
          </cell>
          <cell r="F56">
            <v>146.8000000000001</v>
          </cell>
          <cell r="G56">
            <v>146.8000000000001</v>
          </cell>
          <cell r="H56">
            <v>146.8000000000001</v>
          </cell>
          <cell r="I56">
            <v>159.60000000000002</v>
          </cell>
          <cell r="J56">
            <v>159.60000000000002</v>
          </cell>
          <cell r="K56">
            <v>159.6</v>
          </cell>
        </row>
        <row r="57">
          <cell r="B57" t="str">
            <v xml:space="preserve">a. Bloque 0-40 kWh </v>
          </cell>
          <cell r="L57">
            <v>149.1999999999999</v>
          </cell>
          <cell r="M57">
            <v>149.1999999999999</v>
          </cell>
          <cell r="N57">
            <v>149.1999999999999</v>
          </cell>
        </row>
        <row r="58">
          <cell r="B58" t="str">
            <v>b. Bloque 41-50 000 kWh</v>
          </cell>
          <cell r="C58">
            <v>3.5999999999999979</v>
          </cell>
          <cell r="D58">
            <v>3.5999999999999983</v>
          </cell>
          <cell r="E58">
            <v>3.5999999999999979</v>
          </cell>
          <cell r="F58">
            <v>3.6700000000000013</v>
          </cell>
          <cell r="G58">
            <v>3.6700000000000013</v>
          </cell>
          <cell r="H58">
            <v>3.6700000000000013</v>
          </cell>
          <cell r="I58">
            <v>3.9899999999999984</v>
          </cell>
          <cell r="J58">
            <v>3.9899999999999984</v>
          </cell>
          <cell r="K58">
            <v>3.9899999999999989</v>
          </cell>
          <cell r="L58">
            <v>3.7300000000000009</v>
          </cell>
          <cell r="M58">
            <v>3.7300000000000009</v>
          </cell>
          <cell r="N58">
            <v>3.7300000000000009</v>
          </cell>
        </row>
        <row r="59">
          <cell r="B59" t="str">
            <v>c. Bloque mayor a 50 000 kWh</v>
          </cell>
          <cell r="C59">
            <v>180000</v>
          </cell>
          <cell r="D59">
            <v>180000</v>
          </cell>
          <cell r="E59">
            <v>180000</v>
          </cell>
          <cell r="F59">
            <v>183500</v>
          </cell>
          <cell r="G59">
            <v>183500</v>
          </cell>
          <cell r="H59">
            <v>183500</v>
          </cell>
          <cell r="I59">
            <v>199500</v>
          </cell>
          <cell r="J59">
            <v>199500</v>
          </cell>
          <cell r="K59">
            <v>199500</v>
          </cell>
        </row>
        <row r="60">
          <cell r="B60" t="str">
            <v xml:space="preserve">c. Bloque mayor a 50 000 kWh </v>
          </cell>
          <cell r="L60">
            <v>186500</v>
          </cell>
          <cell r="M60">
            <v>186500</v>
          </cell>
          <cell r="N60">
            <v>186500</v>
          </cell>
        </row>
        <row r="61">
          <cell r="B61" t="str">
            <v>Tarifa de acceso</v>
          </cell>
        </row>
        <row r="62">
          <cell r="B62" t="str">
            <v>T-TA</v>
          </cell>
        </row>
        <row r="63">
          <cell r="B63" t="str">
            <v>a. Consumo de Energía cada kWh</v>
          </cell>
          <cell r="C63">
            <v>38.480000000000011</v>
          </cell>
          <cell r="D63">
            <v>38.480000000000011</v>
          </cell>
          <cell r="E63">
            <v>38.480000000000011</v>
          </cell>
          <cell r="F63">
            <v>38.480000000000011</v>
          </cell>
          <cell r="G63">
            <v>38.480000000000011</v>
          </cell>
          <cell r="H63">
            <v>38.480000000000011</v>
          </cell>
          <cell r="I63">
            <v>38.480000000000011</v>
          </cell>
          <cell r="J63">
            <v>38.480000000000011</v>
          </cell>
          <cell r="K63">
            <v>38.480000000000011</v>
          </cell>
          <cell r="L63">
            <v>31.179999999999978</v>
          </cell>
          <cell r="M63">
            <v>31.179999999999982</v>
          </cell>
          <cell r="N63">
            <v>31.179999999999978</v>
          </cell>
        </row>
        <row r="64">
          <cell r="B64" t="str">
            <v>Tarifa en centros de recarga rápida</v>
          </cell>
        </row>
        <row r="65">
          <cell r="B65" t="str">
            <v>T-VE</v>
          </cell>
        </row>
        <row r="66">
          <cell r="B66" t="str">
            <v>b. Por minuto de recarga de energía</v>
          </cell>
          <cell r="C66">
            <v>150</v>
          </cell>
          <cell r="D66">
            <v>150</v>
          </cell>
          <cell r="E66">
            <v>143.61290322580646</v>
          </cell>
          <cell r="F66">
            <v>141</v>
          </cell>
          <cell r="G66">
            <v>141</v>
          </cell>
          <cell r="H66">
            <v>141</v>
          </cell>
          <cell r="I66">
            <v>141</v>
          </cell>
          <cell r="J66">
            <v>140.61290322580646</v>
          </cell>
          <cell r="K66">
            <v>137</v>
          </cell>
          <cell r="L66">
            <v>137</v>
          </cell>
          <cell r="M66">
            <v>137</v>
          </cell>
          <cell r="N66">
            <v>137</v>
          </cell>
        </row>
        <row r="67">
          <cell r="B67" t="str">
            <v>Tarifa residencial modalidad prepago</v>
          </cell>
        </row>
        <row r="68">
          <cell r="B68" t="str">
            <v>T-RP</v>
          </cell>
        </row>
        <row r="69">
          <cell r="B69" t="str">
            <v>a. Bloque 0-40 kWh</v>
          </cell>
          <cell r="I69">
            <v>3353.6000000000017</v>
          </cell>
          <cell r="J69">
            <v>3353.6000000000017</v>
          </cell>
          <cell r="K69">
            <v>3353.6000000000013</v>
          </cell>
          <cell r="L69">
            <v>3240.8000000000015</v>
          </cell>
          <cell r="M69">
            <v>3240.8000000000015</v>
          </cell>
          <cell r="N69">
            <v>3240.8000000000015</v>
          </cell>
        </row>
        <row r="70">
          <cell r="B70" t="str">
            <v xml:space="preserve">b. Bloque 41-200 kWh </v>
          </cell>
          <cell r="I70">
            <v>83.840000000000018</v>
          </cell>
          <cell r="J70">
            <v>83.840000000000018</v>
          </cell>
          <cell r="K70">
            <v>83.84</v>
          </cell>
          <cell r="L70">
            <v>81.02</v>
          </cell>
          <cell r="M70">
            <v>81.02</v>
          </cell>
          <cell r="N70">
            <v>81.02</v>
          </cell>
        </row>
        <row r="71">
          <cell r="B71" t="str">
            <v xml:space="preserve">c. Bloque mayor a 200 kWh </v>
          </cell>
          <cell r="I71">
            <v>135.69000000000003</v>
          </cell>
          <cell r="J71">
            <v>135.69000000000003</v>
          </cell>
          <cell r="K71">
            <v>135.69000000000003</v>
          </cell>
          <cell r="L71">
            <v>131.13000000000008</v>
          </cell>
          <cell r="M71">
            <v>131.13000000000008</v>
          </cell>
          <cell r="N71">
            <v>131.13000000000008</v>
          </cell>
        </row>
        <row r="72">
          <cell r="B72" t="str">
            <v>Tarifa en centros de recarga en planteles para autobuses electricos</v>
          </cell>
        </row>
        <row r="73">
          <cell r="B73" t="str">
            <v>T-BE</v>
          </cell>
        </row>
        <row r="74">
          <cell r="C74">
            <v>57.079999999999977</v>
          </cell>
          <cell r="D74">
            <v>57.079999999999984</v>
          </cell>
          <cell r="E74">
            <v>54.475483870967764</v>
          </cell>
          <cell r="F74">
            <v>53.410000000000011</v>
          </cell>
          <cell r="G74">
            <v>53.410000000000018</v>
          </cell>
          <cell r="H74">
            <v>53.410000000000011</v>
          </cell>
          <cell r="I74">
            <v>53.410000000000018</v>
          </cell>
          <cell r="J74">
            <v>53.357741935483865</v>
          </cell>
          <cell r="K74">
            <v>52.869999999999962</v>
          </cell>
          <cell r="L74">
            <v>52.869999999999955</v>
          </cell>
          <cell r="M74">
            <v>52.869999999999962</v>
          </cell>
          <cell r="N74">
            <v>52.869999999999955</v>
          </cell>
        </row>
        <row r="81">
          <cell r="B81" t="str">
            <v>Promedio de Tarifa</v>
          </cell>
          <cell r="C81" t="str">
            <v>Mes</v>
          </cell>
        </row>
        <row r="82">
          <cell r="B82" t="str">
            <v>º</v>
          </cell>
          <cell r="C82" t="str">
            <v>Enero</v>
          </cell>
          <cell r="D82" t="str">
            <v>Febrero</v>
          </cell>
          <cell r="E82" t="str">
            <v>Marzo</v>
          </cell>
          <cell r="F82" t="str">
            <v>Abril</v>
          </cell>
          <cell r="G82" t="str">
            <v>Mayo</v>
          </cell>
          <cell r="H82" t="str">
            <v>Junio</v>
          </cell>
          <cell r="I82" t="str">
            <v>Julio</v>
          </cell>
          <cell r="J82" t="str">
            <v>Agosto</v>
          </cell>
          <cell r="K82" t="str">
            <v>Septiembre</v>
          </cell>
          <cell r="L82" t="str">
            <v>Octubre</v>
          </cell>
          <cell r="M82" t="str">
            <v>Noviembre</v>
          </cell>
          <cell r="N82" t="str">
            <v>Diciembre</v>
          </cell>
        </row>
        <row r="83">
          <cell r="B83" t="str">
            <v>VENTAS AL SERVICIO DE DISTRIBUCIÓN</v>
          </cell>
        </row>
        <row r="84">
          <cell r="B84" t="str">
            <v>T-SD</v>
          </cell>
        </row>
        <row r="85">
          <cell r="B85" t="str">
            <v>a. Energía Punta</v>
          </cell>
          <cell r="C85">
            <v>113</v>
          </cell>
          <cell r="D85">
            <v>113</v>
          </cell>
          <cell r="E85">
            <v>113</v>
          </cell>
          <cell r="F85">
            <v>113</v>
          </cell>
          <cell r="G85">
            <v>113</v>
          </cell>
          <cell r="H85">
            <v>113</v>
          </cell>
          <cell r="I85">
            <v>68</v>
          </cell>
          <cell r="J85">
            <v>68</v>
          </cell>
          <cell r="K85">
            <v>68</v>
          </cell>
          <cell r="L85">
            <v>68</v>
          </cell>
          <cell r="M85">
            <v>68</v>
          </cell>
          <cell r="N85">
            <v>68</v>
          </cell>
        </row>
        <row r="86">
          <cell r="B86" t="str">
            <v>e. Energía Noche</v>
          </cell>
          <cell r="C86">
            <v>39</v>
          </cell>
          <cell r="D86">
            <v>39</v>
          </cell>
          <cell r="E86">
            <v>39</v>
          </cell>
          <cell r="F86">
            <v>39</v>
          </cell>
          <cell r="G86">
            <v>39</v>
          </cell>
          <cell r="H86">
            <v>39</v>
          </cell>
          <cell r="I86">
            <v>39</v>
          </cell>
          <cell r="J86">
            <v>39</v>
          </cell>
          <cell r="K86">
            <v>39</v>
          </cell>
          <cell r="L86">
            <v>39</v>
          </cell>
          <cell r="M86">
            <v>39</v>
          </cell>
          <cell r="N86">
            <v>39</v>
          </cell>
        </row>
        <row r="87">
          <cell r="B87" t="str">
            <v>c. Energía Valle</v>
          </cell>
          <cell r="C87">
            <v>92</v>
          </cell>
          <cell r="D87">
            <v>92</v>
          </cell>
          <cell r="E87">
            <v>92</v>
          </cell>
          <cell r="F87">
            <v>92</v>
          </cell>
          <cell r="G87">
            <v>92</v>
          </cell>
          <cell r="H87">
            <v>92</v>
          </cell>
          <cell r="I87">
            <v>55</v>
          </cell>
          <cell r="J87">
            <v>55</v>
          </cell>
          <cell r="K87">
            <v>55</v>
          </cell>
          <cell r="L87">
            <v>55</v>
          </cell>
          <cell r="M87">
            <v>55</v>
          </cell>
          <cell r="N87">
            <v>55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 xml:space="preserve">a. Bloque 0-30 kWh </v>
          </cell>
          <cell r="C10">
            <v>2151</v>
          </cell>
          <cell r="D10">
            <v>2151</v>
          </cell>
          <cell r="E10">
            <v>2151</v>
          </cell>
          <cell r="F10">
            <v>2174.6999999999989</v>
          </cell>
          <cell r="G10">
            <v>2174.6999999999989</v>
          </cell>
          <cell r="H10">
            <v>2174.6999999999989</v>
          </cell>
          <cell r="I10">
            <v>2287.1999999999989</v>
          </cell>
          <cell r="J10">
            <v>2287.1999999999989</v>
          </cell>
          <cell r="K10">
            <v>2287.1999999999989</v>
          </cell>
          <cell r="L10">
            <v>2137.8000000000011</v>
          </cell>
          <cell r="M10">
            <v>2137.8000000000011</v>
          </cell>
          <cell r="N10">
            <v>2137.8000000000011</v>
          </cell>
        </row>
        <row r="11">
          <cell r="B11" t="str">
            <v>b. Bloque 31-200 kWh</v>
          </cell>
          <cell r="C11">
            <v>71.7</v>
          </cell>
          <cell r="D11">
            <v>71.700000000000031</v>
          </cell>
          <cell r="E11">
            <v>71.7</v>
          </cell>
          <cell r="F11">
            <v>72.489999999999995</v>
          </cell>
          <cell r="G11">
            <v>72.489999999999981</v>
          </cell>
          <cell r="H11">
            <v>72.489999999999995</v>
          </cell>
          <cell r="I11">
            <v>76.239999999999966</v>
          </cell>
          <cell r="J11">
            <v>76.239999999999966</v>
          </cell>
          <cell r="K11">
            <v>76.239999999999981</v>
          </cell>
          <cell r="L11">
            <v>71.260000000000019</v>
          </cell>
          <cell r="M11">
            <v>71.260000000000005</v>
          </cell>
          <cell r="N11">
            <v>71.260000000000019</v>
          </cell>
        </row>
        <row r="12">
          <cell r="B12" t="str">
            <v xml:space="preserve">c. Bloque mayor a 200 kWh </v>
          </cell>
          <cell r="C12">
            <v>93.19999999999996</v>
          </cell>
          <cell r="D12">
            <v>93.199999999999974</v>
          </cell>
          <cell r="E12">
            <v>93.19999999999996</v>
          </cell>
          <cell r="F12">
            <v>94.239999999999938</v>
          </cell>
          <cell r="G12">
            <v>94.239999999999924</v>
          </cell>
          <cell r="H12">
            <v>94.239999999999938</v>
          </cell>
          <cell r="I12">
            <v>99.119999999999933</v>
          </cell>
          <cell r="J12">
            <v>99.119999999999933</v>
          </cell>
          <cell r="K12">
            <v>99.119999999999933</v>
          </cell>
          <cell r="L12">
            <v>92.64</v>
          </cell>
          <cell r="M12">
            <v>92.640000000000015</v>
          </cell>
          <cell r="N12">
            <v>92.64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100.36999999999993</v>
          </cell>
          <cell r="D15">
            <v>100.36999999999993</v>
          </cell>
          <cell r="E15">
            <v>100.36999999999993</v>
          </cell>
          <cell r="F15">
            <v>101.48999999999994</v>
          </cell>
          <cell r="G15">
            <v>101.48999999999992</v>
          </cell>
          <cell r="H15">
            <v>101.48999999999994</v>
          </cell>
          <cell r="I15">
            <v>106.73</v>
          </cell>
          <cell r="J15">
            <v>106.73</v>
          </cell>
          <cell r="K15">
            <v>106.73</v>
          </cell>
          <cell r="L15">
            <v>99.760000000000076</v>
          </cell>
          <cell r="M15">
            <v>99.760000000000062</v>
          </cell>
          <cell r="N15">
            <v>99.760000000000076</v>
          </cell>
        </row>
        <row r="16">
          <cell r="B16" t="str">
            <v xml:space="preserve">b. Bloque 0-3000 kWh </v>
          </cell>
          <cell r="C16">
            <v>182820</v>
          </cell>
          <cell r="D16">
            <v>182820</v>
          </cell>
          <cell r="E16">
            <v>182820</v>
          </cell>
          <cell r="F16">
            <v>184860</v>
          </cell>
          <cell r="G16">
            <v>184860</v>
          </cell>
          <cell r="H16">
            <v>184860</v>
          </cell>
          <cell r="I16">
            <v>194400</v>
          </cell>
          <cell r="J16">
            <v>194400</v>
          </cell>
          <cell r="K16">
            <v>194400</v>
          </cell>
          <cell r="L16">
            <v>181710</v>
          </cell>
          <cell r="M16">
            <v>181710</v>
          </cell>
          <cell r="N16">
            <v>181710</v>
          </cell>
        </row>
        <row r="17">
          <cell r="B17" t="str">
            <v xml:space="preserve">c. Bloque mayor a 3000 kWh </v>
          </cell>
          <cell r="C17">
            <v>60.94000000000004</v>
          </cell>
          <cell r="D17">
            <v>60.94000000000004</v>
          </cell>
          <cell r="E17">
            <v>60.94000000000004</v>
          </cell>
          <cell r="F17">
            <v>61.619999999999955</v>
          </cell>
          <cell r="G17">
            <v>61.619999999999948</v>
          </cell>
          <cell r="H17">
            <v>61.619999999999955</v>
          </cell>
          <cell r="I17">
            <v>64.799999999999969</v>
          </cell>
          <cell r="J17">
            <v>64.799999999999969</v>
          </cell>
          <cell r="K17">
            <v>64.799999999999969</v>
          </cell>
          <cell r="L17">
            <v>60.569999999999979</v>
          </cell>
          <cell r="M17">
            <v>60.569999999999979</v>
          </cell>
          <cell r="N17">
            <v>60.569999999999979</v>
          </cell>
        </row>
        <row r="18">
          <cell r="B18" t="str">
            <v xml:space="preserve">d. Bloque 0-15 kW </v>
          </cell>
          <cell r="C18">
            <v>142886.10000000003</v>
          </cell>
          <cell r="D18">
            <v>142886.10000000006</v>
          </cell>
          <cell r="E18">
            <v>142886.10000000003</v>
          </cell>
          <cell r="F18">
            <v>144476.25</v>
          </cell>
          <cell r="G18">
            <v>144476.25</v>
          </cell>
          <cell r="H18">
            <v>144476.25</v>
          </cell>
          <cell r="I18">
            <v>151947.15</v>
          </cell>
          <cell r="J18">
            <v>151947.15</v>
          </cell>
          <cell r="K18">
            <v>151947.14999999997</v>
          </cell>
          <cell r="L18">
            <v>142020</v>
          </cell>
          <cell r="M18">
            <v>142020</v>
          </cell>
          <cell r="N18">
            <v>142020</v>
          </cell>
        </row>
        <row r="19">
          <cell r="B19" t="str">
            <v xml:space="preserve">e. Bloque mayor a 15 kW </v>
          </cell>
          <cell r="C19">
            <v>9525.7399999999961</v>
          </cell>
          <cell r="D19">
            <v>9525.7399999999961</v>
          </cell>
          <cell r="E19">
            <v>9525.7399999999961</v>
          </cell>
          <cell r="F19">
            <v>9631.75</v>
          </cell>
          <cell r="G19">
            <v>9631.75</v>
          </cell>
          <cell r="H19">
            <v>9631.75</v>
          </cell>
          <cell r="I19">
            <v>10129.81</v>
          </cell>
          <cell r="J19">
            <v>10129.81</v>
          </cell>
          <cell r="K19">
            <v>10129.81</v>
          </cell>
          <cell r="L19">
            <v>9468</v>
          </cell>
          <cell r="M19">
            <v>9468</v>
          </cell>
          <cell r="N19">
            <v>9468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100.36999999999993</v>
          </cell>
          <cell r="D22">
            <v>100.36999999999993</v>
          </cell>
          <cell r="E22">
            <v>100.36999999999993</v>
          </cell>
          <cell r="F22">
            <v>101.48999999999994</v>
          </cell>
          <cell r="G22">
            <v>101.48999999999992</v>
          </cell>
          <cell r="H22">
            <v>101.48999999999994</v>
          </cell>
          <cell r="I22">
            <v>106.73</v>
          </cell>
          <cell r="J22">
            <v>106.73</v>
          </cell>
          <cell r="K22">
            <v>106.73</v>
          </cell>
          <cell r="L22">
            <v>99.760000000000076</v>
          </cell>
          <cell r="M22">
            <v>99.760000000000062</v>
          </cell>
          <cell r="N22">
            <v>99.760000000000076</v>
          </cell>
        </row>
        <row r="23">
          <cell r="B23" t="str">
            <v xml:space="preserve">b. Bloque 0-3000 kWh </v>
          </cell>
          <cell r="C23">
            <v>182820</v>
          </cell>
          <cell r="D23">
            <v>182820</v>
          </cell>
          <cell r="E23">
            <v>182820</v>
          </cell>
          <cell r="F23">
            <v>184860</v>
          </cell>
          <cell r="G23">
            <v>184860</v>
          </cell>
          <cell r="H23">
            <v>184860</v>
          </cell>
          <cell r="I23">
            <v>194400</v>
          </cell>
          <cell r="J23">
            <v>194400</v>
          </cell>
          <cell r="K23">
            <v>194400</v>
          </cell>
          <cell r="L23">
            <v>181710</v>
          </cell>
          <cell r="M23">
            <v>181710</v>
          </cell>
          <cell r="N23">
            <v>181710</v>
          </cell>
        </row>
        <row r="24">
          <cell r="B24" t="str">
            <v xml:space="preserve">c. Bloque mayor a 3000 kWh </v>
          </cell>
          <cell r="C24">
            <v>60.94000000000004</v>
          </cell>
          <cell r="D24">
            <v>60.94000000000004</v>
          </cell>
          <cell r="E24">
            <v>60.94000000000004</v>
          </cell>
          <cell r="F24">
            <v>61.619999999999955</v>
          </cell>
          <cell r="G24">
            <v>61.619999999999948</v>
          </cell>
          <cell r="H24">
            <v>61.619999999999955</v>
          </cell>
          <cell r="I24">
            <v>64.799999999999969</v>
          </cell>
          <cell r="J24">
            <v>64.799999999999969</v>
          </cell>
          <cell r="K24">
            <v>64.799999999999969</v>
          </cell>
          <cell r="L24">
            <v>60.569999999999979</v>
          </cell>
          <cell r="M24">
            <v>60.569999999999979</v>
          </cell>
          <cell r="N24">
            <v>60.569999999999979</v>
          </cell>
        </row>
        <row r="25">
          <cell r="B25" t="str">
            <v>d. Bloque 0-15 kW</v>
          </cell>
          <cell r="C25">
            <v>142886.10000000003</v>
          </cell>
          <cell r="D25">
            <v>142886.10000000006</v>
          </cell>
          <cell r="E25">
            <v>142886.10000000003</v>
          </cell>
          <cell r="F25">
            <v>144476.25</v>
          </cell>
          <cell r="G25">
            <v>144476.25</v>
          </cell>
          <cell r="H25">
            <v>144476.25</v>
          </cell>
          <cell r="I25">
            <v>151947.15</v>
          </cell>
          <cell r="J25">
            <v>151947.15</v>
          </cell>
          <cell r="K25">
            <v>151947.14999999997</v>
          </cell>
          <cell r="L25">
            <v>142020</v>
          </cell>
          <cell r="M25">
            <v>142020</v>
          </cell>
          <cell r="N25">
            <v>142020</v>
          </cell>
        </row>
        <row r="26">
          <cell r="B26" t="str">
            <v xml:space="preserve">e. Bloque mayor a 15 kW </v>
          </cell>
          <cell r="C26">
            <v>9525.7399999999961</v>
          </cell>
          <cell r="D26">
            <v>9525.7399999999961</v>
          </cell>
          <cell r="E26">
            <v>9525.7399999999961</v>
          </cell>
          <cell r="F26">
            <v>9631.75</v>
          </cell>
          <cell r="G26">
            <v>9631.75</v>
          </cell>
          <cell r="H26">
            <v>9631.75</v>
          </cell>
          <cell r="I26">
            <v>10129.81</v>
          </cell>
          <cell r="J26">
            <v>10129.81</v>
          </cell>
          <cell r="K26">
            <v>10129.81</v>
          </cell>
          <cell r="L26">
            <v>9468</v>
          </cell>
          <cell r="M26">
            <v>9468</v>
          </cell>
          <cell r="N26">
            <v>9468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B29" t="str">
            <v xml:space="preserve">a. Bloque 0-30 kWh </v>
          </cell>
          <cell r="C29">
            <v>93</v>
          </cell>
          <cell r="D29">
            <v>93</v>
          </cell>
          <cell r="E29">
            <v>93</v>
          </cell>
          <cell r="F29">
            <v>95.699999999999974</v>
          </cell>
          <cell r="G29">
            <v>95.69999999999996</v>
          </cell>
          <cell r="H29">
            <v>95.699999999999974</v>
          </cell>
          <cell r="I29">
            <v>94.80000000000004</v>
          </cell>
          <cell r="J29">
            <v>94.80000000000004</v>
          </cell>
          <cell r="K29">
            <v>94.800000000000026</v>
          </cell>
          <cell r="L29">
            <v>95.400000000000048</v>
          </cell>
          <cell r="M29">
            <v>95.400000000000048</v>
          </cell>
          <cell r="N29">
            <v>95.400000000000048</v>
          </cell>
        </row>
        <row r="30">
          <cell r="B30" t="str">
            <v xml:space="preserve">b. Bloque 31-50 000 kWh </v>
          </cell>
          <cell r="C30">
            <v>3.0999999999999988</v>
          </cell>
          <cell r="D30">
            <v>3.0999999999999992</v>
          </cell>
          <cell r="E30">
            <v>3.0999999999999988</v>
          </cell>
          <cell r="F30">
            <v>3.1899999999999986</v>
          </cell>
          <cell r="G30">
            <v>3.1899999999999986</v>
          </cell>
          <cell r="H30">
            <v>3.1899999999999986</v>
          </cell>
          <cell r="I30">
            <v>3.1599999999999979</v>
          </cell>
          <cell r="J30">
            <v>3.1599999999999979</v>
          </cell>
          <cell r="K30">
            <v>3.1599999999999979</v>
          </cell>
          <cell r="L30">
            <v>3.1800000000000024</v>
          </cell>
          <cell r="M30">
            <v>3.1800000000000019</v>
          </cell>
          <cell r="N30">
            <v>3.1800000000000024</v>
          </cell>
        </row>
        <row r="31">
          <cell r="B31" t="str">
            <v>c. Bloque mayor a 50 000 kWh</v>
          </cell>
          <cell r="C31">
            <v>155000</v>
          </cell>
          <cell r="D31">
            <v>155000</v>
          </cell>
          <cell r="E31">
            <v>155000</v>
          </cell>
          <cell r="F31">
            <v>159500</v>
          </cell>
          <cell r="G31">
            <v>159500</v>
          </cell>
          <cell r="H31">
            <v>159500</v>
          </cell>
          <cell r="I31">
            <v>158000</v>
          </cell>
          <cell r="J31">
            <v>158000</v>
          </cell>
          <cell r="K31">
            <v>158000</v>
          </cell>
          <cell r="L31">
            <v>159000</v>
          </cell>
          <cell r="M31">
            <v>159000</v>
          </cell>
          <cell r="N31">
            <v>159000</v>
          </cell>
        </row>
        <row r="32">
          <cell r="B32" t="str">
            <v>Tarifa de acceso</v>
          </cell>
        </row>
        <row r="33">
          <cell r="B33" t="str">
            <v>T-TA</v>
          </cell>
        </row>
        <row r="34">
          <cell r="B34" t="str">
            <v>a. Consumo de Energía cada kWh</v>
          </cell>
          <cell r="C34">
            <v>28.600000000000016</v>
          </cell>
          <cell r="D34">
            <v>28.600000000000016</v>
          </cell>
          <cell r="E34">
            <v>28.600000000000016</v>
          </cell>
          <cell r="F34">
            <v>28.600000000000016</v>
          </cell>
          <cell r="G34">
            <v>28.600000000000016</v>
          </cell>
          <cell r="H34">
            <v>28.600000000000016</v>
          </cell>
          <cell r="I34">
            <v>28.600000000000016</v>
          </cell>
          <cell r="J34">
            <v>28.600000000000016</v>
          </cell>
          <cell r="K34">
            <v>28.600000000000016</v>
          </cell>
          <cell r="L34">
            <v>25.37</v>
          </cell>
          <cell r="M34">
            <v>25.37</v>
          </cell>
          <cell r="N34">
            <v>25.37</v>
          </cell>
        </row>
        <row r="35">
          <cell r="B35" t="str">
            <v>Tarifa en centros de recarga rápida</v>
          </cell>
        </row>
        <row r="36">
          <cell r="B36" t="str">
            <v>T-VE</v>
          </cell>
        </row>
        <row r="37">
          <cell r="B37" t="str">
            <v>b. Por minuto de recarga de energía</v>
          </cell>
          <cell r="E37">
            <v>141</v>
          </cell>
          <cell r="F37">
            <v>141</v>
          </cell>
          <cell r="G37">
            <v>141</v>
          </cell>
          <cell r="H37">
            <v>141</v>
          </cell>
          <cell r="I37">
            <v>141</v>
          </cell>
          <cell r="J37">
            <v>140.61290322580646</v>
          </cell>
          <cell r="K37">
            <v>137</v>
          </cell>
          <cell r="L37">
            <v>137</v>
          </cell>
          <cell r="M37">
            <v>137</v>
          </cell>
          <cell r="N37">
            <v>137</v>
          </cell>
        </row>
        <row r="38">
          <cell r="B38" t="str">
            <v>Tarifa residencial modalidad prepago</v>
          </cell>
        </row>
        <row r="39">
          <cell r="B39" t="str">
            <v>T-RP</v>
          </cell>
        </row>
        <row r="40">
          <cell r="B40" t="str">
            <v xml:space="preserve">a. Bloque 0-30 kWh </v>
          </cell>
          <cell r="I40">
            <v>2287.1999999999989</v>
          </cell>
          <cell r="J40">
            <v>2287.1999999999989</v>
          </cell>
          <cell r="K40">
            <v>2287.1999999999989</v>
          </cell>
          <cell r="L40">
            <v>2137.8000000000011</v>
          </cell>
          <cell r="M40">
            <v>2137.8000000000011</v>
          </cell>
          <cell r="N40">
            <v>2137.8000000000011</v>
          </cell>
        </row>
        <row r="41">
          <cell r="B41" t="str">
            <v>b. Bloque 31-200 kWh</v>
          </cell>
          <cell r="I41">
            <v>76.239999999999966</v>
          </cell>
          <cell r="J41">
            <v>76.239999999999966</v>
          </cell>
          <cell r="K41">
            <v>76.239999999999981</v>
          </cell>
          <cell r="L41">
            <v>71.260000000000019</v>
          </cell>
          <cell r="M41">
            <v>71.260000000000005</v>
          </cell>
          <cell r="N41">
            <v>71.260000000000019</v>
          </cell>
        </row>
        <row r="42">
          <cell r="B42" t="str">
            <v xml:space="preserve">c. Bloque mayor a 200 kWh </v>
          </cell>
          <cell r="I42">
            <v>99.119999999999933</v>
          </cell>
          <cell r="J42">
            <v>99.119999999999933</v>
          </cell>
          <cell r="K42">
            <v>99.119999999999933</v>
          </cell>
          <cell r="L42">
            <v>92.64</v>
          </cell>
          <cell r="M42">
            <v>92.640000000000015</v>
          </cell>
          <cell r="N42">
            <v>92.64</v>
          </cell>
        </row>
        <row r="43">
          <cell r="B43" t="str">
            <v>Tarifa en centros de recarga en planteles para autobuses electricos</v>
          </cell>
        </row>
        <row r="44">
          <cell r="B44" t="str">
            <v>T-BE</v>
          </cell>
        </row>
        <row r="45">
          <cell r="B45" t="str">
            <v>b. Consumo de Energía cada kWh</v>
          </cell>
          <cell r="E45">
            <v>53.409999999999989</v>
          </cell>
          <cell r="F45">
            <v>53.410000000000011</v>
          </cell>
          <cell r="G45">
            <v>53.410000000000018</v>
          </cell>
          <cell r="H45">
            <v>53.410000000000011</v>
          </cell>
          <cell r="I45">
            <v>53.410000000000018</v>
          </cell>
          <cell r="J45">
            <v>53.357741935483865</v>
          </cell>
          <cell r="K45">
            <v>52.869999999999962</v>
          </cell>
          <cell r="L45">
            <v>52.869999999999955</v>
          </cell>
          <cell r="M45">
            <v>52.869999999999962</v>
          </cell>
          <cell r="N45">
            <v>52.869999999999955</v>
          </cell>
        </row>
      </sheetData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/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0-140 kWh</v>
          </cell>
          <cell r="C10">
            <v>1462.74</v>
          </cell>
          <cell r="D10">
            <v>1462.7400000000002</v>
          </cell>
          <cell r="E10">
            <v>1462.74</v>
          </cell>
          <cell r="F10">
            <v>1462.7400000000002</v>
          </cell>
          <cell r="G10">
            <v>1462.74</v>
          </cell>
          <cell r="H10">
            <v>1462.7400000000002</v>
          </cell>
          <cell r="I10">
            <v>1462.74</v>
          </cell>
          <cell r="J10">
            <v>1462.74</v>
          </cell>
          <cell r="K10">
            <v>1462.7400000000002</v>
          </cell>
          <cell r="L10">
            <v>1462.74</v>
          </cell>
          <cell r="M10">
            <v>1462.7400000000002</v>
          </cell>
          <cell r="N10">
            <v>1462.74</v>
          </cell>
        </row>
        <row r="11">
          <cell r="B11" t="str">
            <v>b. Bloque 0-140 kWh</v>
          </cell>
          <cell r="C11">
            <v>71.55999999999996</v>
          </cell>
          <cell r="D11">
            <v>71.55999999999996</v>
          </cell>
          <cell r="E11">
            <v>71.55999999999996</v>
          </cell>
          <cell r="F11">
            <v>71.55999999999996</v>
          </cell>
          <cell r="G11">
            <v>71.55999999999996</v>
          </cell>
          <cell r="H11">
            <v>71.55999999999996</v>
          </cell>
          <cell r="I11">
            <v>71.55999999999996</v>
          </cell>
          <cell r="J11">
            <v>71.55999999999996</v>
          </cell>
          <cell r="K11">
            <v>71.55999999999996</v>
          </cell>
          <cell r="L11">
            <v>71.55999999999996</v>
          </cell>
          <cell r="M11">
            <v>71.55999999999996</v>
          </cell>
          <cell r="N11">
            <v>71.55999999999996</v>
          </cell>
        </row>
        <row r="12">
          <cell r="B12" t="str">
            <v>c. Bloque 141-195 kWh</v>
          </cell>
          <cell r="C12">
            <v>2758.320000000002</v>
          </cell>
          <cell r="D12">
            <v>2758.3200000000015</v>
          </cell>
          <cell r="E12">
            <v>2758.320000000002</v>
          </cell>
          <cell r="H12">
            <v>2758.3200000000015</v>
          </cell>
          <cell r="I12">
            <v>2758.320000000002</v>
          </cell>
          <cell r="J12">
            <v>2758.320000000002</v>
          </cell>
          <cell r="K12">
            <v>2758.3200000000015</v>
          </cell>
          <cell r="L12">
            <v>2758.320000000002</v>
          </cell>
          <cell r="M12">
            <v>2758.3200000000015</v>
          </cell>
          <cell r="N12">
            <v>2758.320000000002</v>
          </cell>
        </row>
        <row r="13">
          <cell r="B13" t="str">
            <v>d. Bloque 141-195 kWh</v>
          </cell>
          <cell r="C13">
            <v>80.92000000000003</v>
          </cell>
          <cell r="D13">
            <v>80.92000000000003</v>
          </cell>
          <cell r="E13">
            <v>80.92000000000003</v>
          </cell>
          <cell r="F13">
            <v>80.92000000000003</v>
          </cell>
          <cell r="G13">
            <v>80.92000000000003</v>
          </cell>
          <cell r="H13">
            <v>80.92000000000003</v>
          </cell>
          <cell r="I13">
            <v>80.92000000000003</v>
          </cell>
          <cell r="J13">
            <v>80.92000000000003</v>
          </cell>
          <cell r="K13">
            <v>80.92000000000003</v>
          </cell>
          <cell r="L13">
            <v>80.92000000000003</v>
          </cell>
          <cell r="M13">
            <v>80.92000000000003</v>
          </cell>
          <cell r="N13">
            <v>80.92000000000003</v>
          </cell>
        </row>
        <row r="14">
          <cell r="B14" t="str">
            <v>e. Bloque 196-250 kWh</v>
          </cell>
          <cell r="C14">
            <v>4089.7100000000028</v>
          </cell>
          <cell r="D14">
            <v>4089.7100000000023</v>
          </cell>
          <cell r="E14">
            <v>4089.7100000000028</v>
          </cell>
          <cell r="H14">
            <v>4089.7100000000023</v>
          </cell>
          <cell r="I14">
            <v>4089.7100000000028</v>
          </cell>
          <cell r="J14">
            <v>4089.7100000000028</v>
          </cell>
          <cell r="K14">
            <v>4089.7100000000023</v>
          </cell>
          <cell r="L14">
            <v>4089.7100000000028</v>
          </cell>
          <cell r="M14">
            <v>4089.7100000000023</v>
          </cell>
          <cell r="N14">
            <v>4089.7100000000028</v>
          </cell>
        </row>
        <row r="15">
          <cell r="B15" t="str">
            <v>f. Bloque 196-250 kWh</v>
          </cell>
          <cell r="C15">
            <v>94.070000000000022</v>
          </cell>
          <cell r="D15">
            <v>94.070000000000007</v>
          </cell>
          <cell r="E15">
            <v>94.070000000000022</v>
          </cell>
          <cell r="F15">
            <v>94.070000000000007</v>
          </cell>
          <cell r="G15">
            <v>94.070000000000022</v>
          </cell>
          <cell r="H15">
            <v>94.070000000000007</v>
          </cell>
          <cell r="I15">
            <v>94.070000000000022</v>
          </cell>
          <cell r="J15">
            <v>94.070000000000022</v>
          </cell>
          <cell r="K15">
            <v>94.070000000000007</v>
          </cell>
          <cell r="L15">
            <v>94.070000000000022</v>
          </cell>
          <cell r="M15">
            <v>94.070000000000007</v>
          </cell>
          <cell r="N15">
            <v>94.070000000000022</v>
          </cell>
        </row>
        <row r="16">
          <cell r="B16" t="str">
            <v>g. Bloque 251-370 kWh</v>
          </cell>
          <cell r="C16">
            <v>5027.0700000000033</v>
          </cell>
          <cell r="D16">
            <v>5027.0700000000033</v>
          </cell>
          <cell r="E16">
            <v>5027.0700000000033</v>
          </cell>
          <cell r="F16">
            <v>5027.0700000000033</v>
          </cell>
          <cell r="G16">
            <v>5027.0700000000033</v>
          </cell>
          <cell r="H16">
            <v>5027.0700000000033</v>
          </cell>
          <cell r="I16">
            <v>5027.0700000000033</v>
          </cell>
          <cell r="J16">
            <v>5027.0700000000033</v>
          </cell>
          <cell r="K16">
            <v>5027.0700000000033</v>
          </cell>
          <cell r="L16">
            <v>5027.0700000000033</v>
          </cell>
          <cell r="M16">
            <v>5027.0700000000033</v>
          </cell>
          <cell r="N16">
            <v>5027.0700000000033</v>
          </cell>
        </row>
        <row r="17">
          <cell r="B17" t="str">
            <v>h. Bloque 251-370 kWh</v>
          </cell>
          <cell r="C17">
            <v>109.34000000000005</v>
          </cell>
          <cell r="D17">
            <v>109.34000000000003</v>
          </cell>
          <cell r="E17">
            <v>109.34000000000005</v>
          </cell>
          <cell r="F17">
            <v>109.34000000000005</v>
          </cell>
          <cell r="G17">
            <v>109.34000000000005</v>
          </cell>
          <cell r="H17">
            <v>109.34000000000005</v>
          </cell>
          <cell r="I17">
            <v>109.34000000000005</v>
          </cell>
          <cell r="J17">
            <v>109.34000000000005</v>
          </cell>
          <cell r="K17">
            <v>109.34000000000005</v>
          </cell>
          <cell r="L17">
            <v>109.34000000000005</v>
          </cell>
          <cell r="M17">
            <v>109.34000000000005</v>
          </cell>
          <cell r="N17">
            <v>109.34000000000005</v>
          </cell>
        </row>
        <row r="18">
          <cell r="B18" t="str">
            <v>i. Bloque mayor a 371 kWh</v>
          </cell>
          <cell r="C18">
            <v>10101.880000000003</v>
          </cell>
          <cell r="D18">
            <v>10101.880000000003</v>
          </cell>
          <cell r="E18">
            <v>10101.880000000003</v>
          </cell>
          <cell r="F18">
            <v>10101.880000000003</v>
          </cell>
          <cell r="G18">
            <v>10101.880000000003</v>
          </cell>
          <cell r="H18">
            <v>10101.880000000003</v>
          </cell>
          <cell r="I18">
            <v>10101.880000000003</v>
          </cell>
          <cell r="J18">
            <v>10101.880000000003</v>
          </cell>
          <cell r="K18">
            <v>10101.880000000003</v>
          </cell>
          <cell r="L18">
            <v>10101.880000000003</v>
          </cell>
          <cell r="M18">
            <v>10101.880000000003</v>
          </cell>
          <cell r="N18">
            <v>10101.880000000003</v>
          </cell>
        </row>
        <row r="19">
          <cell r="B19" t="str">
            <v>j. Bloque mayor a 371 kWh</v>
          </cell>
          <cell r="C19">
            <v>127.11000000000004</v>
          </cell>
          <cell r="D19">
            <v>127.11000000000003</v>
          </cell>
          <cell r="E19">
            <v>127.11000000000004</v>
          </cell>
          <cell r="F19">
            <v>127.11000000000004</v>
          </cell>
          <cell r="G19">
            <v>127.11000000000004</v>
          </cell>
          <cell r="H19">
            <v>127.11000000000004</v>
          </cell>
          <cell r="I19">
            <v>127.11000000000004</v>
          </cell>
          <cell r="J19">
            <v>127.11000000000004</v>
          </cell>
          <cell r="K19">
            <v>127.11000000000004</v>
          </cell>
          <cell r="L19">
            <v>127.11000000000004</v>
          </cell>
          <cell r="M19">
            <v>127.11000000000004</v>
          </cell>
          <cell r="N19">
            <v>127.11000000000004</v>
          </cell>
        </row>
        <row r="20">
          <cell r="B20" t="str">
            <v>j.a.Por consumo de energía (kWh)</v>
          </cell>
          <cell r="C20">
            <v>10101.880000000003</v>
          </cell>
          <cell r="D20">
            <v>10101.880000000003</v>
          </cell>
          <cell r="E20">
            <v>10101.880000000003</v>
          </cell>
          <cell r="F20">
            <v>10101.880000000003</v>
          </cell>
          <cell r="G20">
            <v>10101.880000000003</v>
          </cell>
          <cell r="H20">
            <v>10101.880000000003</v>
          </cell>
          <cell r="I20">
            <v>10101.880000000003</v>
          </cell>
          <cell r="J20">
            <v>10101.880000000003</v>
          </cell>
          <cell r="K20">
            <v>10101.880000000003</v>
          </cell>
          <cell r="L20">
            <v>10101.880000000003</v>
          </cell>
          <cell r="M20">
            <v>10101.880000000003</v>
          </cell>
          <cell r="N20">
            <v>10101.880000000003</v>
          </cell>
        </row>
        <row r="21">
          <cell r="B21" t="str">
            <v>j.b. Por consumo de energía (kWh)</v>
          </cell>
          <cell r="C21">
            <v>76.069999999999993</v>
          </cell>
          <cell r="D21">
            <v>76.069999999999979</v>
          </cell>
          <cell r="E21">
            <v>76.069999999999993</v>
          </cell>
          <cell r="F21">
            <v>76.069999999999979</v>
          </cell>
          <cell r="G21">
            <v>76.069999999999993</v>
          </cell>
          <cell r="H21">
            <v>76.069999999999979</v>
          </cell>
          <cell r="I21">
            <v>76.069999999999993</v>
          </cell>
          <cell r="J21">
            <v>76.069999999999993</v>
          </cell>
          <cell r="K21">
            <v>76.069999999999979</v>
          </cell>
          <cell r="L21">
            <v>76.069999999999993</v>
          </cell>
          <cell r="M21">
            <v>76.069999999999979</v>
          </cell>
          <cell r="N21">
            <v>76.069999999999993</v>
          </cell>
        </row>
        <row r="22">
          <cell r="B22" t="str">
            <v>j.c. Por consumo de Potencia (kW)</v>
          </cell>
          <cell r="C22">
            <v>12571.650000000005</v>
          </cell>
          <cell r="D22">
            <v>12571.650000000003</v>
          </cell>
          <cell r="E22">
            <v>12571.650000000005</v>
          </cell>
          <cell r="F22">
            <v>12571.650000000003</v>
          </cell>
          <cell r="G22">
            <v>12571.650000000005</v>
          </cell>
          <cell r="H22">
            <v>12571.650000000003</v>
          </cell>
          <cell r="I22">
            <v>12571.650000000005</v>
          </cell>
          <cell r="J22">
            <v>12571.650000000005</v>
          </cell>
          <cell r="K22">
            <v>12571.650000000003</v>
          </cell>
          <cell r="L22">
            <v>12571.650000000005</v>
          </cell>
          <cell r="M22">
            <v>12571.650000000003</v>
          </cell>
          <cell r="N22">
            <v>12571.650000000005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127.11000000000004</v>
          </cell>
          <cell r="D25">
            <v>127.11000000000003</v>
          </cell>
          <cell r="E25">
            <v>127.11000000000004</v>
          </cell>
          <cell r="F25">
            <v>127.11000000000004</v>
          </cell>
          <cell r="G25">
            <v>127.11000000000004</v>
          </cell>
          <cell r="H25">
            <v>127.11000000000004</v>
          </cell>
          <cell r="I25">
            <v>127.11000000000004</v>
          </cell>
          <cell r="J25">
            <v>127.11000000000004</v>
          </cell>
          <cell r="K25">
            <v>127.11000000000004</v>
          </cell>
          <cell r="L25">
            <v>127.11000000000004</v>
          </cell>
          <cell r="M25">
            <v>127.11000000000004</v>
          </cell>
          <cell r="N25">
            <v>127.11000000000004</v>
          </cell>
        </row>
        <row r="26">
          <cell r="B26" t="str">
            <v>b. Consumo de Energía cada kWh</v>
          </cell>
          <cell r="C26">
            <v>76.069999999999993</v>
          </cell>
          <cell r="D26">
            <v>76.069999999999979</v>
          </cell>
          <cell r="E26">
            <v>76.069999999999993</v>
          </cell>
          <cell r="F26">
            <v>76.069999999999979</v>
          </cell>
          <cell r="G26">
            <v>76.069999999999993</v>
          </cell>
          <cell r="H26">
            <v>76.069999999999979</v>
          </cell>
          <cell r="I26">
            <v>76.069999999999993</v>
          </cell>
          <cell r="J26">
            <v>76.069999999999993</v>
          </cell>
          <cell r="K26">
            <v>76.069999999999979</v>
          </cell>
          <cell r="L26">
            <v>76.069999999999993</v>
          </cell>
          <cell r="M26">
            <v>76.069999999999979</v>
          </cell>
          <cell r="N26">
            <v>76.069999999999993</v>
          </cell>
        </row>
        <row r="27">
          <cell r="B27" t="str">
            <v>c. Consumo de Potencia cada kW</v>
          </cell>
          <cell r="C27">
            <v>12571.650000000005</v>
          </cell>
          <cell r="D27">
            <v>12571.650000000003</v>
          </cell>
          <cell r="E27">
            <v>12571.650000000005</v>
          </cell>
          <cell r="F27">
            <v>12571.650000000003</v>
          </cell>
          <cell r="G27">
            <v>12571.650000000005</v>
          </cell>
          <cell r="H27">
            <v>12571.650000000003</v>
          </cell>
          <cell r="I27">
            <v>12571.650000000005</v>
          </cell>
          <cell r="J27">
            <v>12571.650000000005</v>
          </cell>
          <cell r="K27">
            <v>12571.650000000003</v>
          </cell>
          <cell r="L27">
            <v>12571.650000000005</v>
          </cell>
          <cell r="M27">
            <v>12571.650000000003</v>
          </cell>
          <cell r="N27">
            <v>12571.650000000005</v>
          </cell>
        </row>
        <row r="28">
          <cell r="B28" t="str">
            <v>INDUSTRIAL</v>
          </cell>
        </row>
        <row r="29">
          <cell r="B29" t="str">
            <v>T-IN</v>
          </cell>
        </row>
        <row r="30">
          <cell r="B30" t="str">
            <v>a. Consumo de Energía menor o igual a 3000 kWh</v>
          </cell>
          <cell r="C30">
            <v>127.11000000000004</v>
          </cell>
          <cell r="D30">
            <v>127.11000000000003</v>
          </cell>
          <cell r="E30">
            <v>127.11000000000004</v>
          </cell>
          <cell r="F30">
            <v>127.11000000000004</v>
          </cell>
          <cell r="G30">
            <v>127.11000000000004</v>
          </cell>
          <cell r="H30">
            <v>127.11000000000004</v>
          </cell>
          <cell r="I30">
            <v>127.11000000000004</v>
          </cell>
          <cell r="J30">
            <v>127.11000000000004</v>
          </cell>
          <cell r="K30">
            <v>127.11000000000004</v>
          </cell>
          <cell r="L30">
            <v>127.11000000000004</v>
          </cell>
          <cell r="M30">
            <v>127.11000000000004</v>
          </cell>
          <cell r="N30">
            <v>127.11000000000004</v>
          </cell>
        </row>
        <row r="31">
          <cell r="B31" t="str">
            <v>b. Consumo de Energía cada kWh</v>
          </cell>
          <cell r="C31">
            <v>76.069999999999993</v>
          </cell>
          <cell r="D31">
            <v>76.069999999999979</v>
          </cell>
          <cell r="E31">
            <v>76.069999999999993</v>
          </cell>
          <cell r="F31">
            <v>76.069999999999979</v>
          </cell>
          <cell r="G31">
            <v>76.069999999999993</v>
          </cell>
          <cell r="H31">
            <v>76.069999999999979</v>
          </cell>
          <cell r="I31">
            <v>76.069999999999993</v>
          </cell>
          <cell r="J31">
            <v>76.069999999999993</v>
          </cell>
          <cell r="K31">
            <v>76.069999999999979</v>
          </cell>
          <cell r="L31">
            <v>76.069999999999993</v>
          </cell>
          <cell r="M31">
            <v>76.069999999999979</v>
          </cell>
          <cell r="N31">
            <v>76.069999999999993</v>
          </cell>
        </row>
        <row r="32">
          <cell r="B32" t="str">
            <v>c. Consumo de Potencia cada kW</v>
          </cell>
          <cell r="C32">
            <v>12571.650000000005</v>
          </cell>
          <cell r="D32">
            <v>12571.650000000003</v>
          </cell>
          <cell r="E32">
            <v>12571.650000000005</v>
          </cell>
          <cell r="F32">
            <v>12571.650000000003</v>
          </cell>
          <cell r="G32">
            <v>12571.650000000005</v>
          </cell>
          <cell r="H32">
            <v>12571.650000000003</v>
          </cell>
          <cell r="I32">
            <v>12571.650000000005</v>
          </cell>
          <cell r="J32">
            <v>12571.650000000005</v>
          </cell>
          <cell r="K32">
            <v>12571.650000000003</v>
          </cell>
          <cell r="L32">
            <v>12571.650000000005</v>
          </cell>
          <cell r="M32">
            <v>12571.650000000003</v>
          </cell>
          <cell r="N32">
            <v>12571.650000000005</v>
          </cell>
        </row>
        <row r="33">
          <cell r="B33" t="str">
            <v>PREFERENCIAL</v>
          </cell>
        </row>
        <row r="34">
          <cell r="B34" t="str">
            <v>T-CS</v>
          </cell>
        </row>
        <row r="35">
          <cell r="B35" t="str">
            <v>a. Consumo de Energía menor o igual a 3000 kWh</v>
          </cell>
          <cell r="C35">
            <v>108.05000000000005</v>
          </cell>
          <cell r="D35">
            <v>108.05000000000004</v>
          </cell>
          <cell r="E35">
            <v>108.05000000000005</v>
          </cell>
          <cell r="F35">
            <v>108.05000000000004</v>
          </cell>
          <cell r="G35">
            <v>108.05000000000005</v>
          </cell>
          <cell r="H35">
            <v>108.05000000000004</v>
          </cell>
          <cell r="I35">
            <v>108.05000000000005</v>
          </cell>
          <cell r="J35">
            <v>108.05000000000005</v>
          </cell>
          <cell r="K35">
            <v>108.05000000000004</v>
          </cell>
          <cell r="L35">
            <v>108.05000000000005</v>
          </cell>
          <cell r="M35">
            <v>108.05000000000004</v>
          </cell>
          <cell r="N35">
            <v>108.05000000000005</v>
          </cell>
        </row>
        <row r="36">
          <cell r="B36" t="str">
            <v>b. Consumo de Energía cada kWh</v>
          </cell>
          <cell r="C36">
            <v>64.660000000000025</v>
          </cell>
          <cell r="D36">
            <v>64.660000000000025</v>
          </cell>
          <cell r="E36">
            <v>64.660000000000025</v>
          </cell>
          <cell r="F36">
            <v>64.660000000000025</v>
          </cell>
          <cell r="G36">
            <v>64.660000000000025</v>
          </cell>
          <cell r="H36">
            <v>64.660000000000025</v>
          </cell>
          <cell r="I36">
            <v>64.660000000000025</v>
          </cell>
          <cell r="J36">
            <v>64.660000000000025</v>
          </cell>
          <cell r="K36">
            <v>64.660000000000025</v>
          </cell>
          <cell r="L36">
            <v>64.660000000000025</v>
          </cell>
          <cell r="M36">
            <v>64.660000000000025</v>
          </cell>
          <cell r="N36">
            <v>64.660000000000025</v>
          </cell>
        </row>
        <row r="37">
          <cell r="B37" t="str">
            <v>c. Consumo de Potencia cada kW</v>
          </cell>
          <cell r="C37">
            <v>10685.890000000009</v>
          </cell>
          <cell r="D37">
            <v>10685.890000000009</v>
          </cell>
          <cell r="E37">
            <v>10685.890000000009</v>
          </cell>
          <cell r="F37">
            <v>10685.890000000009</v>
          </cell>
          <cell r="G37">
            <v>10685.890000000009</v>
          </cell>
          <cell r="H37">
            <v>10685.890000000009</v>
          </cell>
          <cell r="I37">
            <v>10685.890000000009</v>
          </cell>
          <cell r="J37">
            <v>10685.890000000009</v>
          </cell>
          <cell r="K37">
            <v>10685.890000000009</v>
          </cell>
          <cell r="L37">
            <v>10685.890000000009</v>
          </cell>
          <cell r="M37">
            <v>10685.890000000009</v>
          </cell>
          <cell r="N37">
            <v>10685.890000000009</v>
          </cell>
        </row>
        <row r="38">
          <cell r="B38" t="str">
            <v>MEDIA TENSIÓN (T-MT)</v>
          </cell>
        </row>
        <row r="39">
          <cell r="B39" t="str">
            <v>T-MT</v>
          </cell>
        </row>
        <row r="40">
          <cell r="B40" t="str">
            <v>a.Periodo Punta (máxima)</v>
          </cell>
          <cell r="C40">
            <v>66.05999999999996</v>
          </cell>
          <cell r="D40">
            <v>66.05999999999996</v>
          </cell>
          <cell r="E40">
            <v>66.05999999999996</v>
          </cell>
          <cell r="F40">
            <v>66.05999999999996</v>
          </cell>
          <cell r="G40">
            <v>66.05999999999996</v>
          </cell>
          <cell r="H40">
            <v>66.05999999999996</v>
          </cell>
          <cell r="I40">
            <v>66.05999999999996</v>
          </cell>
          <cell r="J40">
            <v>66.05999999999996</v>
          </cell>
          <cell r="K40">
            <v>66.05999999999996</v>
          </cell>
          <cell r="L40">
            <v>66.05999999999996</v>
          </cell>
          <cell r="M40">
            <v>66.05999999999996</v>
          </cell>
          <cell r="N40">
            <v>66.05999999999996</v>
          </cell>
        </row>
        <row r="41">
          <cell r="B41" t="str">
            <v>b.Periodo Punta (mínimo)</v>
          </cell>
          <cell r="C41">
            <v>61.289999999999978</v>
          </cell>
          <cell r="D41">
            <v>61.289999999999978</v>
          </cell>
          <cell r="E41">
            <v>61.289999999999978</v>
          </cell>
          <cell r="F41">
            <v>61.289999999999978</v>
          </cell>
          <cell r="G41">
            <v>61.289999999999978</v>
          </cell>
          <cell r="H41">
            <v>61.289999999999978</v>
          </cell>
          <cell r="I41">
            <v>61.289999999999978</v>
          </cell>
          <cell r="J41">
            <v>61.289999999999978</v>
          </cell>
          <cell r="K41">
            <v>61.289999999999978</v>
          </cell>
          <cell r="L41">
            <v>61.289999999999978</v>
          </cell>
          <cell r="M41">
            <v>61.289999999999978</v>
          </cell>
          <cell r="N41">
            <v>61.289999999999978</v>
          </cell>
        </row>
        <row r="42">
          <cell r="B42" t="str">
            <v>c.Periodo Valle (máxima)</v>
          </cell>
          <cell r="C42">
            <v>24.539999999999992</v>
          </cell>
          <cell r="D42">
            <v>24.539999999999996</v>
          </cell>
          <cell r="E42">
            <v>24.539999999999992</v>
          </cell>
          <cell r="F42">
            <v>24.539999999999996</v>
          </cell>
          <cell r="G42">
            <v>24.539999999999992</v>
          </cell>
          <cell r="H42">
            <v>24.539999999999996</v>
          </cell>
          <cell r="I42">
            <v>24.539999999999992</v>
          </cell>
          <cell r="J42">
            <v>24.539999999999992</v>
          </cell>
          <cell r="K42">
            <v>24.539999999999996</v>
          </cell>
          <cell r="L42">
            <v>24.539999999999992</v>
          </cell>
          <cell r="M42">
            <v>24.539999999999996</v>
          </cell>
          <cell r="N42">
            <v>24.539999999999992</v>
          </cell>
        </row>
        <row r="43">
          <cell r="B43" t="str">
            <v>d.Periodo Valle (mínima)</v>
          </cell>
          <cell r="C43">
            <v>22.769999999999992</v>
          </cell>
          <cell r="D43">
            <v>22.769999999999992</v>
          </cell>
          <cell r="E43">
            <v>22.769999999999992</v>
          </cell>
          <cell r="F43">
            <v>22.769999999999992</v>
          </cell>
          <cell r="G43">
            <v>22.769999999999992</v>
          </cell>
          <cell r="H43">
            <v>22.769999999999992</v>
          </cell>
          <cell r="I43">
            <v>22.769999999999992</v>
          </cell>
          <cell r="J43">
            <v>22.769999999999992</v>
          </cell>
          <cell r="K43">
            <v>22.769999999999992</v>
          </cell>
          <cell r="L43">
            <v>22.769999999999992</v>
          </cell>
          <cell r="M43">
            <v>22.769999999999992</v>
          </cell>
          <cell r="N43">
            <v>22.769999999999992</v>
          </cell>
        </row>
        <row r="44">
          <cell r="B44" t="str">
            <v>e.Periodo Noche (máxima)</v>
          </cell>
          <cell r="C44">
            <v>15.11000000000001</v>
          </cell>
          <cell r="D44">
            <v>15.11000000000001</v>
          </cell>
          <cell r="E44">
            <v>15.11000000000001</v>
          </cell>
          <cell r="F44">
            <v>15.11000000000001</v>
          </cell>
          <cell r="G44">
            <v>15.11000000000001</v>
          </cell>
          <cell r="H44">
            <v>15.11000000000001</v>
          </cell>
          <cell r="I44">
            <v>15.11000000000001</v>
          </cell>
          <cell r="J44">
            <v>15.11000000000001</v>
          </cell>
          <cell r="K44">
            <v>15.11000000000001</v>
          </cell>
          <cell r="L44">
            <v>15.11000000000001</v>
          </cell>
          <cell r="M44">
            <v>15.11000000000001</v>
          </cell>
          <cell r="N44">
            <v>15.11000000000001</v>
          </cell>
        </row>
        <row r="45">
          <cell r="B45" t="str">
            <v>f.Periodo Noche (mínimo)</v>
          </cell>
          <cell r="C45">
            <v>14.019999999999994</v>
          </cell>
          <cell r="D45">
            <v>14.019999999999996</v>
          </cell>
          <cell r="E45">
            <v>14.019999999999994</v>
          </cell>
          <cell r="F45">
            <v>14.019999999999994</v>
          </cell>
          <cell r="G45">
            <v>14.019999999999994</v>
          </cell>
          <cell r="H45">
            <v>14.019999999999994</v>
          </cell>
          <cell r="I45">
            <v>14.019999999999994</v>
          </cell>
          <cell r="J45">
            <v>14.019999999999994</v>
          </cell>
          <cell r="K45">
            <v>14.019999999999994</v>
          </cell>
          <cell r="L45">
            <v>14.019999999999994</v>
          </cell>
          <cell r="M45">
            <v>14.019999999999994</v>
          </cell>
          <cell r="N45">
            <v>14.019999999999994</v>
          </cell>
        </row>
        <row r="46">
          <cell r="B46" t="str">
            <v>g. Potencia Punta (Máxima)</v>
          </cell>
          <cell r="C46">
            <v>10718.780000000006</v>
          </cell>
          <cell r="D46">
            <v>10718.780000000004</v>
          </cell>
          <cell r="E46">
            <v>10718.780000000006</v>
          </cell>
          <cell r="F46">
            <v>10718.780000000004</v>
          </cell>
          <cell r="G46">
            <v>10718.780000000006</v>
          </cell>
          <cell r="H46">
            <v>10718.780000000004</v>
          </cell>
          <cell r="I46">
            <v>10718.780000000006</v>
          </cell>
          <cell r="J46">
            <v>10718.780000000006</v>
          </cell>
          <cell r="K46">
            <v>10718.780000000004</v>
          </cell>
          <cell r="L46">
            <v>10718.780000000006</v>
          </cell>
          <cell r="M46">
            <v>10718.780000000004</v>
          </cell>
          <cell r="N46">
            <v>10718.780000000006</v>
          </cell>
        </row>
        <row r="47">
          <cell r="B47" t="str">
            <v>h. Potencia Punta (Mínimo)</v>
          </cell>
          <cell r="C47">
            <v>9944.8900000000067</v>
          </cell>
          <cell r="D47">
            <v>9944.8900000000067</v>
          </cell>
          <cell r="E47">
            <v>9944.8900000000067</v>
          </cell>
          <cell r="F47">
            <v>9944.8900000000067</v>
          </cell>
          <cell r="G47">
            <v>9944.8900000000067</v>
          </cell>
          <cell r="H47">
            <v>9944.8900000000067</v>
          </cell>
          <cell r="I47">
            <v>9944.8900000000067</v>
          </cell>
          <cell r="J47">
            <v>9944.8900000000067</v>
          </cell>
          <cell r="K47">
            <v>9944.8900000000067</v>
          </cell>
          <cell r="L47">
            <v>9944.8900000000067</v>
          </cell>
          <cell r="M47">
            <v>9944.8900000000067</v>
          </cell>
          <cell r="N47">
            <v>9944.8900000000067</v>
          </cell>
        </row>
        <row r="48">
          <cell r="B48" t="str">
            <v>i. Potencia Valle (Máxima)</v>
          </cell>
          <cell r="C48">
            <v>7483.9899999999971</v>
          </cell>
          <cell r="D48">
            <v>7483.989999999998</v>
          </cell>
          <cell r="E48">
            <v>7483.9899999999971</v>
          </cell>
          <cell r="F48">
            <v>7483.9899999999971</v>
          </cell>
          <cell r="G48">
            <v>7483.9899999999971</v>
          </cell>
          <cell r="H48">
            <v>7483.9899999999971</v>
          </cell>
          <cell r="I48">
            <v>7483.9899999999971</v>
          </cell>
          <cell r="J48">
            <v>7483.9899999999971</v>
          </cell>
          <cell r="K48">
            <v>7483.9899999999971</v>
          </cell>
          <cell r="L48">
            <v>7483.9899999999971</v>
          </cell>
          <cell r="M48">
            <v>7483.9899999999971</v>
          </cell>
          <cell r="N48">
            <v>7483.9899999999971</v>
          </cell>
        </row>
        <row r="49">
          <cell r="B49" t="str">
            <v>j. Potencia Valle (Mínimo)</v>
          </cell>
          <cell r="C49">
            <v>6943.649999999996</v>
          </cell>
          <cell r="D49">
            <v>6943.649999999996</v>
          </cell>
          <cell r="E49">
            <v>6943.649999999996</v>
          </cell>
          <cell r="F49">
            <v>6943.649999999996</v>
          </cell>
          <cell r="G49">
            <v>6943.649999999996</v>
          </cell>
          <cell r="H49">
            <v>6943.649999999996</v>
          </cell>
          <cell r="I49">
            <v>6943.649999999996</v>
          </cell>
          <cell r="J49">
            <v>6943.649999999996</v>
          </cell>
          <cell r="K49">
            <v>6943.649999999996</v>
          </cell>
          <cell r="L49">
            <v>6943.649999999996</v>
          </cell>
          <cell r="M49">
            <v>6943.649999999996</v>
          </cell>
          <cell r="N49">
            <v>6943.649999999996</v>
          </cell>
        </row>
        <row r="50">
          <cell r="B50" t="str">
            <v>k. Potencia Noche (Máxima)</v>
          </cell>
          <cell r="C50">
            <v>4793.670000000001</v>
          </cell>
          <cell r="D50">
            <v>4793.67</v>
          </cell>
          <cell r="E50">
            <v>4793.670000000001</v>
          </cell>
          <cell r="F50">
            <v>4793.67</v>
          </cell>
          <cell r="G50">
            <v>4793.670000000001</v>
          </cell>
          <cell r="H50">
            <v>4793.67</v>
          </cell>
          <cell r="I50">
            <v>4793.670000000001</v>
          </cell>
          <cell r="J50">
            <v>4793.670000000001</v>
          </cell>
          <cell r="K50">
            <v>4793.67</v>
          </cell>
          <cell r="L50">
            <v>4793.670000000001</v>
          </cell>
          <cell r="M50">
            <v>4793.67</v>
          </cell>
          <cell r="N50">
            <v>4793.670000000001</v>
          </cell>
        </row>
        <row r="51">
          <cell r="B51" t="str">
            <v>l. Potencia Noche (Mínimo)</v>
          </cell>
          <cell r="C51">
            <v>4447.5599999999986</v>
          </cell>
          <cell r="D51">
            <v>4447.5599999999986</v>
          </cell>
          <cell r="E51">
            <v>4447.5599999999986</v>
          </cell>
          <cell r="F51">
            <v>4447.5599999999986</v>
          </cell>
          <cell r="G51">
            <v>4447.5599999999986</v>
          </cell>
          <cell r="H51">
            <v>4447.5599999999986</v>
          </cell>
          <cell r="I51">
            <v>4447.5599999999986</v>
          </cell>
          <cell r="J51">
            <v>4447.5599999999986</v>
          </cell>
          <cell r="K51">
            <v>4447.5599999999986</v>
          </cell>
          <cell r="L51">
            <v>4447.5599999999986</v>
          </cell>
          <cell r="M51">
            <v>4447.5599999999986</v>
          </cell>
          <cell r="N51">
            <v>4447.5599999999986</v>
          </cell>
        </row>
        <row r="52">
          <cell r="B52" t="str">
            <v>MEDIA TENSIÓN (T-MTb)</v>
          </cell>
        </row>
        <row r="53">
          <cell r="B53" t="str">
            <v>T-MTb</v>
          </cell>
        </row>
        <row r="54">
          <cell r="B54" t="str">
            <v>a.Periodo Punta (máxima)</v>
          </cell>
          <cell r="C54">
            <v>119.88999999999997</v>
          </cell>
          <cell r="D54">
            <v>119.88999999999999</v>
          </cell>
          <cell r="E54">
            <v>119.88999999999997</v>
          </cell>
          <cell r="F54">
            <v>119.88999999999997</v>
          </cell>
          <cell r="G54">
            <v>119.88999999999997</v>
          </cell>
          <cell r="H54">
            <v>119.88999999999997</v>
          </cell>
          <cell r="I54">
            <v>119.88999999999997</v>
          </cell>
          <cell r="J54">
            <v>119.88999999999997</v>
          </cell>
          <cell r="K54">
            <v>119.88999999999997</v>
          </cell>
          <cell r="L54">
            <v>119.88999999999997</v>
          </cell>
          <cell r="M54">
            <v>119.88999999999997</v>
          </cell>
          <cell r="N54">
            <v>119.88999999999997</v>
          </cell>
        </row>
        <row r="55">
          <cell r="B55" t="str">
            <v>b.Periodo Punta (mínimo)</v>
          </cell>
          <cell r="C55">
            <v>111.23</v>
          </cell>
          <cell r="D55">
            <v>111.23</v>
          </cell>
          <cell r="E55">
            <v>111.23</v>
          </cell>
          <cell r="F55">
            <v>111.23</v>
          </cell>
          <cell r="G55">
            <v>111.23</v>
          </cell>
          <cell r="H55">
            <v>111.23</v>
          </cell>
          <cell r="I55">
            <v>111.23</v>
          </cell>
          <cell r="J55">
            <v>111.23</v>
          </cell>
          <cell r="K55">
            <v>111.23</v>
          </cell>
          <cell r="L55">
            <v>111.23</v>
          </cell>
          <cell r="M55">
            <v>111.23</v>
          </cell>
          <cell r="N55">
            <v>111.23</v>
          </cell>
        </row>
        <row r="56">
          <cell r="B56" t="str">
            <v>c.Periodo Valle (máxima)</v>
          </cell>
          <cell r="C56">
            <v>41.190000000000033</v>
          </cell>
          <cell r="D56">
            <v>41.190000000000033</v>
          </cell>
          <cell r="E56">
            <v>41.190000000000033</v>
          </cell>
          <cell r="F56">
            <v>41.190000000000033</v>
          </cell>
          <cell r="G56">
            <v>41.190000000000033</v>
          </cell>
          <cell r="H56">
            <v>41.190000000000033</v>
          </cell>
          <cell r="I56">
            <v>41.190000000000033</v>
          </cell>
          <cell r="J56">
            <v>41.190000000000033</v>
          </cell>
          <cell r="K56">
            <v>41.190000000000033</v>
          </cell>
          <cell r="L56">
            <v>41.190000000000033</v>
          </cell>
          <cell r="M56">
            <v>41.190000000000033</v>
          </cell>
          <cell r="N56">
            <v>41.190000000000033</v>
          </cell>
        </row>
        <row r="57">
          <cell r="B57" t="str">
            <v>d.Periodo Valle (mínima)</v>
          </cell>
          <cell r="C57">
            <v>38.210000000000015</v>
          </cell>
          <cell r="D57">
            <v>38.210000000000015</v>
          </cell>
          <cell r="E57">
            <v>38.210000000000015</v>
          </cell>
          <cell r="F57">
            <v>38.210000000000015</v>
          </cell>
          <cell r="G57">
            <v>38.210000000000015</v>
          </cell>
          <cell r="H57">
            <v>38.210000000000015</v>
          </cell>
          <cell r="I57">
            <v>38.210000000000015</v>
          </cell>
          <cell r="J57">
            <v>38.210000000000015</v>
          </cell>
          <cell r="K57">
            <v>38.210000000000015</v>
          </cell>
          <cell r="L57">
            <v>38.210000000000015</v>
          </cell>
          <cell r="M57">
            <v>38.210000000000015</v>
          </cell>
          <cell r="N57">
            <v>38.210000000000015</v>
          </cell>
        </row>
        <row r="58">
          <cell r="B58" t="str">
            <v>e.Periodo Noche (máxima)</v>
          </cell>
          <cell r="C58">
            <v>26.460000000000008</v>
          </cell>
          <cell r="D58">
            <v>26.460000000000004</v>
          </cell>
          <cell r="E58">
            <v>26.460000000000008</v>
          </cell>
          <cell r="F58">
            <v>26.460000000000004</v>
          </cell>
          <cell r="G58">
            <v>26.460000000000008</v>
          </cell>
          <cell r="H58">
            <v>26.460000000000004</v>
          </cell>
          <cell r="I58">
            <v>26.460000000000008</v>
          </cell>
          <cell r="J58">
            <v>26.460000000000008</v>
          </cell>
          <cell r="K58">
            <v>26.460000000000004</v>
          </cell>
          <cell r="L58">
            <v>26.460000000000008</v>
          </cell>
          <cell r="M58">
            <v>26.460000000000004</v>
          </cell>
          <cell r="N58">
            <v>26.460000000000008</v>
          </cell>
        </row>
        <row r="59">
          <cell r="B59" t="str">
            <v>f.Periodo Noche (mínimo)</v>
          </cell>
          <cell r="C59">
            <v>24.54999999999999</v>
          </cell>
          <cell r="D59">
            <v>24.549999999999994</v>
          </cell>
          <cell r="E59">
            <v>24.54999999999999</v>
          </cell>
          <cell r="F59">
            <v>24.549999999999994</v>
          </cell>
          <cell r="G59">
            <v>24.54999999999999</v>
          </cell>
          <cell r="H59">
            <v>24.549999999999994</v>
          </cell>
          <cell r="I59">
            <v>24.54999999999999</v>
          </cell>
          <cell r="J59">
            <v>24.54999999999999</v>
          </cell>
          <cell r="K59">
            <v>24.549999999999994</v>
          </cell>
          <cell r="L59">
            <v>24.54999999999999</v>
          </cell>
          <cell r="M59">
            <v>24.549999999999994</v>
          </cell>
          <cell r="N59">
            <v>24.54999999999999</v>
          </cell>
        </row>
        <row r="60">
          <cell r="B60" t="str">
            <v>g. Potencia Punta (Máxima)</v>
          </cell>
          <cell r="C60">
            <v>3520.9600000000023</v>
          </cell>
          <cell r="D60">
            <v>3520.9600000000019</v>
          </cell>
          <cell r="E60">
            <v>3520.9600000000023</v>
          </cell>
          <cell r="F60">
            <v>3520.9600000000019</v>
          </cell>
          <cell r="G60">
            <v>3520.9600000000023</v>
          </cell>
          <cell r="H60">
            <v>3520.9600000000019</v>
          </cell>
          <cell r="I60">
            <v>3520.9600000000023</v>
          </cell>
          <cell r="J60">
            <v>3520.9600000000023</v>
          </cell>
          <cell r="K60">
            <v>3520.9600000000019</v>
          </cell>
          <cell r="L60">
            <v>3520.9600000000023</v>
          </cell>
          <cell r="M60">
            <v>3520.9600000000019</v>
          </cell>
          <cell r="N60">
            <v>3520.9600000000023</v>
          </cell>
        </row>
        <row r="61">
          <cell r="B61" t="str">
            <v>h. Potencia Punta (Mínimo)</v>
          </cell>
          <cell r="C61">
            <v>3266.7400000000011</v>
          </cell>
          <cell r="D61">
            <v>3266.7400000000007</v>
          </cell>
          <cell r="E61">
            <v>3266.7400000000011</v>
          </cell>
          <cell r="F61">
            <v>3266.7400000000007</v>
          </cell>
          <cell r="G61">
            <v>3266.7400000000011</v>
          </cell>
          <cell r="H61">
            <v>3266.7400000000007</v>
          </cell>
          <cell r="I61">
            <v>3266.7400000000011</v>
          </cell>
          <cell r="J61">
            <v>3266.7400000000011</v>
          </cell>
          <cell r="K61">
            <v>3266.7400000000007</v>
          </cell>
          <cell r="L61">
            <v>3266.7400000000011</v>
          </cell>
          <cell r="M61">
            <v>3266.7400000000007</v>
          </cell>
          <cell r="N61">
            <v>3266.7400000000011</v>
          </cell>
        </row>
        <row r="62">
          <cell r="B62" t="str">
            <v>i. Potencia Valle (Máxima)</v>
          </cell>
          <cell r="C62">
            <v>2457.9499999999985</v>
          </cell>
          <cell r="D62">
            <v>2457.9499999999985</v>
          </cell>
          <cell r="E62">
            <v>2457.9499999999985</v>
          </cell>
          <cell r="F62">
            <v>2457.9499999999985</v>
          </cell>
          <cell r="G62">
            <v>2457.9499999999985</v>
          </cell>
          <cell r="H62">
            <v>2457.9499999999985</v>
          </cell>
          <cell r="I62">
            <v>2457.9499999999985</v>
          </cell>
          <cell r="J62">
            <v>2457.9499999999985</v>
          </cell>
          <cell r="K62">
            <v>2457.9499999999985</v>
          </cell>
          <cell r="L62">
            <v>2457.9499999999985</v>
          </cell>
          <cell r="M62">
            <v>2457.9499999999985</v>
          </cell>
          <cell r="N62">
            <v>2457.9499999999985</v>
          </cell>
        </row>
        <row r="63">
          <cell r="B63" t="str">
            <v>j. Potencia Valle (Mínimo)</v>
          </cell>
          <cell r="C63">
            <v>2280.4899999999993</v>
          </cell>
          <cell r="D63">
            <v>2280.4899999999989</v>
          </cell>
          <cell r="E63">
            <v>2280.4899999999993</v>
          </cell>
          <cell r="F63">
            <v>2280.4899999999989</v>
          </cell>
          <cell r="G63">
            <v>2280.4899999999993</v>
          </cell>
          <cell r="H63">
            <v>2280.4899999999989</v>
          </cell>
          <cell r="I63">
            <v>2280.4899999999993</v>
          </cell>
          <cell r="J63">
            <v>2280.4899999999993</v>
          </cell>
          <cell r="K63">
            <v>2280.4899999999989</v>
          </cell>
          <cell r="L63">
            <v>2280.4899999999993</v>
          </cell>
          <cell r="M63">
            <v>2280.4899999999989</v>
          </cell>
          <cell r="N63">
            <v>2280.4899999999993</v>
          </cell>
        </row>
        <row r="64">
          <cell r="B64" t="str">
            <v>k. Potencia Noche (Máxima)</v>
          </cell>
          <cell r="C64">
            <v>1575.1100000000004</v>
          </cell>
          <cell r="D64">
            <v>1575.1100000000004</v>
          </cell>
          <cell r="E64">
            <v>1575.1100000000004</v>
          </cell>
          <cell r="F64">
            <v>1575.1100000000004</v>
          </cell>
          <cell r="G64">
            <v>1575.1100000000004</v>
          </cell>
          <cell r="H64">
            <v>1575.1100000000004</v>
          </cell>
          <cell r="I64">
            <v>1575.1100000000004</v>
          </cell>
          <cell r="J64">
            <v>1575.1100000000004</v>
          </cell>
          <cell r="K64">
            <v>1575.1100000000004</v>
          </cell>
          <cell r="L64">
            <v>1575.1100000000004</v>
          </cell>
          <cell r="M64">
            <v>1575.1100000000004</v>
          </cell>
          <cell r="N64">
            <v>1575.1100000000004</v>
          </cell>
        </row>
        <row r="65">
          <cell r="B65" t="str">
            <v>l. Potencia Noche (Mínimo)</v>
          </cell>
          <cell r="C65">
            <v>1461.3899999999996</v>
          </cell>
          <cell r="D65">
            <v>1461.3899999999996</v>
          </cell>
          <cell r="E65">
            <v>1461.3899999999996</v>
          </cell>
          <cell r="F65">
            <v>1461.3899999999996</v>
          </cell>
          <cell r="G65">
            <v>1461.3899999999996</v>
          </cell>
          <cell r="H65">
            <v>1461.3899999999996</v>
          </cell>
          <cell r="I65">
            <v>1461.3899999999996</v>
          </cell>
          <cell r="J65">
            <v>1461.3899999999996</v>
          </cell>
          <cell r="K65">
            <v>1461.3899999999996</v>
          </cell>
          <cell r="L65">
            <v>1461.3899999999996</v>
          </cell>
          <cell r="M65">
            <v>1461.3899999999996</v>
          </cell>
          <cell r="N65">
            <v>1461.3899999999996</v>
          </cell>
        </row>
        <row r="66">
          <cell r="B66" t="str">
            <v>Residencial horaria</v>
          </cell>
        </row>
        <row r="67">
          <cell r="B67" t="str">
            <v>T-REH</v>
          </cell>
        </row>
        <row r="68">
          <cell r="B68" t="str">
            <v>Periodo Noche</v>
          </cell>
          <cell r="C68">
            <v>82.94000000000004</v>
          </cell>
          <cell r="D68">
            <v>82.94000000000004</v>
          </cell>
          <cell r="E68">
            <v>82.94000000000004</v>
          </cell>
          <cell r="F68">
            <v>82.94000000000004</v>
          </cell>
          <cell r="G68">
            <v>82.94000000000004</v>
          </cell>
          <cell r="H68">
            <v>82.94000000000004</v>
          </cell>
          <cell r="I68">
            <v>82.94000000000004</v>
          </cell>
          <cell r="J68">
            <v>82.94000000000004</v>
          </cell>
          <cell r="K68">
            <v>82.94000000000004</v>
          </cell>
          <cell r="L68">
            <v>82.94000000000004</v>
          </cell>
          <cell r="M68">
            <v>82.94000000000004</v>
          </cell>
          <cell r="N68">
            <v>82.94000000000004</v>
          </cell>
        </row>
        <row r="69">
          <cell r="B69" t="str">
            <v>Periodo Punta</v>
          </cell>
          <cell r="C69">
            <v>165.47</v>
          </cell>
          <cell r="D69">
            <v>165.46999999999997</v>
          </cell>
          <cell r="E69">
            <v>165.47</v>
          </cell>
          <cell r="F69">
            <v>165.46999999999997</v>
          </cell>
          <cell r="G69">
            <v>165.47</v>
          </cell>
          <cell r="H69">
            <v>165.46999999999997</v>
          </cell>
          <cell r="I69">
            <v>165.47</v>
          </cell>
          <cell r="J69">
            <v>165.47</v>
          </cell>
          <cell r="K69">
            <v>165.46999999999997</v>
          </cell>
          <cell r="L69">
            <v>165.47</v>
          </cell>
          <cell r="M69">
            <v>165.46999999999997</v>
          </cell>
          <cell r="N69">
            <v>165.47</v>
          </cell>
        </row>
        <row r="70">
          <cell r="B70" t="str">
            <v>Periodo Valle</v>
          </cell>
          <cell r="C70">
            <v>113.69999999999995</v>
          </cell>
          <cell r="D70">
            <v>113.69999999999996</v>
          </cell>
          <cell r="E70">
            <v>113.69999999999995</v>
          </cell>
          <cell r="F70">
            <v>113.69999999999996</v>
          </cell>
          <cell r="G70">
            <v>113.69999999999995</v>
          </cell>
          <cell r="H70">
            <v>113.69999999999996</v>
          </cell>
          <cell r="I70">
            <v>113.69999999999995</v>
          </cell>
          <cell r="J70">
            <v>113.69999999999995</v>
          </cell>
          <cell r="K70">
            <v>113.69999999999996</v>
          </cell>
          <cell r="L70">
            <v>113.69999999999995</v>
          </cell>
          <cell r="M70">
            <v>113.69999999999996</v>
          </cell>
          <cell r="N70">
            <v>113.69999999999995</v>
          </cell>
        </row>
        <row r="71">
          <cell r="B71" t="str">
            <v>ALUMBRADO PÚBLICO</v>
          </cell>
        </row>
        <row r="72">
          <cell r="B72" t="str">
            <v>T-AP</v>
          </cell>
        </row>
        <row r="73">
          <cell r="B73" t="str">
            <v>a. Bloque 0-40 kWh</v>
          </cell>
          <cell r="C73">
            <v>138.40000000000003</v>
          </cell>
          <cell r="D73">
            <v>138.40000000000006</v>
          </cell>
          <cell r="E73">
            <v>138.40000000000003</v>
          </cell>
          <cell r="F73">
            <v>138.40000000000006</v>
          </cell>
          <cell r="G73">
            <v>138.40000000000003</v>
          </cell>
          <cell r="H73">
            <v>138.40000000000006</v>
          </cell>
          <cell r="I73">
            <v>138.40000000000003</v>
          </cell>
          <cell r="J73">
            <v>138.40000000000003</v>
          </cell>
          <cell r="K73">
            <v>138.40000000000006</v>
          </cell>
          <cell r="L73">
            <v>138.40000000000003</v>
          </cell>
          <cell r="M73">
            <v>138.40000000000006</v>
          </cell>
          <cell r="N73">
            <v>138.40000000000003</v>
          </cell>
        </row>
        <row r="74">
          <cell r="B74" t="str">
            <v>b. Bloque 41-50 000 kWh</v>
          </cell>
          <cell r="C74">
            <v>3.4599999999999977</v>
          </cell>
          <cell r="D74">
            <v>3.4599999999999982</v>
          </cell>
          <cell r="E74">
            <v>3.4599999999999977</v>
          </cell>
          <cell r="F74">
            <v>3.4599999999999982</v>
          </cell>
          <cell r="G74">
            <v>3.4599999999999977</v>
          </cell>
          <cell r="H74">
            <v>3.4599999999999982</v>
          </cell>
          <cell r="I74">
            <v>3.4599999999999977</v>
          </cell>
          <cell r="J74">
            <v>3.4599999999999977</v>
          </cell>
          <cell r="K74">
            <v>3.4599999999999982</v>
          </cell>
          <cell r="L74">
            <v>3.4599999999999977</v>
          </cell>
          <cell r="M74">
            <v>3.4599999999999982</v>
          </cell>
          <cell r="N74">
            <v>3.4599999999999977</v>
          </cell>
        </row>
        <row r="75">
          <cell r="B75" t="str">
            <v>c. Bloque mayor a 50 000 kWh</v>
          </cell>
          <cell r="C75">
            <v>173000</v>
          </cell>
          <cell r="D75">
            <v>173000</v>
          </cell>
          <cell r="E75">
            <v>173000</v>
          </cell>
          <cell r="F75">
            <v>173000</v>
          </cell>
          <cell r="G75">
            <v>173000</v>
          </cell>
          <cell r="H75">
            <v>173000</v>
          </cell>
          <cell r="I75">
            <v>173000</v>
          </cell>
          <cell r="J75">
            <v>173000</v>
          </cell>
          <cell r="K75">
            <v>173000</v>
          </cell>
          <cell r="L75">
            <v>173000</v>
          </cell>
          <cell r="M75">
            <v>173000</v>
          </cell>
          <cell r="N75">
            <v>173000</v>
          </cell>
        </row>
        <row r="76">
          <cell r="B76" t="str">
            <v>Tarifa de acceso</v>
          </cell>
        </row>
        <row r="77">
          <cell r="B77" t="str">
            <v>T-TA</v>
          </cell>
        </row>
        <row r="78">
          <cell r="B78" t="str">
            <v>a. Consumo de Energía cada kWh</v>
          </cell>
          <cell r="C78">
            <v>30.940000000000026</v>
          </cell>
          <cell r="D78">
            <v>30.940000000000023</v>
          </cell>
          <cell r="E78">
            <v>30.940000000000026</v>
          </cell>
          <cell r="F78">
            <v>30.940000000000023</v>
          </cell>
          <cell r="G78">
            <v>30.940000000000026</v>
          </cell>
          <cell r="H78">
            <v>30.940000000000023</v>
          </cell>
          <cell r="I78">
            <v>30.940000000000026</v>
          </cell>
          <cell r="J78">
            <v>30.940000000000026</v>
          </cell>
          <cell r="K78">
            <v>30.940000000000023</v>
          </cell>
          <cell r="L78">
            <v>30.940000000000026</v>
          </cell>
          <cell r="M78">
            <v>30.940000000000023</v>
          </cell>
          <cell r="N78">
            <v>30.940000000000026</v>
          </cell>
        </row>
        <row r="79">
          <cell r="B79" t="str">
            <v>Tarifa en centros de recarga rápida</v>
          </cell>
        </row>
        <row r="80">
          <cell r="B80" t="str">
            <v>T-VE</v>
          </cell>
        </row>
        <row r="81">
          <cell r="B81" t="str">
            <v>b. Por minuto de recarga de energía</v>
          </cell>
          <cell r="C81">
            <v>137</v>
          </cell>
          <cell r="D81">
            <v>137</v>
          </cell>
          <cell r="E81">
            <v>137</v>
          </cell>
          <cell r="F81">
            <v>137</v>
          </cell>
          <cell r="G81">
            <v>137</v>
          </cell>
          <cell r="H81">
            <v>137</v>
          </cell>
          <cell r="I81">
            <v>137</v>
          </cell>
          <cell r="J81">
            <v>137</v>
          </cell>
          <cell r="K81">
            <v>137</v>
          </cell>
          <cell r="L81">
            <v>137</v>
          </cell>
          <cell r="M81">
            <v>137</v>
          </cell>
          <cell r="N81">
            <v>137</v>
          </cell>
        </row>
        <row r="82">
          <cell r="B82" t="str">
            <v>Tarifa residencial modalidad prepago</v>
          </cell>
        </row>
        <row r="83">
          <cell r="B83" t="str">
            <v>T-RP</v>
          </cell>
        </row>
        <row r="84">
          <cell r="B84" t="str">
            <v>a. Bloque 0-140 kWh</v>
          </cell>
          <cell r="C84">
            <v>1462.74</v>
          </cell>
          <cell r="D84">
            <v>1462.7400000000002</v>
          </cell>
          <cell r="E84">
            <v>1462.74</v>
          </cell>
          <cell r="F84">
            <v>1462.7400000000002</v>
          </cell>
          <cell r="G84">
            <v>1462.74</v>
          </cell>
          <cell r="H84">
            <v>1462.7400000000002</v>
          </cell>
          <cell r="I84">
            <v>1462.74</v>
          </cell>
          <cell r="J84">
            <v>1462.74</v>
          </cell>
          <cell r="K84">
            <v>1462.7400000000002</v>
          </cell>
          <cell r="L84">
            <v>1462.74</v>
          </cell>
          <cell r="M84">
            <v>1462.7400000000002</v>
          </cell>
          <cell r="N84">
            <v>1462.74</v>
          </cell>
        </row>
        <row r="85">
          <cell r="B85" t="str">
            <v>b. Bloque 0-140 kWh</v>
          </cell>
          <cell r="C85">
            <v>71.55999999999996</v>
          </cell>
          <cell r="D85">
            <v>71.55999999999996</v>
          </cell>
          <cell r="E85">
            <v>71.55999999999996</v>
          </cell>
          <cell r="F85">
            <v>71.55999999999996</v>
          </cell>
          <cell r="G85">
            <v>71.55999999999996</v>
          </cell>
          <cell r="H85">
            <v>71.55999999999996</v>
          </cell>
          <cell r="I85">
            <v>71.55999999999996</v>
          </cell>
          <cell r="J85">
            <v>71.55999999999996</v>
          </cell>
          <cell r="K85">
            <v>71.55999999999996</v>
          </cell>
          <cell r="L85">
            <v>71.55999999999996</v>
          </cell>
          <cell r="M85">
            <v>71.55999999999996</v>
          </cell>
          <cell r="N85">
            <v>71.55999999999996</v>
          </cell>
        </row>
        <row r="86">
          <cell r="B86" t="str">
            <v>c. Bloque 141-195 kWh</v>
          </cell>
          <cell r="C86">
            <v>2758.320000000002</v>
          </cell>
          <cell r="D86">
            <v>2758.3200000000015</v>
          </cell>
          <cell r="E86">
            <v>2758.320000000002</v>
          </cell>
          <cell r="F86">
            <v>2758.3200000000015</v>
          </cell>
          <cell r="G86">
            <v>2758.320000000002</v>
          </cell>
          <cell r="H86">
            <v>2758.3200000000015</v>
          </cell>
          <cell r="I86">
            <v>2758.320000000002</v>
          </cell>
          <cell r="J86">
            <v>2758.320000000002</v>
          </cell>
          <cell r="K86">
            <v>2758.3200000000015</v>
          </cell>
          <cell r="L86">
            <v>2758.320000000002</v>
          </cell>
          <cell r="M86">
            <v>2758.3200000000015</v>
          </cell>
          <cell r="N86">
            <v>2758.320000000002</v>
          </cell>
        </row>
        <row r="87">
          <cell r="B87" t="str">
            <v>d. Bloque 141-195 kWh</v>
          </cell>
          <cell r="C87">
            <v>80.92000000000003</v>
          </cell>
          <cell r="D87">
            <v>80.92000000000003</v>
          </cell>
          <cell r="E87">
            <v>80.92000000000003</v>
          </cell>
          <cell r="F87">
            <v>80.92000000000003</v>
          </cell>
          <cell r="G87">
            <v>80.92000000000003</v>
          </cell>
          <cell r="H87">
            <v>80.92000000000003</v>
          </cell>
          <cell r="I87">
            <v>80.92000000000003</v>
          </cell>
          <cell r="J87">
            <v>80.92000000000003</v>
          </cell>
          <cell r="K87">
            <v>80.92000000000003</v>
          </cell>
          <cell r="L87">
            <v>80.92000000000003</v>
          </cell>
          <cell r="M87">
            <v>80.92000000000003</v>
          </cell>
          <cell r="N87">
            <v>80.92000000000003</v>
          </cell>
        </row>
        <row r="88">
          <cell r="B88" t="str">
            <v>e. Bloque 196-250 kWh</v>
          </cell>
          <cell r="C88">
            <v>4089.7100000000028</v>
          </cell>
          <cell r="D88">
            <v>4089.7100000000023</v>
          </cell>
          <cell r="E88">
            <v>4089.7100000000028</v>
          </cell>
          <cell r="F88">
            <v>4089.7100000000023</v>
          </cell>
          <cell r="G88">
            <v>4089.7100000000028</v>
          </cell>
          <cell r="H88">
            <v>4089.7100000000023</v>
          </cell>
          <cell r="I88">
            <v>4089.7100000000028</v>
          </cell>
          <cell r="J88">
            <v>4089.7100000000028</v>
          </cell>
          <cell r="K88">
            <v>4089.7100000000023</v>
          </cell>
          <cell r="L88">
            <v>4089.7100000000028</v>
          </cell>
          <cell r="M88">
            <v>4089.7100000000023</v>
          </cell>
          <cell r="N88">
            <v>4089.7100000000028</v>
          </cell>
        </row>
        <row r="89">
          <cell r="B89" t="str">
            <v>f. Bloque 196-250 kWh</v>
          </cell>
          <cell r="C89">
            <v>94.070000000000022</v>
          </cell>
          <cell r="D89">
            <v>94.070000000000007</v>
          </cell>
          <cell r="E89">
            <v>94.070000000000022</v>
          </cell>
          <cell r="F89">
            <v>94.070000000000007</v>
          </cell>
          <cell r="G89">
            <v>94.070000000000022</v>
          </cell>
          <cell r="H89">
            <v>94.070000000000007</v>
          </cell>
          <cell r="I89">
            <v>94.070000000000022</v>
          </cell>
          <cell r="J89">
            <v>94.070000000000022</v>
          </cell>
          <cell r="K89">
            <v>94.070000000000007</v>
          </cell>
          <cell r="L89">
            <v>94.070000000000022</v>
          </cell>
          <cell r="M89">
            <v>94.070000000000007</v>
          </cell>
          <cell r="N89">
            <v>94.070000000000022</v>
          </cell>
        </row>
        <row r="90">
          <cell r="B90" t="str">
            <v>g. Bloque 251-370 kWh</v>
          </cell>
          <cell r="C90">
            <v>5027.0700000000033</v>
          </cell>
          <cell r="D90">
            <v>5027.0700000000033</v>
          </cell>
          <cell r="E90">
            <v>5027.0700000000033</v>
          </cell>
          <cell r="F90">
            <v>5027.0700000000033</v>
          </cell>
          <cell r="G90">
            <v>5027.0700000000033</v>
          </cell>
          <cell r="H90">
            <v>5027.0700000000033</v>
          </cell>
          <cell r="I90">
            <v>5027.0700000000033</v>
          </cell>
          <cell r="J90">
            <v>5027.0700000000033</v>
          </cell>
          <cell r="K90">
            <v>5027.0700000000033</v>
          </cell>
          <cell r="L90">
            <v>5027.0700000000033</v>
          </cell>
          <cell r="M90">
            <v>5027.0700000000033</v>
          </cell>
          <cell r="N90">
            <v>5027.0700000000033</v>
          </cell>
        </row>
        <row r="91">
          <cell r="B91" t="str">
            <v>h. Bloque 251-370 kWh</v>
          </cell>
          <cell r="C91">
            <v>109.34000000000005</v>
          </cell>
          <cell r="D91">
            <v>109.34000000000003</v>
          </cell>
          <cell r="E91">
            <v>109.34000000000005</v>
          </cell>
          <cell r="F91">
            <v>109.34000000000005</v>
          </cell>
          <cell r="G91">
            <v>109.34000000000005</v>
          </cell>
          <cell r="H91">
            <v>109.34000000000005</v>
          </cell>
          <cell r="I91">
            <v>109.34000000000005</v>
          </cell>
          <cell r="J91">
            <v>109.34000000000005</v>
          </cell>
          <cell r="K91">
            <v>109.34000000000005</v>
          </cell>
          <cell r="L91">
            <v>109.34000000000005</v>
          </cell>
          <cell r="M91">
            <v>109.34000000000005</v>
          </cell>
          <cell r="N91">
            <v>109.34000000000005</v>
          </cell>
        </row>
        <row r="92">
          <cell r="B92" t="str">
            <v>i. Bloque mayor a 371 kWh</v>
          </cell>
          <cell r="C92">
            <v>10101.880000000003</v>
          </cell>
          <cell r="D92">
            <v>10101.880000000003</v>
          </cell>
          <cell r="E92">
            <v>10101.880000000003</v>
          </cell>
          <cell r="F92">
            <v>10101.880000000003</v>
          </cell>
          <cell r="G92">
            <v>10101.880000000003</v>
          </cell>
          <cell r="H92">
            <v>10101.880000000003</v>
          </cell>
          <cell r="I92">
            <v>10101.880000000003</v>
          </cell>
          <cell r="J92">
            <v>10101.880000000003</v>
          </cell>
          <cell r="K92">
            <v>10101.880000000003</v>
          </cell>
          <cell r="L92">
            <v>10101.880000000003</v>
          </cell>
          <cell r="M92">
            <v>10101.880000000003</v>
          </cell>
          <cell r="N92">
            <v>10101.880000000003</v>
          </cell>
        </row>
        <row r="93">
          <cell r="B93" t="str">
            <v>j. Bloque mayor a 371 kWh</v>
          </cell>
          <cell r="C93">
            <v>127.11000000000004</v>
          </cell>
          <cell r="D93">
            <v>127.11000000000003</v>
          </cell>
          <cell r="E93">
            <v>127.11000000000004</v>
          </cell>
          <cell r="F93">
            <v>127.11000000000004</v>
          </cell>
          <cell r="G93">
            <v>127.11000000000004</v>
          </cell>
          <cell r="H93">
            <v>127.11000000000004</v>
          </cell>
          <cell r="I93">
            <v>127.11000000000004</v>
          </cell>
          <cell r="J93">
            <v>127.11000000000004</v>
          </cell>
          <cell r="K93">
            <v>127.11000000000004</v>
          </cell>
          <cell r="L93">
            <v>127.11000000000004</v>
          </cell>
          <cell r="M93">
            <v>127.11000000000004</v>
          </cell>
          <cell r="N93">
            <v>127.11000000000004</v>
          </cell>
        </row>
        <row r="94">
          <cell r="B94" t="str">
            <v>Tarifa en centros de recarga en planteles para autobuses electricos</v>
          </cell>
        </row>
        <row r="95">
          <cell r="B95" t="str">
            <v>T-BE</v>
          </cell>
        </row>
        <row r="96">
          <cell r="B96" t="str">
            <v>b. Consumo de Energía cada kWh</v>
          </cell>
          <cell r="C96">
            <v>52.869999999999955</v>
          </cell>
          <cell r="D96">
            <v>52.869999999999962</v>
          </cell>
          <cell r="E96">
            <v>52.869999999999955</v>
          </cell>
          <cell r="F96">
            <v>52.869999999999962</v>
          </cell>
          <cell r="G96">
            <v>52.869999999999955</v>
          </cell>
          <cell r="H96">
            <v>52.869999999999962</v>
          </cell>
          <cell r="I96">
            <v>52.869999999999955</v>
          </cell>
          <cell r="J96">
            <v>52.869999999999955</v>
          </cell>
          <cell r="K96">
            <v>52.869999999999962</v>
          </cell>
          <cell r="L96">
            <v>52.869999999999955</v>
          </cell>
          <cell r="M96">
            <v>52.869999999999962</v>
          </cell>
          <cell r="N96">
            <v>52.869999999999955</v>
          </cell>
        </row>
        <row r="97">
          <cell r="B97" t="str">
            <v>Tarifa para los costos de interconeción 
excedentes de energía (colones/kWh)</v>
          </cell>
        </row>
        <row r="99">
          <cell r="B99" t="str">
            <v>Etapa I</v>
          </cell>
          <cell r="C99">
            <v>31756</v>
          </cell>
          <cell r="D99">
            <v>31756</v>
          </cell>
          <cell r="E99">
            <v>31756</v>
          </cell>
          <cell r="F99">
            <v>31756</v>
          </cell>
          <cell r="G99">
            <v>31756</v>
          </cell>
          <cell r="H99">
            <v>31756</v>
          </cell>
          <cell r="I99">
            <v>31756</v>
          </cell>
          <cell r="J99">
            <v>39610.193548387098</v>
          </cell>
          <cell r="K99">
            <v>41901</v>
          </cell>
          <cell r="L99">
            <v>41901</v>
          </cell>
          <cell r="M99">
            <v>41901</v>
          </cell>
          <cell r="N99">
            <v>41901</v>
          </cell>
        </row>
        <row r="100">
          <cell r="B100" t="str">
            <v>Etapa II</v>
          </cell>
          <cell r="C100">
            <v>39152</v>
          </cell>
          <cell r="D100">
            <v>39152</v>
          </cell>
          <cell r="E100">
            <v>39152</v>
          </cell>
          <cell r="F100">
            <v>39152</v>
          </cell>
          <cell r="G100">
            <v>39152</v>
          </cell>
          <cell r="H100">
            <v>39152</v>
          </cell>
          <cell r="I100">
            <v>39152</v>
          </cell>
          <cell r="J100">
            <v>39235.612903225803</v>
          </cell>
          <cell r="K100">
            <v>39260</v>
          </cell>
          <cell r="L100">
            <v>39260</v>
          </cell>
          <cell r="M100">
            <v>39260</v>
          </cell>
          <cell r="N100">
            <v>39260</v>
          </cell>
        </row>
        <row r="101">
          <cell r="B101" t="str">
            <v>Etapa III</v>
          </cell>
          <cell r="C101">
            <v>129204</v>
          </cell>
          <cell r="D101">
            <v>129204</v>
          </cell>
          <cell r="E101">
            <v>129204</v>
          </cell>
          <cell r="F101">
            <v>129204</v>
          </cell>
          <cell r="G101">
            <v>129204</v>
          </cell>
          <cell r="H101">
            <v>129204</v>
          </cell>
          <cell r="I101">
            <v>129204</v>
          </cell>
          <cell r="J101">
            <v>148818.19354838709</v>
          </cell>
          <cell r="K101">
            <v>154539</v>
          </cell>
          <cell r="L101">
            <v>154539</v>
          </cell>
          <cell r="M101">
            <v>154539</v>
          </cell>
          <cell r="N101">
            <v>154539</v>
          </cell>
        </row>
        <row r="102">
          <cell r="B102" t="str">
            <v>Etapa IV</v>
          </cell>
          <cell r="C102">
            <v>96347</v>
          </cell>
          <cell r="D102">
            <v>96347</v>
          </cell>
          <cell r="E102">
            <v>96347</v>
          </cell>
          <cell r="F102">
            <v>96347</v>
          </cell>
          <cell r="G102">
            <v>96347</v>
          </cell>
          <cell r="H102">
            <v>96347</v>
          </cell>
          <cell r="I102">
            <v>96347</v>
          </cell>
          <cell r="J102">
            <v>122704.41935483871</v>
          </cell>
          <cell r="K102">
            <v>130392</v>
          </cell>
          <cell r="L102">
            <v>130392</v>
          </cell>
          <cell r="M102">
            <v>130392</v>
          </cell>
          <cell r="N102">
            <v>130392</v>
          </cell>
        </row>
        <row r="103">
          <cell r="B103" t="str">
            <v>Tarifa máxima para la compra-venta de
excedentes de energía</v>
          </cell>
        </row>
        <row r="104">
          <cell r="B104" t="str">
            <v>T-TCVE</v>
          </cell>
        </row>
        <row r="105">
          <cell r="B105" t="str">
            <v>Periodo Noche</v>
          </cell>
          <cell r="C105">
            <v>32.789999999999985</v>
          </cell>
          <cell r="D105">
            <v>32.789999999999985</v>
          </cell>
          <cell r="E105">
            <v>32.789999999999985</v>
          </cell>
          <cell r="F105">
            <v>34.869999999999997</v>
          </cell>
          <cell r="G105">
            <v>34.86999999999999</v>
          </cell>
          <cell r="H105">
            <v>34.869999999999997</v>
          </cell>
          <cell r="I105">
            <v>37.51</v>
          </cell>
          <cell r="J105">
            <v>37.51</v>
          </cell>
          <cell r="K105">
            <v>37.51</v>
          </cell>
          <cell r="L105">
            <v>30.330000000000013</v>
          </cell>
          <cell r="M105">
            <v>30.330000000000009</v>
          </cell>
          <cell r="N105">
            <v>30.330000000000013</v>
          </cell>
        </row>
        <row r="106">
          <cell r="B106" t="str">
            <v>Periodo Punta</v>
          </cell>
          <cell r="C106">
            <v>65.410000000000025</v>
          </cell>
          <cell r="D106">
            <v>65.410000000000025</v>
          </cell>
          <cell r="E106">
            <v>65.410000000000025</v>
          </cell>
          <cell r="F106">
            <v>69.339999999999975</v>
          </cell>
          <cell r="G106">
            <v>69.339999999999989</v>
          </cell>
          <cell r="H106">
            <v>69.339999999999975</v>
          </cell>
          <cell r="I106">
            <v>74.32999999999997</v>
          </cell>
          <cell r="J106">
            <v>74.32999999999997</v>
          </cell>
          <cell r="K106">
            <v>74.32999999999997</v>
          </cell>
          <cell r="L106">
            <v>60.069999999999986</v>
          </cell>
          <cell r="M106">
            <v>60.069999999999986</v>
          </cell>
          <cell r="N106">
            <v>60.069999999999986</v>
          </cell>
        </row>
        <row r="107">
          <cell r="B107" t="str">
            <v>Periodo Valle</v>
          </cell>
          <cell r="C107">
            <v>49.289999999999978</v>
          </cell>
          <cell r="D107">
            <v>49.289999999999978</v>
          </cell>
          <cell r="E107">
            <v>49.289999999999978</v>
          </cell>
          <cell r="F107">
            <v>52.299999999999969</v>
          </cell>
          <cell r="G107">
            <v>52.299999999999969</v>
          </cell>
          <cell r="H107">
            <v>52.299999999999969</v>
          </cell>
          <cell r="I107">
            <v>56.089999999999982</v>
          </cell>
          <cell r="J107">
            <v>56.089999999999982</v>
          </cell>
          <cell r="K107">
            <v>56.089999999999989</v>
          </cell>
          <cell r="L107">
            <v>45.359999999999978</v>
          </cell>
          <cell r="M107">
            <v>45.359999999999985</v>
          </cell>
          <cell r="N107">
            <v>45.359999999999978</v>
          </cell>
        </row>
        <row r="108">
          <cell r="B108" t="str">
            <v>Tarifa de los recursos energéticos distribuidos</v>
          </cell>
        </row>
        <row r="109">
          <cell r="B109" t="str">
            <v>T-TDER</v>
          </cell>
        </row>
        <row r="110">
          <cell r="B110" t="str">
            <v>Por kW instalado</v>
          </cell>
          <cell r="C110">
            <v>255</v>
          </cell>
          <cell r="D110">
            <v>255</v>
          </cell>
          <cell r="E110">
            <v>255</v>
          </cell>
          <cell r="F110">
            <v>255</v>
          </cell>
          <cell r="G110">
            <v>255</v>
          </cell>
          <cell r="H110">
            <v>255</v>
          </cell>
          <cell r="I110">
            <v>255</v>
          </cell>
          <cell r="J110">
            <v>255</v>
          </cell>
          <cell r="K110">
            <v>255</v>
          </cell>
          <cell r="L110">
            <v>255</v>
          </cell>
          <cell r="M110">
            <v>255</v>
          </cell>
          <cell r="N110">
            <v>255</v>
          </cell>
        </row>
        <row r="111">
          <cell r="B111" t="str">
            <v xml:space="preserve">Tarifa de peajes de distribución </v>
          </cell>
        </row>
        <row r="112">
          <cell r="B112" t="str">
            <v>T-TPDx</v>
          </cell>
        </row>
        <row r="113">
          <cell r="B113" t="str">
            <v>Por Energía transportada</v>
          </cell>
          <cell r="C113">
            <v>0.89000000000000035</v>
          </cell>
          <cell r="D113">
            <v>0.89000000000000035</v>
          </cell>
          <cell r="E113">
            <v>0.89000000000000035</v>
          </cell>
          <cell r="F113">
            <v>0.89000000000000035</v>
          </cell>
          <cell r="G113">
            <v>0.89000000000000035</v>
          </cell>
          <cell r="H113">
            <v>0.89000000000000035</v>
          </cell>
          <cell r="I113">
            <v>0.89000000000000035</v>
          </cell>
          <cell r="J113">
            <v>0.89000000000000035</v>
          </cell>
          <cell r="K113">
            <v>0.89000000000000035</v>
          </cell>
          <cell r="L113">
            <v>0.89000000000000035</v>
          </cell>
          <cell r="M113">
            <v>0.89000000000000035</v>
          </cell>
          <cell r="N113">
            <v>0.89000000000000035</v>
          </cell>
        </row>
        <row r="121">
          <cell r="B121" t="str">
            <v>Tipo de tarifa y bloque</v>
          </cell>
          <cell r="C121" t="str">
            <v>Enero</v>
          </cell>
          <cell r="D121" t="str">
            <v>Febrero</v>
          </cell>
          <cell r="E121" t="str">
            <v>Marzo</v>
          </cell>
          <cell r="F121" t="str">
            <v>Abril</v>
          </cell>
          <cell r="G121" t="str">
            <v>Mayo</v>
          </cell>
          <cell r="H121" t="str">
            <v>Junio</v>
          </cell>
          <cell r="I121" t="str">
            <v>Julio</v>
          </cell>
          <cell r="J121" t="str">
            <v>Agosto</v>
          </cell>
          <cell r="K121" t="str">
            <v>Septiembre</v>
          </cell>
          <cell r="L121" t="str">
            <v>Octubre</v>
          </cell>
          <cell r="M121" t="str">
            <v>Noviembre</v>
          </cell>
        </row>
        <row r="122">
          <cell r="B122" t="str">
            <v>VENTAS A ICE DISTRIBUCIÓN Y A LA CNFL</v>
          </cell>
        </row>
        <row r="123">
          <cell r="B123" t="str">
            <v>T-CB</v>
          </cell>
        </row>
        <row r="124">
          <cell r="B124" t="str">
            <v>a. Energía Punta</v>
          </cell>
          <cell r="C124">
            <v>56.52999999999998</v>
          </cell>
          <cell r="D124">
            <v>56.52999999999998</v>
          </cell>
          <cell r="E124">
            <v>56.52999999999998</v>
          </cell>
          <cell r="F124">
            <v>56.52999999999998</v>
          </cell>
          <cell r="G124">
            <v>56.52999999999998</v>
          </cell>
          <cell r="H124">
            <v>56.52999999999998</v>
          </cell>
          <cell r="I124">
            <v>56.52999999999998</v>
          </cell>
          <cell r="J124">
            <v>56.52999999999998</v>
          </cell>
          <cell r="K124">
            <v>56.52999999999998</v>
          </cell>
          <cell r="L124">
            <v>56.52999999999998</v>
          </cell>
          <cell r="M124">
            <v>56.52999999999998</v>
          </cell>
        </row>
        <row r="125">
          <cell r="B125" t="str">
            <v>b. Energía Valle</v>
          </cell>
          <cell r="C125">
            <v>46.32</v>
          </cell>
          <cell r="D125">
            <v>46.320000000000007</v>
          </cell>
          <cell r="E125">
            <v>46.32</v>
          </cell>
          <cell r="F125">
            <v>46.320000000000007</v>
          </cell>
          <cell r="G125">
            <v>46.32</v>
          </cell>
          <cell r="H125">
            <v>46.320000000000007</v>
          </cell>
          <cell r="I125">
            <v>46.32</v>
          </cell>
          <cell r="J125">
            <v>46.32</v>
          </cell>
          <cell r="K125">
            <v>46.320000000000007</v>
          </cell>
          <cell r="L125">
            <v>46.32</v>
          </cell>
          <cell r="M125">
            <v>46.320000000000007</v>
          </cell>
        </row>
        <row r="126">
          <cell r="B126" t="str">
            <v>c. Energía Noche</v>
          </cell>
          <cell r="C126">
            <v>39.320000000000007</v>
          </cell>
          <cell r="D126">
            <v>39.320000000000014</v>
          </cell>
          <cell r="E126">
            <v>39.320000000000007</v>
          </cell>
          <cell r="F126">
            <v>39.320000000000014</v>
          </cell>
          <cell r="G126">
            <v>39.320000000000007</v>
          </cell>
          <cell r="H126">
            <v>39.320000000000014</v>
          </cell>
          <cell r="I126">
            <v>39.320000000000007</v>
          </cell>
          <cell r="J126">
            <v>39.320000000000007</v>
          </cell>
          <cell r="K126">
            <v>39.320000000000014</v>
          </cell>
          <cell r="L126">
            <v>39.320000000000007</v>
          </cell>
          <cell r="M126">
            <v>39.320000000000014</v>
          </cell>
        </row>
        <row r="127">
          <cell r="B127" t="str">
            <v>d. Potencia Punta</v>
          </cell>
          <cell r="C127">
            <v>2998.380000000001</v>
          </cell>
          <cell r="D127">
            <v>2998.3800000000006</v>
          </cell>
          <cell r="E127">
            <v>2998.380000000001</v>
          </cell>
          <cell r="F127">
            <v>2998.3800000000006</v>
          </cell>
          <cell r="G127">
            <v>2998.380000000001</v>
          </cell>
          <cell r="H127">
            <v>2998.3800000000006</v>
          </cell>
          <cell r="I127">
            <v>2998.380000000001</v>
          </cell>
          <cell r="J127">
            <v>2998.380000000001</v>
          </cell>
          <cell r="K127">
            <v>2998.3800000000006</v>
          </cell>
          <cell r="L127">
            <v>2998.380000000001</v>
          </cell>
          <cell r="M127">
            <v>2998.3800000000006</v>
          </cell>
        </row>
        <row r="128">
          <cell r="B128" t="str">
            <v>e. Potencia Valle</v>
          </cell>
          <cell r="C128">
            <v>2998.380000000001</v>
          </cell>
          <cell r="D128">
            <v>2998.3800000000006</v>
          </cell>
          <cell r="E128">
            <v>2998.380000000001</v>
          </cell>
          <cell r="F128">
            <v>2998.3800000000006</v>
          </cell>
          <cell r="G128">
            <v>2998.380000000001</v>
          </cell>
          <cell r="H128">
            <v>2998.3800000000006</v>
          </cell>
          <cell r="I128">
            <v>2998.380000000001</v>
          </cell>
          <cell r="J128">
            <v>2998.380000000001</v>
          </cell>
          <cell r="K128">
            <v>2998.3800000000006</v>
          </cell>
          <cell r="L128">
            <v>2998.380000000001</v>
          </cell>
          <cell r="M128">
            <v>2998.3800000000006</v>
          </cell>
        </row>
        <row r="129">
          <cell r="B129" t="str">
            <v>f. Potencia Noche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 t="str">
            <v>VENTAS AL SERVICIO DE DISTRIBUCIÓN</v>
          </cell>
        </row>
        <row r="131">
          <cell r="B131" t="str">
            <v>T-SD</v>
          </cell>
        </row>
        <row r="132">
          <cell r="B132" t="str">
            <v>a. Energía Punta</v>
          </cell>
          <cell r="C132">
            <v>55.809999999999967</v>
          </cell>
          <cell r="D132">
            <v>55.809999999999967</v>
          </cell>
          <cell r="E132">
            <v>55.809999999999967</v>
          </cell>
          <cell r="F132">
            <v>55.809999999999967</v>
          </cell>
          <cell r="G132">
            <v>55.809999999999967</v>
          </cell>
          <cell r="H132">
            <v>55.809999999999967</v>
          </cell>
          <cell r="I132">
            <v>55.809999999999967</v>
          </cell>
          <cell r="J132">
            <v>55.809999999999967</v>
          </cell>
          <cell r="K132">
            <v>55.809999999999967</v>
          </cell>
          <cell r="L132">
            <v>55.809999999999967</v>
          </cell>
          <cell r="M132">
            <v>55.809999999999967</v>
          </cell>
        </row>
        <row r="133">
          <cell r="B133" t="str">
            <v>b. Energía Valle</v>
          </cell>
          <cell r="C133">
            <v>45.710000000000015</v>
          </cell>
          <cell r="D133">
            <v>45.710000000000015</v>
          </cell>
          <cell r="E133">
            <v>45.710000000000015</v>
          </cell>
          <cell r="F133">
            <v>45.710000000000015</v>
          </cell>
          <cell r="G133">
            <v>45.710000000000015</v>
          </cell>
          <cell r="H133">
            <v>45.710000000000015</v>
          </cell>
          <cell r="I133">
            <v>45.710000000000015</v>
          </cell>
          <cell r="J133">
            <v>45.710000000000015</v>
          </cell>
          <cell r="K133">
            <v>45.710000000000015</v>
          </cell>
          <cell r="L133">
            <v>45.710000000000015</v>
          </cell>
          <cell r="M133">
            <v>45.710000000000015</v>
          </cell>
        </row>
        <row r="134">
          <cell r="B134" t="str">
            <v>c. Energía Noche</v>
          </cell>
          <cell r="C134">
            <v>39.090000000000003</v>
          </cell>
          <cell r="D134">
            <v>39.090000000000011</v>
          </cell>
          <cell r="E134">
            <v>39.090000000000003</v>
          </cell>
          <cell r="F134">
            <v>39.090000000000011</v>
          </cell>
          <cell r="G134">
            <v>39.090000000000003</v>
          </cell>
          <cell r="H134">
            <v>39.090000000000011</v>
          </cell>
          <cell r="I134">
            <v>39.090000000000003</v>
          </cell>
          <cell r="J134">
            <v>39.090000000000003</v>
          </cell>
          <cell r="K134">
            <v>39.090000000000011</v>
          </cell>
          <cell r="L134">
            <v>39.090000000000003</v>
          </cell>
          <cell r="M134">
            <v>39.090000000000011</v>
          </cell>
        </row>
        <row r="135">
          <cell r="B135" t="str">
            <v>d. Potencia Punta</v>
          </cell>
          <cell r="C135">
            <v>2998.380000000001</v>
          </cell>
          <cell r="D135">
            <v>2998.3800000000006</v>
          </cell>
          <cell r="E135">
            <v>2998.380000000001</v>
          </cell>
          <cell r="F135">
            <v>2998.3800000000006</v>
          </cell>
          <cell r="G135">
            <v>2998.380000000001</v>
          </cell>
          <cell r="H135">
            <v>2998.3800000000006</v>
          </cell>
          <cell r="I135">
            <v>2998.380000000001</v>
          </cell>
          <cell r="J135">
            <v>2998.380000000001</v>
          </cell>
          <cell r="K135">
            <v>2998.3800000000006</v>
          </cell>
          <cell r="L135">
            <v>2998.380000000001</v>
          </cell>
          <cell r="M135">
            <v>2998.3800000000006</v>
          </cell>
        </row>
        <row r="136">
          <cell r="B136" t="str">
            <v>e. Potencia Valle</v>
          </cell>
          <cell r="C136">
            <v>2998.380000000001</v>
          </cell>
          <cell r="D136">
            <v>2998.3800000000006</v>
          </cell>
          <cell r="E136">
            <v>2998.380000000001</v>
          </cell>
          <cell r="F136">
            <v>2998.3800000000006</v>
          </cell>
          <cell r="G136">
            <v>2998.380000000001</v>
          </cell>
          <cell r="H136">
            <v>2998.3800000000006</v>
          </cell>
          <cell r="I136">
            <v>2998.380000000001</v>
          </cell>
          <cell r="J136">
            <v>2998.380000000001</v>
          </cell>
          <cell r="K136">
            <v>2998.3800000000006</v>
          </cell>
          <cell r="L136">
            <v>2998.380000000001</v>
          </cell>
          <cell r="M136">
            <v>2998.3800000000006</v>
          </cell>
        </row>
        <row r="137">
          <cell r="B137" t="str">
            <v>f. Potencia Noche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B138" t="str">
            <v xml:space="preserve">USUARIOS DIRECTOS </v>
          </cell>
        </row>
        <row r="139">
          <cell r="B139" t="str">
            <v>T-UD</v>
          </cell>
        </row>
        <row r="140">
          <cell r="B140" t="str">
            <v>a. Energía Punta</v>
          </cell>
          <cell r="C140">
            <v>6.6000000000000031E-2</v>
          </cell>
          <cell r="D140">
            <v>6.6000000000000045E-2</v>
          </cell>
          <cell r="E140">
            <v>6.6000000000000031E-2</v>
          </cell>
          <cell r="F140">
            <v>6.6000000000000045E-2</v>
          </cell>
          <cell r="G140">
            <v>6.6000000000000031E-2</v>
          </cell>
          <cell r="H140">
            <v>6.6000000000000045E-2</v>
          </cell>
          <cell r="I140">
            <v>6.6000000000000031E-2</v>
          </cell>
          <cell r="J140">
            <v>6.6000000000000031E-2</v>
          </cell>
          <cell r="K140">
            <v>6.6000000000000045E-2</v>
          </cell>
          <cell r="L140">
            <v>6.6000000000000031E-2</v>
          </cell>
          <cell r="M140">
            <v>6.6000000000000045E-2</v>
          </cell>
        </row>
        <row r="141">
          <cell r="B141" t="str">
            <v>b. Energía Valle</v>
          </cell>
          <cell r="C141">
            <v>5.4999999999999986E-2</v>
          </cell>
          <cell r="D141">
            <v>5.4999999999999993E-2</v>
          </cell>
          <cell r="E141">
            <v>5.4999999999999986E-2</v>
          </cell>
          <cell r="F141">
            <v>5.4999999999999986E-2</v>
          </cell>
          <cell r="G141">
            <v>5.4999999999999986E-2</v>
          </cell>
          <cell r="H141">
            <v>5.4999999999999986E-2</v>
          </cell>
          <cell r="I141">
            <v>5.4999999999999986E-2</v>
          </cell>
          <cell r="J141">
            <v>5.4999999999999986E-2</v>
          </cell>
          <cell r="K141">
            <v>5.4999999999999986E-2</v>
          </cell>
          <cell r="L141">
            <v>5.4999999999999986E-2</v>
          </cell>
          <cell r="M141">
            <v>5.4999999999999986E-2</v>
          </cell>
        </row>
        <row r="142">
          <cell r="B142" t="str">
            <v>c. Energía Noche</v>
          </cell>
          <cell r="C142">
            <v>4.600000000000002E-2</v>
          </cell>
          <cell r="D142">
            <v>4.600000000000002E-2</v>
          </cell>
          <cell r="E142">
            <v>4.600000000000002E-2</v>
          </cell>
          <cell r="F142">
            <v>4.600000000000002E-2</v>
          </cell>
          <cell r="G142">
            <v>4.600000000000002E-2</v>
          </cell>
          <cell r="H142">
            <v>4.600000000000002E-2</v>
          </cell>
          <cell r="I142">
            <v>4.600000000000002E-2</v>
          </cell>
          <cell r="J142">
            <v>4.600000000000002E-2</v>
          </cell>
          <cell r="K142">
            <v>4.600000000000002E-2</v>
          </cell>
          <cell r="L142">
            <v>4.600000000000002E-2</v>
          </cell>
          <cell r="M142">
            <v>4.600000000000002E-2</v>
          </cell>
        </row>
        <row r="143">
          <cell r="B143" t="str">
            <v>d. Potencia Punta</v>
          </cell>
          <cell r="C143">
            <v>3.4890000000000012</v>
          </cell>
          <cell r="D143">
            <v>3.4890000000000008</v>
          </cell>
          <cell r="E143">
            <v>3.4890000000000012</v>
          </cell>
          <cell r="F143">
            <v>3.4890000000000012</v>
          </cell>
          <cell r="G143">
            <v>3.4890000000000012</v>
          </cell>
          <cell r="H143">
            <v>3.4890000000000012</v>
          </cell>
          <cell r="I143">
            <v>3.4890000000000012</v>
          </cell>
          <cell r="J143">
            <v>3.4890000000000012</v>
          </cell>
          <cell r="K143">
            <v>3.4890000000000012</v>
          </cell>
          <cell r="L143">
            <v>3.4890000000000012</v>
          </cell>
          <cell r="M143">
            <v>3.4890000000000012</v>
          </cell>
        </row>
        <row r="144">
          <cell r="B144" t="str">
            <v>e. Potencia Valle</v>
          </cell>
          <cell r="C144">
            <v>3.4890000000000012</v>
          </cell>
          <cell r="D144">
            <v>3.4890000000000008</v>
          </cell>
          <cell r="E144">
            <v>3.4890000000000012</v>
          </cell>
          <cell r="F144">
            <v>3.4890000000000012</v>
          </cell>
          <cell r="G144">
            <v>3.4890000000000012</v>
          </cell>
          <cell r="H144">
            <v>3.4890000000000012</v>
          </cell>
          <cell r="I144">
            <v>3.4890000000000012</v>
          </cell>
          <cell r="J144">
            <v>3.4890000000000012</v>
          </cell>
          <cell r="K144">
            <v>3.4890000000000012</v>
          </cell>
          <cell r="L144">
            <v>3.4890000000000012</v>
          </cell>
          <cell r="M144">
            <v>3.4890000000000012</v>
          </cell>
        </row>
        <row r="145">
          <cell r="B145" t="str">
            <v>f. Potencia Noche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2107.8000000000011</v>
          </cell>
          <cell r="D10">
            <v>2107.8000000000011</v>
          </cell>
          <cell r="E10">
            <v>2107.8000000000011</v>
          </cell>
          <cell r="F10">
            <v>2107.8000000000011</v>
          </cell>
          <cell r="G10">
            <v>2107.8000000000011</v>
          </cell>
          <cell r="H10">
            <v>2107.8000000000011</v>
          </cell>
          <cell r="I10">
            <v>2138.4000000000005</v>
          </cell>
          <cell r="J10">
            <v>2138.4000000000005</v>
          </cell>
          <cell r="K10">
            <v>2138.400000000001</v>
          </cell>
          <cell r="L10">
            <v>2138.4000000000005</v>
          </cell>
          <cell r="M10">
            <v>2138.400000000001</v>
          </cell>
          <cell r="N10">
            <v>2138.4000000000005</v>
          </cell>
        </row>
        <row r="11">
          <cell r="B11" t="str">
            <v>b. Bloque 31-200 kWh</v>
          </cell>
          <cell r="C11">
            <v>70.260000000000019</v>
          </cell>
          <cell r="D11">
            <v>70.260000000000005</v>
          </cell>
          <cell r="E11">
            <v>70.260000000000019</v>
          </cell>
          <cell r="F11">
            <v>70.260000000000005</v>
          </cell>
          <cell r="G11">
            <v>70.260000000000019</v>
          </cell>
          <cell r="H11">
            <v>70.260000000000005</v>
          </cell>
          <cell r="I11">
            <v>71.28</v>
          </cell>
          <cell r="J11">
            <v>71.28</v>
          </cell>
          <cell r="K11">
            <v>71.279999999999987</v>
          </cell>
          <cell r="L11">
            <v>71.28</v>
          </cell>
          <cell r="M11">
            <v>71.279999999999987</v>
          </cell>
          <cell r="N11">
            <v>71.28</v>
          </cell>
        </row>
        <row r="12">
          <cell r="B12" t="str">
            <v>c. Bloque 201-300 kWh</v>
          </cell>
          <cell r="C12">
            <v>107.82999999999996</v>
          </cell>
          <cell r="D12">
            <v>107.82999999999996</v>
          </cell>
          <cell r="E12">
            <v>107.82999999999996</v>
          </cell>
          <cell r="F12">
            <v>107.82999999999996</v>
          </cell>
          <cell r="G12">
            <v>107.82999999999996</v>
          </cell>
          <cell r="H12">
            <v>107.82999999999996</v>
          </cell>
          <cell r="I12">
            <v>109.38999999999997</v>
          </cell>
          <cell r="J12">
            <v>109.38999999999997</v>
          </cell>
          <cell r="K12">
            <v>109.38999999999997</v>
          </cell>
          <cell r="L12">
            <v>109.38999999999997</v>
          </cell>
          <cell r="M12">
            <v>109.38999999999997</v>
          </cell>
          <cell r="N12">
            <v>109.38999999999997</v>
          </cell>
        </row>
        <row r="13">
          <cell r="B13" t="str">
            <v>d. Bloque mayor a 300 kWh</v>
          </cell>
          <cell r="C13">
            <v>111.48</v>
          </cell>
          <cell r="D13">
            <v>111.48</v>
          </cell>
          <cell r="E13">
            <v>111.48</v>
          </cell>
          <cell r="F13">
            <v>111.48</v>
          </cell>
          <cell r="G13">
            <v>111.48</v>
          </cell>
          <cell r="H13">
            <v>111.48</v>
          </cell>
          <cell r="I13">
            <v>113.09000000000005</v>
          </cell>
          <cell r="J13">
            <v>113.09000000000005</v>
          </cell>
          <cell r="K13">
            <v>113.09000000000005</v>
          </cell>
          <cell r="L13">
            <v>113.09000000000005</v>
          </cell>
          <cell r="M13">
            <v>113.09000000000005</v>
          </cell>
          <cell r="N13">
            <v>113.09000000000005</v>
          </cell>
        </row>
        <row r="14">
          <cell r="B14" t="str">
            <v>Residencial horaria</v>
          </cell>
        </row>
        <row r="15">
          <cell r="B15" t="str">
            <v>T-REH</v>
          </cell>
        </row>
        <row r="16">
          <cell r="B16" t="str">
            <v>a. Bloque 0-500 KWh   Punta</v>
          </cell>
          <cell r="C16">
            <v>162.65999999999994</v>
          </cell>
          <cell r="D16">
            <v>162.65999999999994</v>
          </cell>
          <cell r="E16">
            <v>162.65999999999994</v>
          </cell>
          <cell r="F16">
            <v>162.65999999999994</v>
          </cell>
          <cell r="G16">
            <v>162.65999999999994</v>
          </cell>
          <cell r="H16">
            <v>162.65999999999994</v>
          </cell>
          <cell r="I16">
            <v>165.01000000000013</v>
          </cell>
          <cell r="J16">
            <v>165.01000000000013</v>
          </cell>
          <cell r="K16">
            <v>165.01000000000013</v>
          </cell>
          <cell r="L16">
            <v>165.01000000000013</v>
          </cell>
          <cell r="M16">
            <v>165.01000000000013</v>
          </cell>
          <cell r="N16">
            <v>165.01000000000013</v>
          </cell>
        </row>
        <row r="17">
          <cell r="B17" t="str">
            <v>b. Bloque 0-500 KWh   Valle</v>
          </cell>
          <cell r="C17">
            <v>66.680000000000035</v>
          </cell>
          <cell r="D17">
            <v>66.680000000000049</v>
          </cell>
          <cell r="E17">
            <v>66.680000000000035</v>
          </cell>
          <cell r="F17">
            <v>66.680000000000049</v>
          </cell>
          <cell r="G17">
            <v>66.680000000000035</v>
          </cell>
          <cell r="H17">
            <v>66.680000000000049</v>
          </cell>
          <cell r="I17">
            <v>67.650000000000034</v>
          </cell>
          <cell r="J17">
            <v>67.650000000000034</v>
          </cell>
          <cell r="K17">
            <v>67.650000000000034</v>
          </cell>
          <cell r="L17">
            <v>67.650000000000034</v>
          </cell>
          <cell r="M17">
            <v>67.650000000000034</v>
          </cell>
          <cell r="N17">
            <v>67.650000000000034</v>
          </cell>
        </row>
        <row r="18">
          <cell r="B18" t="str">
            <v>c. Bloque 0-500 KWh   Noche</v>
          </cell>
          <cell r="C18">
            <v>27.899999999999984</v>
          </cell>
          <cell r="D18">
            <v>27.899999999999984</v>
          </cell>
          <cell r="E18">
            <v>27.899999999999984</v>
          </cell>
          <cell r="F18">
            <v>27.899999999999984</v>
          </cell>
          <cell r="G18">
            <v>27.899999999999984</v>
          </cell>
          <cell r="H18">
            <v>27.899999999999984</v>
          </cell>
          <cell r="I18">
            <v>28.299999999999986</v>
          </cell>
          <cell r="J18">
            <v>28.299999999999986</v>
          </cell>
          <cell r="K18">
            <v>28.29999999999999</v>
          </cell>
          <cell r="L18">
            <v>28.299999999999986</v>
          </cell>
          <cell r="M18">
            <v>28.29999999999999</v>
          </cell>
          <cell r="N18">
            <v>28.299999999999986</v>
          </cell>
        </row>
        <row r="19">
          <cell r="B19" t="str">
            <v>g. Bloque mayor a 500 KWh   Punta</v>
          </cell>
          <cell r="C19">
            <v>201.11999999999992</v>
          </cell>
          <cell r="D19">
            <v>201.11999999999992</v>
          </cell>
          <cell r="E19">
            <v>201.11999999999992</v>
          </cell>
          <cell r="F19">
            <v>201.11999999999992</v>
          </cell>
          <cell r="G19">
            <v>201.11999999999992</v>
          </cell>
          <cell r="H19">
            <v>201.11999999999992</v>
          </cell>
          <cell r="I19">
            <v>204.02999999999997</v>
          </cell>
          <cell r="J19">
            <v>204.02999999999997</v>
          </cell>
          <cell r="K19">
            <v>204.03</v>
          </cell>
          <cell r="L19">
            <v>204.02999999999997</v>
          </cell>
          <cell r="M19">
            <v>204.03</v>
          </cell>
          <cell r="N19">
            <v>204.02999999999997</v>
          </cell>
        </row>
        <row r="20">
          <cell r="B20" t="str">
            <v>h. Bloque mayor a 500 KWh   Valle</v>
          </cell>
          <cell r="C20">
            <v>81.17000000000003</v>
          </cell>
          <cell r="D20">
            <v>81.17000000000003</v>
          </cell>
          <cell r="E20">
            <v>81.17000000000003</v>
          </cell>
          <cell r="F20">
            <v>81.17000000000003</v>
          </cell>
          <cell r="G20">
            <v>81.17000000000003</v>
          </cell>
          <cell r="H20">
            <v>81.17000000000003</v>
          </cell>
          <cell r="I20">
            <v>82.349999999999952</v>
          </cell>
          <cell r="J20">
            <v>82.349999999999952</v>
          </cell>
          <cell r="K20">
            <v>82.349999999999952</v>
          </cell>
          <cell r="L20">
            <v>82.349999999999952</v>
          </cell>
          <cell r="M20">
            <v>82.349999999999952</v>
          </cell>
          <cell r="N20">
            <v>82.349999999999952</v>
          </cell>
        </row>
        <row r="21">
          <cell r="B21" t="str">
            <v>i. Bloque mayor a 500 KWh   Noche</v>
          </cell>
          <cell r="C21">
            <v>37.580000000000005</v>
          </cell>
          <cell r="D21">
            <v>37.580000000000013</v>
          </cell>
          <cell r="E21">
            <v>37.580000000000005</v>
          </cell>
          <cell r="F21">
            <v>37.580000000000013</v>
          </cell>
          <cell r="G21">
            <v>37.580000000000005</v>
          </cell>
          <cell r="H21">
            <v>37.580000000000013</v>
          </cell>
          <cell r="I21">
            <v>38.119999999999983</v>
          </cell>
          <cell r="J21">
            <v>38.119999999999983</v>
          </cell>
          <cell r="K21">
            <v>38.11999999999999</v>
          </cell>
          <cell r="L21">
            <v>38.119999999999983</v>
          </cell>
          <cell r="M21">
            <v>38.11999999999999</v>
          </cell>
          <cell r="N21">
            <v>38.119999999999983</v>
          </cell>
        </row>
        <row r="22">
          <cell r="B22" t="str">
            <v>COMERCIOS Y SERVICIOS</v>
          </cell>
        </row>
        <row r="23">
          <cell r="B23" t="str">
            <v>T-CO</v>
          </cell>
        </row>
        <row r="24">
          <cell r="B24" t="str">
            <v>a. Consumo de Energía menor o igual a 3000 kWh</v>
          </cell>
          <cell r="C24">
            <v>118.75</v>
          </cell>
          <cell r="D24">
            <v>118.75</v>
          </cell>
          <cell r="E24">
            <v>118.75</v>
          </cell>
          <cell r="F24">
            <v>118.75</v>
          </cell>
          <cell r="G24">
            <v>118.75</v>
          </cell>
          <cell r="H24">
            <v>118.75</v>
          </cell>
          <cell r="I24">
            <v>120.46999999999991</v>
          </cell>
          <cell r="J24">
            <v>120.46999999999991</v>
          </cell>
          <cell r="K24">
            <v>120.46999999999993</v>
          </cell>
          <cell r="L24">
            <v>120.46999999999991</v>
          </cell>
          <cell r="M24">
            <v>120.46999999999993</v>
          </cell>
          <cell r="N24">
            <v>120.46999999999991</v>
          </cell>
        </row>
        <row r="25">
          <cell r="B25" t="str">
            <v>b. Bloque 0-3000 kWh</v>
          </cell>
          <cell r="C25">
            <v>214440</v>
          </cell>
          <cell r="D25">
            <v>214440</v>
          </cell>
          <cell r="E25">
            <v>214440</v>
          </cell>
          <cell r="F25">
            <v>214440</v>
          </cell>
          <cell r="G25">
            <v>214440</v>
          </cell>
          <cell r="H25">
            <v>214440</v>
          </cell>
          <cell r="I25">
            <v>217530</v>
          </cell>
          <cell r="J25">
            <v>217530</v>
          </cell>
          <cell r="K25">
            <v>217530</v>
          </cell>
          <cell r="L25">
            <v>217530</v>
          </cell>
          <cell r="M25">
            <v>217530</v>
          </cell>
          <cell r="N25">
            <v>217530</v>
          </cell>
        </row>
        <row r="26">
          <cell r="B26" t="str">
            <v>c. Bloque mayor a 3000 kWh</v>
          </cell>
          <cell r="C26">
            <v>71.48</v>
          </cell>
          <cell r="D26">
            <v>71.48</v>
          </cell>
          <cell r="E26">
            <v>71.48</v>
          </cell>
          <cell r="F26">
            <v>71.48</v>
          </cell>
          <cell r="G26">
            <v>71.48</v>
          </cell>
          <cell r="H26">
            <v>71.48</v>
          </cell>
          <cell r="I26">
            <v>72.510000000000019</v>
          </cell>
          <cell r="J26">
            <v>72.510000000000019</v>
          </cell>
          <cell r="K26">
            <v>72.510000000000005</v>
          </cell>
          <cell r="L26">
            <v>72.510000000000019</v>
          </cell>
          <cell r="M26">
            <v>72.510000000000005</v>
          </cell>
          <cell r="N26">
            <v>72.510000000000019</v>
          </cell>
        </row>
        <row r="27">
          <cell r="B27" t="str">
            <v>d. Bloque 0-8 kW</v>
          </cell>
          <cell r="C27">
            <v>95323.839999999982</v>
          </cell>
          <cell r="D27">
            <v>95323.839999999997</v>
          </cell>
          <cell r="E27">
            <v>95323.839999999982</v>
          </cell>
          <cell r="F27">
            <v>95323.839999999997</v>
          </cell>
          <cell r="G27">
            <v>95323.839999999982</v>
          </cell>
          <cell r="H27">
            <v>95323.839999999997</v>
          </cell>
          <cell r="I27">
            <v>96704</v>
          </cell>
          <cell r="J27">
            <v>96704</v>
          </cell>
          <cell r="K27">
            <v>96704</v>
          </cell>
          <cell r="L27">
            <v>96704</v>
          </cell>
          <cell r="M27">
            <v>96704</v>
          </cell>
          <cell r="N27">
            <v>96704</v>
          </cell>
        </row>
        <row r="28">
          <cell r="B28" t="str">
            <v>e. Bloque mayor a 8 kW</v>
          </cell>
          <cell r="C28">
            <v>11915.479999999998</v>
          </cell>
          <cell r="D28">
            <v>11915.48</v>
          </cell>
          <cell r="E28">
            <v>11915.479999999998</v>
          </cell>
          <cell r="F28">
            <v>11915.48</v>
          </cell>
          <cell r="G28">
            <v>11915.479999999998</v>
          </cell>
          <cell r="H28">
            <v>11915.48</v>
          </cell>
          <cell r="I28">
            <v>12088</v>
          </cell>
          <cell r="J28">
            <v>12088</v>
          </cell>
          <cell r="K28">
            <v>12088</v>
          </cell>
          <cell r="L28">
            <v>12088</v>
          </cell>
          <cell r="M28">
            <v>12088</v>
          </cell>
          <cell r="N28">
            <v>12088</v>
          </cell>
        </row>
        <row r="29">
          <cell r="B29" t="str">
            <v>INDUSTRIAL</v>
          </cell>
        </row>
        <row r="30">
          <cell r="B30" t="str">
            <v>T-IN</v>
          </cell>
        </row>
        <row r="31">
          <cell r="B31" t="str">
            <v>a. Consumo de Energía menor o igual a 3000 kWh</v>
          </cell>
          <cell r="C31">
            <v>118.75</v>
          </cell>
          <cell r="D31">
            <v>118.75</v>
          </cell>
          <cell r="E31">
            <v>118.75</v>
          </cell>
          <cell r="F31">
            <v>118.75</v>
          </cell>
          <cell r="G31">
            <v>118.75</v>
          </cell>
          <cell r="H31">
            <v>118.75</v>
          </cell>
          <cell r="I31">
            <v>120.46999999999991</v>
          </cell>
          <cell r="J31">
            <v>120.46999999999991</v>
          </cell>
          <cell r="K31">
            <v>120.46999999999993</v>
          </cell>
          <cell r="L31">
            <v>120.46999999999991</v>
          </cell>
          <cell r="M31">
            <v>120.46999999999993</v>
          </cell>
          <cell r="N31">
            <v>120.46999999999991</v>
          </cell>
        </row>
        <row r="32">
          <cell r="B32" t="str">
            <v>b. Bloque 0-3000 kWh</v>
          </cell>
          <cell r="C32">
            <v>214440</v>
          </cell>
          <cell r="D32">
            <v>214440</v>
          </cell>
          <cell r="E32">
            <v>214440</v>
          </cell>
          <cell r="F32">
            <v>214440</v>
          </cell>
          <cell r="G32">
            <v>214440</v>
          </cell>
          <cell r="H32">
            <v>214440</v>
          </cell>
          <cell r="I32">
            <v>217530</v>
          </cell>
          <cell r="J32">
            <v>217530</v>
          </cell>
          <cell r="K32">
            <v>217530</v>
          </cell>
          <cell r="L32">
            <v>217530</v>
          </cell>
          <cell r="M32">
            <v>217530</v>
          </cell>
          <cell r="N32">
            <v>217530</v>
          </cell>
        </row>
        <row r="33">
          <cell r="B33" t="str">
            <v>c. Bloque mayor a 3000 kWh</v>
          </cell>
          <cell r="C33">
            <v>71.48</v>
          </cell>
          <cell r="D33">
            <v>71.48</v>
          </cell>
          <cell r="E33">
            <v>71.48</v>
          </cell>
          <cell r="F33">
            <v>71.48</v>
          </cell>
          <cell r="G33">
            <v>71.48</v>
          </cell>
          <cell r="H33">
            <v>71.48</v>
          </cell>
          <cell r="I33">
            <v>72.510000000000019</v>
          </cell>
          <cell r="J33">
            <v>72.510000000000019</v>
          </cell>
          <cell r="K33">
            <v>72.510000000000005</v>
          </cell>
          <cell r="L33">
            <v>72.510000000000019</v>
          </cell>
          <cell r="M33">
            <v>72.510000000000005</v>
          </cell>
          <cell r="N33">
            <v>72.510000000000019</v>
          </cell>
        </row>
        <row r="34">
          <cell r="B34" t="str">
            <v>d. Bloque 0-8 kW</v>
          </cell>
          <cell r="C34">
            <v>95323.839999999982</v>
          </cell>
          <cell r="D34">
            <v>95323.839999999997</v>
          </cell>
          <cell r="E34">
            <v>95323.839999999982</v>
          </cell>
          <cell r="F34">
            <v>95323.839999999997</v>
          </cell>
          <cell r="G34">
            <v>95323.839999999982</v>
          </cell>
          <cell r="H34">
            <v>95323.839999999997</v>
          </cell>
          <cell r="I34">
            <v>96704</v>
          </cell>
          <cell r="J34">
            <v>96704</v>
          </cell>
          <cell r="K34">
            <v>96704</v>
          </cell>
          <cell r="L34">
            <v>96704</v>
          </cell>
          <cell r="M34">
            <v>96704</v>
          </cell>
          <cell r="N34">
            <v>96704</v>
          </cell>
        </row>
        <row r="35">
          <cell r="B35" t="str">
            <v>e. Bloque mayor a 8 kW</v>
          </cell>
          <cell r="C35">
            <v>11915.479999999998</v>
          </cell>
          <cell r="D35">
            <v>11915.48</v>
          </cell>
          <cell r="E35">
            <v>11915.479999999998</v>
          </cell>
          <cell r="F35">
            <v>11915.48</v>
          </cell>
          <cell r="G35">
            <v>11915.479999999998</v>
          </cell>
          <cell r="H35">
            <v>11915.48</v>
          </cell>
          <cell r="I35">
            <v>12088</v>
          </cell>
          <cell r="J35">
            <v>12088</v>
          </cell>
          <cell r="K35">
            <v>12088</v>
          </cell>
          <cell r="L35">
            <v>12088</v>
          </cell>
          <cell r="M35">
            <v>12088</v>
          </cell>
          <cell r="N35">
            <v>12088</v>
          </cell>
        </row>
        <row r="36">
          <cell r="B36" t="str">
            <v>PREFERENCIAL</v>
          </cell>
        </row>
        <row r="37">
          <cell r="B37" t="str">
            <v>T-CS</v>
          </cell>
        </row>
        <row r="38">
          <cell r="B38" t="str">
            <v>a. Consumo de Energía menor o igual a 3000 kWh</v>
          </cell>
          <cell r="C38">
            <v>79.960000000000022</v>
          </cell>
          <cell r="D38">
            <v>79.960000000000022</v>
          </cell>
          <cell r="E38">
            <v>79.960000000000022</v>
          </cell>
          <cell r="F38">
            <v>79.960000000000022</v>
          </cell>
          <cell r="G38">
            <v>79.960000000000022</v>
          </cell>
          <cell r="H38">
            <v>79.960000000000022</v>
          </cell>
          <cell r="I38">
            <v>81.119999999999933</v>
          </cell>
          <cell r="J38">
            <v>81.119999999999933</v>
          </cell>
          <cell r="K38">
            <v>81.119999999999933</v>
          </cell>
          <cell r="L38">
            <v>81.119999999999933</v>
          </cell>
          <cell r="M38">
            <v>81.119999999999933</v>
          </cell>
          <cell r="N38">
            <v>81.119999999999933</v>
          </cell>
        </row>
        <row r="39">
          <cell r="B39" t="str">
            <v>b. Bloque 0-3000 kWh</v>
          </cell>
          <cell r="C39">
            <v>138090</v>
          </cell>
          <cell r="D39">
            <v>138090</v>
          </cell>
          <cell r="E39">
            <v>138090</v>
          </cell>
          <cell r="F39">
            <v>138090</v>
          </cell>
          <cell r="G39">
            <v>138090</v>
          </cell>
          <cell r="H39">
            <v>138090</v>
          </cell>
          <cell r="I39">
            <v>140100</v>
          </cell>
          <cell r="J39">
            <v>140100</v>
          </cell>
          <cell r="K39">
            <v>140100</v>
          </cell>
          <cell r="L39">
            <v>140100</v>
          </cell>
          <cell r="M39">
            <v>140100</v>
          </cell>
          <cell r="N39">
            <v>140100</v>
          </cell>
        </row>
        <row r="40">
          <cell r="B40" t="str">
            <v>c. Bloque mayor a 3000 kWh</v>
          </cell>
          <cell r="C40">
            <v>46.02999999999998</v>
          </cell>
          <cell r="D40">
            <v>46.02999999999998</v>
          </cell>
          <cell r="E40">
            <v>46.02999999999998</v>
          </cell>
          <cell r="F40">
            <v>46.02999999999998</v>
          </cell>
          <cell r="G40">
            <v>46.02999999999998</v>
          </cell>
          <cell r="H40">
            <v>46.02999999999998</v>
          </cell>
          <cell r="I40">
            <v>46.700000000000024</v>
          </cell>
          <cell r="J40">
            <v>46.700000000000024</v>
          </cell>
          <cell r="K40">
            <v>46.700000000000024</v>
          </cell>
          <cell r="L40">
            <v>46.700000000000024</v>
          </cell>
          <cell r="M40">
            <v>46.700000000000024</v>
          </cell>
          <cell r="N40">
            <v>46.700000000000024</v>
          </cell>
        </row>
        <row r="41">
          <cell r="B41" t="str">
            <v>d. Bloque 0-8 kW</v>
          </cell>
          <cell r="C41">
            <v>59639.199999999968</v>
          </cell>
          <cell r="D41">
            <v>59639.199999999968</v>
          </cell>
          <cell r="E41">
            <v>59639.199999999968</v>
          </cell>
          <cell r="F41">
            <v>59639.199999999968</v>
          </cell>
          <cell r="G41">
            <v>59639.199999999968</v>
          </cell>
          <cell r="H41">
            <v>59639.199999999968</v>
          </cell>
          <cell r="I41">
            <v>60502.639999999956</v>
          </cell>
          <cell r="J41">
            <v>60502.639999999956</v>
          </cell>
          <cell r="K41">
            <v>60502.639999999963</v>
          </cell>
          <cell r="L41">
            <v>60502.639999999956</v>
          </cell>
          <cell r="M41">
            <v>60502.639999999963</v>
          </cell>
          <cell r="N41">
            <v>60502.639999999956</v>
          </cell>
        </row>
        <row r="42">
          <cell r="B42" t="str">
            <v>e. Bloque mayor a 8 kW</v>
          </cell>
          <cell r="C42">
            <v>7454.899999999996</v>
          </cell>
          <cell r="D42">
            <v>7454.899999999996</v>
          </cell>
          <cell r="E42">
            <v>7454.899999999996</v>
          </cell>
          <cell r="F42">
            <v>7454.899999999996</v>
          </cell>
          <cell r="G42">
            <v>7454.899999999996</v>
          </cell>
          <cell r="H42">
            <v>7454.899999999996</v>
          </cell>
          <cell r="I42">
            <v>7562.8299999999945</v>
          </cell>
          <cell r="J42">
            <v>7562.8299999999945</v>
          </cell>
          <cell r="K42">
            <v>7562.8299999999954</v>
          </cell>
          <cell r="L42">
            <v>7562.8299999999945</v>
          </cell>
          <cell r="M42">
            <v>7562.8299999999954</v>
          </cell>
          <cell r="N42">
            <v>7562.8299999999945</v>
          </cell>
        </row>
        <row r="43">
          <cell r="B43" t="str">
            <v>MEDIA TENSIÓN (T-MT)</v>
          </cell>
        </row>
        <row r="44">
          <cell r="B44" t="str">
            <v>T-MT</v>
          </cell>
        </row>
        <row r="45">
          <cell r="B45" t="str">
            <v>a. Energía Punta (Máxima)</v>
          </cell>
          <cell r="C45">
            <v>60.569999999999979</v>
          </cell>
          <cell r="D45">
            <v>60.569999999999986</v>
          </cell>
          <cell r="E45">
            <v>60.569999999999979</v>
          </cell>
          <cell r="F45">
            <v>60.569999999999979</v>
          </cell>
          <cell r="G45">
            <v>60.569999999999979</v>
          </cell>
          <cell r="H45">
            <v>60.569999999999979</v>
          </cell>
          <cell r="I45">
            <v>61.450000000000031</v>
          </cell>
          <cell r="J45">
            <v>61.450000000000031</v>
          </cell>
          <cell r="K45">
            <v>61.450000000000031</v>
          </cell>
          <cell r="L45">
            <v>61.450000000000031</v>
          </cell>
          <cell r="M45">
            <v>61.450000000000031</v>
          </cell>
          <cell r="N45">
            <v>61.450000000000031</v>
          </cell>
        </row>
        <row r="46">
          <cell r="B46" t="str">
            <v>b. Energía Punta (Mínimo)</v>
          </cell>
          <cell r="C46">
            <v>58.170000000000023</v>
          </cell>
          <cell r="D46">
            <v>58.170000000000016</v>
          </cell>
          <cell r="E46">
            <v>58.170000000000023</v>
          </cell>
          <cell r="F46">
            <v>58.170000000000023</v>
          </cell>
          <cell r="G46">
            <v>58.170000000000023</v>
          </cell>
          <cell r="H46">
            <v>58.170000000000023</v>
          </cell>
          <cell r="I46">
            <v>59.01</v>
          </cell>
          <cell r="J46">
            <v>59.01</v>
          </cell>
          <cell r="K46">
            <v>59.01</v>
          </cell>
          <cell r="L46">
            <v>59.01</v>
          </cell>
          <cell r="M46">
            <v>59.01</v>
          </cell>
          <cell r="N46">
            <v>59.01</v>
          </cell>
        </row>
        <row r="47">
          <cell r="B47" t="str">
            <v>c. Energía Valle (Máxima)</v>
          </cell>
          <cell r="C47">
            <v>30.27999999999998</v>
          </cell>
          <cell r="D47">
            <v>30.27999999999998</v>
          </cell>
          <cell r="E47">
            <v>30.27999999999998</v>
          </cell>
          <cell r="F47">
            <v>30.27999999999998</v>
          </cell>
          <cell r="G47">
            <v>30.27999999999998</v>
          </cell>
          <cell r="H47">
            <v>30.27999999999998</v>
          </cell>
          <cell r="I47">
            <v>30.72000000000002</v>
          </cell>
          <cell r="J47">
            <v>30.72000000000002</v>
          </cell>
          <cell r="K47">
            <v>30.72000000000002</v>
          </cell>
          <cell r="L47">
            <v>30.72000000000002</v>
          </cell>
          <cell r="M47">
            <v>30.72000000000002</v>
          </cell>
          <cell r="N47">
            <v>30.72000000000002</v>
          </cell>
        </row>
        <row r="48">
          <cell r="B48" t="str">
            <v>d. Energía Valle (Mínimo)</v>
          </cell>
          <cell r="C48">
            <v>29.080000000000013</v>
          </cell>
          <cell r="D48">
            <v>29.080000000000009</v>
          </cell>
          <cell r="E48">
            <v>29.080000000000013</v>
          </cell>
          <cell r="F48">
            <v>29.080000000000009</v>
          </cell>
          <cell r="G48">
            <v>29.080000000000013</v>
          </cell>
          <cell r="H48">
            <v>29.080000000000009</v>
          </cell>
          <cell r="I48">
            <v>29.5</v>
          </cell>
          <cell r="J48">
            <v>29.5</v>
          </cell>
          <cell r="K48">
            <v>29.5</v>
          </cell>
          <cell r="L48">
            <v>29.5</v>
          </cell>
          <cell r="M48">
            <v>29.5</v>
          </cell>
          <cell r="N48">
            <v>29.5</v>
          </cell>
        </row>
        <row r="49">
          <cell r="B49" t="str">
            <v>e. Energía Noche (Máxima)</v>
          </cell>
          <cell r="C49">
            <v>21.799999999999994</v>
          </cell>
          <cell r="D49">
            <v>21.799999999999997</v>
          </cell>
          <cell r="E49">
            <v>21.799999999999994</v>
          </cell>
          <cell r="F49">
            <v>21.799999999999997</v>
          </cell>
          <cell r="G49">
            <v>21.799999999999994</v>
          </cell>
          <cell r="H49">
            <v>21.799999999999997</v>
          </cell>
          <cell r="I49">
            <v>22.12</v>
          </cell>
          <cell r="J49">
            <v>22.12</v>
          </cell>
          <cell r="K49">
            <v>22.12</v>
          </cell>
          <cell r="L49">
            <v>22.12</v>
          </cell>
          <cell r="M49">
            <v>22.12</v>
          </cell>
          <cell r="N49">
            <v>22.12</v>
          </cell>
        </row>
        <row r="50">
          <cell r="B50" t="str">
            <v>f. Energía Noche (Mínimo)</v>
          </cell>
          <cell r="C50">
            <v>20.940000000000012</v>
          </cell>
          <cell r="D50">
            <v>20.940000000000008</v>
          </cell>
          <cell r="E50">
            <v>20.940000000000012</v>
          </cell>
          <cell r="F50">
            <v>20.940000000000008</v>
          </cell>
          <cell r="G50">
            <v>20.940000000000012</v>
          </cell>
          <cell r="H50">
            <v>20.940000000000008</v>
          </cell>
          <cell r="I50">
            <v>21.240000000000006</v>
          </cell>
          <cell r="J50">
            <v>21.240000000000006</v>
          </cell>
          <cell r="K50">
            <v>21.240000000000006</v>
          </cell>
          <cell r="L50">
            <v>21.240000000000006</v>
          </cell>
          <cell r="M50">
            <v>21.240000000000006</v>
          </cell>
          <cell r="N50">
            <v>21.240000000000006</v>
          </cell>
        </row>
        <row r="51">
          <cell r="B51" t="str">
            <v>g. Potencia Punta (Máxima)</v>
          </cell>
          <cell r="C51">
            <v>10621.989999999996</v>
          </cell>
          <cell r="D51">
            <v>10621.989999999996</v>
          </cell>
          <cell r="E51">
            <v>10621.989999999996</v>
          </cell>
          <cell r="F51">
            <v>10621.989999999996</v>
          </cell>
          <cell r="G51">
            <v>10621.989999999996</v>
          </cell>
          <cell r="H51">
            <v>10621.989999999996</v>
          </cell>
          <cell r="I51">
            <v>10775.780000000006</v>
          </cell>
          <cell r="J51">
            <v>10775.780000000006</v>
          </cell>
          <cell r="K51">
            <v>10775.780000000004</v>
          </cell>
          <cell r="L51">
            <v>10775.780000000006</v>
          </cell>
          <cell r="M51">
            <v>10775.780000000004</v>
          </cell>
          <cell r="N51">
            <v>10775.780000000006</v>
          </cell>
        </row>
        <row r="52">
          <cell r="B52" t="str">
            <v>h. Potencia Punta (Mínimo)</v>
          </cell>
          <cell r="C52">
            <v>10200.299999999994</v>
          </cell>
          <cell r="D52">
            <v>10200.299999999994</v>
          </cell>
          <cell r="E52">
            <v>10200.299999999994</v>
          </cell>
          <cell r="F52">
            <v>10200.299999999994</v>
          </cell>
          <cell r="G52">
            <v>10200.299999999994</v>
          </cell>
          <cell r="H52">
            <v>10200.299999999994</v>
          </cell>
          <cell r="I52">
            <v>10347.98</v>
          </cell>
          <cell r="J52">
            <v>10347.98</v>
          </cell>
          <cell r="K52">
            <v>10347.980000000001</v>
          </cell>
          <cell r="L52">
            <v>10347.98</v>
          </cell>
          <cell r="M52">
            <v>10347.980000000001</v>
          </cell>
          <cell r="N52">
            <v>10347.98</v>
          </cell>
        </row>
        <row r="53">
          <cell r="B53" t="str">
            <v>i. Potencia Valle (Máxima)</v>
          </cell>
          <cell r="C53">
            <v>7557.899999999996</v>
          </cell>
          <cell r="D53">
            <v>7557.899999999996</v>
          </cell>
          <cell r="E53">
            <v>7557.899999999996</v>
          </cell>
          <cell r="F53">
            <v>7557.899999999996</v>
          </cell>
          <cell r="G53">
            <v>7557.899999999996</v>
          </cell>
          <cell r="H53">
            <v>7557.899999999996</v>
          </cell>
          <cell r="I53">
            <v>7667.3200000000052</v>
          </cell>
          <cell r="J53">
            <v>7667.3200000000052</v>
          </cell>
          <cell r="K53">
            <v>7667.3200000000052</v>
          </cell>
          <cell r="L53">
            <v>7667.3200000000052</v>
          </cell>
          <cell r="M53">
            <v>7667.3200000000052</v>
          </cell>
          <cell r="N53">
            <v>7667.3200000000052</v>
          </cell>
        </row>
        <row r="54">
          <cell r="B54" t="str">
            <v>j. Potencia Valle (Mínimo)</v>
          </cell>
          <cell r="C54">
            <v>7257.850000000004</v>
          </cell>
          <cell r="D54">
            <v>7257.850000000004</v>
          </cell>
          <cell r="E54">
            <v>7257.850000000004</v>
          </cell>
          <cell r="F54">
            <v>7257.850000000004</v>
          </cell>
          <cell r="G54">
            <v>7257.850000000004</v>
          </cell>
          <cell r="H54">
            <v>7257.850000000004</v>
          </cell>
          <cell r="I54">
            <v>7362.9299999999948</v>
          </cell>
          <cell r="J54">
            <v>7362.9299999999948</v>
          </cell>
          <cell r="K54">
            <v>7362.9299999999948</v>
          </cell>
          <cell r="L54">
            <v>7362.9299999999948</v>
          </cell>
          <cell r="M54">
            <v>7362.9299999999948</v>
          </cell>
          <cell r="N54">
            <v>7362.9299999999948</v>
          </cell>
        </row>
        <row r="55">
          <cell r="B55" t="str">
            <v>k. Potencia Noche (Máxima)</v>
          </cell>
          <cell r="C55">
            <v>4797.8800000000019</v>
          </cell>
          <cell r="D55">
            <v>4797.8800000000019</v>
          </cell>
          <cell r="E55">
            <v>4797.8800000000019</v>
          </cell>
          <cell r="F55">
            <v>4797.8800000000019</v>
          </cell>
          <cell r="G55">
            <v>4797.8800000000019</v>
          </cell>
          <cell r="H55">
            <v>4797.8800000000019</v>
          </cell>
          <cell r="I55">
            <v>4867.3399999999974</v>
          </cell>
          <cell r="J55">
            <v>4867.3399999999974</v>
          </cell>
          <cell r="K55">
            <v>4867.3399999999974</v>
          </cell>
          <cell r="L55">
            <v>4867.3399999999974</v>
          </cell>
          <cell r="M55">
            <v>4867.3399999999974</v>
          </cell>
          <cell r="N55">
            <v>4867.3399999999974</v>
          </cell>
        </row>
        <row r="56">
          <cell r="B56" t="str">
            <v>l. Potencia Noche (Mínimo)</v>
          </cell>
          <cell r="C56">
            <v>4607.4100000000026</v>
          </cell>
          <cell r="D56">
            <v>4607.4100000000026</v>
          </cell>
          <cell r="E56">
            <v>4607.4100000000026</v>
          </cell>
          <cell r="F56">
            <v>4607.4100000000026</v>
          </cell>
          <cell r="G56">
            <v>4607.4100000000026</v>
          </cell>
          <cell r="H56">
            <v>4607.4100000000026</v>
          </cell>
          <cell r="I56">
            <v>4674.1199999999981</v>
          </cell>
          <cell r="J56">
            <v>4674.1199999999981</v>
          </cell>
          <cell r="K56">
            <v>4674.1199999999981</v>
          </cell>
          <cell r="L56">
            <v>4674.1199999999981</v>
          </cell>
          <cell r="M56">
            <v>4674.1199999999981</v>
          </cell>
          <cell r="N56">
            <v>4674.1199999999981</v>
          </cell>
        </row>
        <row r="57">
          <cell r="B57" t="str">
            <v>MEDIA TENSIÓN (T-MTb)</v>
          </cell>
        </row>
        <row r="58">
          <cell r="B58" t="str">
            <v>T-MTb</v>
          </cell>
        </row>
        <row r="59">
          <cell r="B59" t="str">
            <v>a. Energía Punta (Máxima)</v>
          </cell>
          <cell r="C59">
            <v>114.92000000000004</v>
          </cell>
          <cell r="D59">
            <v>114.92000000000004</v>
          </cell>
          <cell r="E59">
            <v>114.92000000000004</v>
          </cell>
          <cell r="F59">
            <v>114.92000000000004</v>
          </cell>
          <cell r="G59">
            <v>114.92000000000004</v>
          </cell>
          <cell r="H59">
            <v>114.92000000000004</v>
          </cell>
          <cell r="I59">
            <v>116.57999999999996</v>
          </cell>
          <cell r="J59">
            <v>116.57999999999996</v>
          </cell>
          <cell r="K59">
            <v>116.57999999999996</v>
          </cell>
          <cell r="L59">
            <v>116.57999999999996</v>
          </cell>
          <cell r="M59">
            <v>116.57999999999996</v>
          </cell>
          <cell r="N59">
            <v>116.57999999999996</v>
          </cell>
        </row>
        <row r="60">
          <cell r="B60" t="str">
            <v>b. Energía Punta (Mínimo)</v>
          </cell>
          <cell r="C60">
            <v>110.36000000000003</v>
          </cell>
          <cell r="D60">
            <v>110.36000000000001</v>
          </cell>
          <cell r="E60">
            <v>110.36000000000003</v>
          </cell>
          <cell r="F60">
            <v>110.36000000000003</v>
          </cell>
          <cell r="G60">
            <v>110.36000000000003</v>
          </cell>
          <cell r="H60">
            <v>110.36000000000003</v>
          </cell>
          <cell r="I60">
            <v>111.96000000000002</v>
          </cell>
          <cell r="J60">
            <v>111.96000000000002</v>
          </cell>
          <cell r="K60">
            <v>111.96000000000002</v>
          </cell>
          <cell r="L60">
            <v>111.96000000000002</v>
          </cell>
          <cell r="M60">
            <v>111.96000000000002</v>
          </cell>
          <cell r="N60">
            <v>111.96000000000002</v>
          </cell>
        </row>
        <row r="61">
          <cell r="B61" t="str">
            <v>c. Energía Valle (Máxima)</v>
          </cell>
          <cell r="C61">
            <v>39.480000000000011</v>
          </cell>
          <cell r="D61">
            <v>39.480000000000011</v>
          </cell>
          <cell r="E61">
            <v>39.480000000000011</v>
          </cell>
          <cell r="F61">
            <v>39.480000000000011</v>
          </cell>
          <cell r="G61">
            <v>39.480000000000011</v>
          </cell>
          <cell r="H61">
            <v>39.480000000000011</v>
          </cell>
          <cell r="I61">
            <v>40.049999999999976</v>
          </cell>
          <cell r="J61">
            <v>40.049999999999976</v>
          </cell>
          <cell r="K61">
            <v>40.049999999999976</v>
          </cell>
          <cell r="L61">
            <v>40.049999999999976</v>
          </cell>
          <cell r="M61">
            <v>40.049999999999976</v>
          </cell>
          <cell r="N61">
            <v>40.049999999999976</v>
          </cell>
        </row>
        <row r="62">
          <cell r="B62" t="str">
            <v>d. Energía Valle (Mínimo)</v>
          </cell>
          <cell r="C62">
            <v>37.909999999999989</v>
          </cell>
          <cell r="D62">
            <v>37.909999999999982</v>
          </cell>
          <cell r="E62">
            <v>37.909999999999989</v>
          </cell>
          <cell r="F62">
            <v>37.909999999999982</v>
          </cell>
          <cell r="G62">
            <v>37.909999999999989</v>
          </cell>
          <cell r="H62">
            <v>37.909999999999982</v>
          </cell>
          <cell r="I62">
            <v>38.460000000000015</v>
          </cell>
          <cell r="J62">
            <v>38.460000000000015</v>
          </cell>
          <cell r="K62">
            <v>38.460000000000015</v>
          </cell>
          <cell r="L62">
            <v>38.460000000000015</v>
          </cell>
          <cell r="M62">
            <v>38.460000000000015</v>
          </cell>
          <cell r="N62">
            <v>38.460000000000015</v>
          </cell>
        </row>
        <row r="63">
          <cell r="B63" t="str">
            <v>e. Energía Noche (Máxima)</v>
          </cell>
          <cell r="C63">
            <v>25.340000000000003</v>
          </cell>
          <cell r="D63">
            <v>25.34</v>
          </cell>
          <cell r="E63">
            <v>25.340000000000003</v>
          </cell>
          <cell r="F63">
            <v>25.34</v>
          </cell>
          <cell r="G63">
            <v>25.340000000000003</v>
          </cell>
          <cell r="H63">
            <v>25.34</v>
          </cell>
          <cell r="I63">
            <v>25.710000000000008</v>
          </cell>
          <cell r="J63">
            <v>25.710000000000008</v>
          </cell>
          <cell r="K63">
            <v>25.710000000000004</v>
          </cell>
          <cell r="L63">
            <v>25.710000000000008</v>
          </cell>
          <cell r="M63">
            <v>25.710000000000004</v>
          </cell>
          <cell r="N63">
            <v>25.710000000000008</v>
          </cell>
        </row>
        <row r="64">
          <cell r="B64" t="str">
            <v>f. Energía Noche (Mínimo)</v>
          </cell>
          <cell r="C64">
            <v>24.350000000000012</v>
          </cell>
          <cell r="D64">
            <v>24.350000000000012</v>
          </cell>
          <cell r="E64">
            <v>24.350000000000012</v>
          </cell>
          <cell r="F64">
            <v>24.350000000000012</v>
          </cell>
          <cell r="G64">
            <v>24.350000000000012</v>
          </cell>
          <cell r="H64">
            <v>24.350000000000012</v>
          </cell>
          <cell r="I64">
            <v>24.70000000000001</v>
          </cell>
          <cell r="J64">
            <v>24.70000000000001</v>
          </cell>
          <cell r="K64">
            <v>24.700000000000006</v>
          </cell>
          <cell r="L64">
            <v>24.70000000000001</v>
          </cell>
          <cell r="M64">
            <v>24.700000000000006</v>
          </cell>
          <cell r="N64">
            <v>24.70000000000001</v>
          </cell>
        </row>
        <row r="65">
          <cell r="B65" t="str">
            <v>g. Potencia Punta (Máxima)</v>
          </cell>
          <cell r="C65">
            <v>3375.2400000000011</v>
          </cell>
          <cell r="D65">
            <v>3375.2400000000007</v>
          </cell>
          <cell r="E65">
            <v>3375.2400000000011</v>
          </cell>
          <cell r="F65">
            <v>3375.2400000000007</v>
          </cell>
          <cell r="G65">
            <v>3375.2400000000011</v>
          </cell>
          <cell r="H65">
            <v>3375.2400000000007</v>
          </cell>
          <cell r="I65">
            <v>3424.11</v>
          </cell>
          <cell r="J65">
            <v>3424.11</v>
          </cell>
          <cell r="K65">
            <v>3424.11</v>
          </cell>
          <cell r="L65">
            <v>3424.11</v>
          </cell>
          <cell r="M65">
            <v>3424.11</v>
          </cell>
          <cell r="N65">
            <v>3424.11</v>
          </cell>
        </row>
        <row r="66">
          <cell r="B66" t="str">
            <v>h. Potencia Punta (Mínimo)</v>
          </cell>
          <cell r="C66">
            <v>3241.25</v>
          </cell>
          <cell r="D66">
            <v>3241.25</v>
          </cell>
          <cell r="E66">
            <v>3241.25</v>
          </cell>
          <cell r="F66">
            <v>3241.25</v>
          </cell>
          <cell r="G66">
            <v>3241.25</v>
          </cell>
          <cell r="H66">
            <v>3241.25</v>
          </cell>
          <cell r="I66">
            <v>3288.1799999999971</v>
          </cell>
          <cell r="J66">
            <v>3288.1799999999971</v>
          </cell>
          <cell r="K66">
            <v>3288.1799999999976</v>
          </cell>
          <cell r="L66">
            <v>3288.1799999999971</v>
          </cell>
          <cell r="M66">
            <v>3288.1799999999976</v>
          </cell>
          <cell r="N66">
            <v>3288.1799999999971</v>
          </cell>
        </row>
        <row r="67">
          <cell r="B67" t="str">
            <v>i. Potencia Valle (Máxima)</v>
          </cell>
          <cell r="C67">
            <v>2356.2399999999993</v>
          </cell>
          <cell r="D67">
            <v>2356.2399999999989</v>
          </cell>
          <cell r="E67">
            <v>2356.2399999999993</v>
          </cell>
          <cell r="F67">
            <v>2356.2399999999989</v>
          </cell>
          <cell r="G67">
            <v>2356.2399999999993</v>
          </cell>
          <cell r="H67">
            <v>2356.2399999999989</v>
          </cell>
          <cell r="I67">
            <v>2390.35</v>
          </cell>
          <cell r="J67">
            <v>2390.35</v>
          </cell>
          <cell r="K67">
            <v>2390.3499999999995</v>
          </cell>
          <cell r="L67">
            <v>2390.35</v>
          </cell>
          <cell r="M67">
            <v>2390.3499999999995</v>
          </cell>
          <cell r="N67">
            <v>2390.35</v>
          </cell>
        </row>
        <row r="68">
          <cell r="B68" t="str">
            <v>j. Potencia Valle (Mínimo)</v>
          </cell>
          <cell r="C68">
            <v>2262.6999999999989</v>
          </cell>
          <cell r="D68">
            <v>2262.6999999999989</v>
          </cell>
          <cell r="E68">
            <v>2262.6999999999989</v>
          </cell>
          <cell r="F68">
            <v>2262.6999999999989</v>
          </cell>
          <cell r="G68">
            <v>2262.6999999999989</v>
          </cell>
          <cell r="H68">
            <v>2262.6999999999989</v>
          </cell>
          <cell r="I68">
            <v>2295.46</v>
          </cell>
          <cell r="J68">
            <v>2295.46</v>
          </cell>
          <cell r="K68">
            <v>2295.4599999999996</v>
          </cell>
          <cell r="L68">
            <v>2295.46</v>
          </cell>
          <cell r="M68">
            <v>2295.4599999999996</v>
          </cell>
          <cell r="N68">
            <v>2295.46</v>
          </cell>
        </row>
        <row r="69">
          <cell r="B69" t="str">
            <v>k. Potencia Noche (Máxima)</v>
          </cell>
          <cell r="C69">
            <v>1509.9199999999989</v>
          </cell>
          <cell r="D69">
            <v>1509.9199999999989</v>
          </cell>
          <cell r="E69">
            <v>1509.9199999999989</v>
          </cell>
          <cell r="F69">
            <v>1509.9199999999989</v>
          </cell>
          <cell r="G69">
            <v>1509.9199999999989</v>
          </cell>
          <cell r="H69">
            <v>1509.9199999999989</v>
          </cell>
          <cell r="I69">
            <v>1531.7799999999993</v>
          </cell>
          <cell r="J69">
            <v>1531.7799999999993</v>
          </cell>
          <cell r="K69">
            <v>1531.7799999999993</v>
          </cell>
          <cell r="L69">
            <v>1531.7799999999993</v>
          </cell>
          <cell r="M69">
            <v>1531.7799999999993</v>
          </cell>
          <cell r="N69">
            <v>1531.7799999999993</v>
          </cell>
        </row>
        <row r="70">
          <cell r="B70" t="str">
            <v>l. Potencia Noche (Mínimo)</v>
          </cell>
          <cell r="C70">
            <v>1449.9800000000007</v>
          </cell>
          <cell r="D70">
            <v>1449.9800000000005</v>
          </cell>
          <cell r="E70">
            <v>1449.9800000000007</v>
          </cell>
          <cell r="F70">
            <v>1449.9800000000005</v>
          </cell>
          <cell r="G70">
            <v>1449.9800000000007</v>
          </cell>
          <cell r="H70">
            <v>1449.9800000000005</v>
          </cell>
          <cell r="I70">
            <v>1470.9700000000005</v>
          </cell>
          <cell r="J70">
            <v>1470.9700000000005</v>
          </cell>
          <cell r="K70">
            <v>1470.9700000000005</v>
          </cell>
          <cell r="L70">
            <v>1470.9700000000005</v>
          </cell>
          <cell r="M70">
            <v>1470.9700000000005</v>
          </cell>
          <cell r="N70">
            <v>1470.9700000000005</v>
          </cell>
        </row>
        <row r="71">
          <cell r="B71" t="str">
            <v>PROMOCIONAL</v>
          </cell>
        </row>
        <row r="72">
          <cell r="B72" t="str">
            <v>T-PR</v>
          </cell>
        </row>
        <row r="73">
          <cell r="B73" t="str">
            <v>a. Consumo de Energía menor o igual a 3000 kWh</v>
          </cell>
          <cell r="C73">
            <v>118.75</v>
          </cell>
          <cell r="D73">
            <v>118.75</v>
          </cell>
          <cell r="E73">
            <v>118.75</v>
          </cell>
          <cell r="F73">
            <v>118.75</v>
          </cell>
          <cell r="G73">
            <v>118.75</v>
          </cell>
          <cell r="H73">
            <v>118.75</v>
          </cell>
          <cell r="I73">
            <v>120.46999999999991</v>
          </cell>
          <cell r="J73">
            <v>120.46999999999991</v>
          </cell>
          <cell r="K73">
            <v>120.46999999999993</v>
          </cell>
          <cell r="L73">
            <v>120.46999999999991</v>
          </cell>
          <cell r="M73">
            <v>120.46999999999993</v>
          </cell>
          <cell r="N73">
            <v>120.46999999999991</v>
          </cell>
        </row>
        <row r="74">
          <cell r="B74" t="str">
            <v>b. Bloque 0-3000 kWh</v>
          </cell>
          <cell r="C74">
            <v>214440</v>
          </cell>
          <cell r="D74">
            <v>214440</v>
          </cell>
          <cell r="E74">
            <v>214440</v>
          </cell>
          <cell r="F74">
            <v>214440</v>
          </cell>
          <cell r="G74">
            <v>214440</v>
          </cell>
          <cell r="H74">
            <v>214440</v>
          </cell>
          <cell r="I74">
            <v>217530</v>
          </cell>
          <cell r="J74">
            <v>217530</v>
          </cell>
          <cell r="K74">
            <v>217530</v>
          </cell>
          <cell r="L74">
            <v>217530</v>
          </cell>
          <cell r="M74">
            <v>217530</v>
          </cell>
          <cell r="N74">
            <v>217530</v>
          </cell>
        </row>
        <row r="75">
          <cell r="B75" t="str">
            <v>c. Bloque mayor a 3000 kWh</v>
          </cell>
          <cell r="C75">
            <v>71.48</v>
          </cell>
          <cell r="D75">
            <v>71.48</v>
          </cell>
          <cell r="E75">
            <v>71.48</v>
          </cell>
          <cell r="F75">
            <v>71.48</v>
          </cell>
          <cell r="G75">
            <v>71.48</v>
          </cell>
          <cell r="H75">
            <v>71.48</v>
          </cell>
          <cell r="I75">
            <v>72.510000000000019</v>
          </cell>
          <cell r="J75">
            <v>72.510000000000019</v>
          </cell>
          <cell r="K75">
            <v>72.510000000000005</v>
          </cell>
          <cell r="L75">
            <v>72.510000000000019</v>
          </cell>
          <cell r="M75">
            <v>72.510000000000005</v>
          </cell>
          <cell r="N75">
            <v>72.510000000000019</v>
          </cell>
        </row>
        <row r="76">
          <cell r="B76" t="str">
            <v>d. Bloque 0-8 kW</v>
          </cell>
          <cell r="C76">
            <v>95323.839999999982</v>
          </cell>
          <cell r="D76">
            <v>95323.839999999997</v>
          </cell>
          <cell r="E76">
            <v>95323.839999999982</v>
          </cell>
          <cell r="F76">
            <v>95323.839999999997</v>
          </cell>
          <cell r="G76">
            <v>95323.839999999982</v>
          </cell>
          <cell r="H76">
            <v>95323.839999999997</v>
          </cell>
          <cell r="I76">
            <v>96704</v>
          </cell>
          <cell r="J76">
            <v>96704</v>
          </cell>
          <cell r="K76">
            <v>96704</v>
          </cell>
          <cell r="L76">
            <v>96704</v>
          </cell>
          <cell r="M76">
            <v>96704</v>
          </cell>
          <cell r="N76">
            <v>96704</v>
          </cell>
        </row>
        <row r="77">
          <cell r="B77" t="str">
            <v>e. Bloque mayor a 8 kW</v>
          </cell>
          <cell r="C77">
            <v>11915.479999999998</v>
          </cell>
          <cell r="D77">
            <v>11915.48</v>
          </cell>
          <cell r="E77">
            <v>11915.479999999998</v>
          </cell>
          <cell r="F77">
            <v>11915.48</v>
          </cell>
          <cell r="G77">
            <v>11915.479999999998</v>
          </cell>
          <cell r="H77">
            <v>11915.48</v>
          </cell>
          <cell r="I77">
            <v>12088</v>
          </cell>
          <cell r="J77">
            <v>12088</v>
          </cell>
          <cell r="K77">
            <v>12088</v>
          </cell>
          <cell r="L77">
            <v>12088</v>
          </cell>
          <cell r="M77">
            <v>12088</v>
          </cell>
          <cell r="N77">
            <v>12088</v>
          </cell>
        </row>
        <row r="78">
          <cell r="B78" t="str">
            <v>ALUMBRADO PÚBLICO</v>
          </cell>
        </row>
        <row r="79">
          <cell r="B79" t="str">
            <v>T-AP</v>
          </cell>
        </row>
        <row r="80">
          <cell r="B80" t="str">
            <v>a. Bloque 0-30 kWh</v>
          </cell>
          <cell r="C80">
            <v>94.80000000000004</v>
          </cell>
          <cell r="D80">
            <v>94.800000000000026</v>
          </cell>
          <cell r="E80">
            <v>94.80000000000004</v>
          </cell>
          <cell r="F80">
            <v>94.800000000000026</v>
          </cell>
          <cell r="G80">
            <v>94.80000000000004</v>
          </cell>
          <cell r="H80">
            <v>94.800000000000026</v>
          </cell>
          <cell r="I80">
            <v>96.30000000000004</v>
          </cell>
          <cell r="J80">
            <v>96.30000000000004</v>
          </cell>
          <cell r="K80">
            <v>96.300000000000026</v>
          </cell>
          <cell r="L80">
            <v>96.30000000000004</v>
          </cell>
          <cell r="M80">
            <v>96.300000000000026</v>
          </cell>
          <cell r="N80">
            <v>96.30000000000004</v>
          </cell>
        </row>
        <row r="81">
          <cell r="B81" t="str">
            <v xml:space="preserve">b. Bloque 31-50 000 kWh </v>
          </cell>
          <cell r="C81">
            <v>3.1599999999999979</v>
          </cell>
          <cell r="D81">
            <v>3.1599999999999979</v>
          </cell>
          <cell r="E81">
            <v>3.1599999999999979</v>
          </cell>
          <cell r="F81">
            <v>3.1599999999999979</v>
          </cell>
          <cell r="G81">
            <v>3.1599999999999979</v>
          </cell>
          <cell r="H81">
            <v>3.1599999999999979</v>
          </cell>
          <cell r="I81">
            <v>3.2099999999999977</v>
          </cell>
          <cell r="J81">
            <v>3.2099999999999977</v>
          </cell>
          <cell r="K81">
            <v>3.2099999999999982</v>
          </cell>
          <cell r="L81">
            <v>3.2099999999999977</v>
          </cell>
          <cell r="M81">
            <v>3.2099999999999982</v>
          </cell>
          <cell r="N81">
            <v>3.2099999999999977</v>
          </cell>
        </row>
        <row r="82">
          <cell r="B82" t="str">
            <v xml:space="preserve">c. Bloque mayor a 50 000 kWh </v>
          </cell>
          <cell r="C82">
            <v>158000</v>
          </cell>
          <cell r="D82">
            <v>158000</v>
          </cell>
          <cell r="E82">
            <v>158000</v>
          </cell>
          <cell r="F82">
            <v>158000</v>
          </cell>
          <cell r="G82">
            <v>158000</v>
          </cell>
          <cell r="H82">
            <v>158000</v>
          </cell>
          <cell r="I82">
            <v>160500</v>
          </cell>
          <cell r="J82">
            <v>160500</v>
          </cell>
          <cell r="K82">
            <v>160500</v>
          </cell>
          <cell r="L82">
            <v>160500</v>
          </cell>
          <cell r="M82">
            <v>160500</v>
          </cell>
          <cell r="N82">
            <v>160500</v>
          </cell>
        </row>
        <row r="83">
          <cell r="B83" t="str">
            <v>Tarifa de acceso</v>
          </cell>
        </row>
        <row r="84">
          <cell r="B84" t="str">
            <v>T-TA</v>
          </cell>
        </row>
        <row r="85">
          <cell r="B85" t="str">
            <v>a. Consumo de Energía cada kWh</v>
          </cell>
          <cell r="C85">
            <v>26.269999999999989</v>
          </cell>
          <cell r="D85">
            <v>26.269999999999989</v>
          </cell>
          <cell r="E85">
            <v>26.269999999999989</v>
          </cell>
          <cell r="F85">
            <v>26.269999999999989</v>
          </cell>
          <cell r="G85">
            <v>26.269999999999989</v>
          </cell>
          <cell r="H85">
            <v>26.269999999999989</v>
          </cell>
          <cell r="I85">
            <v>26.269999999999989</v>
          </cell>
          <cell r="J85">
            <v>26.269999999999989</v>
          </cell>
          <cell r="K85">
            <v>26.269999999999989</v>
          </cell>
          <cell r="L85">
            <v>26.269999999999989</v>
          </cell>
          <cell r="M85">
            <v>26.269999999999989</v>
          </cell>
          <cell r="N85">
            <v>26.269999999999989</v>
          </cell>
        </row>
        <row r="86">
          <cell r="B86" t="str">
            <v>Tarifa en centros de recarga rápida</v>
          </cell>
        </row>
        <row r="87">
          <cell r="B87" t="str">
            <v>T-VE</v>
          </cell>
        </row>
        <row r="88">
          <cell r="B88" t="str">
            <v>b. Por minuto de recarga de energía</v>
          </cell>
          <cell r="C88">
            <v>137</v>
          </cell>
          <cell r="D88">
            <v>137</v>
          </cell>
          <cell r="E88">
            <v>137</v>
          </cell>
          <cell r="F88">
            <v>137</v>
          </cell>
          <cell r="G88">
            <v>137</v>
          </cell>
          <cell r="H88">
            <v>137</v>
          </cell>
          <cell r="I88">
            <v>137</v>
          </cell>
          <cell r="J88">
            <v>137</v>
          </cell>
          <cell r="K88">
            <v>137</v>
          </cell>
          <cell r="L88">
            <v>137</v>
          </cell>
          <cell r="M88">
            <v>137</v>
          </cell>
          <cell r="N88">
            <v>137</v>
          </cell>
        </row>
        <row r="89">
          <cell r="B89" t="str">
            <v>Tarifa residencial modalidad prepago</v>
          </cell>
        </row>
        <row r="90">
          <cell r="B90" t="str">
            <v>T-RP</v>
          </cell>
        </row>
        <row r="91">
          <cell r="B91" t="str">
            <v>a. Bloque 0-30 kWh</v>
          </cell>
          <cell r="C91">
            <v>2107.8000000000011</v>
          </cell>
          <cell r="D91">
            <v>2107.8000000000011</v>
          </cell>
          <cell r="E91">
            <v>2107.8000000000011</v>
          </cell>
          <cell r="F91">
            <v>2107.8000000000011</v>
          </cell>
          <cell r="G91">
            <v>2107.8000000000011</v>
          </cell>
          <cell r="H91">
            <v>2107.8000000000011</v>
          </cell>
          <cell r="I91">
            <v>2138.4000000000005</v>
          </cell>
          <cell r="J91">
            <v>2138.4000000000005</v>
          </cell>
          <cell r="K91">
            <v>2138.400000000001</v>
          </cell>
          <cell r="L91">
            <v>2138.4000000000005</v>
          </cell>
          <cell r="M91">
            <v>2138.400000000001</v>
          </cell>
          <cell r="N91">
            <v>2138.4000000000005</v>
          </cell>
        </row>
        <row r="92">
          <cell r="B92" t="str">
            <v>b. Bloque 31-200 kWh</v>
          </cell>
          <cell r="C92">
            <v>70.260000000000019</v>
          </cell>
          <cell r="D92">
            <v>70.260000000000005</v>
          </cell>
          <cell r="E92">
            <v>70.260000000000019</v>
          </cell>
          <cell r="F92">
            <v>70.260000000000005</v>
          </cell>
          <cell r="G92">
            <v>70.260000000000019</v>
          </cell>
          <cell r="H92">
            <v>70.260000000000005</v>
          </cell>
          <cell r="I92">
            <v>71.28</v>
          </cell>
          <cell r="J92">
            <v>71.28</v>
          </cell>
          <cell r="K92">
            <v>71.279999999999987</v>
          </cell>
          <cell r="L92">
            <v>71.28</v>
          </cell>
          <cell r="M92">
            <v>71.279999999999987</v>
          </cell>
          <cell r="N92">
            <v>71.28</v>
          </cell>
        </row>
        <row r="93">
          <cell r="B93" t="str">
            <v>c. Bloque 201-300 kWh</v>
          </cell>
          <cell r="C93">
            <v>107.82999999999996</v>
          </cell>
          <cell r="D93">
            <v>107.82999999999996</v>
          </cell>
          <cell r="E93">
            <v>107.82999999999996</v>
          </cell>
          <cell r="F93">
            <v>107.82999999999996</v>
          </cell>
          <cell r="G93">
            <v>107.82999999999996</v>
          </cell>
          <cell r="H93">
            <v>107.82999999999996</v>
          </cell>
          <cell r="I93">
            <v>109.38999999999997</v>
          </cell>
          <cell r="J93">
            <v>109.38999999999997</v>
          </cell>
          <cell r="K93">
            <v>109.38999999999997</v>
          </cell>
          <cell r="L93">
            <v>109.38999999999997</v>
          </cell>
          <cell r="M93">
            <v>109.38999999999997</v>
          </cell>
          <cell r="N93">
            <v>109.38999999999997</v>
          </cell>
        </row>
        <row r="94">
          <cell r="B94" t="str">
            <v>d. Bloque mayor a 300 kWh</v>
          </cell>
          <cell r="C94">
            <v>111.48</v>
          </cell>
          <cell r="D94">
            <v>111.48</v>
          </cell>
          <cell r="E94">
            <v>111.48</v>
          </cell>
          <cell r="F94">
            <v>111.48</v>
          </cell>
          <cell r="G94">
            <v>111.48</v>
          </cell>
          <cell r="H94">
            <v>111.48</v>
          </cell>
          <cell r="I94">
            <v>113.09000000000005</v>
          </cell>
          <cell r="J94">
            <v>113.09000000000005</v>
          </cell>
          <cell r="K94">
            <v>113.09000000000005</v>
          </cell>
          <cell r="L94">
            <v>113.09000000000005</v>
          </cell>
          <cell r="M94">
            <v>113.09000000000005</v>
          </cell>
          <cell r="N94">
            <v>113.09000000000005</v>
          </cell>
        </row>
        <row r="95">
          <cell r="B95" t="str">
            <v>Tarifa en centros de recarga en planteles para autobuses electricos</v>
          </cell>
        </row>
        <row r="96">
          <cell r="B96" t="str">
            <v>T-BE</v>
          </cell>
        </row>
        <row r="97">
          <cell r="B97" t="str">
            <v>b. Consumo de Energía cada kWh</v>
          </cell>
          <cell r="C97">
            <v>52.869999999999955</v>
          </cell>
          <cell r="D97">
            <v>52.869999999999962</v>
          </cell>
          <cell r="E97">
            <v>52.869999999999955</v>
          </cell>
          <cell r="F97">
            <v>52.869999999999962</v>
          </cell>
          <cell r="G97">
            <v>52.869999999999955</v>
          </cell>
          <cell r="H97">
            <v>52.869999999999962</v>
          </cell>
          <cell r="I97">
            <v>52.869999999999955</v>
          </cell>
          <cell r="J97">
            <v>52.869999999999955</v>
          </cell>
          <cell r="K97">
            <v>52.869999999999962</v>
          </cell>
          <cell r="L97">
            <v>52.869999999999955</v>
          </cell>
          <cell r="M97">
            <v>52.869999999999962</v>
          </cell>
          <cell r="N97">
            <v>52.869999999999955</v>
          </cell>
        </row>
        <row r="98">
          <cell r="B98" t="str">
            <v>Tarifa para los costos de interconeción 
excedentes de energía (colones/kWh)</v>
          </cell>
        </row>
        <row r="99">
          <cell r="B99" t="str">
            <v>T-TCI</v>
          </cell>
        </row>
        <row r="100">
          <cell r="B100" t="str">
            <v>Etapa I</v>
          </cell>
          <cell r="C100">
            <v>5918</v>
          </cell>
          <cell r="D100">
            <v>5918</v>
          </cell>
          <cell r="E100">
            <v>5918</v>
          </cell>
          <cell r="F100">
            <v>5918</v>
          </cell>
          <cell r="G100">
            <v>5918</v>
          </cell>
          <cell r="H100">
            <v>5918</v>
          </cell>
          <cell r="I100">
            <v>5918</v>
          </cell>
          <cell r="J100">
            <v>5718.2580645161288</v>
          </cell>
          <cell r="K100">
            <v>5660</v>
          </cell>
          <cell r="L100">
            <v>5660</v>
          </cell>
          <cell r="M100">
            <v>5660</v>
          </cell>
          <cell r="N100">
            <v>5660</v>
          </cell>
        </row>
        <row r="101">
          <cell r="B101" t="str">
            <v>Etapa II</v>
          </cell>
          <cell r="C101">
            <v>53294</v>
          </cell>
          <cell r="D101">
            <v>53294</v>
          </cell>
          <cell r="E101">
            <v>53294</v>
          </cell>
          <cell r="F101">
            <v>53294</v>
          </cell>
          <cell r="G101">
            <v>53294</v>
          </cell>
          <cell r="H101">
            <v>53294</v>
          </cell>
          <cell r="I101">
            <v>53294</v>
          </cell>
          <cell r="J101">
            <v>60624.06451612903</v>
          </cell>
          <cell r="K101">
            <v>62762</v>
          </cell>
          <cell r="L101">
            <v>62762</v>
          </cell>
          <cell r="M101">
            <v>62762</v>
          </cell>
          <cell r="N101">
            <v>62762</v>
          </cell>
        </row>
        <row r="102">
          <cell r="B102" t="str">
            <v>Etapa III</v>
          </cell>
          <cell r="C102">
            <v>129204</v>
          </cell>
          <cell r="D102">
            <v>129204</v>
          </cell>
          <cell r="E102">
            <v>129204</v>
          </cell>
          <cell r="F102">
            <v>129204</v>
          </cell>
          <cell r="G102">
            <v>129204</v>
          </cell>
          <cell r="H102">
            <v>129204</v>
          </cell>
          <cell r="I102">
            <v>129204</v>
          </cell>
          <cell r="J102">
            <v>111414.58064516129</v>
          </cell>
          <cell r="K102">
            <v>106226</v>
          </cell>
          <cell r="L102">
            <v>106226</v>
          </cell>
          <cell r="M102">
            <v>106226</v>
          </cell>
          <cell r="N102">
            <v>106226</v>
          </cell>
        </row>
        <row r="103">
          <cell r="B103" t="str">
            <v>Etapa IV</v>
          </cell>
          <cell r="C103">
            <v>96347</v>
          </cell>
          <cell r="D103">
            <v>96347</v>
          </cell>
          <cell r="E103">
            <v>96347</v>
          </cell>
          <cell r="F103">
            <v>96347</v>
          </cell>
          <cell r="G103">
            <v>96347</v>
          </cell>
          <cell r="H103">
            <v>96347</v>
          </cell>
          <cell r="I103">
            <v>96347</v>
          </cell>
          <cell r="J103">
            <v>78921.451612903227</v>
          </cell>
          <cell r="K103">
            <v>73839</v>
          </cell>
          <cell r="L103">
            <v>73839</v>
          </cell>
          <cell r="M103">
            <v>73839</v>
          </cell>
          <cell r="N103">
            <v>73839</v>
          </cell>
        </row>
        <row r="104">
          <cell r="B104" t="str">
            <v>Tarifa máxima para la compra-venta de
excedentes de energía</v>
          </cell>
        </row>
        <row r="105">
          <cell r="B105" t="str">
            <v>T-TCVE</v>
          </cell>
        </row>
        <row r="106">
          <cell r="B106" t="str">
            <v>Periodo Noche</v>
          </cell>
          <cell r="C106">
            <v>33.909999999999982</v>
          </cell>
          <cell r="D106">
            <v>33.909999999999975</v>
          </cell>
          <cell r="E106">
            <v>33.909999999999982</v>
          </cell>
          <cell r="F106">
            <v>33.909999999999975</v>
          </cell>
          <cell r="G106">
            <v>33.909999999999982</v>
          </cell>
          <cell r="H106">
            <v>33.909999999999975</v>
          </cell>
          <cell r="I106">
            <v>33.909999999999982</v>
          </cell>
          <cell r="J106">
            <v>33.909999999999982</v>
          </cell>
          <cell r="K106">
            <v>33.909999999999975</v>
          </cell>
          <cell r="L106">
            <v>33.909999999999982</v>
          </cell>
          <cell r="M106">
            <v>33.909999999999975</v>
          </cell>
          <cell r="N106">
            <v>33.909999999999982</v>
          </cell>
        </row>
        <row r="107">
          <cell r="B107" t="str">
            <v>Periodo Punta</v>
          </cell>
          <cell r="C107">
            <v>68.609999999999971</v>
          </cell>
          <cell r="D107">
            <v>68.609999999999957</v>
          </cell>
          <cell r="E107">
            <v>68.609999999999971</v>
          </cell>
          <cell r="F107">
            <v>68.609999999999957</v>
          </cell>
          <cell r="G107">
            <v>68.609999999999971</v>
          </cell>
          <cell r="H107">
            <v>68.609999999999957</v>
          </cell>
          <cell r="I107">
            <v>68.609999999999971</v>
          </cell>
          <cell r="J107">
            <v>68.609999999999971</v>
          </cell>
          <cell r="K107">
            <v>68.609999999999957</v>
          </cell>
          <cell r="L107">
            <v>68.609999999999971</v>
          </cell>
          <cell r="M107">
            <v>68.609999999999957</v>
          </cell>
          <cell r="N107">
            <v>68.609999999999971</v>
          </cell>
        </row>
        <row r="108">
          <cell r="B108" t="str">
            <v>Periodo Valle</v>
          </cell>
          <cell r="C108">
            <v>51.27999999999998</v>
          </cell>
          <cell r="D108">
            <v>51.27999999999998</v>
          </cell>
          <cell r="E108">
            <v>51.27999999999998</v>
          </cell>
          <cell r="F108">
            <v>51.27999999999998</v>
          </cell>
          <cell r="G108">
            <v>51.27999999999998</v>
          </cell>
          <cell r="H108">
            <v>51.27999999999998</v>
          </cell>
          <cell r="I108">
            <v>51.27999999999998</v>
          </cell>
          <cell r="J108">
            <v>51.27999999999998</v>
          </cell>
          <cell r="K108">
            <v>51.27999999999998</v>
          </cell>
          <cell r="L108">
            <v>51.27999999999998</v>
          </cell>
          <cell r="M108">
            <v>51.27999999999998</v>
          </cell>
          <cell r="N108">
            <v>51.27999999999998</v>
          </cell>
        </row>
        <row r="109">
          <cell r="B109" t="str">
            <v>Tarifa de los recursos energéticos distribuidos</v>
          </cell>
        </row>
        <row r="110">
          <cell r="B110" t="str">
            <v>T-TDER</v>
          </cell>
        </row>
        <row r="111">
          <cell r="B111" t="str">
            <v>Por kW instalado</v>
          </cell>
          <cell r="C111">
            <v>305</v>
          </cell>
          <cell r="D111">
            <v>305</v>
          </cell>
          <cell r="E111">
            <v>305</v>
          </cell>
          <cell r="F111">
            <v>305</v>
          </cell>
          <cell r="G111">
            <v>305</v>
          </cell>
          <cell r="H111">
            <v>305</v>
          </cell>
          <cell r="I111">
            <v>305</v>
          </cell>
          <cell r="J111">
            <v>305</v>
          </cell>
          <cell r="K111">
            <v>305</v>
          </cell>
          <cell r="L111">
            <v>305</v>
          </cell>
          <cell r="M111">
            <v>305</v>
          </cell>
          <cell r="N111">
            <v>305</v>
          </cell>
        </row>
        <row r="112">
          <cell r="B112" t="str">
            <v xml:space="preserve">Tarifa de peajes de distribución </v>
          </cell>
        </row>
        <row r="113">
          <cell r="B113" t="str">
            <v>T-TPDx</v>
          </cell>
        </row>
        <row r="114">
          <cell r="B114" t="str">
            <v>Por Energía transportada</v>
          </cell>
          <cell r="C114">
            <v>1.7000000000000008</v>
          </cell>
          <cell r="D114">
            <v>1.7000000000000006</v>
          </cell>
          <cell r="E114">
            <v>1.7000000000000008</v>
          </cell>
          <cell r="F114">
            <v>1.7000000000000006</v>
          </cell>
          <cell r="G114">
            <v>1.7000000000000008</v>
          </cell>
          <cell r="H114">
            <v>1.7000000000000006</v>
          </cell>
          <cell r="I114">
            <v>1.7000000000000008</v>
          </cell>
          <cell r="J114">
            <v>1.7000000000000008</v>
          </cell>
          <cell r="K114">
            <v>1.7000000000000006</v>
          </cell>
          <cell r="L114">
            <v>1.7000000000000008</v>
          </cell>
          <cell r="M114">
            <v>1.7000000000000006</v>
          </cell>
          <cell r="N114">
            <v>1.7000000000000008</v>
          </cell>
        </row>
        <row r="121">
          <cell r="B121" t="str">
            <v>Promedio de Tarifa</v>
          </cell>
          <cell r="C121" t="str">
            <v>Mes</v>
          </cell>
        </row>
        <row r="122">
          <cell r="B122" t="str">
            <v>º</v>
          </cell>
          <cell r="C122" t="str">
            <v>Enero</v>
          </cell>
          <cell r="D122" t="str">
            <v>Febrero</v>
          </cell>
          <cell r="E122" t="str">
            <v>Marzo</v>
          </cell>
          <cell r="F122" t="str">
            <v>Abril</v>
          </cell>
          <cell r="G122" t="str">
            <v>Mayo</v>
          </cell>
          <cell r="H122" t="str">
            <v>Junio</v>
          </cell>
          <cell r="I122" t="str">
            <v>Julio</v>
          </cell>
          <cell r="J122" t="str">
            <v>Agosto</v>
          </cell>
          <cell r="K122" t="str">
            <v>Septiembre</v>
          </cell>
          <cell r="L122" t="str">
            <v>Octubre</v>
          </cell>
          <cell r="M122" t="str">
            <v>Noviembre</v>
          </cell>
          <cell r="N122" t="str">
            <v>Diciembre</v>
          </cell>
        </row>
        <row r="123">
          <cell r="B123" t="str">
            <v>VENTAS AL SERVICIO DE DISTRIBUCIÓN</v>
          </cell>
        </row>
        <row r="124">
          <cell r="B124" t="str">
            <v>T-SD</v>
          </cell>
        </row>
        <row r="125">
          <cell r="B125" t="str">
            <v>a. Energía Punta</v>
          </cell>
          <cell r="C125">
            <v>57.76</v>
          </cell>
          <cell r="D125">
            <v>57.76</v>
          </cell>
          <cell r="E125">
            <v>57.76</v>
          </cell>
          <cell r="F125">
            <v>57.76</v>
          </cell>
          <cell r="G125">
            <v>57.76</v>
          </cell>
          <cell r="H125">
            <v>57.76</v>
          </cell>
          <cell r="I125">
            <v>59.670000000000023</v>
          </cell>
          <cell r="J125">
            <v>59.670000000000023</v>
          </cell>
          <cell r="K125">
            <v>59.670000000000023</v>
          </cell>
          <cell r="L125">
            <v>59.670000000000023</v>
          </cell>
          <cell r="M125">
            <v>59.670000000000023</v>
          </cell>
          <cell r="N125">
            <v>59.670000000000023</v>
          </cell>
        </row>
        <row r="126">
          <cell r="B126" t="str">
            <v>b. Energía Valle</v>
          </cell>
          <cell r="C126">
            <v>47.01</v>
          </cell>
          <cell r="D126">
            <v>47.01</v>
          </cell>
          <cell r="E126">
            <v>47.01</v>
          </cell>
          <cell r="F126">
            <v>47.01</v>
          </cell>
          <cell r="G126">
            <v>47.01</v>
          </cell>
          <cell r="H126">
            <v>47.01</v>
          </cell>
          <cell r="I126">
            <v>48.569999999999993</v>
          </cell>
          <cell r="J126">
            <v>48.569999999999993</v>
          </cell>
          <cell r="K126">
            <v>48.57</v>
          </cell>
          <cell r="L126">
            <v>48.569999999999993</v>
          </cell>
          <cell r="M126">
            <v>48.57</v>
          </cell>
          <cell r="N126">
            <v>48.569999999999993</v>
          </cell>
        </row>
        <row r="127">
          <cell r="B127" t="str">
            <v>c. Energía Noche</v>
          </cell>
          <cell r="C127">
            <v>40.090000000000003</v>
          </cell>
          <cell r="D127">
            <v>40.090000000000011</v>
          </cell>
          <cell r="E127">
            <v>40.090000000000003</v>
          </cell>
          <cell r="F127">
            <v>40.090000000000011</v>
          </cell>
          <cell r="G127">
            <v>40.090000000000003</v>
          </cell>
          <cell r="H127">
            <v>40.090000000000011</v>
          </cell>
          <cell r="I127">
            <v>41.420000000000009</v>
          </cell>
          <cell r="J127">
            <v>41.420000000000009</v>
          </cell>
          <cell r="K127">
            <v>41.42</v>
          </cell>
          <cell r="L127">
            <v>41.420000000000009</v>
          </cell>
          <cell r="M127">
            <v>41.42</v>
          </cell>
          <cell r="N127">
            <v>41.420000000000009</v>
          </cell>
        </row>
        <row r="128">
          <cell r="B128" t="str">
            <v>d. Potencia Punta</v>
          </cell>
          <cell r="C128">
            <v>3558.2599999999989</v>
          </cell>
          <cell r="D128">
            <v>3558.2599999999993</v>
          </cell>
          <cell r="E128">
            <v>3558.2599999999989</v>
          </cell>
          <cell r="F128">
            <v>3558.2599999999993</v>
          </cell>
          <cell r="G128">
            <v>3558.2599999999989</v>
          </cell>
          <cell r="H128">
            <v>3558.2599999999993</v>
          </cell>
          <cell r="I128">
            <v>3676.14</v>
          </cell>
          <cell r="J128">
            <v>3676.14</v>
          </cell>
          <cell r="K128">
            <v>3676.14</v>
          </cell>
          <cell r="L128">
            <v>3676.14</v>
          </cell>
          <cell r="M128">
            <v>3676.14</v>
          </cell>
          <cell r="N128">
            <v>3676.14</v>
          </cell>
        </row>
        <row r="129">
          <cell r="B129" t="str">
            <v>e. Potencia Valle</v>
          </cell>
          <cell r="C129">
            <v>3558.2599999999989</v>
          </cell>
          <cell r="D129">
            <v>3558.2599999999993</v>
          </cell>
          <cell r="E129">
            <v>3558.2599999999989</v>
          </cell>
          <cell r="F129">
            <v>3558.2599999999993</v>
          </cell>
          <cell r="G129">
            <v>3558.2599999999989</v>
          </cell>
          <cell r="H129">
            <v>3558.2599999999993</v>
          </cell>
          <cell r="I129">
            <v>3676.14</v>
          </cell>
          <cell r="J129">
            <v>3676.14</v>
          </cell>
          <cell r="K129">
            <v>3676.14</v>
          </cell>
          <cell r="L129">
            <v>3676.14</v>
          </cell>
          <cell r="M129">
            <v>3676.14</v>
          </cell>
          <cell r="N129">
            <v>3676.14</v>
          </cell>
        </row>
        <row r="130">
          <cell r="B130" t="str">
            <v>f. Potencia Noche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2274</v>
          </cell>
          <cell r="D10">
            <v>2274</v>
          </cell>
          <cell r="E10">
            <v>2274</v>
          </cell>
          <cell r="F10">
            <v>2274</v>
          </cell>
          <cell r="G10">
            <v>2274</v>
          </cell>
          <cell r="H10">
            <v>2274</v>
          </cell>
          <cell r="I10">
            <v>2274</v>
          </cell>
          <cell r="J10">
            <v>2274</v>
          </cell>
          <cell r="K10">
            <v>2274</v>
          </cell>
          <cell r="L10">
            <v>2274</v>
          </cell>
          <cell r="M10">
            <v>2274</v>
          </cell>
          <cell r="N10">
            <v>2274</v>
          </cell>
        </row>
        <row r="11">
          <cell r="B11" t="str">
            <v>b. Bloque 31-200 kWh</v>
          </cell>
          <cell r="C11">
            <v>75.8</v>
          </cell>
          <cell r="D11">
            <v>75.799999999999983</v>
          </cell>
          <cell r="E11">
            <v>75.8</v>
          </cell>
          <cell r="F11">
            <v>75.799999999999983</v>
          </cell>
          <cell r="G11">
            <v>75.8</v>
          </cell>
          <cell r="H11">
            <v>75.799999999999983</v>
          </cell>
          <cell r="I11">
            <v>75.8</v>
          </cell>
          <cell r="J11">
            <v>75.8</v>
          </cell>
          <cell r="K11">
            <v>75.799999999999983</v>
          </cell>
          <cell r="L11">
            <v>75.8</v>
          </cell>
          <cell r="M11">
            <v>75.799999999999983</v>
          </cell>
          <cell r="N11">
            <v>75.8</v>
          </cell>
        </row>
        <row r="12">
          <cell r="B12" t="str">
            <v>c. Bloque mayor a 200 kWh</v>
          </cell>
          <cell r="C12">
            <v>92.789999999999978</v>
          </cell>
          <cell r="D12">
            <v>92.789999999999978</v>
          </cell>
          <cell r="E12">
            <v>92.789999999999978</v>
          </cell>
          <cell r="F12">
            <v>92.789999999999978</v>
          </cell>
          <cell r="G12">
            <v>92.789999999999978</v>
          </cell>
          <cell r="H12">
            <v>92.789999999999978</v>
          </cell>
          <cell r="I12">
            <v>92.789999999999978</v>
          </cell>
          <cell r="J12">
            <v>92.789999999999978</v>
          </cell>
          <cell r="K12">
            <v>92.789999999999978</v>
          </cell>
          <cell r="L12">
            <v>92.789999999999978</v>
          </cell>
          <cell r="M12">
            <v>92.789999999999978</v>
          </cell>
          <cell r="N12">
            <v>92.789999999999978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107.15000000000006</v>
          </cell>
          <cell r="D15">
            <v>107.15000000000006</v>
          </cell>
          <cell r="E15">
            <v>107.15000000000006</v>
          </cell>
          <cell r="F15">
            <v>107.15000000000006</v>
          </cell>
          <cell r="G15">
            <v>107.15000000000006</v>
          </cell>
          <cell r="H15">
            <v>107.15000000000006</v>
          </cell>
          <cell r="I15">
            <v>107.15000000000006</v>
          </cell>
          <cell r="J15">
            <v>107.15000000000006</v>
          </cell>
          <cell r="K15">
            <v>107.15000000000006</v>
          </cell>
          <cell r="L15">
            <v>107.15000000000006</v>
          </cell>
          <cell r="M15">
            <v>107.15000000000006</v>
          </cell>
          <cell r="N15">
            <v>107.15000000000006</v>
          </cell>
        </row>
        <row r="16">
          <cell r="B16" t="str">
            <v>b. Bloque 0-3000 kWh</v>
          </cell>
          <cell r="C16">
            <v>192120.00000000003</v>
          </cell>
          <cell r="D16">
            <v>192120.00000000003</v>
          </cell>
          <cell r="E16">
            <v>192120.00000000003</v>
          </cell>
          <cell r="F16">
            <v>192120.00000000003</v>
          </cell>
          <cell r="G16">
            <v>192120.00000000003</v>
          </cell>
          <cell r="H16">
            <v>192120.00000000003</v>
          </cell>
          <cell r="I16">
            <v>192120.00000000003</v>
          </cell>
          <cell r="J16">
            <v>192120.00000000003</v>
          </cell>
          <cell r="K16">
            <v>192120.00000000003</v>
          </cell>
          <cell r="L16">
            <v>192120.00000000003</v>
          </cell>
          <cell r="M16">
            <v>192120.00000000003</v>
          </cell>
          <cell r="N16">
            <v>192120.00000000003</v>
          </cell>
        </row>
        <row r="17">
          <cell r="B17" t="str">
            <v>c. Bloque mayor a 3000 kWh</v>
          </cell>
          <cell r="C17">
            <v>64.039999999999978</v>
          </cell>
          <cell r="D17">
            <v>64.039999999999978</v>
          </cell>
          <cell r="E17">
            <v>64.039999999999978</v>
          </cell>
          <cell r="F17">
            <v>64.039999999999978</v>
          </cell>
          <cell r="G17">
            <v>64.039999999999978</v>
          </cell>
          <cell r="H17">
            <v>64.039999999999978</v>
          </cell>
          <cell r="I17">
            <v>64.039999999999978</v>
          </cell>
          <cell r="J17">
            <v>64.039999999999978</v>
          </cell>
          <cell r="K17">
            <v>64.039999999999978</v>
          </cell>
          <cell r="L17">
            <v>64.039999999999978</v>
          </cell>
          <cell r="M17">
            <v>64.039999999999978</v>
          </cell>
          <cell r="N17">
            <v>64.039999999999978</v>
          </cell>
        </row>
        <row r="18">
          <cell r="B18" t="str">
            <v>d. Bloque 0-8 kW</v>
          </cell>
          <cell r="C18">
            <v>80146.16</v>
          </cell>
          <cell r="D18">
            <v>80146.159999999989</v>
          </cell>
          <cell r="E18">
            <v>80146.16</v>
          </cell>
          <cell r="F18">
            <v>80146.159999999989</v>
          </cell>
          <cell r="G18">
            <v>80146.16</v>
          </cell>
          <cell r="H18">
            <v>80146.159999999989</v>
          </cell>
          <cell r="I18">
            <v>80146.16</v>
          </cell>
          <cell r="J18">
            <v>80146.16</v>
          </cell>
          <cell r="K18">
            <v>80146.159999999989</v>
          </cell>
          <cell r="L18">
            <v>80146.16</v>
          </cell>
          <cell r="M18">
            <v>80146.159999999989</v>
          </cell>
          <cell r="N18">
            <v>80146.16</v>
          </cell>
        </row>
        <row r="19">
          <cell r="B19" t="str">
            <v>e. Bloque mayor a 8 kW</v>
          </cell>
          <cell r="C19">
            <v>10018.27</v>
          </cell>
          <cell r="D19">
            <v>10018.269999999999</v>
          </cell>
          <cell r="E19">
            <v>10018.27</v>
          </cell>
          <cell r="F19">
            <v>10018.269999999999</v>
          </cell>
          <cell r="G19">
            <v>10018.27</v>
          </cell>
          <cell r="H19">
            <v>10018.269999999999</v>
          </cell>
          <cell r="I19">
            <v>10018.27</v>
          </cell>
          <cell r="J19">
            <v>10018.27</v>
          </cell>
          <cell r="K19">
            <v>10018.269999999999</v>
          </cell>
          <cell r="L19">
            <v>10018.27</v>
          </cell>
          <cell r="M19">
            <v>10018.269999999999</v>
          </cell>
          <cell r="N19">
            <v>10018.27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107.15000000000006</v>
          </cell>
          <cell r="D22">
            <v>107.15000000000006</v>
          </cell>
          <cell r="E22">
            <v>107.15000000000006</v>
          </cell>
          <cell r="F22">
            <v>107.15000000000006</v>
          </cell>
          <cell r="G22">
            <v>107.15000000000006</v>
          </cell>
          <cell r="H22">
            <v>107.15000000000006</v>
          </cell>
          <cell r="I22">
            <v>107.15000000000006</v>
          </cell>
          <cell r="J22">
            <v>107.15000000000006</v>
          </cell>
          <cell r="K22">
            <v>107.15000000000006</v>
          </cell>
          <cell r="L22">
            <v>107.15000000000006</v>
          </cell>
          <cell r="M22">
            <v>107.15000000000006</v>
          </cell>
          <cell r="N22">
            <v>107.15000000000006</v>
          </cell>
        </row>
        <row r="23">
          <cell r="B23" t="str">
            <v>b. Bloque 0-3000 kWh</v>
          </cell>
          <cell r="C23">
            <v>192120.00000000003</v>
          </cell>
          <cell r="D23">
            <v>192120.00000000003</v>
          </cell>
          <cell r="E23">
            <v>192120.00000000003</v>
          </cell>
          <cell r="F23">
            <v>192120.00000000003</v>
          </cell>
          <cell r="G23">
            <v>192120.00000000003</v>
          </cell>
          <cell r="H23">
            <v>192120.00000000003</v>
          </cell>
          <cell r="I23">
            <v>192120.00000000003</v>
          </cell>
          <cell r="J23">
            <v>192120.00000000003</v>
          </cell>
          <cell r="K23">
            <v>192120.00000000003</v>
          </cell>
          <cell r="L23">
            <v>192120.00000000003</v>
          </cell>
          <cell r="M23">
            <v>192120.00000000003</v>
          </cell>
          <cell r="N23">
            <v>192120.00000000003</v>
          </cell>
        </row>
        <row r="24">
          <cell r="B24" t="str">
            <v>c. Bloque mayor a 3000 kWh</v>
          </cell>
          <cell r="C24">
            <v>64.039999999999978</v>
          </cell>
          <cell r="D24">
            <v>64.039999999999978</v>
          </cell>
          <cell r="E24">
            <v>64.039999999999978</v>
          </cell>
          <cell r="F24">
            <v>64.039999999999978</v>
          </cell>
          <cell r="G24">
            <v>64.039999999999978</v>
          </cell>
          <cell r="H24">
            <v>64.039999999999978</v>
          </cell>
          <cell r="I24">
            <v>64.039999999999978</v>
          </cell>
          <cell r="J24">
            <v>64.039999999999978</v>
          </cell>
          <cell r="K24">
            <v>64.039999999999978</v>
          </cell>
          <cell r="L24">
            <v>64.039999999999978</v>
          </cell>
          <cell r="M24">
            <v>64.039999999999978</v>
          </cell>
          <cell r="N24">
            <v>64.039999999999978</v>
          </cell>
        </row>
        <row r="25">
          <cell r="B25" t="str">
            <v>d. Bloque 0-8 kW</v>
          </cell>
          <cell r="C25">
            <v>80146.16</v>
          </cell>
          <cell r="D25">
            <v>80146.159999999989</v>
          </cell>
          <cell r="E25">
            <v>80146.16</v>
          </cell>
          <cell r="F25">
            <v>80146.159999999989</v>
          </cell>
          <cell r="G25">
            <v>80146.16</v>
          </cell>
          <cell r="H25">
            <v>80146.159999999989</v>
          </cell>
          <cell r="I25">
            <v>80146.16</v>
          </cell>
          <cell r="J25">
            <v>80146.16</v>
          </cell>
          <cell r="K25">
            <v>80146.159999999989</v>
          </cell>
          <cell r="L25">
            <v>80146.16</v>
          </cell>
          <cell r="M25">
            <v>80146.159999999989</v>
          </cell>
          <cell r="N25">
            <v>80146.16</v>
          </cell>
        </row>
        <row r="26">
          <cell r="B26" t="str">
            <v>e. Bloque mayor a 8 kW</v>
          </cell>
          <cell r="C26">
            <v>10018.27</v>
          </cell>
          <cell r="D26">
            <v>10018.269999999999</v>
          </cell>
          <cell r="E26">
            <v>10018.27</v>
          </cell>
          <cell r="F26">
            <v>10018.269999999999</v>
          </cell>
          <cell r="G26">
            <v>10018.27</v>
          </cell>
          <cell r="H26">
            <v>10018.269999999999</v>
          </cell>
          <cell r="I26">
            <v>10018.27</v>
          </cell>
          <cell r="J26">
            <v>10018.27</v>
          </cell>
          <cell r="K26">
            <v>10018.269999999999</v>
          </cell>
          <cell r="L26">
            <v>10018.27</v>
          </cell>
          <cell r="M26">
            <v>10018.269999999999</v>
          </cell>
          <cell r="N26">
            <v>10018.27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77.109999999999985</v>
          </cell>
          <cell r="D29">
            <v>77.109999999999971</v>
          </cell>
          <cell r="E29">
            <v>77.109999999999985</v>
          </cell>
          <cell r="F29">
            <v>77.109999999999971</v>
          </cell>
          <cell r="G29">
            <v>77.109999999999985</v>
          </cell>
          <cell r="H29">
            <v>77.109999999999971</v>
          </cell>
          <cell r="I29">
            <v>77.109999999999985</v>
          </cell>
          <cell r="J29">
            <v>77.109999999999985</v>
          </cell>
          <cell r="K29">
            <v>77.109999999999971</v>
          </cell>
          <cell r="L29">
            <v>77.109999999999985</v>
          </cell>
          <cell r="M29">
            <v>77.109999999999971</v>
          </cell>
          <cell r="N29">
            <v>77.109999999999985</v>
          </cell>
        </row>
        <row r="30">
          <cell r="B30" t="str">
            <v>b. Bloque 0-3000 kWh</v>
          </cell>
          <cell r="C30">
            <v>133260</v>
          </cell>
          <cell r="D30">
            <v>133260</v>
          </cell>
          <cell r="E30">
            <v>133260</v>
          </cell>
          <cell r="F30">
            <v>133260</v>
          </cell>
          <cell r="G30">
            <v>133260</v>
          </cell>
          <cell r="H30">
            <v>133260</v>
          </cell>
          <cell r="I30">
            <v>133260</v>
          </cell>
          <cell r="J30">
            <v>133260</v>
          </cell>
          <cell r="K30">
            <v>133260</v>
          </cell>
          <cell r="L30">
            <v>133260</v>
          </cell>
          <cell r="M30">
            <v>133260</v>
          </cell>
          <cell r="N30">
            <v>133260</v>
          </cell>
        </row>
        <row r="31">
          <cell r="B31" t="str">
            <v>c. Bloque mayor a 3000 kWh</v>
          </cell>
          <cell r="C31">
            <v>44.420000000000009</v>
          </cell>
          <cell r="D31">
            <v>44.42</v>
          </cell>
          <cell r="E31">
            <v>44.420000000000009</v>
          </cell>
          <cell r="F31">
            <v>44.42</v>
          </cell>
          <cell r="G31">
            <v>44.420000000000009</v>
          </cell>
          <cell r="H31">
            <v>44.42</v>
          </cell>
          <cell r="I31">
            <v>44.420000000000009</v>
          </cell>
          <cell r="J31">
            <v>44.420000000000009</v>
          </cell>
          <cell r="K31">
            <v>44.42</v>
          </cell>
          <cell r="L31">
            <v>44.420000000000009</v>
          </cell>
          <cell r="M31">
            <v>44.42</v>
          </cell>
          <cell r="N31">
            <v>44.420000000000009</v>
          </cell>
        </row>
        <row r="32">
          <cell r="B32" t="str">
            <v>d. Bloque 0-8 kW</v>
          </cell>
          <cell r="C32">
            <v>53862.879999999954</v>
          </cell>
          <cell r="D32">
            <v>53862.879999999961</v>
          </cell>
          <cell r="E32">
            <v>53862.879999999954</v>
          </cell>
          <cell r="F32">
            <v>53862.879999999961</v>
          </cell>
          <cell r="G32">
            <v>53862.879999999954</v>
          </cell>
          <cell r="H32">
            <v>53862.879999999961</v>
          </cell>
          <cell r="I32">
            <v>53862.879999999954</v>
          </cell>
          <cell r="J32">
            <v>53862.879999999954</v>
          </cell>
          <cell r="K32">
            <v>53862.879999999961</v>
          </cell>
          <cell r="L32">
            <v>53862.879999999954</v>
          </cell>
          <cell r="M32">
            <v>53862.879999999961</v>
          </cell>
          <cell r="N32">
            <v>53862.879999999954</v>
          </cell>
        </row>
        <row r="33">
          <cell r="B33" t="str">
            <v>e. Bloque mayor a 8 kW</v>
          </cell>
          <cell r="C33">
            <v>6732.8599999999942</v>
          </cell>
          <cell r="D33">
            <v>6732.8599999999951</v>
          </cell>
          <cell r="E33">
            <v>6732.8599999999942</v>
          </cell>
          <cell r="F33">
            <v>6732.8599999999951</v>
          </cell>
          <cell r="G33">
            <v>6732.8599999999942</v>
          </cell>
          <cell r="H33">
            <v>6732.8599999999951</v>
          </cell>
          <cell r="I33">
            <v>6732.8599999999942</v>
          </cell>
          <cell r="J33">
            <v>6732.8599999999942</v>
          </cell>
          <cell r="K33">
            <v>6732.8599999999951</v>
          </cell>
          <cell r="L33">
            <v>6732.8599999999942</v>
          </cell>
          <cell r="M33">
            <v>6732.8599999999951</v>
          </cell>
          <cell r="N33">
            <v>6732.8599999999942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58.80999999999996</v>
          </cell>
          <cell r="D36">
            <v>58.80999999999996</v>
          </cell>
          <cell r="E36">
            <v>58.80999999999996</v>
          </cell>
          <cell r="F36">
            <v>58.80999999999996</v>
          </cell>
          <cell r="G36">
            <v>58.80999999999996</v>
          </cell>
          <cell r="H36">
            <v>58.80999999999996</v>
          </cell>
          <cell r="I36">
            <v>58.80999999999996</v>
          </cell>
          <cell r="J36">
            <v>58.80999999999996</v>
          </cell>
          <cell r="K36">
            <v>58.80999999999996</v>
          </cell>
          <cell r="L36">
            <v>58.80999999999996</v>
          </cell>
          <cell r="M36">
            <v>58.80999999999996</v>
          </cell>
          <cell r="N36">
            <v>58.80999999999996</v>
          </cell>
        </row>
        <row r="37">
          <cell r="B37" t="str">
            <v>b. Energía Valle</v>
          </cell>
          <cell r="C37">
            <v>28.740000000000006</v>
          </cell>
          <cell r="D37">
            <v>28.740000000000006</v>
          </cell>
          <cell r="E37">
            <v>28.740000000000006</v>
          </cell>
          <cell r="F37">
            <v>28.740000000000006</v>
          </cell>
          <cell r="G37">
            <v>28.740000000000006</v>
          </cell>
          <cell r="H37">
            <v>28.740000000000006</v>
          </cell>
          <cell r="I37">
            <v>28.740000000000006</v>
          </cell>
          <cell r="J37">
            <v>28.740000000000006</v>
          </cell>
          <cell r="K37">
            <v>28.740000000000006</v>
          </cell>
          <cell r="L37">
            <v>28.740000000000006</v>
          </cell>
          <cell r="M37">
            <v>28.740000000000006</v>
          </cell>
          <cell r="N37">
            <v>28.740000000000006</v>
          </cell>
        </row>
        <row r="38">
          <cell r="B38" t="str">
            <v>c. Energía Noche</v>
          </cell>
          <cell r="C38">
            <v>19.600000000000012</v>
          </cell>
          <cell r="D38">
            <v>19.600000000000012</v>
          </cell>
          <cell r="E38">
            <v>19.600000000000012</v>
          </cell>
          <cell r="F38">
            <v>19.600000000000012</v>
          </cell>
          <cell r="G38">
            <v>19.600000000000012</v>
          </cell>
          <cell r="H38">
            <v>19.600000000000012</v>
          </cell>
          <cell r="I38">
            <v>19.600000000000012</v>
          </cell>
          <cell r="J38">
            <v>19.600000000000012</v>
          </cell>
          <cell r="K38">
            <v>19.600000000000012</v>
          </cell>
          <cell r="L38">
            <v>19.600000000000012</v>
          </cell>
          <cell r="M38">
            <v>19.600000000000012</v>
          </cell>
          <cell r="N38">
            <v>19.600000000000012</v>
          </cell>
        </row>
        <row r="39">
          <cell r="B39" t="str">
            <v>d. Potencia Punta</v>
          </cell>
          <cell r="C39">
            <v>10350.209999999999</v>
          </cell>
          <cell r="D39">
            <v>10350.209999999997</v>
          </cell>
          <cell r="E39">
            <v>10350.209999999999</v>
          </cell>
          <cell r="F39">
            <v>10350.209999999997</v>
          </cell>
          <cell r="G39">
            <v>10350.209999999999</v>
          </cell>
          <cell r="H39">
            <v>10350.209999999997</v>
          </cell>
          <cell r="I39">
            <v>10350.209999999999</v>
          </cell>
          <cell r="J39">
            <v>10350.209999999999</v>
          </cell>
          <cell r="K39">
            <v>10350.209999999997</v>
          </cell>
          <cell r="L39">
            <v>10350.209999999999</v>
          </cell>
          <cell r="M39">
            <v>10350.209999999997</v>
          </cell>
          <cell r="N39">
            <v>10350.209999999999</v>
          </cell>
        </row>
        <row r="40">
          <cell r="B40" t="str">
            <v>e. Potencia Valle</v>
          </cell>
          <cell r="C40">
            <v>7421.5899999999974</v>
          </cell>
          <cell r="D40">
            <v>7421.5899999999974</v>
          </cell>
          <cell r="E40">
            <v>7421.5899999999974</v>
          </cell>
          <cell r="F40">
            <v>7421.5899999999974</v>
          </cell>
          <cell r="G40">
            <v>7421.5899999999974</v>
          </cell>
          <cell r="H40">
            <v>7421.5899999999974</v>
          </cell>
          <cell r="I40">
            <v>7421.5899999999974</v>
          </cell>
          <cell r="J40">
            <v>7421.5899999999974</v>
          </cell>
          <cell r="K40">
            <v>7421.5899999999974</v>
          </cell>
          <cell r="L40">
            <v>7421.5899999999974</v>
          </cell>
          <cell r="M40">
            <v>7421.5899999999974</v>
          </cell>
          <cell r="N40">
            <v>7421.5899999999974</v>
          </cell>
        </row>
        <row r="41">
          <cell r="B41" t="str">
            <v>f. Potencia Noche</v>
          </cell>
          <cell r="C41">
            <v>5077.1000000000031</v>
          </cell>
          <cell r="D41">
            <v>5077.1000000000031</v>
          </cell>
          <cell r="E41">
            <v>5077.1000000000031</v>
          </cell>
          <cell r="F41">
            <v>5077.1000000000031</v>
          </cell>
          <cell r="G41">
            <v>5077.1000000000031</v>
          </cell>
          <cell r="H41">
            <v>5077.1000000000031</v>
          </cell>
          <cell r="I41">
            <v>5077.1000000000031</v>
          </cell>
          <cell r="J41">
            <v>5077.1000000000031</v>
          </cell>
          <cell r="K41">
            <v>5077.1000000000031</v>
          </cell>
          <cell r="L41">
            <v>5077.1000000000031</v>
          </cell>
          <cell r="M41">
            <v>5077.1000000000031</v>
          </cell>
          <cell r="N41">
            <v>5077.1000000000031</v>
          </cell>
        </row>
        <row r="42">
          <cell r="B42" t="str">
            <v>MEDIA TENSIÓN (T-MTb)</v>
          </cell>
        </row>
        <row r="43">
          <cell r="B43" t="str">
            <v>T-MTb</v>
          </cell>
        </row>
        <row r="44">
          <cell r="B44" t="str">
            <v>a. Energía Punta</v>
          </cell>
          <cell r="C44">
            <v>120.09999999999994</v>
          </cell>
          <cell r="D44">
            <v>120.09999999999994</v>
          </cell>
          <cell r="E44">
            <v>120.09999999999994</v>
          </cell>
          <cell r="F44">
            <v>120.09999999999994</v>
          </cell>
          <cell r="G44">
            <v>120.09999999999994</v>
          </cell>
          <cell r="H44">
            <v>120.09999999999994</v>
          </cell>
          <cell r="I44">
            <v>120.09999999999994</v>
          </cell>
          <cell r="J44">
            <v>120.09999999999994</v>
          </cell>
          <cell r="K44">
            <v>120.09999999999994</v>
          </cell>
          <cell r="L44">
            <v>120.09999999999994</v>
          </cell>
          <cell r="M44">
            <v>120.09999999999994</v>
          </cell>
          <cell r="N44">
            <v>120.09999999999994</v>
          </cell>
        </row>
        <row r="45">
          <cell r="B45" t="str">
            <v>b. Energía Valle</v>
          </cell>
          <cell r="C45">
            <v>41.27999999999998</v>
          </cell>
          <cell r="D45">
            <v>41.27999999999998</v>
          </cell>
          <cell r="E45">
            <v>41.27999999999998</v>
          </cell>
          <cell r="F45">
            <v>41.27999999999998</v>
          </cell>
          <cell r="G45">
            <v>41.27999999999998</v>
          </cell>
          <cell r="H45">
            <v>41.27999999999998</v>
          </cell>
          <cell r="I45">
            <v>41.27999999999998</v>
          </cell>
          <cell r="J45">
            <v>41.27999999999998</v>
          </cell>
          <cell r="K45">
            <v>41.27999999999998</v>
          </cell>
          <cell r="L45">
            <v>41.27999999999998</v>
          </cell>
          <cell r="M45">
            <v>41.27999999999998</v>
          </cell>
          <cell r="N45">
            <v>41.27999999999998</v>
          </cell>
        </row>
        <row r="46">
          <cell r="B46" t="str">
            <v>c. Energía Noche</v>
          </cell>
          <cell r="C46">
            <v>26.490000000000006</v>
          </cell>
          <cell r="D46">
            <v>26.490000000000006</v>
          </cell>
          <cell r="E46">
            <v>26.490000000000006</v>
          </cell>
          <cell r="F46">
            <v>26.490000000000006</v>
          </cell>
          <cell r="G46">
            <v>26.490000000000006</v>
          </cell>
          <cell r="H46">
            <v>26.490000000000006</v>
          </cell>
          <cell r="I46">
            <v>26.490000000000006</v>
          </cell>
          <cell r="J46">
            <v>26.490000000000006</v>
          </cell>
          <cell r="K46">
            <v>26.490000000000006</v>
          </cell>
          <cell r="L46">
            <v>26.490000000000006</v>
          </cell>
          <cell r="M46">
            <v>26.490000000000006</v>
          </cell>
          <cell r="N46">
            <v>26.490000000000006</v>
          </cell>
        </row>
        <row r="47">
          <cell r="B47" t="str">
            <v>d. Potencia Punta</v>
          </cell>
          <cell r="C47">
            <v>3527.5599999999986</v>
          </cell>
          <cell r="D47">
            <v>3527.5599999999986</v>
          </cell>
          <cell r="E47">
            <v>3527.5599999999986</v>
          </cell>
          <cell r="F47">
            <v>3527.5599999999986</v>
          </cell>
          <cell r="G47">
            <v>3527.5599999999986</v>
          </cell>
          <cell r="H47">
            <v>3527.5599999999986</v>
          </cell>
          <cell r="I47">
            <v>3527.5599999999986</v>
          </cell>
          <cell r="J47">
            <v>3527.5599999999986</v>
          </cell>
          <cell r="K47">
            <v>3527.5599999999986</v>
          </cell>
          <cell r="L47">
            <v>3527.5599999999986</v>
          </cell>
          <cell r="M47">
            <v>3527.5599999999986</v>
          </cell>
          <cell r="N47">
            <v>3527.5599999999986</v>
          </cell>
        </row>
        <row r="48">
          <cell r="B48" t="str">
            <v>e. Potencia Valle</v>
          </cell>
          <cell r="C48">
            <v>2462.5700000000011</v>
          </cell>
          <cell r="D48">
            <v>2462.5700000000006</v>
          </cell>
          <cell r="E48">
            <v>2462.5700000000011</v>
          </cell>
          <cell r="F48">
            <v>2462.5700000000006</v>
          </cell>
          <cell r="G48">
            <v>2462.5700000000011</v>
          </cell>
          <cell r="H48">
            <v>2462.5700000000006</v>
          </cell>
          <cell r="I48">
            <v>2462.5700000000011</v>
          </cell>
          <cell r="J48">
            <v>2462.5700000000011</v>
          </cell>
          <cell r="K48">
            <v>2462.5700000000006</v>
          </cell>
          <cell r="L48">
            <v>2462.5700000000011</v>
          </cell>
          <cell r="M48">
            <v>2462.5700000000006</v>
          </cell>
          <cell r="N48">
            <v>2462.5700000000011</v>
          </cell>
        </row>
        <row r="49">
          <cell r="B49" t="str">
            <v>f. Potencia Noche</v>
          </cell>
          <cell r="C49">
            <v>1578.07</v>
          </cell>
          <cell r="D49">
            <v>1578.07</v>
          </cell>
          <cell r="E49">
            <v>1578.07</v>
          </cell>
          <cell r="F49">
            <v>1578.07</v>
          </cell>
          <cell r="G49">
            <v>1578.07</v>
          </cell>
          <cell r="H49">
            <v>1578.07</v>
          </cell>
          <cell r="I49">
            <v>1578.07</v>
          </cell>
          <cell r="J49">
            <v>1578.07</v>
          </cell>
          <cell r="K49">
            <v>1578.07</v>
          </cell>
          <cell r="L49">
            <v>1578.07</v>
          </cell>
          <cell r="M49">
            <v>1578.07</v>
          </cell>
          <cell r="N49">
            <v>1578.07</v>
          </cell>
        </row>
        <row r="50">
          <cell r="B50" t="str">
            <v>ALUMBRADO PÚBLICO</v>
          </cell>
        </row>
        <row r="51">
          <cell r="B51" t="str">
            <v>T-AP</v>
          </cell>
        </row>
        <row r="52">
          <cell r="B52" t="str">
            <v>a. Bloque 0-30 kWh</v>
          </cell>
          <cell r="C52">
            <v>100.80000000000004</v>
          </cell>
          <cell r="D52">
            <v>100.80000000000003</v>
          </cell>
          <cell r="E52">
            <v>100.80000000000004</v>
          </cell>
          <cell r="F52">
            <v>100.80000000000003</v>
          </cell>
          <cell r="G52">
            <v>100.80000000000004</v>
          </cell>
          <cell r="H52">
            <v>100.80000000000003</v>
          </cell>
          <cell r="I52">
            <v>100.80000000000004</v>
          </cell>
          <cell r="J52">
            <v>100.80000000000004</v>
          </cell>
          <cell r="K52">
            <v>100.80000000000003</v>
          </cell>
          <cell r="L52">
            <v>100.80000000000004</v>
          </cell>
          <cell r="M52">
            <v>100.80000000000003</v>
          </cell>
          <cell r="N52">
            <v>100.80000000000004</v>
          </cell>
        </row>
        <row r="53">
          <cell r="B53" t="str">
            <v>b. Bloque 31-50 000 kWh</v>
          </cell>
          <cell r="C53">
            <v>3.36</v>
          </cell>
          <cell r="D53">
            <v>3.36</v>
          </cell>
          <cell r="E53">
            <v>3.36</v>
          </cell>
          <cell r="F53">
            <v>3.36</v>
          </cell>
          <cell r="G53">
            <v>3.36</v>
          </cell>
          <cell r="H53">
            <v>3.36</v>
          </cell>
          <cell r="I53">
            <v>3.36</v>
          </cell>
          <cell r="J53">
            <v>3.36</v>
          </cell>
          <cell r="K53">
            <v>3.36</v>
          </cell>
          <cell r="L53">
            <v>3.36</v>
          </cell>
          <cell r="M53">
            <v>3.36</v>
          </cell>
          <cell r="N53">
            <v>3.36</v>
          </cell>
        </row>
        <row r="54">
          <cell r="B54" t="str">
            <v xml:space="preserve">c. Bloque mayor a 50 000 kWh </v>
          </cell>
          <cell r="C54">
            <v>168000</v>
          </cell>
          <cell r="D54">
            <v>168000</v>
          </cell>
          <cell r="E54">
            <v>168000</v>
          </cell>
          <cell r="F54">
            <v>168000</v>
          </cell>
          <cell r="G54">
            <v>168000</v>
          </cell>
          <cell r="H54">
            <v>168000</v>
          </cell>
          <cell r="I54">
            <v>168000</v>
          </cell>
          <cell r="J54">
            <v>168000</v>
          </cell>
          <cell r="K54">
            <v>168000</v>
          </cell>
          <cell r="L54">
            <v>168000</v>
          </cell>
          <cell r="M54">
            <v>168000</v>
          </cell>
          <cell r="N54">
            <v>168000</v>
          </cell>
        </row>
        <row r="55">
          <cell r="B55" t="str">
            <v>Tarifa de acceso</v>
          </cell>
        </row>
        <row r="56">
          <cell r="B56" t="str">
            <v>T-TA</v>
          </cell>
        </row>
        <row r="57">
          <cell r="B57" t="str">
            <v>a. Consumo de Energía cada kWh</v>
          </cell>
          <cell r="C57">
            <v>24.789999999999992</v>
          </cell>
          <cell r="D57">
            <v>24.789999999999996</v>
          </cell>
          <cell r="E57">
            <v>24.789999999999992</v>
          </cell>
          <cell r="F57">
            <v>24.789999999999996</v>
          </cell>
          <cell r="G57">
            <v>24.789999999999992</v>
          </cell>
          <cell r="H57">
            <v>24.789999999999996</v>
          </cell>
          <cell r="I57">
            <v>24.789999999999992</v>
          </cell>
          <cell r="J57">
            <v>24.789999999999992</v>
          </cell>
          <cell r="K57">
            <v>24.789999999999996</v>
          </cell>
          <cell r="L57">
            <v>24.789999999999992</v>
          </cell>
          <cell r="M57">
            <v>24.789999999999996</v>
          </cell>
          <cell r="N57">
            <v>24.789999999999992</v>
          </cell>
        </row>
        <row r="58">
          <cell r="B58" t="str">
            <v>Tarifa en centros de recarga rápida</v>
          </cell>
        </row>
        <row r="59">
          <cell r="B59" t="str">
            <v>T-VE</v>
          </cell>
        </row>
        <row r="60">
          <cell r="B60" t="str">
            <v>b. Por minuto de recarga de energía</v>
          </cell>
          <cell r="C60">
            <v>137</v>
          </cell>
          <cell r="D60">
            <v>137</v>
          </cell>
          <cell r="E60">
            <v>137</v>
          </cell>
          <cell r="F60">
            <v>137</v>
          </cell>
          <cell r="G60">
            <v>137</v>
          </cell>
          <cell r="H60">
            <v>137</v>
          </cell>
          <cell r="I60">
            <v>137</v>
          </cell>
          <cell r="J60">
            <v>137</v>
          </cell>
          <cell r="K60">
            <v>137</v>
          </cell>
          <cell r="L60">
            <v>137</v>
          </cell>
          <cell r="M60">
            <v>137</v>
          </cell>
          <cell r="N60">
            <v>137</v>
          </cell>
        </row>
        <row r="61">
          <cell r="B61" t="str">
            <v>Tarifa residencial modalidad prepago</v>
          </cell>
        </row>
        <row r="62">
          <cell r="B62" t="str">
            <v>T-RP</v>
          </cell>
        </row>
        <row r="63">
          <cell r="B63" t="str">
            <v>a. Bloque 0-30 kWh</v>
          </cell>
          <cell r="C63">
            <v>2274</v>
          </cell>
          <cell r="D63">
            <v>2274</v>
          </cell>
          <cell r="E63">
            <v>2274</v>
          </cell>
          <cell r="F63">
            <v>2274</v>
          </cell>
          <cell r="G63">
            <v>2274</v>
          </cell>
          <cell r="H63">
            <v>2274</v>
          </cell>
          <cell r="I63">
            <v>2274</v>
          </cell>
          <cell r="J63">
            <v>2274</v>
          </cell>
          <cell r="K63">
            <v>2274</v>
          </cell>
          <cell r="L63">
            <v>2274</v>
          </cell>
          <cell r="M63">
            <v>2274</v>
          </cell>
          <cell r="N63">
            <v>2274</v>
          </cell>
        </row>
        <row r="64">
          <cell r="B64" t="str">
            <v>b. Bloque 31-200 kWh</v>
          </cell>
          <cell r="C64">
            <v>75.8</v>
          </cell>
          <cell r="D64">
            <v>75.799999999999983</v>
          </cell>
          <cell r="E64">
            <v>75.8</v>
          </cell>
          <cell r="F64">
            <v>75.799999999999983</v>
          </cell>
          <cell r="G64">
            <v>75.8</v>
          </cell>
          <cell r="H64">
            <v>75.799999999999983</v>
          </cell>
          <cell r="I64">
            <v>75.8</v>
          </cell>
          <cell r="J64">
            <v>75.8</v>
          </cell>
          <cell r="K64">
            <v>75.799999999999983</v>
          </cell>
          <cell r="L64">
            <v>75.8</v>
          </cell>
          <cell r="M64">
            <v>75.799999999999983</v>
          </cell>
          <cell r="N64">
            <v>75.8</v>
          </cell>
        </row>
        <row r="65">
          <cell r="B65" t="str">
            <v>c. Bloque mayor a 200 kWh</v>
          </cell>
          <cell r="C65">
            <v>92.789999999999978</v>
          </cell>
          <cell r="D65">
            <v>92.789999999999978</v>
          </cell>
          <cell r="E65">
            <v>92.789999999999978</v>
          </cell>
          <cell r="F65">
            <v>92.789999999999978</v>
          </cell>
          <cell r="G65">
            <v>92.789999999999978</v>
          </cell>
          <cell r="H65">
            <v>92.789999999999978</v>
          </cell>
          <cell r="I65">
            <v>92.789999999999978</v>
          </cell>
          <cell r="J65">
            <v>92.789999999999978</v>
          </cell>
          <cell r="K65">
            <v>92.789999999999978</v>
          </cell>
          <cell r="L65">
            <v>92.789999999999978</v>
          </cell>
          <cell r="M65">
            <v>92.789999999999978</v>
          </cell>
          <cell r="N65">
            <v>92.789999999999978</v>
          </cell>
        </row>
        <row r="66">
          <cell r="B66" t="str">
            <v>Tarifa en centros de recarga en planteles para autobuses electricos</v>
          </cell>
        </row>
        <row r="67">
          <cell r="B67" t="str">
            <v>T-BE</v>
          </cell>
        </row>
        <row r="68">
          <cell r="B68" t="str">
            <v>b. Consumo de Energía cada kWh</v>
          </cell>
          <cell r="C68">
            <v>52.869999999999955</v>
          </cell>
          <cell r="D68">
            <v>52.869999999999962</v>
          </cell>
          <cell r="E68">
            <v>52.869999999999955</v>
          </cell>
          <cell r="F68">
            <v>52.869999999999962</v>
          </cell>
          <cell r="G68">
            <v>52.869999999999955</v>
          </cell>
          <cell r="H68">
            <v>52.869999999999962</v>
          </cell>
          <cell r="I68">
            <v>52.869999999999955</v>
          </cell>
          <cell r="J68">
            <v>52.869999999999955</v>
          </cell>
          <cell r="K68">
            <v>52.869999999999962</v>
          </cell>
          <cell r="L68">
            <v>52.869999999999955</v>
          </cell>
          <cell r="M68">
            <v>52.869999999999962</v>
          </cell>
          <cell r="N68">
            <v>52.869999999999955</v>
          </cell>
        </row>
        <row r="69">
          <cell r="B69" t="str">
            <v>Tarifa para los costos de interconeción 
excedentes de energía (colones/kWh)</v>
          </cell>
        </row>
        <row r="70">
          <cell r="B70" t="str">
            <v>T-TCI</v>
          </cell>
        </row>
        <row r="71">
          <cell r="B71" t="str">
            <v>Etapa I</v>
          </cell>
          <cell r="C71">
            <v>24297</v>
          </cell>
          <cell r="D71">
            <v>24297</v>
          </cell>
          <cell r="E71">
            <v>24297</v>
          </cell>
          <cell r="F71">
            <v>24297</v>
          </cell>
          <cell r="G71">
            <v>24297</v>
          </cell>
          <cell r="H71">
            <v>24297</v>
          </cell>
          <cell r="I71">
            <v>24297</v>
          </cell>
          <cell r="J71">
            <v>34440.483870967742</v>
          </cell>
          <cell r="K71">
            <v>37399</v>
          </cell>
          <cell r="L71">
            <v>37399</v>
          </cell>
          <cell r="M71">
            <v>37399</v>
          </cell>
          <cell r="N71">
            <v>37399</v>
          </cell>
        </row>
        <row r="72">
          <cell r="B72" t="str">
            <v>Etapa II</v>
          </cell>
          <cell r="C72">
            <v>87809</v>
          </cell>
          <cell r="D72">
            <v>87809</v>
          </cell>
          <cell r="E72">
            <v>87809</v>
          </cell>
          <cell r="F72">
            <v>87809</v>
          </cell>
          <cell r="G72">
            <v>87809</v>
          </cell>
          <cell r="H72">
            <v>87809</v>
          </cell>
          <cell r="I72">
            <v>87809</v>
          </cell>
          <cell r="J72">
            <v>101011.32258064517</v>
          </cell>
          <cell r="K72">
            <v>104862</v>
          </cell>
          <cell r="L72">
            <v>104862</v>
          </cell>
          <cell r="M72">
            <v>104862</v>
          </cell>
          <cell r="N72">
            <v>104862</v>
          </cell>
        </row>
        <row r="73">
          <cell r="B73" t="str">
            <v>Etapa III</v>
          </cell>
          <cell r="C73">
            <v>91569</v>
          </cell>
          <cell r="D73">
            <v>91569</v>
          </cell>
          <cell r="E73">
            <v>91569</v>
          </cell>
          <cell r="F73">
            <v>91569</v>
          </cell>
          <cell r="G73">
            <v>91569</v>
          </cell>
          <cell r="H73">
            <v>91569</v>
          </cell>
          <cell r="I73">
            <v>91569</v>
          </cell>
          <cell r="J73">
            <v>106398.67741935483</v>
          </cell>
          <cell r="K73">
            <v>110724</v>
          </cell>
          <cell r="L73">
            <v>110724</v>
          </cell>
          <cell r="M73">
            <v>110724</v>
          </cell>
          <cell r="N73">
            <v>110724</v>
          </cell>
        </row>
        <row r="74">
          <cell r="B74" t="str">
            <v>Etapa IV</v>
          </cell>
          <cell r="C74">
            <v>79355</v>
          </cell>
          <cell r="D74">
            <v>79355</v>
          </cell>
          <cell r="E74">
            <v>79355</v>
          </cell>
          <cell r="F74">
            <v>79355</v>
          </cell>
          <cell r="G74">
            <v>79355</v>
          </cell>
          <cell r="H74">
            <v>79355</v>
          </cell>
          <cell r="I74">
            <v>79355</v>
          </cell>
          <cell r="J74">
            <v>93552.161290322576</v>
          </cell>
          <cell r="K74">
            <v>97693</v>
          </cell>
          <cell r="L74">
            <v>97693</v>
          </cell>
          <cell r="M74">
            <v>97693</v>
          </cell>
          <cell r="N74">
            <v>97693</v>
          </cell>
        </row>
        <row r="75">
          <cell r="B75" t="str">
            <v>Tarifa máxima para la compra-venta de
excedentes de energía</v>
          </cell>
        </row>
        <row r="76">
          <cell r="B76" t="str">
            <v>T-TCVE</v>
          </cell>
        </row>
        <row r="77">
          <cell r="B77" t="str">
            <v>Periodo Noche</v>
          </cell>
          <cell r="C77">
            <v>33.669999999999987</v>
          </cell>
          <cell r="D77">
            <v>33.669999999999987</v>
          </cell>
          <cell r="E77">
            <v>33.669999999999987</v>
          </cell>
          <cell r="F77">
            <v>33.669999999999987</v>
          </cell>
          <cell r="G77">
            <v>33.669999999999987</v>
          </cell>
          <cell r="H77">
            <v>33.669999999999987</v>
          </cell>
          <cell r="I77">
            <v>33.669999999999987</v>
          </cell>
          <cell r="J77">
            <v>33.669999999999987</v>
          </cell>
          <cell r="K77">
            <v>33.669999999999987</v>
          </cell>
          <cell r="L77">
            <v>33.669999999999987</v>
          </cell>
          <cell r="M77">
            <v>33.669999999999987</v>
          </cell>
          <cell r="N77">
            <v>33.669999999999987</v>
          </cell>
        </row>
        <row r="78">
          <cell r="B78" t="str">
            <v>Periodo Punta</v>
          </cell>
          <cell r="C78">
            <v>69.239999999999981</v>
          </cell>
          <cell r="D78">
            <v>69.239999999999995</v>
          </cell>
          <cell r="E78">
            <v>69.239999999999981</v>
          </cell>
          <cell r="F78">
            <v>69.239999999999995</v>
          </cell>
          <cell r="G78">
            <v>69.239999999999981</v>
          </cell>
          <cell r="H78">
            <v>69.239999999999995</v>
          </cell>
          <cell r="I78">
            <v>69.239999999999981</v>
          </cell>
          <cell r="J78">
            <v>69.239999999999981</v>
          </cell>
          <cell r="K78">
            <v>69.239999999999995</v>
          </cell>
          <cell r="L78">
            <v>69.239999999999981</v>
          </cell>
          <cell r="M78">
            <v>69.239999999999995</v>
          </cell>
          <cell r="N78">
            <v>69.239999999999981</v>
          </cell>
        </row>
        <row r="79">
          <cell r="B79" t="str">
            <v>Periodo Valle</v>
          </cell>
          <cell r="C79">
            <v>50.869999999999962</v>
          </cell>
          <cell r="D79">
            <v>50.869999999999969</v>
          </cell>
          <cell r="E79">
            <v>50.869999999999962</v>
          </cell>
          <cell r="F79">
            <v>50.869999999999969</v>
          </cell>
          <cell r="G79">
            <v>50.869999999999962</v>
          </cell>
          <cell r="H79">
            <v>50.869999999999969</v>
          </cell>
          <cell r="I79">
            <v>50.869999999999962</v>
          </cell>
          <cell r="J79">
            <v>50.869999999999962</v>
          </cell>
          <cell r="K79">
            <v>50.869999999999969</v>
          </cell>
          <cell r="L79">
            <v>50.869999999999962</v>
          </cell>
          <cell r="M79">
            <v>50.869999999999969</v>
          </cell>
          <cell r="N79">
            <v>50.869999999999962</v>
          </cell>
        </row>
        <row r="80">
          <cell r="B80" t="str">
            <v>Tarifa de los recursos energéticos distribuidos</v>
          </cell>
        </row>
        <row r="81">
          <cell r="B81" t="str">
            <v>T-TDER</v>
          </cell>
        </row>
        <row r="82">
          <cell r="B82" t="str">
            <v>Por kW instalado</v>
          </cell>
          <cell r="C82">
            <v>146</v>
          </cell>
          <cell r="D82">
            <v>146</v>
          </cell>
          <cell r="E82">
            <v>146</v>
          </cell>
          <cell r="F82">
            <v>146</v>
          </cell>
          <cell r="G82">
            <v>146</v>
          </cell>
          <cell r="H82">
            <v>146</v>
          </cell>
          <cell r="I82">
            <v>146</v>
          </cell>
          <cell r="J82">
            <v>146</v>
          </cell>
          <cell r="K82">
            <v>146</v>
          </cell>
          <cell r="L82">
            <v>146</v>
          </cell>
          <cell r="M82">
            <v>146</v>
          </cell>
          <cell r="N82">
            <v>146</v>
          </cell>
        </row>
        <row r="83">
          <cell r="B83" t="str">
            <v xml:space="preserve">Tarifa de peajes de distribución </v>
          </cell>
        </row>
        <row r="84">
          <cell r="B84" t="str">
            <v>T-TPDx</v>
          </cell>
        </row>
        <row r="85">
          <cell r="B85" t="str">
            <v>Por Energía transportada</v>
          </cell>
          <cell r="C85">
            <v>0.85000000000000042</v>
          </cell>
          <cell r="D85">
            <v>0.85000000000000031</v>
          </cell>
          <cell r="E85">
            <v>0.85000000000000042</v>
          </cell>
          <cell r="F85">
            <v>0.85000000000000031</v>
          </cell>
          <cell r="G85">
            <v>0.85000000000000042</v>
          </cell>
          <cell r="H85">
            <v>0.85000000000000031</v>
          </cell>
          <cell r="I85">
            <v>0.85000000000000042</v>
          </cell>
          <cell r="J85">
            <v>0.85000000000000042</v>
          </cell>
          <cell r="K85">
            <v>0.85000000000000031</v>
          </cell>
          <cell r="L85">
            <v>0.85000000000000042</v>
          </cell>
          <cell r="M85">
            <v>0.85000000000000031</v>
          </cell>
          <cell r="N85">
            <v>0.85000000000000042</v>
          </cell>
        </row>
        <row r="93">
          <cell r="B93" t="str">
            <v>Promedio de Tarifa</v>
          </cell>
          <cell r="C93" t="str">
            <v>Mes</v>
          </cell>
        </row>
        <row r="94">
          <cell r="B94" t="str">
            <v>º</v>
          </cell>
          <cell r="C94" t="str">
            <v>Enero</v>
          </cell>
          <cell r="D94" t="str">
            <v>Febrero</v>
          </cell>
          <cell r="E94" t="str">
            <v>Marzo</v>
          </cell>
          <cell r="F94" t="str">
            <v>Abril</v>
          </cell>
          <cell r="G94" t="str">
            <v>Mayo</v>
          </cell>
          <cell r="H94" t="str">
            <v>Junio</v>
          </cell>
          <cell r="I94" t="str">
            <v>Julio</v>
          </cell>
          <cell r="J94" t="str">
            <v>Agosto</v>
          </cell>
          <cell r="K94" t="str">
            <v>Septiembre</v>
          </cell>
          <cell r="L94" t="str">
            <v>Octubre</v>
          </cell>
          <cell r="M94" t="str">
            <v>Noviembre</v>
          </cell>
          <cell r="N94" t="str">
            <v>Diciembre</v>
          </cell>
        </row>
        <row r="95">
          <cell r="B95" t="str">
            <v>VENTAS AL SERVICIO DE DISTRIBUCIÓN</v>
          </cell>
        </row>
        <row r="96">
          <cell r="B96" t="str">
            <v>T-SD</v>
          </cell>
        </row>
        <row r="97">
          <cell r="B97" t="str">
            <v>a. Energía Punta</v>
          </cell>
          <cell r="C97">
            <v>50.089999999999982</v>
          </cell>
          <cell r="D97">
            <v>50.089999999999989</v>
          </cell>
          <cell r="E97">
            <v>50.089999999999982</v>
          </cell>
          <cell r="F97">
            <v>50.089999999999989</v>
          </cell>
          <cell r="G97">
            <v>50.089999999999982</v>
          </cell>
          <cell r="H97">
            <v>50.089999999999989</v>
          </cell>
          <cell r="I97">
            <v>50.089999999999982</v>
          </cell>
          <cell r="J97">
            <v>50.089999999999982</v>
          </cell>
          <cell r="K97">
            <v>50.089999999999989</v>
          </cell>
          <cell r="L97">
            <v>50.089999999999982</v>
          </cell>
          <cell r="M97">
            <v>50.089999999999989</v>
          </cell>
          <cell r="N97">
            <v>50.089999999999982</v>
          </cell>
        </row>
        <row r="98">
          <cell r="B98" t="str">
            <v>b. Energía Valle</v>
          </cell>
          <cell r="C98">
            <v>40.72000000000002</v>
          </cell>
          <cell r="D98">
            <v>40.72000000000002</v>
          </cell>
          <cell r="E98">
            <v>40.72000000000002</v>
          </cell>
          <cell r="F98">
            <v>40.72000000000002</v>
          </cell>
          <cell r="G98">
            <v>40.72000000000002</v>
          </cell>
          <cell r="H98">
            <v>40.72000000000002</v>
          </cell>
          <cell r="I98">
            <v>40.72000000000002</v>
          </cell>
          <cell r="J98">
            <v>40.72000000000002</v>
          </cell>
          <cell r="K98">
            <v>40.72000000000002</v>
          </cell>
          <cell r="L98">
            <v>40.72000000000002</v>
          </cell>
          <cell r="M98">
            <v>40.72000000000002</v>
          </cell>
          <cell r="N98">
            <v>40.72000000000002</v>
          </cell>
        </row>
        <row r="99">
          <cell r="B99" t="str">
            <v>c. Energía Noche</v>
          </cell>
          <cell r="C99">
            <v>34.61</v>
          </cell>
          <cell r="D99">
            <v>34.610000000000007</v>
          </cell>
          <cell r="E99">
            <v>34.61</v>
          </cell>
          <cell r="F99">
            <v>34.610000000000007</v>
          </cell>
          <cell r="G99">
            <v>34.61</v>
          </cell>
          <cell r="H99">
            <v>34.610000000000007</v>
          </cell>
          <cell r="I99">
            <v>34.61</v>
          </cell>
          <cell r="J99">
            <v>34.61</v>
          </cell>
          <cell r="K99">
            <v>34.610000000000007</v>
          </cell>
          <cell r="L99">
            <v>34.61</v>
          </cell>
          <cell r="M99">
            <v>34.610000000000007</v>
          </cell>
          <cell r="N99">
            <v>34.61</v>
          </cell>
        </row>
        <row r="100">
          <cell r="B100" t="str">
            <v>d. Potencia Punta</v>
          </cell>
          <cell r="C100">
            <v>2838.1600000000021</v>
          </cell>
          <cell r="D100">
            <v>2838.1600000000021</v>
          </cell>
          <cell r="E100">
            <v>2838.1600000000021</v>
          </cell>
          <cell r="F100">
            <v>2838.1600000000021</v>
          </cell>
          <cell r="G100">
            <v>2838.1600000000021</v>
          </cell>
          <cell r="H100">
            <v>2838.1600000000021</v>
          </cell>
          <cell r="I100">
            <v>2838.1600000000021</v>
          </cell>
          <cell r="J100">
            <v>2838.1600000000021</v>
          </cell>
          <cell r="K100">
            <v>2838.1600000000021</v>
          </cell>
          <cell r="L100">
            <v>2838.1600000000021</v>
          </cell>
          <cell r="M100">
            <v>2838.1600000000021</v>
          </cell>
          <cell r="N100">
            <v>2838.1600000000021</v>
          </cell>
        </row>
        <row r="101">
          <cell r="B101" t="str">
            <v>e. Potencia Valle</v>
          </cell>
          <cell r="C101">
            <v>2838.1600000000021</v>
          </cell>
          <cell r="D101">
            <v>2838.1600000000021</v>
          </cell>
          <cell r="E101">
            <v>2838.1600000000021</v>
          </cell>
          <cell r="F101">
            <v>2838.1600000000021</v>
          </cell>
          <cell r="G101">
            <v>2838.1600000000021</v>
          </cell>
          <cell r="H101">
            <v>2838.1600000000021</v>
          </cell>
          <cell r="I101">
            <v>2838.1600000000021</v>
          </cell>
          <cell r="J101">
            <v>2838.1600000000021</v>
          </cell>
          <cell r="K101">
            <v>2838.1600000000021</v>
          </cell>
          <cell r="L101">
            <v>2838.1600000000021</v>
          </cell>
          <cell r="M101">
            <v>2838.1600000000021</v>
          </cell>
          <cell r="N101">
            <v>2838.1600000000021</v>
          </cell>
        </row>
        <row r="102">
          <cell r="B102" t="str">
            <v>f. Potencia Noche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0-200 kWh</v>
          </cell>
          <cell r="C10">
            <v>1495.8399999999988</v>
          </cell>
          <cell r="D10">
            <v>1495.839999999999</v>
          </cell>
          <cell r="E10">
            <v>1495.8399999999988</v>
          </cell>
          <cell r="F10">
            <v>1495.839999999999</v>
          </cell>
          <cell r="G10">
            <v>1495.8399999999988</v>
          </cell>
          <cell r="H10">
            <v>1495.839999999999</v>
          </cell>
          <cell r="I10">
            <v>1495.8399999999988</v>
          </cell>
          <cell r="J10">
            <v>1495.8399999999988</v>
          </cell>
          <cell r="K10">
            <v>1495.839999999999</v>
          </cell>
          <cell r="L10">
            <v>1495.8399999999988</v>
          </cell>
          <cell r="M10">
            <v>1495.839999999999</v>
          </cell>
          <cell r="N10">
            <v>1495.8399999999988</v>
          </cell>
        </row>
        <row r="11">
          <cell r="B11" t="str">
            <v>b. Bloque 0-200 kWh</v>
          </cell>
          <cell r="C11">
            <v>69.48</v>
          </cell>
          <cell r="D11">
            <v>69.48</v>
          </cell>
          <cell r="E11">
            <v>69.48</v>
          </cell>
          <cell r="F11">
            <v>69.48</v>
          </cell>
          <cell r="G11">
            <v>69.48</v>
          </cell>
          <cell r="H11">
            <v>69.48</v>
          </cell>
          <cell r="I11">
            <v>69.48</v>
          </cell>
          <cell r="J11">
            <v>69.48</v>
          </cell>
          <cell r="K11">
            <v>69.48</v>
          </cell>
          <cell r="L11">
            <v>69.48</v>
          </cell>
          <cell r="M11">
            <v>69.48</v>
          </cell>
          <cell r="N11">
            <v>69.48</v>
          </cell>
        </row>
        <row r="12">
          <cell r="B12" t="str">
            <v>c. Bloque 201-275 kWh</v>
          </cell>
          <cell r="C12">
            <v>2912.940000000001</v>
          </cell>
          <cell r="D12">
            <v>2912.940000000001</v>
          </cell>
          <cell r="E12">
            <v>2912.940000000001</v>
          </cell>
          <cell r="F12">
            <v>2912.940000000001</v>
          </cell>
          <cell r="G12">
            <v>2912.940000000001</v>
          </cell>
          <cell r="H12">
            <v>2912.940000000001</v>
          </cell>
          <cell r="I12">
            <v>2912.940000000001</v>
          </cell>
          <cell r="J12">
            <v>2912.940000000001</v>
          </cell>
          <cell r="K12">
            <v>2912.940000000001</v>
          </cell>
          <cell r="L12">
            <v>2912.940000000001</v>
          </cell>
          <cell r="M12">
            <v>2912.940000000001</v>
          </cell>
          <cell r="N12">
            <v>2912.940000000001</v>
          </cell>
        </row>
        <row r="13">
          <cell r="B13" t="str">
            <v>d. Bloque 201-275 kWh</v>
          </cell>
          <cell r="C13">
            <v>74.680000000000021</v>
          </cell>
          <cell r="D13">
            <v>74.680000000000035</v>
          </cell>
          <cell r="E13">
            <v>74.680000000000021</v>
          </cell>
          <cell r="F13">
            <v>74.680000000000035</v>
          </cell>
          <cell r="G13">
            <v>74.680000000000021</v>
          </cell>
          <cell r="H13">
            <v>74.680000000000035</v>
          </cell>
          <cell r="I13">
            <v>74.680000000000021</v>
          </cell>
          <cell r="J13">
            <v>74.680000000000021</v>
          </cell>
          <cell r="K13">
            <v>74.680000000000035</v>
          </cell>
          <cell r="L13">
            <v>74.680000000000021</v>
          </cell>
          <cell r="M13">
            <v>74.680000000000035</v>
          </cell>
          <cell r="N13">
            <v>74.680000000000021</v>
          </cell>
        </row>
        <row r="14">
          <cell r="B14" t="str">
            <v>e. Bloque 276-360 kWh</v>
          </cell>
          <cell r="C14">
            <v>3857.6900000000014</v>
          </cell>
          <cell r="D14">
            <v>3857.6900000000014</v>
          </cell>
          <cell r="E14">
            <v>3857.6900000000014</v>
          </cell>
          <cell r="F14">
            <v>3857.6900000000014</v>
          </cell>
          <cell r="G14">
            <v>3857.6900000000014</v>
          </cell>
          <cell r="H14">
            <v>3857.6900000000014</v>
          </cell>
          <cell r="I14">
            <v>3857.6900000000014</v>
          </cell>
          <cell r="J14">
            <v>3857.6900000000014</v>
          </cell>
          <cell r="K14">
            <v>3857.6900000000014</v>
          </cell>
          <cell r="L14">
            <v>3857.6900000000014</v>
          </cell>
          <cell r="M14">
            <v>3857.6900000000014</v>
          </cell>
          <cell r="N14">
            <v>3857.6900000000014</v>
          </cell>
        </row>
        <row r="15">
          <cell r="B15" t="str">
            <v>f. Bloque 276-360 kWh</v>
          </cell>
          <cell r="C15">
            <v>82.73</v>
          </cell>
          <cell r="D15">
            <v>82.73</v>
          </cell>
          <cell r="E15">
            <v>82.73</v>
          </cell>
          <cell r="F15">
            <v>82.73</v>
          </cell>
          <cell r="G15">
            <v>82.73</v>
          </cell>
          <cell r="H15">
            <v>82.73</v>
          </cell>
          <cell r="I15">
            <v>82.73</v>
          </cell>
          <cell r="J15">
            <v>82.73</v>
          </cell>
          <cell r="K15">
            <v>82.73</v>
          </cell>
          <cell r="L15">
            <v>82.73</v>
          </cell>
          <cell r="M15">
            <v>82.73</v>
          </cell>
          <cell r="N15">
            <v>82.73</v>
          </cell>
        </row>
        <row r="16">
          <cell r="B16" t="str">
            <v>g. Bloque 361-500 kWh</v>
          </cell>
          <cell r="C16">
            <v>5106.8299999999981</v>
          </cell>
          <cell r="D16">
            <v>5106.829999999999</v>
          </cell>
          <cell r="E16">
            <v>5106.8299999999981</v>
          </cell>
          <cell r="F16">
            <v>5106.829999999999</v>
          </cell>
          <cell r="G16">
            <v>5106.8299999999981</v>
          </cell>
          <cell r="H16">
            <v>5106.829999999999</v>
          </cell>
          <cell r="I16">
            <v>5106.8299999999981</v>
          </cell>
          <cell r="J16">
            <v>5106.8299999999981</v>
          </cell>
          <cell r="K16">
            <v>5106.829999999999</v>
          </cell>
          <cell r="L16">
            <v>5106.8299999999981</v>
          </cell>
          <cell r="M16">
            <v>5106.829999999999</v>
          </cell>
          <cell r="N16">
            <v>5106.8299999999981</v>
          </cell>
        </row>
        <row r="17">
          <cell r="B17" t="str">
            <v>h. Bloque 361-500 kWh</v>
          </cell>
          <cell r="C17">
            <v>91.659999999999982</v>
          </cell>
          <cell r="D17">
            <v>91.66</v>
          </cell>
          <cell r="E17">
            <v>91.659999999999982</v>
          </cell>
          <cell r="F17">
            <v>91.66</v>
          </cell>
          <cell r="G17">
            <v>91.659999999999982</v>
          </cell>
          <cell r="H17">
            <v>91.66</v>
          </cell>
          <cell r="I17">
            <v>91.659999999999982</v>
          </cell>
          <cell r="J17">
            <v>91.659999999999982</v>
          </cell>
          <cell r="K17">
            <v>91.66</v>
          </cell>
          <cell r="L17">
            <v>91.659999999999982</v>
          </cell>
          <cell r="M17">
            <v>91.66</v>
          </cell>
          <cell r="N17">
            <v>91.659999999999982</v>
          </cell>
        </row>
        <row r="18">
          <cell r="B18" t="str">
            <v>i. Bloque mayor a 501 kWh</v>
          </cell>
          <cell r="C18">
            <v>8880.5300000000025</v>
          </cell>
          <cell r="D18">
            <v>8880.5300000000007</v>
          </cell>
          <cell r="E18">
            <v>8880.5300000000025</v>
          </cell>
          <cell r="F18">
            <v>8880.5300000000007</v>
          </cell>
          <cell r="G18">
            <v>8880.5300000000025</v>
          </cell>
          <cell r="H18">
            <v>8880.5300000000007</v>
          </cell>
          <cell r="I18">
            <v>8880.5300000000025</v>
          </cell>
          <cell r="J18">
            <v>8880.5300000000025</v>
          </cell>
          <cell r="K18">
            <v>8880.5300000000007</v>
          </cell>
          <cell r="L18">
            <v>8880.5300000000025</v>
          </cell>
          <cell r="M18">
            <v>8880.5300000000007</v>
          </cell>
          <cell r="N18">
            <v>8880.5300000000025</v>
          </cell>
        </row>
        <row r="19">
          <cell r="B19" t="str">
            <v>j. Bloque mayor a 501 kWh</v>
          </cell>
          <cell r="C19">
            <v>101.55000000000004</v>
          </cell>
          <cell r="D19">
            <v>101.55000000000003</v>
          </cell>
          <cell r="E19">
            <v>101.55000000000004</v>
          </cell>
          <cell r="F19">
            <v>101.55000000000003</v>
          </cell>
          <cell r="G19">
            <v>101.55000000000004</v>
          </cell>
          <cell r="H19">
            <v>101.55000000000003</v>
          </cell>
          <cell r="I19">
            <v>101.55000000000004</v>
          </cell>
          <cell r="J19">
            <v>101.55000000000004</v>
          </cell>
          <cell r="K19">
            <v>101.55000000000003</v>
          </cell>
          <cell r="L19">
            <v>101.55000000000004</v>
          </cell>
          <cell r="M19">
            <v>101.55000000000003</v>
          </cell>
          <cell r="N19">
            <v>101.55000000000004</v>
          </cell>
        </row>
        <row r="20">
          <cell r="B20" t="str">
            <v>j.a.Por consumo de energía (kWh)</v>
          </cell>
          <cell r="C20">
            <v>8880.5300000000025</v>
          </cell>
          <cell r="D20">
            <v>8880.5300000000007</v>
          </cell>
          <cell r="E20">
            <v>8880.5300000000025</v>
          </cell>
          <cell r="F20">
            <v>8880.5300000000007</v>
          </cell>
          <cell r="G20">
            <v>8880.5300000000025</v>
          </cell>
          <cell r="H20">
            <v>8880.5300000000007</v>
          </cell>
          <cell r="I20">
            <v>8880.5300000000025</v>
          </cell>
          <cell r="J20">
            <v>8880.5300000000025</v>
          </cell>
          <cell r="K20">
            <v>8880.5300000000007</v>
          </cell>
          <cell r="L20">
            <v>8880.5300000000025</v>
          </cell>
          <cell r="M20">
            <v>8880.5300000000007</v>
          </cell>
          <cell r="N20">
            <v>8880.5300000000025</v>
          </cell>
        </row>
        <row r="21">
          <cell r="B21" t="str">
            <v>j.b. Por consumo de energía (kWh)</v>
          </cell>
          <cell r="C21">
            <v>57.119999999999948</v>
          </cell>
          <cell r="D21">
            <v>57.119999999999955</v>
          </cell>
          <cell r="E21">
            <v>57.119999999999948</v>
          </cell>
          <cell r="F21">
            <v>57.119999999999955</v>
          </cell>
          <cell r="G21">
            <v>57.119999999999948</v>
          </cell>
          <cell r="H21">
            <v>57.119999999999955</v>
          </cell>
          <cell r="I21">
            <v>57.119999999999948</v>
          </cell>
          <cell r="J21">
            <v>57.119999999999948</v>
          </cell>
          <cell r="K21">
            <v>57.119999999999955</v>
          </cell>
          <cell r="L21">
            <v>57.119999999999948</v>
          </cell>
          <cell r="M21">
            <v>57.119999999999955</v>
          </cell>
          <cell r="N21">
            <v>57.119999999999948</v>
          </cell>
        </row>
        <row r="22">
          <cell r="B22" t="str">
            <v>j.c. Por consumo de energía (kW)</v>
          </cell>
          <cell r="C22">
            <v>9275.0100000000039</v>
          </cell>
          <cell r="D22">
            <v>9275.0100000000039</v>
          </cell>
          <cell r="E22">
            <v>9275.0100000000039</v>
          </cell>
          <cell r="F22">
            <v>9275.0100000000039</v>
          </cell>
          <cell r="G22">
            <v>9275.0100000000039</v>
          </cell>
          <cell r="H22">
            <v>9275.0100000000039</v>
          </cell>
          <cell r="I22">
            <v>9275.0100000000039</v>
          </cell>
          <cell r="J22">
            <v>9275.0100000000039</v>
          </cell>
          <cell r="K22">
            <v>9275.0100000000039</v>
          </cell>
          <cell r="L22">
            <v>9275.0100000000039</v>
          </cell>
          <cell r="M22">
            <v>9275.0100000000039</v>
          </cell>
          <cell r="N22">
            <v>9275.0100000000039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101.55000000000004</v>
          </cell>
          <cell r="D25">
            <v>101.55000000000003</v>
          </cell>
          <cell r="E25">
            <v>101.55000000000004</v>
          </cell>
          <cell r="F25">
            <v>101.55000000000003</v>
          </cell>
          <cell r="G25">
            <v>101.55000000000004</v>
          </cell>
          <cell r="H25">
            <v>101.55000000000003</v>
          </cell>
          <cell r="I25">
            <v>101.55000000000004</v>
          </cell>
          <cell r="J25">
            <v>101.55000000000004</v>
          </cell>
          <cell r="K25">
            <v>101.55000000000003</v>
          </cell>
          <cell r="L25">
            <v>101.55000000000004</v>
          </cell>
          <cell r="M25">
            <v>101.55000000000003</v>
          </cell>
          <cell r="N25">
            <v>101.55000000000004</v>
          </cell>
        </row>
        <row r="26">
          <cell r="B26" t="str">
            <v>b. Bloque 0-3000 kWh</v>
          </cell>
          <cell r="C26">
            <v>171360</v>
          </cell>
          <cell r="D26">
            <v>171360</v>
          </cell>
          <cell r="E26">
            <v>171360</v>
          </cell>
          <cell r="F26">
            <v>171360</v>
          </cell>
          <cell r="G26">
            <v>171360</v>
          </cell>
          <cell r="H26">
            <v>171360</v>
          </cell>
          <cell r="I26">
            <v>171360</v>
          </cell>
          <cell r="J26">
            <v>171360</v>
          </cell>
          <cell r="K26">
            <v>171360</v>
          </cell>
          <cell r="L26">
            <v>171360</v>
          </cell>
          <cell r="M26">
            <v>171360</v>
          </cell>
          <cell r="N26">
            <v>171360</v>
          </cell>
        </row>
        <row r="27">
          <cell r="B27" t="str">
            <v>c. Bloque mayor a 3000 kWh</v>
          </cell>
          <cell r="C27">
            <v>57.119999999999948</v>
          </cell>
          <cell r="D27">
            <v>57.119999999999955</v>
          </cell>
          <cell r="E27">
            <v>57.119999999999948</v>
          </cell>
          <cell r="F27">
            <v>57.119999999999955</v>
          </cell>
          <cell r="G27">
            <v>57.119999999999948</v>
          </cell>
          <cell r="H27">
            <v>57.119999999999955</v>
          </cell>
          <cell r="I27">
            <v>57.119999999999948</v>
          </cell>
          <cell r="J27">
            <v>57.119999999999948</v>
          </cell>
          <cell r="K27">
            <v>57.119999999999955</v>
          </cell>
          <cell r="L27">
            <v>57.119999999999948</v>
          </cell>
          <cell r="M27">
            <v>57.119999999999955</v>
          </cell>
          <cell r="N27">
            <v>57.119999999999948</v>
          </cell>
        </row>
        <row r="28">
          <cell r="B28" t="str">
            <v>d. Bloque 0-10 kW</v>
          </cell>
          <cell r="C28">
            <v>92750.100000000049</v>
          </cell>
          <cell r="D28">
            <v>92750.100000000049</v>
          </cell>
          <cell r="E28">
            <v>92750.100000000049</v>
          </cell>
          <cell r="F28">
            <v>92750.100000000049</v>
          </cell>
          <cell r="G28">
            <v>92750.100000000049</v>
          </cell>
          <cell r="H28">
            <v>92750.100000000049</v>
          </cell>
          <cell r="I28">
            <v>92750.100000000049</v>
          </cell>
          <cell r="J28">
            <v>92750.100000000049</v>
          </cell>
          <cell r="K28">
            <v>92750.100000000049</v>
          </cell>
          <cell r="L28">
            <v>92750.100000000049</v>
          </cell>
          <cell r="M28">
            <v>92750.100000000049</v>
          </cell>
          <cell r="N28">
            <v>92750.100000000049</v>
          </cell>
        </row>
        <row r="29">
          <cell r="B29" t="str">
            <v>e. Bloque mayor a 10 kW</v>
          </cell>
          <cell r="C29">
            <v>9275.0100000000039</v>
          </cell>
          <cell r="D29">
            <v>9275.0100000000039</v>
          </cell>
          <cell r="E29">
            <v>9275.0100000000039</v>
          </cell>
          <cell r="F29">
            <v>9275.0100000000039</v>
          </cell>
          <cell r="G29">
            <v>9275.0100000000039</v>
          </cell>
          <cell r="H29">
            <v>9275.0100000000039</v>
          </cell>
          <cell r="I29">
            <v>9275.0100000000039</v>
          </cell>
          <cell r="J29">
            <v>9275.0100000000039</v>
          </cell>
          <cell r="K29">
            <v>9275.0100000000039</v>
          </cell>
          <cell r="L29">
            <v>9275.0100000000039</v>
          </cell>
          <cell r="M29">
            <v>9275.0100000000039</v>
          </cell>
          <cell r="N29">
            <v>9275.0100000000039</v>
          </cell>
        </row>
        <row r="30">
          <cell r="B30" t="str">
            <v>INDUSTRIAL</v>
          </cell>
        </row>
        <row r="31">
          <cell r="B31" t="str">
            <v>T-IN</v>
          </cell>
        </row>
        <row r="32">
          <cell r="B32" t="str">
            <v>a. Consumo de Energía menor o igual a 3000 kWh</v>
          </cell>
          <cell r="C32">
            <v>101.05000000000004</v>
          </cell>
          <cell r="D32">
            <v>101.05000000000003</v>
          </cell>
          <cell r="E32">
            <v>101.05000000000004</v>
          </cell>
          <cell r="F32">
            <v>101.05000000000003</v>
          </cell>
          <cell r="G32">
            <v>101.05000000000004</v>
          </cell>
          <cell r="H32">
            <v>101.05000000000003</v>
          </cell>
          <cell r="I32">
            <v>101.05000000000004</v>
          </cell>
          <cell r="J32">
            <v>101.05000000000004</v>
          </cell>
          <cell r="K32">
            <v>101.05000000000003</v>
          </cell>
          <cell r="L32">
            <v>101.05000000000004</v>
          </cell>
          <cell r="M32">
            <v>101.05000000000003</v>
          </cell>
          <cell r="N32">
            <v>101.05000000000004</v>
          </cell>
        </row>
        <row r="33">
          <cell r="B33" t="str">
            <v>b. Bloque 0-3000 kWh</v>
          </cell>
          <cell r="C33">
            <v>170460</v>
          </cell>
          <cell r="D33">
            <v>170460</v>
          </cell>
          <cell r="E33">
            <v>170460</v>
          </cell>
          <cell r="F33">
            <v>170460</v>
          </cell>
          <cell r="G33">
            <v>170460</v>
          </cell>
          <cell r="H33">
            <v>170460</v>
          </cell>
          <cell r="I33">
            <v>170460</v>
          </cell>
          <cell r="J33">
            <v>170460</v>
          </cell>
          <cell r="K33">
            <v>170460</v>
          </cell>
          <cell r="L33">
            <v>170460</v>
          </cell>
          <cell r="M33">
            <v>170460</v>
          </cell>
          <cell r="N33">
            <v>170460</v>
          </cell>
        </row>
        <row r="34">
          <cell r="B34" t="str">
            <v>c. Bloque mayor a 3000 kWh</v>
          </cell>
          <cell r="C34">
            <v>56.819999999999986</v>
          </cell>
          <cell r="D34">
            <v>56.819999999999993</v>
          </cell>
          <cell r="E34">
            <v>56.819999999999986</v>
          </cell>
          <cell r="F34">
            <v>56.819999999999986</v>
          </cell>
          <cell r="G34">
            <v>56.819999999999986</v>
          </cell>
          <cell r="H34">
            <v>56.819999999999986</v>
          </cell>
          <cell r="I34">
            <v>56.819999999999986</v>
          </cell>
          <cell r="J34">
            <v>56.819999999999986</v>
          </cell>
          <cell r="K34">
            <v>56.819999999999986</v>
          </cell>
          <cell r="L34">
            <v>56.819999999999986</v>
          </cell>
          <cell r="M34">
            <v>56.819999999999986</v>
          </cell>
          <cell r="N34">
            <v>56.819999999999986</v>
          </cell>
        </row>
        <row r="35">
          <cell r="B35" t="str">
            <v>d. Bloque 0-10 kW</v>
          </cell>
          <cell r="C35">
            <v>92280.200000000041</v>
          </cell>
          <cell r="D35">
            <v>92280.200000000026</v>
          </cell>
          <cell r="E35">
            <v>92280.200000000041</v>
          </cell>
          <cell r="F35">
            <v>92280.200000000026</v>
          </cell>
          <cell r="G35">
            <v>92280.200000000041</v>
          </cell>
          <cell r="H35">
            <v>92280.200000000026</v>
          </cell>
          <cell r="I35">
            <v>92280.200000000041</v>
          </cell>
          <cell r="J35">
            <v>92280.200000000041</v>
          </cell>
          <cell r="K35">
            <v>92280.200000000026</v>
          </cell>
          <cell r="L35">
            <v>92280.200000000041</v>
          </cell>
          <cell r="M35">
            <v>92280.200000000026</v>
          </cell>
          <cell r="N35">
            <v>92280.200000000041</v>
          </cell>
        </row>
        <row r="36">
          <cell r="B36" t="str">
            <v>e. Bloque mayor a 10 kW</v>
          </cell>
          <cell r="C36">
            <v>9228.0199999999986</v>
          </cell>
          <cell r="D36">
            <v>9228.0199999999968</v>
          </cell>
          <cell r="E36">
            <v>9228.0199999999986</v>
          </cell>
          <cell r="F36">
            <v>9228.0199999999968</v>
          </cell>
          <cell r="G36">
            <v>9228.0199999999986</v>
          </cell>
          <cell r="H36">
            <v>9228.0199999999968</v>
          </cell>
          <cell r="I36">
            <v>9228.0199999999986</v>
          </cell>
          <cell r="J36">
            <v>9228.0199999999986</v>
          </cell>
          <cell r="K36">
            <v>9228.0199999999968</v>
          </cell>
          <cell r="L36">
            <v>9228.0199999999986</v>
          </cell>
          <cell r="M36">
            <v>9228.0199999999968</v>
          </cell>
          <cell r="N36">
            <v>9228.0199999999986</v>
          </cell>
        </row>
        <row r="37">
          <cell r="B37" t="str">
            <v>PREFERENCIAL</v>
          </cell>
        </row>
        <row r="38">
          <cell r="B38" t="str">
            <v>T-CS</v>
          </cell>
        </row>
        <row r="39">
          <cell r="B39" t="str">
            <v>a. Consumo de Energía menor o igual a 3000 kWh</v>
          </cell>
          <cell r="C39">
            <v>86.320000000000007</v>
          </cell>
          <cell r="D39">
            <v>86.32</v>
          </cell>
          <cell r="E39">
            <v>86.320000000000007</v>
          </cell>
          <cell r="F39">
            <v>86.32</v>
          </cell>
          <cell r="G39">
            <v>86.320000000000007</v>
          </cell>
          <cell r="H39">
            <v>86.32</v>
          </cell>
          <cell r="I39">
            <v>86.320000000000007</v>
          </cell>
          <cell r="J39">
            <v>86.320000000000007</v>
          </cell>
          <cell r="K39">
            <v>86.32</v>
          </cell>
          <cell r="L39">
            <v>86.320000000000007</v>
          </cell>
          <cell r="M39">
            <v>86.32</v>
          </cell>
          <cell r="N39">
            <v>86.320000000000007</v>
          </cell>
        </row>
        <row r="40">
          <cell r="B40" t="str">
            <v>b. Bloque 0-3000 kWh</v>
          </cell>
          <cell r="C40">
            <v>145650</v>
          </cell>
          <cell r="D40">
            <v>145650</v>
          </cell>
          <cell r="E40">
            <v>145650</v>
          </cell>
          <cell r="F40">
            <v>145650</v>
          </cell>
          <cell r="G40">
            <v>145650</v>
          </cell>
          <cell r="H40">
            <v>145650</v>
          </cell>
          <cell r="I40">
            <v>145650</v>
          </cell>
          <cell r="J40">
            <v>145650</v>
          </cell>
          <cell r="K40">
            <v>145650</v>
          </cell>
          <cell r="L40">
            <v>145650</v>
          </cell>
          <cell r="M40">
            <v>145650</v>
          </cell>
          <cell r="N40">
            <v>145650</v>
          </cell>
        </row>
        <row r="41">
          <cell r="B41" t="str">
            <v>c. Bloque mayor a 3000 kWh</v>
          </cell>
          <cell r="C41">
            <v>48.549999999999976</v>
          </cell>
          <cell r="D41">
            <v>48.549999999999976</v>
          </cell>
          <cell r="E41">
            <v>48.549999999999976</v>
          </cell>
          <cell r="F41">
            <v>48.549999999999976</v>
          </cell>
          <cell r="G41">
            <v>48.549999999999976</v>
          </cell>
          <cell r="H41">
            <v>48.549999999999976</v>
          </cell>
          <cell r="I41">
            <v>48.549999999999976</v>
          </cell>
          <cell r="J41">
            <v>48.549999999999976</v>
          </cell>
          <cell r="K41">
            <v>48.549999999999976</v>
          </cell>
          <cell r="L41">
            <v>48.549999999999976</v>
          </cell>
          <cell r="M41">
            <v>48.549999999999976</v>
          </cell>
          <cell r="N41">
            <v>48.549999999999976</v>
          </cell>
        </row>
        <row r="42">
          <cell r="B42" t="str">
            <v>d. Bloque 0-10 kW</v>
          </cell>
          <cell r="C42">
            <v>78837.600000000049</v>
          </cell>
          <cell r="D42">
            <v>78837.600000000049</v>
          </cell>
          <cell r="E42">
            <v>78837.600000000049</v>
          </cell>
          <cell r="F42">
            <v>78837.600000000049</v>
          </cell>
          <cell r="G42">
            <v>78837.600000000049</v>
          </cell>
          <cell r="H42">
            <v>78837.600000000049</v>
          </cell>
          <cell r="I42">
            <v>78837.600000000049</v>
          </cell>
          <cell r="J42">
            <v>78837.600000000049</v>
          </cell>
          <cell r="K42">
            <v>78837.600000000049</v>
          </cell>
          <cell r="L42">
            <v>78837.600000000049</v>
          </cell>
          <cell r="M42">
            <v>78837.600000000049</v>
          </cell>
          <cell r="N42">
            <v>78837.600000000049</v>
          </cell>
        </row>
        <row r="43">
          <cell r="B43" t="str">
            <v>e. Bloque mayor a 10 kW</v>
          </cell>
          <cell r="C43">
            <v>7883.7600000000039</v>
          </cell>
          <cell r="D43">
            <v>7883.7600000000029</v>
          </cell>
          <cell r="E43">
            <v>7883.7600000000039</v>
          </cell>
          <cell r="F43">
            <v>7883.7600000000039</v>
          </cell>
          <cell r="G43">
            <v>7883.7600000000039</v>
          </cell>
          <cell r="H43">
            <v>7883.7600000000039</v>
          </cell>
          <cell r="I43">
            <v>7883.7600000000039</v>
          </cell>
          <cell r="J43">
            <v>7883.7600000000039</v>
          </cell>
          <cell r="K43">
            <v>7883.7600000000039</v>
          </cell>
          <cell r="L43">
            <v>7883.7600000000039</v>
          </cell>
          <cell r="M43">
            <v>7883.7600000000039</v>
          </cell>
          <cell r="N43">
            <v>7883.7600000000039</v>
          </cell>
        </row>
        <row r="44">
          <cell r="B44" t="str">
            <v>MEDIA TENSIÓN (T-MT)</v>
          </cell>
        </row>
        <row r="45">
          <cell r="B45" t="str">
            <v>T-MT</v>
          </cell>
        </row>
        <row r="46">
          <cell r="B46" t="str">
            <v>a. Energía Punta (Máxima)</v>
          </cell>
          <cell r="C46">
            <v>75.91</v>
          </cell>
          <cell r="D46">
            <v>75.910000000000011</v>
          </cell>
          <cell r="E46">
            <v>75.91</v>
          </cell>
          <cell r="F46">
            <v>75.910000000000011</v>
          </cell>
          <cell r="G46">
            <v>75.91</v>
          </cell>
          <cell r="H46">
            <v>75.910000000000011</v>
          </cell>
          <cell r="I46">
            <v>75.91</v>
          </cell>
          <cell r="J46">
            <v>75.91</v>
          </cell>
          <cell r="K46">
            <v>75.910000000000011</v>
          </cell>
          <cell r="L46">
            <v>75.91</v>
          </cell>
          <cell r="M46">
            <v>75.910000000000011</v>
          </cell>
          <cell r="N46">
            <v>75.91</v>
          </cell>
        </row>
        <row r="47">
          <cell r="B47" t="str">
            <v>b. Energía Punta (Mínimo)</v>
          </cell>
          <cell r="C47">
            <v>72.680000000000021</v>
          </cell>
          <cell r="D47">
            <v>72.680000000000035</v>
          </cell>
          <cell r="E47">
            <v>72.680000000000021</v>
          </cell>
          <cell r="F47">
            <v>72.680000000000035</v>
          </cell>
          <cell r="G47">
            <v>72.680000000000021</v>
          </cell>
          <cell r="H47">
            <v>72.680000000000035</v>
          </cell>
          <cell r="I47">
            <v>72.680000000000021</v>
          </cell>
          <cell r="J47">
            <v>72.680000000000021</v>
          </cell>
          <cell r="K47">
            <v>72.680000000000035</v>
          </cell>
          <cell r="L47">
            <v>72.680000000000021</v>
          </cell>
          <cell r="M47">
            <v>72.680000000000035</v>
          </cell>
          <cell r="N47">
            <v>72.680000000000021</v>
          </cell>
        </row>
        <row r="48">
          <cell r="B48" t="str">
            <v>c. Energía Valle (Máxima)</v>
          </cell>
          <cell r="C48">
            <v>38.679999999999993</v>
          </cell>
          <cell r="D48">
            <v>38.679999999999986</v>
          </cell>
          <cell r="E48">
            <v>38.679999999999993</v>
          </cell>
          <cell r="F48">
            <v>38.679999999999986</v>
          </cell>
          <cell r="G48">
            <v>38.679999999999993</v>
          </cell>
          <cell r="H48">
            <v>38.679999999999986</v>
          </cell>
          <cell r="I48">
            <v>38.679999999999993</v>
          </cell>
          <cell r="J48">
            <v>38.679999999999993</v>
          </cell>
          <cell r="K48">
            <v>38.679999999999986</v>
          </cell>
          <cell r="L48">
            <v>38.679999999999993</v>
          </cell>
          <cell r="M48">
            <v>38.679999999999986</v>
          </cell>
          <cell r="N48">
            <v>38.679999999999993</v>
          </cell>
        </row>
        <row r="49">
          <cell r="B49" t="str">
            <v>d. Energía Valle (Mínimo)</v>
          </cell>
          <cell r="C49">
            <v>37.02999999999998</v>
          </cell>
          <cell r="D49">
            <v>37.02999999999998</v>
          </cell>
          <cell r="E49">
            <v>37.02999999999998</v>
          </cell>
          <cell r="F49">
            <v>37.02999999999998</v>
          </cell>
          <cell r="G49">
            <v>37.02999999999998</v>
          </cell>
          <cell r="H49">
            <v>37.02999999999998</v>
          </cell>
          <cell r="I49">
            <v>37.02999999999998</v>
          </cell>
          <cell r="J49">
            <v>37.02999999999998</v>
          </cell>
          <cell r="K49">
            <v>37.02999999999998</v>
          </cell>
          <cell r="L49">
            <v>37.02999999999998</v>
          </cell>
          <cell r="M49">
            <v>37.02999999999998</v>
          </cell>
          <cell r="N49">
            <v>37.02999999999998</v>
          </cell>
        </row>
        <row r="50">
          <cell r="B50" t="str">
            <v>e. Energía Noche (Máxima)</v>
          </cell>
          <cell r="C50">
            <v>31.509999999999994</v>
          </cell>
          <cell r="D50">
            <v>31.509999999999994</v>
          </cell>
          <cell r="E50">
            <v>31.509999999999994</v>
          </cell>
          <cell r="F50">
            <v>31.509999999999994</v>
          </cell>
          <cell r="G50">
            <v>31.509999999999994</v>
          </cell>
          <cell r="H50">
            <v>31.509999999999994</v>
          </cell>
          <cell r="I50">
            <v>31.509999999999994</v>
          </cell>
          <cell r="J50">
            <v>31.509999999999994</v>
          </cell>
          <cell r="K50">
            <v>31.509999999999994</v>
          </cell>
          <cell r="L50">
            <v>31.509999999999994</v>
          </cell>
          <cell r="M50">
            <v>31.509999999999994</v>
          </cell>
          <cell r="N50">
            <v>31.509999999999994</v>
          </cell>
        </row>
        <row r="51">
          <cell r="B51" t="str">
            <v>f. Energía Noche (Mínimo)</v>
          </cell>
          <cell r="C51">
            <v>30.169999999999987</v>
          </cell>
          <cell r="D51">
            <v>30.169999999999991</v>
          </cell>
          <cell r="E51">
            <v>30.169999999999987</v>
          </cell>
          <cell r="F51">
            <v>30.169999999999991</v>
          </cell>
          <cell r="G51">
            <v>30.169999999999987</v>
          </cell>
          <cell r="H51">
            <v>30.169999999999991</v>
          </cell>
          <cell r="I51">
            <v>30.169999999999987</v>
          </cell>
          <cell r="J51">
            <v>30.169999999999987</v>
          </cell>
          <cell r="K51">
            <v>30.169999999999991</v>
          </cell>
          <cell r="L51">
            <v>30.169999999999987</v>
          </cell>
          <cell r="M51">
            <v>30.169999999999991</v>
          </cell>
          <cell r="N51">
            <v>30.169999999999987</v>
          </cell>
        </row>
        <row r="52">
          <cell r="B52" t="str">
            <v>g. Potencia Punta (Máxima)</v>
          </cell>
          <cell r="C52">
            <v>8044.0499999999956</v>
          </cell>
          <cell r="D52">
            <v>8044.0499999999965</v>
          </cell>
          <cell r="E52">
            <v>8044.0499999999956</v>
          </cell>
          <cell r="F52">
            <v>8044.0499999999965</v>
          </cell>
          <cell r="G52">
            <v>8044.0499999999956</v>
          </cell>
          <cell r="H52">
            <v>8044.0499999999965</v>
          </cell>
          <cell r="I52">
            <v>8044.0499999999956</v>
          </cell>
          <cell r="J52">
            <v>8044.0499999999956</v>
          </cell>
          <cell r="K52">
            <v>8044.0499999999965</v>
          </cell>
          <cell r="L52">
            <v>8044.0499999999956</v>
          </cell>
          <cell r="M52">
            <v>8044.0499999999965</v>
          </cell>
          <cell r="N52">
            <v>8044.0499999999956</v>
          </cell>
        </row>
        <row r="53">
          <cell r="B53" t="str">
            <v>h. Potencia Punta (Mínimo)</v>
          </cell>
          <cell r="C53">
            <v>7701.3699999999972</v>
          </cell>
          <cell r="D53">
            <v>7701.3699999999972</v>
          </cell>
          <cell r="E53">
            <v>7701.3699999999972</v>
          </cell>
          <cell r="F53">
            <v>7701.3699999999972</v>
          </cell>
          <cell r="G53">
            <v>7701.3699999999972</v>
          </cell>
          <cell r="H53">
            <v>7701.3699999999972</v>
          </cell>
          <cell r="I53">
            <v>7701.3699999999972</v>
          </cell>
          <cell r="J53">
            <v>7701.3699999999972</v>
          </cell>
          <cell r="K53">
            <v>7701.3699999999972</v>
          </cell>
          <cell r="L53">
            <v>7701.3699999999972</v>
          </cell>
          <cell r="M53">
            <v>7701.3699999999972</v>
          </cell>
          <cell r="N53">
            <v>7701.3699999999972</v>
          </cell>
        </row>
        <row r="54">
          <cell r="B54" t="str">
            <v>i. Potencia Valle (Máxima)</v>
          </cell>
          <cell r="C54">
            <v>5589.1799999999957</v>
          </cell>
          <cell r="D54">
            <v>5589.1799999999957</v>
          </cell>
          <cell r="E54">
            <v>5589.1799999999957</v>
          </cell>
          <cell r="F54">
            <v>5589.1799999999957</v>
          </cell>
          <cell r="G54">
            <v>5589.1799999999957</v>
          </cell>
          <cell r="H54">
            <v>5589.1799999999957</v>
          </cell>
          <cell r="I54">
            <v>5589.1799999999957</v>
          </cell>
          <cell r="J54">
            <v>5589.1799999999957</v>
          </cell>
          <cell r="K54">
            <v>5589.1799999999957</v>
          </cell>
          <cell r="L54">
            <v>5589.1799999999957</v>
          </cell>
          <cell r="M54">
            <v>5589.1799999999957</v>
          </cell>
          <cell r="N54">
            <v>5589.1799999999957</v>
          </cell>
        </row>
        <row r="55">
          <cell r="B55" t="str">
            <v>j. Potencia Valle (Mínimo)</v>
          </cell>
          <cell r="C55">
            <v>5351.0799999999981</v>
          </cell>
          <cell r="D55">
            <v>5351.079999999999</v>
          </cell>
          <cell r="E55">
            <v>5351.0799999999981</v>
          </cell>
          <cell r="F55">
            <v>5351.079999999999</v>
          </cell>
          <cell r="G55">
            <v>5351.0799999999981</v>
          </cell>
          <cell r="H55">
            <v>5351.079999999999</v>
          </cell>
          <cell r="I55">
            <v>5351.0799999999981</v>
          </cell>
          <cell r="J55">
            <v>5351.0799999999981</v>
          </cell>
          <cell r="K55">
            <v>5351.079999999999</v>
          </cell>
          <cell r="L55">
            <v>5351.0799999999981</v>
          </cell>
          <cell r="M55">
            <v>5351.079999999999</v>
          </cell>
          <cell r="N55">
            <v>5351.0799999999981</v>
          </cell>
        </row>
        <row r="56">
          <cell r="B56" t="str">
            <v>k. Potencia Noche (Máxima)</v>
          </cell>
          <cell r="C56">
            <v>3724.8999999999978</v>
          </cell>
          <cell r="D56">
            <v>3724.8999999999983</v>
          </cell>
          <cell r="E56">
            <v>3724.8999999999978</v>
          </cell>
          <cell r="F56">
            <v>3724.8999999999983</v>
          </cell>
          <cell r="G56">
            <v>3724.8999999999978</v>
          </cell>
          <cell r="H56">
            <v>3724.8999999999983</v>
          </cell>
          <cell r="I56">
            <v>3724.8999999999978</v>
          </cell>
          <cell r="J56">
            <v>3724.8999999999978</v>
          </cell>
          <cell r="K56">
            <v>3724.8999999999983</v>
          </cell>
          <cell r="L56">
            <v>3724.8999999999978</v>
          </cell>
          <cell r="M56">
            <v>3724.8999999999983</v>
          </cell>
          <cell r="N56">
            <v>3724.8999999999978</v>
          </cell>
        </row>
        <row r="57">
          <cell r="B57" t="str">
            <v>l. Potencia Noche (Mínimo)</v>
          </cell>
          <cell r="C57">
            <v>3566.2100000000023</v>
          </cell>
          <cell r="D57">
            <v>3566.2100000000019</v>
          </cell>
          <cell r="E57">
            <v>3566.2100000000023</v>
          </cell>
          <cell r="F57">
            <v>3566.2100000000019</v>
          </cell>
          <cell r="G57">
            <v>3566.2100000000023</v>
          </cell>
          <cell r="H57">
            <v>3566.2100000000019</v>
          </cell>
          <cell r="I57">
            <v>3566.2100000000023</v>
          </cell>
          <cell r="J57">
            <v>3566.2100000000023</v>
          </cell>
          <cell r="K57">
            <v>3566.2100000000019</v>
          </cell>
          <cell r="L57">
            <v>3566.2100000000023</v>
          </cell>
          <cell r="M57">
            <v>3566.2100000000019</v>
          </cell>
          <cell r="N57">
            <v>3566.2100000000023</v>
          </cell>
        </row>
        <row r="58">
          <cell r="B58" t="str">
            <v>MEDIA TENSIÓN (T-MTb)</v>
          </cell>
        </row>
        <row r="59">
          <cell r="B59" t="str">
            <v>T-MTb</v>
          </cell>
        </row>
        <row r="60">
          <cell r="B60" t="str">
            <v>a. Energía Punta (Máxima)</v>
          </cell>
          <cell r="C60">
            <v>118.30999999999996</v>
          </cell>
          <cell r="D60">
            <v>118.30999999999996</v>
          </cell>
          <cell r="E60">
            <v>118.30999999999996</v>
          </cell>
          <cell r="F60">
            <v>118.30999999999996</v>
          </cell>
          <cell r="G60">
            <v>118.30999999999996</v>
          </cell>
          <cell r="H60">
            <v>118.30999999999996</v>
          </cell>
          <cell r="I60">
            <v>118.30999999999996</v>
          </cell>
          <cell r="J60">
            <v>118.30999999999996</v>
          </cell>
          <cell r="K60">
            <v>118.30999999999996</v>
          </cell>
          <cell r="L60">
            <v>118.30999999999996</v>
          </cell>
          <cell r="M60">
            <v>118.30999999999996</v>
          </cell>
          <cell r="N60">
            <v>118.30999999999996</v>
          </cell>
        </row>
        <row r="61">
          <cell r="B61" t="str">
            <v>b. Energía Punta (Mínimo)</v>
          </cell>
          <cell r="C61">
            <v>113.27</v>
          </cell>
          <cell r="D61">
            <v>113.27</v>
          </cell>
          <cell r="E61">
            <v>113.27</v>
          </cell>
          <cell r="F61">
            <v>113.27</v>
          </cell>
          <cell r="G61">
            <v>113.27</v>
          </cell>
          <cell r="H61">
            <v>113.27</v>
          </cell>
          <cell r="I61">
            <v>113.27</v>
          </cell>
          <cell r="J61">
            <v>113.27</v>
          </cell>
          <cell r="K61">
            <v>113.27</v>
          </cell>
          <cell r="L61">
            <v>113.27</v>
          </cell>
          <cell r="M61">
            <v>113.27</v>
          </cell>
          <cell r="N61">
            <v>113.27</v>
          </cell>
        </row>
        <row r="62">
          <cell r="B62" t="str">
            <v>c. Energía Valle (Máxima)</v>
          </cell>
          <cell r="C62">
            <v>40.640000000000015</v>
          </cell>
          <cell r="D62">
            <v>40.640000000000008</v>
          </cell>
          <cell r="E62">
            <v>40.640000000000015</v>
          </cell>
          <cell r="F62">
            <v>40.640000000000008</v>
          </cell>
          <cell r="G62">
            <v>40.640000000000015</v>
          </cell>
          <cell r="H62">
            <v>40.640000000000008</v>
          </cell>
          <cell r="I62">
            <v>40.640000000000015</v>
          </cell>
          <cell r="J62">
            <v>40.640000000000015</v>
          </cell>
          <cell r="K62">
            <v>40.640000000000008</v>
          </cell>
          <cell r="L62">
            <v>40.640000000000015</v>
          </cell>
          <cell r="M62">
            <v>40.640000000000008</v>
          </cell>
          <cell r="N62">
            <v>40.640000000000015</v>
          </cell>
        </row>
        <row r="63">
          <cell r="B63" t="str">
            <v>d. Energía Valle (Mínimo)</v>
          </cell>
          <cell r="C63">
            <v>38.92</v>
          </cell>
          <cell r="D63">
            <v>38.919999999999995</v>
          </cell>
          <cell r="E63">
            <v>38.92</v>
          </cell>
          <cell r="F63">
            <v>38.919999999999995</v>
          </cell>
          <cell r="G63">
            <v>38.92</v>
          </cell>
          <cell r="H63">
            <v>38.919999999999995</v>
          </cell>
          <cell r="I63">
            <v>38.92</v>
          </cell>
          <cell r="J63">
            <v>38.92</v>
          </cell>
          <cell r="K63">
            <v>38.919999999999995</v>
          </cell>
          <cell r="L63">
            <v>38.92</v>
          </cell>
          <cell r="M63">
            <v>38.919999999999995</v>
          </cell>
          <cell r="N63">
            <v>38.92</v>
          </cell>
        </row>
        <row r="64">
          <cell r="B64" t="str">
            <v>e. Energía Noche (Máxima)</v>
          </cell>
          <cell r="C64">
            <v>26.080000000000009</v>
          </cell>
          <cell r="D64">
            <v>26.080000000000005</v>
          </cell>
          <cell r="E64">
            <v>26.080000000000009</v>
          </cell>
          <cell r="F64">
            <v>26.080000000000005</v>
          </cell>
          <cell r="G64">
            <v>26.080000000000009</v>
          </cell>
          <cell r="H64">
            <v>26.080000000000005</v>
          </cell>
          <cell r="I64">
            <v>26.080000000000009</v>
          </cell>
          <cell r="J64">
            <v>26.080000000000009</v>
          </cell>
          <cell r="K64">
            <v>26.080000000000005</v>
          </cell>
          <cell r="L64">
            <v>26.080000000000009</v>
          </cell>
          <cell r="M64">
            <v>26.080000000000005</v>
          </cell>
          <cell r="N64">
            <v>26.080000000000009</v>
          </cell>
        </row>
        <row r="65">
          <cell r="B65" t="str">
            <v>f. Energía Noche (Mínimo)</v>
          </cell>
          <cell r="C65">
            <v>24.970000000000017</v>
          </cell>
          <cell r="D65">
            <v>24.970000000000017</v>
          </cell>
          <cell r="E65">
            <v>24.970000000000017</v>
          </cell>
          <cell r="F65">
            <v>24.970000000000017</v>
          </cell>
          <cell r="G65">
            <v>24.970000000000017</v>
          </cell>
          <cell r="H65">
            <v>24.970000000000017</v>
          </cell>
          <cell r="I65">
            <v>24.970000000000017</v>
          </cell>
          <cell r="J65">
            <v>24.970000000000017</v>
          </cell>
          <cell r="K65">
            <v>24.970000000000017</v>
          </cell>
          <cell r="L65">
            <v>24.970000000000017</v>
          </cell>
          <cell r="M65">
            <v>24.970000000000017</v>
          </cell>
          <cell r="N65">
            <v>24.970000000000017</v>
          </cell>
        </row>
        <row r="66">
          <cell r="B66" t="str">
            <v>g. Potencia Punta (Máxima)</v>
          </cell>
          <cell r="C66">
            <v>3474.8800000000015</v>
          </cell>
          <cell r="D66">
            <v>3474.880000000001</v>
          </cell>
          <cell r="E66">
            <v>3474.8800000000015</v>
          </cell>
          <cell r="F66">
            <v>3474.8800000000015</v>
          </cell>
          <cell r="G66">
            <v>3474.8800000000015</v>
          </cell>
          <cell r="H66">
            <v>3474.8800000000015</v>
          </cell>
          <cell r="I66">
            <v>3474.8800000000015</v>
          </cell>
          <cell r="J66">
            <v>3474.8800000000015</v>
          </cell>
          <cell r="K66">
            <v>3474.8800000000015</v>
          </cell>
          <cell r="L66">
            <v>3474.8800000000015</v>
          </cell>
          <cell r="M66">
            <v>3474.8800000000015</v>
          </cell>
          <cell r="N66">
            <v>3474.8800000000015</v>
          </cell>
        </row>
        <row r="67">
          <cell r="B67" t="str">
            <v>h. Potencia Punta (Mínimo)</v>
          </cell>
          <cell r="C67">
            <v>3326.8500000000017</v>
          </cell>
          <cell r="D67">
            <v>3326.8500000000013</v>
          </cell>
          <cell r="E67">
            <v>3326.8500000000017</v>
          </cell>
          <cell r="F67">
            <v>3326.8500000000013</v>
          </cell>
          <cell r="G67">
            <v>3326.8500000000017</v>
          </cell>
          <cell r="H67">
            <v>3326.8500000000013</v>
          </cell>
          <cell r="I67">
            <v>3326.8500000000017</v>
          </cell>
          <cell r="J67">
            <v>3326.8500000000017</v>
          </cell>
          <cell r="K67">
            <v>3326.8500000000013</v>
          </cell>
          <cell r="L67">
            <v>3326.8500000000017</v>
          </cell>
          <cell r="M67">
            <v>3326.8500000000013</v>
          </cell>
          <cell r="N67">
            <v>3326.8500000000017</v>
          </cell>
        </row>
        <row r="68">
          <cell r="B68" t="str">
            <v>i. Potencia Valle (Máxima)</v>
          </cell>
          <cell r="C68">
            <v>2425.7799999999993</v>
          </cell>
          <cell r="D68">
            <v>2425.7799999999993</v>
          </cell>
          <cell r="E68">
            <v>2425.7799999999993</v>
          </cell>
          <cell r="F68">
            <v>2425.7799999999993</v>
          </cell>
          <cell r="G68">
            <v>2425.7799999999993</v>
          </cell>
          <cell r="H68">
            <v>2425.7799999999993</v>
          </cell>
          <cell r="I68">
            <v>2425.7799999999993</v>
          </cell>
          <cell r="J68">
            <v>2425.7799999999993</v>
          </cell>
          <cell r="K68">
            <v>2425.7799999999993</v>
          </cell>
          <cell r="L68">
            <v>2425.7799999999993</v>
          </cell>
          <cell r="M68">
            <v>2425.7799999999993</v>
          </cell>
          <cell r="N68">
            <v>2425.7799999999993</v>
          </cell>
        </row>
        <row r="69">
          <cell r="B69" t="str">
            <v>j. Potencia Valle (Mínimo)</v>
          </cell>
          <cell r="C69">
            <v>2322.440000000001</v>
          </cell>
          <cell r="D69">
            <v>2322.440000000001</v>
          </cell>
          <cell r="E69">
            <v>2322.440000000001</v>
          </cell>
          <cell r="F69">
            <v>2322.440000000001</v>
          </cell>
          <cell r="G69">
            <v>2322.440000000001</v>
          </cell>
          <cell r="H69">
            <v>2322.440000000001</v>
          </cell>
          <cell r="I69">
            <v>2322.440000000001</v>
          </cell>
          <cell r="J69">
            <v>2322.440000000001</v>
          </cell>
          <cell r="K69">
            <v>2322.440000000001</v>
          </cell>
          <cell r="L69">
            <v>2322.440000000001</v>
          </cell>
          <cell r="M69">
            <v>2322.440000000001</v>
          </cell>
          <cell r="N69">
            <v>2322.440000000001</v>
          </cell>
        </row>
        <row r="70">
          <cell r="B70" t="str">
            <v>k. Potencia Noche (Máxima)</v>
          </cell>
          <cell r="C70">
            <v>1554.4800000000009</v>
          </cell>
          <cell r="D70">
            <v>1554.4800000000007</v>
          </cell>
          <cell r="E70">
            <v>1554.4800000000009</v>
          </cell>
          <cell r="F70">
            <v>1554.4800000000007</v>
          </cell>
          <cell r="G70">
            <v>1554.4800000000009</v>
          </cell>
          <cell r="H70">
            <v>1554.4800000000007</v>
          </cell>
          <cell r="I70">
            <v>1554.4800000000009</v>
          </cell>
          <cell r="J70">
            <v>1554.4800000000009</v>
          </cell>
          <cell r="K70">
            <v>1554.4800000000007</v>
          </cell>
          <cell r="L70">
            <v>1554.4800000000009</v>
          </cell>
          <cell r="M70">
            <v>1554.4800000000007</v>
          </cell>
          <cell r="N70">
            <v>1554.4800000000009</v>
          </cell>
        </row>
        <row r="71">
          <cell r="B71" t="str">
            <v>l. Potencia Noche (Mínimo)</v>
          </cell>
          <cell r="C71">
            <v>1488.26</v>
          </cell>
          <cell r="D71">
            <v>1488.2599999999998</v>
          </cell>
          <cell r="E71">
            <v>1488.26</v>
          </cell>
          <cell r="F71">
            <v>1488.2599999999998</v>
          </cell>
          <cell r="G71">
            <v>1488.26</v>
          </cell>
          <cell r="H71">
            <v>1488.2599999999998</v>
          </cell>
          <cell r="I71">
            <v>1488.26</v>
          </cell>
          <cell r="J71">
            <v>1488.26</v>
          </cell>
          <cell r="K71">
            <v>1488.2599999999998</v>
          </cell>
          <cell r="L71">
            <v>1488.26</v>
          </cell>
          <cell r="M71">
            <v>1488.2599999999998</v>
          </cell>
          <cell r="N71">
            <v>1488.26</v>
          </cell>
        </row>
        <row r="72">
          <cell r="B72" t="str">
            <v>Residencial horaria</v>
          </cell>
        </row>
        <row r="73">
          <cell r="B73" t="str">
            <v>T-RH</v>
          </cell>
        </row>
        <row r="74">
          <cell r="B74" t="str">
            <v>Periodo Noche</v>
          </cell>
          <cell r="C74">
            <v>67.150000000000034</v>
          </cell>
          <cell r="D74">
            <v>67.150000000000034</v>
          </cell>
          <cell r="E74">
            <v>67.150000000000034</v>
          </cell>
          <cell r="F74">
            <v>67.150000000000034</v>
          </cell>
          <cell r="G74">
            <v>67.150000000000034</v>
          </cell>
          <cell r="H74">
            <v>67.150000000000034</v>
          </cell>
          <cell r="I74">
            <v>67.150000000000034</v>
          </cell>
          <cell r="J74">
            <v>67.150000000000034</v>
          </cell>
          <cell r="K74">
            <v>67.150000000000034</v>
          </cell>
          <cell r="L74">
            <v>67.150000000000034</v>
          </cell>
          <cell r="M74">
            <v>67.150000000000034</v>
          </cell>
          <cell r="N74">
            <v>67.150000000000034</v>
          </cell>
        </row>
        <row r="75">
          <cell r="B75" t="str">
            <v>Periodo Punta</v>
          </cell>
          <cell r="C75">
            <v>133.9899999999999</v>
          </cell>
          <cell r="D75">
            <v>133.9899999999999</v>
          </cell>
          <cell r="E75">
            <v>133.9899999999999</v>
          </cell>
          <cell r="F75">
            <v>133.9899999999999</v>
          </cell>
          <cell r="G75">
            <v>133.9899999999999</v>
          </cell>
          <cell r="H75">
            <v>133.9899999999999</v>
          </cell>
          <cell r="I75">
            <v>133.9899999999999</v>
          </cell>
          <cell r="J75">
            <v>133.9899999999999</v>
          </cell>
          <cell r="K75">
            <v>133.9899999999999</v>
          </cell>
          <cell r="L75">
            <v>133.9899999999999</v>
          </cell>
          <cell r="M75">
            <v>133.9899999999999</v>
          </cell>
          <cell r="N75">
            <v>133.9899999999999</v>
          </cell>
        </row>
        <row r="76">
          <cell r="B76" t="str">
            <v>Periodo Valle</v>
          </cell>
          <cell r="C76">
            <v>92.050000000000026</v>
          </cell>
          <cell r="D76">
            <v>92.050000000000011</v>
          </cell>
          <cell r="E76">
            <v>92.050000000000026</v>
          </cell>
          <cell r="F76">
            <v>92.050000000000011</v>
          </cell>
          <cell r="G76">
            <v>92.050000000000026</v>
          </cell>
          <cell r="H76">
            <v>92.050000000000011</v>
          </cell>
          <cell r="I76">
            <v>92.050000000000026</v>
          </cell>
          <cell r="J76">
            <v>92.050000000000026</v>
          </cell>
          <cell r="K76">
            <v>92.050000000000011</v>
          </cell>
          <cell r="L76">
            <v>92.050000000000026</v>
          </cell>
          <cell r="M76">
            <v>92.050000000000011</v>
          </cell>
          <cell r="N76">
            <v>92.050000000000026</v>
          </cell>
        </row>
        <row r="77">
          <cell r="B77" t="str">
            <v>ALUMBRADO PÚBLICO</v>
          </cell>
        </row>
        <row r="78">
          <cell r="B78" t="str">
            <v>T-AP</v>
          </cell>
        </row>
        <row r="79">
          <cell r="B79" t="str">
            <v xml:space="preserve">a. Bloque 0-30 kWh </v>
          </cell>
          <cell r="C79">
            <v>105.90000000000006</v>
          </cell>
          <cell r="D79">
            <v>105.90000000000006</v>
          </cell>
          <cell r="E79">
            <v>105.90000000000006</v>
          </cell>
          <cell r="F79">
            <v>105.90000000000006</v>
          </cell>
          <cell r="G79">
            <v>105.90000000000006</v>
          </cell>
          <cell r="H79">
            <v>105.90000000000006</v>
          </cell>
          <cell r="I79">
            <v>105.90000000000006</v>
          </cell>
          <cell r="J79">
            <v>105.90000000000006</v>
          </cell>
          <cell r="K79">
            <v>105.90000000000006</v>
          </cell>
          <cell r="L79">
            <v>105.90000000000006</v>
          </cell>
          <cell r="M79">
            <v>105.90000000000006</v>
          </cell>
          <cell r="N79">
            <v>105.90000000000006</v>
          </cell>
        </row>
        <row r="80">
          <cell r="B80" t="str">
            <v xml:space="preserve">b. Bloque 31-50 000 kWh </v>
          </cell>
          <cell r="C80">
            <v>3.5300000000000007</v>
          </cell>
          <cell r="D80">
            <v>3.5300000000000007</v>
          </cell>
          <cell r="E80">
            <v>3.5300000000000007</v>
          </cell>
          <cell r="F80">
            <v>3.5300000000000007</v>
          </cell>
          <cell r="G80">
            <v>3.5300000000000007</v>
          </cell>
          <cell r="H80">
            <v>3.5300000000000007</v>
          </cell>
          <cell r="I80">
            <v>3.5300000000000007</v>
          </cell>
          <cell r="J80">
            <v>3.5300000000000007</v>
          </cell>
          <cell r="K80">
            <v>3.5300000000000007</v>
          </cell>
          <cell r="L80">
            <v>3.5300000000000007</v>
          </cell>
          <cell r="M80">
            <v>3.5300000000000007</v>
          </cell>
          <cell r="N80">
            <v>3.5300000000000007</v>
          </cell>
        </row>
        <row r="81">
          <cell r="B81" t="str">
            <v xml:space="preserve">c. Bloque mayor a 50 000 kWh </v>
          </cell>
          <cell r="C81">
            <v>176500</v>
          </cell>
          <cell r="D81">
            <v>176500</v>
          </cell>
          <cell r="E81">
            <v>176500</v>
          </cell>
          <cell r="F81">
            <v>176500</v>
          </cell>
          <cell r="G81">
            <v>176500</v>
          </cell>
          <cell r="H81">
            <v>176500</v>
          </cell>
          <cell r="I81">
            <v>176500</v>
          </cell>
          <cell r="J81">
            <v>176500</v>
          </cell>
          <cell r="K81">
            <v>176500</v>
          </cell>
          <cell r="L81">
            <v>176500</v>
          </cell>
          <cell r="M81">
            <v>176500</v>
          </cell>
          <cell r="N81">
            <v>176500</v>
          </cell>
        </row>
        <row r="82">
          <cell r="B82" t="str">
            <v>Tarifa de acceso</v>
          </cell>
        </row>
        <row r="83">
          <cell r="B83" t="str">
            <v>T-TA</v>
          </cell>
        </row>
        <row r="84">
          <cell r="B84" t="str">
            <v>a. Consumo de Energía cada kWh</v>
          </cell>
          <cell r="C84">
            <v>15.550000000000008</v>
          </cell>
          <cell r="D84">
            <v>15.550000000000008</v>
          </cell>
          <cell r="E84">
            <v>15.550000000000008</v>
          </cell>
          <cell r="F84">
            <v>15.550000000000008</v>
          </cell>
          <cell r="G84">
            <v>15.550000000000008</v>
          </cell>
          <cell r="H84">
            <v>15.550000000000008</v>
          </cell>
          <cell r="I84">
            <v>15.550000000000008</v>
          </cell>
          <cell r="J84">
            <v>15.550000000000008</v>
          </cell>
          <cell r="K84">
            <v>15.550000000000008</v>
          </cell>
          <cell r="L84">
            <v>15.550000000000008</v>
          </cell>
          <cell r="M84">
            <v>15.550000000000008</v>
          </cell>
          <cell r="N84">
            <v>15.550000000000008</v>
          </cell>
        </row>
        <row r="85">
          <cell r="B85" t="str">
            <v>Tarifa en centros de recarga rápida</v>
          </cell>
        </row>
        <row r="86">
          <cell r="B86" t="str">
            <v>T-VE</v>
          </cell>
        </row>
        <row r="87">
          <cell r="B87" t="str">
            <v>b. Por minuto de recarga de energía</v>
          </cell>
          <cell r="C87">
            <v>137</v>
          </cell>
          <cell r="D87">
            <v>137</v>
          </cell>
          <cell r="E87">
            <v>137</v>
          </cell>
          <cell r="F87">
            <v>137</v>
          </cell>
          <cell r="G87">
            <v>137</v>
          </cell>
          <cell r="H87">
            <v>137</v>
          </cell>
          <cell r="I87">
            <v>137</v>
          </cell>
          <cell r="J87">
            <v>137</v>
          </cell>
          <cell r="K87">
            <v>137</v>
          </cell>
          <cell r="L87">
            <v>137</v>
          </cell>
          <cell r="M87">
            <v>137</v>
          </cell>
          <cell r="N87">
            <v>137</v>
          </cell>
        </row>
        <row r="88">
          <cell r="B88" t="str">
            <v>Tarifa residencial modalidad prepago</v>
          </cell>
        </row>
        <row r="89">
          <cell r="B89" t="str">
            <v>T-RP</v>
          </cell>
        </row>
        <row r="90">
          <cell r="B90" t="str">
            <v>a. Bloque 0-200 kWh</v>
          </cell>
          <cell r="C90">
            <v>1495.8399999999988</v>
          </cell>
          <cell r="D90">
            <v>1495.839999999999</v>
          </cell>
          <cell r="E90">
            <v>1495.8399999999988</v>
          </cell>
          <cell r="F90">
            <v>1495.839999999999</v>
          </cell>
          <cell r="G90">
            <v>1495.8399999999988</v>
          </cell>
          <cell r="H90">
            <v>1495.839999999999</v>
          </cell>
          <cell r="I90">
            <v>1495.8399999999988</v>
          </cell>
          <cell r="J90">
            <v>1495.8399999999988</v>
          </cell>
          <cell r="K90">
            <v>1495.839999999999</v>
          </cell>
          <cell r="L90">
            <v>1495.8399999999988</v>
          </cell>
          <cell r="M90">
            <v>1495.839999999999</v>
          </cell>
          <cell r="N90">
            <v>1495.8399999999988</v>
          </cell>
        </row>
        <row r="91">
          <cell r="B91" t="str">
            <v>b. Bloque 0-200 kWh</v>
          </cell>
          <cell r="C91">
            <v>69.48</v>
          </cell>
          <cell r="D91">
            <v>69.48</v>
          </cell>
          <cell r="E91">
            <v>69.48</v>
          </cell>
          <cell r="F91">
            <v>69.48</v>
          </cell>
          <cell r="G91">
            <v>69.48</v>
          </cell>
          <cell r="H91">
            <v>69.48</v>
          </cell>
          <cell r="I91">
            <v>69.48</v>
          </cell>
          <cell r="J91">
            <v>69.48</v>
          </cell>
          <cell r="K91">
            <v>69.48</v>
          </cell>
          <cell r="L91">
            <v>69.48</v>
          </cell>
          <cell r="M91">
            <v>69.48</v>
          </cell>
          <cell r="N91">
            <v>69.48</v>
          </cell>
        </row>
        <row r="92">
          <cell r="B92" t="str">
            <v>c. Bloque 201-275 kWh</v>
          </cell>
          <cell r="C92">
            <v>2912.940000000001</v>
          </cell>
          <cell r="D92">
            <v>2912.940000000001</v>
          </cell>
          <cell r="E92">
            <v>2912.940000000001</v>
          </cell>
          <cell r="F92">
            <v>2912.940000000001</v>
          </cell>
          <cell r="G92">
            <v>2912.940000000001</v>
          </cell>
          <cell r="H92">
            <v>2912.940000000001</v>
          </cell>
          <cell r="I92">
            <v>2912.940000000001</v>
          </cell>
          <cell r="J92">
            <v>2912.940000000001</v>
          </cell>
          <cell r="K92">
            <v>2912.940000000001</v>
          </cell>
          <cell r="L92">
            <v>2912.940000000001</v>
          </cell>
          <cell r="M92">
            <v>2912.940000000001</v>
          </cell>
          <cell r="N92">
            <v>2912.940000000001</v>
          </cell>
        </row>
        <row r="93">
          <cell r="B93" t="str">
            <v>d. Bloque 201-275 kWh</v>
          </cell>
          <cell r="C93">
            <v>74.680000000000021</v>
          </cell>
          <cell r="D93">
            <v>74.680000000000035</v>
          </cell>
          <cell r="E93">
            <v>74.680000000000021</v>
          </cell>
          <cell r="F93">
            <v>74.680000000000035</v>
          </cell>
          <cell r="G93">
            <v>74.680000000000021</v>
          </cell>
          <cell r="H93">
            <v>74.680000000000035</v>
          </cell>
          <cell r="I93">
            <v>74.680000000000021</v>
          </cell>
          <cell r="J93">
            <v>74.680000000000021</v>
          </cell>
          <cell r="K93">
            <v>74.680000000000035</v>
          </cell>
          <cell r="L93">
            <v>74.680000000000021</v>
          </cell>
          <cell r="M93">
            <v>74.680000000000035</v>
          </cell>
          <cell r="N93">
            <v>74.680000000000021</v>
          </cell>
        </row>
        <row r="94">
          <cell r="B94" t="str">
            <v>e. Bloque 276-360 kWh</v>
          </cell>
          <cell r="C94">
            <v>3857.6900000000014</v>
          </cell>
          <cell r="D94">
            <v>3857.6900000000014</v>
          </cell>
          <cell r="E94">
            <v>3857.6900000000014</v>
          </cell>
          <cell r="F94">
            <v>3857.6900000000014</v>
          </cell>
          <cell r="G94">
            <v>3857.6900000000014</v>
          </cell>
          <cell r="H94">
            <v>3857.6900000000014</v>
          </cell>
          <cell r="I94">
            <v>3857.6900000000014</v>
          </cell>
          <cell r="J94">
            <v>3857.6900000000014</v>
          </cell>
          <cell r="K94">
            <v>3857.6900000000014</v>
          </cell>
          <cell r="L94">
            <v>3857.6900000000014</v>
          </cell>
          <cell r="M94">
            <v>3857.6900000000014</v>
          </cell>
          <cell r="N94">
            <v>3857.6900000000014</v>
          </cell>
        </row>
        <row r="95">
          <cell r="B95" t="str">
            <v>f. Bloque 276-360 kWh</v>
          </cell>
          <cell r="C95">
            <v>82.73</v>
          </cell>
          <cell r="D95">
            <v>82.73</v>
          </cell>
          <cell r="E95">
            <v>82.73</v>
          </cell>
          <cell r="F95">
            <v>82.73</v>
          </cell>
          <cell r="G95">
            <v>82.73</v>
          </cell>
          <cell r="H95">
            <v>82.73</v>
          </cell>
          <cell r="I95">
            <v>82.73</v>
          </cell>
          <cell r="J95">
            <v>82.73</v>
          </cell>
          <cell r="K95">
            <v>82.73</v>
          </cell>
          <cell r="L95">
            <v>82.73</v>
          </cell>
          <cell r="M95">
            <v>82.73</v>
          </cell>
          <cell r="N95">
            <v>82.73</v>
          </cell>
        </row>
        <row r="96">
          <cell r="B96" t="str">
            <v>g. Bloque 361-500 kWh</v>
          </cell>
          <cell r="C96">
            <v>5106.8299999999981</v>
          </cell>
          <cell r="D96">
            <v>5106.829999999999</v>
          </cell>
          <cell r="E96">
            <v>5106.8299999999981</v>
          </cell>
          <cell r="F96">
            <v>5106.829999999999</v>
          </cell>
          <cell r="G96">
            <v>5106.8299999999981</v>
          </cell>
          <cell r="H96">
            <v>5106.829999999999</v>
          </cell>
          <cell r="I96">
            <v>5106.8299999999981</v>
          </cell>
          <cell r="J96">
            <v>5106.8299999999981</v>
          </cell>
          <cell r="K96">
            <v>5106.829999999999</v>
          </cell>
          <cell r="L96">
            <v>5106.8299999999981</v>
          </cell>
          <cell r="M96">
            <v>5106.829999999999</v>
          </cell>
          <cell r="N96">
            <v>5106.8299999999981</v>
          </cell>
        </row>
        <row r="97">
          <cell r="B97" t="str">
            <v>h. Bloque 361-500 kWh</v>
          </cell>
          <cell r="C97">
            <v>91.659999999999982</v>
          </cell>
          <cell r="D97">
            <v>91.66</v>
          </cell>
          <cell r="E97">
            <v>91.659999999999982</v>
          </cell>
          <cell r="F97">
            <v>91.66</v>
          </cell>
          <cell r="G97">
            <v>91.659999999999982</v>
          </cell>
          <cell r="H97">
            <v>91.66</v>
          </cell>
          <cell r="I97">
            <v>91.659999999999982</v>
          </cell>
          <cell r="J97">
            <v>91.659999999999982</v>
          </cell>
          <cell r="K97">
            <v>91.66</v>
          </cell>
          <cell r="L97">
            <v>91.659999999999982</v>
          </cell>
          <cell r="M97">
            <v>91.66</v>
          </cell>
          <cell r="N97">
            <v>91.659999999999982</v>
          </cell>
        </row>
        <row r="98">
          <cell r="B98" t="str">
            <v>i. Bloque mayor a 501 kWh</v>
          </cell>
          <cell r="C98">
            <v>8880.5300000000025</v>
          </cell>
          <cell r="D98">
            <v>8880.5300000000007</v>
          </cell>
          <cell r="E98">
            <v>8880.5300000000025</v>
          </cell>
          <cell r="F98">
            <v>8880.5300000000007</v>
          </cell>
          <cell r="G98">
            <v>8880.5300000000025</v>
          </cell>
          <cell r="H98">
            <v>8880.5300000000007</v>
          </cell>
          <cell r="I98">
            <v>8880.5300000000025</v>
          </cell>
          <cell r="J98">
            <v>8880.5300000000025</v>
          </cell>
          <cell r="K98">
            <v>8880.5300000000007</v>
          </cell>
          <cell r="L98">
            <v>8880.5300000000025</v>
          </cell>
          <cell r="M98">
            <v>8880.5300000000007</v>
          </cell>
          <cell r="N98">
            <v>8880.5300000000025</v>
          </cell>
        </row>
        <row r="99">
          <cell r="B99" t="str">
            <v>j. Bloque mayor a 501 kWh</v>
          </cell>
          <cell r="C99">
            <v>101.55000000000004</v>
          </cell>
          <cell r="D99">
            <v>101.55000000000003</v>
          </cell>
          <cell r="E99">
            <v>101.55000000000004</v>
          </cell>
          <cell r="F99">
            <v>101.55000000000003</v>
          </cell>
          <cell r="G99">
            <v>101.55000000000004</v>
          </cell>
          <cell r="H99">
            <v>101.55000000000003</v>
          </cell>
          <cell r="I99">
            <v>101.55000000000004</v>
          </cell>
          <cell r="J99">
            <v>101.55000000000004</v>
          </cell>
          <cell r="K99">
            <v>101.55000000000003</v>
          </cell>
          <cell r="L99">
            <v>101.55000000000004</v>
          </cell>
          <cell r="M99">
            <v>101.55000000000003</v>
          </cell>
          <cell r="N99">
            <v>101.55000000000004</v>
          </cell>
        </row>
        <row r="100">
          <cell r="B100" t="str">
            <v>Tarifa en centros de recarga en planteles para autobuses electricos</v>
          </cell>
        </row>
        <row r="101">
          <cell r="B101" t="str">
            <v>T-BE</v>
          </cell>
        </row>
        <row r="102">
          <cell r="B102" t="str">
            <v>b. Consumo de Energía cada kWh</v>
          </cell>
          <cell r="C102">
            <v>52.869999999999955</v>
          </cell>
          <cell r="D102">
            <v>52.869999999999962</v>
          </cell>
          <cell r="E102">
            <v>52.869999999999955</v>
          </cell>
          <cell r="F102">
            <v>52.869999999999962</v>
          </cell>
          <cell r="G102">
            <v>52.869999999999955</v>
          </cell>
          <cell r="H102">
            <v>52.869999999999962</v>
          </cell>
          <cell r="I102">
            <v>52.869999999999955</v>
          </cell>
          <cell r="J102">
            <v>52.869999999999955</v>
          </cell>
          <cell r="K102">
            <v>52.869999999999962</v>
          </cell>
          <cell r="L102">
            <v>52.869999999999955</v>
          </cell>
          <cell r="M102">
            <v>52.869999999999962</v>
          </cell>
          <cell r="N102">
            <v>52.869999999999955</v>
          </cell>
        </row>
        <row r="103">
          <cell r="B103" t="str">
            <v>Tarifa para los costos de interconeción 
excedentes de energía (colones/kWh)</v>
          </cell>
        </row>
        <row r="104">
          <cell r="B104" t="str">
            <v>T-TCI</v>
          </cell>
        </row>
        <row r="105">
          <cell r="B105" t="str">
            <v>Etapa I</v>
          </cell>
          <cell r="C105">
            <v>8753</v>
          </cell>
          <cell r="D105">
            <v>8753</v>
          </cell>
          <cell r="E105">
            <v>8753</v>
          </cell>
          <cell r="F105">
            <v>8753</v>
          </cell>
          <cell r="G105">
            <v>8753</v>
          </cell>
          <cell r="H105">
            <v>8753</v>
          </cell>
          <cell r="I105">
            <v>8753</v>
          </cell>
          <cell r="J105">
            <v>11852.870967741936</v>
          </cell>
          <cell r="K105">
            <v>12757</v>
          </cell>
          <cell r="L105">
            <v>12757</v>
          </cell>
          <cell r="M105">
            <v>12757</v>
          </cell>
          <cell r="N105">
            <v>12757</v>
          </cell>
        </row>
        <row r="106">
          <cell r="B106" t="str">
            <v>Etapa II</v>
          </cell>
          <cell r="C106">
            <v>64701</v>
          </cell>
          <cell r="D106">
            <v>64701</v>
          </cell>
          <cell r="E106">
            <v>64701</v>
          </cell>
          <cell r="F106">
            <v>64701</v>
          </cell>
          <cell r="G106">
            <v>64701</v>
          </cell>
          <cell r="H106">
            <v>64701</v>
          </cell>
          <cell r="I106">
            <v>64701</v>
          </cell>
          <cell r="J106">
            <v>70944.870967741939</v>
          </cell>
          <cell r="K106">
            <v>72766</v>
          </cell>
          <cell r="L106">
            <v>72766</v>
          </cell>
          <cell r="M106">
            <v>72766</v>
          </cell>
          <cell r="N106">
            <v>72766</v>
          </cell>
        </row>
        <row r="107">
          <cell r="B107" t="str">
            <v>Etapa III</v>
          </cell>
          <cell r="C107">
            <v>74038</v>
          </cell>
          <cell r="D107">
            <v>74038</v>
          </cell>
          <cell r="E107">
            <v>74038</v>
          </cell>
          <cell r="F107">
            <v>74038</v>
          </cell>
          <cell r="G107">
            <v>74038</v>
          </cell>
          <cell r="H107">
            <v>74038</v>
          </cell>
          <cell r="I107">
            <v>74038</v>
          </cell>
          <cell r="J107">
            <v>76922.645161290318</v>
          </cell>
          <cell r="K107">
            <v>77764</v>
          </cell>
          <cell r="L107">
            <v>77764</v>
          </cell>
          <cell r="M107">
            <v>77764</v>
          </cell>
          <cell r="N107">
            <v>77764</v>
          </cell>
        </row>
        <row r="108">
          <cell r="B108" t="str">
            <v>Etapa IV</v>
          </cell>
          <cell r="C108">
            <v>43026</v>
          </cell>
          <cell r="D108">
            <v>43026</v>
          </cell>
          <cell r="E108">
            <v>43026</v>
          </cell>
          <cell r="F108">
            <v>43026</v>
          </cell>
          <cell r="G108">
            <v>43026</v>
          </cell>
          <cell r="H108">
            <v>43026</v>
          </cell>
          <cell r="I108">
            <v>43026</v>
          </cell>
          <cell r="J108">
            <v>44540.322580645159</v>
          </cell>
          <cell r="K108">
            <v>44982</v>
          </cell>
          <cell r="L108">
            <v>44982</v>
          </cell>
          <cell r="M108">
            <v>44982</v>
          </cell>
          <cell r="N108">
            <v>44982</v>
          </cell>
        </row>
        <row r="109">
          <cell r="B109" t="str">
            <v>Tarifa máxima para la compra-venta de
excedentes de energía</v>
          </cell>
        </row>
        <row r="110">
          <cell r="B110" t="str">
            <v>T-TCVE</v>
          </cell>
        </row>
        <row r="111">
          <cell r="B111" t="str">
            <v>Periodo Noche</v>
          </cell>
          <cell r="C111">
            <v>27.190000000000023</v>
          </cell>
          <cell r="D111">
            <v>27.190000000000019</v>
          </cell>
          <cell r="E111">
            <v>27.190000000000023</v>
          </cell>
          <cell r="F111">
            <v>27.190000000000019</v>
          </cell>
          <cell r="G111">
            <v>27.190000000000023</v>
          </cell>
          <cell r="H111">
            <v>27.190000000000019</v>
          </cell>
          <cell r="I111">
            <v>27.190000000000023</v>
          </cell>
          <cell r="J111">
            <v>27.190000000000023</v>
          </cell>
          <cell r="K111">
            <v>27.190000000000019</v>
          </cell>
          <cell r="L111">
            <v>27.190000000000023</v>
          </cell>
          <cell r="M111">
            <v>27.190000000000019</v>
          </cell>
          <cell r="N111">
            <v>27.190000000000023</v>
          </cell>
        </row>
        <row r="112">
          <cell r="B112" t="str">
            <v>Periodo Punta</v>
          </cell>
          <cell r="C112">
            <v>55.549999999999969</v>
          </cell>
          <cell r="D112">
            <v>55.549999999999969</v>
          </cell>
          <cell r="E112">
            <v>55.549999999999969</v>
          </cell>
          <cell r="F112">
            <v>55.549999999999969</v>
          </cell>
          <cell r="G112">
            <v>55.549999999999969</v>
          </cell>
          <cell r="H112">
            <v>55.549999999999969</v>
          </cell>
          <cell r="I112">
            <v>55.549999999999969</v>
          </cell>
          <cell r="J112">
            <v>55.549999999999969</v>
          </cell>
          <cell r="K112">
            <v>55.549999999999969</v>
          </cell>
          <cell r="L112">
            <v>55.549999999999969</v>
          </cell>
          <cell r="M112">
            <v>55.549999999999969</v>
          </cell>
          <cell r="N112">
            <v>55.549999999999969</v>
          </cell>
        </row>
        <row r="113">
          <cell r="B113" t="str">
            <v>Periodo Valle</v>
          </cell>
          <cell r="C113">
            <v>41.47000000000002</v>
          </cell>
          <cell r="D113">
            <v>41.47000000000002</v>
          </cell>
          <cell r="E113">
            <v>41.47000000000002</v>
          </cell>
          <cell r="F113">
            <v>41.47000000000002</v>
          </cell>
          <cell r="G113">
            <v>41.47000000000002</v>
          </cell>
          <cell r="H113">
            <v>41.47000000000002</v>
          </cell>
          <cell r="I113">
            <v>41.47000000000002</v>
          </cell>
          <cell r="J113">
            <v>41.47000000000002</v>
          </cell>
          <cell r="K113">
            <v>41.47000000000002</v>
          </cell>
          <cell r="L113">
            <v>41.47000000000002</v>
          </cell>
          <cell r="M113">
            <v>41.47000000000002</v>
          </cell>
          <cell r="N113">
            <v>41.47000000000002</v>
          </cell>
        </row>
        <row r="114">
          <cell r="B114" t="str">
            <v>Tarifa de los recursos energéticos distribuidos</v>
          </cell>
        </row>
        <row r="115">
          <cell r="B115" t="str">
            <v>T-TDER</v>
          </cell>
        </row>
        <row r="116">
          <cell r="B116" t="str">
            <v>Por kW instalado</v>
          </cell>
          <cell r="C116">
            <v>217</v>
          </cell>
          <cell r="D116">
            <v>217</v>
          </cell>
          <cell r="E116">
            <v>217</v>
          </cell>
          <cell r="F116">
            <v>217</v>
          </cell>
          <cell r="G116">
            <v>217</v>
          </cell>
          <cell r="H116">
            <v>217</v>
          </cell>
          <cell r="I116">
            <v>217</v>
          </cell>
          <cell r="J116">
            <v>217</v>
          </cell>
          <cell r="K116">
            <v>217</v>
          </cell>
          <cell r="L116">
            <v>217</v>
          </cell>
          <cell r="M116">
            <v>217</v>
          </cell>
          <cell r="N116">
            <v>217</v>
          </cell>
        </row>
        <row r="117">
          <cell r="B117" t="str">
            <v xml:space="preserve">Tarifa de peajes de distribución </v>
          </cell>
        </row>
        <row r="118">
          <cell r="B118" t="str">
            <v>T-TPDx</v>
          </cell>
        </row>
        <row r="119">
          <cell r="B119" t="str">
            <v>Por Energía transportada</v>
          </cell>
          <cell r="C119">
            <v>0.60999999999999976</v>
          </cell>
          <cell r="D119">
            <v>0.60999999999999976</v>
          </cell>
          <cell r="E119">
            <v>0.60999999999999976</v>
          </cell>
          <cell r="F119">
            <v>0.60999999999999976</v>
          </cell>
          <cell r="G119">
            <v>0.60999999999999976</v>
          </cell>
          <cell r="H119">
            <v>0.60999999999999976</v>
          </cell>
          <cell r="I119">
            <v>0.60999999999999976</v>
          </cell>
          <cell r="J119">
            <v>0.60999999999999976</v>
          </cell>
          <cell r="K119">
            <v>0.60999999999999976</v>
          </cell>
          <cell r="L119">
            <v>0.60999999999999976</v>
          </cell>
          <cell r="M119">
            <v>0.60999999999999976</v>
          </cell>
          <cell r="N119">
            <v>0.60999999999999976</v>
          </cell>
        </row>
        <row r="127">
          <cell r="B127" t="str">
            <v>Promedio de Tarifa</v>
          </cell>
          <cell r="C127" t="str">
            <v>Mes</v>
          </cell>
        </row>
        <row r="128">
          <cell r="B128" t="str">
            <v>º</v>
          </cell>
          <cell r="C128" t="str">
            <v>Enero</v>
          </cell>
          <cell r="D128" t="str">
            <v>Febrero</v>
          </cell>
          <cell r="E128" t="str">
            <v>Marzo</v>
          </cell>
          <cell r="F128" t="str">
            <v>Abril</v>
          </cell>
          <cell r="G128" t="str">
            <v>Mayo</v>
          </cell>
          <cell r="H128" t="str">
            <v>Junio</v>
          </cell>
          <cell r="I128" t="str">
            <v>Julio</v>
          </cell>
          <cell r="J128" t="str">
            <v>Agosto</v>
          </cell>
          <cell r="K128" t="str">
            <v>Septiembre</v>
          </cell>
          <cell r="L128" t="str">
            <v>Octubre</v>
          </cell>
          <cell r="M128" t="str">
            <v>Noviembre</v>
          </cell>
          <cell r="N128" t="str">
            <v>Diciembre</v>
          </cell>
        </row>
        <row r="129">
          <cell r="B129" t="str">
            <v>VENTAS AL SERVICIO DE DISTRIBUCIÓN</v>
          </cell>
        </row>
        <row r="130">
          <cell r="B130" t="str">
            <v>T-SD</v>
          </cell>
        </row>
        <row r="131">
          <cell r="B131" t="str">
            <v>a. Energía Punta Máximo</v>
          </cell>
          <cell r="C131">
            <v>70.890000000000029</v>
          </cell>
          <cell r="D131">
            <v>70.890000000000043</v>
          </cell>
          <cell r="E131">
            <v>70.890000000000029</v>
          </cell>
          <cell r="F131">
            <v>70.890000000000043</v>
          </cell>
          <cell r="G131">
            <v>70.890000000000029</v>
          </cell>
          <cell r="H131">
            <v>70.890000000000043</v>
          </cell>
          <cell r="I131">
            <v>70.890000000000029</v>
          </cell>
          <cell r="J131">
            <v>70.890000000000029</v>
          </cell>
          <cell r="K131">
            <v>70.890000000000043</v>
          </cell>
          <cell r="L131">
            <v>70.890000000000029</v>
          </cell>
          <cell r="M131">
            <v>70.890000000000043</v>
          </cell>
          <cell r="N131">
            <v>70.890000000000029</v>
          </cell>
        </row>
        <row r="132">
          <cell r="B132" t="str">
            <v>b. Energía Punta Mínimo</v>
          </cell>
          <cell r="C132">
            <v>63.069999999999979</v>
          </cell>
          <cell r="D132">
            <v>63.069999999999986</v>
          </cell>
          <cell r="E132">
            <v>63.069999999999979</v>
          </cell>
          <cell r="F132">
            <v>63.069999999999979</v>
          </cell>
          <cell r="G132">
            <v>63.069999999999979</v>
          </cell>
          <cell r="H132">
            <v>63.069999999999979</v>
          </cell>
          <cell r="I132">
            <v>63.069999999999979</v>
          </cell>
          <cell r="J132">
            <v>63.069999999999979</v>
          </cell>
          <cell r="K132">
            <v>63.069999999999979</v>
          </cell>
          <cell r="L132">
            <v>63.069999999999979</v>
          </cell>
          <cell r="M132">
            <v>63.069999999999979</v>
          </cell>
          <cell r="N132">
            <v>63.069999999999979</v>
          </cell>
        </row>
        <row r="133">
          <cell r="B133" t="str">
            <v>c. Energía Valle Máximo</v>
          </cell>
          <cell r="C133">
            <v>52.930000000000007</v>
          </cell>
          <cell r="D133">
            <v>52.93</v>
          </cell>
          <cell r="E133">
            <v>52.930000000000007</v>
          </cell>
          <cell r="F133">
            <v>52.93</v>
          </cell>
          <cell r="G133">
            <v>52.930000000000007</v>
          </cell>
          <cell r="H133">
            <v>52.93</v>
          </cell>
          <cell r="I133">
            <v>52.930000000000007</v>
          </cell>
          <cell r="J133">
            <v>52.930000000000007</v>
          </cell>
          <cell r="K133">
            <v>52.93</v>
          </cell>
          <cell r="L133">
            <v>52.930000000000007</v>
          </cell>
          <cell r="M133">
            <v>52.93</v>
          </cell>
          <cell r="N133">
            <v>52.930000000000007</v>
          </cell>
        </row>
        <row r="134">
          <cell r="B134" t="str">
            <v>d. Energía Valle Mínimo</v>
          </cell>
          <cell r="C134">
            <v>47.089999999999989</v>
          </cell>
          <cell r="D134">
            <v>47.089999999999996</v>
          </cell>
          <cell r="E134">
            <v>47.089999999999989</v>
          </cell>
          <cell r="F134">
            <v>47.089999999999996</v>
          </cell>
          <cell r="G134">
            <v>47.089999999999989</v>
          </cell>
          <cell r="H134">
            <v>47.089999999999996</v>
          </cell>
          <cell r="I134">
            <v>47.089999999999989</v>
          </cell>
          <cell r="J134">
            <v>47.089999999999989</v>
          </cell>
          <cell r="K134">
            <v>47.089999999999996</v>
          </cell>
          <cell r="L134">
            <v>47.089999999999989</v>
          </cell>
          <cell r="M134">
            <v>47.089999999999996</v>
          </cell>
          <cell r="N134">
            <v>47.089999999999989</v>
          </cell>
        </row>
        <row r="135">
          <cell r="B135" t="str">
            <v>e. Energía Noche Máximo</v>
          </cell>
          <cell r="C135">
            <v>34.700000000000017</v>
          </cell>
          <cell r="D135">
            <v>34.700000000000017</v>
          </cell>
          <cell r="E135">
            <v>34.700000000000017</v>
          </cell>
          <cell r="F135">
            <v>34.700000000000017</v>
          </cell>
          <cell r="G135">
            <v>34.700000000000017</v>
          </cell>
          <cell r="H135">
            <v>34.700000000000017</v>
          </cell>
          <cell r="I135">
            <v>34.700000000000017</v>
          </cell>
          <cell r="J135">
            <v>34.700000000000017</v>
          </cell>
          <cell r="K135">
            <v>34.700000000000017</v>
          </cell>
          <cell r="L135">
            <v>34.700000000000017</v>
          </cell>
          <cell r="M135">
            <v>34.700000000000017</v>
          </cell>
          <cell r="N135">
            <v>34.700000000000017</v>
          </cell>
        </row>
        <row r="136">
          <cell r="B136" t="str">
            <v>f. Energía Noche Mínimo</v>
          </cell>
          <cell r="C136">
            <v>30.87</v>
          </cell>
          <cell r="D136">
            <v>30.87</v>
          </cell>
          <cell r="E136">
            <v>30.87</v>
          </cell>
          <cell r="F136">
            <v>30.87</v>
          </cell>
          <cell r="G136">
            <v>30.87</v>
          </cell>
          <cell r="H136">
            <v>30.87</v>
          </cell>
          <cell r="I136">
            <v>30.87</v>
          </cell>
          <cell r="J136">
            <v>30.87</v>
          </cell>
          <cell r="K136">
            <v>30.87</v>
          </cell>
          <cell r="L136">
            <v>30.87</v>
          </cell>
          <cell r="M136">
            <v>30.87</v>
          </cell>
          <cell r="N136">
            <v>30.87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0-145 kWh</v>
          </cell>
          <cell r="C10">
            <v>1715.9899999999998</v>
          </cell>
          <cell r="D10">
            <v>1715.99</v>
          </cell>
          <cell r="E10">
            <v>1715.9899999999998</v>
          </cell>
          <cell r="F10">
            <v>1715.99</v>
          </cell>
          <cell r="G10">
            <v>1715.9899999999998</v>
          </cell>
          <cell r="H10">
            <v>1715.99</v>
          </cell>
          <cell r="I10">
            <v>1715.9899999999998</v>
          </cell>
          <cell r="J10">
            <v>1715.9899999999998</v>
          </cell>
          <cell r="K10">
            <v>1715.99</v>
          </cell>
          <cell r="L10">
            <v>1715.9899999999998</v>
          </cell>
          <cell r="M10">
            <v>1715.99</v>
          </cell>
          <cell r="N10">
            <v>1715.9899999999998</v>
          </cell>
        </row>
        <row r="11">
          <cell r="B11" t="str">
            <v>b. Bloque 0-145 kWh</v>
          </cell>
          <cell r="C11">
            <v>54.609999999999964</v>
          </cell>
          <cell r="D11">
            <v>54.609999999999971</v>
          </cell>
          <cell r="E11">
            <v>54.609999999999964</v>
          </cell>
          <cell r="F11">
            <v>54.609999999999971</v>
          </cell>
          <cell r="G11">
            <v>54.609999999999964</v>
          </cell>
          <cell r="H11">
            <v>54.609999999999971</v>
          </cell>
          <cell r="I11">
            <v>54.609999999999964</v>
          </cell>
          <cell r="J11">
            <v>54.609999999999964</v>
          </cell>
          <cell r="K11">
            <v>54.609999999999971</v>
          </cell>
          <cell r="L11">
            <v>54.609999999999964</v>
          </cell>
          <cell r="M11">
            <v>54.609999999999971</v>
          </cell>
          <cell r="N11">
            <v>54.609999999999964</v>
          </cell>
        </row>
        <row r="12">
          <cell r="B12" t="str">
            <v xml:space="preserve">c. Bloque 146-200 kWh </v>
          </cell>
          <cell r="C12">
            <v>4144.4600000000028</v>
          </cell>
          <cell r="D12">
            <v>4144.4600000000028</v>
          </cell>
          <cell r="E12">
            <v>4144.4600000000028</v>
          </cell>
          <cell r="F12">
            <v>4144.4600000000028</v>
          </cell>
          <cell r="G12">
            <v>4144.4600000000028</v>
          </cell>
          <cell r="H12">
            <v>4144.4600000000028</v>
          </cell>
          <cell r="I12">
            <v>4144.4600000000028</v>
          </cell>
          <cell r="J12">
            <v>4144.4600000000028</v>
          </cell>
          <cell r="K12">
            <v>4144.4600000000028</v>
          </cell>
          <cell r="L12">
            <v>4144.4600000000028</v>
          </cell>
          <cell r="M12">
            <v>4144.4600000000028</v>
          </cell>
          <cell r="N12">
            <v>4144.4600000000028</v>
          </cell>
        </row>
        <row r="13">
          <cell r="B13" t="str">
            <v xml:space="preserve">d. Bloque 146-200 kWh </v>
          </cell>
          <cell r="C13">
            <v>62.450000000000031</v>
          </cell>
          <cell r="D13">
            <v>62.450000000000031</v>
          </cell>
          <cell r="E13">
            <v>62.450000000000031</v>
          </cell>
          <cell r="F13">
            <v>62.450000000000031</v>
          </cell>
          <cell r="G13">
            <v>62.450000000000031</v>
          </cell>
          <cell r="H13">
            <v>62.450000000000031</v>
          </cell>
          <cell r="I13">
            <v>62.450000000000031</v>
          </cell>
          <cell r="J13">
            <v>62.450000000000031</v>
          </cell>
          <cell r="K13">
            <v>62.450000000000031</v>
          </cell>
          <cell r="L13">
            <v>62.450000000000031</v>
          </cell>
          <cell r="M13">
            <v>62.450000000000031</v>
          </cell>
          <cell r="N13">
            <v>62.450000000000031</v>
          </cell>
        </row>
        <row r="14">
          <cell r="B14" t="str">
            <v>e. Bloque 201-270 kWh</v>
          </cell>
          <cell r="C14">
            <v>4982.3900000000021</v>
          </cell>
          <cell r="D14">
            <v>4982.3900000000012</v>
          </cell>
          <cell r="E14">
            <v>4982.3900000000021</v>
          </cell>
          <cell r="F14">
            <v>4982.3900000000012</v>
          </cell>
          <cell r="G14">
            <v>4982.3900000000021</v>
          </cell>
          <cell r="H14">
            <v>4982.3900000000012</v>
          </cell>
          <cell r="I14">
            <v>4982.3900000000021</v>
          </cell>
          <cell r="J14">
            <v>4982.3900000000021</v>
          </cell>
          <cell r="K14">
            <v>4982.3900000000012</v>
          </cell>
          <cell r="L14">
            <v>4982.3900000000021</v>
          </cell>
          <cell r="M14">
            <v>4982.3900000000012</v>
          </cell>
          <cell r="N14">
            <v>4982.3900000000021</v>
          </cell>
        </row>
        <row r="15">
          <cell r="B15" t="str">
            <v xml:space="preserve">f. Bloque 201-270 kWh </v>
          </cell>
          <cell r="C15">
            <v>72.430000000000021</v>
          </cell>
          <cell r="D15">
            <v>72.430000000000035</v>
          </cell>
          <cell r="E15">
            <v>72.430000000000021</v>
          </cell>
          <cell r="F15">
            <v>72.430000000000035</v>
          </cell>
          <cell r="G15">
            <v>72.430000000000021</v>
          </cell>
          <cell r="H15">
            <v>72.430000000000035</v>
          </cell>
          <cell r="I15">
            <v>72.430000000000021</v>
          </cell>
          <cell r="J15">
            <v>72.430000000000021</v>
          </cell>
          <cell r="K15">
            <v>72.430000000000035</v>
          </cell>
          <cell r="L15">
            <v>72.430000000000021</v>
          </cell>
          <cell r="M15">
            <v>72.430000000000035</v>
          </cell>
          <cell r="N15">
            <v>72.430000000000021</v>
          </cell>
        </row>
        <row r="16">
          <cell r="B16" t="str">
            <v xml:space="preserve">g. Bloque 271-390 kWh </v>
          </cell>
          <cell r="C16">
            <v>7300.4800000000032</v>
          </cell>
          <cell r="D16">
            <v>7300.4800000000023</v>
          </cell>
          <cell r="E16">
            <v>7300.4800000000032</v>
          </cell>
          <cell r="F16">
            <v>7300.4800000000023</v>
          </cell>
          <cell r="G16">
            <v>7300.4800000000032</v>
          </cell>
          <cell r="H16">
            <v>7300.4800000000023</v>
          </cell>
          <cell r="I16">
            <v>7300.4800000000032</v>
          </cell>
          <cell r="J16">
            <v>7300.4800000000032</v>
          </cell>
          <cell r="K16">
            <v>7300.4800000000023</v>
          </cell>
          <cell r="L16">
            <v>7300.4800000000032</v>
          </cell>
          <cell r="M16">
            <v>7300.4800000000023</v>
          </cell>
          <cell r="N16">
            <v>7300.4800000000032</v>
          </cell>
        </row>
        <row r="17">
          <cell r="B17" t="str">
            <v xml:space="preserve">h. Bloque 271-390 kWh </v>
          </cell>
          <cell r="C17">
            <v>84.03000000000003</v>
          </cell>
          <cell r="D17">
            <v>84.030000000000015</v>
          </cell>
          <cell r="E17">
            <v>84.03000000000003</v>
          </cell>
          <cell r="F17">
            <v>84.030000000000015</v>
          </cell>
          <cell r="G17">
            <v>84.03000000000003</v>
          </cell>
          <cell r="H17">
            <v>84.030000000000015</v>
          </cell>
          <cell r="I17">
            <v>84.03000000000003</v>
          </cell>
          <cell r="J17">
            <v>84.03000000000003</v>
          </cell>
          <cell r="K17">
            <v>84.030000000000015</v>
          </cell>
          <cell r="L17">
            <v>84.03000000000003</v>
          </cell>
          <cell r="M17">
            <v>84.030000000000015</v>
          </cell>
          <cell r="N17">
            <v>84.03000000000003</v>
          </cell>
        </row>
        <row r="18">
          <cell r="B18" t="str">
            <v xml:space="preserve">i. Bloque mayor a 391 kWh </v>
          </cell>
          <cell r="C18">
            <v>12895</v>
          </cell>
          <cell r="D18">
            <v>12895</v>
          </cell>
          <cell r="E18">
            <v>12895</v>
          </cell>
          <cell r="F18">
            <v>12895</v>
          </cell>
          <cell r="G18">
            <v>12895</v>
          </cell>
          <cell r="H18">
            <v>12895</v>
          </cell>
          <cell r="I18">
            <v>12895</v>
          </cell>
          <cell r="J18">
            <v>12895</v>
          </cell>
          <cell r="K18">
            <v>12895</v>
          </cell>
          <cell r="L18">
            <v>12895</v>
          </cell>
          <cell r="M18">
            <v>12895</v>
          </cell>
          <cell r="N18">
            <v>12895</v>
          </cell>
        </row>
        <row r="19">
          <cell r="B19" t="str">
            <v xml:space="preserve">j. Bloque mayor a 391 kWh </v>
          </cell>
          <cell r="C19">
            <v>97.48</v>
          </cell>
          <cell r="D19">
            <v>97.48</v>
          </cell>
          <cell r="E19">
            <v>97.48</v>
          </cell>
          <cell r="F19">
            <v>97.48</v>
          </cell>
          <cell r="G19">
            <v>97.48</v>
          </cell>
          <cell r="H19">
            <v>97.48</v>
          </cell>
          <cell r="I19">
            <v>97.48</v>
          </cell>
          <cell r="J19">
            <v>97.48</v>
          </cell>
          <cell r="K19">
            <v>97.48</v>
          </cell>
          <cell r="L19">
            <v>97.48</v>
          </cell>
          <cell r="M19">
            <v>97.48</v>
          </cell>
          <cell r="N19">
            <v>97.48</v>
          </cell>
        </row>
        <row r="20">
          <cell r="B20" t="str">
            <v>j.a.Por consumo de energía Cargo fijo (kWh)</v>
          </cell>
          <cell r="C20">
            <v>12895</v>
          </cell>
          <cell r="D20">
            <v>12895</v>
          </cell>
          <cell r="E20">
            <v>12895</v>
          </cell>
          <cell r="F20">
            <v>12895</v>
          </cell>
          <cell r="G20">
            <v>12895</v>
          </cell>
          <cell r="H20">
            <v>12895</v>
          </cell>
          <cell r="I20">
            <v>12895</v>
          </cell>
          <cell r="J20">
            <v>12895</v>
          </cell>
          <cell r="K20">
            <v>12895</v>
          </cell>
          <cell r="L20">
            <v>12895</v>
          </cell>
          <cell r="M20">
            <v>12895</v>
          </cell>
          <cell r="N20">
            <v>12895</v>
          </cell>
        </row>
        <row r="21">
          <cell r="B21" t="str">
            <v>j.b. Por consumo de energía (kWh)</v>
          </cell>
          <cell r="C21">
            <v>79.260000000000048</v>
          </cell>
          <cell r="D21">
            <v>79.260000000000034</v>
          </cell>
          <cell r="E21">
            <v>79.260000000000048</v>
          </cell>
          <cell r="F21">
            <v>79.260000000000034</v>
          </cell>
          <cell r="G21">
            <v>79.260000000000048</v>
          </cell>
          <cell r="H21">
            <v>79.260000000000034</v>
          </cell>
          <cell r="I21">
            <v>79.260000000000048</v>
          </cell>
          <cell r="J21">
            <v>79.260000000000048</v>
          </cell>
          <cell r="K21">
            <v>79.260000000000034</v>
          </cell>
          <cell r="L21">
            <v>79.260000000000048</v>
          </cell>
          <cell r="M21">
            <v>79.260000000000034</v>
          </cell>
          <cell r="N21">
            <v>79.260000000000048</v>
          </cell>
        </row>
        <row r="22">
          <cell r="B22" t="str">
            <v>j.c. Por consumo de energía (kW)</v>
          </cell>
          <cell r="C22">
            <v>4801.1000000000031</v>
          </cell>
          <cell r="D22">
            <v>4801.1000000000031</v>
          </cell>
          <cell r="E22">
            <v>4801.1000000000031</v>
          </cell>
          <cell r="F22">
            <v>4801.1000000000031</v>
          </cell>
          <cell r="G22">
            <v>4801.1000000000031</v>
          </cell>
          <cell r="H22">
            <v>4801.1000000000031</v>
          </cell>
          <cell r="I22">
            <v>4801.1000000000031</v>
          </cell>
          <cell r="J22">
            <v>4801.1000000000031</v>
          </cell>
          <cell r="K22">
            <v>4801.1000000000031</v>
          </cell>
          <cell r="L22">
            <v>4801.1000000000031</v>
          </cell>
          <cell r="M22">
            <v>4801.1000000000031</v>
          </cell>
          <cell r="N22">
            <v>4801.1000000000031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97.48</v>
          </cell>
          <cell r="D25">
            <v>97.48</v>
          </cell>
          <cell r="E25">
            <v>97.48</v>
          </cell>
          <cell r="F25">
            <v>97.48</v>
          </cell>
          <cell r="G25">
            <v>97.48</v>
          </cell>
          <cell r="H25">
            <v>97.48</v>
          </cell>
          <cell r="I25">
            <v>97.48</v>
          </cell>
          <cell r="J25">
            <v>97.48</v>
          </cell>
          <cell r="K25">
            <v>97.48</v>
          </cell>
          <cell r="L25">
            <v>97.48</v>
          </cell>
          <cell r="M25">
            <v>97.48</v>
          </cell>
          <cell r="N25">
            <v>97.48</v>
          </cell>
        </row>
        <row r="26">
          <cell r="B26" t="str">
            <v>b. Bloque 0-3000 kWh</v>
          </cell>
          <cell r="C26">
            <v>237780.00000000003</v>
          </cell>
          <cell r="D26">
            <v>237780.00000000003</v>
          </cell>
          <cell r="E26">
            <v>237780.00000000003</v>
          </cell>
          <cell r="F26">
            <v>237780.00000000003</v>
          </cell>
          <cell r="G26">
            <v>237780.00000000003</v>
          </cell>
          <cell r="H26">
            <v>237780.00000000003</v>
          </cell>
          <cell r="I26">
            <v>237780.00000000003</v>
          </cell>
          <cell r="J26">
            <v>237780.00000000003</v>
          </cell>
          <cell r="K26">
            <v>237780.00000000003</v>
          </cell>
          <cell r="L26">
            <v>237780.00000000003</v>
          </cell>
          <cell r="M26">
            <v>237780.00000000003</v>
          </cell>
          <cell r="N26">
            <v>237780.00000000003</v>
          </cell>
        </row>
        <row r="27">
          <cell r="B27" t="str">
            <v>c. Bloque mayor a 3000 kWh</v>
          </cell>
          <cell r="C27">
            <v>79.260000000000048</v>
          </cell>
          <cell r="D27">
            <v>79.260000000000034</v>
          </cell>
          <cell r="E27">
            <v>79.260000000000048</v>
          </cell>
          <cell r="F27">
            <v>79.260000000000034</v>
          </cell>
          <cell r="G27">
            <v>79.260000000000048</v>
          </cell>
          <cell r="H27">
            <v>79.260000000000034</v>
          </cell>
          <cell r="I27">
            <v>79.260000000000048</v>
          </cell>
          <cell r="J27">
            <v>79.260000000000048</v>
          </cell>
          <cell r="K27">
            <v>79.260000000000034</v>
          </cell>
          <cell r="L27">
            <v>79.260000000000048</v>
          </cell>
          <cell r="M27">
            <v>79.260000000000034</v>
          </cell>
          <cell r="N27">
            <v>79.260000000000048</v>
          </cell>
        </row>
        <row r="28">
          <cell r="B28" t="str">
            <v xml:space="preserve">d. Bloque 0-10 kW </v>
          </cell>
          <cell r="C28">
            <v>48011</v>
          </cell>
          <cell r="D28">
            <v>48011</v>
          </cell>
          <cell r="E28">
            <v>48011</v>
          </cell>
          <cell r="F28">
            <v>48011</v>
          </cell>
          <cell r="G28">
            <v>48011</v>
          </cell>
          <cell r="H28">
            <v>48011</v>
          </cell>
          <cell r="I28">
            <v>48011</v>
          </cell>
          <cell r="J28">
            <v>48011</v>
          </cell>
          <cell r="K28">
            <v>48011</v>
          </cell>
          <cell r="L28">
            <v>48011</v>
          </cell>
          <cell r="M28">
            <v>48011</v>
          </cell>
          <cell r="N28">
            <v>48011</v>
          </cell>
        </row>
        <row r="29">
          <cell r="B29" t="str">
            <v xml:space="preserve">e. Bloque mayor a 10 kW </v>
          </cell>
          <cell r="C29">
            <v>4801.1000000000031</v>
          </cell>
          <cell r="D29">
            <v>4801.1000000000031</v>
          </cell>
          <cell r="E29">
            <v>4801.1000000000031</v>
          </cell>
          <cell r="F29">
            <v>4801.1000000000031</v>
          </cell>
          <cell r="G29">
            <v>4801.1000000000031</v>
          </cell>
          <cell r="H29">
            <v>4801.1000000000031</v>
          </cell>
          <cell r="I29">
            <v>4801.1000000000031</v>
          </cell>
          <cell r="J29">
            <v>4801.1000000000031</v>
          </cell>
          <cell r="K29">
            <v>4801.1000000000031</v>
          </cell>
          <cell r="L29">
            <v>4801.1000000000031</v>
          </cell>
          <cell r="M29">
            <v>4801.1000000000031</v>
          </cell>
          <cell r="N29">
            <v>4801.1000000000031</v>
          </cell>
        </row>
        <row r="30">
          <cell r="B30" t="str">
            <v>INDUSTRIAL</v>
          </cell>
        </row>
        <row r="31">
          <cell r="B31" t="str">
            <v>T-IN</v>
          </cell>
        </row>
        <row r="32">
          <cell r="B32" t="str">
            <v>a. Consumo de Energía menor o igual a 3000 kWh</v>
          </cell>
          <cell r="C32">
            <v>100</v>
          </cell>
          <cell r="D32">
            <v>100</v>
          </cell>
          <cell r="E32">
            <v>100</v>
          </cell>
          <cell r="F32">
            <v>100</v>
          </cell>
          <cell r="G32">
            <v>100</v>
          </cell>
          <cell r="H32">
            <v>100</v>
          </cell>
          <cell r="I32">
            <v>100</v>
          </cell>
          <cell r="J32">
            <v>100</v>
          </cell>
          <cell r="K32">
            <v>100</v>
          </cell>
          <cell r="L32">
            <v>100</v>
          </cell>
          <cell r="M32">
            <v>100</v>
          </cell>
          <cell r="N32">
            <v>100</v>
          </cell>
        </row>
        <row r="33">
          <cell r="B33" t="str">
            <v xml:space="preserve">b. Bloque 0-3000 kWh </v>
          </cell>
          <cell r="C33">
            <v>243900</v>
          </cell>
          <cell r="D33">
            <v>243900</v>
          </cell>
          <cell r="E33">
            <v>243900</v>
          </cell>
          <cell r="F33">
            <v>243900</v>
          </cell>
          <cell r="G33">
            <v>243900</v>
          </cell>
          <cell r="H33">
            <v>243900</v>
          </cell>
          <cell r="I33">
            <v>243900</v>
          </cell>
          <cell r="J33">
            <v>243900</v>
          </cell>
          <cell r="K33">
            <v>243900</v>
          </cell>
          <cell r="L33">
            <v>243900</v>
          </cell>
          <cell r="M33">
            <v>243900</v>
          </cell>
          <cell r="N33">
            <v>243900</v>
          </cell>
        </row>
        <row r="34">
          <cell r="B34" t="str">
            <v>c. Bloque mayor a 3000 kWh</v>
          </cell>
          <cell r="C34">
            <v>81.300000000000011</v>
          </cell>
          <cell r="D34">
            <v>81.3</v>
          </cell>
          <cell r="E34">
            <v>81.300000000000011</v>
          </cell>
          <cell r="F34">
            <v>81.3</v>
          </cell>
          <cell r="G34">
            <v>81.300000000000011</v>
          </cell>
          <cell r="H34">
            <v>81.3</v>
          </cell>
          <cell r="I34">
            <v>81.300000000000011</v>
          </cell>
          <cell r="J34">
            <v>81.300000000000011</v>
          </cell>
          <cell r="K34">
            <v>81.3</v>
          </cell>
          <cell r="L34">
            <v>81.300000000000011</v>
          </cell>
          <cell r="M34">
            <v>81.3</v>
          </cell>
          <cell r="N34">
            <v>81.300000000000011</v>
          </cell>
        </row>
        <row r="35">
          <cell r="B35" t="str">
            <v>d. Bloque 0-10 kW</v>
          </cell>
          <cell r="C35">
            <v>49248.199999999975</v>
          </cell>
          <cell r="D35">
            <v>49248.199999999975</v>
          </cell>
          <cell r="E35">
            <v>49248.199999999975</v>
          </cell>
          <cell r="F35">
            <v>49248.199999999975</v>
          </cell>
          <cell r="G35">
            <v>49248.199999999975</v>
          </cell>
          <cell r="H35">
            <v>49248.199999999975</v>
          </cell>
          <cell r="I35">
            <v>49248.199999999975</v>
          </cell>
          <cell r="J35">
            <v>49248.199999999975</v>
          </cell>
          <cell r="K35">
            <v>49248.199999999975</v>
          </cell>
          <cell r="L35">
            <v>49248.199999999975</v>
          </cell>
          <cell r="M35">
            <v>49248.199999999975</v>
          </cell>
          <cell r="N35">
            <v>49248.199999999975</v>
          </cell>
        </row>
        <row r="36">
          <cell r="B36" t="str">
            <v xml:space="preserve">e. Bloque mayor a 10 kW </v>
          </cell>
          <cell r="C36">
            <v>4924.8200000000033</v>
          </cell>
          <cell r="D36">
            <v>4924.8200000000033</v>
          </cell>
          <cell r="E36">
            <v>4924.8200000000033</v>
          </cell>
          <cell r="F36">
            <v>4924.8200000000033</v>
          </cell>
          <cell r="G36">
            <v>4924.8200000000033</v>
          </cell>
          <cell r="H36">
            <v>4924.8200000000033</v>
          </cell>
          <cell r="I36">
            <v>4924.8200000000033</v>
          </cell>
          <cell r="J36">
            <v>4924.8200000000033</v>
          </cell>
          <cell r="K36">
            <v>4924.8200000000033</v>
          </cell>
          <cell r="L36">
            <v>4924.8200000000033</v>
          </cell>
          <cell r="M36">
            <v>4924.8200000000033</v>
          </cell>
          <cell r="N36">
            <v>4924.8200000000033</v>
          </cell>
        </row>
        <row r="37">
          <cell r="B37" t="str">
            <v>MEDIA TENSIÓN (T-MT)</v>
          </cell>
        </row>
        <row r="38">
          <cell r="B38" t="str">
            <v>T-MT</v>
          </cell>
        </row>
        <row r="39">
          <cell r="B39" t="str">
            <v>a. Energía Punta (Máxima)</v>
          </cell>
          <cell r="C39">
            <v>86.98</v>
          </cell>
          <cell r="D39">
            <v>86.98</v>
          </cell>
          <cell r="E39">
            <v>86.98</v>
          </cell>
          <cell r="F39">
            <v>86.98</v>
          </cell>
          <cell r="G39">
            <v>86.98</v>
          </cell>
          <cell r="H39">
            <v>86.98</v>
          </cell>
          <cell r="I39">
            <v>86.98</v>
          </cell>
          <cell r="J39">
            <v>86.98</v>
          </cell>
          <cell r="K39">
            <v>86.98</v>
          </cell>
          <cell r="L39">
            <v>86.98</v>
          </cell>
          <cell r="M39">
            <v>86.98</v>
          </cell>
          <cell r="N39">
            <v>86.98</v>
          </cell>
        </row>
        <row r="40">
          <cell r="B40" t="str">
            <v>b. Energía Punta (Mínimo)</v>
          </cell>
          <cell r="C40">
            <v>82.380000000000067</v>
          </cell>
          <cell r="D40">
            <v>82.380000000000067</v>
          </cell>
          <cell r="E40">
            <v>82.380000000000067</v>
          </cell>
          <cell r="F40">
            <v>82.380000000000067</v>
          </cell>
          <cell r="G40">
            <v>82.380000000000067</v>
          </cell>
          <cell r="H40">
            <v>82.380000000000067</v>
          </cell>
          <cell r="I40">
            <v>82.380000000000067</v>
          </cell>
          <cell r="J40">
            <v>82.380000000000067</v>
          </cell>
          <cell r="K40">
            <v>82.380000000000067</v>
          </cell>
          <cell r="L40">
            <v>82.380000000000067</v>
          </cell>
          <cell r="M40">
            <v>82.380000000000067</v>
          </cell>
          <cell r="N40">
            <v>82.380000000000067</v>
          </cell>
        </row>
        <row r="41">
          <cell r="B41" t="str">
            <v>c. Energía Valle (Máxima)</v>
          </cell>
          <cell r="C41">
            <v>43.49</v>
          </cell>
          <cell r="D41">
            <v>43.49</v>
          </cell>
          <cell r="E41">
            <v>43.49</v>
          </cell>
          <cell r="F41">
            <v>43.49</v>
          </cell>
          <cell r="G41">
            <v>43.49</v>
          </cell>
          <cell r="H41">
            <v>43.49</v>
          </cell>
          <cell r="I41">
            <v>43.49</v>
          </cell>
          <cell r="J41">
            <v>43.49</v>
          </cell>
          <cell r="K41">
            <v>43.49</v>
          </cell>
          <cell r="L41">
            <v>43.49</v>
          </cell>
          <cell r="M41">
            <v>43.49</v>
          </cell>
          <cell r="N41">
            <v>43.49</v>
          </cell>
        </row>
        <row r="42">
          <cell r="B42" t="str">
            <v>d. Energía Valle (Mínimo)</v>
          </cell>
          <cell r="C42">
            <v>41.200000000000024</v>
          </cell>
          <cell r="D42">
            <v>41.200000000000024</v>
          </cell>
          <cell r="E42">
            <v>41.200000000000024</v>
          </cell>
          <cell r="F42">
            <v>41.200000000000024</v>
          </cell>
          <cell r="G42">
            <v>41.200000000000024</v>
          </cell>
          <cell r="H42">
            <v>41.200000000000024</v>
          </cell>
          <cell r="I42">
            <v>41.200000000000024</v>
          </cell>
          <cell r="J42">
            <v>41.200000000000024</v>
          </cell>
          <cell r="K42">
            <v>41.200000000000024</v>
          </cell>
          <cell r="L42">
            <v>41.200000000000024</v>
          </cell>
          <cell r="M42">
            <v>41.200000000000024</v>
          </cell>
          <cell r="N42">
            <v>41.200000000000024</v>
          </cell>
        </row>
        <row r="43">
          <cell r="B43" t="str">
            <v>e. Energía Noche (Máxima)</v>
          </cell>
          <cell r="C43">
            <v>31.62</v>
          </cell>
          <cell r="D43">
            <v>31.62</v>
          </cell>
          <cell r="E43">
            <v>31.62</v>
          </cell>
          <cell r="F43">
            <v>31.62</v>
          </cell>
          <cell r="G43">
            <v>31.62</v>
          </cell>
          <cell r="H43">
            <v>31.62</v>
          </cell>
          <cell r="I43">
            <v>31.62</v>
          </cell>
          <cell r="J43">
            <v>31.62</v>
          </cell>
          <cell r="K43">
            <v>31.62</v>
          </cell>
          <cell r="L43">
            <v>31.62</v>
          </cell>
          <cell r="M43">
            <v>31.62</v>
          </cell>
          <cell r="N43">
            <v>31.62</v>
          </cell>
        </row>
        <row r="44">
          <cell r="B44" t="str">
            <v>f. Energía Noche (Mínimo)</v>
          </cell>
          <cell r="C44">
            <v>29.950000000000017</v>
          </cell>
          <cell r="D44">
            <v>29.950000000000014</v>
          </cell>
          <cell r="E44">
            <v>29.950000000000017</v>
          </cell>
          <cell r="F44">
            <v>29.950000000000014</v>
          </cell>
          <cell r="G44">
            <v>29.950000000000017</v>
          </cell>
          <cell r="H44">
            <v>29.950000000000014</v>
          </cell>
          <cell r="I44">
            <v>29.950000000000017</v>
          </cell>
          <cell r="J44">
            <v>29.950000000000017</v>
          </cell>
          <cell r="K44">
            <v>29.950000000000014</v>
          </cell>
          <cell r="L44">
            <v>29.950000000000017</v>
          </cell>
          <cell r="M44">
            <v>29.950000000000014</v>
          </cell>
          <cell r="N44">
            <v>29.950000000000017</v>
          </cell>
        </row>
        <row r="45">
          <cell r="B45" t="str">
            <v>g. Potencia Punta (Máxima)</v>
          </cell>
          <cell r="C45">
            <v>10723.549999999994</v>
          </cell>
          <cell r="D45">
            <v>10723.549999999994</v>
          </cell>
          <cell r="E45">
            <v>10723.549999999994</v>
          </cell>
          <cell r="F45">
            <v>10723.549999999994</v>
          </cell>
          <cell r="G45">
            <v>10723.549999999994</v>
          </cell>
          <cell r="H45">
            <v>10723.549999999994</v>
          </cell>
          <cell r="I45">
            <v>10723.549999999994</v>
          </cell>
          <cell r="J45">
            <v>10723.549999999994</v>
          </cell>
          <cell r="K45">
            <v>10723.549999999994</v>
          </cell>
          <cell r="L45">
            <v>10723.549999999994</v>
          </cell>
          <cell r="M45">
            <v>10723.549999999994</v>
          </cell>
          <cell r="N45">
            <v>10723.549999999994</v>
          </cell>
        </row>
        <row r="46">
          <cell r="B46" t="str">
            <v>h. Potencia Punta (Mínimo)</v>
          </cell>
          <cell r="C46">
            <v>10156.280000000006</v>
          </cell>
          <cell r="D46">
            <v>10156.280000000004</v>
          </cell>
          <cell r="E46">
            <v>10156.280000000006</v>
          </cell>
          <cell r="F46">
            <v>10156.280000000004</v>
          </cell>
          <cell r="G46">
            <v>10156.280000000006</v>
          </cell>
          <cell r="H46">
            <v>10156.280000000004</v>
          </cell>
          <cell r="I46">
            <v>10156.280000000006</v>
          </cell>
          <cell r="J46">
            <v>10156.280000000006</v>
          </cell>
          <cell r="K46">
            <v>10156.280000000004</v>
          </cell>
          <cell r="L46">
            <v>10156.280000000006</v>
          </cell>
          <cell r="M46">
            <v>10156.280000000004</v>
          </cell>
          <cell r="N46">
            <v>10156.280000000006</v>
          </cell>
        </row>
        <row r="47">
          <cell r="B47" t="str">
            <v>i. Potencia Valle (Máxima)</v>
          </cell>
          <cell r="C47">
            <v>7659.6900000000014</v>
          </cell>
          <cell r="D47">
            <v>7659.6900000000014</v>
          </cell>
          <cell r="E47">
            <v>7659.6900000000014</v>
          </cell>
          <cell r="F47">
            <v>7659.6900000000014</v>
          </cell>
          <cell r="G47">
            <v>7659.6900000000014</v>
          </cell>
          <cell r="H47">
            <v>7659.6900000000014</v>
          </cell>
          <cell r="I47">
            <v>7659.6900000000014</v>
          </cell>
          <cell r="J47">
            <v>7659.6900000000014</v>
          </cell>
          <cell r="K47">
            <v>7659.6900000000014</v>
          </cell>
          <cell r="L47">
            <v>7659.6900000000014</v>
          </cell>
          <cell r="M47">
            <v>7659.6900000000014</v>
          </cell>
          <cell r="N47">
            <v>7659.6900000000014</v>
          </cell>
        </row>
        <row r="48">
          <cell r="B48" t="str">
            <v>j. Potencia Valle (Mínimo)</v>
          </cell>
          <cell r="C48">
            <v>7254.4800000000023</v>
          </cell>
          <cell r="D48">
            <v>7254.4800000000014</v>
          </cell>
          <cell r="E48">
            <v>7254.4800000000023</v>
          </cell>
          <cell r="F48">
            <v>7254.4800000000014</v>
          </cell>
          <cell r="G48">
            <v>7254.4800000000023</v>
          </cell>
          <cell r="H48">
            <v>7254.4800000000014</v>
          </cell>
          <cell r="I48">
            <v>7254.4800000000023</v>
          </cell>
          <cell r="J48">
            <v>7254.4800000000023</v>
          </cell>
          <cell r="K48">
            <v>7254.4800000000014</v>
          </cell>
          <cell r="L48">
            <v>7254.4800000000023</v>
          </cell>
          <cell r="M48">
            <v>7254.4800000000014</v>
          </cell>
          <cell r="N48">
            <v>7254.4800000000023</v>
          </cell>
        </row>
        <row r="49">
          <cell r="B49" t="str">
            <v>k. Potencia Noche (Máxima)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B50" t="str">
            <v>l. Potencia Noche (Mínimo)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B51" t="str">
            <v>MEDIA TENSIÓN (T-MTb)</v>
          </cell>
        </row>
        <row r="52">
          <cell r="B52" t="str">
            <v>T-MTb</v>
          </cell>
        </row>
        <row r="53">
          <cell r="B53" t="str">
            <v>a. Energía Punta (Máxima)</v>
          </cell>
          <cell r="C53">
            <v>124.69000000000004</v>
          </cell>
          <cell r="D53">
            <v>124.69000000000004</v>
          </cell>
          <cell r="E53">
            <v>124.69000000000004</v>
          </cell>
          <cell r="F53">
            <v>124.69000000000004</v>
          </cell>
          <cell r="G53">
            <v>124.69000000000004</v>
          </cell>
          <cell r="H53">
            <v>124.69000000000004</v>
          </cell>
          <cell r="I53">
            <v>124.69000000000004</v>
          </cell>
          <cell r="J53">
            <v>124.69000000000004</v>
          </cell>
          <cell r="K53">
            <v>124.69000000000004</v>
          </cell>
          <cell r="L53">
            <v>124.69000000000004</v>
          </cell>
          <cell r="M53">
            <v>124.69000000000004</v>
          </cell>
          <cell r="N53">
            <v>124.69000000000004</v>
          </cell>
        </row>
        <row r="54">
          <cell r="B54" t="str">
            <v>b. Energía Punta (Mínimo)</v>
          </cell>
          <cell r="C54">
            <v>118.09000000000005</v>
          </cell>
          <cell r="D54">
            <v>118.09000000000003</v>
          </cell>
          <cell r="E54">
            <v>118.09000000000005</v>
          </cell>
          <cell r="F54">
            <v>118.09000000000005</v>
          </cell>
          <cell r="G54">
            <v>118.09000000000005</v>
          </cell>
          <cell r="H54">
            <v>118.09000000000005</v>
          </cell>
          <cell r="I54">
            <v>118.09000000000005</v>
          </cell>
          <cell r="J54">
            <v>118.09000000000005</v>
          </cell>
          <cell r="K54">
            <v>118.09000000000005</v>
          </cell>
          <cell r="L54">
            <v>118.09000000000005</v>
          </cell>
          <cell r="M54">
            <v>118.09000000000005</v>
          </cell>
          <cell r="N54">
            <v>118.09000000000005</v>
          </cell>
        </row>
        <row r="55">
          <cell r="B55" t="str">
            <v>c. Energía Valle (Máxima)</v>
          </cell>
          <cell r="C55">
            <v>42.829999999999991</v>
          </cell>
          <cell r="D55">
            <v>42.83</v>
          </cell>
          <cell r="E55">
            <v>42.829999999999991</v>
          </cell>
          <cell r="F55">
            <v>42.83</v>
          </cell>
          <cell r="G55">
            <v>42.829999999999991</v>
          </cell>
          <cell r="H55">
            <v>42.83</v>
          </cell>
          <cell r="I55">
            <v>42.829999999999991</v>
          </cell>
          <cell r="J55">
            <v>42.829999999999991</v>
          </cell>
          <cell r="K55">
            <v>42.83</v>
          </cell>
          <cell r="L55">
            <v>42.829999999999991</v>
          </cell>
          <cell r="M55">
            <v>42.83</v>
          </cell>
          <cell r="N55">
            <v>42.829999999999991</v>
          </cell>
        </row>
        <row r="56">
          <cell r="B56" t="str">
            <v>d. Energía Valle (Mínimo)</v>
          </cell>
          <cell r="C56">
            <v>40.570000000000007</v>
          </cell>
          <cell r="D56">
            <v>40.570000000000014</v>
          </cell>
          <cell r="E56">
            <v>40.570000000000007</v>
          </cell>
          <cell r="F56">
            <v>40.570000000000014</v>
          </cell>
          <cell r="G56">
            <v>40.570000000000007</v>
          </cell>
          <cell r="H56">
            <v>40.570000000000014</v>
          </cell>
          <cell r="I56">
            <v>40.570000000000007</v>
          </cell>
          <cell r="J56">
            <v>40.570000000000007</v>
          </cell>
          <cell r="K56">
            <v>40.570000000000014</v>
          </cell>
          <cell r="L56">
            <v>40.570000000000007</v>
          </cell>
          <cell r="M56">
            <v>40.570000000000014</v>
          </cell>
          <cell r="N56">
            <v>40.570000000000007</v>
          </cell>
        </row>
        <row r="57">
          <cell r="B57" t="str">
            <v>e. Energía Noche (Máxima)</v>
          </cell>
          <cell r="C57">
            <v>27.5</v>
          </cell>
          <cell r="D57">
            <v>27.5</v>
          </cell>
          <cell r="E57">
            <v>27.5</v>
          </cell>
          <cell r="F57">
            <v>27.5</v>
          </cell>
          <cell r="G57">
            <v>27.5</v>
          </cell>
          <cell r="H57">
            <v>27.5</v>
          </cell>
          <cell r="I57">
            <v>27.5</v>
          </cell>
          <cell r="J57">
            <v>27.5</v>
          </cell>
          <cell r="K57">
            <v>27.5</v>
          </cell>
          <cell r="L57">
            <v>27.5</v>
          </cell>
          <cell r="M57">
            <v>27.5</v>
          </cell>
          <cell r="N57">
            <v>27.5</v>
          </cell>
        </row>
        <row r="58">
          <cell r="B58" t="str">
            <v>f. Energía Noche (Mínimo)</v>
          </cell>
          <cell r="C58">
            <v>26.059999999999977</v>
          </cell>
          <cell r="D58">
            <v>26.059999999999981</v>
          </cell>
          <cell r="E58">
            <v>26.059999999999977</v>
          </cell>
          <cell r="F58">
            <v>26.059999999999981</v>
          </cell>
          <cell r="G58">
            <v>26.059999999999977</v>
          </cell>
          <cell r="H58">
            <v>26.059999999999981</v>
          </cell>
          <cell r="I58">
            <v>26.059999999999977</v>
          </cell>
          <cell r="J58">
            <v>26.059999999999977</v>
          </cell>
          <cell r="K58">
            <v>26.059999999999981</v>
          </cell>
          <cell r="L58">
            <v>26.059999999999977</v>
          </cell>
          <cell r="M58">
            <v>26.059999999999981</v>
          </cell>
          <cell r="N58">
            <v>26.059999999999977</v>
          </cell>
        </row>
        <row r="59">
          <cell r="B59" t="str">
            <v>g. Potencia Punta (Máxima)</v>
          </cell>
          <cell r="C59">
            <v>2739.2599999999998</v>
          </cell>
          <cell r="D59">
            <v>2739.26</v>
          </cell>
          <cell r="E59">
            <v>2739.2599999999998</v>
          </cell>
          <cell r="F59">
            <v>2739.26</v>
          </cell>
          <cell r="G59">
            <v>2739.2599999999998</v>
          </cell>
          <cell r="H59">
            <v>2739.26</v>
          </cell>
          <cell r="I59">
            <v>2739.2599999999998</v>
          </cell>
          <cell r="J59">
            <v>2739.2599999999998</v>
          </cell>
          <cell r="K59">
            <v>2739.26</v>
          </cell>
          <cell r="L59">
            <v>2739.2599999999998</v>
          </cell>
          <cell r="M59">
            <v>2739.26</v>
          </cell>
          <cell r="N59">
            <v>2739.2599999999998</v>
          </cell>
        </row>
        <row r="60">
          <cell r="B60" t="str">
            <v>h. Potencia Punta (Mínimo)</v>
          </cell>
          <cell r="C60">
            <v>2594.3500000000004</v>
          </cell>
          <cell r="D60">
            <v>2594.35</v>
          </cell>
          <cell r="E60">
            <v>2594.3500000000004</v>
          </cell>
          <cell r="F60">
            <v>2594.35</v>
          </cell>
          <cell r="G60">
            <v>2594.3500000000004</v>
          </cell>
          <cell r="H60">
            <v>2594.35</v>
          </cell>
          <cell r="I60">
            <v>2594.3500000000004</v>
          </cell>
          <cell r="J60">
            <v>2594.3500000000004</v>
          </cell>
          <cell r="K60">
            <v>2594.35</v>
          </cell>
          <cell r="L60">
            <v>2594.3500000000004</v>
          </cell>
          <cell r="M60">
            <v>2594.35</v>
          </cell>
          <cell r="N60">
            <v>2594.3500000000004</v>
          </cell>
        </row>
        <row r="61">
          <cell r="B61" t="str">
            <v>i. Potencia Valle (Máxima)</v>
          </cell>
          <cell r="C61">
            <v>1912.25</v>
          </cell>
          <cell r="D61">
            <v>1912.25</v>
          </cell>
          <cell r="E61">
            <v>1912.25</v>
          </cell>
          <cell r="F61">
            <v>1912.25</v>
          </cell>
          <cell r="G61">
            <v>1912.25</v>
          </cell>
          <cell r="H61">
            <v>1912.25</v>
          </cell>
          <cell r="I61">
            <v>1912.25</v>
          </cell>
          <cell r="J61">
            <v>1912.25</v>
          </cell>
          <cell r="K61">
            <v>1912.25</v>
          </cell>
          <cell r="L61">
            <v>1912.25</v>
          </cell>
          <cell r="M61">
            <v>1912.25</v>
          </cell>
          <cell r="N61">
            <v>1912.25</v>
          </cell>
        </row>
        <row r="62">
          <cell r="B62" t="str">
            <v>j. Potencia Valle (Mínimo)</v>
          </cell>
          <cell r="C62">
            <v>1811.099999999999</v>
          </cell>
          <cell r="D62">
            <v>1811.099999999999</v>
          </cell>
          <cell r="E62">
            <v>1811.099999999999</v>
          </cell>
          <cell r="F62">
            <v>1811.099999999999</v>
          </cell>
          <cell r="G62">
            <v>1811.099999999999</v>
          </cell>
          <cell r="H62">
            <v>1811.099999999999</v>
          </cell>
          <cell r="I62">
            <v>1811.099999999999</v>
          </cell>
          <cell r="J62">
            <v>1811.099999999999</v>
          </cell>
          <cell r="K62">
            <v>1811.099999999999</v>
          </cell>
          <cell r="L62">
            <v>1811.099999999999</v>
          </cell>
          <cell r="M62">
            <v>1811.099999999999</v>
          </cell>
          <cell r="N62">
            <v>1811.099999999999</v>
          </cell>
        </row>
        <row r="63">
          <cell r="B63" t="str">
            <v>k. Potencia Noche (Máxima)</v>
          </cell>
          <cell r="C63">
            <v>1225.4199999999992</v>
          </cell>
          <cell r="D63">
            <v>1225.4199999999992</v>
          </cell>
          <cell r="E63">
            <v>1225.4199999999992</v>
          </cell>
          <cell r="F63">
            <v>1225.4199999999992</v>
          </cell>
          <cell r="G63">
            <v>1225.4199999999992</v>
          </cell>
          <cell r="H63">
            <v>1225.4199999999992</v>
          </cell>
          <cell r="I63">
            <v>1225.4199999999992</v>
          </cell>
          <cell r="J63">
            <v>1225.4199999999992</v>
          </cell>
          <cell r="K63">
            <v>1225.4199999999992</v>
          </cell>
          <cell r="L63">
            <v>1225.4199999999992</v>
          </cell>
          <cell r="M63">
            <v>1225.4199999999992</v>
          </cell>
          <cell r="N63">
            <v>1225.4199999999992</v>
          </cell>
        </row>
        <row r="64">
          <cell r="B64" t="str">
            <v>l. Potencia Noche (Mínimo)</v>
          </cell>
          <cell r="C64">
            <v>1160.5899999999997</v>
          </cell>
          <cell r="D64">
            <v>1160.5899999999999</v>
          </cell>
          <cell r="E64">
            <v>1160.5899999999997</v>
          </cell>
          <cell r="F64">
            <v>1160.5899999999999</v>
          </cell>
          <cell r="G64">
            <v>1160.5899999999997</v>
          </cell>
          <cell r="H64">
            <v>1160.5899999999999</v>
          </cell>
          <cell r="I64">
            <v>1160.5899999999997</v>
          </cell>
          <cell r="J64">
            <v>1160.5899999999997</v>
          </cell>
          <cell r="K64">
            <v>1160.5899999999999</v>
          </cell>
          <cell r="L64">
            <v>1160.5899999999997</v>
          </cell>
          <cell r="M64">
            <v>1160.5899999999999</v>
          </cell>
          <cell r="N64">
            <v>1160.5899999999997</v>
          </cell>
        </row>
        <row r="65">
          <cell r="B65" t="str">
            <v>ALUMBRADO PÚBLICO</v>
          </cell>
        </row>
        <row r="66">
          <cell r="B66" t="str">
            <v>T-AP</v>
          </cell>
        </row>
        <row r="67">
          <cell r="B67" t="str">
            <v>a. Bloque 0-30 kWh</v>
          </cell>
          <cell r="C67">
            <v>126.59999999999994</v>
          </cell>
          <cell r="D67">
            <v>126.59999999999994</v>
          </cell>
          <cell r="E67">
            <v>126.59999999999994</v>
          </cell>
          <cell r="F67">
            <v>126.59999999999994</v>
          </cell>
          <cell r="G67">
            <v>126.59999999999994</v>
          </cell>
          <cell r="H67">
            <v>126.59999999999994</v>
          </cell>
          <cell r="I67">
            <v>126.59999999999994</v>
          </cell>
          <cell r="J67">
            <v>126.59999999999994</v>
          </cell>
          <cell r="K67">
            <v>126.59999999999994</v>
          </cell>
          <cell r="L67">
            <v>126.59999999999994</v>
          </cell>
          <cell r="M67">
            <v>126.59999999999994</v>
          </cell>
          <cell r="N67">
            <v>126.59999999999994</v>
          </cell>
        </row>
        <row r="68">
          <cell r="B68" t="str">
            <v>b. Bloque 31-50 000 kWh</v>
          </cell>
          <cell r="C68">
            <v>4.22</v>
          </cell>
          <cell r="D68">
            <v>4.22</v>
          </cell>
          <cell r="E68">
            <v>4.22</v>
          </cell>
          <cell r="F68">
            <v>4.22</v>
          </cell>
          <cell r="G68">
            <v>4.22</v>
          </cell>
          <cell r="H68">
            <v>4.22</v>
          </cell>
          <cell r="I68">
            <v>4.22</v>
          </cell>
          <cell r="J68">
            <v>4.22</v>
          </cell>
          <cell r="K68">
            <v>4.22</v>
          </cell>
          <cell r="L68">
            <v>4.22</v>
          </cell>
          <cell r="M68">
            <v>4.22</v>
          </cell>
          <cell r="N68">
            <v>4.22</v>
          </cell>
        </row>
        <row r="69">
          <cell r="B69" t="str">
            <v>c. Bloque mayor a 50 000 kWh</v>
          </cell>
          <cell r="C69">
            <v>211000</v>
          </cell>
          <cell r="D69">
            <v>211000</v>
          </cell>
          <cell r="E69">
            <v>211000</v>
          </cell>
          <cell r="F69">
            <v>211000</v>
          </cell>
          <cell r="G69">
            <v>211000</v>
          </cell>
          <cell r="H69">
            <v>211000</v>
          </cell>
          <cell r="I69">
            <v>211000</v>
          </cell>
          <cell r="J69">
            <v>211000</v>
          </cell>
          <cell r="K69">
            <v>211000</v>
          </cell>
          <cell r="L69">
            <v>211000</v>
          </cell>
          <cell r="M69">
            <v>211000</v>
          </cell>
          <cell r="N69">
            <v>211000</v>
          </cell>
        </row>
        <row r="70">
          <cell r="B70" t="str">
            <v>Tarifa de acceso</v>
          </cell>
        </row>
        <row r="71">
          <cell r="B71" t="str">
            <v>T-TA</v>
          </cell>
        </row>
        <row r="72">
          <cell r="B72" t="str">
            <v>a. Consumo de Energía cada kWh</v>
          </cell>
          <cell r="C72">
            <v>21.84</v>
          </cell>
          <cell r="D72">
            <v>21.839999999999996</v>
          </cell>
          <cell r="E72">
            <v>21.84</v>
          </cell>
          <cell r="F72">
            <v>21.839999999999996</v>
          </cell>
          <cell r="G72">
            <v>21.84</v>
          </cell>
          <cell r="H72">
            <v>21.839999999999996</v>
          </cell>
          <cell r="I72">
            <v>21.84</v>
          </cell>
          <cell r="J72">
            <v>21.84</v>
          </cell>
          <cell r="K72">
            <v>21.839999999999996</v>
          </cell>
          <cell r="L72">
            <v>21.84</v>
          </cell>
          <cell r="M72">
            <v>21.839999999999996</v>
          </cell>
          <cell r="N72">
            <v>21.84</v>
          </cell>
        </row>
        <row r="73">
          <cell r="B73" t="str">
            <v>Tarifa en centros de recarga rápida</v>
          </cell>
        </row>
        <row r="74">
          <cell r="B74" t="str">
            <v>T-VE</v>
          </cell>
        </row>
        <row r="75">
          <cell r="B75" t="str">
            <v>b. Por minuto de recarga de energía</v>
          </cell>
          <cell r="C75">
            <v>137</v>
          </cell>
          <cell r="D75">
            <v>137</v>
          </cell>
          <cell r="E75">
            <v>137</v>
          </cell>
          <cell r="F75">
            <v>137</v>
          </cell>
          <cell r="G75">
            <v>137</v>
          </cell>
          <cell r="H75">
            <v>137</v>
          </cell>
          <cell r="I75">
            <v>137</v>
          </cell>
          <cell r="J75">
            <v>137</v>
          </cell>
          <cell r="K75">
            <v>137</v>
          </cell>
          <cell r="L75">
            <v>137</v>
          </cell>
          <cell r="M75">
            <v>137</v>
          </cell>
          <cell r="N75">
            <v>137</v>
          </cell>
        </row>
        <row r="76">
          <cell r="B76" t="str">
            <v>Tarifa residencial modalidad prepago</v>
          </cell>
        </row>
        <row r="77">
          <cell r="B77" t="str">
            <v>T-RP</v>
          </cell>
        </row>
        <row r="78">
          <cell r="B78" t="str">
            <v>a. Bloque 0-145 kWh</v>
          </cell>
          <cell r="C78">
            <v>1715.9899999999998</v>
          </cell>
          <cell r="D78">
            <v>1715.99</v>
          </cell>
          <cell r="E78">
            <v>1715.9899999999998</v>
          </cell>
          <cell r="F78">
            <v>1715.99</v>
          </cell>
          <cell r="G78">
            <v>1715.9899999999998</v>
          </cell>
          <cell r="H78">
            <v>1715.99</v>
          </cell>
          <cell r="I78">
            <v>1715.9899999999998</v>
          </cell>
          <cell r="J78">
            <v>1715.9899999999998</v>
          </cell>
          <cell r="K78">
            <v>1715.99</v>
          </cell>
          <cell r="L78">
            <v>1715.9899999999998</v>
          </cell>
          <cell r="M78">
            <v>1715.99</v>
          </cell>
          <cell r="N78">
            <v>1715.9899999999998</v>
          </cell>
        </row>
        <row r="79">
          <cell r="B79" t="str">
            <v>b. Bloque 0-145 kWh</v>
          </cell>
          <cell r="C79">
            <v>54.609999999999964</v>
          </cell>
          <cell r="D79">
            <v>54.609999999999971</v>
          </cell>
          <cell r="E79">
            <v>54.609999999999964</v>
          </cell>
          <cell r="F79">
            <v>54.609999999999971</v>
          </cell>
          <cell r="G79">
            <v>54.609999999999964</v>
          </cell>
          <cell r="H79">
            <v>54.609999999999971</v>
          </cell>
          <cell r="I79">
            <v>54.609999999999964</v>
          </cell>
          <cell r="J79">
            <v>54.609999999999964</v>
          </cell>
          <cell r="K79">
            <v>54.609999999999971</v>
          </cell>
          <cell r="L79">
            <v>54.609999999999964</v>
          </cell>
          <cell r="M79">
            <v>54.609999999999971</v>
          </cell>
          <cell r="N79">
            <v>54.609999999999964</v>
          </cell>
        </row>
        <row r="80">
          <cell r="B80" t="str">
            <v xml:space="preserve">c. Bloque 146-200 kWh </v>
          </cell>
          <cell r="C80">
            <v>4144.4600000000028</v>
          </cell>
          <cell r="D80">
            <v>4144.4600000000028</v>
          </cell>
          <cell r="E80">
            <v>4144.4600000000028</v>
          </cell>
          <cell r="F80">
            <v>4144.4600000000028</v>
          </cell>
          <cell r="G80">
            <v>4144.4600000000028</v>
          </cell>
          <cell r="H80">
            <v>4144.4600000000028</v>
          </cell>
          <cell r="I80">
            <v>4144.4600000000028</v>
          </cell>
          <cell r="J80">
            <v>4144.4600000000028</v>
          </cell>
          <cell r="K80">
            <v>4144.4600000000028</v>
          </cell>
          <cell r="L80">
            <v>4144.4600000000028</v>
          </cell>
          <cell r="M80">
            <v>4144.4600000000028</v>
          </cell>
          <cell r="N80">
            <v>4144.4600000000028</v>
          </cell>
        </row>
        <row r="81">
          <cell r="B81" t="str">
            <v xml:space="preserve">d. Bloque 146-200 kWh </v>
          </cell>
          <cell r="C81">
            <v>62.450000000000031</v>
          </cell>
          <cell r="D81">
            <v>62.450000000000031</v>
          </cell>
          <cell r="E81">
            <v>62.450000000000031</v>
          </cell>
          <cell r="F81">
            <v>62.450000000000031</v>
          </cell>
          <cell r="G81">
            <v>62.450000000000031</v>
          </cell>
          <cell r="H81">
            <v>62.450000000000031</v>
          </cell>
          <cell r="I81">
            <v>62.450000000000031</v>
          </cell>
          <cell r="J81">
            <v>62.450000000000031</v>
          </cell>
          <cell r="K81">
            <v>62.450000000000031</v>
          </cell>
          <cell r="L81">
            <v>62.450000000000031</v>
          </cell>
          <cell r="M81">
            <v>62.450000000000031</v>
          </cell>
          <cell r="N81">
            <v>62.450000000000031</v>
          </cell>
        </row>
        <row r="82">
          <cell r="B82" t="str">
            <v>e. Bloque 201-270 kWh</v>
          </cell>
          <cell r="C82">
            <v>4982.3900000000021</v>
          </cell>
          <cell r="D82">
            <v>4982.3900000000012</v>
          </cell>
          <cell r="E82">
            <v>4982.3900000000021</v>
          </cell>
          <cell r="F82">
            <v>4982.3900000000012</v>
          </cell>
          <cell r="G82">
            <v>4982.3900000000021</v>
          </cell>
          <cell r="H82">
            <v>4982.3900000000012</v>
          </cell>
          <cell r="I82">
            <v>4982.3900000000021</v>
          </cell>
          <cell r="J82">
            <v>4982.3900000000021</v>
          </cell>
          <cell r="K82">
            <v>4982.3900000000012</v>
          </cell>
          <cell r="L82">
            <v>4982.3900000000021</v>
          </cell>
          <cell r="M82">
            <v>4982.3900000000012</v>
          </cell>
          <cell r="N82">
            <v>4982.3900000000021</v>
          </cell>
        </row>
        <row r="83">
          <cell r="B83" t="str">
            <v xml:space="preserve">f. Bloque 201-270 kWh </v>
          </cell>
          <cell r="C83">
            <v>72.430000000000021</v>
          </cell>
          <cell r="D83">
            <v>72.430000000000035</v>
          </cell>
          <cell r="E83">
            <v>72.430000000000021</v>
          </cell>
          <cell r="F83">
            <v>72.430000000000035</v>
          </cell>
          <cell r="G83">
            <v>72.430000000000021</v>
          </cell>
          <cell r="H83">
            <v>72.430000000000035</v>
          </cell>
          <cell r="I83">
            <v>72.430000000000021</v>
          </cell>
          <cell r="J83">
            <v>72.430000000000021</v>
          </cell>
          <cell r="K83">
            <v>72.430000000000035</v>
          </cell>
          <cell r="L83">
            <v>72.430000000000021</v>
          </cell>
          <cell r="M83">
            <v>72.430000000000035</v>
          </cell>
          <cell r="N83">
            <v>72.430000000000021</v>
          </cell>
        </row>
        <row r="84">
          <cell r="B84" t="str">
            <v xml:space="preserve">g. Bloque 271-390 kWh </v>
          </cell>
          <cell r="C84">
            <v>7300.4800000000032</v>
          </cell>
          <cell r="D84">
            <v>7300.4800000000023</v>
          </cell>
          <cell r="E84">
            <v>7300.4800000000032</v>
          </cell>
          <cell r="F84">
            <v>7300.4800000000023</v>
          </cell>
          <cell r="G84">
            <v>7300.4800000000032</v>
          </cell>
          <cell r="H84">
            <v>7300.4800000000023</v>
          </cell>
          <cell r="I84">
            <v>7300.4800000000032</v>
          </cell>
          <cell r="J84">
            <v>7300.4800000000032</v>
          </cell>
          <cell r="K84">
            <v>7300.4800000000023</v>
          </cell>
          <cell r="L84">
            <v>7300.4800000000032</v>
          </cell>
          <cell r="M84">
            <v>7300.4800000000023</v>
          </cell>
          <cell r="N84">
            <v>7300.4800000000032</v>
          </cell>
        </row>
        <row r="85">
          <cell r="B85" t="str">
            <v xml:space="preserve">h. Bloque 271-390 kWh </v>
          </cell>
          <cell r="C85">
            <v>84.03000000000003</v>
          </cell>
          <cell r="D85">
            <v>84.030000000000015</v>
          </cell>
          <cell r="E85">
            <v>84.03000000000003</v>
          </cell>
          <cell r="F85">
            <v>84.030000000000015</v>
          </cell>
          <cell r="G85">
            <v>84.03000000000003</v>
          </cell>
          <cell r="H85">
            <v>84.030000000000015</v>
          </cell>
          <cell r="I85">
            <v>84.03000000000003</v>
          </cell>
          <cell r="J85">
            <v>84.03000000000003</v>
          </cell>
          <cell r="K85">
            <v>84.030000000000015</v>
          </cell>
          <cell r="L85">
            <v>84.03000000000003</v>
          </cell>
          <cell r="M85">
            <v>84.030000000000015</v>
          </cell>
          <cell r="N85">
            <v>84.03000000000003</v>
          </cell>
        </row>
        <row r="86">
          <cell r="B86" t="str">
            <v xml:space="preserve">i. Bloque mayor a 391 kWh </v>
          </cell>
          <cell r="C86">
            <v>12895</v>
          </cell>
          <cell r="D86">
            <v>12895</v>
          </cell>
          <cell r="E86">
            <v>12895</v>
          </cell>
          <cell r="F86">
            <v>12895</v>
          </cell>
          <cell r="G86">
            <v>12895</v>
          </cell>
          <cell r="H86">
            <v>12895</v>
          </cell>
          <cell r="I86">
            <v>12895</v>
          </cell>
          <cell r="J86">
            <v>12895</v>
          </cell>
          <cell r="K86">
            <v>12895</v>
          </cell>
          <cell r="L86">
            <v>12895</v>
          </cell>
          <cell r="M86">
            <v>12895</v>
          </cell>
          <cell r="N86">
            <v>12895</v>
          </cell>
        </row>
        <row r="87">
          <cell r="B87" t="str">
            <v xml:space="preserve">j. Bloque mayor a 391 kWh </v>
          </cell>
          <cell r="C87">
            <v>97.48</v>
          </cell>
          <cell r="D87">
            <v>97.48</v>
          </cell>
          <cell r="E87">
            <v>97.48</v>
          </cell>
          <cell r="F87">
            <v>97.48</v>
          </cell>
          <cell r="G87">
            <v>97.48</v>
          </cell>
          <cell r="H87">
            <v>97.48</v>
          </cell>
          <cell r="I87">
            <v>97.48</v>
          </cell>
          <cell r="J87">
            <v>97.48</v>
          </cell>
          <cell r="K87">
            <v>97.48</v>
          </cell>
          <cell r="L87">
            <v>97.48</v>
          </cell>
          <cell r="M87">
            <v>97.48</v>
          </cell>
          <cell r="N87">
            <v>97.48</v>
          </cell>
        </row>
        <row r="88">
          <cell r="B88" t="str">
            <v>Tarifa en centros de recarga en planteles para autobuses electricos</v>
          </cell>
        </row>
        <row r="89">
          <cell r="B89" t="str">
            <v>T-BE</v>
          </cell>
        </row>
        <row r="90">
          <cell r="B90" t="str">
            <v>b. Consumo de Energía cada kWh</v>
          </cell>
          <cell r="C90">
            <v>52.869999999999955</v>
          </cell>
          <cell r="D90">
            <v>52.869999999999962</v>
          </cell>
          <cell r="E90">
            <v>52.869999999999955</v>
          </cell>
          <cell r="F90">
            <v>52.869999999999962</v>
          </cell>
          <cell r="G90">
            <v>52.869999999999955</v>
          </cell>
          <cell r="H90">
            <v>52.869999999999962</v>
          </cell>
          <cell r="I90">
            <v>52.869999999999955</v>
          </cell>
          <cell r="J90">
            <v>52.869999999999955</v>
          </cell>
          <cell r="K90">
            <v>52.869999999999962</v>
          </cell>
          <cell r="L90">
            <v>52.869999999999955</v>
          </cell>
          <cell r="M90">
            <v>52.869999999999962</v>
          </cell>
          <cell r="N90">
            <v>52.869999999999955</v>
          </cell>
        </row>
        <row r="91">
          <cell r="B91" t="str">
            <v>TARIFA MEDIA TENSIÓN INTERCONECTADOS A BARRA DE 69 KV (T-MT69)</v>
          </cell>
        </row>
        <row r="92">
          <cell r="B92" t="str">
            <v>T-MT69</v>
          </cell>
        </row>
        <row r="93">
          <cell r="B93" t="str">
            <v>a. Energía Punta (Máxima)</v>
          </cell>
          <cell r="C93">
            <v>81.53000000000003</v>
          </cell>
          <cell r="D93">
            <v>81.530000000000015</v>
          </cell>
          <cell r="E93">
            <v>81.53000000000003</v>
          </cell>
          <cell r="F93">
            <v>81.530000000000015</v>
          </cell>
          <cell r="G93">
            <v>81.53000000000003</v>
          </cell>
          <cell r="H93">
            <v>81.530000000000015</v>
          </cell>
          <cell r="I93">
            <v>81.53000000000003</v>
          </cell>
          <cell r="J93">
            <v>81.53000000000003</v>
          </cell>
          <cell r="K93">
            <v>81.530000000000015</v>
          </cell>
          <cell r="L93">
            <v>81.53000000000003</v>
          </cell>
          <cell r="M93">
            <v>81.530000000000015</v>
          </cell>
          <cell r="N93">
            <v>81.53000000000003</v>
          </cell>
        </row>
        <row r="94">
          <cell r="B94" t="str">
            <v>b. Energía Punta (Mínimo)</v>
          </cell>
          <cell r="C94">
            <v>77.219999999999985</v>
          </cell>
          <cell r="D94">
            <v>77.22</v>
          </cell>
          <cell r="E94">
            <v>77.219999999999985</v>
          </cell>
          <cell r="F94">
            <v>77.22</v>
          </cell>
          <cell r="G94">
            <v>77.219999999999985</v>
          </cell>
          <cell r="H94">
            <v>77.22</v>
          </cell>
          <cell r="I94">
            <v>77.219999999999985</v>
          </cell>
          <cell r="J94">
            <v>77.219999999999985</v>
          </cell>
          <cell r="K94">
            <v>77.22</v>
          </cell>
          <cell r="L94">
            <v>77.219999999999985</v>
          </cell>
          <cell r="M94">
            <v>77.22</v>
          </cell>
          <cell r="N94">
            <v>77.219999999999985</v>
          </cell>
        </row>
        <row r="95">
          <cell r="B95" t="str">
            <v>c. Energía Valle (Máxima)</v>
          </cell>
          <cell r="C95">
            <v>40.769999999999989</v>
          </cell>
          <cell r="D95">
            <v>40.769999999999989</v>
          </cell>
          <cell r="E95">
            <v>40.769999999999989</v>
          </cell>
          <cell r="F95">
            <v>40.769999999999989</v>
          </cell>
          <cell r="G95">
            <v>40.769999999999989</v>
          </cell>
          <cell r="H95">
            <v>40.769999999999989</v>
          </cell>
          <cell r="I95">
            <v>40.769999999999989</v>
          </cell>
          <cell r="J95">
            <v>40.769999999999989</v>
          </cell>
          <cell r="K95">
            <v>40.769999999999989</v>
          </cell>
          <cell r="L95">
            <v>40.769999999999989</v>
          </cell>
          <cell r="M95">
            <v>40.769999999999989</v>
          </cell>
          <cell r="N95">
            <v>40.769999999999989</v>
          </cell>
        </row>
        <row r="96">
          <cell r="B96" t="str">
            <v>d. Energía Valle (Mínimo)</v>
          </cell>
          <cell r="C96">
            <v>38.599999999999994</v>
          </cell>
          <cell r="D96">
            <v>38.6</v>
          </cell>
          <cell r="E96">
            <v>38.599999999999994</v>
          </cell>
          <cell r="F96">
            <v>38.6</v>
          </cell>
          <cell r="G96">
            <v>38.599999999999994</v>
          </cell>
          <cell r="H96">
            <v>38.6</v>
          </cell>
          <cell r="I96">
            <v>38.599999999999994</v>
          </cell>
          <cell r="J96">
            <v>38.599999999999994</v>
          </cell>
          <cell r="K96">
            <v>38.6</v>
          </cell>
          <cell r="L96">
            <v>38.599999999999994</v>
          </cell>
          <cell r="M96">
            <v>38.6</v>
          </cell>
          <cell r="N96">
            <v>38.599999999999994</v>
          </cell>
        </row>
        <row r="97">
          <cell r="B97" t="str">
            <v>e. Energía Noche (Máxima)</v>
          </cell>
          <cell r="C97">
            <v>29.63999999999999</v>
          </cell>
          <cell r="D97">
            <v>29.63999999999999</v>
          </cell>
          <cell r="E97">
            <v>29.63999999999999</v>
          </cell>
          <cell r="F97">
            <v>29.63999999999999</v>
          </cell>
          <cell r="G97">
            <v>29.63999999999999</v>
          </cell>
          <cell r="H97">
            <v>29.63999999999999</v>
          </cell>
          <cell r="I97">
            <v>29.63999999999999</v>
          </cell>
          <cell r="J97">
            <v>29.63999999999999</v>
          </cell>
          <cell r="K97">
            <v>29.63999999999999</v>
          </cell>
          <cell r="L97">
            <v>29.63999999999999</v>
          </cell>
          <cell r="M97">
            <v>29.63999999999999</v>
          </cell>
          <cell r="N97">
            <v>29.63999999999999</v>
          </cell>
        </row>
        <row r="98">
          <cell r="B98" t="str">
            <v>f. Energía Noche (Mínimo)</v>
          </cell>
          <cell r="C98">
            <v>28.080000000000009</v>
          </cell>
          <cell r="D98">
            <v>28.080000000000005</v>
          </cell>
          <cell r="E98">
            <v>28.080000000000009</v>
          </cell>
          <cell r="F98">
            <v>28.080000000000005</v>
          </cell>
          <cell r="G98">
            <v>28.080000000000009</v>
          </cell>
          <cell r="H98">
            <v>28.080000000000005</v>
          </cell>
          <cell r="I98">
            <v>28.080000000000009</v>
          </cell>
          <cell r="J98">
            <v>28.080000000000009</v>
          </cell>
          <cell r="K98">
            <v>28.080000000000005</v>
          </cell>
          <cell r="L98">
            <v>28.080000000000009</v>
          </cell>
          <cell r="M98">
            <v>28.080000000000005</v>
          </cell>
          <cell r="N98">
            <v>28.080000000000009</v>
          </cell>
        </row>
        <row r="99">
          <cell r="B99" t="str">
            <v>g. Potencia Punta (Máxima)</v>
          </cell>
          <cell r="C99">
            <v>2557.7100000000009</v>
          </cell>
          <cell r="D99">
            <v>2557.7100000000005</v>
          </cell>
          <cell r="E99">
            <v>2557.7100000000009</v>
          </cell>
          <cell r="F99">
            <v>2557.7100000000005</v>
          </cell>
          <cell r="G99">
            <v>2557.7100000000009</v>
          </cell>
          <cell r="H99">
            <v>2557.7100000000005</v>
          </cell>
          <cell r="I99">
            <v>2557.7100000000009</v>
          </cell>
          <cell r="J99">
            <v>2557.7100000000009</v>
          </cell>
          <cell r="K99">
            <v>2557.7100000000005</v>
          </cell>
          <cell r="L99">
            <v>2557.7100000000009</v>
          </cell>
          <cell r="M99">
            <v>2557.7100000000005</v>
          </cell>
          <cell r="N99">
            <v>2557.7100000000009</v>
          </cell>
        </row>
        <row r="100">
          <cell r="B100" t="str">
            <v>h. Potencia Punta (Mínimo)</v>
          </cell>
          <cell r="C100">
            <v>2422.4100000000017</v>
          </cell>
          <cell r="D100">
            <v>2422.4100000000017</v>
          </cell>
          <cell r="E100">
            <v>2422.4100000000017</v>
          </cell>
          <cell r="F100">
            <v>2422.4100000000017</v>
          </cell>
          <cell r="G100">
            <v>2422.4100000000017</v>
          </cell>
          <cell r="H100">
            <v>2422.4100000000017</v>
          </cell>
          <cell r="I100">
            <v>2422.4100000000017</v>
          </cell>
          <cell r="J100">
            <v>2422.4100000000017</v>
          </cell>
          <cell r="K100">
            <v>2422.4100000000017</v>
          </cell>
          <cell r="L100">
            <v>2422.4100000000017</v>
          </cell>
          <cell r="M100">
            <v>2422.4100000000017</v>
          </cell>
          <cell r="N100">
            <v>2422.4100000000017</v>
          </cell>
        </row>
        <row r="101">
          <cell r="B101" t="str">
            <v>i. Potencia Valle (Máxima)</v>
          </cell>
          <cell r="C101">
            <v>1826.93</v>
          </cell>
          <cell r="D101">
            <v>1826.93</v>
          </cell>
          <cell r="E101">
            <v>1826.93</v>
          </cell>
          <cell r="F101">
            <v>1826.93</v>
          </cell>
          <cell r="G101">
            <v>1826.93</v>
          </cell>
          <cell r="H101">
            <v>1826.93</v>
          </cell>
          <cell r="I101">
            <v>1826.93</v>
          </cell>
          <cell r="J101">
            <v>1826.93</v>
          </cell>
          <cell r="K101">
            <v>1826.93</v>
          </cell>
          <cell r="L101">
            <v>1826.93</v>
          </cell>
          <cell r="M101">
            <v>1826.93</v>
          </cell>
          <cell r="N101">
            <v>1826.93</v>
          </cell>
        </row>
        <row r="102">
          <cell r="B102" t="str">
            <v>j. Potencia Valle (Mínimo)</v>
          </cell>
          <cell r="C102">
            <v>1730.2900000000006</v>
          </cell>
          <cell r="D102">
            <v>1730.2900000000006</v>
          </cell>
          <cell r="E102">
            <v>1730.2900000000006</v>
          </cell>
          <cell r="F102">
            <v>1730.2900000000006</v>
          </cell>
          <cell r="G102">
            <v>1730.2900000000006</v>
          </cell>
          <cell r="H102">
            <v>1730.2900000000006</v>
          </cell>
          <cell r="I102">
            <v>1730.2900000000006</v>
          </cell>
          <cell r="J102">
            <v>1730.2900000000006</v>
          </cell>
          <cell r="K102">
            <v>1730.2900000000006</v>
          </cell>
          <cell r="L102">
            <v>1730.2900000000006</v>
          </cell>
          <cell r="M102">
            <v>1730.2900000000006</v>
          </cell>
          <cell r="N102">
            <v>1730.2900000000006</v>
          </cell>
        </row>
        <row r="103">
          <cell r="B103" t="str">
            <v>k. Potencia Noche (Máxima)</v>
          </cell>
          <cell r="C103">
            <v>1189.6199999999997</v>
          </cell>
          <cell r="D103">
            <v>1189.6199999999994</v>
          </cell>
          <cell r="E103">
            <v>1189.6199999999997</v>
          </cell>
          <cell r="F103">
            <v>1189.6199999999994</v>
          </cell>
          <cell r="G103">
            <v>1189.6199999999997</v>
          </cell>
          <cell r="H103">
            <v>1189.6199999999994</v>
          </cell>
          <cell r="I103">
            <v>1189.6199999999997</v>
          </cell>
          <cell r="J103">
            <v>1189.6199999999997</v>
          </cell>
          <cell r="K103">
            <v>1189.6199999999994</v>
          </cell>
          <cell r="L103">
            <v>1189.6199999999997</v>
          </cell>
          <cell r="M103">
            <v>1189.6199999999994</v>
          </cell>
          <cell r="N103">
            <v>1189.6199999999997</v>
          </cell>
        </row>
        <row r="104">
          <cell r="B104" t="str">
            <v>l. Potencia Noche (Mínimo)</v>
          </cell>
          <cell r="C104">
            <v>1126.7099999999994</v>
          </cell>
          <cell r="D104">
            <v>1126.7099999999994</v>
          </cell>
          <cell r="E104">
            <v>1126.7099999999994</v>
          </cell>
          <cell r="F104">
            <v>1126.7099999999994</v>
          </cell>
          <cell r="G104">
            <v>1126.7099999999994</v>
          </cell>
          <cell r="H104">
            <v>1126.7099999999994</v>
          </cell>
          <cell r="I104">
            <v>1126.7099999999994</v>
          </cell>
          <cell r="J104">
            <v>1126.7099999999994</v>
          </cell>
          <cell r="K104">
            <v>1126.7099999999994</v>
          </cell>
          <cell r="L104">
            <v>1126.7099999999994</v>
          </cell>
          <cell r="M104">
            <v>1126.7099999999994</v>
          </cell>
          <cell r="N104">
            <v>1126.7099999999994</v>
          </cell>
        </row>
        <row r="105">
          <cell r="B105" t="str">
            <v>Tarifa para los costos de interconeción 
excedentes de energía (colones/kWh)</v>
          </cell>
        </row>
        <row r="106">
          <cell r="B106" t="str">
            <v>T-TCI</v>
          </cell>
        </row>
        <row r="107">
          <cell r="B107" t="str">
            <v>Etapa I</v>
          </cell>
          <cell r="C107">
            <v>31756</v>
          </cell>
          <cell r="D107">
            <v>31756</v>
          </cell>
          <cell r="E107">
            <v>31756</v>
          </cell>
          <cell r="F107">
            <v>31756</v>
          </cell>
          <cell r="G107">
            <v>31756</v>
          </cell>
          <cell r="H107">
            <v>31756</v>
          </cell>
          <cell r="I107">
            <v>31756</v>
          </cell>
          <cell r="J107">
            <v>39610.193548387098</v>
          </cell>
          <cell r="K107">
            <v>41901</v>
          </cell>
          <cell r="L107">
            <v>41901</v>
          </cell>
          <cell r="M107">
            <v>41901</v>
          </cell>
          <cell r="N107">
            <v>41901</v>
          </cell>
        </row>
        <row r="108">
          <cell r="B108" t="str">
            <v>Etapa II</v>
          </cell>
          <cell r="C108">
            <v>98516</v>
          </cell>
          <cell r="D108">
            <v>98516</v>
          </cell>
          <cell r="E108">
            <v>98516</v>
          </cell>
          <cell r="F108">
            <v>98516</v>
          </cell>
          <cell r="G108">
            <v>98516</v>
          </cell>
          <cell r="H108">
            <v>98516</v>
          </cell>
          <cell r="I108">
            <v>98516</v>
          </cell>
          <cell r="J108">
            <v>115004.77419354839</v>
          </cell>
          <cell r="K108">
            <v>119814</v>
          </cell>
          <cell r="L108">
            <v>119814</v>
          </cell>
          <cell r="M108">
            <v>119814</v>
          </cell>
          <cell r="N108">
            <v>119814</v>
          </cell>
        </row>
        <row r="109">
          <cell r="B109" t="str">
            <v>Etapa III</v>
          </cell>
          <cell r="C109">
            <v>121036</v>
          </cell>
          <cell r="D109">
            <v>121036</v>
          </cell>
          <cell r="E109">
            <v>121036</v>
          </cell>
          <cell r="F109">
            <v>121036</v>
          </cell>
          <cell r="G109">
            <v>121036</v>
          </cell>
          <cell r="H109">
            <v>121036</v>
          </cell>
          <cell r="I109">
            <v>121036</v>
          </cell>
          <cell r="J109">
            <v>120828.51612903226</v>
          </cell>
          <cell r="K109">
            <v>120768</v>
          </cell>
          <cell r="L109">
            <v>120768</v>
          </cell>
          <cell r="M109">
            <v>120768</v>
          </cell>
          <cell r="N109">
            <v>120768</v>
          </cell>
        </row>
        <row r="110">
          <cell r="B110" t="str">
            <v>Etapa IV</v>
          </cell>
          <cell r="C110">
            <v>96347</v>
          </cell>
          <cell r="D110">
            <v>96347</v>
          </cell>
          <cell r="E110">
            <v>96347</v>
          </cell>
          <cell r="F110">
            <v>96347</v>
          </cell>
          <cell r="G110">
            <v>96347</v>
          </cell>
          <cell r="H110">
            <v>96347</v>
          </cell>
          <cell r="I110">
            <v>96347</v>
          </cell>
          <cell r="J110">
            <v>101363.77419354839</v>
          </cell>
          <cell r="K110">
            <v>102827</v>
          </cell>
          <cell r="L110">
            <v>102827</v>
          </cell>
          <cell r="M110">
            <v>102827</v>
          </cell>
          <cell r="N110">
            <v>102827</v>
          </cell>
        </row>
        <row r="111">
          <cell r="B111" t="str">
            <v>Tarifa máxima para la compra-venta de
excedentes de energía</v>
          </cell>
        </row>
        <row r="112">
          <cell r="B112" t="str">
            <v>T-TCVE</v>
          </cell>
        </row>
        <row r="113">
          <cell r="B113" t="str">
            <v>Periodo Noche</v>
          </cell>
          <cell r="C113">
            <v>29.72000000000002</v>
          </cell>
          <cell r="D113">
            <v>29.72000000000002</v>
          </cell>
          <cell r="E113">
            <v>29.72000000000002</v>
          </cell>
          <cell r="F113">
            <v>29.72000000000002</v>
          </cell>
          <cell r="G113">
            <v>29.72000000000002</v>
          </cell>
          <cell r="H113">
            <v>29.72000000000002</v>
          </cell>
          <cell r="I113">
            <v>29.72000000000002</v>
          </cell>
          <cell r="J113">
            <v>29.72000000000002</v>
          </cell>
          <cell r="K113">
            <v>29.72000000000002</v>
          </cell>
          <cell r="L113">
            <v>29.72000000000002</v>
          </cell>
          <cell r="M113">
            <v>29.72000000000002</v>
          </cell>
          <cell r="N113">
            <v>29.72000000000002</v>
          </cell>
        </row>
        <row r="114">
          <cell r="B114" t="str">
            <v>Periodo Punta</v>
          </cell>
          <cell r="C114">
            <v>60.44000000000004</v>
          </cell>
          <cell r="D114">
            <v>60.44000000000004</v>
          </cell>
          <cell r="E114">
            <v>60.44000000000004</v>
          </cell>
          <cell r="F114">
            <v>60.44000000000004</v>
          </cell>
          <cell r="G114">
            <v>60.44000000000004</v>
          </cell>
          <cell r="H114">
            <v>60.44000000000004</v>
          </cell>
          <cell r="I114">
            <v>60.44000000000004</v>
          </cell>
          <cell r="J114">
            <v>60.44000000000004</v>
          </cell>
          <cell r="K114">
            <v>60.44000000000004</v>
          </cell>
          <cell r="L114">
            <v>60.44000000000004</v>
          </cell>
          <cell r="M114">
            <v>60.44000000000004</v>
          </cell>
          <cell r="N114">
            <v>60.44000000000004</v>
          </cell>
        </row>
        <row r="115">
          <cell r="B115" t="str">
            <v>Periodo Valle</v>
          </cell>
          <cell r="C115">
            <v>45.200000000000024</v>
          </cell>
          <cell r="D115">
            <v>45.200000000000024</v>
          </cell>
          <cell r="E115">
            <v>45.200000000000024</v>
          </cell>
          <cell r="F115">
            <v>45.200000000000024</v>
          </cell>
          <cell r="G115">
            <v>45.200000000000024</v>
          </cell>
          <cell r="H115">
            <v>45.200000000000024</v>
          </cell>
          <cell r="I115">
            <v>45.200000000000024</v>
          </cell>
          <cell r="J115">
            <v>45.200000000000024</v>
          </cell>
          <cell r="K115">
            <v>45.200000000000024</v>
          </cell>
          <cell r="L115">
            <v>45.200000000000024</v>
          </cell>
          <cell r="M115">
            <v>45.200000000000024</v>
          </cell>
          <cell r="N115">
            <v>45.200000000000024</v>
          </cell>
        </row>
        <row r="116">
          <cell r="B116" t="str">
            <v>Tarifa de los recursos energéticos distribuidos</v>
          </cell>
        </row>
        <row r="117">
          <cell r="B117" t="str">
            <v>T-TDER</v>
          </cell>
        </row>
        <row r="118">
          <cell r="B118" t="str">
            <v>Por kW instalado</v>
          </cell>
          <cell r="C118">
            <v>512</v>
          </cell>
          <cell r="D118">
            <v>512</v>
          </cell>
          <cell r="E118">
            <v>512</v>
          </cell>
          <cell r="F118">
            <v>512</v>
          </cell>
          <cell r="G118">
            <v>512</v>
          </cell>
          <cell r="H118">
            <v>512</v>
          </cell>
          <cell r="I118">
            <v>512</v>
          </cell>
          <cell r="J118">
            <v>512</v>
          </cell>
          <cell r="K118">
            <v>512</v>
          </cell>
          <cell r="L118">
            <v>512</v>
          </cell>
          <cell r="M118">
            <v>512</v>
          </cell>
          <cell r="N118">
            <v>512</v>
          </cell>
        </row>
        <row r="119">
          <cell r="B119" t="str">
            <v xml:space="preserve">Tarifa de peajes de distribución </v>
          </cell>
        </row>
        <row r="120">
          <cell r="B120" t="str">
            <v>T-TPDx</v>
          </cell>
        </row>
        <row r="121">
          <cell r="B121" t="str">
            <v>Por Energía transportada</v>
          </cell>
          <cell r="C121">
            <v>0.92999999999999983</v>
          </cell>
          <cell r="D121">
            <v>0.92999999999999983</v>
          </cell>
          <cell r="E121">
            <v>0.92999999999999983</v>
          </cell>
          <cell r="F121">
            <v>0.92999999999999983</v>
          </cell>
          <cell r="G121">
            <v>0.92999999999999983</v>
          </cell>
          <cell r="H121">
            <v>0.92999999999999983</v>
          </cell>
          <cell r="I121">
            <v>0.92999999999999983</v>
          </cell>
          <cell r="J121">
            <v>0.92999999999999983</v>
          </cell>
          <cell r="K121">
            <v>0.92999999999999983</v>
          </cell>
          <cell r="L121">
            <v>0.92999999999999983</v>
          </cell>
          <cell r="M121">
            <v>0.92999999999999983</v>
          </cell>
          <cell r="N121">
            <v>0.92999999999999983</v>
          </cell>
        </row>
        <row r="127">
          <cell r="B127" t="str">
            <v>serv_publico</v>
          </cell>
          <cell r="C127" t="str">
            <v>Generación</v>
          </cell>
        </row>
        <row r="129">
          <cell r="B129" t="str">
            <v>Promedio de Tarifa</v>
          </cell>
          <cell r="C129" t="str">
            <v>Mes</v>
          </cell>
        </row>
        <row r="130">
          <cell r="B130" t="str">
            <v>º</v>
          </cell>
          <cell r="C130" t="str">
            <v>Enero</v>
          </cell>
          <cell r="D130" t="str">
            <v>Febrero</v>
          </cell>
          <cell r="E130" t="str">
            <v>Marzo</v>
          </cell>
          <cell r="F130" t="str">
            <v>Abril</v>
          </cell>
          <cell r="G130" t="str">
            <v>Mayo</v>
          </cell>
          <cell r="H130" t="str">
            <v>Junio</v>
          </cell>
          <cell r="I130" t="str">
            <v>Julio</v>
          </cell>
          <cell r="J130" t="str">
            <v>Agosto</v>
          </cell>
          <cell r="K130" t="str">
            <v>Septiembre</v>
          </cell>
          <cell r="L130" t="str">
            <v>Octubre</v>
          </cell>
          <cell r="M130" t="str">
            <v>Noviembre</v>
          </cell>
          <cell r="N130" t="str">
            <v>Diciembre</v>
          </cell>
        </row>
        <row r="131">
          <cell r="B131" t="str">
            <v>VENTAS AL SERVICIO DE DISTRIBUCIÓN</v>
          </cell>
        </row>
        <row r="132">
          <cell r="B132" t="str">
            <v>T-SD</v>
          </cell>
        </row>
        <row r="133">
          <cell r="B133" t="str">
            <v>a. Energía Punta</v>
          </cell>
          <cell r="C133">
            <v>60.44000000000004</v>
          </cell>
          <cell r="D133">
            <v>60.44000000000004</v>
          </cell>
          <cell r="E133">
            <v>60.44000000000004</v>
          </cell>
          <cell r="F133">
            <v>60.44000000000004</v>
          </cell>
          <cell r="G133">
            <v>60.44000000000004</v>
          </cell>
          <cell r="H133">
            <v>60.44000000000004</v>
          </cell>
          <cell r="I133">
            <v>60.44000000000004</v>
          </cell>
          <cell r="J133">
            <v>60.44000000000004</v>
          </cell>
          <cell r="K133">
            <v>60.44000000000004</v>
          </cell>
          <cell r="L133">
            <v>60.44000000000004</v>
          </cell>
          <cell r="M133">
            <v>60.44000000000004</v>
          </cell>
          <cell r="N133">
            <v>60.44000000000004</v>
          </cell>
        </row>
        <row r="134">
          <cell r="B134" t="str">
            <v>b. Energía Valle</v>
          </cell>
          <cell r="C134">
            <v>45.200000000000024</v>
          </cell>
          <cell r="D134">
            <v>45.200000000000024</v>
          </cell>
          <cell r="E134">
            <v>45.200000000000024</v>
          </cell>
          <cell r="F134">
            <v>45.200000000000024</v>
          </cell>
          <cell r="G134">
            <v>45.200000000000024</v>
          </cell>
          <cell r="H134">
            <v>45.200000000000024</v>
          </cell>
          <cell r="I134">
            <v>45.200000000000024</v>
          </cell>
          <cell r="J134">
            <v>45.200000000000024</v>
          </cell>
          <cell r="K134">
            <v>45.200000000000024</v>
          </cell>
          <cell r="L134">
            <v>45.200000000000024</v>
          </cell>
          <cell r="M134">
            <v>45.200000000000024</v>
          </cell>
          <cell r="N134">
            <v>45.200000000000024</v>
          </cell>
        </row>
        <row r="135">
          <cell r="B135" t="str">
            <v>c. Energía Noche</v>
          </cell>
          <cell r="C135">
            <v>29.72000000000002</v>
          </cell>
          <cell r="D135">
            <v>29.72000000000002</v>
          </cell>
          <cell r="E135">
            <v>29.72000000000002</v>
          </cell>
          <cell r="F135">
            <v>29.72000000000002</v>
          </cell>
          <cell r="G135">
            <v>29.72000000000002</v>
          </cell>
          <cell r="H135">
            <v>29.72000000000002</v>
          </cell>
          <cell r="I135">
            <v>29.72000000000002</v>
          </cell>
          <cell r="J135">
            <v>29.72000000000002</v>
          </cell>
          <cell r="K135">
            <v>29.72000000000002</v>
          </cell>
          <cell r="L135">
            <v>29.72000000000002</v>
          </cell>
          <cell r="M135">
            <v>29.72000000000002</v>
          </cell>
          <cell r="N135">
            <v>29.72000000000002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 xml:space="preserve">a. Bloque 0-30 kWh </v>
          </cell>
          <cell r="C10">
            <v>2221.5</v>
          </cell>
          <cell r="D10">
            <v>2221.5</v>
          </cell>
          <cell r="E10">
            <v>2221.5</v>
          </cell>
          <cell r="F10">
            <v>2221.5</v>
          </cell>
          <cell r="G10">
            <v>2221.5</v>
          </cell>
          <cell r="H10">
            <v>2221.5</v>
          </cell>
          <cell r="I10">
            <v>2221.5</v>
          </cell>
          <cell r="J10">
            <v>2221.5</v>
          </cell>
          <cell r="K10">
            <v>2221.5</v>
          </cell>
          <cell r="L10">
            <v>2221.5</v>
          </cell>
          <cell r="M10">
            <v>2221.5</v>
          </cell>
          <cell r="N10">
            <v>2221.5</v>
          </cell>
        </row>
        <row r="11">
          <cell r="B11" t="str">
            <v xml:space="preserve">b. Bloque 31-200 kWh </v>
          </cell>
          <cell r="C11">
            <v>74.05</v>
          </cell>
          <cell r="D11">
            <v>74.049999999999983</v>
          </cell>
          <cell r="E11">
            <v>74.05</v>
          </cell>
          <cell r="F11">
            <v>74.049999999999983</v>
          </cell>
          <cell r="G11">
            <v>74.05</v>
          </cell>
          <cell r="H11">
            <v>74.049999999999983</v>
          </cell>
          <cell r="I11">
            <v>74.05</v>
          </cell>
          <cell r="J11">
            <v>74.05</v>
          </cell>
          <cell r="K11">
            <v>74.049999999999983</v>
          </cell>
          <cell r="L11">
            <v>74.05</v>
          </cell>
          <cell r="M11">
            <v>74.049999999999983</v>
          </cell>
          <cell r="N11">
            <v>74.05</v>
          </cell>
        </row>
        <row r="12">
          <cell r="B12" t="str">
            <v>c. Bloque mayor a 200 kWh</v>
          </cell>
          <cell r="C12">
            <v>104.38000000000007</v>
          </cell>
          <cell r="D12">
            <v>104.38000000000007</v>
          </cell>
          <cell r="E12">
            <v>104.38000000000007</v>
          </cell>
          <cell r="F12">
            <v>104.38000000000007</v>
          </cell>
          <cell r="G12">
            <v>104.38000000000007</v>
          </cell>
          <cell r="H12">
            <v>104.38000000000007</v>
          </cell>
          <cell r="I12">
            <v>104.38000000000007</v>
          </cell>
          <cell r="J12">
            <v>104.38000000000007</v>
          </cell>
          <cell r="K12">
            <v>104.38000000000007</v>
          </cell>
          <cell r="L12">
            <v>104.38000000000007</v>
          </cell>
          <cell r="M12">
            <v>104.38000000000007</v>
          </cell>
          <cell r="N12">
            <v>104.38000000000007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109.25</v>
          </cell>
          <cell r="D15">
            <v>109.25</v>
          </cell>
          <cell r="E15">
            <v>109.25</v>
          </cell>
          <cell r="F15">
            <v>109.25</v>
          </cell>
          <cell r="G15">
            <v>109.25</v>
          </cell>
          <cell r="H15">
            <v>109.25</v>
          </cell>
          <cell r="I15">
            <v>109.25</v>
          </cell>
          <cell r="J15">
            <v>109.25</v>
          </cell>
          <cell r="K15">
            <v>109.25</v>
          </cell>
          <cell r="L15">
            <v>109.25</v>
          </cell>
          <cell r="M15">
            <v>109.25</v>
          </cell>
          <cell r="N15">
            <v>109.25</v>
          </cell>
        </row>
        <row r="16">
          <cell r="B16" t="str">
            <v xml:space="preserve">b. Bloque 0-3000 kWh </v>
          </cell>
          <cell r="C16">
            <v>207570</v>
          </cell>
          <cell r="D16">
            <v>207570</v>
          </cell>
          <cell r="E16">
            <v>207570</v>
          </cell>
          <cell r="F16">
            <v>207570</v>
          </cell>
          <cell r="G16">
            <v>207570</v>
          </cell>
          <cell r="H16">
            <v>207570</v>
          </cell>
          <cell r="I16">
            <v>207570</v>
          </cell>
          <cell r="J16">
            <v>207570</v>
          </cell>
          <cell r="K16">
            <v>207570</v>
          </cell>
          <cell r="L16">
            <v>207570</v>
          </cell>
          <cell r="M16">
            <v>207570</v>
          </cell>
          <cell r="N16">
            <v>207570</v>
          </cell>
        </row>
        <row r="17">
          <cell r="B17" t="str">
            <v xml:space="preserve">c. Bloque mayor a 3000 kWh </v>
          </cell>
          <cell r="C17">
            <v>69.19000000000004</v>
          </cell>
          <cell r="D17">
            <v>69.19000000000004</v>
          </cell>
          <cell r="E17">
            <v>69.19000000000004</v>
          </cell>
          <cell r="F17">
            <v>69.19000000000004</v>
          </cell>
          <cell r="G17">
            <v>69.19000000000004</v>
          </cell>
          <cell r="H17">
            <v>69.19000000000004</v>
          </cell>
          <cell r="I17">
            <v>69.19000000000004</v>
          </cell>
          <cell r="J17">
            <v>69.19000000000004</v>
          </cell>
          <cell r="K17">
            <v>69.19000000000004</v>
          </cell>
          <cell r="L17">
            <v>69.19000000000004</v>
          </cell>
          <cell r="M17">
            <v>69.19000000000004</v>
          </cell>
          <cell r="N17">
            <v>69.19000000000004</v>
          </cell>
        </row>
        <row r="18">
          <cell r="B18" t="str">
            <v xml:space="preserve">d. Bloque 0-10 kW </v>
          </cell>
          <cell r="C18">
            <v>102182.5</v>
          </cell>
          <cell r="D18">
            <v>102182.5</v>
          </cell>
          <cell r="E18">
            <v>102182.5</v>
          </cell>
          <cell r="F18">
            <v>102182.5</v>
          </cell>
          <cell r="G18">
            <v>102182.5</v>
          </cell>
          <cell r="H18">
            <v>102182.5</v>
          </cell>
          <cell r="I18">
            <v>102182.5</v>
          </cell>
          <cell r="J18">
            <v>102182.5</v>
          </cell>
          <cell r="K18">
            <v>102182.5</v>
          </cell>
          <cell r="L18">
            <v>102182.5</v>
          </cell>
          <cell r="M18">
            <v>102182.5</v>
          </cell>
          <cell r="N18">
            <v>102182.5</v>
          </cell>
        </row>
        <row r="19">
          <cell r="B19" t="str">
            <v>e. Bloque mayor a 10 kW</v>
          </cell>
          <cell r="C19">
            <v>10218.25</v>
          </cell>
          <cell r="D19">
            <v>10218.25</v>
          </cell>
          <cell r="E19">
            <v>10218.25</v>
          </cell>
          <cell r="F19">
            <v>10218.25</v>
          </cell>
          <cell r="G19">
            <v>10218.25</v>
          </cell>
          <cell r="H19">
            <v>10218.25</v>
          </cell>
          <cell r="I19">
            <v>10218.25</v>
          </cell>
          <cell r="J19">
            <v>10218.25</v>
          </cell>
          <cell r="K19">
            <v>10218.25</v>
          </cell>
          <cell r="L19">
            <v>10218.25</v>
          </cell>
          <cell r="M19">
            <v>10218.25</v>
          </cell>
          <cell r="N19">
            <v>10218.25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109.25</v>
          </cell>
          <cell r="D22">
            <v>109.25</v>
          </cell>
          <cell r="E22">
            <v>109.25</v>
          </cell>
          <cell r="F22">
            <v>109.25</v>
          </cell>
          <cell r="G22">
            <v>109.25</v>
          </cell>
          <cell r="H22">
            <v>109.25</v>
          </cell>
          <cell r="I22">
            <v>109.25</v>
          </cell>
          <cell r="J22">
            <v>109.25</v>
          </cell>
          <cell r="K22">
            <v>109.25</v>
          </cell>
          <cell r="L22">
            <v>109.25</v>
          </cell>
          <cell r="M22">
            <v>109.25</v>
          </cell>
          <cell r="N22">
            <v>109.25</v>
          </cell>
        </row>
        <row r="23">
          <cell r="B23" t="str">
            <v xml:space="preserve">b. Bloque 0-3000 kWh </v>
          </cell>
          <cell r="C23">
            <v>207570</v>
          </cell>
          <cell r="D23">
            <v>207570</v>
          </cell>
          <cell r="E23">
            <v>207570</v>
          </cell>
          <cell r="F23">
            <v>207570</v>
          </cell>
          <cell r="G23">
            <v>207570</v>
          </cell>
          <cell r="H23">
            <v>207570</v>
          </cell>
          <cell r="I23">
            <v>207570</v>
          </cell>
          <cell r="J23">
            <v>207570</v>
          </cell>
          <cell r="K23">
            <v>207570</v>
          </cell>
          <cell r="L23">
            <v>207570</v>
          </cell>
          <cell r="M23">
            <v>207570</v>
          </cell>
          <cell r="N23">
            <v>207570</v>
          </cell>
        </row>
        <row r="24">
          <cell r="B24" t="str">
            <v xml:space="preserve">c. Bloque mayor a 3000 kWh </v>
          </cell>
          <cell r="C24">
            <v>69.19000000000004</v>
          </cell>
          <cell r="D24">
            <v>69.19000000000004</v>
          </cell>
          <cell r="E24">
            <v>69.19000000000004</v>
          </cell>
          <cell r="F24">
            <v>69.19000000000004</v>
          </cell>
          <cell r="G24">
            <v>69.19000000000004</v>
          </cell>
          <cell r="H24">
            <v>69.19000000000004</v>
          </cell>
          <cell r="I24">
            <v>69.19000000000004</v>
          </cell>
          <cell r="J24">
            <v>69.19000000000004</v>
          </cell>
          <cell r="K24">
            <v>69.19000000000004</v>
          </cell>
          <cell r="L24">
            <v>69.19000000000004</v>
          </cell>
          <cell r="M24">
            <v>69.19000000000004</v>
          </cell>
          <cell r="N24">
            <v>69.19000000000004</v>
          </cell>
        </row>
        <row r="25">
          <cell r="B25" t="str">
            <v xml:space="preserve">d. Bloque 0-10 kW </v>
          </cell>
          <cell r="C25">
            <v>102182.5</v>
          </cell>
          <cell r="D25">
            <v>102182.5</v>
          </cell>
          <cell r="E25">
            <v>102182.5</v>
          </cell>
          <cell r="F25">
            <v>102182.5</v>
          </cell>
          <cell r="G25">
            <v>102182.5</v>
          </cell>
          <cell r="H25">
            <v>102182.5</v>
          </cell>
          <cell r="I25">
            <v>102182.5</v>
          </cell>
          <cell r="J25">
            <v>102182.5</v>
          </cell>
          <cell r="K25">
            <v>102182.5</v>
          </cell>
          <cell r="L25">
            <v>102182.5</v>
          </cell>
          <cell r="M25">
            <v>102182.5</v>
          </cell>
          <cell r="N25">
            <v>102182.5</v>
          </cell>
        </row>
        <row r="26">
          <cell r="B26" t="str">
            <v>e. Bloque mayor a 10 kW</v>
          </cell>
          <cell r="C26">
            <v>10218.25</v>
          </cell>
          <cell r="D26">
            <v>10218.25</v>
          </cell>
          <cell r="E26">
            <v>10218.25</v>
          </cell>
          <cell r="F26">
            <v>10218.25</v>
          </cell>
          <cell r="G26">
            <v>10218.25</v>
          </cell>
          <cell r="H26">
            <v>10218.25</v>
          </cell>
          <cell r="I26">
            <v>10218.25</v>
          </cell>
          <cell r="J26">
            <v>10218.25</v>
          </cell>
          <cell r="K26">
            <v>10218.25</v>
          </cell>
          <cell r="L26">
            <v>10218.25</v>
          </cell>
          <cell r="M26">
            <v>10218.25</v>
          </cell>
          <cell r="N26">
            <v>10218.25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91.039999999999978</v>
          </cell>
          <cell r="D29">
            <v>91.039999999999978</v>
          </cell>
          <cell r="E29">
            <v>91.039999999999978</v>
          </cell>
          <cell r="F29">
            <v>91.039999999999978</v>
          </cell>
          <cell r="G29">
            <v>91.039999999999978</v>
          </cell>
          <cell r="H29">
            <v>91.039999999999978</v>
          </cell>
          <cell r="I29">
            <v>91.039999999999978</v>
          </cell>
          <cell r="J29">
            <v>91.039999999999978</v>
          </cell>
          <cell r="K29">
            <v>91.039999999999978</v>
          </cell>
          <cell r="L29">
            <v>91.039999999999978</v>
          </cell>
          <cell r="M29">
            <v>91.039999999999978</v>
          </cell>
          <cell r="N29">
            <v>91.039999999999978</v>
          </cell>
        </row>
        <row r="30">
          <cell r="B30" t="str">
            <v>b. Energía Valle</v>
          </cell>
          <cell r="C30">
            <v>78.91</v>
          </cell>
          <cell r="D30">
            <v>78.910000000000011</v>
          </cell>
          <cell r="E30">
            <v>78.91</v>
          </cell>
          <cell r="F30">
            <v>78.910000000000011</v>
          </cell>
          <cell r="G30">
            <v>78.91</v>
          </cell>
          <cell r="H30">
            <v>78.910000000000011</v>
          </cell>
          <cell r="I30">
            <v>78.91</v>
          </cell>
          <cell r="J30">
            <v>78.91</v>
          </cell>
          <cell r="K30">
            <v>78.910000000000011</v>
          </cell>
          <cell r="L30">
            <v>78.91</v>
          </cell>
          <cell r="M30">
            <v>78.910000000000011</v>
          </cell>
          <cell r="N30">
            <v>78.91</v>
          </cell>
        </row>
        <row r="31">
          <cell r="B31" t="str">
            <v>c. Energía Noche</v>
          </cell>
          <cell r="C31">
            <v>70.410000000000011</v>
          </cell>
          <cell r="D31">
            <v>70.410000000000025</v>
          </cell>
          <cell r="E31">
            <v>70.410000000000011</v>
          </cell>
          <cell r="F31">
            <v>70.410000000000025</v>
          </cell>
          <cell r="G31">
            <v>70.410000000000011</v>
          </cell>
          <cell r="H31">
            <v>70.410000000000025</v>
          </cell>
          <cell r="I31">
            <v>70.410000000000011</v>
          </cell>
          <cell r="J31">
            <v>70.410000000000011</v>
          </cell>
          <cell r="K31">
            <v>70.410000000000025</v>
          </cell>
          <cell r="L31">
            <v>70.410000000000011</v>
          </cell>
          <cell r="M31">
            <v>70.410000000000025</v>
          </cell>
          <cell r="N31">
            <v>70.410000000000011</v>
          </cell>
        </row>
        <row r="32">
          <cell r="B32" t="str">
            <v>d. Potencia Punta</v>
          </cell>
          <cell r="C32">
            <v>4124.6900000000014</v>
          </cell>
          <cell r="D32">
            <v>4124.6900000000014</v>
          </cell>
          <cell r="E32">
            <v>4124.6900000000014</v>
          </cell>
          <cell r="F32">
            <v>4124.6900000000014</v>
          </cell>
          <cell r="G32">
            <v>4124.6900000000014</v>
          </cell>
          <cell r="H32">
            <v>4124.6900000000014</v>
          </cell>
          <cell r="I32">
            <v>4124.6900000000014</v>
          </cell>
          <cell r="J32">
            <v>4124.6900000000014</v>
          </cell>
          <cell r="K32">
            <v>4124.6900000000014</v>
          </cell>
          <cell r="L32">
            <v>4124.6900000000014</v>
          </cell>
          <cell r="M32">
            <v>4124.6900000000014</v>
          </cell>
          <cell r="N32">
            <v>4124.6900000000014</v>
          </cell>
        </row>
        <row r="33">
          <cell r="B33" t="str">
            <v>e. Potencia Valle</v>
          </cell>
          <cell r="C33">
            <v>4124.6900000000014</v>
          </cell>
          <cell r="D33">
            <v>4124.6900000000014</v>
          </cell>
          <cell r="E33">
            <v>4124.6900000000014</v>
          </cell>
          <cell r="F33">
            <v>4124.6900000000014</v>
          </cell>
          <cell r="G33">
            <v>4124.6900000000014</v>
          </cell>
          <cell r="H33">
            <v>4124.6900000000014</v>
          </cell>
          <cell r="I33">
            <v>4124.6900000000014</v>
          </cell>
          <cell r="J33">
            <v>4124.6900000000014</v>
          </cell>
          <cell r="K33">
            <v>4124.6900000000014</v>
          </cell>
          <cell r="L33">
            <v>4124.6900000000014</v>
          </cell>
          <cell r="M33">
            <v>4124.6900000000014</v>
          </cell>
          <cell r="N33">
            <v>4124.6900000000014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97.80000000000004</v>
          </cell>
          <cell r="D36">
            <v>97.800000000000026</v>
          </cell>
          <cell r="E36">
            <v>97.80000000000004</v>
          </cell>
          <cell r="F36">
            <v>97.800000000000026</v>
          </cell>
          <cell r="G36">
            <v>97.80000000000004</v>
          </cell>
          <cell r="H36">
            <v>97.800000000000026</v>
          </cell>
          <cell r="I36">
            <v>97.80000000000004</v>
          </cell>
          <cell r="J36">
            <v>97.80000000000004</v>
          </cell>
          <cell r="K36">
            <v>97.800000000000026</v>
          </cell>
          <cell r="L36">
            <v>97.80000000000004</v>
          </cell>
          <cell r="M36">
            <v>97.800000000000026</v>
          </cell>
          <cell r="N36">
            <v>97.80000000000004</v>
          </cell>
        </row>
        <row r="37">
          <cell r="B37" t="str">
            <v xml:space="preserve">b. Bloque 31-50 000 kWh </v>
          </cell>
          <cell r="C37">
            <v>3.2600000000000011</v>
          </cell>
          <cell r="D37">
            <v>3.2600000000000007</v>
          </cell>
          <cell r="E37">
            <v>3.2600000000000011</v>
          </cell>
          <cell r="F37">
            <v>3.2600000000000007</v>
          </cell>
          <cell r="G37">
            <v>3.2600000000000011</v>
          </cell>
          <cell r="H37">
            <v>3.2600000000000007</v>
          </cell>
          <cell r="I37">
            <v>3.2600000000000011</v>
          </cell>
          <cell r="J37">
            <v>3.2600000000000011</v>
          </cell>
          <cell r="K37">
            <v>3.2600000000000007</v>
          </cell>
          <cell r="L37">
            <v>3.2600000000000011</v>
          </cell>
          <cell r="M37">
            <v>3.2600000000000007</v>
          </cell>
          <cell r="N37">
            <v>3.2600000000000011</v>
          </cell>
        </row>
        <row r="38">
          <cell r="B38" t="str">
            <v xml:space="preserve">c. Bloque mayor a 50 000 kWh </v>
          </cell>
          <cell r="C38">
            <v>163000</v>
          </cell>
          <cell r="D38">
            <v>163000</v>
          </cell>
          <cell r="E38">
            <v>163000</v>
          </cell>
          <cell r="F38">
            <v>163000</v>
          </cell>
          <cell r="G38">
            <v>163000</v>
          </cell>
          <cell r="H38">
            <v>163000</v>
          </cell>
          <cell r="I38">
            <v>163000</v>
          </cell>
          <cell r="J38">
            <v>163000</v>
          </cell>
          <cell r="K38">
            <v>163000</v>
          </cell>
          <cell r="L38">
            <v>163000</v>
          </cell>
          <cell r="M38">
            <v>163000</v>
          </cell>
          <cell r="N38">
            <v>163000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22.100000000000012</v>
          </cell>
          <cell r="D41">
            <v>22.100000000000012</v>
          </cell>
          <cell r="E41">
            <v>22.100000000000012</v>
          </cell>
          <cell r="F41">
            <v>22.100000000000012</v>
          </cell>
          <cell r="G41">
            <v>22.100000000000012</v>
          </cell>
          <cell r="H41">
            <v>22.100000000000012</v>
          </cell>
          <cell r="I41">
            <v>22.100000000000012</v>
          </cell>
          <cell r="J41">
            <v>22.100000000000012</v>
          </cell>
          <cell r="K41">
            <v>22.100000000000012</v>
          </cell>
          <cell r="L41">
            <v>22.100000000000012</v>
          </cell>
          <cell r="M41">
            <v>22.100000000000012</v>
          </cell>
          <cell r="N41">
            <v>22.100000000000012</v>
          </cell>
        </row>
        <row r="42">
          <cell r="B42" t="str">
            <v>Tarifa en centros de recarga rápida</v>
          </cell>
        </row>
        <row r="43">
          <cell r="B43" t="str">
            <v>T-VE</v>
          </cell>
        </row>
        <row r="44">
          <cell r="B44" t="str">
            <v>b. Por minuto de recarga de energía</v>
          </cell>
          <cell r="C44">
            <v>137</v>
          </cell>
          <cell r="D44">
            <v>137</v>
          </cell>
          <cell r="E44">
            <v>137</v>
          </cell>
          <cell r="F44">
            <v>137</v>
          </cell>
          <cell r="G44">
            <v>137</v>
          </cell>
          <cell r="H44">
            <v>137</v>
          </cell>
          <cell r="I44">
            <v>137</v>
          </cell>
          <cell r="J44">
            <v>137</v>
          </cell>
          <cell r="K44">
            <v>137</v>
          </cell>
          <cell r="L44">
            <v>137</v>
          </cell>
          <cell r="M44">
            <v>137</v>
          </cell>
          <cell r="N44">
            <v>137</v>
          </cell>
        </row>
        <row r="45">
          <cell r="B45" t="str">
            <v>Tarifa residencial modalidad prepago</v>
          </cell>
        </row>
        <row r="46">
          <cell r="B46" t="str">
            <v>T-RP</v>
          </cell>
        </row>
        <row r="47">
          <cell r="B47" t="str">
            <v xml:space="preserve">a. Bloque 0-30 kWh </v>
          </cell>
          <cell r="C47">
            <v>2221.5</v>
          </cell>
          <cell r="D47">
            <v>2221.5</v>
          </cell>
          <cell r="E47">
            <v>2221.5</v>
          </cell>
          <cell r="F47">
            <v>2221.5</v>
          </cell>
          <cell r="G47">
            <v>2221.5</v>
          </cell>
          <cell r="H47">
            <v>2221.5</v>
          </cell>
          <cell r="I47">
            <v>2221.5</v>
          </cell>
          <cell r="J47">
            <v>2221.5</v>
          </cell>
          <cell r="K47">
            <v>2221.5</v>
          </cell>
          <cell r="L47">
            <v>2221.5</v>
          </cell>
          <cell r="M47">
            <v>2221.5</v>
          </cell>
          <cell r="N47">
            <v>2221.5</v>
          </cell>
        </row>
        <row r="48">
          <cell r="B48" t="str">
            <v xml:space="preserve">b. Bloque 31-200 kWh </v>
          </cell>
          <cell r="C48">
            <v>74.05</v>
          </cell>
          <cell r="D48">
            <v>74.049999999999983</v>
          </cell>
          <cell r="E48">
            <v>74.05</v>
          </cell>
          <cell r="F48">
            <v>74.049999999999983</v>
          </cell>
          <cell r="G48">
            <v>74.05</v>
          </cell>
          <cell r="H48">
            <v>74.049999999999983</v>
          </cell>
          <cell r="I48">
            <v>74.05</v>
          </cell>
          <cell r="J48">
            <v>74.05</v>
          </cell>
          <cell r="K48">
            <v>74.049999999999983</v>
          </cell>
          <cell r="L48">
            <v>74.05</v>
          </cell>
          <cell r="M48">
            <v>74.049999999999983</v>
          </cell>
          <cell r="N48">
            <v>74.05</v>
          </cell>
        </row>
        <row r="49">
          <cell r="B49" t="str">
            <v>c. Bloque mayor a 200 kWh</v>
          </cell>
          <cell r="C49">
            <v>104.38000000000007</v>
          </cell>
          <cell r="D49">
            <v>104.38000000000007</v>
          </cell>
          <cell r="E49">
            <v>104.38000000000007</v>
          </cell>
          <cell r="F49">
            <v>104.38000000000007</v>
          </cell>
          <cell r="G49">
            <v>104.38000000000007</v>
          </cell>
          <cell r="H49">
            <v>104.38000000000007</v>
          </cell>
          <cell r="I49">
            <v>104.38000000000007</v>
          </cell>
          <cell r="J49">
            <v>104.38000000000007</v>
          </cell>
          <cell r="K49">
            <v>104.38000000000007</v>
          </cell>
          <cell r="L49">
            <v>104.38000000000007</v>
          </cell>
          <cell r="M49">
            <v>104.38000000000007</v>
          </cell>
          <cell r="N49">
            <v>104.38000000000007</v>
          </cell>
        </row>
        <row r="50">
          <cell r="B50" t="str">
            <v>Tarifa en centros de recarga en planteles para autobuses electricos</v>
          </cell>
        </row>
        <row r="51">
          <cell r="B51" t="str">
            <v>T-BE</v>
          </cell>
        </row>
        <row r="52">
          <cell r="B52" t="str">
            <v>b. Consumo de Energía cada kWh</v>
          </cell>
          <cell r="C52">
            <v>52.869999999999955</v>
          </cell>
          <cell r="D52">
            <v>52.869999999999962</v>
          </cell>
          <cell r="E52">
            <v>52.869999999999955</v>
          </cell>
          <cell r="F52">
            <v>52.869999999999962</v>
          </cell>
          <cell r="G52">
            <v>52.869999999999955</v>
          </cell>
          <cell r="H52">
            <v>52.869999999999962</v>
          </cell>
          <cell r="I52">
            <v>52.869999999999955</v>
          </cell>
          <cell r="J52">
            <v>52.869999999999955</v>
          </cell>
          <cell r="K52">
            <v>52.869999999999962</v>
          </cell>
          <cell r="L52">
            <v>52.869999999999955</v>
          </cell>
          <cell r="M52">
            <v>52.869999999999962</v>
          </cell>
          <cell r="N52">
            <v>52.869999999999955</v>
          </cell>
        </row>
        <row r="53">
          <cell r="B53" t="str">
            <v>Tarifa para los costos de interconeción 
excedentes de energía (colones/kWh)</v>
          </cell>
        </row>
        <row r="54">
          <cell r="B54" t="str">
            <v>T-TCI</v>
          </cell>
        </row>
        <row r="55">
          <cell r="B55" t="str">
            <v>Etapa I</v>
          </cell>
          <cell r="C55">
            <v>29022</v>
          </cell>
          <cell r="D55">
            <v>29022</v>
          </cell>
          <cell r="E55">
            <v>29022</v>
          </cell>
          <cell r="F55">
            <v>29022</v>
          </cell>
          <cell r="G55">
            <v>29022</v>
          </cell>
          <cell r="H55">
            <v>29022</v>
          </cell>
          <cell r="I55">
            <v>29022</v>
          </cell>
          <cell r="J55">
            <v>12096.58064516129</v>
          </cell>
          <cell r="K55">
            <v>7160</v>
          </cell>
          <cell r="L55">
            <v>7160</v>
          </cell>
          <cell r="M55">
            <v>7160</v>
          </cell>
          <cell r="N55">
            <v>7160</v>
          </cell>
        </row>
        <row r="56">
          <cell r="B56" t="str">
            <v>Etapa II</v>
          </cell>
          <cell r="C56">
            <v>65468</v>
          </cell>
          <cell r="D56">
            <v>65468</v>
          </cell>
          <cell r="E56">
            <v>65468</v>
          </cell>
          <cell r="F56">
            <v>65468</v>
          </cell>
          <cell r="G56">
            <v>65468</v>
          </cell>
          <cell r="H56">
            <v>65468</v>
          </cell>
          <cell r="I56">
            <v>65468</v>
          </cell>
          <cell r="J56">
            <v>107542.32258064517</v>
          </cell>
          <cell r="K56">
            <v>119814</v>
          </cell>
          <cell r="L56">
            <v>119814</v>
          </cell>
          <cell r="M56">
            <v>119814</v>
          </cell>
          <cell r="N56">
            <v>119814</v>
          </cell>
        </row>
        <row r="57">
          <cell r="B57" t="str">
            <v>Etapa III</v>
          </cell>
          <cell r="C57">
            <v>78986</v>
          </cell>
          <cell r="D57">
            <v>78986</v>
          </cell>
          <cell r="E57">
            <v>78986</v>
          </cell>
          <cell r="F57">
            <v>78986</v>
          </cell>
          <cell r="G57">
            <v>78986</v>
          </cell>
          <cell r="H57">
            <v>78986</v>
          </cell>
          <cell r="I57">
            <v>78986</v>
          </cell>
          <cell r="J57">
            <v>137478.64516129033</v>
          </cell>
          <cell r="K57">
            <v>154539</v>
          </cell>
          <cell r="L57">
            <v>154539</v>
          </cell>
          <cell r="M57">
            <v>154539</v>
          </cell>
          <cell r="N57">
            <v>154539</v>
          </cell>
        </row>
        <row r="58">
          <cell r="B58" t="str">
            <v>Etapa IV</v>
          </cell>
          <cell r="C58">
            <v>40145</v>
          </cell>
          <cell r="D58">
            <v>40145</v>
          </cell>
          <cell r="E58">
            <v>40145</v>
          </cell>
          <cell r="F58">
            <v>40145</v>
          </cell>
          <cell r="G58">
            <v>40145</v>
          </cell>
          <cell r="H58">
            <v>40145</v>
          </cell>
          <cell r="I58">
            <v>40145</v>
          </cell>
          <cell r="J58">
            <v>110013.64516129032</v>
          </cell>
          <cell r="K58">
            <v>130392</v>
          </cell>
          <cell r="L58">
            <v>130392</v>
          </cell>
          <cell r="M58">
            <v>130392</v>
          </cell>
          <cell r="N58">
            <v>130392</v>
          </cell>
        </row>
        <row r="59">
          <cell r="B59" t="str">
            <v>Tarifa máxima para la compra-venta de
excedentes de energía</v>
          </cell>
        </row>
        <row r="60">
          <cell r="B60" t="str">
            <v>T-TCVE</v>
          </cell>
        </row>
        <row r="61">
          <cell r="B61" t="str">
            <v>Periodo Noche</v>
          </cell>
          <cell r="C61">
            <v>33.889999999999993</v>
          </cell>
          <cell r="D61">
            <v>33.889999999999993</v>
          </cell>
          <cell r="E61">
            <v>33.889999999999993</v>
          </cell>
          <cell r="F61">
            <v>33.889999999999993</v>
          </cell>
          <cell r="G61">
            <v>33.889999999999993</v>
          </cell>
          <cell r="H61">
            <v>33.889999999999993</v>
          </cell>
          <cell r="I61">
            <v>33.889999999999993</v>
          </cell>
          <cell r="J61">
            <v>33.889999999999993</v>
          </cell>
          <cell r="K61">
            <v>33.889999999999993</v>
          </cell>
          <cell r="L61">
            <v>33.889999999999993</v>
          </cell>
          <cell r="M61">
            <v>33.889999999999993</v>
          </cell>
          <cell r="N61">
            <v>33.889999999999993</v>
          </cell>
        </row>
        <row r="62">
          <cell r="B62" t="str">
            <v>Periodo Punta</v>
          </cell>
          <cell r="C62">
            <v>68.23</v>
          </cell>
          <cell r="D62">
            <v>68.23</v>
          </cell>
          <cell r="E62">
            <v>68.23</v>
          </cell>
          <cell r="F62">
            <v>68.23</v>
          </cell>
          <cell r="G62">
            <v>68.23</v>
          </cell>
          <cell r="H62">
            <v>68.23</v>
          </cell>
          <cell r="I62">
            <v>68.23</v>
          </cell>
          <cell r="J62">
            <v>68.23</v>
          </cell>
          <cell r="K62">
            <v>68.23</v>
          </cell>
          <cell r="L62">
            <v>68.23</v>
          </cell>
          <cell r="M62">
            <v>68.23</v>
          </cell>
          <cell r="N62">
            <v>68.23</v>
          </cell>
        </row>
        <row r="63">
          <cell r="B63" t="str">
            <v>Periodo Valle</v>
          </cell>
          <cell r="C63">
            <v>55.839999999999982</v>
          </cell>
          <cell r="D63">
            <v>55.839999999999989</v>
          </cell>
          <cell r="E63">
            <v>55.839999999999982</v>
          </cell>
          <cell r="F63">
            <v>55.839999999999989</v>
          </cell>
          <cell r="G63">
            <v>55.839999999999982</v>
          </cell>
          <cell r="H63">
            <v>55.839999999999989</v>
          </cell>
          <cell r="I63">
            <v>55.839999999999982</v>
          </cell>
          <cell r="J63">
            <v>55.839999999999982</v>
          </cell>
          <cell r="K63">
            <v>55.839999999999989</v>
          </cell>
          <cell r="L63">
            <v>55.839999999999982</v>
          </cell>
          <cell r="M63">
            <v>55.839999999999989</v>
          </cell>
          <cell r="N63">
            <v>55.839999999999982</v>
          </cell>
        </row>
        <row r="64">
          <cell r="B64" t="str">
            <v>Tarifa de los recursos energéticos distribuidos</v>
          </cell>
        </row>
        <row r="65">
          <cell r="B65" t="str">
            <v>T-TDER</v>
          </cell>
        </row>
        <row r="66">
          <cell r="B66" t="str">
            <v>Por kW instalado</v>
          </cell>
          <cell r="C66">
            <v>524</v>
          </cell>
          <cell r="D66">
            <v>524</v>
          </cell>
          <cell r="E66">
            <v>524</v>
          </cell>
          <cell r="F66">
            <v>524</v>
          </cell>
          <cell r="G66">
            <v>524</v>
          </cell>
          <cell r="H66">
            <v>524</v>
          </cell>
          <cell r="I66">
            <v>524</v>
          </cell>
          <cell r="J66">
            <v>524</v>
          </cell>
          <cell r="K66">
            <v>524</v>
          </cell>
          <cell r="L66">
            <v>524</v>
          </cell>
          <cell r="M66">
            <v>524</v>
          </cell>
          <cell r="N66">
            <v>524</v>
          </cell>
        </row>
        <row r="67">
          <cell r="B67" t="str">
            <v xml:space="preserve">Tarifa de peajes de distribución </v>
          </cell>
        </row>
        <row r="68">
          <cell r="B68" t="str">
            <v>T-TPDx</v>
          </cell>
        </row>
        <row r="69">
          <cell r="B69" t="str">
            <v>Por Energía transportada</v>
          </cell>
          <cell r="C69">
            <v>0.76999999999999968</v>
          </cell>
          <cell r="D69">
            <v>0.76999999999999968</v>
          </cell>
          <cell r="E69">
            <v>0.76999999999999968</v>
          </cell>
          <cell r="F69">
            <v>0.76999999999999968</v>
          </cell>
          <cell r="G69">
            <v>0.76999999999999968</v>
          </cell>
          <cell r="H69">
            <v>0.76999999999999968</v>
          </cell>
          <cell r="I69">
            <v>0.76999999999999968</v>
          </cell>
          <cell r="J69">
            <v>0.76999999999999968</v>
          </cell>
          <cell r="K69">
            <v>0.76999999999999968</v>
          </cell>
          <cell r="L69">
            <v>0.76999999999999968</v>
          </cell>
          <cell r="M69">
            <v>0.76999999999999968</v>
          </cell>
          <cell r="N69">
            <v>0.76999999999999968</v>
          </cell>
        </row>
        <row r="77">
          <cell r="B77" t="str">
            <v>Tarifas vigentes</v>
          </cell>
          <cell r="C77" t="str">
            <v>Mes</v>
          </cell>
        </row>
        <row r="78">
          <cell r="B78" t="str">
            <v>º</v>
          </cell>
          <cell r="C78" t="str">
            <v>Enero</v>
          </cell>
          <cell r="D78" t="str">
            <v>Febrero</v>
          </cell>
          <cell r="E78" t="str">
            <v>Marzo</v>
          </cell>
          <cell r="F78" t="str">
            <v>Abril</v>
          </cell>
          <cell r="G78" t="str">
            <v>Mayo</v>
          </cell>
          <cell r="H78" t="str">
            <v>Junio</v>
          </cell>
          <cell r="I78" t="str">
            <v>Julio</v>
          </cell>
          <cell r="J78" t="str">
            <v>Agosto</v>
          </cell>
          <cell r="K78" t="str">
            <v>Septiembre</v>
          </cell>
          <cell r="L78" t="str">
            <v>Octubre</v>
          </cell>
          <cell r="M78" t="str">
            <v>Noviembre</v>
          </cell>
          <cell r="N78" t="str">
            <v>Diciembre</v>
          </cell>
        </row>
        <row r="79">
          <cell r="B79" t="str">
            <v>VENTAS AL SERVICIO DE DISTRIBUCIÓN</v>
          </cell>
        </row>
        <row r="80">
          <cell r="B80" t="str">
            <v>T-SD</v>
          </cell>
        </row>
        <row r="81">
          <cell r="B81" t="str">
            <v>a. Energía Punta</v>
          </cell>
          <cell r="C81">
            <v>68.23</v>
          </cell>
          <cell r="D81">
            <v>68.23</v>
          </cell>
          <cell r="E81">
            <v>68.23</v>
          </cell>
          <cell r="F81">
            <v>68.23</v>
          </cell>
          <cell r="G81">
            <v>68.23</v>
          </cell>
          <cell r="H81">
            <v>68.23</v>
          </cell>
          <cell r="I81">
            <v>68.23</v>
          </cell>
          <cell r="J81">
            <v>68.23</v>
          </cell>
          <cell r="K81">
            <v>68.23</v>
          </cell>
          <cell r="L81">
            <v>68.23</v>
          </cell>
          <cell r="M81">
            <v>68.23</v>
          </cell>
          <cell r="N81">
            <v>68.23</v>
          </cell>
        </row>
        <row r="82">
          <cell r="B82" t="str">
            <v>b. Energía Valle</v>
          </cell>
          <cell r="C82">
            <v>55.839999999999982</v>
          </cell>
          <cell r="D82">
            <v>55.839999999999989</v>
          </cell>
          <cell r="E82">
            <v>55.839999999999982</v>
          </cell>
          <cell r="F82">
            <v>55.839999999999989</v>
          </cell>
          <cell r="G82">
            <v>55.839999999999982</v>
          </cell>
          <cell r="H82">
            <v>55.839999999999989</v>
          </cell>
          <cell r="I82">
            <v>55.839999999999982</v>
          </cell>
          <cell r="J82">
            <v>55.839999999999982</v>
          </cell>
          <cell r="K82">
            <v>55.839999999999989</v>
          </cell>
          <cell r="L82">
            <v>55.839999999999982</v>
          </cell>
          <cell r="M82">
            <v>55.839999999999989</v>
          </cell>
          <cell r="N82">
            <v>55.839999999999982</v>
          </cell>
        </row>
        <row r="83">
          <cell r="B83" t="str">
            <v>c. Energía Noche</v>
          </cell>
          <cell r="C83">
            <v>47.74</v>
          </cell>
          <cell r="D83">
            <v>47.74</v>
          </cell>
          <cell r="E83">
            <v>47.74</v>
          </cell>
          <cell r="F83">
            <v>47.74</v>
          </cell>
          <cell r="G83">
            <v>47.74</v>
          </cell>
          <cell r="H83">
            <v>47.74</v>
          </cell>
          <cell r="I83">
            <v>47.74</v>
          </cell>
          <cell r="J83">
            <v>47.74</v>
          </cell>
          <cell r="K83">
            <v>47.74</v>
          </cell>
          <cell r="L83">
            <v>47.74</v>
          </cell>
          <cell r="M83">
            <v>47.74</v>
          </cell>
          <cell r="N83">
            <v>47.74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3384.3999999999983</v>
          </cell>
          <cell r="D10">
            <v>3384.3999999999987</v>
          </cell>
          <cell r="E10">
            <v>3384.3999999999983</v>
          </cell>
          <cell r="F10">
            <v>3384.3999999999987</v>
          </cell>
          <cell r="G10">
            <v>3384.3999999999983</v>
          </cell>
          <cell r="H10">
            <v>3384.3999999999987</v>
          </cell>
          <cell r="I10">
            <v>3384.3999999999983</v>
          </cell>
          <cell r="J10">
            <v>3384.3999999999983</v>
          </cell>
          <cell r="K10">
            <v>3384.3999999999987</v>
          </cell>
          <cell r="L10">
            <v>3384.3999999999983</v>
          </cell>
          <cell r="M10">
            <v>3384.3999999999987</v>
          </cell>
          <cell r="N10">
            <v>3384.3999999999983</v>
          </cell>
        </row>
        <row r="11">
          <cell r="B11" t="str">
            <v xml:space="preserve">b. Bloque 41-200 kWh </v>
          </cell>
          <cell r="C11">
            <v>84.61</v>
          </cell>
          <cell r="D11">
            <v>84.609999999999985</v>
          </cell>
          <cell r="E11">
            <v>84.61</v>
          </cell>
          <cell r="F11">
            <v>84.609999999999985</v>
          </cell>
          <cell r="G11">
            <v>84.61</v>
          </cell>
          <cell r="H11">
            <v>84.609999999999985</v>
          </cell>
          <cell r="I11">
            <v>84.61</v>
          </cell>
          <cell r="J11">
            <v>84.61</v>
          </cell>
          <cell r="K11">
            <v>84.609999999999985</v>
          </cell>
          <cell r="L11">
            <v>84.61</v>
          </cell>
          <cell r="M11">
            <v>84.609999999999985</v>
          </cell>
          <cell r="N11">
            <v>84.61</v>
          </cell>
        </row>
        <row r="12">
          <cell r="B12" t="str">
            <v xml:space="preserve">c. Bloque mayor a 200 kWh </v>
          </cell>
          <cell r="C12">
            <v>136.94</v>
          </cell>
          <cell r="D12">
            <v>136.94000000000003</v>
          </cell>
          <cell r="E12">
            <v>136.94</v>
          </cell>
          <cell r="F12">
            <v>136.94000000000003</v>
          </cell>
          <cell r="G12">
            <v>136.94</v>
          </cell>
          <cell r="H12">
            <v>136.94000000000003</v>
          </cell>
          <cell r="I12">
            <v>136.94</v>
          </cell>
          <cell r="J12">
            <v>136.94</v>
          </cell>
          <cell r="K12">
            <v>136.94000000000003</v>
          </cell>
          <cell r="L12">
            <v>136.94</v>
          </cell>
          <cell r="M12">
            <v>136.94000000000003</v>
          </cell>
          <cell r="N12">
            <v>136.94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163.65999999999994</v>
          </cell>
          <cell r="D15">
            <v>163.65999999999994</v>
          </cell>
          <cell r="E15">
            <v>163.65999999999994</v>
          </cell>
          <cell r="F15">
            <v>163.65999999999994</v>
          </cell>
          <cell r="G15">
            <v>163.65999999999994</v>
          </cell>
          <cell r="H15">
            <v>163.65999999999994</v>
          </cell>
          <cell r="I15">
            <v>163.65999999999994</v>
          </cell>
          <cell r="J15">
            <v>163.65999999999994</v>
          </cell>
          <cell r="K15">
            <v>163.65999999999994</v>
          </cell>
          <cell r="L15">
            <v>163.65999999999994</v>
          </cell>
          <cell r="M15">
            <v>163.65999999999994</v>
          </cell>
          <cell r="N15">
            <v>163.65999999999994</v>
          </cell>
        </row>
        <row r="16">
          <cell r="B16" t="str">
            <v xml:space="preserve">b. Bloque 0-3000 kWh </v>
          </cell>
          <cell r="C16">
            <v>297240</v>
          </cell>
          <cell r="D16">
            <v>297240</v>
          </cell>
          <cell r="E16">
            <v>297240</v>
          </cell>
          <cell r="F16">
            <v>297240</v>
          </cell>
          <cell r="G16">
            <v>297240</v>
          </cell>
          <cell r="H16">
            <v>297240</v>
          </cell>
          <cell r="I16">
            <v>297240</v>
          </cell>
          <cell r="J16">
            <v>297240</v>
          </cell>
          <cell r="K16">
            <v>297240</v>
          </cell>
          <cell r="L16">
            <v>297240</v>
          </cell>
          <cell r="M16">
            <v>297240</v>
          </cell>
          <cell r="N16">
            <v>297240</v>
          </cell>
        </row>
        <row r="17">
          <cell r="B17" t="str">
            <v xml:space="preserve">c. Bloque mayor a 3000 kWh </v>
          </cell>
          <cell r="C17">
            <v>99.079999999999956</v>
          </cell>
          <cell r="D17">
            <v>99.079999999999956</v>
          </cell>
          <cell r="E17">
            <v>99.079999999999956</v>
          </cell>
          <cell r="F17">
            <v>99.079999999999956</v>
          </cell>
          <cell r="G17">
            <v>99.079999999999956</v>
          </cell>
          <cell r="H17">
            <v>99.079999999999956</v>
          </cell>
          <cell r="I17">
            <v>99.079999999999956</v>
          </cell>
          <cell r="J17">
            <v>99.079999999999956</v>
          </cell>
          <cell r="K17">
            <v>99.079999999999956</v>
          </cell>
          <cell r="L17">
            <v>99.079999999999956</v>
          </cell>
          <cell r="M17">
            <v>99.079999999999956</v>
          </cell>
          <cell r="N17">
            <v>99.079999999999956</v>
          </cell>
        </row>
        <row r="18">
          <cell r="B18" t="str">
            <v>d. Bloque 0-15 kW</v>
          </cell>
          <cell r="C18">
            <v>243426.59999999986</v>
          </cell>
          <cell r="D18">
            <v>243426.59999999989</v>
          </cell>
          <cell r="E18">
            <v>243426.59999999986</v>
          </cell>
          <cell r="F18">
            <v>243426.59999999989</v>
          </cell>
          <cell r="G18">
            <v>243426.59999999986</v>
          </cell>
          <cell r="H18">
            <v>243426.59999999989</v>
          </cell>
          <cell r="I18">
            <v>243426.59999999986</v>
          </cell>
          <cell r="J18">
            <v>243426.59999999986</v>
          </cell>
          <cell r="K18">
            <v>243426.59999999989</v>
          </cell>
          <cell r="L18">
            <v>243426.59999999986</v>
          </cell>
          <cell r="M18">
            <v>243426.59999999989</v>
          </cell>
          <cell r="N18">
            <v>243426.59999999986</v>
          </cell>
        </row>
        <row r="19">
          <cell r="B19" t="str">
            <v xml:space="preserve">e. Bloque mayor a 15 kW </v>
          </cell>
          <cell r="C19">
            <v>16228.44</v>
          </cell>
          <cell r="D19">
            <v>16228.44</v>
          </cell>
          <cell r="E19">
            <v>16228.44</v>
          </cell>
          <cell r="F19">
            <v>16228.44</v>
          </cell>
          <cell r="G19">
            <v>16228.44</v>
          </cell>
          <cell r="H19">
            <v>16228.44</v>
          </cell>
          <cell r="I19">
            <v>16228.44</v>
          </cell>
          <cell r="J19">
            <v>16228.44</v>
          </cell>
          <cell r="K19">
            <v>16228.44</v>
          </cell>
          <cell r="L19">
            <v>16228.44</v>
          </cell>
          <cell r="M19">
            <v>16228.44</v>
          </cell>
          <cell r="N19">
            <v>16228.44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163.65999999999994</v>
          </cell>
          <cell r="D22">
            <v>163.65999999999994</v>
          </cell>
          <cell r="E22">
            <v>163.65999999999994</v>
          </cell>
          <cell r="F22">
            <v>163.65999999999994</v>
          </cell>
          <cell r="G22">
            <v>163.65999999999994</v>
          </cell>
          <cell r="H22">
            <v>163.65999999999994</v>
          </cell>
          <cell r="I22">
            <v>163.65999999999994</v>
          </cell>
          <cell r="J22">
            <v>163.65999999999994</v>
          </cell>
          <cell r="K22">
            <v>163.65999999999994</v>
          </cell>
          <cell r="L22">
            <v>163.65999999999994</v>
          </cell>
          <cell r="M22">
            <v>163.65999999999994</v>
          </cell>
          <cell r="N22">
            <v>163.65999999999994</v>
          </cell>
        </row>
        <row r="23">
          <cell r="B23" t="str">
            <v>b. Bloque 0-3000 kWh</v>
          </cell>
          <cell r="C23">
            <v>297240</v>
          </cell>
          <cell r="D23">
            <v>297240</v>
          </cell>
          <cell r="E23">
            <v>297240</v>
          </cell>
          <cell r="F23">
            <v>297240</v>
          </cell>
          <cell r="G23">
            <v>297240</v>
          </cell>
          <cell r="H23">
            <v>297240</v>
          </cell>
          <cell r="I23">
            <v>297240</v>
          </cell>
          <cell r="J23">
            <v>297240</v>
          </cell>
          <cell r="K23">
            <v>297240</v>
          </cell>
          <cell r="L23">
            <v>297240</v>
          </cell>
          <cell r="M23">
            <v>297240</v>
          </cell>
          <cell r="N23">
            <v>297240</v>
          </cell>
        </row>
        <row r="24">
          <cell r="B24" t="str">
            <v>c. Bloque mayor a 3000 kWh</v>
          </cell>
          <cell r="C24">
            <v>99.079999999999956</v>
          </cell>
          <cell r="D24">
            <v>99.079999999999956</v>
          </cell>
          <cell r="E24">
            <v>99.079999999999956</v>
          </cell>
          <cell r="F24">
            <v>99.079999999999956</v>
          </cell>
          <cell r="G24">
            <v>99.079999999999956</v>
          </cell>
          <cell r="H24">
            <v>99.079999999999956</v>
          </cell>
          <cell r="I24">
            <v>99.079999999999956</v>
          </cell>
          <cell r="J24">
            <v>99.079999999999956</v>
          </cell>
          <cell r="K24">
            <v>99.079999999999956</v>
          </cell>
          <cell r="L24">
            <v>99.079999999999956</v>
          </cell>
          <cell r="M24">
            <v>99.079999999999956</v>
          </cell>
          <cell r="N24">
            <v>99.079999999999956</v>
          </cell>
        </row>
        <row r="25">
          <cell r="B25" t="str">
            <v xml:space="preserve">d. Bloque 0-15 kW </v>
          </cell>
          <cell r="C25">
            <v>243426.59999999986</v>
          </cell>
          <cell r="D25">
            <v>243426.59999999989</v>
          </cell>
          <cell r="E25">
            <v>243426.59999999986</v>
          </cell>
          <cell r="F25">
            <v>243426.59999999989</v>
          </cell>
          <cell r="G25">
            <v>243426.59999999986</v>
          </cell>
          <cell r="H25">
            <v>243426.59999999989</v>
          </cell>
          <cell r="I25">
            <v>243426.59999999986</v>
          </cell>
          <cell r="J25">
            <v>243426.59999999986</v>
          </cell>
          <cell r="K25">
            <v>243426.59999999989</v>
          </cell>
          <cell r="L25">
            <v>243426.59999999986</v>
          </cell>
          <cell r="M25">
            <v>243426.59999999989</v>
          </cell>
          <cell r="N25">
            <v>243426.59999999986</v>
          </cell>
        </row>
        <row r="26">
          <cell r="B26" t="str">
            <v>e. Bloque mayor a 15 kW</v>
          </cell>
          <cell r="C26">
            <v>16228.44</v>
          </cell>
          <cell r="D26">
            <v>16228.44</v>
          </cell>
          <cell r="E26">
            <v>16228.44</v>
          </cell>
          <cell r="F26">
            <v>16228.44</v>
          </cell>
          <cell r="G26">
            <v>16228.44</v>
          </cell>
          <cell r="H26">
            <v>16228.44</v>
          </cell>
          <cell r="I26">
            <v>16228.44</v>
          </cell>
          <cell r="J26">
            <v>16228.44</v>
          </cell>
          <cell r="K26">
            <v>16228.44</v>
          </cell>
          <cell r="L26">
            <v>16228.44</v>
          </cell>
          <cell r="M26">
            <v>16228.44</v>
          </cell>
          <cell r="N26">
            <v>16228.44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 xml:space="preserve">a. Bloque 0-250 kWh </v>
          </cell>
          <cell r="C29">
            <v>116.90000000000006</v>
          </cell>
          <cell r="D29">
            <v>116.90000000000006</v>
          </cell>
          <cell r="E29">
            <v>116.90000000000006</v>
          </cell>
          <cell r="F29">
            <v>116.90000000000006</v>
          </cell>
          <cell r="G29">
            <v>116.90000000000006</v>
          </cell>
          <cell r="H29">
            <v>116.90000000000006</v>
          </cell>
          <cell r="I29">
            <v>116.90000000000006</v>
          </cell>
          <cell r="J29">
            <v>116.90000000000006</v>
          </cell>
          <cell r="K29">
            <v>116.90000000000006</v>
          </cell>
          <cell r="L29">
            <v>116.90000000000006</v>
          </cell>
          <cell r="M29">
            <v>116.90000000000006</v>
          </cell>
          <cell r="N29">
            <v>116.90000000000006</v>
          </cell>
        </row>
        <row r="30">
          <cell r="B30" t="str">
            <v xml:space="preserve">b. Bloque mayor a 250 kWh </v>
          </cell>
          <cell r="C30">
            <v>163.65999999999994</v>
          </cell>
          <cell r="D30">
            <v>163.65999999999994</v>
          </cell>
          <cell r="E30">
            <v>163.65999999999994</v>
          </cell>
          <cell r="F30">
            <v>163.65999999999994</v>
          </cell>
          <cell r="G30">
            <v>163.65999999999994</v>
          </cell>
          <cell r="H30">
            <v>163.65999999999994</v>
          </cell>
          <cell r="I30">
            <v>163.65999999999994</v>
          </cell>
          <cell r="J30">
            <v>163.65999999999994</v>
          </cell>
          <cell r="K30">
            <v>163.65999999999994</v>
          </cell>
          <cell r="L30">
            <v>163.65999999999994</v>
          </cell>
          <cell r="M30">
            <v>163.65999999999994</v>
          </cell>
          <cell r="N30">
            <v>163.65999999999994</v>
          </cell>
        </row>
        <row r="31">
          <cell r="B31" t="str">
            <v xml:space="preserve">c. Bloque 0-3000 kWh </v>
          </cell>
          <cell r="C31">
            <v>297240</v>
          </cell>
          <cell r="D31">
            <v>297240</v>
          </cell>
          <cell r="E31">
            <v>297240</v>
          </cell>
          <cell r="F31">
            <v>297240</v>
          </cell>
          <cell r="G31">
            <v>297240</v>
          </cell>
          <cell r="H31">
            <v>297240</v>
          </cell>
          <cell r="I31">
            <v>297240</v>
          </cell>
          <cell r="J31">
            <v>297240</v>
          </cell>
          <cell r="K31">
            <v>297240</v>
          </cell>
          <cell r="L31">
            <v>297240</v>
          </cell>
          <cell r="M31">
            <v>297240</v>
          </cell>
          <cell r="N31">
            <v>297240</v>
          </cell>
        </row>
        <row r="32">
          <cell r="B32" t="str">
            <v xml:space="preserve">d. Bloque mayor a 3000 kWh </v>
          </cell>
          <cell r="C32">
            <v>99.079999999999956</v>
          </cell>
          <cell r="D32">
            <v>99.079999999999956</v>
          </cell>
          <cell r="E32">
            <v>99.079999999999956</v>
          </cell>
          <cell r="F32">
            <v>99.079999999999956</v>
          </cell>
          <cell r="G32">
            <v>99.079999999999956</v>
          </cell>
          <cell r="H32">
            <v>99.079999999999956</v>
          </cell>
          <cell r="I32">
            <v>99.079999999999956</v>
          </cell>
          <cell r="J32">
            <v>99.079999999999956</v>
          </cell>
          <cell r="K32">
            <v>99.079999999999956</v>
          </cell>
          <cell r="L32">
            <v>99.079999999999956</v>
          </cell>
          <cell r="M32">
            <v>99.079999999999956</v>
          </cell>
          <cell r="N32">
            <v>99.079999999999956</v>
          </cell>
        </row>
        <row r="33">
          <cell r="B33" t="str">
            <v>e. Bloque 0-15 kW</v>
          </cell>
          <cell r="C33">
            <v>243426.59999999986</v>
          </cell>
          <cell r="D33">
            <v>243426.59999999989</v>
          </cell>
          <cell r="E33">
            <v>243426.59999999986</v>
          </cell>
          <cell r="F33">
            <v>243426.59999999989</v>
          </cell>
          <cell r="G33">
            <v>243426.59999999986</v>
          </cell>
          <cell r="H33">
            <v>243426.59999999989</v>
          </cell>
          <cell r="I33">
            <v>243426.59999999986</v>
          </cell>
          <cell r="J33">
            <v>243426.59999999986</v>
          </cell>
          <cell r="K33">
            <v>243426.59999999989</v>
          </cell>
          <cell r="L33">
            <v>243426.59999999986</v>
          </cell>
          <cell r="M33">
            <v>243426.59999999989</v>
          </cell>
          <cell r="N33">
            <v>243426.59999999986</v>
          </cell>
        </row>
        <row r="34">
          <cell r="B34" t="str">
            <v xml:space="preserve">f. Bloque mayor a 15 kW </v>
          </cell>
          <cell r="C34">
            <v>16228.44</v>
          </cell>
          <cell r="D34">
            <v>16228.44</v>
          </cell>
          <cell r="E34">
            <v>16228.44</v>
          </cell>
          <cell r="F34">
            <v>16228.44</v>
          </cell>
          <cell r="G34">
            <v>16228.44</v>
          </cell>
          <cell r="H34">
            <v>16228.44</v>
          </cell>
          <cell r="I34">
            <v>16228.44</v>
          </cell>
          <cell r="J34">
            <v>16228.44</v>
          </cell>
          <cell r="K34">
            <v>16228.44</v>
          </cell>
          <cell r="L34">
            <v>16228.44</v>
          </cell>
          <cell r="M34">
            <v>16228.44</v>
          </cell>
          <cell r="N34">
            <v>16228.44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a. Energía Punta</v>
          </cell>
          <cell r="C37">
            <v>77.94000000000004</v>
          </cell>
          <cell r="D37">
            <v>77.94000000000004</v>
          </cell>
          <cell r="E37">
            <v>77.94000000000004</v>
          </cell>
          <cell r="F37">
            <v>77.94000000000004</v>
          </cell>
          <cell r="G37">
            <v>77.94000000000004</v>
          </cell>
          <cell r="H37">
            <v>77.94000000000004</v>
          </cell>
          <cell r="I37">
            <v>77.94000000000004</v>
          </cell>
          <cell r="J37">
            <v>77.94000000000004</v>
          </cell>
          <cell r="K37">
            <v>77.94000000000004</v>
          </cell>
          <cell r="L37">
            <v>77.94000000000004</v>
          </cell>
          <cell r="M37">
            <v>77.94000000000004</v>
          </cell>
          <cell r="N37">
            <v>77.94000000000004</v>
          </cell>
        </row>
        <row r="38">
          <cell r="B38" t="str">
            <v>b. Energía Valle</v>
          </cell>
          <cell r="C38">
            <v>31.179999999999978</v>
          </cell>
          <cell r="D38">
            <v>31.179999999999982</v>
          </cell>
          <cell r="E38">
            <v>31.179999999999978</v>
          </cell>
          <cell r="F38">
            <v>31.179999999999982</v>
          </cell>
          <cell r="G38">
            <v>31.179999999999978</v>
          </cell>
          <cell r="H38">
            <v>31.179999999999982</v>
          </cell>
          <cell r="I38">
            <v>31.179999999999978</v>
          </cell>
          <cell r="J38">
            <v>31.179999999999978</v>
          </cell>
          <cell r="K38">
            <v>31.179999999999982</v>
          </cell>
          <cell r="L38">
            <v>31.179999999999978</v>
          </cell>
          <cell r="M38">
            <v>31.179999999999982</v>
          </cell>
          <cell r="N38">
            <v>31.179999999999978</v>
          </cell>
        </row>
        <row r="39">
          <cell r="B39" t="str">
            <v>c. Energía Noche</v>
          </cell>
          <cell r="C39">
            <v>20.049999999999997</v>
          </cell>
          <cell r="D39">
            <v>20.05</v>
          </cell>
          <cell r="E39">
            <v>20.049999999999997</v>
          </cell>
          <cell r="F39">
            <v>20.05</v>
          </cell>
          <cell r="G39">
            <v>20.049999999999997</v>
          </cell>
          <cell r="H39">
            <v>20.05</v>
          </cell>
          <cell r="I39">
            <v>20.049999999999997</v>
          </cell>
          <cell r="J39">
            <v>20.049999999999997</v>
          </cell>
          <cell r="K39">
            <v>20.05</v>
          </cell>
          <cell r="L39">
            <v>20.049999999999997</v>
          </cell>
          <cell r="M39">
            <v>20.05</v>
          </cell>
          <cell r="N39">
            <v>20.049999999999997</v>
          </cell>
        </row>
        <row r="40">
          <cell r="B40" t="str">
            <v>d. Potencia Punta</v>
          </cell>
          <cell r="C40">
            <v>11907.450000000006</v>
          </cell>
          <cell r="D40">
            <v>11907.450000000006</v>
          </cell>
          <cell r="E40">
            <v>11907.450000000006</v>
          </cell>
          <cell r="F40">
            <v>11907.450000000006</v>
          </cell>
          <cell r="G40">
            <v>11907.450000000006</v>
          </cell>
          <cell r="H40">
            <v>11907.450000000006</v>
          </cell>
          <cell r="I40">
            <v>11907.450000000006</v>
          </cell>
          <cell r="J40">
            <v>11907.450000000006</v>
          </cell>
          <cell r="K40">
            <v>11907.450000000006</v>
          </cell>
          <cell r="L40">
            <v>11907.450000000006</v>
          </cell>
          <cell r="M40">
            <v>11907.450000000006</v>
          </cell>
          <cell r="N40">
            <v>11907.450000000006</v>
          </cell>
        </row>
        <row r="41">
          <cell r="B41" t="str">
            <v>e. Potencia Valle</v>
          </cell>
          <cell r="C41">
            <v>8649.7399999999961</v>
          </cell>
          <cell r="D41">
            <v>8649.7399999999961</v>
          </cell>
          <cell r="E41">
            <v>8649.7399999999961</v>
          </cell>
          <cell r="F41">
            <v>8649.7399999999961</v>
          </cell>
          <cell r="G41">
            <v>8649.7399999999961</v>
          </cell>
          <cell r="H41">
            <v>8649.7399999999961</v>
          </cell>
          <cell r="I41">
            <v>8649.7399999999961</v>
          </cell>
          <cell r="J41">
            <v>8649.7399999999961</v>
          </cell>
          <cell r="K41">
            <v>8649.7399999999961</v>
          </cell>
          <cell r="L41">
            <v>8649.7399999999961</v>
          </cell>
          <cell r="M41">
            <v>8649.7399999999961</v>
          </cell>
          <cell r="N41">
            <v>8649.7399999999961</v>
          </cell>
        </row>
        <row r="42">
          <cell r="B42" t="str">
            <v>f. Potencia Noche</v>
          </cell>
          <cell r="C42">
            <v>5445.4800000000005</v>
          </cell>
          <cell r="D42">
            <v>5445.48</v>
          </cell>
          <cell r="E42">
            <v>5445.4800000000005</v>
          </cell>
          <cell r="F42">
            <v>5445.48</v>
          </cell>
          <cell r="G42">
            <v>5445.4800000000005</v>
          </cell>
          <cell r="H42">
            <v>5445.48</v>
          </cell>
          <cell r="I42">
            <v>5445.4800000000005</v>
          </cell>
          <cell r="J42">
            <v>5445.4800000000005</v>
          </cell>
          <cell r="K42">
            <v>5445.48</v>
          </cell>
          <cell r="L42">
            <v>5445.4800000000005</v>
          </cell>
          <cell r="M42">
            <v>5445.48</v>
          </cell>
          <cell r="N42">
            <v>5445.4800000000005</v>
          </cell>
        </row>
        <row r="43">
          <cell r="B43" t="str">
            <v>ALUMBRADO PÚBLICO</v>
          </cell>
        </row>
        <row r="44">
          <cell r="B44" t="str">
            <v>T-AP</v>
          </cell>
        </row>
        <row r="45">
          <cell r="B45" t="str">
            <v xml:space="preserve">a. Bloque 0-40 kWh </v>
          </cell>
          <cell r="C45">
            <v>163.60000000000002</v>
          </cell>
          <cell r="D45">
            <v>163.6</v>
          </cell>
          <cell r="E45">
            <v>163.60000000000002</v>
          </cell>
          <cell r="F45">
            <v>163.6</v>
          </cell>
          <cell r="G45">
            <v>163.60000000000002</v>
          </cell>
          <cell r="H45">
            <v>163.6</v>
          </cell>
          <cell r="I45">
            <v>163.60000000000002</v>
          </cell>
          <cell r="J45">
            <v>163.60000000000002</v>
          </cell>
          <cell r="K45">
            <v>163.6</v>
          </cell>
          <cell r="L45">
            <v>163.60000000000002</v>
          </cell>
          <cell r="M45">
            <v>163.6</v>
          </cell>
          <cell r="N45">
            <v>163.60000000000002</v>
          </cell>
        </row>
        <row r="46">
          <cell r="B46" t="str">
            <v>b. Bloque 41-50 000 kWh</v>
          </cell>
          <cell r="C46">
            <v>4.0900000000000025</v>
          </cell>
          <cell r="D46">
            <v>4.0900000000000025</v>
          </cell>
          <cell r="E46">
            <v>4.0900000000000025</v>
          </cell>
          <cell r="F46">
            <v>4.0900000000000025</v>
          </cell>
          <cell r="G46">
            <v>4.0900000000000025</v>
          </cell>
          <cell r="H46">
            <v>4.0900000000000025</v>
          </cell>
          <cell r="I46">
            <v>4.0900000000000025</v>
          </cell>
          <cell r="J46">
            <v>4.0900000000000025</v>
          </cell>
          <cell r="K46">
            <v>4.0900000000000025</v>
          </cell>
          <cell r="L46">
            <v>4.0900000000000025</v>
          </cell>
          <cell r="M46">
            <v>4.0900000000000025</v>
          </cell>
          <cell r="N46">
            <v>4.0900000000000025</v>
          </cell>
        </row>
        <row r="47">
          <cell r="B47" t="str">
            <v xml:space="preserve">c. Bloque mayor a 50 000 kWh </v>
          </cell>
          <cell r="C47">
            <v>204500</v>
          </cell>
          <cell r="D47">
            <v>204500</v>
          </cell>
          <cell r="E47">
            <v>204500</v>
          </cell>
          <cell r="F47">
            <v>204500</v>
          </cell>
          <cell r="G47">
            <v>204500</v>
          </cell>
          <cell r="H47">
            <v>204500</v>
          </cell>
          <cell r="I47">
            <v>204500</v>
          </cell>
          <cell r="J47">
            <v>204500</v>
          </cell>
          <cell r="K47">
            <v>204500</v>
          </cell>
          <cell r="L47">
            <v>204500</v>
          </cell>
          <cell r="M47">
            <v>204500</v>
          </cell>
          <cell r="N47">
            <v>204500</v>
          </cell>
        </row>
        <row r="48">
          <cell r="B48" t="str">
            <v>Tarifa de acceso</v>
          </cell>
        </row>
        <row r="49">
          <cell r="B49" t="str">
            <v>T-TA</v>
          </cell>
        </row>
        <row r="50">
          <cell r="B50" t="str">
            <v>a. Consumo de Energía cada kWh</v>
          </cell>
          <cell r="C50">
            <v>31.179999999999978</v>
          </cell>
          <cell r="D50">
            <v>31.179999999999982</v>
          </cell>
          <cell r="E50">
            <v>31.179999999999978</v>
          </cell>
          <cell r="F50">
            <v>31.179999999999982</v>
          </cell>
          <cell r="G50">
            <v>31.179999999999978</v>
          </cell>
          <cell r="H50">
            <v>31.179999999999982</v>
          </cell>
          <cell r="I50">
            <v>31.179999999999978</v>
          </cell>
          <cell r="J50">
            <v>31.179999999999978</v>
          </cell>
          <cell r="K50">
            <v>31.179999999999982</v>
          </cell>
          <cell r="L50">
            <v>31.179999999999978</v>
          </cell>
          <cell r="M50">
            <v>31.179999999999982</v>
          </cell>
          <cell r="N50">
            <v>31.179999999999978</v>
          </cell>
        </row>
        <row r="51">
          <cell r="B51" t="str">
            <v>Tarifa en centros de recarga rápida</v>
          </cell>
        </row>
        <row r="52">
          <cell r="B52" t="str">
            <v>T-VE</v>
          </cell>
        </row>
        <row r="53">
          <cell r="B53" t="str">
            <v>b. Por minuto de recarga de energía</v>
          </cell>
          <cell r="C53">
            <v>137</v>
          </cell>
          <cell r="D53">
            <v>137</v>
          </cell>
          <cell r="E53">
            <v>137</v>
          </cell>
          <cell r="F53">
            <v>137</v>
          </cell>
          <cell r="G53">
            <v>137</v>
          </cell>
          <cell r="H53">
            <v>137</v>
          </cell>
          <cell r="I53">
            <v>137</v>
          </cell>
          <cell r="J53">
            <v>137</v>
          </cell>
          <cell r="K53">
            <v>137</v>
          </cell>
          <cell r="L53">
            <v>137</v>
          </cell>
          <cell r="M53">
            <v>137</v>
          </cell>
          <cell r="N53">
            <v>137</v>
          </cell>
        </row>
        <row r="54">
          <cell r="B54" t="str">
            <v>Tarifa residencial modalidad prepago</v>
          </cell>
        </row>
        <row r="55">
          <cell r="B55" t="str">
            <v>T-RP</v>
          </cell>
        </row>
        <row r="56">
          <cell r="B56" t="str">
            <v>a. Bloque 0-40 kWh</v>
          </cell>
          <cell r="C56">
            <v>3384.3999999999983</v>
          </cell>
          <cell r="D56">
            <v>3384.3999999999987</v>
          </cell>
          <cell r="E56">
            <v>3384.3999999999983</v>
          </cell>
          <cell r="F56">
            <v>3384.3999999999987</v>
          </cell>
          <cell r="G56">
            <v>3384.3999999999983</v>
          </cell>
          <cell r="H56">
            <v>3384.3999999999987</v>
          </cell>
          <cell r="I56">
            <v>3384.3999999999983</v>
          </cell>
          <cell r="J56">
            <v>3384.3999999999983</v>
          </cell>
          <cell r="K56">
            <v>3384.3999999999987</v>
          </cell>
          <cell r="L56">
            <v>3384.3999999999983</v>
          </cell>
          <cell r="M56">
            <v>3384.3999999999987</v>
          </cell>
          <cell r="N56">
            <v>3384.3999999999983</v>
          </cell>
        </row>
        <row r="57">
          <cell r="B57" t="str">
            <v xml:space="preserve">b. Bloque 41-200 kWh </v>
          </cell>
          <cell r="C57">
            <v>84.61</v>
          </cell>
          <cell r="D57">
            <v>84.609999999999985</v>
          </cell>
          <cell r="E57">
            <v>84.61</v>
          </cell>
          <cell r="F57">
            <v>84.609999999999985</v>
          </cell>
          <cell r="G57">
            <v>84.61</v>
          </cell>
          <cell r="H57">
            <v>84.609999999999985</v>
          </cell>
          <cell r="I57">
            <v>84.61</v>
          </cell>
          <cell r="J57">
            <v>84.61</v>
          </cell>
          <cell r="K57">
            <v>84.609999999999985</v>
          </cell>
          <cell r="L57">
            <v>84.61</v>
          </cell>
          <cell r="M57">
            <v>84.609999999999985</v>
          </cell>
          <cell r="N57">
            <v>84.61</v>
          </cell>
        </row>
        <row r="58">
          <cell r="B58" t="str">
            <v xml:space="preserve">c. Bloque mayor a 200 kWh </v>
          </cell>
          <cell r="C58">
            <v>136.94</v>
          </cell>
          <cell r="D58">
            <v>136.94000000000003</v>
          </cell>
          <cell r="E58">
            <v>136.94</v>
          </cell>
          <cell r="F58">
            <v>136.94000000000003</v>
          </cell>
          <cell r="G58">
            <v>136.94</v>
          </cell>
          <cell r="H58">
            <v>136.94000000000003</v>
          </cell>
          <cell r="I58">
            <v>136.94</v>
          </cell>
          <cell r="J58">
            <v>136.94</v>
          </cell>
          <cell r="K58">
            <v>136.94000000000003</v>
          </cell>
          <cell r="L58">
            <v>136.94</v>
          </cell>
          <cell r="M58">
            <v>136.94000000000003</v>
          </cell>
          <cell r="N58">
            <v>136.94</v>
          </cell>
        </row>
        <row r="59">
          <cell r="B59" t="str">
            <v>Tarifa en centros de recarga en planteles para autobuses electricos</v>
          </cell>
        </row>
        <row r="60">
          <cell r="B60" t="str">
            <v>T-BE</v>
          </cell>
        </row>
        <row r="61">
          <cell r="B61" t="str">
            <v>b. Consumo de Energía cada kWh</v>
          </cell>
          <cell r="C61">
            <v>52.869999999999955</v>
          </cell>
          <cell r="D61">
            <v>52.869999999999962</v>
          </cell>
          <cell r="E61">
            <v>52.869999999999955</v>
          </cell>
          <cell r="F61">
            <v>52.869999999999962</v>
          </cell>
          <cell r="G61">
            <v>52.869999999999955</v>
          </cell>
          <cell r="H61">
            <v>52.869999999999962</v>
          </cell>
          <cell r="I61">
            <v>52.869999999999955</v>
          </cell>
          <cell r="J61">
            <v>52.869999999999955</v>
          </cell>
          <cell r="K61">
            <v>52.869999999999962</v>
          </cell>
          <cell r="L61">
            <v>52.869999999999955</v>
          </cell>
          <cell r="M61">
            <v>52.869999999999962</v>
          </cell>
          <cell r="N61">
            <v>52.869999999999955</v>
          </cell>
        </row>
        <row r="62">
          <cell r="B62" t="str">
            <v>Tarifa para los costos de interconeción 
excedentes de energía (colones/kWh)</v>
          </cell>
        </row>
        <row r="63">
          <cell r="B63" t="str">
            <v>T-TCI</v>
          </cell>
        </row>
        <row r="64">
          <cell r="B64" t="str">
            <v>Etapa I</v>
          </cell>
          <cell r="C64">
            <v>12699</v>
          </cell>
          <cell r="D64">
            <v>12699</v>
          </cell>
          <cell r="E64">
            <v>12699</v>
          </cell>
          <cell r="F64">
            <v>12699</v>
          </cell>
          <cell r="G64">
            <v>12699</v>
          </cell>
          <cell r="H64">
            <v>12699</v>
          </cell>
          <cell r="I64">
            <v>12699</v>
          </cell>
          <cell r="J64">
            <v>15860.806451612903</v>
          </cell>
          <cell r="K64">
            <v>16783</v>
          </cell>
          <cell r="L64">
            <v>16783</v>
          </cell>
          <cell r="M64">
            <v>16783</v>
          </cell>
          <cell r="N64">
            <v>16783</v>
          </cell>
        </row>
        <row r="65">
          <cell r="B65" t="str">
            <v>Etapa II</v>
          </cell>
          <cell r="C65">
            <v>82017</v>
          </cell>
          <cell r="D65">
            <v>82017</v>
          </cell>
          <cell r="E65">
            <v>82017</v>
          </cell>
          <cell r="F65">
            <v>82017</v>
          </cell>
          <cell r="G65">
            <v>82017</v>
          </cell>
          <cell r="H65">
            <v>82017</v>
          </cell>
          <cell r="I65">
            <v>82017</v>
          </cell>
          <cell r="J65">
            <v>96995.322580645166</v>
          </cell>
          <cell r="K65">
            <v>101364</v>
          </cell>
          <cell r="L65">
            <v>101364</v>
          </cell>
          <cell r="M65">
            <v>101364</v>
          </cell>
          <cell r="N65">
            <v>101364</v>
          </cell>
        </row>
        <row r="66">
          <cell r="B66" t="str">
            <v>Etapa III</v>
          </cell>
          <cell r="C66">
            <v>129204</v>
          </cell>
          <cell r="D66">
            <v>129204</v>
          </cell>
          <cell r="E66">
            <v>129204</v>
          </cell>
          <cell r="F66">
            <v>129204</v>
          </cell>
          <cell r="G66">
            <v>129204</v>
          </cell>
          <cell r="H66">
            <v>129204</v>
          </cell>
          <cell r="I66">
            <v>129204</v>
          </cell>
          <cell r="J66">
            <v>148678.83870967742</v>
          </cell>
          <cell r="K66">
            <v>154359</v>
          </cell>
          <cell r="L66">
            <v>154359</v>
          </cell>
          <cell r="M66">
            <v>154359</v>
          </cell>
          <cell r="N66">
            <v>154359</v>
          </cell>
        </row>
        <row r="67">
          <cell r="B67" t="str">
            <v>Etapa IV</v>
          </cell>
          <cell r="C67">
            <v>96347</v>
          </cell>
          <cell r="D67">
            <v>96347</v>
          </cell>
          <cell r="E67">
            <v>96347</v>
          </cell>
          <cell r="F67">
            <v>96347</v>
          </cell>
          <cell r="G67">
            <v>96347</v>
          </cell>
          <cell r="H67">
            <v>96347</v>
          </cell>
          <cell r="I67">
            <v>96347</v>
          </cell>
          <cell r="J67">
            <v>122704.41935483871</v>
          </cell>
          <cell r="K67">
            <v>130392</v>
          </cell>
          <cell r="L67">
            <v>130392</v>
          </cell>
          <cell r="M67">
            <v>130392</v>
          </cell>
          <cell r="N67">
            <v>130392</v>
          </cell>
        </row>
        <row r="68">
          <cell r="B68" t="str">
            <v>Tarifa máxima para la compra-venta de
excedentes de energía</v>
          </cell>
        </row>
        <row r="69">
          <cell r="B69" t="str">
            <v>T-TCVE</v>
          </cell>
        </row>
        <row r="70">
          <cell r="B70" t="str">
            <v>Periodo Noche</v>
          </cell>
          <cell r="C70">
            <v>33.809999999999974</v>
          </cell>
          <cell r="D70">
            <v>33.809999999999974</v>
          </cell>
          <cell r="E70">
            <v>33.809999999999974</v>
          </cell>
          <cell r="F70">
            <v>33.809999999999974</v>
          </cell>
          <cell r="G70">
            <v>33.809999999999974</v>
          </cell>
          <cell r="H70">
            <v>33.809999999999974</v>
          </cell>
          <cell r="I70">
            <v>34</v>
          </cell>
          <cell r="J70">
            <v>34</v>
          </cell>
          <cell r="K70">
            <v>34</v>
          </cell>
          <cell r="L70">
            <v>34</v>
          </cell>
          <cell r="M70">
            <v>34</v>
          </cell>
          <cell r="N70">
            <v>34</v>
          </cell>
        </row>
        <row r="71">
          <cell r="B71" t="str">
            <v>Periodo Punta</v>
          </cell>
          <cell r="C71">
            <v>74.140000000000029</v>
          </cell>
          <cell r="D71">
            <v>74.140000000000043</v>
          </cell>
          <cell r="E71">
            <v>74.140000000000029</v>
          </cell>
          <cell r="F71">
            <v>74.140000000000043</v>
          </cell>
          <cell r="G71">
            <v>74.140000000000029</v>
          </cell>
          <cell r="H71">
            <v>74.140000000000043</v>
          </cell>
          <cell r="I71">
            <v>68</v>
          </cell>
          <cell r="J71">
            <v>68</v>
          </cell>
          <cell r="K71">
            <v>68</v>
          </cell>
          <cell r="L71">
            <v>68</v>
          </cell>
          <cell r="M71">
            <v>68</v>
          </cell>
          <cell r="N71">
            <v>68</v>
          </cell>
        </row>
        <row r="72">
          <cell r="B72" t="str">
            <v>Periodo Valle</v>
          </cell>
          <cell r="C72">
            <v>54.319999999999986</v>
          </cell>
          <cell r="D72">
            <v>54.319999999999993</v>
          </cell>
          <cell r="E72">
            <v>54.319999999999986</v>
          </cell>
          <cell r="F72">
            <v>54.319999999999986</v>
          </cell>
          <cell r="G72">
            <v>54.319999999999986</v>
          </cell>
          <cell r="H72">
            <v>54.319999999999986</v>
          </cell>
          <cell r="I72">
            <v>55</v>
          </cell>
          <cell r="J72">
            <v>55</v>
          </cell>
          <cell r="K72">
            <v>55</v>
          </cell>
          <cell r="L72">
            <v>55</v>
          </cell>
          <cell r="M72">
            <v>55</v>
          </cell>
          <cell r="N72">
            <v>55</v>
          </cell>
        </row>
        <row r="73">
          <cell r="B73" t="str">
            <v>Tarifa de los recursos energéticos distribuidos</v>
          </cell>
        </row>
        <row r="74">
          <cell r="B74" t="str">
            <v>T-TDER</v>
          </cell>
        </row>
        <row r="75">
          <cell r="B75" t="str">
            <v>Por kW instalado</v>
          </cell>
          <cell r="C75">
            <v>1720</v>
          </cell>
          <cell r="D75">
            <v>1720</v>
          </cell>
          <cell r="E75">
            <v>1720</v>
          </cell>
          <cell r="F75">
            <v>1720</v>
          </cell>
          <cell r="G75">
            <v>1720</v>
          </cell>
          <cell r="H75">
            <v>1720</v>
          </cell>
          <cell r="I75">
            <v>1720</v>
          </cell>
          <cell r="J75">
            <v>1720</v>
          </cell>
          <cell r="K75">
            <v>1720</v>
          </cell>
          <cell r="L75">
            <v>1720</v>
          </cell>
          <cell r="M75">
            <v>1720</v>
          </cell>
          <cell r="N75">
            <v>1720</v>
          </cell>
        </row>
        <row r="76">
          <cell r="B76" t="str">
            <v xml:space="preserve">Tarifa de peajes de distribución </v>
          </cell>
        </row>
        <row r="77">
          <cell r="B77" t="str">
            <v>T-TPDx</v>
          </cell>
        </row>
        <row r="78">
          <cell r="B78" t="str">
            <v>Por Energía transportada</v>
          </cell>
          <cell r="C78">
            <v>1.68</v>
          </cell>
          <cell r="D78">
            <v>1.68</v>
          </cell>
          <cell r="E78">
            <v>1.68</v>
          </cell>
          <cell r="F78">
            <v>1.68</v>
          </cell>
          <cell r="G78">
            <v>1.68</v>
          </cell>
          <cell r="H78">
            <v>1.68</v>
          </cell>
          <cell r="I78">
            <v>1.68</v>
          </cell>
          <cell r="J78">
            <v>1.68</v>
          </cell>
          <cell r="K78">
            <v>1.68</v>
          </cell>
          <cell r="L78">
            <v>1.68</v>
          </cell>
          <cell r="M78">
            <v>1.68</v>
          </cell>
          <cell r="N78">
            <v>1.68</v>
          </cell>
        </row>
        <row r="90">
          <cell r="B90" t="str">
            <v>Promedio de Tarifa</v>
          </cell>
          <cell r="C90" t="str">
            <v>Mes</v>
          </cell>
        </row>
        <row r="91">
          <cell r="B91" t="str">
            <v>º</v>
          </cell>
          <cell r="C91" t="str">
            <v>Enero</v>
          </cell>
          <cell r="D91" t="str">
            <v>Febrero</v>
          </cell>
          <cell r="E91" t="str">
            <v>Marzo</v>
          </cell>
          <cell r="F91" t="str">
            <v>Abril</v>
          </cell>
          <cell r="G91" t="str">
            <v>Mayo</v>
          </cell>
          <cell r="H91" t="str">
            <v>Junio</v>
          </cell>
          <cell r="I91" t="str">
            <v>Julio</v>
          </cell>
          <cell r="J91" t="str">
            <v>Agosto</v>
          </cell>
          <cell r="K91" t="str">
            <v>Septiembre</v>
          </cell>
          <cell r="L91" t="str">
            <v>Octubre</v>
          </cell>
          <cell r="M91" t="str">
            <v>Noviembre</v>
          </cell>
          <cell r="N91" t="str">
            <v>Diciembre</v>
          </cell>
        </row>
        <row r="92">
          <cell r="B92" t="str">
            <v>VENTAS AL SERVICIO DE DISTRIBUCIÓN</v>
          </cell>
        </row>
        <row r="93">
          <cell r="B93" t="str">
            <v>T-SD</v>
          </cell>
        </row>
        <row r="94">
          <cell r="B94" t="str">
            <v>a. Energía Punta</v>
          </cell>
          <cell r="C94">
            <v>113</v>
          </cell>
          <cell r="D94">
            <v>113</v>
          </cell>
          <cell r="E94">
            <v>113</v>
          </cell>
          <cell r="F94">
            <v>113</v>
          </cell>
          <cell r="G94">
            <v>113</v>
          </cell>
          <cell r="H94">
            <v>113</v>
          </cell>
          <cell r="I94">
            <v>68</v>
          </cell>
          <cell r="J94">
            <v>68</v>
          </cell>
          <cell r="K94">
            <v>68</v>
          </cell>
          <cell r="L94">
            <v>68</v>
          </cell>
          <cell r="M94">
            <v>68</v>
          </cell>
          <cell r="N94">
            <v>68</v>
          </cell>
        </row>
        <row r="95">
          <cell r="B95" t="str">
            <v>e. Energía Noche</v>
          </cell>
          <cell r="C95">
            <v>39</v>
          </cell>
          <cell r="D95">
            <v>39</v>
          </cell>
          <cell r="E95">
            <v>39</v>
          </cell>
          <cell r="F95">
            <v>39</v>
          </cell>
          <cell r="G95">
            <v>39</v>
          </cell>
          <cell r="H95">
            <v>39</v>
          </cell>
          <cell r="I95">
            <v>39</v>
          </cell>
          <cell r="J95">
            <v>39</v>
          </cell>
          <cell r="K95">
            <v>39</v>
          </cell>
          <cell r="L95">
            <v>39</v>
          </cell>
          <cell r="M95">
            <v>39</v>
          </cell>
          <cell r="N95">
            <v>39</v>
          </cell>
        </row>
        <row r="96">
          <cell r="B96" t="str">
            <v>c. Energía Valle</v>
          </cell>
          <cell r="C96">
            <v>92</v>
          </cell>
          <cell r="D96">
            <v>92</v>
          </cell>
          <cell r="E96">
            <v>92</v>
          </cell>
          <cell r="F96">
            <v>92</v>
          </cell>
          <cell r="G96">
            <v>92</v>
          </cell>
          <cell r="H96">
            <v>92</v>
          </cell>
          <cell r="I96">
            <v>55</v>
          </cell>
          <cell r="J96">
            <v>55</v>
          </cell>
          <cell r="K96">
            <v>55</v>
          </cell>
          <cell r="L96">
            <v>55</v>
          </cell>
          <cell r="M96">
            <v>55</v>
          </cell>
          <cell r="N96">
            <v>55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 xml:space="preserve">a. Bloque 0-30 kWh </v>
          </cell>
          <cell r="C10">
            <v>2326.5</v>
          </cell>
          <cell r="D10">
            <v>2326.5</v>
          </cell>
          <cell r="E10">
            <v>2326.5</v>
          </cell>
          <cell r="F10">
            <v>2326.5</v>
          </cell>
          <cell r="G10">
            <v>2326.5</v>
          </cell>
          <cell r="H10">
            <v>2326.5</v>
          </cell>
          <cell r="I10">
            <v>2326.5</v>
          </cell>
          <cell r="J10">
            <v>2326.5</v>
          </cell>
          <cell r="K10">
            <v>2326.5</v>
          </cell>
          <cell r="L10">
            <v>2326.5</v>
          </cell>
          <cell r="M10">
            <v>2326.5</v>
          </cell>
          <cell r="N10">
            <v>2326.5</v>
          </cell>
        </row>
        <row r="11">
          <cell r="B11" t="str">
            <v>b. Bloque 31-200 kWh</v>
          </cell>
          <cell r="C11">
            <v>77.550000000000011</v>
          </cell>
          <cell r="D11">
            <v>77.55</v>
          </cell>
          <cell r="E11">
            <v>77.550000000000011</v>
          </cell>
          <cell r="F11">
            <v>77.55</v>
          </cell>
          <cell r="G11">
            <v>77.550000000000011</v>
          </cell>
          <cell r="H11">
            <v>77.55</v>
          </cell>
          <cell r="I11">
            <v>77.550000000000011</v>
          </cell>
          <cell r="J11">
            <v>77.550000000000011</v>
          </cell>
          <cell r="K11">
            <v>77.55</v>
          </cell>
          <cell r="L11">
            <v>77.550000000000011</v>
          </cell>
          <cell r="M11">
            <v>77.55</v>
          </cell>
          <cell r="N11">
            <v>77.550000000000011</v>
          </cell>
        </row>
        <row r="12">
          <cell r="B12" t="str">
            <v xml:space="preserve">c. Bloque mayor a 200 kWh </v>
          </cell>
          <cell r="C12">
            <v>100.80999999999996</v>
          </cell>
          <cell r="D12">
            <v>100.80999999999996</v>
          </cell>
          <cell r="E12">
            <v>100.80999999999996</v>
          </cell>
          <cell r="F12">
            <v>100.80999999999996</v>
          </cell>
          <cell r="G12">
            <v>100.80999999999996</v>
          </cell>
          <cell r="H12">
            <v>100.80999999999996</v>
          </cell>
          <cell r="I12">
            <v>100.80999999999996</v>
          </cell>
          <cell r="J12">
            <v>100.80999999999996</v>
          </cell>
          <cell r="K12">
            <v>100.80999999999996</v>
          </cell>
          <cell r="L12">
            <v>100.80999999999996</v>
          </cell>
          <cell r="M12">
            <v>100.80999999999996</v>
          </cell>
          <cell r="N12">
            <v>100.80999999999996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108.55999999999996</v>
          </cell>
          <cell r="D15">
            <v>108.55999999999996</v>
          </cell>
          <cell r="E15">
            <v>108.55999999999996</v>
          </cell>
          <cell r="F15">
            <v>108.55999999999996</v>
          </cell>
          <cell r="G15">
            <v>108.55999999999996</v>
          </cell>
          <cell r="H15">
            <v>108.55999999999996</v>
          </cell>
          <cell r="I15">
            <v>108.55999999999996</v>
          </cell>
          <cell r="J15">
            <v>108.55999999999996</v>
          </cell>
          <cell r="K15">
            <v>108.55999999999996</v>
          </cell>
          <cell r="L15">
            <v>108.55999999999996</v>
          </cell>
          <cell r="M15">
            <v>108.55999999999996</v>
          </cell>
          <cell r="N15">
            <v>108.55999999999996</v>
          </cell>
        </row>
        <row r="16">
          <cell r="B16" t="str">
            <v xml:space="preserve">b. Bloque 0-3000 kWh </v>
          </cell>
          <cell r="C16">
            <v>197730</v>
          </cell>
          <cell r="D16">
            <v>197730</v>
          </cell>
          <cell r="E16">
            <v>197730</v>
          </cell>
          <cell r="F16">
            <v>197730</v>
          </cell>
          <cell r="G16">
            <v>197730</v>
          </cell>
          <cell r="H16">
            <v>197730</v>
          </cell>
          <cell r="I16">
            <v>197730</v>
          </cell>
          <cell r="J16">
            <v>197730</v>
          </cell>
          <cell r="K16">
            <v>197730</v>
          </cell>
          <cell r="L16">
            <v>197730</v>
          </cell>
          <cell r="M16">
            <v>197730</v>
          </cell>
          <cell r="N16">
            <v>197730</v>
          </cell>
        </row>
        <row r="17">
          <cell r="B17" t="str">
            <v xml:space="preserve">c. Bloque mayor a 3000 kWh </v>
          </cell>
          <cell r="C17">
            <v>65.910000000000025</v>
          </cell>
          <cell r="D17">
            <v>65.910000000000025</v>
          </cell>
          <cell r="E17">
            <v>65.910000000000025</v>
          </cell>
          <cell r="F17">
            <v>65.910000000000025</v>
          </cell>
          <cell r="G17">
            <v>65.910000000000025</v>
          </cell>
          <cell r="H17">
            <v>65.910000000000025</v>
          </cell>
          <cell r="I17">
            <v>65.910000000000025</v>
          </cell>
          <cell r="J17">
            <v>65.910000000000025</v>
          </cell>
          <cell r="K17">
            <v>65.910000000000025</v>
          </cell>
          <cell r="L17">
            <v>65.910000000000025</v>
          </cell>
          <cell r="M17">
            <v>65.910000000000025</v>
          </cell>
          <cell r="N17">
            <v>65.910000000000025</v>
          </cell>
        </row>
        <row r="18">
          <cell r="B18" t="str">
            <v xml:space="preserve">d. Bloque 0-15 kW </v>
          </cell>
          <cell r="C18">
            <v>154546.9500000001</v>
          </cell>
          <cell r="D18">
            <v>154546.9500000001</v>
          </cell>
          <cell r="E18">
            <v>154546.9500000001</v>
          </cell>
          <cell r="F18">
            <v>154546.9500000001</v>
          </cell>
          <cell r="G18">
            <v>154546.9500000001</v>
          </cell>
          <cell r="H18">
            <v>154546.9500000001</v>
          </cell>
          <cell r="I18">
            <v>154546.9500000001</v>
          </cell>
          <cell r="J18">
            <v>154546.9500000001</v>
          </cell>
          <cell r="K18">
            <v>154546.9500000001</v>
          </cell>
          <cell r="L18">
            <v>154546.9500000001</v>
          </cell>
          <cell r="M18">
            <v>154546.9500000001</v>
          </cell>
          <cell r="N18">
            <v>154546.9500000001</v>
          </cell>
        </row>
        <row r="19">
          <cell r="B19" t="str">
            <v xml:space="preserve">e. Bloque mayor a 15 kW </v>
          </cell>
          <cell r="C19">
            <v>10303.130000000003</v>
          </cell>
          <cell r="D19">
            <v>10303.130000000003</v>
          </cell>
          <cell r="E19">
            <v>10303.130000000003</v>
          </cell>
          <cell r="F19">
            <v>10303.130000000003</v>
          </cell>
          <cell r="G19">
            <v>10303.130000000003</v>
          </cell>
          <cell r="H19">
            <v>10303.130000000003</v>
          </cell>
          <cell r="I19">
            <v>10303.130000000003</v>
          </cell>
          <cell r="J19">
            <v>10303.130000000003</v>
          </cell>
          <cell r="K19">
            <v>10303.130000000003</v>
          </cell>
          <cell r="L19">
            <v>10303.130000000003</v>
          </cell>
          <cell r="M19">
            <v>10303.130000000003</v>
          </cell>
          <cell r="N19">
            <v>10303.130000000003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108.55999999999996</v>
          </cell>
          <cell r="D22">
            <v>108.55999999999996</v>
          </cell>
          <cell r="E22">
            <v>108.55999999999996</v>
          </cell>
          <cell r="F22">
            <v>108.55999999999996</v>
          </cell>
          <cell r="G22">
            <v>108.55999999999996</v>
          </cell>
          <cell r="H22">
            <v>108.55999999999996</v>
          </cell>
          <cell r="I22">
            <v>108.55999999999996</v>
          </cell>
          <cell r="J22">
            <v>108.55999999999996</v>
          </cell>
          <cell r="K22">
            <v>108.55999999999996</v>
          </cell>
          <cell r="L22">
            <v>108.55999999999996</v>
          </cell>
          <cell r="M22">
            <v>108.55999999999996</v>
          </cell>
          <cell r="N22">
            <v>108.55999999999996</v>
          </cell>
        </row>
        <row r="23">
          <cell r="B23" t="str">
            <v xml:space="preserve">b. Bloque 0-3000 kWh </v>
          </cell>
          <cell r="C23">
            <v>197730</v>
          </cell>
          <cell r="D23">
            <v>197730</v>
          </cell>
          <cell r="E23">
            <v>197730</v>
          </cell>
          <cell r="F23">
            <v>197730</v>
          </cell>
          <cell r="G23">
            <v>197730</v>
          </cell>
          <cell r="H23">
            <v>197730</v>
          </cell>
          <cell r="I23">
            <v>197730</v>
          </cell>
          <cell r="J23">
            <v>197730</v>
          </cell>
          <cell r="K23">
            <v>197730</v>
          </cell>
          <cell r="L23">
            <v>197730</v>
          </cell>
          <cell r="M23">
            <v>197730</v>
          </cell>
          <cell r="N23">
            <v>197730</v>
          </cell>
        </row>
        <row r="24">
          <cell r="B24" t="str">
            <v xml:space="preserve">c. Bloque mayor a 3000 kWh </v>
          </cell>
          <cell r="C24">
            <v>65.910000000000025</v>
          </cell>
          <cell r="D24">
            <v>65.910000000000025</v>
          </cell>
          <cell r="E24">
            <v>65.910000000000025</v>
          </cell>
          <cell r="F24">
            <v>65.910000000000025</v>
          </cell>
          <cell r="G24">
            <v>65.910000000000025</v>
          </cell>
          <cell r="H24">
            <v>65.910000000000025</v>
          </cell>
          <cell r="I24">
            <v>65.910000000000025</v>
          </cell>
          <cell r="J24">
            <v>65.910000000000025</v>
          </cell>
          <cell r="K24">
            <v>65.910000000000025</v>
          </cell>
          <cell r="L24">
            <v>65.910000000000025</v>
          </cell>
          <cell r="M24">
            <v>65.910000000000025</v>
          </cell>
          <cell r="N24">
            <v>65.910000000000025</v>
          </cell>
        </row>
        <row r="25">
          <cell r="B25" t="str">
            <v>d. Bloque 0-15 kW</v>
          </cell>
          <cell r="C25">
            <v>154546.9500000001</v>
          </cell>
          <cell r="D25">
            <v>154546.9500000001</v>
          </cell>
          <cell r="E25">
            <v>154546.9500000001</v>
          </cell>
          <cell r="F25">
            <v>154546.9500000001</v>
          </cell>
          <cell r="G25">
            <v>154546.9500000001</v>
          </cell>
          <cell r="H25">
            <v>154546.9500000001</v>
          </cell>
          <cell r="I25">
            <v>154546.9500000001</v>
          </cell>
          <cell r="J25">
            <v>154546.9500000001</v>
          </cell>
          <cell r="K25">
            <v>154546.9500000001</v>
          </cell>
          <cell r="L25">
            <v>154546.9500000001</v>
          </cell>
          <cell r="M25">
            <v>154546.9500000001</v>
          </cell>
          <cell r="N25">
            <v>154546.9500000001</v>
          </cell>
        </row>
        <row r="26">
          <cell r="B26" t="str">
            <v xml:space="preserve">e. Bloque mayor a 15 kW </v>
          </cell>
          <cell r="C26">
            <v>10303.130000000003</v>
          </cell>
          <cell r="D26">
            <v>10303.130000000003</v>
          </cell>
          <cell r="E26">
            <v>10303.130000000003</v>
          </cell>
          <cell r="F26">
            <v>10303.130000000003</v>
          </cell>
          <cell r="G26">
            <v>10303.130000000003</v>
          </cell>
          <cell r="H26">
            <v>10303.130000000003</v>
          </cell>
          <cell r="I26">
            <v>10303.130000000003</v>
          </cell>
          <cell r="J26">
            <v>10303.130000000003</v>
          </cell>
          <cell r="K26">
            <v>10303.130000000003</v>
          </cell>
          <cell r="L26">
            <v>10303.130000000003</v>
          </cell>
          <cell r="M26">
            <v>10303.130000000003</v>
          </cell>
          <cell r="N26">
            <v>10303.130000000003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B29" t="str">
            <v xml:space="preserve">a. Bloque 0-30 kWh </v>
          </cell>
          <cell r="C29">
            <v>98.69999999999996</v>
          </cell>
          <cell r="D29">
            <v>98.699999999999974</v>
          </cell>
          <cell r="E29">
            <v>98.69999999999996</v>
          </cell>
          <cell r="F29">
            <v>98.699999999999974</v>
          </cell>
          <cell r="G29">
            <v>98.69999999999996</v>
          </cell>
          <cell r="H29">
            <v>98.699999999999974</v>
          </cell>
          <cell r="I29">
            <v>98.69999999999996</v>
          </cell>
          <cell r="J29">
            <v>98.69999999999996</v>
          </cell>
          <cell r="K29">
            <v>98.699999999999974</v>
          </cell>
          <cell r="L29">
            <v>98.69999999999996</v>
          </cell>
          <cell r="M29">
            <v>98.699999999999974</v>
          </cell>
          <cell r="N29">
            <v>98.69999999999996</v>
          </cell>
        </row>
        <row r="30">
          <cell r="B30" t="str">
            <v xml:space="preserve">b. Bloque 31-50 000 kWh </v>
          </cell>
          <cell r="C30">
            <v>3.2900000000000023</v>
          </cell>
          <cell r="D30">
            <v>3.2900000000000018</v>
          </cell>
          <cell r="E30">
            <v>3.2900000000000023</v>
          </cell>
          <cell r="F30">
            <v>3.2900000000000018</v>
          </cell>
          <cell r="G30">
            <v>3.2900000000000023</v>
          </cell>
          <cell r="H30">
            <v>3.2900000000000018</v>
          </cell>
          <cell r="I30">
            <v>3.2900000000000023</v>
          </cell>
          <cell r="J30">
            <v>3.2900000000000023</v>
          </cell>
          <cell r="K30">
            <v>3.2900000000000018</v>
          </cell>
          <cell r="L30">
            <v>3.2900000000000023</v>
          </cell>
          <cell r="M30">
            <v>3.2900000000000018</v>
          </cell>
          <cell r="N30">
            <v>3.2900000000000023</v>
          </cell>
        </row>
        <row r="31">
          <cell r="B31" t="str">
            <v>c. Bloque mayor a 50 000 kWh</v>
          </cell>
          <cell r="C31">
            <v>164500</v>
          </cell>
          <cell r="D31">
            <v>164500</v>
          </cell>
          <cell r="E31">
            <v>164500</v>
          </cell>
          <cell r="F31">
            <v>164500</v>
          </cell>
          <cell r="G31">
            <v>164500</v>
          </cell>
          <cell r="H31">
            <v>164500</v>
          </cell>
          <cell r="I31">
            <v>164500</v>
          </cell>
          <cell r="J31">
            <v>164500</v>
          </cell>
          <cell r="K31">
            <v>164500</v>
          </cell>
          <cell r="L31">
            <v>164500</v>
          </cell>
          <cell r="M31">
            <v>164500</v>
          </cell>
          <cell r="N31">
            <v>164500</v>
          </cell>
        </row>
        <row r="32">
          <cell r="B32" t="str">
            <v>Tarifa de acceso</v>
          </cell>
        </row>
        <row r="33">
          <cell r="B33" t="str">
            <v>T-TA</v>
          </cell>
        </row>
        <row r="34">
          <cell r="B34" t="str">
            <v>a. Consumo de Energía cada kWh</v>
          </cell>
          <cell r="C34">
            <v>25.37</v>
          </cell>
          <cell r="D34">
            <v>25.37</v>
          </cell>
          <cell r="E34">
            <v>25.37</v>
          </cell>
          <cell r="F34">
            <v>25.37</v>
          </cell>
          <cell r="G34">
            <v>25.37</v>
          </cell>
          <cell r="H34">
            <v>25.37</v>
          </cell>
          <cell r="I34">
            <v>25.37</v>
          </cell>
          <cell r="J34">
            <v>25.37</v>
          </cell>
          <cell r="K34">
            <v>25.37</v>
          </cell>
          <cell r="L34">
            <v>25.37</v>
          </cell>
          <cell r="M34">
            <v>25.37</v>
          </cell>
          <cell r="N34">
            <v>25.37</v>
          </cell>
        </row>
        <row r="35">
          <cell r="B35" t="str">
            <v>Tarifa en centros de recarga rápida</v>
          </cell>
        </row>
        <row r="36">
          <cell r="B36" t="str">
            <v>T-VE</v>
          </cell>
        </row>
        <row r="37">
          <cell r="B37" t="str">
            <v>b. Por minuto de recarga de energía</v>
          </cell>
          <cell r="C37">
            <v>137</v>
          </cell>
          <cell r="D37">
            <v>137</v>
          </cell>
          <cell r="E37">
            <v>137</v>
          </cell>
          <cell r="F37">
            <v>137</v>
          </cell>
          <cell r="G37">
            <v>137</v>
          </cell>
          <cell r="H37">
            <v>137</v>
          </cell>
          <cell r="I37">
            <v>137</v>
          </cell>
          <cell r="J37">
            <v>137</v>
          </cell>
          <cell r="K37">
            <v>137</v>
          </cell>
          <cell r="L37">
            <v>137</v>
          </cell>
          <cell r="M37">
            <v>137</v>
          </cell>
          <cell r="N37">
            <v>137</v>
          </cell>
        </row>
        <row r="38">
          <cell r="B38" t="str">
            <v>Tarifa residencial modalidad prepago</v>
          </cell>
        </row>
        <row r="39">
          <cell r="B39" t="str">
            <v>T-RP</v>
          </cell>
        </row>
        <row r="40">
          <cell r="B40" t="str">
            <v xml:space="preserve">a. Bloque 0-30 kWh </v>
          </cell>
          <cell r="C40">
            <v>2326.5</v>
          </cell>
          <cell r="D40">
            <v>2326.5</v>
          </cell>
          <cell r="E40">
            <v>2326.5</v>
          </cell>
          <cell r="F40">
            <v>2326.5</v>
          </cell>
          <cell r="G40">
            <v>2326.5</v>
          </cell>
          <cell r="H40">
            <v>2326.5</v>
          </cell>
          <cell r="I40">
            <v>2326.5</v>
          </cell>
          <cell r="J40">
            <v>2326.5</v>
          </cell>
          <cell r="K40">
            <v>2326.5</v>
          </cell>
          <cell r="L40">
            <v>2326.5</v>
          </cell>
          <cell r="M40">
            <v>2326.5</v>
          </cell>
          <cell r="N40">
            <v>2326.5</v>
          </cell>
        </row>
        <row r="41">
          <cell r="B41" t="str">
            <v>b. Bloque 31-200 kWh</v>
          </cell>
          <cell r="C41">
            <v>77.550000000000011</v>
          </cell>
          <cell r="D41">
            <v>77.55</v>
          </cell>
          <cell r="E41">
            <v>77.550000000000011</v>
          </cell>
          <cell r="F41">
            <v>77.55</v>
          </cell>
          <cell r="G41">
            <v>77.550000000000011</v>
          </cell>
          <cell r="H41">
            <v>77.55</v>
          </cell>
          <cell r="I41">
            <v>77.550000000000011</v>
          </cell>
          <cell r="J41">
            <v>77.550000000000011</v>
          </cell>
          <cell r="K41">
            <v>77.55</v>
          </cell>
          <cell r="L41">
            <v>77.550000000000011</v>
          </cell>
          <cell r="M41">
            <v>77.55</v>
          </cell>
          <cell r="N41">
            <v>77.550000000000011</v>
          </cell>
        </row>
        <row r="42">
          <cell r="B42" t="str">
            <v xml:space="preserve">c. Bloque mayor a 200 kWh </v>
          </cell>
          <cell r="C42">
            <v>100.80999999999996</v>
          </cell>
          <cell r="D42">
            <v>100.80999999999996</v>
          </cell>
          <cell r="E42">
            <v>100.80999999999996</v>
          </cell>
          <cell r="F42">
            <v>100.80999999999996</v>
          </cell>
          <cell r="G42">
            <v>100.80999999999996</v>
          </cell>
          <cell r="H42">
            <v>100.80999999999996</v>
          </cell>
          <cell r="I42">
            <v>100.80999999999996</v>
          </cell>
          <cell r="J42">
            <v>100.80999999999996</v>
          </cell>
          <cell r="K42">
            <v>100.80999999999996</v>
          </cell>
          <cell r="L42">
            <v>100.80999999999996</v>
          </cell>
          <cell r="M42">
            <v>100.80999999999996</v>
          </cell>
          <cell r="N42">
            <v>100.80999999999996</v>
          </cell>
        </row>
        <row r="43">
          <cell r="B43" t="str">
            <v>Tarifa en centros de recarga en planteles para autobuses electricos</v>
          </cell>
        </row>
        <row r="44">
          <cell r="B44" t="str">
            <v>T-BE</v>
          </cell>
        </row>
        <row r="45">
          <cell r="B45" t="str">
            <v>b. Consumo de Energía cada kWh</v>
          </cell>
          <cell r="C45">
            <v>52.869999999999955</v>
          </cell>
          <cell r="D45">
            <v>52.869999999999962</v>
          </cell>
          <cell r="E45">
            <v>52.869999999999955</v>
          </cell>
          <cell r="F45">
            <v>52.869999999999962</v>
          </cell>
          <cell r="G45">
            <v>52.869999999999955</v>
          </cell>
          <cell r="H45">
            <v>52.869999999999962</v>
          </cell>
          <cell r="I45">
            <v>52.869999999999955</v>
          </cell>
          <cell r="J45">
            <v>52.869999999999955</v>
          </cell>
          <cell r="K45">
            <v>52.869999999999962</v>
          </cell>
          <cell r="L45">
            <v>52.869999999999955</v>
          </cell>
          <cell r="M45">
            <v>52.869999999999962</v>
          </cell>
          <cell r="N45">
            <v>52.869999999999955</v>
          </cell>
        </row>
        <row r="46">
          <cell r="B46" t="str">
            <v>Tarifa para los costos de interconeción 
excedentes de energía (colones/kWh)</v>
          </cell>
        </row>
        <row r="47">
          <cell r="B47" t="str">
            <v>T-TCI</v>
          </cell>
        </row>
        <row r="48">
          <cell r="B48" t="str">
            <v>Etapa I</v>
          </cell>
          <cell r="C48">
            <v>5353</v>
          </cell>
          <cell r="D48">
            <v>5353</v>
          </cell>
          <cell r="E48">
            <v>5353</v>
          </cell>
          <cell r="F48">
            <v>5353</v>
          </cell>
          <cell r="G48">
            <v>5353</v>
          </cell>
          <cell r="H48">
            <v>5353</v>
          </cell>
          <cell r="I48">
            <v>5353</v>
          </cell>
          <cell r="J48">
            <v>13257.516129032258</v>
          </cell>
          <cell r="K48">
            <v>15563</v>
          </cell>
          <cell r="L48">
            <v>15563</v>
          </cell>
          <cell r="M48">
            <v>15563</v>
          </cell>
          <cell r="N48">
            <v>15563</v>
          </cell>
        </row>
        <row r="49">
          <cell r="B49" t="str">
            <v>Etapa II</v>
          </cell>
          <cell r="C49">
            <v>97902</v>
          </cell>
          <cell r="D49">
            <v>97902</v>
          </cell>
          <cell r="E49">
            <v>97902</v>
          </cell>
          <cell r="F49">
            <v>97902</v>
          </cell>
          <cell r="G49">
            <v>97902</v>
          </cell>
          <cell r="H49">
            <v>97902</v>
          </cell>
          <cell r="I49">
            <v>97902</v>
          </cell>
          <cell r="J49">
            <v>56607.290322580644</v>
          </cell>
          <cell r="K49">
            <v>44563</v>
          </cell>
          <cell r="L49">
            <v>44563</v>
          </cell>
          <cell r="M49">
            <v>44563</v>
          </cell>
          <cell r="N49">
            <v>44563</v>
          </cell>
        </row>
        <row r="50">
          <cell r="B50" t="str">
            <v>Etapa III</v>
          </cell>
          <cell r="C50">
            <v>81168</v>
          </cell>
          <cell r="D50">
            <v>81168</v>
          </cell>
          <cell r="E50">
            <v>81168</v>
          </cell>
          <cell r="F50">
            <v>81168</v>
          </cell>
          <cell r="G50">
            <v>81168</v>
          </cell>
          <cell r="H50">
            <v>81168</v>
          </cell>
          <cell r="I50">
            <v>81168</v>
          </cell>
          <cell r="J50">
            <v>75829.93548387097</v>
          </cell>
          <cell r="K50">
            <v>74273</v>
          </cell>
          <cell r="L50">
            <v>74273</v>
          </cell>
          <cell r="M50">
            <v>74273</v>
          </cell>
          <cell r="N50">
            <v>74273</v>
          </cell>
        </row>
        <row r="51">
          <cell r="B51" t="str">
            <v>Etapa IV</v>
          </cell>
          <cell r="C51">
            <v>35532</v>
          </cell>
          <cell r="D51">
            <v>35532</v>
          </cell>
          <cell r="E51">
            <v>35532</v>
          </cell>
          <cell r="F51">
            <v>35532</v>
          </cell>
          <cell r="G51">
            <v>35532</v>
          </cell>
          <cell r="H51">
            <v>35532</v>
          </cell>
          <cell r="I51">
            <v>35532</v>
          </cell>
          <cell r="J51">
            <v>57296.129032258068</v>
          </cell>
          <cell r="K51">
            <v>63644</v>
          </cell>
          <cell r="L51">
            <v>63644</v>
          </cell>
          <cell r="M51">
            <v>63644</v>
          </cell>
          <cell r="N51">
            <v>63644</v>
          </cell>
        </row>
        <row r="52">
          <cell r="B52" t="str">
            <v>Tarifa máxima para la compra-venta de
excedentes de energía</v>
          </cell>
        </row>
        <row r="53">
          <cell r="B53" t="str">
            <v>T-TCVE</v>
          </cell>
        </row>
        <row r="54">
          <cell r="B54" t="str">
            <v>Periodo Noche</v>
          </cell>
          <cell r="C54">
            <v>33.630000000000003</v>
          </cell>
          <cell r="D54">
            <v>33.630000000000003</v>
          </cell>
          <cell r="E54">
            <v>33.630000000000003</v>
          </cell>
          <cell r="F54">
            <v>33.630000000000003</v>
          </cell>
          <cell r="G54">
            <v>33.630000000000003</v>
          </cell>
          <cell r="H54">
            <v>33.630000000000003</v>
          </cell>
          <cell r="I54">
            <v>33.630000000000003</v>
          </cell>
          <cell r="J54">
            <v>33.630000000000003</v>
          </cell>
          <cell r="K54">
            <v>33.630000000000003</v>
          </cell>
          <cell r="L54">
            <v>33.630000000000003</v>
          </cell>
          <cell r="M54">
            <v>33.630000000000003</v>
          </cell>
          <cell r="N54">
            <v>33.630000000000003</v>
          </cell>
        </row>
        <row r="55">
          <cell r="B55" t="str">
            <v>Periodo Punta</v>
          </cell>
          <cell r="C55">
            <v>71.010000000000019</v>
          </cell>
          <cell r="D55">
            <v>71.010000000000005</v>
          </cell>
          <cell r="E55">
            <v>71.010000000000019</v>
          </cell>
          <cell r="F55">
            <v>71.010000000000005</v>
          </cell>
          <cell r="G55">
            <v>71.010000000000019</v>
          </cell>
          <cell r="H55">
            <v>71.010000000000005</v>
          </cell>
          <cell r="I55">
            <v>71.010000000000019</v>
          </cell>
          <cell r="J55">
            <v>71.010000000000019</v>
          </cell>
          <cell r="K55">
            <v>71.010000000000005</v>
          </cell>
          <cell r="L55">
            <v>71.010000000000019</v>
          </cell>
          <cell r="M55">
            <v>71.010000000000005</v>
          </cell>
          <cell r="N55">
            <v>71.010000000000019</v>
          </cell>
        </row>
        <row r="56">
          <cell r="B56" t="str">
            <v>Periodo Valle</v>
          </cell>
          <cell r="C56">
            <v>54.359999999999964</v>
          </cell>
          <cell r="D56">
            <v>54.359999999999971</v>
          </cell>
          <cell r="E56">
            <v>54.359999999999964</v>
          </cell>
          <cell r="F56">
            <v>54.359999999999971</v>
          </cell>
          <cell r="G56">
            <v>54.359999999999964</v>
          </cell>
          <cell r="H56">
            <v>54.359999999999971</v>
          </cell>
          <cell r="I56">
            <v>54.359999999999964</v>
          </cell>
          <cell r="J56">
            <v>54.359999999999964</v>
          </cell>
          <cell r="K56">
            <v>54.359999999999971</v>
          </cell>
          <cell r="L56">
            <v>54.359999999999964</v>
          </cell>
          <cell r="M56">
            <v>54.359999999999971</v>
          </cell>
          <cell r="N56">
            <v>54.359999999999964</v>
          </cell>
        </row>
        <row r="57">
          <cell r="B57" t="str">
            <v>Tarifa de los recursos energéticos distribuidos</v>
          </cell>
        </row>
        <row r="58">
          <cell r="B58" t="str">
            <v>T-TDER</v>
          </cell>
        </row>
        <row r="59">
          <cell r="B59" t="str">
            <v>Por kW instalado</v>
          </cell>
          <cell r="C59">
            <v>1362</v>
          </cell>
          <cell r="D59">
            <v>1362</v>
          </cell>
          <cell r="E59">
            <v>1362</v>
          </cell>
          <cell r="F59">
            <v>1362</v>
          </cell>
          <cell r="G59">
            <v>1362</v>
          </cell>
          <cell r="H59">
            <v>1362</v>
          </cell>
          <cell r="I59">
            <v>1362</v>
          </cell>
          <cell r="J59">
            <v>1362</v>
          </cell>
          <cell r="K59">
            <v>1362</v>
          </cell>
          <cell r="L59">
            <v>1362</v>
          </cell>
          <cell r="M59">
            <v>1362</v>
          </cell>
          <cell r="N59">
            <v>1362</v>
          </cell>
        </row>
        <row r="60">
          <cell r="B60" t="str">
            <v xml:space="preserve">Tarifa de peajes de distribución </v>
          </cell>
        </row>
        <row r="61">
          <cell r="B61" t="str">
            <v>T-TPDx</v>
          </cell>
        </row>
        <row r="62">
          <cell r="B62" t="str">
            <v>Por Energía transportada</v>
          </cell>
          <cell r="C62">
            <v>1.6400000000000003</v>
          </cell>
          <cell r="D62">
            <v>1.6400000000000003</v>
          </cell>
          <cell r="E62">
            <v>1.6400000000000003</v>
          </cell>
          <cell r="F62">
            <v>1.6400000000000003</v>
          </cell>
          <cell r="G62">
            <v>1.6400000000000003</v>
          </cell>
          <cell r="H62">
            <v>1.6400000000000003</v>
          </cell>
          <cell r="I62">
            <v>1.6400000000000003</v>
          </cell>
          <cell r="J62">
            <v>1.6400000000000003</v>
          </cell>
          <cell r="K62">
            <v>1.6400000000000003</v>
          </cell>
          <cell r="L62">
            <v>1.6400000000000003</v>
          </cell>
          <cell r="M62">
            <v>1.6400000000000003</v>
          </cell>
          <cell r="N62">
            <v>1.6400000000000003</v>
          </cell>
        </row>
      </sheetData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tro"/>
      <sheetName val="ICE"/>
      <sheetName val="CNFL"/>
      <sheetName val="JASEC"/>
      <sheetName val="ESPH"/>
      <sheetName val="COOPELESCA"/>
      <sheetName val="COOPEGUANACASTE"/>
      <sheetName val="COOPESANTOS"/>
      <sheetName val="COOPEALFARORUIZ"/>
      <sheetName val="CONSULTA PLIEGO"/>
    </sheetNames>
    <sheetDataSet>
      <sheetData sheetId="0" refreshError="1"/>
      <sheetData sheetId="1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0-140 kWh</v>
          </cell>
          <cell r="C10">
            <v>1348.3499999999992</v>
          </cell>
          <cell r="D10">
            <v>1348.3499999999992</v>
          </cell>
          <cell r="E10">
            <v>1348.3499999999992</v>
          </cell>
          <cell r="F10">
            <v>1348.3499999999992</v>
          </cell>
          <cell r="G10">
            <v>1348.3499999999992</v>
          </cell>
          <cell r="H10">
            <v>1348.3499999999992</v>
          </cell>
          <cell r="I10">
            <v>1348.3499999999992</v>
          </cell>
          <cell r="J10">
            <v>1348.3499999999992</v>
          </cell>
          <cell r="K10">
            <v>1348.3499999999992</v>
          </cell>
          <cell r="L10">
            <v>1348.3499999999992</v>
          </cell>
          <cell r="M10">
            <v>1348.3499999999992</v>
          </cell>
          <cell r="N10">
            <v>1348.3499999999992</v>
          </cell>
        </row>
        <row r="11">
          <cell r="B11" t="str">
            <v>b. Bloque 0-140 kWh</v>
          </cell>
          <cell r="C11">
            <v>65.970000000000013</v>
          </cell>
          <cell r="D11">
            <v>65.970000000000013</v>
          </cell>
          <cell r="E11">
            <v>65.970000000000013</v>
          </cell>
          <cell r="F11">
            <v>65.970000000000013</v>
          </cell>
          <cell r="G11">
            <v>65.970000000000013</v>
          </cell>
          <cell r="H11">
            <v>65.970000000000013</v>
          </cell>
          <cell r="I11">
            <v>65.970000000000013</v>
          </cell>
          <cell r="J11">
            <v>65.970000000000013</v>
          </cell>
          <cell r="K11">
            <v>65.970000000000013</v>
          </cell>
          <cell r="L11">
            <v>65.970000000000013</v>
          </cell>
          <cell r="M11">
            <v>65.970000000000013</v>
          </cell>
          <cell r="N11">
            <v>65.970000000000013</v>
          </cell>
        </row>
        <row r="12">
          <cell r="B12" t="str">
            <v>c. Bloque 141-195 kWh</v>
          </cell>
          <cell r="C12">
            <v>2542.61</v>
          </cell>
          <cell r="D12">
            <v>2542.61</v>
          </cell>
          <cell r="E12">
            <v>2542.61</v>
          </cell>
          <cell r="F12">
            <v>2542.61</v>
          </cell>
          <cell r="G12">
            <v>2542.61</v>
          </cell>
          <cell r="H12">
            <v>2542.61</v>
          </cell>
          <cell r="I12">
            <v>2542.61</v>
          </cell>
          <cell r="J12">
            <v>2542.61</v>
          </cell>
          <cell r="K12">
            <v>2542.61</v>
          </cell>
          <cell r="L12">
            <v>2542.61</v>
          </cell>
          <cell r="M12">
            <v>2542.61</v>
          </cell>
          <cell r="N12">
            <v>2542.61</v>
          </cell>
        </row>
        <row r="13">
          <cell r="B13" t="str">
            <v>d. Bloque 141-195 kWh</v>
          </cell>
          <cell r="C13">
            <v>74.589999999999989</v>
          </cell>
          <cell r="D13">
            <v>74.589999999999961</v>
          </cell>
          <cell r="E13">
            <v>74.589999999999989</v>
          </cell>
          <cell r="F13">
            <v>74.589999999999975</v>
          </cell>
          <cell r="G13">
            <v>74.589999999999989</v>
          </cell>
          <cell r="H13">
            <v>74.589999999999975</v>
          </cell>
          <cell r="I13">
            <v>74.589999999999989</v>
          </cell>
          <cell r="J13">
            <v>74.589999999999989</v>
          </cell>
          <cell r="K13">
            <v>74.589999999999975</v>
          </cell>
          <cell r="L13">
            <v>74.589999999999989</v>
          </cell>
          <cell r="M13">
            <v>74.589999999999975</v>
          </cell>
          <cell r="N13">
            <v>74.589999999999989</v>
          </cell>
        </row>
        <row r="14">
          <cell r="B14" t="str">
            <v>e. Bloque 196-250 kWh</v>
          </cell>
          <cell r="C14">
            <v>3769.8800000000015</v>
          </cell>
          <cell r="D14">
            <v>3769.880000000001</v>
          </cell>
          <cell r="E14">
            <v>3769.8800000000015</v>
          </cell>
          <cell r="F14">
            <v>3769.8800000000015</v>
          </cell>
          <cell r="G14">
            <v>3769.8800000000015</v>
          </cell>
          <cell r="H14">
            <v>3769.8800000000015</v>
          </cell>
          <cell r="I14">
            <v>3769.8800000000015</v>
          </cell>
          <cell r="J14">
            <v>3769.8800000000015</v>
          </cell>
          <cell r="K14">
            <v>3769.8800000000015</v>
          </cell>
          <cell r="L14">
            <v>3769.8800000000015</v>
          </cell>
          <cell r="M14">
            <v>3769.8800000000015</v>
          </cell>
          <cell r="N14">
            <v>3769.8800000000015</v>
          </cell>
        </row>
        <row r="15">
          <cell r="B15" t="str">
            <v>f. Bloque 196-250 kWh</v>
          </cell>
          <cell r="C15">
            <v>86.710000000000022</v>
          </cell>
          <cell r="D15">
            <v>86.710000000000022</v>
          </cell>
          <cell r="E15">
            <v>86.710000000000022</v>
          </cell>
          <cell r="F15">
            <v>86.710000000000022</v>
          </cell>
          <cell r="G15">
            <v>86.710000000000022</v>
          </cell>
          <cell r="H15">
            <v>86.710000000000022</v>
          </cell>
          <cell r="I15">
            <v>86.710000000000022</v>
          </cell>
          <cell r="J15">
            <v>86.710000000000022</v>
          </cell>
          <cell r="K15">
            <v>86.710000000000022</v>
          </cell>
          <cell r="L15">
            <v>86.710000000000022</v>
          </cell>
          <cell r="M15">
            <v>86.710000000000022</v>
          </cell>
          <cell r="N15">
            <v>86.710000000000022</v>
          </cell>
        </row>
        <row r="16">
          <cell r="B16" t="str">
            <v>g. Bloque 251-370 kWh</v>
          </cell>
          <cell r="C16">
            <v>4633.9400000000014</v>
          </cell>
          <cell r="D16">
            <v>4633.9400000000014</v>
          </cell>
          <cell r="E16">
            <v>4633.9400000000014</v>
          </cell>
          <cell r="F16">
            <v>4633.9400000000014</v>
          </cell>
          <cell r="G16">
            <v>4633.9400000000014</v>
          </cell>
          <cell r="H16">
            <v>4633.9400000000014</v>
          </cell>
          <cell r="I16">
            <v>4633.9400000000014</v>
          </cell>
          <cell r="J16">
            <v>4633.9400000000014</v>
          </cell>
          <cell r="K16">
            <v>4633.9400000000014</v>
          </cell>
          <cell r="L16">
            <v>4633.9400000000014</v>
          </cell>
          <cell r="M16">
            <v>4633.9400000000014</v>
          </cell>
          <cell r="N16">
            <v>4633.9400000000014</v>
          </cell>
        </row>
        <row r="17">
          <cell r="B17" t="str">
            <v>h. Bloque 251-370 kWh</v>
          </cell>
          <cell r="C17">
            <v>100.78999999999998</v>
          </cell>
          <cell r="D17">
            <v>100.78999999999998</v>
          </cell>
          <cell r="E17">
            <v>100.78999999999998</v>
          </cell>
          <cell r="F17">
            <v>100.78999999999998</v>
          </cell>
          <cell r="G17">
            <v>100.78999999999998</v>
          </cell>
          <cell r="H17">
            <v>100.78999999999998</v>
          </cell>
          <cell r="I17">
            <v>100.78999999999998</v>
          </cell>
          <cell r="J17">
            <v>100.78999999999998</v>
          </cell>
          <cell r="K17">
            <v>100.78999999999998</v>
          </cell>
          <cell r="L17">
            <v>100.78999999999998</v>
          </cell>
          <cell r="M17">
            <v>100.78999999999998</v>
          </cell>
          <cell r="N17">
            <v>100.78999999999998</v>
          </cell>
        </row>
        <row r="18">
          <cell r="B18" t="str">
            <v>i. Bloque mayor a 371 kWh</v>
          </cell>
          <cell r="C18">
            <v>9311.8699999999972</v>
          </cell>
          <cell r="D18">
            <v>9311.8699999999972</v>
          </cell>
          <cell r="E18">
            <v>9311.8699999999972</v>
          </cell>
          <cell r="F18">
            <v>9311.8699999999972</v>
          </cell>
          <cell r="G18">
            <v>9311.8699999999972</v>
          </cell>
          <cell r="H18">
            <v>9311.8699999999972</v>
          </cell>
          <cell r="I18">
            <v>9311.8699999999972</v>
          </cell>
          <cell r="J18">
            <v>9311.8699999999972</v>
          </cell>
          <cell r="K18">
            <v>9311.8699999999972</v>
          </cell>
          <cell r="L18">
            <v>9311.8699999999972</v>
          </cell>
          <cell r="M18">
            <v>9311.8699999999972</v>
          </cell>
          <cell r="N18">
            <v>9311.8699999999972</v>
          </cell>
        </row>
        <row r="19">
          <cell r="B19" t="str">
            <v>j. Bloque mayor a 371 kWh</v>
          </cell>
          <cell r="C19">
            <v>117.17999999999995</v>
          </cell>
          <cell r="D19">
            <v>117.17999999999996</v>
          </cell>
          <cell r="E19">
            <v>117.17999999999995</v>
          </cell>
          <cell r="F19">
            <v>117.17999999999996</v>
          </cell>
          <cell r="G19">
            <v>117.17999999999995</v>
          </cell>
          <cell r="H19">
            <v>117.17999999999996</v>
          </cell>
          <cell r="I19">
            <v>117.17999999999995</v>
          </cell>
          <cell r="J19">
            <v>117.17999999999995</v>
          </cell>
          <cell r="K19">
            <v>117.17999999999996</v>
          </cell>
          <cell r="L19">
            <v>117.17999999999995</v>
          </cell>
          <cell r="M19">
            <v>117.17999999999996</v>
          </cell>
          <cell r="N19">
            <v>117.17999999999995</v>
          </cell>
        </row>
        <row r="20">
          <cell r="B20" t="str">
            <v>j.a.Por consumo de energía (kWh)</v>
          </cell>
          <cell r="C20">
            <v>9311.8699999999972</v>
          </cell>
          <cell r="D20">
            <v>9311.8699999999972</v>
          </cell>
          <cell r="E20">
            <v>9311.8699999999972</v>
          </cell>
          <cell r="F20">
            <v>9311.8699999999972</v>
          </cell>
          <cell r="G20">
            <v>9311.8699999999972</v>
          </cell>
          <cell r="H20">
            <v>9311.8699999999972</v>
          </cell>
          <cell r="I20">
            <v>9311.8699999999972</v>
          </cell>
          <cell r="J20">
            <v>9311.8699999999972</v>
          </cell>
          <cell r="K20">
            <v>9311.8699999999972</v>
          </cell>
          <cell r="L20">
            <v>9311.8699999999972</v>
          </cell>
          <cell r="M20">
            <v>9311.8699999999972</v>
          </cell>
          <cell r="N20">
            <v>9311.8699999999972</v>
          </cell>
        </row>
        <row r="21">
          <cell r="B21" t="str">
            <v>j.b. Por consumo de energía (kWh)</v>
          </cell>
          <cell r="C21">
            <v>70.119999999999948</v>
          </cell>
          <cell r="D21">
            <v>70.119999999999962</v>
          </cell>
          <cell r="E21">
            <v>70.119999999999948</v>
          </cell>
          <cell r="F21">
            <v>70.119999999999948</v>
          </cell>
          <cell r="G21">
            <v>70.119999999999948</v>
          </cell>
          <cell r="H21">
            <v>70.119999999999948</v>
          </cell>
          <cell r="I21">
            <v>70.119999999999948</v>
          </cell>
          <cell r="J21">
            <v>70.119999999999948</v>
          </cell>
          <cell r="K21">
            <v>70.119999999999948</v>
          </cell>
          <cell r="L21">
            <v>70.119999999999948</v>
          </cell>
          <cell r="M21">
            <v>70.119999999999948</v>
          </cell>
          <cell r="N21">
            <v>70.119999999999948</v>
          </cell>
        </row>
        <row r="22">
          <cell r="B22" t="str">
            <v>j.c. Por consumo de Potencia (kW)</v>
          </cell>
          <cell r="C22">
            <v>11588.489999999996</v>
          </cell>
          <cell r="D22">
            <v>11588.489999999996</v>
          </cell>
          <cell r="E22">
            <v>11588.489999999996</v>
          </cell>
          <cell r="F22">
            <v>11588.489999999996</v>
          </cell>
          <cell r="G22">
            <v>11588.489999999996</v>
          </cell>
          <cell r="H22">
            <v>11588.489999999996</v>
          </cell>
          <cell r="I22">
            <v>11588.489999999996</v>
          </cell>
          <cell r="J22">
            <v>11588.489999999996</v>
          </cell>
          <cell r="K22">
            <v>11588.489999999996</v>
          </cell>
          <cell r="L22">
            <v>11588.489999999996</v>
          </cell>
          <cell r="M22">
            <v>11588.489999999996</v>
          </cell>
          <cell r="N22">
            <v>11588.489999999996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117.17999999999995</v>
          </cell>
          <cell r="D25">
            <v>117.17999999999996</v>
          </cell>
          <cell r="E25">
            <v>117.17999999999995</v>
          </cell>
          <cell r="F25">
            <v>117.17999999999996</v>
          </cell>
          <cell r="G25">
            <v>117.17999999999995</v>
          </cell>
          <cell r="H25">
            <v>117.17999999999996</v>
          </cell>
          <cell r="I25">
            <v>117.17999999999995</v>
          </cell>
          <cell r="J25">
            <v>117.17999999999995</v>
          </cell>
          <cell r="K25">
            <v>117.17999999999996</v>
          </cell>
          <cell r="L25">
            <v>117.17999999999995</v>
          </cell>
          <cell r="M25">
            <v>117.17999999999996</v>
          </cell>
          <cell r="N25">
            <v>117.17999999999995</v>
          </cell>
        </row>
        <row r="26">
          <cell r="B26" t="str">
            <v>b. Consumo de Energía cada kWh</v>
          </cell>
          <cell r="C26">
            <v>70.119999999999948</v>
          </cell>
          <cell r="D26">
            <v>70.119999999999962</v>
          </cell>
          <cell r="E26">
            <v>70.119999999999948</v>
          </cell>
          <cell r="F26">
            <v>70.119999999999948</v>
          </cell>
          <cell r="G26">
            <v>70.119999999999948</v>
          </cell>
          <cell r="H26">
            <v>70.119999999999948</v>
          </cell>
          <cell r="I26">
            <v>70.119999999999948</v>
          </cell>
          <cell r="J26">
            <v>70.119999999999948</v>
          </cell>
          <cell r="K26">
            <v>70.119999999999948</v>
          </cell>
          <cell r="L26">
            <v>70.119999999999948</v>
          </cell>
          <cell r="M26">
            <v>70.119999999999948</v>
          </cell>
          <cell r="N26">
            <v>70.119999999999948</v>
          </cell>
        </row>
        <row r="27">
          <cell r="B27" t="str">
            <v>c. Consumo de Potencia cada kW</v>
          </cell>
          <cell r="C27">
            <v>11588.489999999996</v>
          </cell>
          <cell r="D27">
            <v>11588.489999999996</v>
          </cell>
          <cell r="E27">
            <v>11588.489999999996</v>
          </cell>
          <cell r="F27">
            <v>11588.489999999996</v>
          </cell>
          <cell r="G27">
            <v>11588.489999999996</v>
          </cell>
          <cell r="H27">
            <v>11588.489999999996</v>
          </cell>
          <cell r="I27">
            <v>11588.489999999996</v>
          </cell>
          <cell r="J27">
            <v>11588.489999999996</v>
          </cell>
          <cell r="K27">
            <v>11588.489999999996</v>
          </cell>
          <cell r="L27">
            <v>11588.489999999996</v>
          </cell>
          <cell r="M27">
            <v>11588.489999999996</v>
          </cell>
          <cell r="N27">
            <v>11588.489999999996</v>
          </cell>
        </row>
        <row r="28">
          <cell r="B28" t="str">
            <v>INDUSTRIAL</v>
          </cell>
        </row>
        <row r="29">
          <cell r="B29" t="str">
            <v>T-IN</v>
          </cell>
        </row>
        <row r="30">
          <cell r="B30" t="str">
            <v>a. Consumo de Energía menor o igual a 3000 kWh</v>
          </cell>
          <cell r="C30">
            <v>117.17999999999995</v>
          </cell>
          <cell r="D30">
            <v>117.17999999999996</v>
          </cell>
          <cell r="E30">
            <v>117.17999999999995</v>
          </cell>
          <cell r="F30">
            <v>117.17999999999996</v>
          </cell>
          <cell r="G30">
            <v>117.17999999999995</v>
          </cell>
          <cell r="H30">
            <v>117.17999999999996</v>
          </cell>
          <cell r="I30">
            <v>117.17999999999995</v>
          </cell>
          <cell r="J30">
            <v>117.17999999999995</v>
          </cell>
          <cell r="K30">
            <v>117.17999999999996</v>
          </cell>
          <cell r="L30">
            <v>117.17999999999995</v>
          </cell>
          <cell r="M30">
            <v>117.17999999999996</v>
          </cell>
          <cell r="N30">
            <v>117.17999999999995</v>
          </cell>
        </row>
        <row r="31">
          <cell r="B31" t="str">
            <v>b. Consumo de Energía cada kWh</v>
          </cell>
          <cell r="C31">
            <v>70.119999999999948</v>
          </cell>
          <cell r="D31">
            <v>70.119999999999962</v>
          </cell>
          <cell r="E31">
            <v>70.119999999999948</v>
          </cell>
          <cell r="F31">
            <v>70.119999999999948</v>
          </cell>
          <cell r="G31">
            <v>70.119999999999948</v>
          </cell>
          <cell r="H31">
            <v>70.119999999999948</v>
          </cell>
          <cell r="I31">
            <v>70.119999999999948</v>
          </cell>
          <cell r="J31">
            <v>70.119999999999948</v>
          </cell>
          <cell r="K31">
            <v>70.119999999999948</v>
          </cell>
          <cell r="L31">
            <v>70.119999999999948</v>
          </cell>
          <cell r="M31">
            <v>70.119999999999948</v>
          </cell>
          <cell r="N31">
            <v>70.119999999999948</v>
          </cell>
        </row>
        <row r="32">
          <cell r="B32" t="str">
            <v>c. Consumo de Potencia cada kW</v>
          </cell>
          <cell r="C32">
            <v>11588.489999999996</v>
          </cell>
          <cell r="D32">
            <v>11588.489999999996</v>
          </cell>
          <cell r="E32">
            <v>11588.489999999996</v>
          </cell>
          <cell r="F32">
            <v>11588.489999999996</v>
          </cell>
          <cell r="G32">
            <v>11588.489999999996</v>
          </cell>
          <cell r="H32">
            <v>11588.489999999996</v>
          </cell>
          <cell r="I32">
            <v>11588.489999999996</v>
          </cell>
          <cell r="J32">
            <v>11588.489999999996</v>
          </cell>
          <cell r="K32">
            <v>11588.489999999996</v>
          </cell>
          <cell r="L32">
            <v>11588.489999999996</v>
          </cell>
          <cell r="M32">
            <v>11588.489999999996</v>
          </cell>
          <cell r="N32">
            <v>11588.489999999996</v>
          </cell>
        </row>
        <row r="33">
          <cell r="B33" t="str">
            <v>PREFERENCIAL</v>
          </cell>
        </row>
        <row r="34">
          <cell r="B34" t="str">
            <v>T-CS</v>
          </cell>
        </row>
        <row r="35">
          <cell r="B35" t="str">
            <v>a. Consumo de Energía menor o igual a 3000 kWh</v>
          </cell>
          <cell r="C35">
            <v>99.599999999999952</v>
          </cell>
          <cell r="D35">
            <v>99.599999999999952</v>
          </cell>
          <cell r="E35">
            <v>99.599999999999952</v>
          </cell>
          <cell r="F35">
            <v>99.599999999999952</v>
          </cell>
          <cell r="G35">
            <v>99.599999999999952</v>
          </cell>
          <cell r="H35">
            <v>99.599999999999952</v>
          </cell>
          <cell r="I35">
            <v>99.599999999999952</v>
          </cell>
          <cell r="J35">
            <v>99.599999999999952</v>
          </cell>
          <cell r="K35">
            <v>99.599999999999952</v>
          </cell>
          <cell r="L35">
            <v>99.599999999999952</v>
          </cell>
          <cell r="M35">
            <v>99.599999999999952</v>
          </cell>
          <cell r="N35">
            <v>99.599999999999952</v>
          </cell>
        </row>
        <row r="36">
          <cell r="B36" t="str">
            <v>b. Consumo de Energía cada kWh</v>
          </cell>
          <cell r="C36">
            <v>59.599999999999966</v>
          </cell>
          <cell r="D36">
            <v>59.599999999999973</v>
          </cell>
          <cell r="E36">
            <v>59.599999999999966</v>
          </cell>
          <cell r="F36">
            <v>59.599999999999973</v>
          </cell>
          <cell r="G36">
            <v>59.599999999999966</v>
          </cell>
          <cell r="H36">
            <v>59.599999999999973</v>
          </cell>
          <cell r="I36">
            <v>59.599999999999966</v>
          </cell>
          <cell r="J36">
            <v>59.599999999999966</v>
          </cell>
          <cell r="K36">
            <v>59.599999999999973</v>
          </cell>
          <cell r="L36">
            <v>59.599999999999966</v>
          </cell>
          <cell r="M36">
            <v>59.599999999999973</v>
          </cell>
          <cell r="N36">
            <v>59.599999999999966</v>
          </cell>
        </row>
        <row r="37">
          <cell r="B37" t="str">
            <v>c. Consumo de Potencia cada kW</v>
          </cell>
          <cell r="C37">
            <v>9850.2000000000062</v>
          </cell>
          <cell r="D37">
            <v>9850.2000000000062</v>
          </cell>
          <cell r="E37">
            <v>9850.2000000000062</v>
          </cell>
          <cell r="F37">
            <v>9850.2000000000062</v>
          </cell>
          <cell r="G37">
            <v>9850.2000000000062</v>
          </cell>
          <cell r="H37">
            <v>9850.2000000000062</v>
          </cell>
          <cell r="I37">
            <v>9850.2000000000062</v>
          </cell>
          <cell r="J37">
            <v>9850.2000000000062</v>
          </cell>
          <cell r="K37">
            <v>9850.2000000000062</v>
          </cell>
          <cell r="L37">
            <v>9850.2000000000062</v>
          </cell>
          <cell r="M37">
            <v>9850.2000000000062</v>
          </cell>
          <cell r="N37">
            <v>9850.2000000000062</v>
          </cell>
        </row>
        <row r="38">
          <cell r="B38" t="str">
            <v>MEDIA TENSIÓN (T-MT)</v>
          </cell>
        </row>
        <row r="39">
          <cell r="B39" t="str">
            <v>T-MT</v>
          </cell>
        </row>
        <row r="40">
          <cell r="B40" t="str">
            <v>a.Periodo Punta (máxima)</v>
          </cell>
          <cell r="C40">
            <v>60.900000000000034</v>
          </cell>
          <cell r="D40">
            <v>60.900000000000027</v>
          </cell>
          <cell r="E40">
            <v>60.900000000000034</v>
          </cell>
          <cell r="F40">
            <v>60.900000000000027</v>
          </cell>
          <cell r="G40">
            <v>60.900000000000034</v>
          </cell>
          <cell r="H40">
            <v>60.900000000000027</v>
          </cell>
          <cell r="I40">
            <v>60.900000000000034</v>
          </cell>
          <cell r="J40">
            <v>60.900000000000034</v>
          </cell>
          <cell r="K40">
            <v>60.900000000000027</v>
          </cell>
          <cell r="L40">
            <v>60.900000000000034</v>
          </cell>
          <cell r="M40">
            <v>60.900000000000027</v>
          </cell>
          <cell r="N40">
            <v>60.900000000000034</v>
          </cell>
        </row>
        <row r="41">
          <cell r="B41" t="str">
            <v>b.Periodo Punta (mínimo)</v>
          </cell>
          <cell r="C41">
            <v>56.5</v>
          </cell>
          <cell r="D41">
            <v>56.5</v>
          </cell>
          <cell r="E41">
            <v>56.5</v>
          </cell>
          <cell r="F41">
            <v>56.5</v>
          </cell>
          <cell r="G41">
            <v>56.5</v>
          </cell>
          <cell r="H41">
            <v>56.5</v>
          </cell>
          <cell r="I41">
            <v>56.5</v>
          </cell>
          <cell r="J41">
            <v>56.5</v>
          </cell>
          <cell r="K41">
            <v>56.5</v>
          </cell>
          <cell r="L41">
            <v>56.5</v>
          </cell>
          <cell r="M41">
            <v>56.5</v>
          </cell>
          <cell r="N41">
            <v>56.5</v>
          </cell>
        </row>
        <row r="42">
          <cell r="B42" t="str">
            <v>c.Periodo Valle (máxima)</v>
          </cell>
          <cell r="C42">
            <v>22.62</v>
          </cell>
          <cell r="D42">
            <v>22.62</v>
          </cell>
          <cell r="E42">
            <v>22.62</v>
          </cell>
          <cell r="F42">
            <v>22.62</v>
          </cell>
          <cell r="G42">
            <v>22.62</v>
          </cell>
          <cell r="H42">
            <v>22.62</v>
          </cell>
          <cell r="I42">
            <v>22.62</v>
          </cell>
          <cell r="J42">
            <v>22.62</v>
          </cell>
          <cell r="K42">
            <v>22.62</v>
          </cell>
          <cell r="L42">
            <v>22.62</v>
          </cell>
          <cell r="M42">
            <v>22.62</v>
          </cell>
          <cell r="N42">
            <v>22.62</v>
          </cell>
        </row>
        <row r="43">
          <cell r="B43" t="str">
            <v>d.Periodo Valle (mínima)</v>
          </cell>
          <cell r="C43">
            <v>20.990000000000006</v>
          </cell>
          <cell r="D43">
            <v>20.990000000000006</v>
          </cell>
          <cell r="E43">
            <v>20.990000000000006</v>
          </cell>
          <cell r="F43">
            <v>20.990000000000006</v>
          </cell>
          <cell r="G43">
            <v>20.990000000000006</v>
          </cell>
          <cell r="H43">
            <v>20.990000000000006</v>
          </cell>
          <cell r="I43">
            <v>20.990000000000006</v>
          </cell>
          <cell r="J43">
            <v>20.990000000000006</v>
          </cell>
          <cell r="K43">
            <v>20.990000000000006</v>
          </cell>
          <cell r="L43">
            <v>20.990000000000006</v>
          </cell>
          <cell r="M43">
            <v>20.990000000000006</v>
          </cell>
          <cell r="N43">
            <v>20.990000000000006</v>
          </cell>
        </row>
        <row r="44">
          <cell r="B44" t="str">
            <v>e.Periodo Noche (máxima)</v>
          </cell>
          <cell r="C44">
            <v>13.930000000000005</v>
          </cell>
          <cell r="D44">
            <v>13.930000000000005</v>
          </cell>
          <cell r="E44">
            <v>13.930000000000005</v>
          </cell>
          <cell r="F44">
            <v>13.930000000000005</v>
          </cell>
          <cell r="G44">
            <v>13.930000000000005</v>
          </cell>
          <cell r="H44">
            <v>13.930000000000005</v>
          </cell>
          <cell r="I44">
            <v>13.930000000000005</v>
          </cell>
          <cell r="J44">
            <v>13.930000000000005</v>
          </cell>
          <cell r="K44">
            <v>13.930000000000005</v>
          </cell>
          <cell r="L44">
            <v>13.930000000000005</v>
          </cell>
          <cell r="M44">
            <v>13.930000000000005</v>
          </cell>
          <cell r="N44">
            <v>13.930000000000005</v>
          </cell>
        </row>
        <row r="45">
          <cell r="B45" t="str">
            <v>f.Periodo Noche (mínimo)</v>
          </cell>
          <cell r="C45">
            <v>12.920000000000002</v>
          </cell>
          <cell r="D45">
            <v>12.92</v>
          </cell>
          <cell r="E45">
            <v>12.920000000000002</v>
          </cell>
          <cell r="F45">
            <v>12.92</v>
          </cell>
          <cell r="G45">
            <v>12.920000000000002</v>
          </cell>
          <cell r="H45">
            <v>12.92</v>
          </cell>
          <cell r="I45">
            <v>12.920000000000002</v>
          </cell>
          <cell r="J45">
            <v>12.920000000000002</v>
          </cell>
          <cell r="K45">
            <v>12.92</v>
          </cell>
          <cell r="L45">
            <v>12.920000000000002</v>
          </cell>
          <cell r="M45">
            <v>12.92</v>
          </cell>
          <cell r="N45">
            <v>12.920000000000002</v>
          </cell>
        </row>
        <row r="46">
          <cell r="B46" t="str">
            <v>g. Potencia Punta (Máxima)</v>
          </cell>
          <cell r="C46">
            <v>9880.5300000000043</v>
          </cell>
          <cell r="D46">
            <v>9880.5300000000007</v>
          </cell>
          <cell r="E46">
            <v>9880.5300000000043</v>
          </cell>
          <cell r="F46">
            <v>9880.5300000000025</v>
          </cell>
          <cell r="G46">
            <v>9880.5300000000043</v>
          </cell>
          <cell r="H46">
            <v>9880.5300000000025</v>
          </cell>
          <cell r="I46">
            <v>9880.5300000000043</v>
          </cell>
          <cell r="J46">
            <v>9880.5300000000043</v>
          </cell>
          <cell r="K46">
            <v>9880.5300000000025</v>
          </cell>
          <cell r="L46">
            <v>9880.5300000000043</v>
          </cell>
          <cell r="M46">
            <v>9880.5300000000025</v>
          </cell>
          <cell r="N46">
            <v>9880.5300000000043</v>
          </cell>
        </row>
        <row r="47">
          <cell r="B47" t="str">
            <v>h. Potencia Punta (Mínimo)</v>
          </cell>
          <cell r="C47">
            <v>9167.16</v>
          </cell>
          <cell r="D47">
            <v>9167.1600000000017</v>
          </cell>
          <cell r="E47">
            <v>9167.16</v>
          </cell>
          <cell r="F47">
            <v>9167.1600000000017</v>
          </cell>
          <cell r="G47">
            <v>9167.16</v>
          </cell>
          <cell r="H47">
            <v>9167.1600000000017</v>
          </cell>
          <cell r="I47">
            <v>9167.16</v>
          </cell>
          <cell r="J47">
            <v>9167.16</v>
          </cell>
          <cell r="K47">
            <v>9167.1600000000017</v>
          </cell>
          <cell r="L47">
            <v>9167.16</v>
          </cell>
          <cell r="M47">
            <v>9167.1600000000017</v>
          </cell>
          <cell r="N47">
            <v>9167.16</v>
          </cell>
        </row>
        <row r="48">
          <cell r="B48" t="str">
            <v>i. Potencia Valle (Máxima)</v>
          </cell>
          <cell r="C48">
            <v>6898.72</v>
          </cell>
          <cell r="D48">
            <v>6898.72</v>
          </cell>
          <cell r="E48">
            <v>6898.72</v>
          </cell>
          <cell r="F48">
            <v>6898.72</v>
          </cell>
          <cell r="G48">
            <v>6898.72</v>
          </cell>
          <cell r="H48">
            <v>6898.72</v>
          </cell>
          <cell r="I48">
            <v>6898.72</v>
          </cell>
          <cell r="J48">
            <v>6898.72</v>
          </cell>
          <cell r="K48">
            <v>6898.72</v>
          </cell>
          <cell r="L48">
            <v>6898.72</v>
          </cell>
          <cell r="M48">
            <v>6898.72</v>
          </cell>
          <cell r="N48">
            <v>6898.72</v>
          </cell>
        </row>
        <row r="49">
          <cell r="B49" t="str">
            <v>j. Potencia Valle (Mínimo)</v>
          </cell>
          <cell r="C49">
            <v>6400.6300000000028</v>
          </cell>
          <cell r="D49">
            <v>6400.6300000000028</v>
          </cell>
          <cell r="E49">
            <v>6400.6300000000028</v>
          </cell>
          <cell r="F49">
            <v>6400.6300000000028</v>
          </cell>
          <cell r="G49">
            <v>6400.6300000000028</v>
          </cell>
          <cell r="H49">
            <v>6400.6300000000028</v>
          </cell>
          <cell r="I49">
            <v>6400.6300000000028</v>
          </cell>
          <cell r="J49">
            <v>6400.6300000000028</v>
          </cell>
          <cell r="K49">
            <v>6400.6300000000028</v>
          </cell>
          <cell r="L49">
            <v>6400.6300000000028</v>
          </cell>
          <cell r="M49">
            <v>6400.6300000000028</v>
          </cell>
          <cell r="N49">
            <v>6400.6300000000028</v>
          </cell>
        </row>
        <row r="50">
          <cell r="B50" t="str">
            <v>k. Potencia Noche (Máxima)</v>
          </cell>
          <cell r="C50">
            <v>4418.7899999999981</v>
          </cell>
          <cell r="D50">
            <v>4418.7899999999972</v>
          </cell>
          <cell r="E50">
            <v>4418.7899999999981</v>
          </cell>
          <cell r="F50">
            <v>4418.7899999999972</v>
          </cell>
          <cell r="G50">
            <v>4418.7899999999981</v>
          </cell>
          <cell r="H50">
            <v>4418.7899999999972</v>
          </cell>
          <cell r="I50">
            <v>4418.7899999999981</v>
          </cell>
          <cell r="J50">
            <v>4418.7899999999981</v>
          </cell>
          <cell r="K50">
            <v>4418.7899999999972</v>
          </cell>
          <cell r="L50">
            <v>4418.7899999999981</v>
          </cell>
          <cell r="M50">
            <v>4418.7899999999972</v>
          </cell>
          <cell r="N50">
            <v>4418.7899999999981</v>
          </cell>
        </row>
        <row r="51">
          <cell r="B51" t="str">
            <v>l. Potencia Noche (Mínimo)</v>
          </cell>
          <cell r="C51">
            <v>4099.7400000000016</v>
          </cell>
          <cell r="D51">
            <v>4099.7400000000016</v>
          </cell>
          <cell r="E51">
            <v>4099.7400000000016</v>
          </cell>
          <cell r="F51">
            <v>4099.7400000000016</v>
          </cell>
          <cell r="G51">
            <v>4099.7400000000016</v>
          </cell>
          <cell r="H51">
            <v>4099.7400000000016</v>
          </cell>
          <cell r="I51">
            <v>4099.7400000000016</v>
          </cell>
          <cell r="J51">
            <v>4099.7400000000016</v>
          </cell>
          <cell r="K51">
            <v>4099.7400000000016</v>
          </cell>
          <cell r="L51">
            <v>4099.7400000000016</v>
          </cell>
          <cell r="M51">
            <v>4099.7400000000016</v>
          </cell>
          <cell r="N51">
            <v>4099.7400000000016</v>
          </cell>
        </row>
        <row r="52">
          <cell r="B52" t="str">
            <v>MEDIA TENSIÓN (T-MTb)</v>
          </cell>
        </row>
        <row r="53">
          <cell r="B53" t="str">
            <v>T-MTb</v>
          </cell>
        </row>
        <row r="54">
          <cell r="B54" t="str">
            <v>a.Periodo Punta (máxima)</v>
          </cell>
          <cell r="C54">
            <v>110.52</v>
          </cell>
          <cell r="D54">
            <v>110.52</v>
          </cell>
          <cell r="E54">
            <v>110.52</v>
          </cell>
          <cell r="F54">
            <v>110.52</v>
          </cell>
          <cell r="G54">
            <v>110.52</v>
          </cell>
          <cell r="H54">
            <v>110.52</v>
          </cell>
          <cell r="I54">
            <v>110.52</v>
          </cell>
          <cell r="J54">
            <v>110.52</v>
          </cell>
          <cell r="K54">
            <v>110.52</v>
          </cell>
          <cell r="L54">
            <v>110.52</v>
          </cell>
          <cell r="M54">
            <v>110.52</v>
          </cell>
          <cell r="N54">
            <v>110.52</v>
          </cell>
        </row>
        <row r="55">
          <cell r="B55" t="str">
            <v>b.Periodo Punta (mínimo)</v>
          </cell>
          <cell r="C55">
            <v>102.53999999999998</v>
          </cell>
          <cell r="D55">
            <v>102.53999999999998</v>
          </cell>
          <cell r="E55">
            <v>102.53999999999998</v>
          </cell>
          <cell r="F55">
            <v>102.53999999999998</v>
          </cell>
          <cell r="G55">
            <v>102.53999999999998</v>
          </cell>
          <cell r="H55">
            <v>102.53999999999998</v>
          </cell>
          <cell r="I55">
            <v>102.53999999999998</v>
          </cell>
          <cell r="J55">
            <v>102.53999999999998</v>
          </cell>
          <cell r="K55">
            <v>102.53999999999998</v>
          </cell>
          <cell r="L55">
            <v>102.53999999999998</v>
          </cell>
          <cell r="M55">
            <v>102.53999999999998</v>
          </cell>
          <cell r="N55">
            <v>102.53999999999998</v>
          </cell>
        </row>
        <row r="56">
          <cell r="B56" t="str">
            <v>c.Periodo Valle (máxima)</v>
          </cell>
          <cell r="C56">
            <v>37.97000000000002</v>
          </cell>
          <cell r="D56">
            <v>37.97000000000002</v>
          </cell>
          <cell r="E56">
            <v>37.97000000000002</v>
          </cell>
          <cell r="F56">
            <v>37.97000000000002</v>
          </cell>
          <cell r="G56">
            <v>37.97000000000002</v>
          </cell>
          <cell r="H56">
            <v>37.97000000000002</v>
          </cell>
          <cell r="I56">
            <v>37.97000000000002</v>
          </cell>
          <cell r="J56">
            <v>37.97000000000002</v>
          </cell>
          <cell r="K56">
            <v>37.97000000000002</v>
          </cell>
          <cell r="L56">
            <v>37.97000000000002</v>
          </cell>
          <cell r="M56">
            <v>37.97000000000002</v>
          </cell>
          <cell r="N56">
            <v>37.97000000000002</v>
          </cell>
        </row>
        <row r="57">
          <cell r="B57" t="str">
            <v>d.Periodo Valle (mínima)</v>
          </cell>
          <cell r="C57">
            <v>35.230000000000011</v>
          </cell>
          <cell r="D57">
            <v>35.230000000000011</v>
          </cell>
          <cell r="E57">
            <v>35.230000000000011</v>
          </cell>
          <cell r="F57">
            <v>35.230000000000011</v>
          </cell>
          <cell r="G57">
            <v>35.230000000000011</v>
          </cell>
          <cell r="H57">
            <v>35.230000000000011</v>
          </cell>
          <cell r="I57">
            <v>35.230000000000011</v>
          </cell>
          <cell r="J57">
            <v>35.230000000000011</v>
          </cell>
          <cell r="K57">
            <v>35.230000000000011</v>
          </cell>
          <cell r="L57">
            <v>35.230000000000011</v>
          </cell>
          <cell r="M57">
            <v>35.230000000000011</v>
          </cell>
          <cell r="N57">
            <v>35.230000000000011</v>
          </cell>
        </row>
        <row r="58">
          <cell r="B58" t="str">
            <v>e.Periodo Noche (máxima)</v>
          </cell>
          <cell r="C58">
            <v>24.38999999999999</v>
          </cell>
          <cell r="D58">
            <v>24.38999999999999</v>
          </cell>
          <cell r="E58">
            <v>24.38999999999999</v>
          </cell>
          <cell r="F58">
            <v>24.38999999999999</v>
          </cell>
          <cell r="G58">
            <v>24.38999999999999</v>
          </cell>
          <cell r="H58">
            <v>24.38999999999999</v>
          </cell>
          <cell r="I58">
            <v>24.38999999999999</v>
          </cell>
          <cell r="J58">
            <v>24.38999999999999</v>
          </cell>
          <cell r="K58">
            <v>24.38999999999999</v>
          </cell>
          <cell r="L58">
            <v>24.38999999999999</v>
          </cell>
          <cell r="M58">
            <v>24.38999999999999</v>
          </cell>
          <cell r="N58">
            <v>24.38999999999999</v>
          </cell>
        </row>
        <row r="59">
          <cell r="B59" t="str">
            <v>f.Periodo Noche (mínimo)</v>
          </cell>
          <cell r="C59">
            <v>22.63</v>
          </cell>
          <cell r="D59">
            <v>22.63</v>
          </cell>
          <cell r="E59">
            <v>22.63</v>
          </cell>
          <cell r="F59">
            <v>22.63</v>
          </cell>
          <cell r="G59">
            <v>22.63</v>
          </cell>
          <cell r="H59">
            <v>22.63</v>
          </cell>
          <cell r="I59">
            <v>22.63</v>
          </cell>
          <cell r="J59">
            <v>22.63</v>
          </cell>
          <cell r="K59">
            <v>22.63</v>
          </cell>
          <cell r="L59">
            <v>22.63</v>
          </cell>
          <cell r="M59">
            <v>22.63</v>
          </cell>
          <cell r="N59">
            <v>22.63</v>
          </cell>
        </row>
        <row r="60">
          <cell r="B60" t="str">
            <v>g. Potencia Punta (Máxima)</v>
          </cell>
          <cell r="C60">
            <v>3245.61</v>
          </cell>
          <cell r="D60">
            <v>3245.61</v>
          </cell>
          <cell r="E60">
            <v>3245.61</v>
          </cell>
          <cell r="F60">
            <v>3245.61</v>
          </cell>
          <cell r="G60">
            <v>3245.61</v>
          </cell>
          <cell r="H60">
            <v>3245.61</v>
          </cell>
          <cell r="I60">
            <v>3245.61</v>
          </cell>
          <cell r="J60">
            <v>3245.61</v>
          </cell>
          <cell r="K60">
            <v>3245.61</v>
          </cell>
          <cell r="L60">
            <v>3245.61</v>
          </cell>
          <cell r="M60">
            <v>3245.61</v>
          </cell>
          <cell r="N60">
            <v>3245.61</v>
          </cell>
        </row>
        <row r="61">
          <cell r="B61" t="str">
            <v>h. Potencia Punta (Mínimo)</v>
          </cell>
          <cell r="C61">
            <v>3011.2700000000004</v>
          </cell>
          <cell r="D61">
            <v>3011.27</v>
          </cell>
          <cell r="E61">
            <v>3011.2700000000004</v>
          </cell>
          <cell r="F61">
            <v>3011.27</v>
          </cell>
          <cell r="G61">
            <v>3011.2700000000004</v>
          </cell>
          <cell r="H61">
            <v>3011.27</v>
          </cell>
          <cell r="I61">
            <v>3011.2700000000004</v>
          </cell>
          <cell r="J61">
            <v>3011.2700000000004</v>
          </cell>
          <cell r="K61">
            <v>3011.27</v>
          </cell>
          <cell r="L61">
            <v>3011.2700000000004</v>
          </cell>
          <cell r="M61">
            <v>3011.27</v>
          </cell>
          <cell r="N61">
            <v>3011.2700000000004</v>
          </cell>
        </row>
        <row r="62">
          <cell r="B62" t="str">
            <v>i. Potencia Valle (Máxima)</v>
          </cell>
          <cell r="C62">
            <v>2265.7300000000009</v>
          </cell>
          <cell r="D62">
            <v>2265.7300000000014</v>
          </cell>
          <cell r="E62">
            <v>2265.7300000000009</v>
          </cell>
          <cell r="F62">
            <v>2265.7300000000014</v>
          </cell>
          <cell r="G62">
            <v>2265.7300000000009</v>
          </cell>
          <cell r="H62">
            <v>2265.7300000000014</v>
          </cell>
          <cell r="I62">
            <v>2265.7300000000009</v>
          </cell>
          <cell r="J62">
            <v>2265.7300000000009</v>
          </cell>
          <cell r="K62">
            <v>2265.7300000000014</v>
          </cell>
          <cell r="L62">
            <v>2265.7300000000009</v>
          </cell>
          <cell r="M62">
            <v>2265.7300000000014</v>
          </cell>
          <cell r="N62">
            <v>2265.7300000000009</v>
          </cell>
        </row>
        <row r="63">
          <cell r="B63" t="str">
            <v>j. Potencia Valle (Mínimo)</v>
          </cell>
          <cell r="C63">
            <v>2102.150000000001</v>
          </cell>
          <cell r="D63">
            <v>2102.150000000001</v>
          </cell>
          <cell r="E63">
            <v>2102.150000000001</v>
          </cell>
          <cell r="F63">
            <v>2102.150000000001</v>
          </cell>
          <cell r="G63">
            <v>2102.150000000001</v>
          </cell>
          <cell r="H63">
            <v>2102.150000000001</v>
          </cell>
          <cell r="I63">
            <v>2102.150000000001</v>
          </cell>
          <cell r="J63">
            <v>2102.150000000001</v>
          </cell>
          <cell r="K63">
            <v>2102.150000000001</v>
          </cell>
          <cell r="L63">
            <v>2102.150000000001</v>
          </cell>
          <cell r="M63">
            <v>2102.150000000001</v>
          </cell>
          <cell r="N63">
            <v>2102.150000000001</v>
          </cell>
        </row>
        <row r="64">
          <cell r="B64" t="str">
            <v>k. Potencia Noche (Máxima)</v>
          </cell>
          <cell r="C64">
            <v>1451.93</v>
          </cell>
          <cell r="D64">
            <v>1451.93</v>
          </cell>
          <cell r="E64">
            <v>1451.93</v>
          </cell>
          <cell r="F64">
            <v>1451.93</v>
          </cell>
          <cell r="G64">
            <v>1451.93</v>
          </cell>
          <cell r="H64">
            <v>1451.93</v>
          </cell>
          <cell r="I64">
            <v>1451.93</v>
          </cell>
          <cell r="J64">
            <v>1451.93</v>
          </cell>
          <cell r="K64">
            <v>1451.93</v>
          </cell>
          <cell r="L64">
            <v>1451.93</v>
          </cell>
          <cell r="M64">
            <v>1451.93</v>
          </cell>
          <cell r="N64">
            <v>1451.93</v>
          </cell>
        </row>
        <row r="65">
          <cell r="B65" t="str">
            <v>l. Potencia Noche (Mínimo)</v>
          </cell>
          <cell r="C65">
            <v>1347.0999999999992</v>
          </cell>
          <cell r="D65">
            <v>1347.0999999999992</v>
          </cell>
          <cell r="E65">
            <v>1347.0999999999992</v>
          </cell>
          <cell r="F65">
            <v>1347.0999999999992</v>
          </cell>
          <cell r="G65">
            <v>1347.0999999999992</v>
          </cell>
          <cell r="H65">
            <v>1347.0999999999992</v>
          </cell>
          <cell r="I65">
            <v>1347.0999999999992</v>
          </cell>
          <cell r="J65">
            <v>1347.0999999999992</v>
          </cell>
          <cell r="K65">
            <v>1347.0999999999992</v>
          </cell>
          <cell r="L65">
            <v>1347.0999999999992</v>
          </cell>
          <cell r="M65">
            <v>1347.0999999999992</v>
          </cell>
          <cell r="N65">
            <v>1347.0999999999992</v>
          </cell>
        </row>
        <row r="66">
          <cell r="B66" t="str">
            <v>Residencial horaria</v>
          </cell>
        </row>
        <row r="67">
          <cell r="B67" t="str">
            <v>T-REH</v>
          </cell>
        </row>
        <row r="68">
          <cell r="B68" t="str">
            <v>Periodo Noche</v>
          </cell>
          <cell r="C68">
            <v>76.449999999999989</v>
          </cell>
          <cell r="D68">
            <v>76.450000000000017</v>
          </cell>
          <cell r="E68">
            <v>76.449999999999989</v>
          </cell>
          <cell r="F68">
            <v>76.45</v>
          </cell>
          <cell r="G68">
            <v>76.449999999999989</v>
          </cell>
          <cell r="H68">
            <v>76.45</v>
          </cell>
          <cell r="I68">
            <v>76.449999999999989</v>
          </cell>
          <cell r="J68">
            <v>76.449999999999989</v>
          </cell>
          <cell r="K68">
            <v>76.45</v>
          </cell>
          <cell r="L68">
            <v>76.449999999999989</v>
          </cell>
          <cell r="M68">
            <v>76.45</v>
          </cell>
          <cell r="N68">
            <v>76.449999999999989</v>
          </cell>
        </row>
        <row r="69">
          <cell r="B69" t="str">
            <v>Periodo Punta</v>
          </cell>
          <cell r="C69">
            <v>152.53000000000003</v>
          </cell>
          <cell r="D69">
            <v>152.53000000000006</v>
          </cell>
          <cell r="E69">
            <v>152.53000000000003</v>
          </cell>
          <cell r="F69">
            <v>152.53000000000006</v>
          </cell>
          <cell r="G69">
            <v>152.53000000000003</v>
          </cell>
          <cell r="H69">
            <v>152.53000000000006</v>
          </cell>
          <cell r="I69">
            <v>152.53000000000003</v>
          </cell>
          <cell r="J69">
            <v>152.53000000000003</v>
          </cell>
          <cell r="K69">
            <v>152.53000000000006</v>
          </cell>
          <cell r="L69">
            <v>152.53000000000003</v>
          </cell>
          <cell r="M69">
            <v>152.53000000000006</v>
          </cell>
          <cell r="N69">
            <v>152.53000000000003</v>
          </cell>
        </row>
        <row r="70">
          <cell r="B70" t="str">
            <v>Periodo Valle</v>
          </cell>
          <cell r="C70">
            <v>104.80000000000005</v>
          </cell>
          <cell r="D70">
            <v>104.80000000000004</v>
          </cell>
          <cell r="E70">
            <v>104.80000000000005</v>
          </cell>
          <cell r="F70">
            <v>104.80000000000004</v>
          </cell>
          <cell r="G70">
            <v>104.80000000000005</v>
          </cell>
          <cell r="H70">
            <v>104.80000000000004</v>
          </cell>
          <cell r="I70">
            <v>104.80000000000005</v>
          </cell>
          <cell r="J70">
            <v>104.80000000000005</v>
          </cell>
          <cell r="K70">
            <v>104.80000000000004</v>
          </cell>
          <cell r="L70">
            <v>104.80000000000005</v>
          </cell>
          <cell r="M70">
            <v>104.80000000000004</v>
          </cell>
          <cell r="N70">
            <v>104.80000000000005</v>
          </cell>
        </row>
        <row r="71">
          <cell r="B71" t="str">
            <v>ALUMBRADO PÚBLICO</v>
          </cell>
        </row>
        <row r="72">
          <cell r="B72" t="str">
            <v>T-AP</v>
          </cell>
        </row>
        <row r="73">
          <cell r="B73" t="str">
            <v>a. Bloque 0-40 kWh</v>
          </cell>
          <cell r="C73">
            <v>122.40000000000006</v>
          </cell>
          <cell r="D73">
            <v>122.40000000000006</v>
          </cell>
          <cell r="E73">
            <v>122.40000000000006</v>
          </cell>
          <cell r="F73">
            <v>122.40000000000006</v>
          </cell>
          <cell r="G73">
            <v>122.40000000000006</v>
          </cell>
          <cell r="H73">
            <v>122.40000000000006</v>
          </cell>
          <cell r="I73">
            <v>122.40000000000006</v>
          </cell>
          <cell r="J73">
            <v>122.40000000000006</v>
          </cell>
          <cell r="K73">
            <v>122.40000000000006</v>
          </cell>
          <cell r="L73">
            <v>122.40000000000006</v>
          </cell>
          <cell r="M73">
            <v>122.40000000000006</v>
          </cell>
          <cell r="N73">
            <v>122.40000000000006</v>
          </cell>
        </row>
        <row r="74">
          <cell r="B74" t="str">
            <v>b. Bloque 41-50 000 kWh</v>
          </cell>
          <cell r="C74">
            <v>3.0600000000000014</v>
          </cell>
          <cell r="D74">
            <v>3.0600000000000014</v>
          </cell>
          <cell r="E74">
            <v>3.0600000000000014</v>
          </cell>
          <cell r="F74">
            <v>3.0600000000000014</v>
          </cell>
          <cell r="G74">
            <v>3.0600000000000014</v>
          </cell>
          <cell r="H74">
            <v>3.0600000000000014</v>
          </cell>
          <cell r="I74">
            <v>3.0600000000000014</v>
          </cell>
          <cell r="J74">
            <v>3.0600000000000014</v>
          </cell>
          <cell r="K74">
            <v>3.0600000000000014</v>
          </cell>
          <cell r="L74">
            <v>3.0600000000000014</v>
          </cell>
          <cell r="M74">
            <v>3.0600000000000014</v>
          </cell>
          <cell r="N74">
            <v>3.0600000000000014</v>
          </cell>
        </row>
        <row r="75">
          <cell r="B75" t="str">
            <v>c. Bloque mayor a 50 000 kWh</v>
          </cell>
          <cell r="C75">
            <v>153000</v>
          </cell>
          <cell r="D75">
            <v>153000</v>
          </cell>
          <cell r="E75">
            <v>153000</v>
          </cell>
          <cell r="F75">
            <v>153000</v>
          </cell>
          <cell r="G75">
            <v>153000</v>
          </cell>
          <cell r="H75">
            <v>153000</v>
          </cell>
          <cell r="I75">
            <v>153000</v>
          </cell>
          <cell r="J75">
            <v>153000</v>
          </cell>
          <cell r="K75">
            <v>153000</v>
          </cell>
          <cell r="L75">
            <v>153000</v>
          </cell>
          <cell r="M75">
            <v>153000</v>
          </cell>
          <cell r="N75">
            <v>153000</v>
          </cell>
        </row>
        <row r="76">
          <cell r="B76" t="str">
            <v>Tarifa de acceso</v>
          </cell>
        </row>
        <row r="77">
          <cell r="B77" t="str">
            <v>T-TA</v>
          </cell>
        </row>
        <row r="78">
          <cell r="B78" t="str">
            <v>a. Consumo de Energía cada kWh</v>
          </cell>
          <cell r="C78">
            <v>24.279999999999983</v>
          </cell>
          <cell r="D78">
            <v>24.279999999999983</v>
          </cell>
          <cell r="E78">
            <v>24.279999999999983</v>
          </cell>
          <cell r="F78">
            <v>24.279999999999983</v>
          </cell>
          <cell r="G78">
            <v>24.279999999999983</v>
          </cell>
          <cell r="H78">
            <v>24.279999999999983</v>
          </cell>
          <cell r="I78">
            <v>24.279999999999983</v>
          </cell>
          <cell r="J78">
            <v>24.279999999999983</v>
          </cell>
          <cell r="K78">
            <v>24.279999999999983</v>
          </cell>
          <cell r="L78">
            <v>24.279999999999983</v>
          </cell>
          <cell r="M78">
            <v>24.279999999999983</v>
          </cell>
          <cell r="N78">
            <v>24.279999999999983</v>
          </cell>
        </row>
        <row r="79">
          <cell r="B79" t="str">
            <v>Tarifa en centros de recarga rápida</v>
          </cell>
        </row>
        <row r="80">
          <cell r="B80" t="str">
            <v>T-VE</v>
          </cell>
        </row>
        <row r="81">
          <cell r="B81" t="str">
            <v>b. Por minuto de recarga de energía</v>
          </cell>
          <cell r="C81">
            <v>137</v>
          </cell>
          <cell r="D81">
            <v>137</v>
          </cell>
          <cell r="E81">
            <v>137</v>
          </cell>
          <cell r="F81">
            <v>137</v>
          </cell>
          <cell r="G81">
            <v>137</v>
          </cell>
          <cell r="H81">
            <v>137</v>
          </cell>
          <cell r="I81">
            <v>137</v>
          </cell>
          <cell r="J81">
            <v>137</v>
          </cell>
          <cell r="K81">
            <v>137</v>
          </cell>
          <cell r="L81">
            <v>137</v>
          </cell>
          <cell r="M81">
            <v>137</v>
          </cell>
          <cell r="N81">
            <v>137</v>
          </cell>
        </row>
        <row r="82">
          <cell r="B82" t="str">
            <v>Tarifa residencial modalidad prepago</v>
          </cell>
        </row>
        <row r="83">
          <cell r="B83" t="str">
            <v>T-RP</v>
          </cell>
        </row>
        <row r="84">
          <cell r="B84" t="str">
            <v>a. Bloque 0-140 kWh</v>
          </cell>
          <cell r="C84">
            <v>1348.3499999999992</v>
          </cell>
          <cell r="D84">
            <v>1348.3499999999992</v>
          </cell>
          <cell r="E84">
            <v>1348.3499999999992</v>
          </cell>
          <cell r="F84">
            <v>1348.3499999999992</v>
          </cell>
          <cell r="G84">
            <v>1348.3499999999992</v>
          </cell>
          <cell r="H84">
            <v>1348.3499999999992</v>
          </cell>
          <cell r="I84">
            <v>1348.3499999999992</v>
          </cell>
          <cell r="J84">
            <v>1348.3499999999992</v>
          </cell>
          <cell r="K84">
            <v>1348.3499999999992</v>
          </cell>
          <cell r="L84">
            <v>1348.3499999999992</v>
          </cell>
          <cell r="M84">
            <v>1348.3499999999992</v>
          </cell>
          <cell r="N84">
            <v>1348.3499999999992</v>
          </cell>
        </row>
        <row r="85">
          <cell r="B85" t="str">
            <v>b. Bloque 0-140 kWh</v>
          </cell>
          <cell r="C85">
            <v>65.970000000000013</v>
          </cell>
          <cell r="D85">
            <v>65.970000000000013</v>
          </cell>
          <cell r="E85">
            <v>65.970000000000013</v>
          </cell>
          <cell r="F85">
            <v>65.970000000000013</v>
          </cell>
          <cell r="G85">
            <v>65.970000000000013</v>
          </cell>
          <cell r="H85">
            <v>65.970000000000013</v>
          </cell>
          <cell r="I85">
            <v>65.970000000000013</v>
          </cell>
          <cell r="J85">
            <v>65.970000000000013</v>
          </cell>
          <cell r="K85">
            <v>65.970000000000013</v>
          </cell>
          <cell r="L85">
            <v>65.970000000000013</v>
          </cell>
          <cell r="M85">
            <v>65.970000000000013</v>
          </cell>
          <cell r="N85">
            <v>65.970000000000013</v>
          </cell>
        </row>
        <row r="86">
          <cell r="B86" t="str">
            <v>c. Bloque 141-195 kWh</v>
          </cell>
          <cell r="C86">
            <v>2542.61</v>
          </cell>
          <cell r="D86">
            <v>2542.61</v>
          </cell>
          <cell r="E86">
            <v>2542.61</v>
          </cell>
          <cell r="F86">
            <v>2542.61</v>
          </cell>
          <cell r="G86">
            <v>2542.61</v>
          </cell>
          <cell r="H86">
            <v>2542.61</v>
          </cell>
          <cell r="I86">
            <v>2542.61</v>
          </cell>
          <cell r="J86">
            <v>2542.61</v>
          </cell>
          <cell r="K86">
            <v>2542.61</v>
          </cell>
          <cell r="L86">
            <v>2542.61</v>
          </cell>
          <cell r="M86">
            <v>2542.61</v>
          </cell>
          <cell r="N86">
            <v>2542.61</v>
          </cell>
        </row>
        <row r="87">
          <cell r="B87" t="str">
            <v>d. Bloque 141-195 kWh</v>
          </cell>
          <cell r="C87">
            <v>74.589999999999989</v>
          </cell>
          <cell r="D87">
            <v>74.589999999999961</v>
          </cell>
          <cell r="E87">
            <v>74.589999999999989</v>
          </cell>
          <cell r="F87">
            <v>74.589999999999975</v>
          </cell>
          <cell r="G87">
            <v>74.589999999999989</v>
          </cell>
          <cell r="H87">
            <v>74.589999999999975</v>
          </cell>
          <cell r="I87">
            <v>74.589999999999989</v>
          </cell>
          <cell r="J87">
            <v>74.589999999999989</v>
          </cell>
          <cell r="K87">
            <v>74.589999999999975</v>
          </cell>
          <cell r="L87">
            <v>74.589999999999989</v>
          </cell>
          <cell r="M87">
            <v>74.589999999999975</v>
          </cell>
          <cell r="N87">
            <v>74.589999999999989</v>
          </cell>
        </row>
        <row r="88">
          <cell r="B88" t="str">
            <v>e. Bloque 196-250 kWh</v>
          </cell>
          <cell r="C88">
            <v>3769.8800000000015</v>
          </cell>
          <cell r="D88">
            <v>3769.880000000001</v>
          </cell>
          <cell r="E88">
            <v>3769.8800000000015</v>
          </cell>
          <cell r="F88">
            <v>3769.8800000000015</v>
          </cell>
          <cell r="G88">
            <v>3769.8800000000015</v>
          </cell>
          <cell r="H88">
            <v>3769.8800000000015</v>
          </cell>
          <cell r="I88">
            <v>3769.8800000000015</v>
          </cell>
          <cell r="J88">
            <v>3769.8800000000015</v>
          </cell>
          <cell r="K88">
            <v>3769.8800000000015</v>
          </cell>
          <cell r="L88">
            <v>3769.8800000000015</v>
          </cell>
          <cell r="M88">
            <v>3769.8800000000015</v>
          </cell>
          <cell r="N88">
            <v>3769.8800000000015</v>
          </cell>
        </row>
        <row r="89">
          <cell r="B89" t="str">
            <v>f. Bloque 196-250 kWh</v>
          </cell>
          <cell r="C89">
            <v>86.710000000000022</v>
          </cell>
          <cell r="D89">
            <v>86.710000000000022</v>
          </cell>
          <cell r="E89">
            <v>86.710000000000022</v>
          </cell>
          <cell r="F89">
            <v>86.710000000000022</v>
          </cell>
          <cell r="G89">
            <v>86.710000000000022</v>
          </cell>
          <cell r="H89">
            <v>86.710000000000022</v>
          </cell>
          <cell r="I89">
            <v>86.710000000000022</v>
          </cell>
          <cell r="J89">
            <v>86.710000000000022</v>
          </cell>
          <cell r="K89">
            <v>86.710000000000022</v>
          </cell>
          <cell r="L89">
            <v>86.710000000000022</v>
          </cell>
          <cell r="M89">
            <v>86.710000000000022</v>
          </cell>
          <cell r="N89">
            <v>86.710000000000022</v>
          </cell>
        </row>
        <row r="90">
          <cell r="B90" t="str">
            <v>g. Bloque 251-370 kWh</v>
          </cell>
          <cell r="C90">
            <v>4633.9400000000014</v>
          </cell>
          <cell r="D90">
            <v>4633.9400000000014</v>
          </cell>
          <cell r="E90">
            <v>4633.9400000000014</v>
          </cell>
          <cell r="F90">
            <v>4633.9400000000014</v>
          </cell>
          <cell r="G90">
            <v>4633.9400000000014</v>
          </cell>
          <cell r="H90">
            <v>4633.9400000000014</v>
          </cell>
          <cell r="I90">
            <v>4633.9400000000014</v>
          </cell>
          <cell r="J90">
            <v>4633.9400000000014</v>
          </cell>
          <cell r="K90">
            <v>4633.9400000000014</v>
          </cell>
          <cell r="L90">
            <v>4633.9400000000014</v>
          </cell>
          <cell r="M90">
            <v>4633.9400000000014</v>
          </cell>
          <cell r="N90">
            <v>4633.9400000000014</v>
          </cell>
        </row>
        <row r="91">
          <cell r="B91" t="str">
            <v>h. Bloque 251-370 kWh</v>
          </cell>
          <cell r="C91">
            <v>100.78999999999998</v>
          </cell>
          <cell r="D91">
            <v>100.78999999999998</v>
          </cell>
          <cell r="E91">
            <v>100.78999999999998</v>
          </cell>
          <cell r="F91">
            <v>100.78999999999998</v>
          </cell>
          <cell r="G91">
            <v>100.78999999999998</v>
          </cell>
          <cell r="H91">
            <v>100.78999999999998</v>
          </cell>
          <cell r="I91">
            <v>100.78999999999998</v>
          </cell>
          <cell r="J91">
            <v>100.78999999999998</v>
          </cell>
          <cell r="K91">
            <v>100.78999999999998</v>
          </cell>
          <cell r="L91">
            <v>100.78999999999998</v>
          </cell>
          <cell r="M91">
            <v>100.78999999999998</v>
          </cell>
          <cell r="N91">
            <v>100.78999999999998</v>
          </cell>
        </row>
        <row r="92">
          <cell r="B92" t="str">
            <v>i. Bloque mayor a 371 kWh</v>
          </cell>
          <cell r="C92">
            <v>9311.8699999999972</v>
          </cell>
          <cell r="D92">
            <v>9311.8699999999972</v>
          </cell>
          <cell r="E92">
            <v>9311.8699999999972</v>
          </cell>
          <cell r="F92">
            <v>9311.8699999999972</v>
          </cell>
          <cell r="G92">
            <v>9311.8699999999972</v>
          </cell>
          <cell r="H92">
            <v>9311.8699999999972</v>
          </cell>
          <cell r="I92">
            <v>9311.8699999999972</v>
          </cell>
          <cell r="J92">
            <v>9311.8699999999972</v>
          </cell>
          <cell r="K92">
            <v>9311.8699999999972</v>
          </cell>
          <cell r="L92">
            <v>9311.8699999999972</v>
          </cell>
          <cell r="M92">
            <v>9311.8699999999972</v>
          </cell>
          <cell r="N92">
            <v>9311.8699999999972</v>
          </cell>
        </row>
        <row r="93">
          <cell r="B93" t="str">
            <v>j. Bloque mayor a 371 kWh</v>
          </cell>
          <cell r="C93">
            <v>117.17999999999995</v>
          </cell>
          <cell r="D93">
            <v>117.17999999999996</v>
          </cell>
          <cell r="E93">
            <v>117.17999999999995</v>
          </cell>
          <cell r="F93">
            <v>117.17999999999996</v>
          </cell>
          <cell r="G93">
            <v>117.17999999999995</v>
          </cell>
          <cell r="H93">
            <v>117.17999999999996</v>
          </cell>
          <cell r="I93">
            <v>117.17999999999995</v>
          </cell>
          <cell r="J93">
            <v>117.17999999999995</v>
          </cell>
          <cell r="K93">
            <v>117.17999999999996</v>
          </cell>
          <cell r="L93">
            <v>117.17999999999995</v>
          </cell>
          <cell r="M93">
            <v>117.17999999999996</v>
          </cell>
          <cell r="N93">
            <v>117.17999999999995</v>
          </cell>
        </row>
        <row r="94">
          <cell r="B94" t="str">
            <v>Tarifa en centros de recarga en planteles para autobuses electricos</v>
          </cell>
        </row>
        <row r="95">
          <cell r="B95" t="str">
            <v>T-BE</v>
          </cell>
        </row>
        <row r="96">
          <cell r="B96" t="str">
            <v>b. Consumo de Energía cada kWh</v>
          </cell>
          <cell r="C96">
            <v>52.869999999999955</v>
          </cell>
          <cell r="D96">
            <v>52.869999999999962</v>
          </cell>
          <cell r="E96">
            <v>52.869999999999955</v>
          </cell>
          <cell r="F96">
            <v>52.869999999999962</v>
          </cell>
          <cell r="G96">
            <v>52.869999999999955</v>
          </cell>
          <cell r="H96">
            <v>52.869999999999962</v>
          </cell>
          <cell r="I96">
            <v>52.869999999999955</v>
          </cell>
          <cell r="J96">
            <v>52.869999999999955</v>
          </cell>
          <cell r="K96">
            <v>52.869999999999962</v>
          </cell>
          <cell r="L96">
            <v>52.869999999999955</v>
          </cell>
          <cell r="M96">
            <v>52.869999999999962</v>
          </cell>
          <cell r="N96">
            <v>52.869999999999955</v>
          </cell>
        </row>
        <row r="97">
          <cell r="B97" t="str">
            <v>Tarifa para los costos de interconeción 
excedentes de energía (colones/kWh)</v>
          </cell>
        </row>
        <row r="99">
          <cell r="B99" t="str">
            <v>Etapa I</v>
          </cell>
          <cell r="C99">
            <v>41901</v>
          </cell>
          <cell r="D99">
            <v>41901</v>
          </cell>
          <cell r="E99">
            <v>41901</v>
          </cell>
          <cell r="F99">
            <v>41901</v>
          </cell>
          <cell r="G99">
            <v>41901</v>
          </cell>
          <cell r="H99">
            <v>41901</v>
          </cell>
          <cell r="I99">
            <v>26172</v>
          </cell>
          <cell r="J99">
            <v>18682</v>
          </cell>
          <cell r="K99">
            <v>18682</v>
          </cell>
          <cell r="L99">
            <v>18682</v>
          </cell>
          <cell r="M99">
            <v>18682</v>
          </cell>
          <cell r="N99">
            <v>18682</v>
          </cell>
        </row>
        <row r="100">
          <cell r="B100" t="str">
            <v>Etapa II</v>
          </cell>
          <cell r="C100">
            <v>39260</v>
          </cell>
          <cell r="D100">
            <v>39260</v>
          </cell>
          <cell r="E100">
            <v>39260</v>
          </cell>
          <cell r="F100">
            <v>39260</v>
          </cell>
          <cell r="G100">
            <v>39260</v>
          </cell>
          <cell r="H100">
            <v>39260</v>
          </cell>
          <cell r="I100">
            <v>104939.87096774194</v>
          </cell>
          <cell r="J100">
            <v>136216</v>
          </cell>
          <cell r="K100">
            <v>136216</v>
          </cell>
          <cell r="L100">
            <v>136216</v>
          </cell>
          <cell r="M100">
            <v>136216</v>
          </cell>
          <cell r="N100">
            <v>136216</v>
          </cell>
        </row>
        <row r="101">
          <cell r="B101" t="str">
            <v>Etapa III</v>
          </cell>
          <cell r="C101">
            <v>154539</v>
          </cell>
          <cell r="D101">
            <v>154539</v>
          </cell>
          <cell r="E101">
            <v>154539</v>
          </cell>
          <cell r="F101">
            <v>154539</v>
          </cell>
          <cell r="G101">
            <v>154539</v>
          </cell>
          <cell r="H101">
            <v>154539</v>
          </cell>
          <cell r="I101">
            <v>141073.93548387097</v>
          </cell>
          <cell r="J101">
            <v>134662</v>
          </cell>
          <cell r="K101">
            <v>134662</v>
          </cell>
          <cell r="L101">
            <v>134662</v>
          </cell>
          <cell r="M101">
            <v>134662</v>
          </cell>
          <cell r="N101">
            <v>134662</v>
          </cell>
        </row>
        <row r="102">
          <cell r="B102" t="str">
            <v>Etapa IV</v>
          </cell>
          <cell r="C102">
            <v>130392</v>
          </cell>
          <cell r="D102">
            <v>130392</v>
          </cell>
          <cell r="E102">
            <v>130392</v>
          </cell>
          <cell r="F102">
            <v>130392</v>
          </cell>
          <cell r="G102">
            <v>130392</v>
          </cell>
          <cell r="H102">
            <v>130392</v>
          </cell>
          <cell r="I102">
            <v>107604.96774193548</v>
          </cell>
          <cell r="J102">
            <v>96754</v>
          </cell>
          <cell r="K102">
            <v>96754</v>
          </cell>
          <cell r="L102">
            <v>96754</v>
          </cell>
          <cell r="M102">
            <v>96754</v>
          </cell>
          <cell r="N102">
            <v>96754</v>
          </cell>
        </row>
        <row r="103">
          <cell r="B103" t="str">
            <v>Tarifa máxima para la compra-venta de
excedentes de energía</v>
          </cell>
        </row>
        <row r="104">
          <cell r="B104" t="str">
            <v>T-TCVE</v>
          </cell>
        </row>
        <row r="105">
          <cell r="B105" t="str">
            <v>Periodo Noche</v>
          </cell>
          <cell r="C105">
            <v>32.789999999999985</v>
          </cell>
          <cell r="D105">
            <v>32.789999999999985</v>
          </cell>
          <cell r="E105">
            <v>32.789999999999985</v>
          </cell>
          <cell r="F105">
            <v>34.869999999999997</v>
          </cell>
          <cell r="G105">
            <v>34.86999999999999</v>
          </cell>
          <cell r="H105">
            <v>34.869999999999997</v>
          </cell>
          <cell r="I105">
            <v>37.51</v>
          </cell>
          <cell r="J105">
            <v>37.51</v>
          </cell>
          <cell r="K105">
            <v>37.51</v>
          </cell>
          <cell r="L105">
            <v>30.330000000000013</v>
          </cell>
          <cell r="M105">
            <v>30.330000000000009</v>
          </cell>
          <cell r="N105">
            <v>30.330000000000013</v>
          </cell>
        </row>
        <row r="106">
          <cell r="B106" t="str">
            <v>Periodo Punta</v>
          </cell>
          <cell r="C106">
            <v>65.410000000000025</v>
          </cell>
          <cell r="D106">
            <v>65.410000000000025</v>
          </cell>
          <cell r="E106">
            <v>65.410000000000025</v>
          </cell>
          <cell r="F106">
            <v>69.339999999999975</v>
          </cell>
          <cell r="G106">
            <v>69.339999999999989</v>
          </cell>
          <cell r="H106">
            <v>69.339999999999975</v>
          </cell>
          <cell r="I106">
            <v>74.32999999999997</v>
          </cell>
          <cell r="J106">
            <v>74.32999999999997</v>
          </cell>
          <cell r="K106">
            <v>74.32999999999997</v>
          </cell>
          <cell r="L106">
            <v>60.069999999999986</v>
          </cell>
          <cell r="M106">
            <v>60.069999999999986</v>
          </cell>
          <cell r="N106">
            <v>60.069999999999986</v>
          </cell>
        </row>
        <row r="107">
          <cell r="B107" t="str">
            <v>Periodo Valle</v>
          </cell>
          <cell r="C107">
            <v>49.289999999999978</v>
          </cell>
          <cell r="D107">
            <v>49.289999999999978</v>
          </cell>
          <cell r="E107">
            <v>49.289999999999978</v>
          </cell>
          <cell r="F107">
            <v>52.299999999999969</v>
          </cell>
          <cell r="G107">
            <v>52.299999999999969</v>
          </cell>
          <cell r="H107">
            <v>52.299999999999969</v>
          </cell>
          <cell r="I107">
            <v>56.089999999999982</v>
          </cell>
          <cell r="J107">
            <v>56.089999999999982</v>
          </cell>
          <cell r="K107">
            <v>56.089999999999989</v>
          </cell>
          <cell r="L107">
            <v>45.359999999999978</v>
          </cell>
          <cell r="M107">
            <v>45.359999999999985</v>
          </cell>
          <cell r="N107">
            <v>45.359999999999978</v>
          </cell>
        </row>
        <row r="108">
          <cell r="B108" t="str">
            <v>Tarifa de los recursos energéticos distribuidos</v>
          </cell>
        </row>
        <row r="109">
          <cell r="B109" t="str">
            <v>T-TDER</v>
          </cell>
        </row>
        <row r="110">
          <cell r="B110" t="str">
            <v>Por kW instalado</v>
          </cell>
          <cell r="C110">
            <v>255</v>
          </cell>
          <cell r="D110">
            <v>255</v>
          </cell>
          <cell r="E110">
            <v>255</v>
          </cell>
          <cell r="F110">
            <v>255</v>
          </cell>
          <cell r="G110">
            <v>255</v>
          </cell>
          <cell r="H110">
            <v>255</v>
          </cell>
          <cell r="I110">
            <v>255</v>
          </cell>
          <cell r="J110">
            <v>255</v>
          </cell>
          <cell r="K110">
            <v>255</v>
          </cell>
          <cell r="L110">
            <v>255</v>
          </cell>
          <cell r="M110">
            <v>255</v>
          </cell>
          <cell r="N110">
            <v>255</v>
          </cell>
        </row>
        <row r="111">
          <cell r="B111" t="str">
            <v xml:space="preserve">Tarifa de peajes de distribución </v>
          </cell>
        </row>
        <row r="112">
          <cell r="B112" t="str">
            <v>T-TPDx</v>
          </cell>
        </row>
        <row r="113">
          <cell r="B113" t="str">
            <v>Por Energía transportada</v>
          </cell>
          <cell r="C113">
            <v>0.89000000000000035</v>
          </cell>
          <cell r="D113">
            <v>0.89000000000000035</v>
          </cell>
          <cell r="E113">
            <v>0.89000000000000035</v>
          </cell>
          <cell r="F113">
            <v>0.89000000000000035</v>
          </cell>
          <cell r="G113">
            <v>0.89000000000000035</v>
          </cell>
          <cell r="H113">
            <v>0.89000000000000035</v>
          </cell>
          <cell r="I113">
            <v>0.89000000000000035</v>
          </cell>
          <cell r="J113">
            <v>0.89000000000000035</v>
          </cell>
          <cell r="K113">
            <v>0.89000000000000035</v>
          </cell>
          <cell r="L113">
            <v>0.89000000000000035</v>
          </cell>
          <cell r="M113">
            <v>0.89000000000000035</v>
          </cell>
          <cell r="N113">
            <v>0.89000000000000035</v>
          </cell>
        </row>
        <row r="121">
          <cell r="B121" t="str">
            <v>Tipo de tarifa y bloque</v>
          </cell>
          <cell r="C121" t="str">
            <v>Enero</v>
          </cell>
          <cell r="D121" t="str">
            <v>Febrero</v>
          </cell>
          <cell r="E121" t="str">
            <v>Marzo</v>
          </cell>
          <cell r="F121" t="str">
            <v>Abril</v>
          </cell>
          <cell r="G121" t="str">
            <v>Mayo</v>
          </cell>
          <cell r="H121" t="str">
            <v>Junio</v>
          </cell>
          <cell r="I121" t="str">
            <v>Julio</v>
          </cell>
          <cell r="J121" t="str">
            <v>Agosto</v>
          </cell>
          <cell r="K121" t="str">
            <v>Septiembre</v>
          </cell>
          <cell r="L121" t="str">
            <v>Octubre</v>
          </cell>
          <cell r="M121" t="str">
            <v>Noviembre</v>
          </cell>
        </row>
        <row r="122">
          <cell r="B122" t="str">
            <v>VENTAS A ICE DISTRIBUCIÓN Y A LA CNFL</v>
          </cell>
        </row>
        <row r="123">
          <cell r="B123" t="str">
            <v>T-CB</v>
          </cell>
        </row>
        <row r="124">
          <cell r="B124" t="str">
            <v>a. Energía Punta</v>
          </cell>
          <cell r="C124">
            <v>46.32</v>
          </cell>
          <cell r="D124">
            <v>46.320000000000007</v>
          </cell>
          <cell r="E124">
            <v>46.32</v>
          </cell>
          <cell r="F124">
            <v>46.320000000000007</v>
          </cell>
          <cell r="G124">
            <v>46.32</v>
          </cell>
          <cell r="H124">
            <v>46.320000000000007</v>
          </cell>
          <cell r="I124">
            <v>46.32</v>
          </cell>
          <cell r="J124">
            <v>46.32</v>
          </cell>
          <cell r="K124">
            <v>46.320000000000007</v>
          </cell>
          <cell r="L124">
            <v>46.32</v>
          </cell>
          <cell r="M124">
            <v>46.320000000000007</v>
          </cell>
        </row>
        <row r="125">
          <cell r="B125" t="str">
            <v>b. Energía Valle</v>
          </cell>
          <cell r="C125">
            <v>37.960000000000015</v>
          </cell>
          <cell r="D125">
            <v>37.960000000000015</v>
          </cell>
          <cell r="E125">
            <v>37.960000000000015</v>
          </cell>
          <cell r="F125">
            <v>37.960000000000015</v>
          </cell>
          <cell r="G125">
            <v>37.960000000000015</v>
          </cell>
          <cell r="H125">
            <v>37.960000000000015</v>
          </cell>
          <cell r="I125">
            <v>37.960000000000015</v>
          </cell>
          <cell r="J125">
            <v>37.960000000000015</v>
          </cell>
          <cell r="K125">
            <v>37.960000000000015</v>
          </cell>
          <cell r="L125">
            <v>37.960000000000015</v>
          </cell>
          <cell r="M125">
            <v>37.960000000000015</v>
          </cell>
        </row>
        <row r="126">
          <cell r="B126" t="str">
            <v>c. Energía Noche</v>
          </cell>
          <cell r="C126">
            <v>32.230000000000011</v>
          </cell>
          <cell r="D126">
            <v>32.230000000000011</v>
          </cell>
          <cell r="E126">
            <v>32.230000000000011</v>
          </cell>
          <cell r="F126">
            <v>32.230000000000011</v>
          </cell>
          <cell r="G126">
            <v>32.230000000000011</v>
          </cell>
          <cell r="H126">
            <v>32.230000000000011</v>
          </cell>
          <cell r="I126">
            <v>32.230000000000011</v>
          </cell>
          <cell r="J126">
            <v>32.230000000000011</v>
          </cell>
          <cell r="K126">
            <v>32.230000000000011</v>
          </cell>
          <cell r="L126">
            <v>32.230000000000011</v>
          </cell>
          <cell r="M126">
            <v>32.230000000000011</v>
          </cell>
        </row>
        <row r="127">
          <cell r="B127" t="str">
            <v>d. Potencia Punta</v>
          </cell>
          <cell r="C127">
            <v>2457.38</v>
          </cell>
          <cell r="D127">
            <v>2457.3799999999997</v>
          </cell>
          <cell r="E127">
            <v>2457.38</v>
          </cell>
          <cell r="F127">
            <v>2457.3799999999997</v>
          </cell>
          <cell r="G127">
            <v>2457.38</v>
          </cell>
          <cell r="H127">
            <v>2457.3799999999997</v>
          </cell>
          <cell r="I127">
            <v>2457.38</v>
          </cell>
          <cell r="J127">
            <v>2457.38</v>
          </cell>
          <cell r="K127">
            <v>2457.3799999999997</v>
          </cell>
          <cell r="L127">
            <v>2457.38</v>
          </cell>
          <cell r="M127">
            <v>2457.3799999999997</v>
          </cell>
        </row>
        <row r="128">
          <cell r="B128" t="str">
            <v>e. Potencia Valle</v>
          </cell>
          <cell r="C128">
            <v>2457.38</v>
          </cell>
          <cell r="D128">
            <v>2457.3799999999997</v>
          </cell>
          <cell r="E128">
            <v>2457.38</v>
          </cell>
          <cell r="F128">
            <v>2457.3799999999997</v>
          </cell>
          <cell r="G128">
            <v>2457.38</v>
          </cell>
          <cell r="H128">
            <v>2457.3799999999997</v>
          </cell>
          <cell r="I128">
            <v>2457.38</v>
          </cell>
          <cell r="J128">
            <v>2457.38</v>
          </cell>
          <cell r="K128">
            <v>2457.3799999999997</v>
          </cell>
          <cell r="L128">
            <v>2457.38</v>
          </cell>
          <cell r="M128">
            <v>2457.3799999999997</v>
          </cell>
        </row>
        <row r="129">
          <cell r="B129" t="str">
            <v>f. Potencia Noche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 t="str">
            <v>VENTAS AL SERVICIO DE DISTRIBUCIÓN</v>
          </cell>
        </row>
        <row r="131">
          <cell r="B131" t="str">
            <v>T-SD</v>
          </cell>
        </row>
        <row r="132">
          <cell r="B132" t="str">
            <v>a. Energía Punta</v>
          </cell>
          <cell r="C132">
            <v>45.74</v>
          </cell>
          <cell r="D132">
            <v>45.74</v>
          </cell>
          <cell r="E132">
            <v>45.74</v>
          </cell>
          <cell r="F132">
            <v>45.74</v>
          </cell>
          <cell r="G132">
            <v>45.74</v>
          </cell>
          <cell r="H132">
            <v>45.74</v>
          </cell>
          <cell r="I132">
            <v>45.74</v>
          </cell>
          <cell r="J132">
            <v>45.74</v>
          </cell>
          <cell r="K132">
            <v>45.74</v>
          </cell>
          <cell r="L132">
            <v>45.74</v>
          </cell>
          <cell r="M132">
            <v>45.74</v>
          </cell>
        </row>
        <row r="133">
          <cell r="B133" t="str">
            <v>b. Energía Valle</v>
          </cell>
          <cell r="C133">
            <v>37.460000000000015</v>
          </cell>
          <cell r="D133">
            <v>37.460000000000015</v>
          </cell>
          <cell r="E133">
            <v>37.460000000000015</v>
          </cell>
          <cell r="F133">
            <v>37.460000000000015</v>
          </cell>
          <cell r="G133">
            <v>37.460000000000015</v>
          </cell>
          <cell r="H133">
            <v>37.460000000000015</v>
          </cell>
          <cell r="I133">
            <v>37.460000000000015</v>
          </cell>
          <cell r="J133">
            <v>37.460000000000015</v>
          </cell>
          <cell r="K133">
            <v>37.460000000000015</v>
          </cell>
          <cell r="L133">
            <v>37.460000000000015</v>
          </cell>
          <cell r="M133">
            <v>37.460000000000015</v>
          </cell>
        </row>
        <row r="134">
          <cell r="B134" t="str">
            <v>c. Energía Noche</v>
          </cell>
          <cell r="C134">
            <v>32.02999999999998</v>
          </cell>
          <cell r="D134">
            <v>32.02999999999998</v>
          </cell>
          <cell r="E134">
            <v>32.02999999999998</v>
          </cell>
          <cell r="F134">
            <v>32.02999999999998</v>
          </cell>
          <cell r="G134">
            <v>32.02999999999998</v>
          </cell>
          <cell r="H134">
            <v>32.02999999999998</v>
          </cell>
          <cell r="I134">
            <v>32.02999999999998</v>
          </cell>
          <cell r="J134">
            <v>32.02999999999998</v>
          </cell>
          <cell r="K134">
            <v>32.02999999999998</v>
          </cell>
          <cell r="L134">
            <v>32.02999999999998</v>
          </cell>
          <cell r="M134">
            <v>32.02999999999998</v>
          </cell>
        </row>
        <row r="135">
          <cell r="B135" t="str">
            <v>d. Potencia Punta</v>
          </cell>
          <cell r="C135">
            <v>2457.38</v>
          </cell>
          <cell r="D135">
            <v>2457.3799999999997</v>
          </cell>
          <cell r="E135">
            <v>2457.38</v>
          </cell>
          <cell r="F135">
            <v>2457.3799999999997</v>
          </cell>
          <cell r="G135">
            <v>2457.38</v>
          </cell>
          <cell r="H135">
            <v>2457.3799999999997</v>
          </cell>
          <cell r="I135">
            <v>2457.38</v>
          </cell>
          <cell r="J135">
            <v>2457.38</v>
          </cell>
          <cell r="K135">
            <v>2457.3799999999997</v>
          </cell>
          <cell r="L135">
            <v>2457.38</v>
          </cell>
          <cell r="M135">
            <v>2457.3799999999997</v>
          </cell>
        </row>
        <row r="136">
          <cell r="B136" t="str">
            <v>e. Potencia Valle</v>
          </cell>
          <cell r="C136">
            <v>2457.38</v>
          </cell>
          <cell r="D136">
            <v>2457.3799999999997</v>
          </cell>
          <cell r="E136">
            <v>2457.38</v>
          </cell>
          <cell r="F136">
            <v>2457.3799999999997</v>
          </cell>
          <cell r="G136">
            <v>2457.38</v>
          </cell>
          <cell r="H136">
            <v>2457.3799999999997</v>
          </cell>
          <cell r="I136">
            <v>2457.38</v>
          </cell>
          <cell r="J136">
            <v>2457.38</v>
          </cell>
          <cell r="K136">
            <v>2457.3799999999997</v>
          </cell>
          <cell r="L136">
            <v>2457.38</v>
          </cell>
          <cell r="M136">
            <v>2457.3799999999997</v>
          </cell>
        </row>
        <row r="137">
          <cell r="B137" t="str">
            <v>f. Potencia Noche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B138" t="str">
            <v xml:space="preserve">USUARIOS DIRECTOS </v>
          </cell>
        </row>
        <row r="139">
          <cell r="B139" t="str">
            <v>T-UD</v>
          </cell>
        </row>
        <row r="140">
          <cell r="B140" t="str">
            <v>a. Energía Punta</v>
          </cell>
          <cell r="C140">
            <v>5.4000000000000034E-2</v>
          </cell>
          <cell r="D140">
            <v>5.4000000000000034E-2</v>
          </cell>
          <cell r="E140">
            <v>5.4000000000000034E-2</v>
          </cell>
          <cell r="F140">
            <v>5.4000000000000034E-2</v>
          </cell>
          <cell r="G140">
            <v>5.4000000000000034E-2</v>
          </cell>
          <cell r="H140">
            <v>5.4000000000000034E-2</v>
          </cell>
          <cell r="I140">
            <v>5.4000000000000034E-2</v>
          </cell>
          <cell r="J140">
            <v>5.4000000000000034E-2</v>
          </cell>
          <cell r="K140">
            <v>5.4000000000000034E-2</v>
          </cell>
          <cell r="L140">
            <v>5.4000000000000034E-2</v>
          </cell>
          <cell r="M140">
            <v>5.4000000000000034E-2</v>
          </cell>
        </row>
        <row r="141">
          <cell r="B141" t="str">
            <v>b. Energía Valle</v>
          </cell>
          <cell r="C141">
            <v>4.4999999999999991E-2</v>
          </cell>
          <cell r="D141">
            <v>4.4999999999999998E-2</v>
          </cell>
          <cell r="E141">
            <v>4.4999999999999991E-2</v>
          </cell>
          <cell r="F141">
            <v>4.4999999999999998E-2</v>
          </cell>
          <cell r="G141">
            <v>4.4999999999999991E-2</v>
          </cell>
          <cell r="H141">
            <v>4.4999999999999998E-2</v>
          </cell>
          <cell r="I141">
            <v>4.4999999999999991E-2</v>
          </cell>
          <cell r="J141">
            <v>4.4999999999999991E-2</v>
          </cell>
          <cell r="K141">
            <v>4.4999999999999998E-2</v>
          </cell>
          <cell r="L141">
            <v>4.4999999999999991E-2</v>
          </cell>
          <cell r="M141">
            <v>4.4999999999999998E-2</v>
          </cell>
        </row>
        <row r="142">
          <cell r="B142" t="str">
            <v>c. Energía Noche</v>
          </cell>
          <cell r="C142">
            <v>3.6999999999999998E-2</v>
          </cell>
          <cell r="D142">
            <v>3.7000000000000012E-2</v>
          </cell>
          <cell r="E142">
            <v>3.6999999999999998E-2</v>
          </cell>
          <cell r="F142">
            <v>3.7000000000000005E-2</v>
          </cell>
          <cell r="G142">
            <v>3.6999999999999998E-2</v>
          </cell>
          <cell r="H142">
            <v>3.7000000000000005E-2</v>
          </cell>
          <cell r="I142">
            <v>3.6999999999999998E-2</v>
          </cell>
          <cell r="J142">
            <v>3.6999999999999998E-2</v>
          </cell>
          <cell r="K142">
            <v>3.7000000000000005E-2</v>
          </cell>
          <cell r="L142">
            <v>3.6999999999999998E-2</v>
          </cell>
          <cell r="M142">
            <v>3.7000000000000005E-2</v>
          </cell>
        </row>
        <row r="143">
          <cell r="B143" t="str">
            <v>d. Potencia Punta</v>
          </cell>
          <cell r="C143">
            <v>2.8589999999999991</v>
          </cell>
          <cell r="D143">
            <v>2.8589999999999995</v>
          </cell>
          <cell r="E143">
            <v>2.8589999999999991</v>
          </cell>
          <cell r="F143">
            <v>2.8589999999999995</v>
          </cell>
          <cell r="G143">
            <v>2.8589999999999991</v>
          </cell>
          <cell r="H143">
            <v>2.8589999999999995</v>
          </cell>
          <cell r="I143">
            <v>2.8589999999999991</v>
          </cell>
          <cell r="J143">
            <v>2.8589999999999991</v>
          </cell>
          <cell r="K143">
            <v>2.8589999999999995</v>
          </cell>
          <cell r="L143">
            <v>2.8589999999999991</v>
          </cell>
          <cell r="M143">
            <v>2.8589999999999995</v>
          </cell>
        </row>
        <row r="144">
          <cell r="B144" t="str">
            <v>e. Potencia Valle</v>
          </cell>
          <cell r="C144">
            <v>2.8589999999999991</v>
          </cell>
          <cell r="D144">
            <v>2.8589999999999995</v>
          </cell>
          <cell r="E144">
            <v>2.8589999999999991</v>
          </cell>
          <cell r="F144">
            <v>2.8589999999999995</v>
          </cell>
          <cell r="G144">
            <v>2.8589999999999991</v>
          </cell>
          <cell r="H144">
            <v>2.8589999999999995</v>
          </cell>
          <cell r="I144">
            <v>2.8589999999999991</v>
          </cell>
          <cell r="J144">
            <v>2.8589999999999991</v>
          </cell>
          <cell r="K144">
            <v>2.8589999999999995</v>
          </cell>
          <cell r="L144">
            <v>2.8589999999999991</v>
          </cell>
          <cell r="M144">
            <v>2.8589999999999995</v>
          </cell>
        </row>
        <row r="145">
          <cell r="B145" t="str">
            <v>f. Potencia Noche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</sheetData>
      <sheetData sheetId="2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2034.599999999999</v>
          </cell>
          <cell r="D10">
            <v>2034.599999999999</v>
          </cell>
          <cell r="E10">
            <v>2034.599999999999</v>
          </cell>
          <cell r="F10">
            <v>2034.599999999999</v>
          </cell>
          <cell r="G10">
            <v>2034.599999999999</v>
          </cell>
          <cell r="H10">
            <v>2034.599999999999</v>
          </cell>
          <cell r="I10">
            <v>2034.599999999999</v>
          </cell>
          <cell r="J10">
            <v>2034.599999999999</v>
          </cell>
          <cell r="K10">
            <v>2034.599999999999</v>
          </cell>
          <cell r="L10">
            <v>2034.599999999999</v>
          </cell>
          <cell r="M10">
            <v>2034.599999999999</v>
          </cell>
          <cell r="N10">
            <v>2034.599999999999</v>
          </cell>
        </row>
        <row r="11">
          <cell r="B11" t="str">
            <v>b. Bloque 31-200 kWh</v>
          </cell>
          <cell r="C11">
            <v>67.819999999999965</v>
          </cell>
          <cell r="D11">
            <v>67.819999999999951</v>
          </cell>
          <cell r="E11">
            <v>67.819999999999965</v>
          </cell>
          <cell r="F11">
            <v>67.819999999999951</v>
          </cell>
          <cell r="G11">
            <v>67.819999999999965</v>
          </cell>
          <cell r="H11">
            <v>67.819999999999951</v>
          </cell>
          <cell r="I11">
            <v>67.819999999999965</v>
          </cell>
          <cell r="J11">
            <v>67.819999999999965</v>
          </cell>
          <cell r="K11">
            <v>67.819999999999951</v>
          </cell>
          <cell r="L11">
            <v>67.819999999999965</v>
          </cell>
          <cell r="M11">
            <v>67.819999999999951</v>
          </cell>
          <cell r="N11">
            <v>67.819999999999965</v>
          </cell>
        </row>
        <row r="12">
          <cell r="B12" t="str">
            <v>c. Bloque 201-300 kWh</v>
          </cell>
          <cell r="C12">
            <v>104.07000000000004</v>
          </cell>
          <cell r="D12">
            <v>104.07000000000002</v>
          </cell>
          <cell r="E12">
            <v>104.07000000000004</v>
          </cell>
          <cell r="F12">
            <v>104.07000000000002</v>
          </cell>
          <cell r="G12">
            <v>104.07000000000004</v>
          </cell>
          <cell r="H12">
            <v>104.07000000000002</v>
          </cell>
          <cell r="I12">
            <v>104.07000000000004</v>
          </cell>
          <cell r="J12">
            <v>104.07000000000004</v>
          </cell>
          <cell r="K12">
            <v>104.07000000000002</v>
          </cell>
          <cell r="L12">
            <v>104.07000000000004</v>
          </cell>
          <cell r="M12">
            <v>104.07000000000002</v>
          </cell>
          <cell r="N12">
            <v>104.07000000000004</v>
          </cell>
        </row>
        <row r="13">
          <cell r="B13" t="str">
            <v>d. Bloque mayor a 300 kWh</v>
          </cell>
          <cell r="C13">
            <v>107.59000000000003</v>
          </cell>
          <cell r="D13">
            <v>107.59000000000002</v>
          </cell>
          <cell r="E13">
            <v>107.59000000000003</v>
          </cell>
          <cell r="F13">
            <v>107.59000000000002</v>
          </cell>
          <cell r="G13">
            <v>107.59000000000003</v>
          </cell>
          <cell r="H13">
            <v>107.59000000000002</v>
          </cell>
          <cell r="I13">
            <v>107.59000000000003</v>
          </cell>
          <cell r="J13">
            <v>107.59000000000003</v>
          </cell>
          <cell r="K13">
            <v>107.59000000000002</v>
          </cell>
          <cell r="L13">
            <v>107.59000000000003</v>
          </cell>
          <cell r="M13">
            <v>107.59000000000002</v>
          </cell>
          <cell r="N13">
            <v>107.59000000000003</v>
          </cell>
        </row>
        <row r="14">
          <cell r="B14" t="str">
            <v>Residencial horaria</v>
          </cell>
        </row>
        <row r="15">
          <cell r="B15" t="str">
            <v>T-REH</v>
          </cell>
        </row>
        <row r="16">
          <cell r="B16" t="str">
            <v>a. Bloque 0-500 KWh   Punta</v>
          </cell>
          <cell r="C16">
            <v>156.96</v>
          </cell>
          <cell r="D16">
            <v>156.96</v>
          </cell>
          <cell r="E16">
            <v>156.96</v>
          </cell>
          <cell r="F16">
            <v>156.96</v>
          </cell>
          <cell r="G16">
            <v>156.96</v>
          </cell>
          <cell r="H16">
            <v>156.96</v>
          </cell>
          <cell r="I16">
            <v>156.96</v>
          </cell>
          <cell r="J16">
            <v>156.96</v>
          </cell>
          <cell r="K16">
            <v>156.96</v>
          </cell>
          <cell r="L16">
            <v>156.96</v>
          </cell>
          <cell r="M16">
            <v>156.96</v>
          </cell>
          <cell r="N16">
            <v>156.96</v>
          </cell>
        </row>
        <row r="17">
          <cell r="B17" t="str">
            <v>b. Bloque 0-500 KWh   Valle</v>
          </cell>
          <cell r="C17">
            <v>64.349999999999966</v>
          </cell>
          <cell r="D17">
            <v>64.349999999999966</v>
          </cell>
          <cell r="E17">
            <v>64.349999999999966</v>
          </cell>
          <cell r="F17">
            <v>64.349999999999966</v>
          </cell>
          <cell r="G17">
            <v>64.349999999999966</v>
          </cell>
          <cell r="H17">
            <v>64.349999999999966</v>
          </cell>
          <cell r="I17">
            <v>64.349999999999966</v>
          </cell>
          <cell r="J17">
            <v>64.349999999999966</v>
          </cell>
          <cell r="K17">
            <v>64.349999999999966</v>
          </cell>
          <cell r="L17">
            <v>64.349999999999966</v>
          </cell>
          <cell r="M17">
            <v>64.349999999999966</v>
          </cell>
          <cell r="N17">
            <v>64.349999999999966</v>
          </cell>
        </row>
        <row r="18">
          <cell r="B18" t="str">
            <v>c. Bloque 0-500 KWh   Noche</v>
          </cell>
          <cell r="C18">
            <v>26.940000000000023</v>
          </cell>
          <cell r="D18">
            <v>26.940000000000019</v>
          </cell>
          <cell r="E18">
            <v>26.940000000000023</v>
          </cell>
          <cell r="F18">
            <v>26.940000000000019</v>
          </cell>
          <cell r="G18">
            <v>26.940000000000023</v>
          </cell>
          <cell r="H18">
            <v>26.940000000000019</v>
          </cell>
          <cell r="I18">
            <v>26.940000000000023</v>
          </cell>
          <cell r="J18">
            <v>26.940000000000023</v>
          </cell>
          <cell r="K18">
            <v>26.940000000000019</v>
          </cell>
          <cell r="L18">
            <v>26.940000000000023</v>
          </cell>
          <cell r="M18">
            <v>26.940000000000019</v>
          </cell>
          <cell r="N18">
            <v>26.940000000000023</v>
          </cell>
        </row>
        <row r="19">
          <cell r="B19" t="str">
            <v>g. Bloque mayor a 500 KWh   Punta</v>
          </cell>
          <cell r="C19">
            <v>194.09000000000009</v>
          </cell>
          <cell r="D19">
            <v>194.09000000000009</v>
          </cell>
          <cell r="E19">
            <v>194.09000000000009</v>
          </cell>
          <cell r="F19">
            <v>194.09000000000009</v>
          </cell>
          <cell r="G19">
            <v>194.09000000000009</v>
          </cell>
          <cell r="H19">
            <v>194.09000000000009</v>
          </cell>
          <cell r="I19">
            <v>194.09000000000009</v>
          </cell>
          <cell r="J19">
            <v>194.09000000000009</v>
          </cell>
          <cell r="K19">
            <v>194.09000000000009</v>
          </cell>
          <cell r="L19">
            <v>194.09000000000009</v>
          </cell>
          <cell r="M19">
            <v>194.09000000000009</v>
          </cell>
          <cell r="N19">
            <v>194.09000000000009</v>
          </cell>
        </row>
        <row r="20">
          <cell r="B20" t="str">
            <v>h. Bloque mayor a 500 KWh   Valle</v>
          </cell>
          <cell r="C20">
            <v>78.32999999999997</v>
          </cell>
          <cell r="D20">
            <v>78.32999999999997</v>
          </cell>
          <cell r="E20">
            <v>78.32999999999997</v>
          </cell>
          <cell r="F20">
            <v>78.32999999999997</v>
          </cell>
          <cell r="G20">
            <v>78.32999999999997</v>
          </cell>
          <cell r="H20">
            <v>78.32999999999997</v>
          </cell>
          <cell r="I20">
            <v>78.32999999999997</v>
          </cell>
          <cell r="J20">
            <v>78.32999999999997</v>
          </cell>
          <cell r="K20">
            <v>78.32999999999997</v>
          </cell>
          <cell r="L20">
            <v>78.32999999999997</v>
          </cell>
          <cell r="M20">
            <v>78.32999999999997</v>
          </cell>
          <cell r="N20">
            <v>78.32999999999997</v>
          </cell>
        </row>
        <row r="21">
          <cell r="B21" t="str">
            <v>i. Bloque mayor a 500 KWh   Noche</v>
          </cell>
          <cell r="C21">
            <v>36.26</v>
          </cell>
          <cell r="D21">
            <v>36.26</v>
          </cell>
          <cell r="E21">
            <v>36.26</v>
          </cell>
          <cell r="F21">
            <v>36.26</v>
          </cell>
          <cell r="G21">
            <v>36.26</v>
          </cell>
          <cell r="H21">
            <v>36.26</v>
          </cell>
          <cell r="I21">
            <v>36.26</v>
          </cell>
          <cell r="J21">
            <v>36.26</v>
          </cell>
          <cell r="K21">
            <v>36.26</v>
          </cell>
          <cell r="L21">
            <v>36.26</v>
          </cell>
          <cell r="M21">
            <v>36.26</v>
          </cell>
          <cell r="N21">
            <v>36.26</v>
          </cell>
        </row>
        <row r="22">
          <cell r="B22" t="str">
            <v>COMERCIOS Y SERVICIOS</v>
          </cell>
        </row>
        <row r="23">
          <cell r="B23" t="str">
            <v>T-CO</v>
          </cell>
        </row>
        <row r="24">
          <cell r="B24" t="str">
            <v>a. Consumo de Energía menor o igual a 3000 kWh</v>
          </cell>
          <cell r="C24">
            <v>114.59000000000005</v>
          </cell>
          <cell r="D24">
            <v>114.59000000000003</v>
          </cell>
          <cell r="E24">
            <v>114.59000000000005</v>
          </cell>
          <cell r="F24">
            <v>114.59000000000005</v>
          </cell>
          <cell r="G24">
            <v>114.59000000000005</v>
          </cell>
          <cell r="H24">
            <v>114.59000000000005</v>
          </cell>
          <cell r="I24">
            <v>114.59000000000005</v>
          </cell>
          <cell r="J24">
            <v>114.59000000000005</v>
          </cell>
          <cell r="K24">
            <v>114.59000000000005</v>
          </cell>
          <cell r="L24">
            <v>114.59000000000005</v>
          </cell>
          <cell r="M24">
            <v>114.59000000000005</v>
          </cell>
          <cell r="N24">
            <v>114.59000000000005</v>
          </cell>
        </row>
        <row r="25">
          <cell r="B25" t="str">
            <v>b. Bloque 0-3000 kWh</v>
          </cell>
          <cell r="C25">
            <v>207000</v>
          </cell>
          <cell r="D25">
            <v>207000</v>
          </cell>
          <cell r="E25">
            <v>207000</v>
          </cell>
          <cell r="F25">
            <v>207000</v>
          </cell>
          <cell r="G25">
            <v>207000</v>
          </cell>
          <cell r="H25">
            <v>207000</v>
          </cell>
          <cell r="I25">
            <v>207000</v>
          </cell>
          <cell r="J25">
            <v>207000</v>
          </cell>
          <cell r="K25">
            <v>207000</v>
          </cell>
          <cell r="L25">
            <v>207000</v>
          </cell>
          <cell r="M25">
            <v>207000</v>
          </cell>
          <cell r="N25">
            <v>207000</v>
          </cell>
        </row>
        <row r="26">
          <cell r="B26" t="str">
            <v>c. Bloque mayor a 3000 kWh</v>
          </cell>
          <cell r="C26">
            <v>69</v>
          </cell>
          <cell r="D26">
            <v>69</v>
          </cell>
          <cell r="E26">
            <v>69</v>
          </cell>
          <cell r="F26">
            <v>69</v>
          </cell>
          <cell r="G26">
            <v>69</v>
          </cell>
          <cell r="H26">
            <v>69</v>
          </cell>
          <cell r="I26">
            <v>69</v>
          </cell>
          <cell r="J26">
            <v>69</v>
          </cell>
          <cell r="K26">
            <v>69</v>
          </cell>
          <cell r="L26">
            <v>69</v>
          </cell>
          <cell r="M26">
            <v>69</v>
          </cell>
          <cell r="N26">
            <v>69</v>
          </cell>
        </row>
        <row r="27">
          <cell r="B27" t="str">
            <v>d. Bloque 0-8 kW</v>
          </cell>
          <cell r="C27">
            <v>91995.600000000049</v>
          </cell>
          <cell r="D27">
            <v>91995.600000000049</v>
          </cell>
          <cell r="E27">
            <v>91995.600000000049</v>
          </cell>
          <cell r="F27">
            <v>91995.600000000049</v>
          </cell>
          <cell r="G27">
            <v>91995.600000000049</v>
          </cell>
          <cell r="H27">
            <v>91995.600000000049</v>
          </cell>
          <cell r="I27">
            <v>91995.600000000049</v>
          </cell>
          <cell r="J27">
            <v>91995.600000000049</v>
          </cell>
          <cell r="K27">
            <v>91995.600000000049</v>
          </cell>
          <cell r="L27">
            <v>91995.600000000049</v>
          </cell>
          <cell r="M27">
            <v>91995.600000000049</v>
          </cell>
          <cell r="N27">
            <v>91995.600000000049</v>
          </cell>
        </row>
        <row r="28">
          <cell r="B28" t="str">
            <v>e. Bloque mayor a 8 kW</v>
          </cell>
          <cell r="C28">
            <v>11499.450000000006</v>
          </cell>
          <cell r="D28">
            <v>11499.450000000006</v>
          </cell>
          <cell r="E28">
            <v>11499.450000000006</v>
          </cell>
          <cell r="F28">
            <v>11499.450000000006</v>
          </cell>
          <cell r="G28">
            <v>11499.450000000006</v>
          </cell>
          <cell r="H28">
            <v>11499.450000000006</v>
          </cell>
          <cell r="I28">
            <v>11499.450000000006</v>
          </cell>
          <cell r="J28">
            <v>11499.450000000006</v>
          </cell>
          <cell r="K28">
            <v>11499.450000000006</v>
          </cell>
          <cell r="L28">
            <v>11499.450000000006</v>
          </cell>
          <cell r="M28">
            <v>11499.450000000006</v>
          </cell>
          <cell r="N28">
            <v>11499.450000000006</v>
          </cell>
        </row>
        <row r="29">
          <cell r="B29" t="str">
            <v>INDUSTRIAL</v>
          </cell>
        </row>
        <row r="30">
          <cell r="B30" t="str">
            <v>T-IN</v>
          </cell>
        </row>
        <row r="31">
          <cell r="B31" t="str">
            <v>a. Consumo de Energía menor o igual a 3000 kWh</v>
          </cell>
          <cell r="C31">
            <v>114.59000000000005</v>
          </cell>
          <cell r="D31">
            <v>114.59000000000003</v>
          </cell>
          <cell r="E31">
            <v>114.59000000000005</v>
          </cell>
          <cell r="F31">
            <v>114.59000000000005</v>
          </cell>
          <cell r="G31">
            <v>114.59000000000005</v>
          </cell>
          <cell r="H31">
            <v>114.59000000000005</v>
          </cell>
          <cell r="I31">
            <v>114.59000000000005</v>
          </cell>
          <cell r="J31">
            <v>114.59000000000005</v>
          </cell>
          <cell r="K31">
            <v>114.59000000000005</v>
          </cell>
          <cell r="L31">
            <v>114.59000000000005</v>
          </cell>
          <cell r="M31">
            <v>114.59000000000005</v>
          </cell>
          <cell r="N31">
            <v>114.59000000000005</v>
          </cell>
        </row>
        <row r="32">
          <cell r="B32" t="str">
            <v>b. Bloque 0-3000 kWh</v>
          </cell>
          <cell r="C32">
            <v>207000</v>
          </cell>
          <cell r="D32">
            <v>207000</v>
          </cell>
          <cell r="E32">
            <v>207000</v>
          </cell>
          <cell r="F32">
            <v>207000</v>
          </cell>
          <cell r="G32">
            <v>207000</v>
          </cell>
          <cell r="H32">
            <v>207000</v>
          </cell>
          <cell r="I32">
            <v>207000</v>
          </cell>
          <cell r="J32">
            <v>207000</v>
          </cell>
          <cell r="K32">
            <v>207000</v>
          </cell>
          <cell r="L32">
            <v>207000</v>
          </cell>
          <cell r="M32">
            <v>207000</v>
          </cell>
          <cell r="N32">
            <v>207000</v>
          </cell>
        </row>
        <row r="33">
          <cell r="B33" t="str">
            <v>c. Bloque mayor a 3000 kWh</v>
          </cell>
          <cell r="C33">
            <v>69</v>
          </cell>
          <cell r="D33">
            <v>69</v>
          </cell>
          <cell r="E33">
            <v>69</v>
          </cell>
          <cell r="F33">
            <v>69</v>
          </cell>
          <cell r="G33">
            <v>69</v>
          </cell>
          <cell r="H33">
            <v>69</v>
          </cell>
          <cell r="I33">
            <v>69</v>
          </cell>
          <cell r="J33">
            <v>69</v>
          </cell>
          <cell r="K33">
            <v>69</v>
          </cell>
          <cell r="L33">
            <v>69</v>
          </cell>
          <cell r="M33">
            <v>69</v>
          </cell>
          <cell r="N33">
            <v>69</v>
          </cell>
        </row>
        <row r="34">
          <cell r="B34" t="str">
            <v>d. Bloque 0-8 kW</v>
          </cell>
          <cell r="C34">
            <v>91995.600000000049</v>
          </cell>
          <cell r="D34">
            <v>91995.600000000049</v>
          </cell>
          <cell r="E34">
            <v>91995.600000000049</v>
          </cell>
          <cell r="F34">
            <v>91995.600000000049</v>
          </cell>
          <cell r="G34">
            <v>91995.600000000049</v>
          </cell>
          <cell r="H34">
            <v>91995.600000000049</v>
          </cell>
          <cell r="I34">
            <v>91995.600000000049</v>
          </cell>
          <cell r="J34">
            <v>91995.600000000049</v>
          </cell>
          <cell r="K34">
            <v>91995.600000000049</v>
          </cell>
          <cell r="L34">
            <v>91995.600000000049</v>
          </cell>
          <cell r="M34">
            <v>91995.600000000049</v>
          </cell>
          <cell r="N34">
            <v>91995.600000000049</v>
          </cell>
        </row>
        <row r="35">
          <cell r="B35" t="str">
            <v>e. Bloque mayor a 8 kW</v>
          </cell>
          <cell r="C35">
            <v>11499.450000000006</v>
          </cell>
          <cell r="D35">
            <v>11499.450000000006</v>
          </cell>
          <cell r="E35">
            <v>11499.450000000006</v>
          </cell>
          <cell r="F35">
            <v>11499.450000000006</v>
          </cell>
          <cell r="G35">
            <v>11499.450000000006</v>
          </cell>
          <cell r="H35">
            <v>11499.450000000006</v>
          </cell>
          <cell r="I35">
            <v>11499.450000000006</v>
          </cell>
          <cell r="J35">
            <v>11499.450000000006</v>
          </cell>
          <cell r="K35">
            <v>11499.450000000006</v>
          </cell>
          <cell r="L35">
            <v>11499.450000000006</v>
          </cell>
          <cell r="M35">
            <v>11499.450000000006</v>
          </cell>
          <cell r="N35">
            <v>11499.450000000006</v>
          </cell>
        </row>
        <row r="36">
          <cell r="B36" t="str">
            <v>PREFERENCIAL</v>
          </cell>
        </row>
        <row r="37">
          <cell r="B37" t="str">
            <v>T-CS</v>
          </cell>
        </row>
        <row r="38">
          <cell r="B38" t="str">
            <v>a. Consumo de Energía menor o igual a 3000 kWh</v>
          </cell>
          <cell r="C38">
            <v>77.180000000000007</v>
          </cell>
          <cell r="D38">
            <v>77.180000000000035</v>
          </cell>
          <cell r="E38">
            <v>77.180000000000007</v>
          </cell>
          <cell r="F38">
            <v>77.180000000000021</v>
          </cell>
          <cell r="G38">
            <v>77.180000000000007</v>
          </cell>
          <cell r="H38">
            <v>77.180000000000021</v>
          </cell>
          <cell r="I38">
            <v>77.180000000000007</v>
          </cell>
          <cell r="J38">
            <v>77.180000000000007</v>
          </cell>
          <cell r="K38">
            <v>77.180000000000021</v>
          </cell>
          <cell r="L38">
            <v>77.180000000000007</v>
          </cell>
          <cell r="M38">
            <v>77.180000000000021</v>
          </cell>
          <cell r="N38">
            <v>77.180000000000007</v>
          </cell>
        </row>
        <row r="39">
          <cell r="B39" t="str">
            <v>b. Bloque 0-3000 kWh</v>
          </cell>
          <cell r="C39">
            <v>133290</v>
          </cell>
          <cell r="D39">
            <v>133290</v>
          </cell>
          <cell r="E39">
            <v>133290</v>
          </cell>
          <cell r="F39">
            <v>133290</v>
          </cell>
          <cell r="G39">
            <v>133290</v>
          </cell>
          <cell r="H39">
            <v>133290</v>
          </cell>
          <cell r="I39">
            <v>133290</v>
          </cell>
          <cell r="J39">
            <v>133290</v>
          </cell>
          <cell r="K39">
            <v>133290</v>
          </cell>
          <cell r="L39">
            <v>133290</v>
          </cell>
          <cell r="M39">
            <v>133290</v>
          </cell>
          <cell r="N39">
            <v>133290</v>
          </cell>
        </row>
        <row r="40">
          <cell r="B40" t="str">
            <v>c. Bloque mayor a 3000 kWh</v>
          </cell>
          <cell r="C40">
            <v>44.43</v>
          </cell>
          <cell r="D40">
            <v>44.429999999999993</v>
          </cell>
          <cell r="E40">
            <v>44.43</v>
          </cell>
          <cell r="F40">
            <v>44.429999999999993</v>
          </cell>
          <cell r="G40">
            <v>44.43</v>
          </cell>
          <cell r="H40">
            <v>44.429999999999993</v>
          </cell>
          <cell r="I40">
            <v>44.43</v>
          </cell>
          <cell r="J40">
            <v>44.43</v>
          </cell>
          <cell r="K40">
            <v>44.429999999999993</v>
          </cell>
          <cell r="L40">
            <v>44.43</v>
          </cell>
          <cell r="M40">
            <v>44.429999999999993</v>
          </cell>
          <cell r="N40">
            <v>44.43</v>
          </cell>
        </row>
        <row r="41">
          <cell r="B41" t="str">
            <v>d. Bloque 0-8 kW</v>
          </cell>
          <cell r="C41">
            <v>57556.879999999954</v>
          </cell>
          <cell r="D41">
            <v>57556.879999999961</v>
          </cell>
          <cell r="E41">
            <v>57556.879999999954</v>
          </cell>
          <cell r="F41">
            <v>57556.879999999961</v>
          </cell>
          <cell r="G41">
            <v>57556.879999999954</v>
          </cell>
          <cell r="H41">
            <v>57556.879999999961</v>
          </cell>
          <cell r="I41">
            <v>57556.879999999954</v>
          </cell>
          <cell r="J41">
            <v>57556.879999999954</v>
          </cell>
          <cell r="K41">
            <v>57556.879999999961</v>
          </cell>
          <cell r="L41">
            <v>57556.879999999954</v>
          </cell>
          <cell r="M41">
            <v>57556.879999999961</v>
          </cell>
          <cell r="N41">
            <v>57556.879999999954</v>
          </cell>
        </row>
        <row r="42">
          <cell r="B42" t="str">
            <v>e. Bloque mayor a 8 kW</v>
          </cell>
          <cell r="C42">
            <v>7194.6099999999942</v>
          </cell>
          <cell r="D42">
            <v>7194.6099999999951</v>
          </cell>
          <cell r="E42">
            <v>7194.6099999999942</v>
          </cell>
          <cell r="F42">
            <v>7194.6099999999951</v>
          </cell>
          <cell r="G42">
            <v>7194.6099999999942</v>
          </cell>
          <cell r="H42">
            <v>7194.6099999999951</v>
          </cell>
          <cell r="I42">
            <v>7194.6099999999942</v>
          </cell>
          <cell r="J42">
            <v>7194.6099999999942</v>
          </cell>
          <cell r="K42">
            <v>7194.6099999999951</v>
          </cell>
          <cell r="L42">
            <v>7194.6099999999942</v>
          </cell>
          <cell r="M42">
            <v>7194.6099999999951</v>
          </cell>
          <cell r="N42">
            <v>7194.6099999999942</v>
          </cell>
        </row>
        <row r="43">
          <cell r="B43" t="str">
            <v>MEDIA TENSIÓN (T-MT)</v>
          </cell>
        </row>
        <row r="44">
          <cell r="B44" t="str">
            <v>T-MT</v>
          </cell>
        </row>
        <row r="45">
          <cell r="B45" t="str">
            <v>a. Energía Punta (Máxima)</v>
          </cell>
          <cell r="C45">
            <v>58.47000000000002</v>
          </cell>
          <cell r="D45">
            <v>58.47000000000002</v>
          </cell>
          <cell r="E45">
            <v>58.47000000000002</v>
          </cell>
          <cell r="F45">
            <v>58.47000000000002</v>
          </cell>
          <cell r="G45">
            <v>58.47000000000002</v>
          </cell>
          <cell r="H45">
            <v>58.47000000000002</v>
          </cell>
          <cell r="I45">
            <v>58.47000000000002</v>
          </cell>
          <cell r="J45">
            <v>58.47000000000002</v>
          </cell>
          <cell r="K45">
            <v>58.47000000000002</v>
          </cell>
          <cell r="L45">
            <v>58.47000000000002</v>
          </cell>
          <cell r="M45">
            <v>58.47000000000002</v>
          </cell>
          <cell r="N45">
            <v>58.47000000000002</v>
          </cell>
        </row>
        <row r="46">
          <cell r="B46" t="str">
            <v>b. Energía Punta (Mínimo)</v>
          </cell>
          <cell r="C46">
            <v>56.140000000000036</v>
          </cell>
          <cell r="D46">
            <v>56.140000000000029</v>
          </cell>
          <cell r="E46">
            <v>56.140000000000036</v>
          </cell>
          <cell r="F46">
            <v>56.140000000000029</v>
          </cell>
          <cell r="G46">
            <v>56.140000000000036</v>
          </cell>
          <cell r="H46">
            <v>56.140000000000029</v>
          </cell>
          <cell r="I46">
            <v>56.140000000000036</v>
          </cell>
          <cell r="J46">
            <v>56.140000000000036</v>
          </cell>
          <cell r="K46">
            <v>56.140000000000029</v>
          </cell>
          <cell r="L46">
            <v>56.140000000000036</v>
          </cell>
          <cell r="M46">
            <v>56.140000000000029</v>
          </cell>
          <cell r="N46">
            <v>56.140000000000036</v>
          </cell>
        </row>
        <row r="47">
          <cell r="B47" t="str">
            <v>c. Energía Valle (Máxima)</v>
          </cell>
          <cell r="C47">
            <v>29.22000000000002</v>
          </cell>
          <cell r="D47">
            <v>29.22000000000002</v>
          </cell>
          <cell r="E47">
            <v>29.22000000000002</v>
          </cell>
          <cell r="F47">
            <v>29.22000000000002</v>
          </cell>
          <cell r="G47">
            <v>29.22000000000002</v>
          </cell>
          <cell r="H47">
            <v>29.22000000000002</v>
          </cell>
          <cell r="I47">
            <v>29.22000000000002</v>
          </cell>
          <cell r="J47">
            <v>29.22000000000002</v>
          </cell>
          <cell r="K47">
            <v>29.22000000000002</v>
          </cell>
          <cell r="L47">
            <v>29.22000000000002</v>
          </cell>
          <cell r="M47">
            <v>29.22000000000002</v>
          </cell>
          <cell r="N47">
            <v>29.22000000000002</v>
          </cell>
        </row>
        <row r="48">
          <cell r="B48" t="str">
            <v>d. Energía Valle (Mínimo)</v>
          </cell>
          <cell r="C48">
            <v>28.059999999999977</v>
          </cell>
          <cell r="D48">
            <v>28.059999999999981</v>
          </cell>
          <cell r="E48">
            <v>28.059999999999977</v>
          </cell>
          <cell r="F48">
            <v>28.059999999999981</v>
          </cell>
          <cell r="G48">
            <v>28.059999999999977</v>
          </cell>
          <cell r="H48">
            <v>28.059999999999981</v>
          </cell>
          <cell r="I48">
            <v>28.059999999999977</v>
          </cell>
          <cell r="J48">
            <v>28.059999999999977</v>
          </cell>
          <cell r="K48">
            <v>28.059999999999981</v>
          </cell>
          <cell r="L48">
            <v>28.059999999999977</v>
          </cell>
          <cell r="M48">
            <v>28.059999999999981</v>
          </cell>
          <cell r="N48">
            <v>28.059999999999977</v>
          </cell>
        </row>
        <row r="49">
          <cell r="B49" t="str">
            <v>e. Energía Noche (Máxima)</v>
          </cell>
          <cell r="C49">
            <v>21.039999999999996</v>
          </cell>
          <cell r="D49">
            <v>21.04</v>
          </cell>
          <cell r="E49">
            <v>21.039999999999996</v>
          </cell>
          <cell r="F49">
            <v>21.04</v>
          </cell>
          <cell r="G49">
            <v>21.039999999999996</v>
          </cell>
          <cell r="H49">
            <v>21.04</v>
          </cell>
          <cell r="I49">
            <v>21.039999999999996</v>
          </cell>
          <cell r="J49">
            <v>21.039999999999996</v>
          </cell>
          <cell r="K49">
            <v>21.04</v>
          </cell>
          <cell r="L49">
            <v>21.039999999999996</v>
          </cell>
          <cell r="M49">
            <v>21.04</v>
          </cell>
          <cell r="N49">
            <v>21.039999999999996</v>
          </cell>
        </row>
        <row r="50">
          <cell r="B50" t="str">
            <v>f. Energía Noche (Mínimo)</v>
          </cell>
          <cell r="C50">
            <v>20.200000000000003</v>
          </cell>
          <cell r="D50">
            <v>20.199999999999996</v>
          </cell>
          <cell r="E50">
            <v>20.200000000000003</v>
          </cell>
          <cell r="F50">
            <v>20.2</v>
          </cell>
          <cell r="G50">
            <v>20.200000000000003</v>
          </cell>
          <cell r="H50">
            <v>20.2</v>
          </cell>
          <cell r="I50">
            <v>20.200000000000003</v>
          </cell>
          <cell r="J50">
            <v>20.200000000000003</v>
          </cell>
          <cell r="K50">
            <v>20.2</v>
          </cell>
          <cell r="L50">
            <v>20.200000000000003</v>
          </cell>
          <cell r="M50">
            <v>20.2</v>
          </cell>
          <cell r="N50">
            <v>20.200000000000003</v>
          </cell>
        </row>
        <row r="51">
          <cell r="B51" t="str">
            <v>g. Potencia Punta (Máxima)</v>
          </cell>
          <cell r="C51">
            <v>10251.130000000003</v>
          </cell>
          <cell r="D51">
            <v>10251.130000000003</v>
          </cell>
          <cell r="E51">
            <v>10251.130000000003</v>
          </cell>
          <cell r="F51">
            <v>10251.130000000003</v>
          </cell>
          <cell r="G51">
            <v>10251.130000000003</v>
          </cell>
          <cell r="H51">
            <v>10251.130000000003</v>
          </cell>
          <cell r="I51">
            <v>10251.130000000003</v>
          </cell>
          <cell r="J51">
            <v>10251.130000000003</v>
          </cell>
          <cell r="K51">
            <v>10251.130000000003</v>
          </cell>
          <cell r="L51">
            <v>10251.130000000003</v>
          </cell>
          <cell r="M51">
            <v>10251.130000000003</v>
          </cell>
          <cell r="N51">
            <v>10251.130000000003</v>
          </cell>
        </row>
        <row r="52">
          <cell r="B52" t="str">
            <v>h. Potencia Punta (Mínimo)</v>
          </cell>
          <cell r="C52">
            <v>9844.1500000000015</v>
          </cell>
          <cell r="D52">
            <v>9844.1499999999978</v>
          </cell>
          <cell r="E52">
            <v>9844.1500000000015</v>
          </cell>
          <cell r="F52">
            <v>9844.15</v>
          </cell>
          <cell r="G52">
            <v>9844.1500000000015</v>
          </cell>
          <cell r="H52">
            <v>9844.15</v>
          </cell>
          <cell r="I52">
            <v>9844.1500000000015</v>
          </cell>
          <cell r="J52">
            <v>9844.1500000000015</v>
          </cell>
          <cell r="K52">
            <v>9844.15</v>
          </cell>
          <cell r="L52">
            <v>9844.1500000000015</v>
          </cell>
          <cell r="M52">
            <v>9844.15</v>
          </cell>
          <cell r="N52">
            <v>9844.1500000000015</v>
          </cell>
        </row>
        <row r="53">
          <cell r="B53" t="str">
            <v>i. Potencia Valle (Máxima)</v>
          </cell>
          <cell r="C53">
            <v>7294.0199999999968</v>
          </cell>
          <cell r="D53">
            <v>7294.0199999999977</v>
          </cell>
          <cell r="E53">
            <v>7294.0199999999968</v>
          </cell>
          <cell r="F53">
            <v>7294.0199999999977</v>
          </cell>
          <cell r="G53">
            <v>7294.0199999999968</v>
          </cell>
          <cell r="H53">
            <v>7294.0199999999977</v>
          </cell>
          <cell r="I53">
            <v>7294.0199999999968</v>
          </cell>
          <cell r="J53">
            <v>7294.0199999999968</v>
          </cell>
          <cell r="K53">
            <v>7294.0199999999977</v>
          </cell>
          <cell r="L53">
            <v>7294.0199999999968</v>
          </cell>
          <cell r="M53">
            <v>7294.0199999999977</v>
          </cell>
          <cell r="N53">
            <v>7294.0199999999968</v>
          </cell>
        </row>
        <row r="54">
          <cell r="B54" t="str">
            <v>j. Potencia Valle (Mínimo)</v>
          </cell>
          <cell r="C54">
            <v>7004.4400000000014</v>
          </cell>
          <cell r="D54">
            <v>7004.4400000000014</v>
          </cell>
          <cell r="E54">
            <v>7004.4400000000014</v>
          </cell>
          <cell r="F54">
            <v>7004.4400000000014</v>
          </cell>
          <cell r="G54">
            <v>7004.4400000000014</v>
          </cell>
          <cell r="H54">
            <v>7004.4400000000014</v>
          </cell>
          <cell r="I54">
            <v>7004.4400000000014</v>
          </cell>
          <cell r="J54">
            <v>7004.4400000000014</v>
          </cell>
          <cell r="K54">
            <v>7004.4400000000014</v>
          </cell>
          <cell r="L54">
            <v>7004.4400000000014</v>
          </cell>
          <cell r="M54">
            <v>7004.4400000000014</v>
          </cell>
          <cell r="N54">
            <v>7004.4400000000014</v>
          </cell>
        </row>
        <row r="55">
          <cell r="B55" t="str">
            <v>k. Potencia Noche (Máxima)</v>
          </cell>
          <cell r="C55">
            <v>4630.3599999999988</v>
          </cell>
          <cell r="D55">
            <v>4630.3599999999997</v>
          </cell>
          <cell r="E55">
            <v>4630.3599999999988</v>
          </cell>
          <cell r="F55">
            <v>4630.3599999999997</v>
          </cell>
          <cell r="G55">
            <v>4630.3599999999988</v>
          </cell>
          <cell r="H55">
            <v>4630.3599999999997</v>
          </cell>
          <cell r="I55">
            <v>4630.3599999999988</v>
          </cell>
          <cell r="J55">
            <v>4630.3599999999988</v>
          </cell>
          <cell r="K55">
            <v>4630.3599999999997</v>
          </cell>
          <cell r="L55">
            <v>4630.3599999999988</v>
          </cell>
          <cell r="M55">
            <v>4630.3599999999997</v>
          </cell>
          <cell r="N55">
            <v>4630.3599999999988</v>
          </cell>
        </row>
        <row r="56">
          <cell r="B56" t="str">
            <v>l. Potencia Noche (Mínimo)</v>
          </cell>
          <cell r="C56">
            <v>4446.53</v>
          </cell>
          <cell r="D56">
            <v>4446.53</v>
          </cell>
          <cell r="E56">
            <v>4446.53</v>
          </cell>
          <cell r="F56">
            <v>4446.53</v>
          </cell>
          <cell r="G56">
            <v>4446.53</v>
          </cell>
          <cell r="H56">
            <v>4446.53</v>
          </cell>
          <cell r="I56">
            <v>4446.53</v>
          </cell>
          <cell r="J56">
            <v>4446.53</v>
          </cell>
          <cell r="K56">
            <v>4446.53</v>
          </cell>
          <cell r="L56">
            <v>4446.53</v>
          </cell>
          <cell r="M56">
            <v>4446.53</v>
          </cell>
          <cell r="N56">
            <v>4446.53</v>
          </cell>
        </row>
        <row r="57">
          <cell r="B57" t="str">
            <v>MEDIA TENSIÓN (T-MTb)</v>
          </cell>
        </row>
        <row r="58">
          <cell r="B58" t="str">
            <v>T-MTb</v>
          </cell>
        </row>
        <row r="59">
          <cell r="B59" t="str">
            <v>a. Energía Punta (Máxima)</v>
          </cell>
          <cell r="C59">
            <v>110.90000000000006</v>
          </cell>
          <cell r="D59">
            <v>110.90000000000006</v>
          </cell>
          <cell r="E59">
            <v>110.90000000000006</v>
          </cell>
          <cell r="F59">
            <v>110.90000000000006</v>
          </cell>
          <cell r="G59">
            <v>110.90000000000006</v>
          </cell>
          <cell r="H59">
            <v>110.90000000000006</v>
          </cell>
          <cell r="I59">
            <v>110.90000000000006</v>
          </cell>
          <cell r="J59">
            <v>110.90000000000006</v>
          </cell>
          <cell r="K59">
            <v>110.90000000000006</v>
          </cell>
          <cell r="L59">
            <v>110.90000000000006</v>
          </cell>
          <cell r="M59">
            <v>110.90000000000006</v>
          </cell>
          <cell r="N59">
            <v>110.90000000000006</v>
          </cell>
        </row>
        <row r="60">
          <cell r="B60" t="str">
            <v>b. Energía Punta (Mínimo)</v>
          </cell>
          <cell r="C60">
            <v>106.5</v>
          </cell>
          <cell r="D60">
            <v>106.5</v>
          </cell>
          <cell r="E60">
            <v>106.5</v>
          </cell>
          <cell r="F60">
            <v>106.5</v>
          </cell>
          <cell r="G60">
            <v>106.5</v>
          </cell>
          <cell r="H60">
            <v>106.5</v>
          </cell>
          <cell r="I60">
            <v>106.5</v>
          </cell>
          <cell r="J60">
            <v>106.5</v>
          </cell>
          <cell r="K60">
            <v>106.5</v>
          </cell>
          <cell r="L60">
            <v>106.5</v>
          </cell>
          <cell r="M60">
            <v>106.5</v>
          </cell>
          <cell r="N60">
            <v>106.5</v>
          </cell>
        </row>
        <row r="61">
          <cell r="B61" t="str">
            <v>c. Energía Valle (Máxima)</v>
          </cell>
          <cell r="C61">
            <v>38.099999999999994</v>
          </cell>
          <cell r="D61">
            <v>38.100000000000009</v>
          </cell>
          <cell r="E61">
            <v>38.099999999999994</v>
          </cell>
          <cell r="F61">
            <v>38.1</v>
          </cell>
          <cell r="G61">
            <v>38.099999999999994</v>
          </cell>
          <cell r="H61">
            <v>38.1</v>
          </cell>
          <cell r="I61">
            <v>38.099999999999994</v>
          </cell>
          <cell r="J61">
            <v>38.099999999999994</v>
          </cell>
          <cell r="K61">
            <v>38.1</v>
          </cell>
          <cell r="L61">
            <v>38.099999999999994</v>
          </cell>
          <cell r="M61">
            <v>38.1</v>
          </cell>
          <cell r="N61">
            <v>38.099999999999994</v>
          </cell>
        </row>
        <row r="62">
          <cell r="B62" t="str">
            <v>d. Energía Valle (Mínimo)</v>
          </cell>
          <cell r="C62">
            <v>36.590000000000011</v>
          </cell>
          <cell r="D62">
            <v>36.590000000000025</v>
          </cell>
          <cell r="E62">
            <v>36.590000000000011</v>
          </cell>
          <cell r="F62">
            <v>36.590000000000018</v>
          </cell>
          <cell r="G62">
            <v>36.590000000000011</v>
          </cell>
          <cell r="H62">
            <v>36.590000000000018</v>
          </cell>
          <cell r="I62">
            <v>36.590000000000011</v>
          </cell>
          <cell r="J62">
            <v>36.590000000000011</v>
          </cell>
          <cell r="K62">
            <v>36.590000000000018</v>
          </cell>
          <cell r="L62">
            <v>36.590000000000011</v>
          </cell>
          <cell r="M62">
            <v>36.590000000000018</v>
          </cell>
          <cell r="N62">
            <v>36.590000000000011</v>
          </cell>
        </row>
        <row r="63">
          <cell r="B63" t="str">
            <v>e. Energía Noche (Máxima)</v>
          </cell>
          <cell r="C63">
            <v>24.480000000000011</v>
          </cell>
          <cell r="D63">
            <v>24.480000000000011</v>
          </cell>
          <cell r="E63">
            <v>24.480000000000011</v>
          </cell>
          <cell r="F63">
            <v>24.480000000000011</v>
          </cell>
          <cell r="G63">
            <v>24.480000000000011</v>
          </cell>
          <cell r="H63">
            <v>24.480000000000011</v>
          </cell>
          <cell r="I63">
            <v>24.480000000000011</v>
          </cell>
          <cell r="J63">
            <v>24.480000000000011</v>
          </cell>
          <cell r="K63">
            <v>24.480000000000011</v>
          </cell>
          <cell r="L63">
            <v>24.480000000000011</v>
          </cell>
          <cell r="M63">
            <v>24.480000000000011</v>
          </cell>
          <cell r="N63">
            <v>24.480000000000011</v>
          </cell>
        </row>
        <row r="64">
          <cell r="B64" t="str">
            <v>f. Energía Noche (Mínimo)</v>
          </cell>
          <cell r="C64">
            <v>23.490000000000006</v>
          </cell>
          <cell r="D64">
            <v>23.490000000000006</v>
          </cell>
          <cell r="E64">
            <v>23.490000000000006</v>
          </cell>
          <cell r="F64">
            <v>23.490000000000006</v>
          </cell>
          <cell r="G64">
            <v>23.490000000000006</v>
          </cell>
          <cell r="H64">
            <v>23.490000000000006</v>
          </cell>
          <cell r="I64">
            <v>23.490000000000006</v>
          </cell>
          <cell r="J64">
            <v>23.490000000000006</v>
          </cell>
          <cell r="K64">
            <v>23.490000000000006</v>
          </cell>
          <cell r="L64">
            <v>23.490000000000006</v>
          </cell>
          <cell r="M64">
            <v>23.490000000000006</v>
          </cell>
          <cell r="N64">
            <v>23.490000000000006</v>
          </cell>
        </row>
        <row r="65">
          <cell r="B65" t="str">
            <v>g. Potencia Punta (Máxima)</v>
          </cell>
          <cell r="C65">
            <v>3257.39</v>
          </cell>
          <cell r="D65">
            <v>3257.39</v>
          </cell>
          <cell r="E65">
            <v>3257.39</v>
          </cell>
          <cell r="F65">
            <v>3257.39</v>
          </cell>
          <cell r="G65">
            <v>3257.39</v>
          </cell>
          <cell r="H65">
            <v>3257.39</v>
          </cell>
          <cell r="I65">
            <v>3257.39</v>
          </cell>
          <cell r="J65">
            <v>3257.39</v>
          </cell>
          <cell r="K65">
            <v>3257.39</v>
          </cell>
          <cell r="L65">
            <v>3257.39</v>
          </cell>
          <cell r="M65">
            <v>3257.39</v>
          </cell>
          <cell r="N65">
            <v>3257.39</v>
          </cell>
        </row>
        <row r="66">
          <cell r="B66" t="str">
            <v>h. Potencia Punta (Mínimo)</v>
          </cell>
          <cell r="C66">
            <v>3128.0700000000024</v>
          </cell>
          <cell r="D66">
            <v>3128.070000000002</v>
          </cell>
          <cell r="E66">
            <v>3128.0700000000024</v>
          </cell>
          <cell r="F66">
            <v>3128.070000000002</v>
          </cell>
          <cell r="G66">
            <v>3128.0700000000024</v>
          </cell>
          <cell r="H66">
            <v>3128.070000000002</v>
          </cell>
          <cell r="I66">
            <v>3128.0700000000024</v>
          </cell>
          <cell r="J66">
            <v>3128.0700000000024</v>
          </cell>
          <cell r="K66">
            <v>3128.070000000002</v>
          </cell>
          <cell r="L66">
            <v>3128.0700000000024</v>
          </cell>
          <cell r="M66">
            <v>3128.070000000002</v>
          </cell>
          <cell r="N66">
            <v>3128.0700000000024</v>
          </cell>
        </row>
        <row r="67">
          <cell r="B67" t="str">
            <v>i. Potencia Valle (Máxima)</v>
          </cell>
          <cell r="C67">
            <v>2273.9700000000007</v>
          </cell>
          <cell r="D67">
            <v>2273.9700000000007</v>
          </cell>
          <cell r="E67">
            <v>2273.9700000000007</v>
          </cell>
          <cell r="F67">
            <v>2273.9700000000007</v>
          </cell>
          <cell r="G67">
            <v>2273.9700000000007</v>
          </cell>
          <cell r="H67">
            <v>2273.9700000000007</v>
          </cell>
          <cell r="I67">
            <v>2273.9700000000007</v>
          </cell>
          <cell r="J67">
            <v>2273.9700000000007</v>
          </cell>
          <cell r="K67">
            <v>2273.9700000000007</v>
          </cell>
          <cell r="L67">
            <v>2273.9700000000007</v>
          </cell>
          <cell r="M67">
            <v>2273.9700000000007</v>
          </cell>
          <cell r="N67">
            <v>2273.9700000000007</v>
          </cell>
        </row>
        <row r="68">
          <cell r="B68" t="str">
            <v>j. Potencia Valle (Mínimo)</v>
          </cell>
          <cell r="C68">
            <v>2183.7099999999996</v>
          </cell>
          <cell r="D68">
            <v>2183.7099999999996</v>
          </cell>
          <cell r="E68">
            <v>2183.7099999999996</v>
          </cell>
          <cell r="F68">
            <v>2183.7099999999996</v>
          </cell>
          <cell r="G68">
            <v>2183.7099999999996</v>
          </cell>
          <cell r="H68">
            <v>2183.7099999999996</v>
          </cell>
          <cell r="I68">
            <v>2183.7099999999996</v>
          </cell>
          <cell r="J68">
            <v>2183.7099999999996</v>
          </cell>
          <cell r="K68">
            <v>2183.7099999999996</v>
          </cell>
          <cell r="L68">
            <v>2183.7099999999996</v>
          </cell>
          <cell r="M68">
            <v>2183.7099999999996</v>
          </cell>
          <cell r="N68">
            <v>2183.7099999999996</v>
          </cell>
        </row>
        <row r="69">
          <cell r="B69" t="str">
            <v>k. Potencia Noche (Máxima)</v>
          </cell>
          <cell r="C69">
            <v>1457.1999999999996</v>
          </cell>
          <cell r="D69">
            <v>1457.2</v>
          </cell>
          <cell r="E69">
            <v>1457.1999999999996</v>
          </cell>
          <cell r="F69">
            <v>1457.1999999999998</v>
          </cell>
          <cell r="G69">
            <v>1457.1999999999996</v>
          </cell>
          <cell r="H69">
            <v>1457.1999999999998</v>
          </cell>
          <cell r="I69">
            <v>1457.1999999999996</v>
          </cell>
          <cell r="J69">
            <v>1457.1999999999996</v>
          </cell>
          <cell r="K69">
            <v>1457.1999999999998</v>
          </cell>
          <cell r="L69">
            <v>1457.1999999999996</v>
          </cell>
          <cell r="M69">
            <v>1457.1999999999998</v>
          </cell>
          <cell r="N69">
            <v>1457.1999999999996</v>
          </cell>
        </row>
        <row r="70">
          <cell r="B70" t="str">
            <v>l. Potencia Noche (Mínimo)</v>
          </cell>
          <cell r="C70">
            <v>1399.3499999999992</v>
          </cell>
          <cell r="D70">
            <v>1399.3499999999992</v>
          </cell>
          <cell r="E70">
            <v>1399.3499999999992</v>
          </cell>
          <cell r="F70">
            <v>1399.3499999999992</v>
          </cell>
          <cell r="G70">
            <v>1399.3499999999992</v>
          </cell>
          <cell r="H70">
            <v>1399.3499999999992</v>
          </cell>
          <cell r="I70">
            <v>1399.3499999999992</v>
          </cell>
          <cell r="J70">
            <v>1399.3499999999992</v>
          </cell>
          <cell r="K70">
            <v>1399.3499999999992</v>
          </cell>
          <cell r="L70">
            <v>1399.3499999999992</v>
          </cell>
          <cell r="M70">
            <v>1399.3499999999992</v>
          </cell>
          <cell r="N70">
            <v>1399.3499999999992</v>
          </cell>
        </row>
        <row r="71">
          <cell r="B71" t="str">
            <v>PROMOCIONAL</v>
          </cell>
        </row>
        <row r="72">
          <cell r="B72" t="str">
            <v>T-PR</v>
          </cell>
        </row>
        <row r="73">
          <cell r="B73" t="str">
            <v>a. Consumo de Energía menor o igual a 3000 kWh</v>
          </cell>
          <cell r="C73">
            <v>114.59000000000005</v>
          </cell>
          <cell r="D73">
            <v>114.59000000000003</v>
          </cell>
          <cell r="E73">
            <v>114.59000000000005</v>
          </cell>
          <cell r="F73">
            <v>114.59000000000005</v>
          </cell>
          <cell r="G73">
            <v>114.59000000000005</v>
          </cell>
          <cell r="H73">
            <v>114.59000000000005</v>
          </cell>
          <cell r="I73">
            <v>114.59000000000005</v>
          </cell>
          <cell r="J73">
            <v>114.59000000000005</v>
          </cell>
          <cell r="K73">
            <v>114.59000000000005</v>
          </cell>
          <cell r="L73">
            <v>114.59000000000005</v>
          </cell>
          <cell r="M73">
            <v>114.59000000000005</v>
          </cell>
          <cell r="N73">
            <v>114.59000000000005</v>
          </cell>
        </row>
        <row r="74">
          <cell r="B74" t="str">
            <v>b. Bloque 0-3000 kWh</v>
          </cell>
          <cell r="C74">
            <v>207000</v>
          </cell>
          <cell r="D74">
            <v>207000</v>
          </cell>
          <cell r="E74">
            <v>207000</v>
          </cell>
          <cell r="F74">
            <v>207000</v>
          </cell>
          <cell r="G74">
            <v>207000</v>
          </cell>
          <cell r="H74">
            <v>207000</v>
          </cell>
          <cell r="I74">
            <v>207000</v>
          </cell>
          <cell r="J74">
            <v>207000</v>
          </cell>
          <cell r="K74">
            <v>207000</v>
          </cell>
          <cell r="L74">
            <v>207000</v>
          </cell>
          <cell r="M74">
            <v>207000</v>
          </cell>
          <cell r="N74">
            <v>207000</v>
          </cell>
        </row>
        <row r="75">
          <cell r="B75" t="str">
            <v>c. Bloque mayor a 3000 kWh</v>
          </cell>
          <cell r="C75">
            <v>69</v>
          </cell>
          <cell r="D75">
            <v>69</v>
          </cell>
          <cell r="E75">
            <v>69</v>
          </cell>
          <cell r="F75">
            <v>69</v>
          </cell>
          <cell r="G75">
            <v>69</v>
          </cell>
          <cell r="H75">
            <v>69</v>
          </cell>
          <cell r="I75">
            <v>69</v>
          </cell>
          <cell r="J75">
            <v>69</v>
          </cell>
          <cell r="K75">
            <v>69</v>
          </cell>
          <cell r="L75">
            <v>69</v>
          </cell>
          <cell r="M75">
            <v>69</v>
          </cell>
          <cell r="N75">
            <v>69</v>
          </cell>
        </row>
        <row r="76">
          <cell r="B76" t="str">
            <v>d. Bloque 0-8 kW</v>
          </cell>
          <cell r="C76">
            <v>91995.600000000049</v>
          </cell>
          <cell r="D76">
            <v>91995.600000000049</v>
          </cell>
          <cell r="E76">
            <v>91995.600000000049</v>
          </cell>
          <cell r="F76">
            <v>91995.600000000049</v>
          </cell>
          <cell r="G76">
            <v>91995.600000000049</v>
          </cell>
          <cell r="H76">
            <v>91995.600000000049</v>
          </cell>
          <cell r="I76">
            <v>91995.600000000049</v>
          </cell>
          <cell r="J76">
            <v>91995.600000000049</v>
          </cell>
          <cell r="K76">
            <v>91995.600000000049</v>
          </cell>
          <cell r="L76">
            <v>91995.600000000049</v>
          </cell>
          <cell r="M76">
            <v>91995.600000000049</v>
          </cell>
          <cell r="N76">
            <v>91995.600000000049</v>
          </cell>
        </row>
        <row r="77">
          <cell r="B77" t="str">
            <v>e. Bloque mayor a 8 kW</v>
          </cell>
          <cell r="C77">
            <v>11499.450000000006</v>
          </cell>
          <cell r="D77">
            <v>11499.450000000006</v>
          </cell>
          <cell r="E77">
            <v>11499.450000000006</v>
          </cell>
          <cell r="F77">
            <v>11499.450000000006</v>
          </cell>
          <cell r="G77">
            <v>11499.450000000006</v>
          </cell>
          <cell r="H77">
            <v>11499.450000000006</v>
          </cell>
          <cell r="I77">
            <v>11499.450000000006</v>
          </cell>
          <cell r="J77">
            <v>11499.450000000006</v>
          </cell>
          <cell r="K77">
            <v>11499.450000000006</v>
          </cell>
          <cell r="L77">
            <v>11499.450000000006</v>
          </cell>
          <cell r="M77">
            <v>11499.450000000006</v>
          </cell>
          <cell r="N77">
            <v>11499.450000000006</v>
          </cell>
        </row>
        <row r="78">
          <cell r="B78" t="str">
            <v>ALUMBRADO PÚBLICO</v>
          </cell>
        </row>
        <row r="79">
          <cell r="B79" t="str">
            <v>T-AP</v>
          </cell>
        </row>
        <row r="80">
          <cell r="B80" t="str">
            <v>a. Bloque 0-30 kWh</v>
          </cell>
          <cell r="C80">
            <v>89.699999999999974</v>
          </cell>
          <cell r="D80">
            <v>89.7</v>
          </cell>
          <cell r="E80">
            <v>89.699999999999974</v>
          </cell>
          <cell r="F80">
            <v>89.699999999999989</v>
          </cell>
          <cell r="G80">
            <v>89.699999999999974</v>
          </cell>
          <cell r="H80">
            <v>89.699999999999989</v>
          </cell>
          <cell r="I80">
            <v>89.699999999999974</v>
          </cell>
          <cell r="J80">
            <v>89.699999999999974</v>
          </cell>
          <cell r="K80">
            <v>89.699999999999989</v>
          </cell>
          <cell r="L80">
            <v>89.699999999999974</v>
          </cell>
          <cell r="M80">
            <v>89.699999999999989</v>
          </cell>
          <cell r="N80">
            <v>89.699999999999974</v>
          </cell>
        </row>
        <row r="81">
          <cell r="B81" t="str">
            <v xml:space="preserve">b. Bloque 31-50 000 kWh </v>
          </cell>
          <cell r="C81">
            <v>2.9899999999999993</v>
          </cell>
          <cell r="D81">
            <v>2.9899999999999998</v>
          </cell>
          <cell r="E81">
            <v>2.9899999999999993</v>
          </cell>
          <cell r="F81">
            <v>2.9899999999999998</v>
          </cell>
          <cell r="G81">
            <v>2.9899999999999993</v>
          </cell>
          <cell r="H81">
            <v>2.9899999999999998</v>
          </cell>
          <cell r="I81">
            <v>2.9899999999999993</v>
          </cell>
          <cell r="J81">
            <v>2.9899999999999993</v>
          </cell>
          <cell r="K81">
            <v>2.9899999999999998</v>
          </cell>
          <cell r="L81">
            <v>2.9899999999999993</v>
          </cell>
          <cell r="M81">
            <v>2.9899999999999998</v>
          </cell>
          <cell r="N81">
            <v>2.9899999999999993</v>
          </cell>
        </row>
        <row r="82">
          <cell r="B82" t="str">
            <v xml:space="preserve">c. Bloque mayor a 50 000 kWh </v>
          </cell>
          <cell r="C82">
            <v>149500</v>
          </cell>
          <cell r="D82">
            <v>149500</v>
          </cell>
          <cell r="E82">
            <v>149500</v>
          </cell>
          <cell r="F82">
            <v>149500</v>
          </cell>
          <cell r="G82">
            <v>149500</v>
          </cell>
          <cell r="H82">
            <v>149500</v>
          </cell>
          <cell r="I82">
            <v>149500</v>
          </cell>
          <cell r="J82">
            <v>149500</v>
          </cell>
          <cell r="K82">
            <v>149500</v>
          </cell>
          <cell r="L82">
            <v>149500</v>
          </cell>
          <cell r="M82">
            <v>149500</v>
          </cell>
          <cell r="N82">
            <v>149500</v>
          </cell>
        </row>
        <row r="83">
          <cell r="B83" t="str">
            <v>Tarifa de acceso</v>
          </cell>
        </row>
        <row r="84">
          <cell r="B84" t="str">
            <v>T-TA</v>
          </cell>
        </row>
        <row r="85">
          <cell r="B85" t="str">
            <v>a. Consumo de Energía cada kWh</v>
          </cell>
          <cell r="C85">
            <v>26.269999999999989</v>
          </cell>
          <cell r="D85">
            <v>26.269999999999989</v>
          </cell>
          <cell r="E85">
            <v>26.269999999999989</v>
          </cell>
          <cell r="F85">
            <v>26.269999999999989</v>
          </cell>
          <cell r="G85">
            <v>26.269999999999989</v>
          </cell>
          <cell r="H85">
            <v>26.269999999999989</v>
          </cell>
          <cell r="I85">
            <v>26.269999999999989</v>
          </cell>
          <cell r="J85">
            <v>26.269999999999989</v>
          </cell>
          <cell r="K85">
            <v>26.269999999999989</v>
          </cell>
          <cell r="L85">
            <v>26.269999999999989</v>
          </cell>
          <cell r="M85">
            <v>26.269999999999989</v>
          </cell>
          <cell r="N85">
            <v>26.269999999999989</v>
          </cell>
        </row>
        <row r="86">
          <cell r="B86" t="str">
            <v>Tarifa en centros de recarga rápida</v>
          </cell>
        </row>
        <row r="87">
          <cell r="B87" t="str">
            <v>T-VE</v>
          </cell>
        </row>
        <row r="88">
          <cell r="B88" t="str">
            <v>b. Por minuto de recarga de energía</v>
          </cell>
          <cell r="C88">
            <v>137</v>
          </cell>
          <cell r="D88">
            <v>137</v>
          </cell>
          <cell r="E88">
            <v>137</v>
          </cell>
          <cell r="F88">
            <v>137</v>
          </cell>
          <cell r="G88">
            <v>137</v>
          </cell>
          <cell r="H88">
            <v>137</v>
          </cell>
          <cell r="I88">
            <v>137</v>
          </cell>
          <cell r="J88">
            <v>137</v>
          </cell>
          <cell r="K88">
            <v>137</v>
          </cell>
          <cell r="L88">
            <v>137</v>
          </cell>
          <cell r="M88">
            <v>137</v>
          </cell>
          <cell r="N88">
            <v>137</v>
          </cell>
        </row>
        <row r="89">
          <cell r="B89" t="str">
            <v>Tarifa residencial modalidad prepago</v>
          </cell>
        </row>
        <row r="90">
          <cell r="B90" t="str">
            <v>T-RP</v>
          </cell>
        </row>
        <row r="91">
          <cell r="B91" t="str">
            <v>a. Bloque 0-30 kWh</v>
          </cell>
          <cell r="C91">
            <v>2034.599999999999</v>
          </cell>
          <cell r="D91">
            <v>2034.599999999999</v>
          </cell>
          <cell r="E91">
            <v>2034.599999999999</v>
          </cell>
          <cell r="F91">
            <v>2034.599999999999</v>
          </cell>
          <cell r="G91">
            <v>2034.599999999999</v>
          </cell>
          <cell r="H91">
            <v>2034.599999999999</v>
          </cell>
          <cell r="I91">
            <v>2034.599999999999</v>
          </cell>
          <cell r="J91">
            <v>2034.599999999999</v>
          </cell>
          <cell r="K91">
            <v>2034.599999999999</v>
          </cell>
          <cell r="L91">
            <v>2034.599999999999</v>
          </cell>
          <cell r="M91">
            <v>2034.599999999999</v>
          </cell>
          <cell r="N91">
            <v>2034.599999999999</v>
          </cell>
        </row>
        <row r="92">
          <cell r="B92" t="str">
            <v>b. Bloque 31-200 kWh</v>
          </cell>
          <cell r="C92">
            <v>67.819999999999965</v>
          </cell>
          <cell r="D92">
            <v>67.819999999999951</v>
          </cell>
          <cell r="E92">
            <v>67.819999999999965</v>
          </cell>
          <cell r="F92">
            <v>67.819999999999951</v>
          </cell>
          <cell r="G92">
            <v>67.819999999999965</v>
          </cell>
          <cell r="H92">
            <v>67.819999999999951</v>
          </cell>
          <cell r="I92">
            <v>67.819999999999965</v>
          </cell>
          <cell r="J92">
            <v>67.819999999999965</v>
          </cell>
          <cell r="K92">
            <v>67.819999999999951</v>
          </cell>
          <cell r="L92">
            <v>67.819999999999965</v>
          </cell>
          <cell r="M92">
            <v>67.819999999999951</v>
          </cell>
          <cell r="N92">
            <v>67.819999999999965</v>
          </cell>
        </row>
        <row r="93">
          <cell r="B93" t="str">
            <v>c. Bloque 201-300 kWh</v>
          </cell>
          <cell r="C93">
            <v>104.07000000000004</v>
          </cell>
          <cell r="D93">
            <v>104.07000000000002</v>
          </cell>
          <cell r="E93">
            <v>104.07000000000004</v>
          </cell>
          <cell r="F93">
            <v>104.07000000000002</v>
          </cell>
          <cell r="G93">
            <v>104.07000000000004</v>
          </cell>
          <cell r="H93">
            <v>104.07000000000002</v>
          </cell>
          <cell r="I93">
            <v>104.07000000000004</v>
          </cell>
          <cell r="J93">
            <v>104.07000000000004</v>
          </cell>
          <cell r="K93">
            <v>104.07000000000002</v>
          </cell>
          <cell r="L93">
            <v>104.07000000000004</v>
          </cell>
          <cell r="M93">
            <v>104.07000000000002</v>
          </cell>
          <cell r="N93">
            <v>104.07000000000004</v>
          </cell>
        </row>
        <row r="94">
          <cell r="B94" t="str">
            <v>d. Bloque mayor a 300 kWh</v>
          </cell>
          <cell r="C94">
            <v>107.59000000000003</v>
          </cell>
          <cell r="D94">
            <v>107.59000000000002</v>
          </cell>
          <cell r="E94">
            <v>107.59000000000003</v>
          </cell>
          <cell r="F94">
            <v>107.59000000000002</v>
          </cell>
          <cell r="G94">
            <v>107.59000000000003</v>
          </cell>
          <cell r="H94">
            <v>107.59000000000002</v>
          </cell>
          <cell r="I94">
            <v>107.59000000000003</v>
          </cell>
          <cell r="J94">
            <v>107.59000000000003</v>
          </cell>
          <cell r="K94">
            <v>107.59000000000002</v>
          </cell>
          <cell r="L94">
            <v>107.59000000000003</v>
          </cell>
          <cell r="M94">
            <v>107.59000000000002</v>
          </cell>
          <cell r="N94">
            <v>107.59000000000003</v>
          </cell>
        </row>
        <row r="95">
          <cell r="B95" t="str">
            <v>Tarifa en centros de recarga en planteles para autobuses electricos</v>
          </cell>
        </row>
        <row r="96">
          <cell r="B96" t="str">
            <v>T-BE</v>
          </cell>
        </row>
        <row r="97">
          <cell r="B97" t="str">
            <v>b. Consumo de Energía cada kWh</v>
          </cell>
          <cell r="C97">
            <v>52.869999999999955</v>
          </cell>
          <cell r="D97">
            <v>52.869999999999962</v>
          </cell>
          <cell r="E97">
            <v>52.869999999999955</v>
          </cell>
          <cell r="F97">
            <v>52.869999999999962</v>
          </cell>
          <cell r="G97">
            <v>52.869999999999955</v>
          </cell>
          <cell r="H97">
            <v>52.869999999999962</v>
          </cell>
          <cell r="I97">
            <v>52.869999999999955</v>
          </cell>
          <cell r="J97">
            <v>52.869999999999955</v>
          </cell>
          <cell r="K97">
            <v>52.869999999999962</v>
          </cell>
          <cell r="L97">
            <v>52.869999999999955</v>
          </cell>
          <cell r="M97">
            <v>52.869999999999962</v>
          </cell>
          <cell r="N97">
            <v>52.869999999999955</v>
          </cell>
        </row>
        <row r="98">
          <cell r="B98" t="str">
            <v>Tarifa para los costos de interconeción 
excedentes de energía (colones/kWh)</v>
          </cell>
        </row>
        <row r="99">
          <cell r="B99" t="str">
            <v>T-TCI</v>
          </cell>
        </row>
        <row r="100">
          <cell r="B100" t="str">
            <v>Etapa I</v>
          </cell>
          <cell r="C100">
            <v>5660</v>
          </cell>
          <cell r="D100">
            <v>5660</v>
          </cell>
          <cell r="E100">
            <v>5660</v>
          </cell>
          <cell r="F100">
            <v>5660</v>
          </cell>
          <cell r="G100">
            <v>5660</v>
          </cell>
          <cell r="H100">
            <v>5660</v>
          </cell>
          <cell r="I100">
            <v>6817.7096774193551</v>
          </cell>
          <cell r="J100">
            <v>7369</v>
          </cell>
          <cell r="K100">
            <v>7369</v>
          </cell>
          <cell r="L100">
            <v>7369</v>
          </cell>
          <cell r="M100">
            <v>7369</v>
          </cell>
          <cell r="N100">
            <v>7369</v>
          </cell>
        </row>
        <row r="101">
          <cell r="B101" t="str">
            <v>Etapa II</v>
          </cell>
          <cell r="C101">
            <v>62762</v>
          </cell>
          <cell r="D101">
            <v>62762</v>
          </cell>
          <cell r="E101">
            <v>62762</v>
          </cell>
          <cell r="F101">
            <v>62762</v>
          </cell>
          <cell r="G101">
            <v>62762</v>
          </cell>
          <cell r="H101">
            <v>62762</v>
          </cell>
          <cell r="I101">
            <v>76600.322580645166</v>
          </cell>
          <cell r="J101">
            <v>83190</v>
          </cell>
          <cell r="K101">
            <v>83190</v>
          </cell>
          <cell r="L101">
            <v>83190</v>
          </cell>
          <cell r="M101">
            <v>83190</v>
          </cell>
          <cell r="N101">
            <v>83190</v>
          </cell>
        </row>
        <row r="102">
          <cell r="B102" t="str">
            <v>Etapa III</v>
          </cell>
          <cell r="C102">
            <v>106226</v>
          </cell>
          <cell r="D102">
            <v>106226</v>
          </cell>
          <cell r="E102">
            <v>106226</v>
          </cell>
          <cell r="F102">
            <v>106226</v>
          </cell>
          <cell r="G102">
            <v>106226</v>
          </cell>
          <cell r="H102">
            <v>106226</v>
          </cell>
          <cell r="I102">
            <v>97392.451612903227</v>
          </cell>
          <cell r="J102">
            <v>93186</v>
          </cell>
          <cell r="K102">
            <v>93186</v>
          </cell>
          <cell r="L102">
            <v>93186</v>
          </cell>
          <cell r="M102">
            <v>93186</v>
          </cell>
          <cell r="N102">
            <v>93186</v>
          </cell>
        </row>
        <row r="103">
          <cell r="B103" t="str">
            <v>Etapa IV</v>
          </cell>
          <cell r="C103">
            <v>73839</v>
          </cell>
          <cell r="D103">
            <v>73839</v>
          </cell>
          <cell r="E103">
            <v>73839</v>
          </cell>
          <cell r="F103">
            <v>73839</v>
          </cell>
          <cell r="G103">
            <v>73839</v>
          </cell>
          <cell r="H103">
            <v>73839</v>
          </cell>
          <cell r="I103">
            <v>57405.483870967742</v>
          </cell>
          <cell r="J103">
            <v>49580</v>
          </cell>
          <cell r="K103">
            <v>49580</v>
          </cell>
          <cell r="L103">
            <v>49580</v>
          </cell>
          <cell r="M103">
            <v>49580</v>
          </cell>
          <cell r="N103">
            <v>49580</v>
          </cell>
        </row>
        <row r="104">
          <cell r="B104" t="str">
            <v>Tarifa máxima para la compra-venta de
excedentes de energía</v>
          </cell>
        </row>
        <row r="105">
          <cell r="B105" t="str">
            <v>T-TCVE</v>
          </cell>
        </row>
        <row r="106">
          <cell r="B106" t="str">
            <v>Periodo Noche</v>
          </cell>
          <cell r="C106">
            <v>33.909999999999982</v>
          </cell>
          <cell r="D106">
            <v>33.909999999999975</v>
          </cell>
          <cell r="E106">
            <v>33.909999999999982</v>
          </cell>
          <cell r="F106">
            <v>33.909999999999975</v>
          </cell>
          <cell r="G106">
            <v>33.909999999999982</v>
          </cell>
          <cell r="H106">
            <v>33.909999999999975</v>
          </cell>
          <cell r="I106">
            <v>33.909999999999982</v>
          </cell>
          <cell r="J106">
            <v>33.909999999999982</v>
          </cell>
          <cell r="K106">
            <v>33.909999999999975</v>
          </cell>
          <cell r="L106">
            <v>33.909999999999982</v>
          </cell>
          <cell r="M106">
            <v>33.909999999999975</v>
          </cell>
          <cell r="N106">
            <v>33.909999999999982</v>
          </cell>
        </row>
        <row r="107">
          <cell r="B107" t="str">
            <v>Periodo Punta</v>
          </cell>
          <cell r="C107">
            <v>68.609999999999971</v>
          </cell>
          <cell r="D107">
            <v>68.609999999999957</v>
          </cell>
          <cell r="E107">
            <v>68.609999999999971</v>
          </cell>
          <cell r="F107">
            <v>68.609999999999957</v>
          </cell>
          <cell r="G107">
            <v>68.609999999999971</v>
          </cell>
          <cell r="H107">
            <v>68.609999999999957</v>
          </cell>
          <cell r="I107">
            <v>68.609999999999971</v>
          </cell>
          <cell r="J107">
            <v>68.609999999999971</v>
          </cell>
          <cell r="K107">
            <v>68.609999999999957</v>
          </cell>
          <cell r="L107">
            <v>68.609999999999971</v>
          </cell>
          <cell r="M107">
            <v>68.609999999999957</v>
          </cell>
          <cell r="N107">
            <v>68.609999999999971</v>
          </cell>
        </row>
        <row r="108">
          <cell r="B108" t="str">
            <v>Periodo Valle</v>
          </cell>
          <cell r="C108">
            <v>51.27999999999998</v>
          </cell>
          <cell r="D108">
            <v>51.27999999999998</v>
          </cell>
          <cell r="E108">
            <v>51.27999999999998</v>
          </cell>
          <cell r="F108">
            <v>51.27999999999998</v>
          </cell>
          <cell r="G108">
            <v>51.27999999999998</v>
          </cell>
          <cell r="H108">
            <v>51.27999999999998</v>
          </cell>
          <cell r="I108">
            <v>51.27999999999998</v>
          </cell>
          <cell r="J108">
            <v>51.27999999999998</v>
          </cell>
          <cell r="K108">
            <v>51.27999999999998</v>
          </cell>
          <cell r="L108">
            <v>51.27999999999998</v>
          </cell>
          <cell r="M108">
            <v>51.27999999999998</v>
          </cell>
          <cell r="N108">
            <v>51.27999999999998</v>
          </cell>
        </row>
        <row r="109">
          <cell r="B109" t="str">
            <v>Tarifa de los recursos energéticos distribuidos</v>
          </cell>
        </row>
        <row r="110">
          <cell r="B110" t="str">
            <v>T-TDER</v>
          </cell>
        </row>
        <row r="111">
          <cell r="B111" t="str">
            <v>Por kW instalado</v>
          </cell>
          <cell r="C111">
            <v>305</v>
          </cell>
          <cell r="D111">
            <v>305</v>
          </cell>
          <cell r="E111">
            <v>305</v>
          </cell>
          <cell r="F111">
            <v>305</v>
          </cell>
          <cell r="G111">
            <v>305</v>
          </cell>
          <cell r="H111">
            <v>305</v>
          </cell>
          <cell r="I111">
            <v>305</v>
          </cell>
          <cell r="J111">
            <v>305</v>
          </cell>
          <cell r="K111">
            <v>305</v>
          </cell>
          <cell r="L111">
            <v>305</v>
          </cell>
          <cell r="M111">
            <v>305</v>
          </cell>
          <cell r="N111">
            <v>305</v>
          </cell>
        </row>
        <row r="112">
          <cell r="B112" t="str">
            <v xml:space="preserve">Tarifa de peajes de distribución </v>
          </cell>
        </row>
        <row r="113">
          <cell r="B113" t="str">
            <v>T-TPDx</v>
          </cell>
        </row>
        <row r="114">
          <cell r="B114" t="str">
            <v>Por Energía transportada</v>
          </cell>
          <cell r="C114">
            <v>1.7000000000000008</v>
          </cell>
          <cell r="D114">
            <v>1.7000000000000006</v>
          </cell>
          <cell r="E114">
            <v>1.7000000000000008</v>
          </cell>
          <cell r="F114">
            <v>1.7000000000000006</v>
          </cell>
          <cell r="G114">
            <v>1.7000000000000008</v>
          </cell>
          <cell r="H114">
            <v>1.7000000000000006</v>
          </cell>
          <cell r="I114">
            <v>1.7000000000000008</v>
          </cell>
          <cell r="J114">
            <v>1.7000000000000008</v>
          </cell>
          <cell r="K114">
            <v>1.7000000000000006</v>
          </cell>
          <cell r="L114">
            <v>1.7000000000000008</v>
          </cell>
          <cell r="M114">
            <v>1.7000000000000006</v>
          </cell>
          <cell r="N114">
            <v>1.7000000000000008</v>
          </cell>
        </row>
        <row r="121">
          <cell r="B121" t="str">
            <v>Promedio de Tarifa</v>
          </cell>
          <cell r="C121" t="str">
            <v>Mes</v>
          </cell>
        </row>
        <row r="122">
          <cell r="B122" t="str">
            <v>º</v>
          </cell>
          <cell r="C122" t="str">
            <v>Enero</v>
          </cell>
          <cell r="D122" t="str">
            <v>Febrero</v>
          </cell>
          <cell r="E122" t="str">
            <v>Marzo</v>
          </cell>
          <cell r="F122" t="str">
            <v>Abril</v>
          </cell>
          <cell r="G122" t="str">
            <v>Mayo</v>
          </cell>
          <cell r="H122" t="str">
            <v>Junio</v>
          </cell>
          <cell r="I122" t="str">
            <v>Julio</v>
          </cell>
          <cell r="J122" t="str">
            <v>Agosto</v>
          </cell>
          <cell r="K122" t="str">
            <v>Septiembre</v>
          </cell>
          <cell r="L122" t="str">
            <v>Octubre</v>
          </cell>
          <cell r="M122" t="str">
            <v>Noviembre</v>
          </cell>
          <cell r="N122" t="str">
            <v>Diciembre</v>
          </cell>
        </row>
        <row r="123">
          <cell r="B123" t="str">
            <v>VENTAS AL SERVICIO DE DISTRIBUCIÓN</v>
          </cell>
        </row>
        <row r="124">
          <cell r="B124" t="str">
            <v>T-SD</v>
          </cell>
        </row>
        <row r="125">
          <cell r="B125" t="str">
            <v>a. Energía Punta</v>
          </cell>
          <cell r="C125">
            <v>74.289999999999978</v>
          </cell>
          <cell r="D125">
            <v>74.289999999999978</v>
          </cell>
          <cell r="E125">
            <v>74.289999999999978</v>
          </cell>
          <cell r="F125">
            <v>74.289999999999978</v>
          </cell>
          <cell r="G125">
            <v>74.289999999999978</v>
          </cell>
          <cell r="H125">
            <v>74.289999999999978</v>
          </cell>
          <cell r="I125">
            <v>74.289999999999978</v>
          </cell>
          <cell r="J125">
            <v>74.289999999999978</v>
          </cell>
          <cell r="K125">
            <v>74.289999999999978</v>
          </cell>
          <cell r="L125">
            <v>74.289999999999978</v>
          </cell>
          <cell r="M125">
            <v>74.289999999999978</v>
          </cell>
          <cell r="N125">
            <v>74.289999999999978</v>
          </cell>
        </row>
        <row r="126">
          <cell r="B126" t="str">
            <v>b. Energía Valle</v>
          </cell>
          <cell r="C126">
            <v>60.460000000000022</v>
          </cell>
          <cell r="D126">
            <v>60.460000000000022</v>
          </cell>
          <cell r="E126">
            <v>60.460000000000022</v>
          </cell>
          <cell r="F126">
            <v>60.460000000000022</v>
          </cell>
          <cell r="G126">
            <v>60.460000000000022</v>
          </cell>
          <cell r="H126">
            <v>60.460000000000022</v>
          </cell>
          <cell r="I126">
            <v>60.460000000000022</v>
          </cell>
          <cell r="J126">
            <v>60.460000000000022</v>
          </cell>
          <cell r="K126">
            <v>60.460000000000022</v>
          </cell>
          <cell r="L126">
            <v>60.460000000000022</v>
          </cell>
          <cell r="M126">
            <v>60.460000000000022</v>
          </cell>
          <cell r="N126">
            <v>60.460000000000022</v>
          </cell>
        </row>
        <row r="127">
          <cell r="B127" t="str">
            <v>c. Energía Noche</v>
          </cell>
          <cell r="C127">
            <v>51.559999999999967</v>
          </cell>
          <cell r="D127">
            <v>51.559999999999967</v>
          </cell>
          <cell r="E127">
            <v>51.559999999999967</v>
          </cell>
          <cell r="F127">
            <v>51.559999999999967</v>
          </cell>
          <cell r="G127">
            <v>51.559999999999967</v>
          </cell>
          <cell r="H127">
            <v>51.559999999999967</v>
          </cell>
          <cell r="I127">
            <v>51.559999999999967</v>
          </cell>
          <cell r="J127">
            <v>51.559999999999967</v>
          </cell>
          <cell r="K127">
            <v>51.559999999999967</v>
          </cell>
          <cell r="L127">
            <v>51.559999999999967</v>
          </cell>
          <cell r="M127">
            <v>51.559999999999967</v>
          </cell>
          <cell r="N127">
            <v>51.559999999999967</v>
          </cell>
        </row>
        <row r="128">
          <cell r="B128" t="str">
            <v>d. Potencia Punta</v>
          </cell>
          <cell r="C128">
            <v>4576.5099999999993</v>
          </cell>
          <cell r="D128">
            <v>4576.5099999999984</v>
          </cell>
          <cell r="E128">
            <v>4576.5099999999993</v>
          </cell>
          <cell r="F128">
            <v>4576.5099999999984</v>
          </cell>
          <cell r="G128">
            <v>4576.5099999999993</v>
          </cell>
          <cell r="H128">
            <v>4576.5099999999984</v>
          </cell>
          <cell r="I128">
            <v>4576.5099999999993</v>
          </cell>
          <cell r="J128">
            <v>4576.5099999999993</v>
          </cell>
          <cell r="K128">
            <v>4576.5099999999984</v>
          </cell>
          <cell r="L128">
            <v>4576.5099999999993</v>
          </cell>
          <cell r="M128">
            <v>4576.5099999999984</v>
          </cell>
          <cell r="N128">
            <v>4576.5099999999993</v>
          </cell>
        </row>
        <row r="129">
          <cell r="B129" t="str">
            <v>e. Potencia Valle</v>
          </cell>
          <cell r="C129">
            <v>4576.5099999999993</v>
          </cell>
          <cell r="D129">
            <v>4576.5099999999984</v>
          </cell>
          <cell r="E129">
            <v>4576.5099999999993</v>
          </cell>
          <cell r="F129">
            <v>4576.5099999999984</v>
          </cell>
          <cell r="G129">
            <v>4576.5099999999993</v>
          </cell>
          <cell r="H129">
            <v>4576.5099999999984</v>
          </cell>
          <cell r="I129">
            <v>4576.5099999999993</v>
          </cell>
          <cell r="J129">
            <v>4576.5099999999993</v>
          </cell>
          <cell r="K129">
            <v>4576.5099999999984</v>
          </cell>
          <cell r="L129">
            <v>4576.5099999999993</v>
          </cell>
          <cell r="M129">
            <v>4576.5099999999984</v>
          </cell>
          <cell r="N129">
            <v>4576.5099999999993</v>
          </cell>
        </row>
        <row r="130">
          <cell r="B130" t="str">
            <v>f. Potencia Noche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</sheetData>
      <sheetData sheetId="3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0-30 kWh</v>
          </cell>
          <cell r="C10">
            <v>1959.900000000001</v>
          </cell>
          <cell r="D10">
            <v>1959.900000000001</v>
          </cell>
          <cell r="E10">
            <v>1959.900000000001</v>
          </cell>
          <cell r="F10">
            <v>1959.900000000001</v>
          </cell>
          <cell r="G10">
            <v>1959.900000000001</v>
          </cell>
          <cell r="H10">
            <v>1959.900000000001</v>
          </cell>
          <cell r="I10">
            <v>1959.900000000001</v>
          </cell>
          <cell r="J10">
            <v>1959.900000000001</v>
          </cell>
          <cell r="K10">
            <v>1959.900000000001</v>
          </cell>
          <cell r="L10">
            <v>1959.900000000001</v>
          </cell>
          <cell r="M10">
            <v>1959.900000000001</v>
          </cell>
          <cell r="N10">
            <v>1959.900000000001</v>
          </cell>
        </row>
        <row r="11">
          <cell r="B11" t="str">
            <v>b. Bloque 31-200 kWh</v>
          </cell>
          <cell r="C11">
            <v>65.32999999999997</v>
          </cell>
          <cell r="D11">
            <v>65.32999999999997</v>
          </cell>
          <cell r="E11">
            <v>65.32999999999997</v>
          </cell>
          <cell r="F11">
            <v>65.32999999999997</v>
          </cell>
          <cell r="G11">
            <v>65.32999999999997</v>
          </cell>
          <cell r="H11">
            <v>65.32999999999997</v>
          </cell>
          <cell r="I11">
            <v>65.32999999999997</v>
          </cell>
          <cell r="J11">
            <v>65.32999999999997</v>
          </cell>
          <cell r="K11">
            <v>65.32999999999997</v>
          </cell>
          <cell r="L11">
            <v>65.32999999999997</v>
          </cell>
          <cell r="M11">
            <v>65.32999999999997</v>
          </cell>
          <cell r="N11">
            <v>65.32999999999997</v>
          </cell>
        </row>
        <row r="12">
          <cell r="B12" t="str">
            <v>c. Bloque mayor a 200 kWh</v>
          </cell>
          <cell r="C12">
            <v>79.98</v>
          </cell>
          <cell r="D12">
            <v>79.98</v>
          </cell>
          <cell r="E12">
            <v>79.98</v>
          </cell>
          <cell r="F12">
            <v>79.98</v>
          </cell>
          <cell r="G12">
            <v>79.98</v>
          </cell>
          <cell r="H12">
            <v>79.98</v>
          </cell>
          <cell r="I12">
            <v>79.98</v>
          </cell>
          <cell r="J12">
            <v>79.98</v>
          </cell>
          <cell r="K12">
            <v>79.98</v>
          </cell>
          <cell r="L12">
            <v>79.98</v>
          </cell>
          <cell r="M12">
            <v>79.98</v>
          </cell>
          <cell r="N12">
            <v>79.98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92.36</v>
          </cell>
          <cell r="D15">
            <v>92.359999999999985</v>
          </cell>
          <cell r="E15">
            <v>92.36</v>
          </cell>
          <cell r="F15">
            <v>92.359999999999985</v>
          </cell>
          <cell r="G15">
            <v>92.36</v>
          </cell>
          <cell r="H15">
            <v>92.359999999999985</v>
          </cell>
          <cell r="I15">
            <v>92.36</v>
          </cell>
          <cell r="J15">
            <v>92.36</v>
          </cell>
          <cell r="K15">
            <v>92.359999999999985</v>
          </cell>
          <cell r="L15">
            <v>92.36</v>
          </cell>
          <cell r="M15">
            <v>92.359999999999985</v>
          </cell>
          <cell r="N15">
            <v>92.36</v>
          </cell>
        </row>
        <row r="16">
          <cell r="B16" t="str">
            <v>b. Bloque 0-3000 kWh</v>
          </cell>
          <cell r="C16">
            <v>165600</v>
          </cell>
          <cell r="D16">
            <v>165600</v>
          </cell>
          <cell r="E16">
            <v>165600</v>
          </cell>
          <cell r="F16">
            <v>165600</v>
          </cell>
          <cell r="G16">
            <v>165600</v>
          </cell>
          <cell r="H16">
            <v>165600</v>
          </cell>
          <cell r="I16">
            <v>165600</v>
          </cell>
          <cell r="J16">
            <v>165600</v>
          </cell>
          <cell r="K16">
            <v>165600</v>
          </cell>
          <cell r="L16">
            <v>165600</v>
          </cell>
          <cell r="M16">
            <v>165600</v>
          </cell>
          <cell r="N16">
            <v>165600</v>
          </cell>
        </row>
        <row r="17">
          <cell r="B17" t="str">
            <v>c. Bloque mayor a 3000 kWh</v>
          </cell>
          <cell r="C17">
            <v>55.200000000000031</v>
          </cell>
          <cell r="D17">
            <v>55.200000000000031</v>
          </cell>
          <cell r="E17">
            <v>55.200000000000031</v>
          </cell>
          <cell r="F17">
            <v>55.200000000000031</v>
          </cell>
          <cell r="G17">
            <v>55.200000000000031</v>
          </cell>
          <cell r="H17">
            <v>55.200000000000031</v>
          </cell>
          <cell r="I17">
            <v>55.200000000000031</v>
          </cell>
          <cell r="J17">
            <v>55.200000000000031</v>
          </cell>
          <cell r="K17">
            <v>55.200000000000031</v>
          </cell>
          <cell r="L17">
            <v>55.200000000000031</v>
          </cell>
          <cell r="M17">
            <v>55.200000000000031</v>
          </cell>
          <cell r="N17">
            <v>55.200000000000031</v>
          </cell>
        </row>
        <row r="18">
          <cell r="B18" t="str">
            <v>d. Bloque 0-8 kW</v>
          </cell>
          <cell r="C18">
            <v>69079.120000000054</v>
          </cell>
          <cell r="D18">
            <v>69079.120000000039</v>
          </cell>
          <cell r="E18">
            <v>69079.120000000054</v>
          </cell>
          <cell r="F18">
            <v>69079.120000000054</v>
          </cell>
          <cell r="G18">
            <v>69079.120000000054</v>
          </cell>
          <cell r="H18">
            <v>69079.120000000054</v>
          </cell>
          <cell r="I18">
            <v>69079.120000000054</v>
          </cell>
          <cell r="J18">
            <v>69079.120000000054</v>
          </cell>
          <cell r="K18">
            <v>69079.120000000054</v>
          </cell>
          <cell r="L18">
            <v>69079.120000000054</v>
          </cell>
          <cell r="M18">
            <v>69079.120000000054</v>
          </cell>
          <cell r="N18">
            <v>69079.120000000054</v>
          </cell>
        </row>
        <row r="19">
          <cell r="B19" t="str">
            <v>e. Bloque mayor a 8 kW</v>
          </cell>
          <cell r="C19">
            <v>8634.8900000000067</v>
          </cell>
          <cell r="D19">
            <v>8634.8900000000049</v>
          </cell>
          <cell r="E19">
            <v>8634.8900000000067</v>
          </cell>
          <cell r="F19">
            <v>8634.8900000000067</v>
          </cell>
          <cell r="G19">
            <v>8634.8900000000067</v>
          </cell>
          <cell r="H19">
            <v>8634.8900000000067</v>
          </cell>
          <cell r="I19">
            <v>8634.8900000000067</v>
          </cell>
          <cell r="J19">
            <v>8634.8900000000067</v>
          </cell>
          <cell r="K19">
            <v>8634.8900000000067</v>
          </cell>
          <cell r="L19">
            <v>8634.8900000000067</v>
          </cell>
          <cell r="M19">
            <v>8634.8900000000067</v>
          </cell>
          <cell r="N19">
            <v>8634.8900000000067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92.36</v>
          </cell>
          <cell r="D22">
            <v>92.359999999999985</v>
          </cell>
          <cell r="E22">
            <v>92.36</v>
          </cell>
          <cell r="F22">
            <v>92.359999999999985</v>
          </cell>
          <cell r="G22">
            <v>92.36</v>
          </cell>
          <cell r="H22">
            <v>92.359999999999985</v>
          </cell>
          <cell r="I22">
            <v>92.36</v>
          </cell>
          <cell r="J22">
            <v>92.36</v>
          </cell>
          <cell r="K22">
            <v>92.359999999999985</v>
          </cell>
          <cell r="L22">
            <v>92.36</v>
          </cell>
          <cell r="M22">
            <v>92.359999999999985</v>
          </cell>
          <cell r="N22">
            <v>92.36</v>
          </cell>
        </row>
        <row r="23">
          <cell r="B23" t="str">
            <v>b. Bloque 0-3000 kWh</v>
          </cell>
          <cell r="C23">
            <v>165600</v>
          </cell>
          <cell r="D23">
            <v>165600</v>
          </cell>
          <cell r="E23">
            <v>165600</v>
          </cell>
          <cell r="F23">
            <v>165600</v>
          </cell>
          <cell r="G23">
            <v>165600</v>
          </cell>
          <cell r="H23">
            <v>165600</v>
          </cell>
          <cell r="I23">
            <v>165600</v>
          </cell>
          <cell r="J23">
            <v>165600</v>
          </cell>
          <cell r="K23">
            <v>165600</v>
          </cell>
          <cell r="L23">
            <v>165600</v>
          </cell>
          <cell r="M23">
            <v>165600</v>
          </cell>
          <cell r="N23">
            <v>165600</v>
          </cell>
        </row>
        <row r="24">
          <cell r="B24" t="str">
            <v>c. Bloque mayor a 3000 kWh</v>
          </cell>
          <cell r="C24">
            <v>55.200000000000031</v>
          </cell>
          <cell r="D24">
            <v>55.200000000000031</v>
          </cell>
          <cell r="E24">
            <v>55.200000000000031</v>
          </cell>
          <cell r="F24">
            <v>55.200000000000031</v>
          </cell>
          <cell r="G24">
            <v>55.200000000000031</v>
          </cell>
          <cell r="H24">
            <v>55.200000000000031</v>
          </cell>
          <cell r="I24">
            <v>55.200000000000031</v>
          </cell>
          <cell r="J24">
            <v>55.200000000000031</v>
          </cell>
          <cell r="K24">
            <v>55.200000000000031</v>
          </cell>
          <cell r="L24">
            <v>55.200000000000031</v>
          </cell>
          <cell r="M24">
            <v>55.200000000000031</v>
          </cell>
          <cell r="N24">
            <v>55.200000000000031</v>
          </cell>
        </row>
        <row r="25">
          <cell r="B25" t="str">
            <v>d. Bloque 0-8 kW</v>
          </cell>
          <cell r="C25">
            <v>69079.120000000054</v>
          </cell>
          <cell r="D25">
            <v>69079.120000000039</v>
          </cell>
          <cell r="E25">
            <v>69079.120000000054</v>
          </cell>
          <cell r="F25">
            <v>69079.120000000054</v>
          </cell>
          <cell r="G25">
            <v>69079.120000000054</v>
          </cell>
          <cell r="H25">
            <v>69079.120000000054</v>
          </cell>
          <cell r="I25">
            <v>69079.120000000054</v>
          </cell>
          <cell r="J25">
            <v>69079.120000000054</v>
          </cell>
          <cell r="K25">
            <v>69079.120000000054</v>
          </cell>
          <cell r="L25">
            <v>69079.120000000054</v>
          </cell>
          <cell r="M25">
            <v>69079.120000000054</v>
          </cell>
          <cell r="N25">
            <v>69079.120000000054</v>
          </cell>
        </row>
        <row r="26">
          <cell r="B26" t="str">
            <v>e. Bloque mayor a 8 kW</v>
          </cell>
          <cell r="C26">
            <v>8634.8900000000067</v>
          </cell>
          <cell r="D26">
            <v>8634.8900000000049</v>
          </cell>
          <cell r="E26">
            <v>8634.8900000000067</v>
          </cell>
          <cell r="F26">
            <v>8634.8900000000067</v>
          </cell>
          <cell r="G26">
            <v>8634.8900000000067</v>
          </cell>
          <cell r="H26">
            <v>8634.8900000000067</v>
          </cell>
          <cell r="I26">
            <v>8634.8900000000067</v>
          </cell>
          <cell r="J26">
            <v>8634.8900000000067</v>
          </cell>
          <cell r="K26">
            <v>8634.8900000000067</v>
          </cell>
          <cell r="L26">
            <v>8634.8900000000067</v>
          </cell>
          <cell r="M26">
            <v>8634.8900000000067</v>
          </cell>
          <cell r="N26">
            <v>8634.8900000000067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>a. Consumo de Energía menor o igual a 3000 kWh</v>
          </cell>
          <cell r="C29">
            <v>66.460000000000022</v>
          </cell>
          <cell r="D29">
            <v>66.460000000000022</v>
          </cell>
          <cell r="E29">
            <v>66.460000000000022</v>
          </cell>
          <cell r="F29">
            <v>66.460000000000022</v>
          </cell>
          <cell r="G29">
            <v>66.460000000000022</v>
          </cell>
          <cell r="H29">
            <v>66.460000000000022</v>
          </cell>
          <cell r="I29">
            <v>66.460000000000022</v>
          </cell>
          <cell r="J29">
            <v>66.460000000000022</v>
          </cell>
          <cell r="K29">
            <v>66.460000000000022</v>
          </cell>
          <cell r="L29">
            <v>66.460000000000022</v>
          </cell>
          <cell r="M29">
            <v>66.460000000000022</v>
          </cell>
          <cell r="N29">
            <v>66.460000000000022</v>
          </cell>
        </row>
        <row r="30">
          <cell r="B30" t="str">
            <v>b. Bloque 0-3000 kWh</v>
          </cell>
          <cell r="C30">
            <v>114899.99999999999</v>
          </cell>
          <cell r="D30">
            <v>114899.99999999999</v>
          </cell>
          <cell r="E30">
            <v>114899.99999999999</v>
          </cell>
          <cell r="F30">
            <v>114899.99999999999</v>
          </cell>
          <cell r="G30">
            <v>114899.99999999999</v>
          </cell>
          <cell r="H30">
            <v>114899.99999999999</v>
          </cell>
          <cell r="I30">
            <v>114899.99999999999</v>
          </cell>
          <cell r="J30">
            <v>114899.99999999999</v>
          </cell>
          <cell r="K30">
            <v>114899.99999999999</v>
          </cell>
          <cell r="L30">
            <v>114899.99999999999</v>
          </cell>
          <cell r="M30">
            <v>114899.99999999999</v>
          </cell>
          <cell r="N30">
            <v>114899.99999999999</v>
          </cell>
        </row>
        <row r="31">
          <cell r="B31" t="str">
            <v>c. Bloque mayor a 3000 kWh</v>
          </cell>
          <cell r="C31">
            <v>38.299999999999976</v>
          </cell>
          <cell r="D31">
            <v>38.299999999999976</v>
          </cell>
          <cell r="E31">
            <v>38.299999999999976</v>
          </cell>
          <cell r="F31">
            <v>38.299999999999976</v>
          </cell>
          <cell r="G31">
            <v>38.299999999999976</v>
          </cell>
          <cell r="H31">
            <v>38.299999999999976</v>
          </cell>
          <cell r="I31">
            <v>38.299999999999976</v>
          </cell>
          <cell r="J31">
            <v>38.299999999999976</v>
          </cell>
          <cell r="K31">
            <v>38.299999999999976</v>
          </cell>
          <cell r="L31">
            <v>38.299999999999976</v>
          </cell>
          <cell r="M31">
            <v>38.299999999999976</v>
          </cell>
          <cell r="N31">
            <v>38.299999999999976</v>
          </cell>
        </row>
        <row r="32">
          <cell r="B32" t="str">
            <v>d. Bloque 0-8 kW</v>
          </cell>
          <cell r="C32">
            <v>46425.120000000032</v>
          </cell>
          <cell r="D32">
            <v>46425.120000000017</v>
          </cell>
          <cell r="E32">
            <v>46425.120000000032</v>
          </cell>
          <cell r="F32">
            <v>46425.120000000024</v>
          </cell>
          <cell r="G32">
            <v>46425.120000000032</v>
          </cell>
          <cell r="H32">
            <v>46425.120000000024</v>
          </cell>
          <cell r="I32">
            <v>46425.120000000032</v>
          </cell>
          <cell r="J32">
            <v>46425.120000000032</v>
          </cell>
          <cell r="K32">
            <v>46425.120000000024</v>
          </cell>
          <cell r="L32">
            <v>46425.120000000032</v>
          </cell>
          <cell r="M32">
            <v>46425.120000000024</v>
          </cell>
          <cell r="N32">
            <v>46425.120000000032</v>
          </cell>
        </row>
        <row r="33">
          <cell r="B33" t="str">
            <v>e. Bloque mayor a 8 kW</v>
          </cell>
          <cell r="C33">
            <v>5803.140000000004</v>
          </cell>
          <cell r="D33">
            <v>5803.1400000000021</v>
          </cell>
          <cell r="E33">
            <v>5803.140000000004</v>
          </cell>
          <cell r="F33">
            <v>5803.1400000000031</v>
          </cell>
          <cell r="G33">
            <v>5803.140000000004</v>
          </cell>
          <cell r="H33">
            <v>5803.1400000000031</v>
          </cell>
          <cell r="I33">
            <v>5803.140000000004</v>
          </cell>
          <cell r="J33">
            <v>5803.140000000004</v>
          </cell>
          <cell r="K33">
            <v>5803.1400000000031</v>
          </cell>
          <cell r="L33">
            <v>5803.140000000004</v>
          </cell>
          <cell r="M33">
            <v>5803.1400000000031</v>
          </cell>
          <cell r="N33">
            <v>5803.140000000004</v>
          </cell>
        </row>
        <row r="34">
          <cell r="B34" t="str">
            <v>MEDIA TENSIÓN (T-MT)</v>
          </cell>
        </row>
        <row r="35">
          <cell r="B35" t="str">
            <v>T-MT</v>
          </cell>
        </row>
        <row r="36">
          <cell r="B36" t="str">
            <v>a. Energía Punta</v>
          </cell>
          <cell r="C36">
            <v>50.680000000000007</v>
          </cell>
          <cell r="D36">
            <v>50.68</v>
          </cell>
          <cell r="E36">
            <v>50.680000000000007</v>
          </cell>
          <cell r="F36">
            <v>50.68</v>
          </cell>
          <cell r="G36">
            <v>50.680000000000007</v>
          </cell>
          <cell r="H36">
            <v>50.68</v>
          </cell>
          <cell r="I36">
            <v>50.680000000000007</v>
          </cell>
          <cell r="J36">
            <v>50.680000000000007</v>
          </cell>
          <cell r="K36">
            <v>50.68</v>
          </cell>
          <cell r="L36">
            <v>50.680000000000007</v>
          </cell>
          <cell r="M36">
            <v>50.68</v>
          </cell>
          <cell r="N36">
            <v>50.680000000000007</v>
          </cell>
        </row>
        <row r="37">
          <cell r="B37" t="str">
            <v>b. Energía Valle</v>
          </cell>
          <cell r="C37">
            <v>24.779999999999983</v>
          </cell>
          <cell r="D37">
            <v>24.779999999999983</v>
          </cell>
          <cell r="E37">
            <v>24.779999999999983</v>
          </cell>
          <cell r="F37">
            <v>24.779999999999983</v>
          </cell>
          <cell r="G37">
            <v>24.779999999999983</v>
          </cell>
          <cell r="H37">
            <v>24.779999999999983</v>
          </cell>
          <cell r="I37">
            <v>24.779999999999983</v>
          </cell>
          <cell r="J37">
            <v>24.779999999999983</v>
          </cell>
          <cell r="K37">
            <v>24.779999999999983</v>
          </cell>
          <cell r="L37">
            <v>24.779999999999983</v>
          </cell>
          <cell r="M37">
            <v>24.779999999999983</v>
          </cell>
          <cell r="N37">
            <v>24.779999999999983</v>
          </cell>
        </row>
        <row r="38">
          <cell r="B38" t="str">
            <v>c. Energía Noche</v>
          </cell>
          <cell r="C38">
            <v>16.910000000000011</v>
          </cell>
          <cell r="D38">
            <v>16.910000000000011</v>
          </cell>
          <cell r="E38">
            <v>16.910000000000011</v>
          </cell>
          <cell r="F38">
            <v>16.910000000000011</v>
          </cell>
          <cell r="G38">
            <v>16.910000000000011</v>
          </cell>
          <cell r="H38">
            <v>16.910000000000011</v>
          </cell>
          <cell r="I38">
            <v>16.910000000000011</v>
          </cell>
          <cell r="J38">
            <v>16.910000000000011</v>
          </cell>
          <cell r="K38">
            <v>16.910000000000011</v>
          </cell>
          <cell r="L38">
            <v>16.910000000000011</v>
          </cell>
          <cell r="M38">
            <v>16.910000000000011</v>
          </cell>
          <cell r="N38">
            <v>16.910000000000011</v>
          </cell>
        </row>
        <row r="39">
          <cell r="B39" t="str">
            <v>d. Potencia Punta</v>
          </cell>
          <cell r="C39">
            <v>8921</v>
          </cell>
          <cell r="D39">
            <v>8921</v>
          </cell>
          <cell r="E39">
            <v>8921</v>
          </cell>
          <cell r="F39">
            <v>8921</v>
          </cell>
          <cell r="G39">
            <v>8921</v>
          </cell>
          <cell r="H39">
            <v>8921</v>
          </cell>
          <cell r="I39">
            <v>8921</v>
          </cell>
          <cell r="J39">
            <v>8921</v>
          </cell>
          <cell r="K39">
            <v>8921</v>
          </cell>
          <cell r="L39">
            <v>8921</v>
          </cell>
          <cell r="M39">
            <v>8921</v>
          </cell>
          <cell r="N39">
            <v>8921</v>
          </cell>
        </row>
        <row r="40">
          <cell r="B40" t="str">
            <v>e. Potencia Valle</v>
          </cell>
          <cell r="C40">
            <v>6396.78</v>
          </cell>
          <cell r="D40">
            <v>6396.78</v>
          </cell>
          <cell r="E40">
            <v>6396.78</v>
          </cell>
          <cell r="F40">
            <v>6396.78</v>
          </cell>
          <cell r="G40">
            <v>6396.78</v>
          </cell>
          <cell r="H40">
            <v>6396.78</v>
          </cell>
          <cell r="I40">
            <v>6396.78</v>
          </cell>
          <cell r="J40">
            <v>6396.78</v>
          </cell>
          <cell r="K40">
            <v>6396.78</v>
          </cell>
          <cell r="L40">
            <v>6396.78</v>
          </cell>
          <cell r="M40">
            <v>6396.78</v>
          </cell>
          <cell r="N40">
            <v>6396.78</v>
          </cell>
        </row>
        <row r="41">
          <cell r="B41" t="str">
            <v>f. Potencia Noche</v>
          </cell>
          <cell r="C41">
            <v>4376.03</v>
          </cell>
          <cell r="D41">
            <v>4376.03</v>
          </cell>
          <cell r="E41">
            <v>4376.03</v>
          </cell>
          <cell r="F41">
            <v>4376.03</v>
          </cell>
          <cell r="G41">
            <v>4376.03</v>
          </cell>
          <cell r="H41">
            <v>4376.03</v>
          </cell>
          <cell r="I41">
            <v>4376.03</v>
          </cell>
          <cell r="J41">
            <v>4376.03</v>
          </cell>
          <cell r="K41">
            <v>4376.03</v>
          </cell>
          <cell r="L41">
            <v>4376.03</v>
          </cell>
          <cell r="M41">
            <v>4376.03</v>
          </cell>
          <cell r="N41">
            <v>4376.03</v>
          </cell>
        </row>
        <row r="42">
          <cell r="B42" t="str">
            <v>MEDIA TENSIÓN (T-MTb)</v>
          </cell>
        </row>
        <row r="43">
          <cell r="B43" t="str">
            <v>T-MTb</v>
          </cell>
        </row>
        <row r="44">
          <cell r="B44" t="str">
            <v>a. Energía Punta</v>
          </cell>
          <cell r="C44">
            <v>103.53000000000007</v>
          </cell>
          <cell r="D44">
            <v>103.53000000000006</v>
          </cell>
          <cell r="E44">
            <v>103.53000000000007</v>
          </cell>
          <cell r="F44">
            <v>103.53000000000006</v>
          </cell>
          <cell r="G44">
            <v>103.53000000000007</v>
          </cell>
          <cell r="H44">
            <v>103.53000000000006</v>
          </cell>
          <cell r="I44">
            <v>103.53000000000007</v>
          </cell>
          <cell r="J44">
            <v>103.53000000000007</v>
          </cell>
          <cell r="K44">
            <v>103.53000000000006</v>
          </cell>
          <cell r="L44">
            <v>103.53000000000007</v>
          </cell>
          <cell r="M44">
            <v>103.53000000000006</v>
          </cell>
          <cell r="N44">
            <v>103.53000000000007</v>
          </cell>
        </row>
        <row r="45">
          <cell r="B45" t="str">
            <v>b. Energía Valle</v>
          </cell>
          <cell r="C45">
            <v>35.570000000000014</v>
          </cell>
          <cell r="D45">
            <v>35.570000000000022</v>
          </cell>
          <cell r="E45">
            <v>35.570000000000014</v>
          </cell>
          <cell r="F45">
            <v>35.570000000000022</v>
          </cell>
          <cell r="G45">
            <v>35.570000000000014</v>
          </cell>
          <cell r="H45">
            <v>35.570000000000022</v>
          </cell>
          <cell r="I45">
            <v>35.570000000000014</v>
          </cell>
          <cell r="J45">
            <v>35.570000000000014</v>
          </cell>
          <cell r="K45">
            <v>35.570000000000022</v>
          </cell>
          <cell r="L45">
            <v>35.570000000000014</v>
          </cell>
          <cell r="M45">
            <v>35.570000000000022</v>
          </cell>
          <cell r="N45">
            <v>35.570000000000014</v>
          </cell>
        </row>
        <row r="46">
          <cell r="B46" t="str">
            <v>c. Energía Noche</v>
          </cell>
          <cell r="C46">
            <v>22.84</v>
          </cell>
          <cell r="D46">
            <v>22.839999999999996</v>
          </cell>
          <cell r="E46">
            <v>22.84</v>
          </cell>
          <cell r="F46">
            <v>22.839999999999996</v>
          </cell>
          <cell r="G46">
            <v>22.84</v>
          </cell>
          <cell r="H46">
            <v>22.839999999999996</v>
          </cell>
          <cell r="I46">
            <v>22.84</v>
          </cell>
          <cell r="J46">
            <v>22.84</v>
          </cell>
          <cell r="K46">
            <v>22.839999999999996</v>
          </cell>
          <cell r="L46">
            <v>22.84</v>
          </cell>
          <cell r="M46">
            <v>22.839999999999996</v>
          </cell>
          <cell r="N46">
            <v>22.84</v>
          </cell>
        </row>
        <row r="47">
          <cell r="B47" t="str">
            <v>d. Potencia Punta</v>
          </cell>
          <cell r="C47">
            <v>3040.4499999999985</v>
          </cell>
          <cell r="D47">
            <v>3040.4499999999985</v>
          </cell>
          <cell r="E47">
            <v>3040.4499999999985</v>
          </cell>
          <cell r="F47">
            <v>3040.4499999999985</v>
          </cell>
          <cell r="G47">
            <v>3040.4499999999985</v>
          </cell>
          <cell r="H47">
            <v>3040.4499999999985</v>
          </cell>
          <cell r="I47">
            <v>3040.4499999999985</v>
          </cell>
          <cell r="J47">
            <v>3040.4499999999985</v>
          </cell>
          <cell r="K47">
            <v>3040.4499999999985</v>
          </cell>
          <cell r="L47">
            <v>3040.4499999999985</v>
          </cell>
          <cell r="M47">
            <v>3040.4499999999985</v>
          </cell>
          <cell r="N47">
            <v>3040.4499999999985</v>
          </cell>
        </row>
        <row r="48">
          <cell r="B48" t="str">
            <v>e. Potencia Valle</v>
          </cell>
          <cell r="C48">
            <v>2122.5299999999993</v>
          </cell>
          <cell r="D48">
            <v>2122.5299999999993</v>
          </cell>
          <cell r="E48">
            <v>2122.5299999999993</v>
          </cell>
          <cell r="F48">
            <v>2122.5299999999993</v>
          </cell>
          <cell r="G48">
            <v>2122.5299999999993</v>
          </cell>
          <cell r="H48">
            <v>2122.5299999999993</v>
          </cell>
          <cell r="I48">
            <v>2122.5299999999993</v>
          </cell>
          <cell r="J48">
            <v>2122.5299999999993</v>
          </cell>
          <cell r="K48">
            <v>2122.5299999999993</v>
          </cell>
          <cell r="L48">
            <v>2122.5299999999993</v>
          </cell>
          <cell r="M48">
            <v>2122.5299999999993</v>
          </cell>
          <cell r="N48">
            <v>2122.5299999999993</v>
          </cell>
        </row>
        <row r="49">
          <cell r="B49" t="str">
            <v>f. Potencia Noche</v>
          </cell>
          <cell r="C49">
            <v>1360.1600000000008</v>
          </cell>
          <cell r="D49">
            <v>1360.1600000000003</v>
          </cell>
          <cell r="E49">
            <v>1360.1600000000008</v>
          </cell>
          <cell r="F49">
            <v>1360.1600000000005</v>
          </cell>
          <cell r="G49">
            <v>1360.1600000000008</v>
          </cell>
          <cell r="H49">
            <v>1360.1600000000005</v>
          </cell>
          <cell r="I49">
            <v>1360.1600000000008</v>
          </cell>
          <cell r="J49">
            <v>1360.1600000000008</v>
          </cell>
          <cell r="K49">
            <v>1360.1600000000005</v>
          </cell>
          <cell r="L49">
            <v>1360.1600000000008</v>
          </cell>
          <cell r="M49">
            <v>1360.1600000000005</v>
          </cell>
          <cell r="N49">
            <v>1360.1600000000008</v>
          </cell>
        </row>
        <row r="50">
          <cell r="B50" t="str">
            <v>ALUMBRADO PÚBLICO</v>
          </cell>
        </row>
        <row r="51">
          <cell r="B51" t="str">
            <v>T-AP</v>
          </cell>
        </row>
        <row r="52">
          <cell r="B52" t="str">
            <v>a. Bloque 0-30 kWh</v>
          </cell>
          <cell r="C52">
            <v>88.199999999999974</v>
          </cell>
          <cell r="D52">
            <v>88.2</v>
          </cell>
          <cell r="E52">
            <v>88.199999999999974</v>
          </cell>
          <cell r="F52">
            <v>88.199999999999989</v>
          </cell>
          <cell r="G52">
            <v>88.199999999999974</v>
          </cell>
          <cell r="H52">
            <v>88.199999999999989</v>
          </cell>
          <cell r="I52">
            <v>88.199999999999974</v>
          </cell>
          <cell r="J52">
            <v>88.199999999999974</v>
          </cell>
          <cell r="K52">
            <v>88.199999999999989</v>
          </cell>
          <cell r="L52">
            <v>88.199999999999974</v>
          </cell>
          <cell r="M52">
            <v>88.199999999999989</v>
          </cell>
          <cell r="N52">
            <v>88.199999999999974</v>
          </cell>
        </row>
        <row r="53">
          <cell r="B53" t="str">
            <v>b. Bloque 31-50 000 kWh</v>
          </cell>
          <cell r="C53">
            <v>2.9399999999999986</v>
          </cell>
          <cell r="D53">
            <v>2.9399999999999986</v>
          </cell>
          <cell r="E53">
            <v>2.9399999999999986</v>
          </cell>
          <cell r="F53">
            <v>2.9399999999999986</v>
          </cell>
          <cell r="G53">
            <v>2.9399999999999986</v>
          </cell>
          <cell r="H53">
            <v>2.9399999999999986</v>
          </cell>
          <cell r="I53">
            <v>2.9399999999999986</v>
          </cell>
          <cell r="J53">
            <v>2.9399999999999986</v>
          </cell>
          <cell r="K53">
            <v>2.9399999999999986</v>
          </cell>
          <cell r="L53">
            <v>2.9399999999999986</v>
          </cell>
          <cell r="M53">
            <v>2.9399999999999986</v>
          </cell>
          <cell r="N53">
            <v>2.9399999999999986</v>
          </cell>
        </row>
        <row r="54">
          <cell r="B54" t="str">
            <v xml:space="preserve">c. Bloque mayor a 50 000 kWh </v>
          </cell>
          <cell r="C54">
            <v>147000</v>
          </cell>
          <cell r="D54">
            <v>147000</v>
          </cell>
          <cell r="E54">
            <v>147000</v>
          </cell>
          <cell r="F54">
            <v>147000</v>
          </cell>
          <cell r="G54">
            <v>147000</v>
          </cell>
          <cell r="H54">
            <v>147000</v>
          </cell>
          <cell r="I54">
            <v>147000</v>
          </cell>
          <cell r="J54">
            <v>147000</v>
          </cell>
          <cell r="K54">
            <v>147000</v>
          </cell>
          <cell r="L54">
            <v>147000</v>
          </cell>
          <cell r="M54">
            <v>147000</v>
          </cell>
          <cell r="N54">
            <v>147000</v>
          </cell>
        </row>
        <row r="55">
          <cell r="B55" t="str">
            <v>Tarifa de acceso</v>
          </cell>
        </row>
        <row r="56">
          <cell r="B56" t="str">
            <v>T-TA</v>
          </cell>
        </row>
        <row r="57">
          <cell r="B57" t="str">
            <v>a. Consumo de Energía cada kWh</v>
          </cell>
          <cell r="C57">
            <v>21.269999999999992</v>
          </cell>
          <cell r="D57">
            <v>21.269999999999992</v>
          </cell>
          <cell r="E57">
            <v>21.269999999999992</v>
          </cell>
          <cell r="F57">
            <v>21.269999999999992</v>
          </cell>
          <cell r="G57">
            <v>21.269999999999992</v>
          </cell>
          <cell r="H57">
            <v>21.269999999999992</v>
          </cell>
          <cell r="I57">
            <v>21.269999999999992</v>
          </cell>
          <cell r="J57">
            <v>21.269999999999992</v>
          </cell>
          <cell r="K57">
            <v>21.269999999999992</v>
          </cell>
          <cell r="L57">
            <v>21.269999999999992</v>
          </cell>
          <cell r="M57">
            <v>21.269999999999992</v>
          </cell>
          <cell r="N57">
            <v>21.269999999999992</v>
          </cell>
        </row>
        <row r="58">
          <cell r="B58" t="str">
            <v>Tarifa en centros de recarga rápida</v>
          </cell>
        </row>
        <row r="59">
          <cell r="B59" t="str">
            <v>T-VE</v>
          </cell>
        </row>
        <row r="60">
          <cell r="B60" t="str">
            <v>b. Por minuto de recarga de energía</v>
          </cell>
          <cell r="C60">
            <v>137</v>
          </cell>
          <cell r="D60">
            <v>137</v>
          </cell>
          <cell r="E60">
            <v>137</v>
          </cell>
          <cell r="F60">
            <v>137</v>
          </cell>
          <cell r="G60">
            <v>137</v>
          </cell>
          <cell r="H60">
            <v>137</v>
          </cell>
          <cell r="I60">
            <v>137</v>
          </cell>
          <cell r="J60">
            <v>137</v>
          </cell>
          <cell r="K60">
            <v>137</v>
          </cell>
          <cell r="L60">
            <v>137</v>
          </cell>
          <cell r="M60">
            <v>137</v>
          </cell>
          <cell r="N60">
            <v>137</v>
          </cell>
        </row>
        <row r="61">
          <cell r="B61" t="str">
            <v>Tarifa residencial modalidad prepago</v>
          </cell>
        </row>
        <row r="62">
          <cell r="B62" t="str">
            <v>T-RP</v>
          </cell>
        </row>
        <row r="63">
          <cell r="B63" t="str">
            <v>a. Bloque 0-30 kWh</v>
          </cell>
          <cell r="C63">
            <v>1959.900000000001</v>
          </cell>
          <cell r="D63">
            <v>1959.900000000001</v>
          </cell>
          <cell r="E63">
            <v>1959.900000000001</v>
          </cell>
          <cell r="F63">
            <v>1959.900000000001</v>
          </cell>
          <cell r="G63">
            <v>1959.900000000001</v>
          </cell>
          <cell r="H63">
            <v>1959.900000000001</v>
          </cell>
          <cell r="I63">
            <v>1959.900000000001</v>
          </cell>
          <cell r="J63">
            <v>1959.900000000001</v>
          </cell>
          <cell r="K63">
            <v>1959.900000000001</v>
          </cell>
          <cell r="L63">
            <v>1959.900000000001</v>
          </cell>
          <cell r="M63">
            <v>1959.900000000001</v>
          </cell>
          <cell r="N63">
            <v>1959.900000000001</v>
          </cell>
        </row>
        <row r="64">
          <cell r="B64" t="str">
            <v>b. Bloque 31-200 kWh</v>
          </cell>
          <cell r="C64">
            <v>65.32999999999997</v>
          </cell>
          <cell r="D64">
            <v>65.32999999999997</v>
          </cell>
          <cell r="E64">
            <v>65.32999999999997</v>
          </cell>
          <cell r="F64">
            <v>65.32999999999997</v>
          </cell>
          <cell r="G64">
            <v>65.32999999999997</v>
          </cell>
          <cell r="H64">
            <v>65.32999999999997</v>
          </cell>
          <cell r="I64">
            <v>65.32999999999997</v>
          </cell>
          <cell r="J64">
            <v>65.32999999999997</v>
          </cell>
          <cell r="K64">
            <v>65.32999999999997</v>
          </cell>
          <cell r="L64">
            <v>65.32999999999997</v>
          </cell>
          <cell r="M64">
            <v>65.32999999999997</v>
          </cell>
          <cell r="N64">
            <v>65.32999999999997</v>
          </cell>
        </row>
        <row r="65">
          <cell r="B65" t="str">
            <v>c. Bloque mayor a 200 kWh</v>
          </cell>
          <cell r="C65">
            <v>79.98</v>
          </cell>
          <cell r="D65">
            <v>79.98</v>
          </cell>
          <cell r="E65">
            <v>79.98</v>
          </cell>
          <cell r="F65">
            <v>79.98</v>
          </cell>
          <cell r="G65">
            <v>79.98</v>
          </cell>
          <cell r="H65">
            <v>79.98</v>
          </cell>
          <cell r="I65">
            <v>79.98</v>
          </cell>
          <cell r="J65">
            <v>79.98</v>
          </cell>
          <cell r="K65">
            <v>79.98</v>
          </cell>
          <cell r="L65">
            <v>79.98</v>
          </cell>
          <cell r="M65">
            <v>79.98</v>
          </cell>
          <cell r="N65">
            <v>79.98</v>
          </cell>
        </row>
        <row r="66">
          <cell r="B66" t="str">
            <v>Tarifa en centros de recarga en planteles para autobuses electricos</v>
          </cell>
        </row>
        <row r="67">
          <cell r="B67" t="str">
            <v>T-BE</v>
          </cell>
        </row>
        <row r="68">
          <cell r="B68" t="str">
            <v>b. Consumo de Energía cada kWh</v>
          </cell>
          <cell r="C68">
            <v>52.869999999999955</v>
          </cell>
          <cell r="D68">
            <v>52.869999999999962</v>
          </cell>
          <cell r="E68">
            <v>52.869999999999955</v>
          </cell>
          <cell r="F68">
            <v>52.869999999999962</v>
          </cell>
          <cell r="G68">
            <v>52.869999999999955</v>
          </cell>
          <cell r="H68">
            <v>52.869999999999962</v>
          </cell>
          <cell r="I68">
            <v>52.869999999999955</v>
          </cell>
          <cell r="J68">
            <v>52.869999999999955</v>
          </cell>
          <cell r="K68">
            <v>52.869999999999962</v>
          </cell>
          <cell r="L68">
            <v>52.869999999999955</v>
          </cell>
          <cell r="M68">
            <v>52.869999999999962</v>
          </cell>
          <cell r="N68">
            <v>52.869999999999955</v>
          </cell>
        </row>
        <row r="69">
          <cell r="B69" t="str">
            <v>Tarifa para los costos de interconeción 
excedentes de energía (colones/kWh)</v>
          </cell>
        </row>
        <row r="70">
          <cell r="B70" t="str">
            <v>T-TCI</v>
          </cell>
        </row>
        <row r="71">
          <cell r="B71" t="str">
            <v>Etapa I</v>
          </cell>
          <cell r="C71">
            <v>37399</v>
          </cell>
          <cell r="D71">
            <v>37399</v>
          </cell>
          <cell r="E71">
            <v>37399</v>
          </cell>
          <cell r="F71">
            <v>37399</v>
          </cell>
          <cell r="G71">
            <v>37399</v>
          </cell>
          <cell r="H71">
            <v>37399</v>
          </cell>
          <cell r="I71">
            <v>21775.677419354837</v>
          </cell>
          <cell r="J71">
            <v>14336</v>
          </cell>
          <cell r="K71">
            <v>14336</v>
          </cell>
          <cell r="L71">
            <v>14336</v>
          </cell>
          <cell r="M71">
            <v>14336</v>
          </cell>
          <cell r="N71">
            <v>14336</v>
          </cell>
        </row>
        <row r="72">
          <cell r="B72" t="str">
            <v>Etapa II</v>
          </cell>
          <cell r="C72">
            <v>104862</v>
          </cell>
          <cell r="D72">
            <v>104862</v>
          </cell>
          <cell r="E72">
            <v>104862</v>
          </cell>
          <cell r="F72">
            <v>104862</v>
          </cell>
          <cell r="G72">
            <v>104862</v>
          </cell>
          <cell r="H72">
            <v>104862</v>
          </cell>
          <cell r="I72">
            <v>104434.54838709677</v>
          </cell>
          <cell r="J72">
            <v>104231</v>
          </cell>
          <cell r="K72">
            <v>104231</v>
          </cell>
          <cell r="L72">
            <v>104231</v>
          </cell>
          <cell r="M72">
            <v>104231</v>
          </cell>
          <cell r="N72">
            <v>104231</v>
          </cell>
        </row>
        <row r="73">
          <cell r="B73" t="str">
            <v>Etapa III</v>
          </cell>
          <cell r="C73">
            <v>110724</v>
          </cell>
          <cell r="D73">
            <v>110724</v>
          </cell>
          <cell r="E73">
            <v>110724</v>
          </cell>
          <cell r="F73">
            <v>110724</v>
          </cell>
          <cell r="G73">
            <v>110724</v>
          </cell>
          <cell r="H73">
            <v>110724</v>
          </cell>
          <cell r="I73">
            <v>110304</v>
          </cell>
          <cell r="J73">
            <v>110104</v>
          </cell>
          <cell r="K73">
            <v>110104</v>
          </cell>
          <cell r="L73">
            <v>110104</v>
          </cell>
          <cell r="M73">
            <v>110104</v>
          </cell>
          <cell r="N73">
            <v>110104</v>
          </cell>
        </row>
        <row r="74">
          <cell r="B74" t="str">
            <v>Etapa IV</v>
          </cell>
          <cell r="C74">
            <v>97693</v>
          </cell>
          <cell r="D74">
            <v>97693</v>
          </cell>
          <cell r="E74">
            <v>97693</v>
          </cell>
          <cell r="F74">
            <v>97693</v>
          </cell>
          <cell r="G74">
            <v>97693</v>
          </cell>
          <cell r="H74">
            <v>97693</v>
          </cell>
          <cell r="I74">
            <v>97056.903225806454</v>
          </cell>
          <cell r="J74">
            <v>96754</v>
          </cell>
          <cell r="K74">
            <v>96754</v>
          </cell>
          <cell r="L74">
            <v>96754</v>
          </cell>
          <cell r="M74">
            <v>96754</v>
          </cell>
          <cell r="N74">
            <v>96754</v>
          </cell>
        </row>
        <row r="75">
          <cell r="B75" t="str">
            <v>Tarifa máxima para la compra-venta de
excedentes de energía</v>
          </cell>
        </row>
        <row r="76">
          <cell r="B76" t="str">
            <v>T-TCVE</v>
          </cell>
        </row>
        <row r="77">
          <cell r="B77" t="str">
            <v>Periodo Noche</v>
          </cell>
          <cell r="C77">
            <v>33.669999999999987</v>
          </cell>
          <cell r="D77">
            <v>33.669999999999987</v>
          </cell>
          <cell r="E77">
            <v>33.669999999999987</v>
          </cell>
          <cell r="F77">
            <v>33.669999999999987</v>
          </cell>
          <cell r="G77">
            <v>33.669999999999987</v>
          </cell>
          <cell r="H77">
            <v>33.669999999999987</v>
          </cell>
          <cell r="I77">
            <v>33.669999999999987</v>
          </cell>
          <cell r="J77">
            <v>33.669999999999987</v>
          </cell>
          <cell r="K77">
            <v>33.669999999999987</v>
          </cell>
          <cell r="L77">
            <v>33.669999999999987</v>
          </cell>
          <cell r="M77">
            <v>33.669999999999987</v>
          </cell>
          <cell r="N77">
            <v>33.669999999999987</v>
          </cell>
        </row>
        <row r="78">
          <cell r="B78" t="str">
            <v>Periodo Punta</v>
          </cell>
          <cell r="C78">
            <v>69.239999999999981</v>
          </cell>
          <cell r="D78">
            <v>69.239999999999995</v>
          </cell>
          <cell r="E78">
            <v>69.239999999999981</v>
          </cell>
          <cell r="F78">
            <v>69.239999999999995</v>
          </cell>
          <cell r="G78">
            <v>69.239999999999981</v>
          </cell>
          <cell r="H78">
            <v>69.239999999999995</v>
          </cell>
          <cell r="I78">
            <v>69.239999999999981</v>
          </cell>
          <cell r="J78">
            <v>69.239999999999981</v>
          </cell>
          <cell r="K78">
            <v>69.239999999999995</v>
          </cell>
          <cell r="L78">
            <v>69.239999999999981</v>
          </cell>
          <cell r="M78">
            <v>69.239999999999995</v>
          </cell>
          <cell r="N78">
            <v>69.239999999999981</v>
          </cell>
        </row>
        <row r="79">
          <cell r="B79" t="str">
            <v>Periodo Valle</v>
          </cell>
          <cell r="C79">
            <v>50.869999999999962</v>
          </cell>
          <cell r="D79">
            <v>50.869999999999969</v>
          </cell>
          <cell r="E79">
            <v>50.869999999999962</v>
          </cell>
          <cell r="F79">
            <v>50.869999999999969</v>
          </cell>
          <cell r="G79">
            <v>50.869999999999962</v>
          </cell>
          <cell r="H79">
            <v>50.869999999999969</v>
          </cell>
          <cell r="I79">
            <v>50.869999999999962</v>
          </cell>
          <cell r="J79">
            <v>50.869999999999962</v>
          </cell>
          <cell r="K79">
            <v>50.869999999999969</v>
          </cell>
          <cell r="L79">
            <v>50.869999999999962</v>
          </cell>
          <cell r="M79">
            <v>50.869999999999969</v>
          </cell>
          <cell r="N79">
            <v>50.869999999999962</v>
          </cell>
        </row>
        <row r="80">
          <cell r="B80" t="str">
            <v>Tarifa de los recursos energéticos distribuidos</v>
          </cell>
        </row>
        <row r="81">
          <cell r="B81" t="str">
            <v>T-TDER</v>
          </cell>
        </row>
        <row r="82">
          <cell r="B82" t="str">
            <v>Por kW instalado</v>
          </cell>
          <cell r="C82">
            <v>146</v>
          </cell>
          <cell r="D82">
            <v>146</v>
          </cell>
          <cell r="E82">
            <v>146</v>
          </cell>
          <cell r="F82">
            <v>146</v>
          </cell>
          <cell r="G82">
            <v>146</v>
          </cell>
          <cell r="H82">
            <v>146</v>
          </cell>
          <cell r="I82">
            <v>146</v>
          </cell>
          <cell r="J82">
            <v>146</v>
          </cell>
          <cell r="K82">
            <v>146</v>
          </cell>
          <cell r="L82">
            <v>146</v>
          </cell>
          <cell r="M82">
            <v>146</v>
          </cell>
          <cell r="N82">
            <v>146</v>
          </cell>
        </row>
        <row r="83">
          <cell r="B83" t="str">
            <v xml:space="preserve">Tarifa de peajes de distribución </v>
          </cell>
        </row>
        <row r="84">
          <cell r="B84" t="str">
            <v>T-TPDx</v>
          </cell>
        </row>
        <row r="85">
          <cell r="B85" t="str">
            <v>Por Energía transportada</v>
          </cell>
          <cell r="C85">
            <v>0.67999999999999983</v>
          </cell>
          <cell r="D85">
            <v>0.67999999999999983</v>
          </cell>
          <cell r="E85">
            <v>0.67999999999999983</v>
          </cell>
          <cell r="F85">
            <v>0.67999999999999983</v>
          </cell>
          <cell r="G85">
            <v>0.67999999999999983</v>
          </cell>
          <cell r="H85">
            <v>0.67999999999999983</v>
          </cell>
          <cell r="I85">
            <v>0.67999999999999983</v>
          </cell>
          <cell r="J85">
            <v>0.67999999999999983</v>
          </cell>
          <cell r="K85">
            <v>0.67999999999999983</v>
          </cell>
          <cell r="L85">
            <v>0.67999999999999983</v>
          </cell>
          <cell r="M85">
            <v>0.67999999999999983</v>
          </cell>
          <cell r="N85">
            <v>0.67999999999999983</v>
          </cell>
        </row>
        <row r="93">
          <cell r="B93" t="str">
            <v>Promedio de Tarifa</v>
          </cell>
          <cell r="C93" t="str">
            <v>Mes</v>
          </cell>
        </row>
        <row r="94">
          <cell r="B94" t="str">
            <v>º</v>
          </cell>
          <cell r="C94" t="str">
            <v>Enero</v>
          </cell>
          <cell r="D94" t="str">
            <v>Febrero</v>
          </cell>
          <cell r="E94" t="str">
            <v>Marzo</v>
          </cell>
          <cell r="F94" t="str">
            <v>Abril</v>
          </cell>
          <cell r="G94" t="str">
            <v>Mayo</v>
          </cell>
          <cell r="H94" t="str">
            <v>Junio</v>
          </cell>
          <cell r="I94" t="str">
            <v>Julio</v>
          </cell>
          <cell r="J94" t="str">
            <v>Agosto</v>
          </cell>
          <cell r="K94" t="str">
            <v>Septiembre</v>
          </cell>
          <cell r="L94" t="str">
            <v>Octubre</v>
          </cell>
          <cell r="M94" t="str">
            <v>Noviembre</v>
          </cell>
          <cell r="N94" t="str">
            <v>Diciembre</v>
          </cell>
        </row>
        <row r="95">
          <cell r="B95" t="str">
            <v>VENTAS AL SERVICIO DE DISTRIBUCIÓN</v>
          </cell>
        </row>
        <row r="96">
          <cell r="B96" t="str">
            <v>T-SD</v>
          </cell>
        </row>
        <row r="97">
          <cell r="B97" t="str">
            <v>a. Energía Punta</v>
          </cell>
          <cell r="C97">
            <v>50.15000000000002</v>
          </cell>
          <cell r="D97">
            <v>50.150000000000013</v>
          </cell>
          <cell r="E97">
            <v>50.15000000000002</v>
          </cell>
          <cell r="F97">
            <v>50.150000000000013</v>
          </cell>
          <cell r="G97">
            <v>50.15000000000002</v>
          </cell>
          <cell r="H97">
            <v>50.150000000000013</v>
          </cell>
          <cell r="I97">
            <v>50.15000000000002</v>
          </cell>
          <cell r="J97">
            <v>50.15000000000002</v>
          </cell>
          <cell r="K97">
            <v>50.150000000000013</v>
          </cell>
          <cell r="L97">
            <v>50.15000000000002</v>
          </cell>
          <cell r="M97">
            <v>50.150000000000013</v>
          </cell>
          <cell r="N97">
            <v>50.15000000000002</v>
          </cell>
        </row>
        <row r="98">
          <cell r="B98" t="str">
            <v>b. Energía Valle</v>
          </cell>
          <cell r="C98">
            <v>40.769999999999989</v>
          </cell>
          <cell r="D98">
            <v>40.769999999999989</v>
          </cell>
          <cell r="E98">
            <v>40.769999999999989</v>
          </cell>
          <cell r="F98">
            <v>40.769999999999989</v>
          </cell>
          <cell r="G98">
            <v>40.769999999999989</v>
          </cell>
          <cell r="H98">
            <v>40.769999999999989</v>
          </cell>
          <cell r="I98">
            <v>40.769999999999989</v>
          </cell>
          <cell r="J98">
            <v>40.769999999999989</v>
          </cell>
          <cell r="K98">
            <v>40.769999999999989</v>
          </cell>
          <cell r="L98">
            <v>40.769999999999989</v>
          </cell>
          <cell r="M98">
            <v>40.769999999999989</v>
          </cell>
          <cell r="N98">
            <v>40.769999999999989</v>
          </cell>
        </row>
        <row r="99">
          <cell r="B99" t="str">
            <v>c. Energía Noche</v>
          </cell>
          <cell r="C99">
            <v>34.649999999999991</v>
          </cell>
          <cell r="D99">
            <v>34.649999999999984</v>
          </cell>
          <cell r="E99">
            <v>34.649999999999991</v>
          </cell>
          <cell r="F99">
            <v>34.649999999999984</v>
          </cell>
          <cell r="G99">
            <v>34.649999999999991</v>
          </cell>
          <cell r="H99">
            <v>34.649999999999984</v>
          </cell>
          <cell r="I99">
            <v>34.649999999999991</v>
          </cell>
          <cell r="J99">
            <v>34.649999999999991</v>
          </cell>
          <cell r="K99">
            <v>34.649999999999984</v>
          </cell>
          <cell r="L99">
            <v>34.649999999999991</v>
          </cell>
          <cell r="M99">
            <v>34.649999999999984</v>
          </cell>
          <cell r="N99">
            <v>34.649999999999991</v>
          </cell>
        </row>
        <row r="100">
          <cell r="B100" t="str">
            <v>d. Potencia Punta</v>
          </cell>
          <cell r="C100">
            <v>2841.570000000002</v>
          </cell>
          <cell r="D100">
            <v>2841.5700000000011</v>
          </cell>
          <cell r="E100">
            <v>2841.570000000002</v>
          </cell>
          <cell r="F100">
            <v>2841.5700000000015</v>
          </cell>
          <cell r="G100">
            <v>2841.570000000002</v>
          </cell>
          <cell r="H100">
            <v>2841.5700000000015</v>
          </cell>
          <cell r="I100">
            <v>2841.570000000002</v>
          </cell>
          <cell r="J100">
            <v>2841.570000000002</v>
          </cell>
          <cell r="K100">
            <v>2841.5700000000015</v>
          </cell>
          <cell r="L100">
            <v>2841.570000000002</v>
          </cell>
          <cell r="M100">
            <v>2841.5700000000015</v>
          </cell>
          <cell r="N100">
            <v>2841.570000000002</v>
          </cell>
        </row>
        <row r="101">
          <cell r="B101" t="str">
            <v>e. Potencia Valle</v>
          </cell>
          <cell r="C101">
            <v>2841.570000000002</v>
          </cell>
          <cell r="D101">
            <v>2841.5700000000011</v>
          </cell>
          <cell r="E101">
            <v>2841.570000000002</v>
          </cell>
          <cell r="F101">
            <v>2841.5700000000015</v>
          </cell>
          <cell r="G101">
            <v>2841.570000000002</v>
          </cell>
          <cell r="H101">
            <v>2841.5700000000015</v>
          </cell>
          <cell r="I101">
            <v>2841.570000000002</v>
          </cell>
          <cell r="J101">
            <v>2841.570000000002</v>
          </cell>
          <cell r="K101">
            <v>2841.5700000000015</v>
          </cell>
          <cell r="L101">
            <v>2841.570000000002</v>
          </cell>
          <cell r="M101">
            <v>2841.5700000000015</v>
          </cell>
          <cell r="N101">
            <v>2841.570000000002</v>
          </cell>
        </row>
        <row r="102">
          <cell r="B102" t="str">
            <v>f. Potencia Noche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</sheetData>
      <sheetData sheetId="4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0-200 kWh</v>
          </cell>
          <cell r="C10">
            <v>1397.43</v>
          </cell>
          <cell r="D10">
            <v>1397.43</v>
          </cell>
          <cell r="E10">
            <v>1397.43</v>
          </cell>
          <cell r="F10">
            <v>1397.43</v>
          </cell>
          <cell r="G10">
            <v>1397.43</v>
          </cell>
          <cell r="H10">
            <v>1397.43</v>
          </cell>
          <cell r="I10">
            <v>1397.43</v>
          </cell>
          <cell r="J10">
            <v>1397.43</v>
          </cell>
          <cell r="K10">
            <v>1397.43</v>
          </cell>
          <cell r="L10">
            <v>1397.43</v>
          </cell>
          <cell r="M10">
            <v>1397.43</v>
          </cell>
          <cell r="N10">
            <v>1397.43</v>
          </cell>
        </row>
        <row r="11">
          <cell r="B11" t="str">
            <v>b. Bloque 0-200 kWh</v>
          </cell>
          <cell r="C11">
            <v>64.910000000000025</v>
          </cell>
          <cell r="D11">
            <v>64.910000000000025</v>
          </cell>
          <cell r="E11">
            <v>64.910000000000025</v>
          </cell>
          <cell r="F11">
            <v>64.910000000000025</v>
          </cell>
          <cell r="G11">
            <v>64.910000000000025</v>
          </cell>
          <cell r="H11">
            <v>64.910000000000025</v>
          </cell>
          <cell r="I11">
            <v>64.910000000000025</v>
          </cell>
          <cell r="J11">
            <v>64.910000000000025</v>
          </cell>
          <cell r="K11">
            <v>64.910000000000025</v>
          </cell>
          <cell r="L11">
            <v>64.910000000000025</v>
          </cell>
          <cell r="M11">
            <v>64.910000000000025</v>
          </cell>
          <cell r="N11">
            <v>64.910000000000025</v>
          </cell>
        </row>
        <row r="12">
          <cell r="B12" t="str">
            <v>c. Bloque 201-275 kWh</v>
          </cell>
          <cell r="C12">
            <v>2721.3000000000015</v>
          </cell>
          <cell r="D12">
            <v>2721.3000000000015</v>
          </cell>
          <cell r="E12">
            <v>2721.3000000000015</v>
          </cell>
          <cell r="F12">
            <v>2721.3000000000015</v>
          </cell>
          <cell r="G12">
            <v>2721.3000000000015</v>
          </cell>
          <cell r="H12">
            <v>2721.3000000000015</v>
          </cell>
          <cell r="I12">
            <v>2721.3000000000015</v>
          </cell>
          <cell r="J12">
            <v>2721.3000000000015</v>
          </cell>
          <cell r="K12">
            <v>2721.3000000000015</v>
          </cell>
          <cell r="L12">
            <v>2721.3000000000015</v>
          </cell>
          <cell r="M12">
            <v>2721.3000000000015</v>
          </cell>
          <cell r="N12">
            <v>2721.3000000000015</v>
          </cell>
        </row>
        <row r="13">
          <cell r="B13" t="str">
            <v>d. Bloque 201-275 kWh</v>
          </cell>
          <cell r="C13">
            <v>69.77</v>
          </cell>
          <cell r="D13">
            <v>69.77</v>
          </cell>
          <cell r="E13">
            <v>69.77</v>
          </cell>
          <cell r="F13">
            <v>69.77</v>
          </cell>
          <cell r="G13">
            <v>69.77</v>
          </cell>
          <cell r="H13">
            <v>69.77</v>
          </cell>
          <cell r="I13">
            <v>69.77</v>
          </cell>
          <cell r="J13">
            <v>69.77</v>
          </cell>
          <cell r="K13">
            <v>69.77</v>
          </cell>
          <cell r="L13">
            <v>69.77</v>
          </cell>
          <cell r="M13">
            <v>69.77</v>
          </cell>
          <cell r="N13">
            <v>69.77</v>
          </cell>
        </row>
        <row r="14">
          <cell r="B14" t="str">
            <v>e. Bloque 276-360 kWh</v>
          </cell>
          <cell r="C14">
            <v>3603.8800000000015</v>
          </cell>
          <cell r="D14">
            <v>3603.880000000001</v>
          </cell>
          <cell r="E14">
            <v>3603.8800000000015</v>
          </cell>
          <cell r="F14">
            <v>3603.8800000000015</v>
          </cell>
          <cell r="G14">
            <v>3603.8800000000015</v>
          </cell>
          <cell r="H14">
            <v>3603.8800000000015</v>
          </cell>
          <cell r="I14">
            <v>3603.8800000000015</v>
          </cell>
          <cell r="J14">
            <v>3603.8800000000015</v>
          </cell>
          <cell r="K14">
            <v>3603.8800000000015</v>
          </cell>
          <cell r="L14">
            <v>3603.8800000000015</v>
          </cell>
          <cell r="M14">
            <v>3603.8800000000015</v>
          </cell>
          <cell r="N14">
            <v>3603.8800000000015</v>
          </cell>
        </row>
        <row r="15">
          <cell r="B15" t="str">
            <v>f. Bloque 276-360 kWh</v>
          </cell>
          <cell r="C15">
            <v>77.280000000000015</v>
          </cell>
          <cell r="D15">
            <v>77.279999999999987</v>
          </cell>
          <cell r="E15">
            <v>77.280000000000015</v>
          </cell>
          <cell r="F15">
            <v>77.28</v>
          </cell>
          <cell r="G15">
            <v>77.280000000000015</v>
          </cell>
          <cell r="H15">
            <v>77.28</v>
          </cell>
          <cell r="I15">
            <v>77.280000000000015</v>
          </cell>
          <cell r="J15">
            <v>77.280000000000015</v>
          </cell>
          <cell r="K15">
            <v>77.28</v>
          </cell>
          <cell r="L15">
            <v>77.280000000000015</v>
          </cell>
          <cell r="M15">
            <v>77.28</v>
          </cell>
          <cell r="N15">
            <v>77.280000000000015</v>
          </cell>
        </row>
        <row r="16">
          <cell r="B16" t="str">
            <v>g. Bloque 361-500 kWh</v>
          </cell>
          <cell r="C16">
            <v>4770.8399999999974</v>
          </cell>
          <cell r="D16">
            <v>4770.8399999999974</v>
          </cell>
          <cell r="E16">
            <v>4770.8399999999974</v>
          </cell>
          <cell r="F16">
            <v>4770.8399999999974</v>
          </cell>
          <cell r="G16">
            <v>4770.8399999999974</v>
          </cell>
          <cell r="H16">
            <v>4770.8399999999974</v>
          </cell>
          <cell r="I16">
            <v>4770.8399999999974</v>
          </cell>
          <cell r="J16">
            <v>4770.8399999999974</v>
          </cell>
          <cell r="K16">
            <v>4770.8399999999974</v>
          </cell>
          <cell r="L16">
            <v>4770.8399999999974</v>
          </cell>
          <cell r="M16">
            <v>4770.8399999999974</v>
          </cell>
          <cell r="N16">
            <v>4770.8399999999974</v>
          </cell>
        </row>
        <row r="17">
          <cell r="B17" t="str">
            <v>h. Bloque 361-500 kWh</v>
          </cell>
          <cell r="C17">
            <v>85.619999999999933</v>
          </cell>
          <cell r="D17">
            <v>85.619999999999933</v>
          </cell>
          <cell r="E17">
            <v>85.619999999999933</v>
          </cell>
          <cell r="F17">
            <v>85.619999999999933</v>
          </cell>
          <cell r="G17">
            <v>85.619999999999933</v>
          </cell>
          <cell r="H17">
            <v>85.619999999999933</v>
          </cell>
          <cell r="I17">
            <v>85.619999999999933</v>
          </cell>
          <cell r="J17">
            <v>85.619999999999933</v>
          </cell>
          <cell r="K17">
            <v>85.619999999999933</v>
          </cell>
          <cell r="L17">
            <v>85.619999999999933</v>
          </cell>
          <cell r="M17">
            <v>85.619999999999933</v>
          </cell>
          <cell r="N17">
            <v>85.619999999999933</v>
          </cell>
        </row>
        <row r="18">
          <cell r="B18" t="str">
            <v>i. Bloque mayor a 501 kWh</v>
          </cell>
          <cell r="C18">
            <v>8296.2699999999968</v>
          </cell>
          <cell r="D18">
            <v>8296.2699999999968</v>
          </cell>
          <cell r="E18">
            <v>8296.2699999999968</v>
          </cell>
          <cell r="F18">
            <v>8296.2699999999968</v>
          </cell>
          <cell r="G18">
            <v>8296.2699999999968</v>
          </cell>
          <cell r="H18">
            <v>8296.2699999999968</v>
          </cell>
          <cell r="I18">
            <v>8296.2699999999968</v>
          </cell>
          <cell r="J18">
            <v>8296.2699999999968</v>
          </cell>
          <cell r="K18">
            <v>8296.2699999999968</v>
          </cell>
          <cell r="L18">
            <v>8296.2699999999968</v>
          </cell>
          <cell r="M18">
            <v>8296.2699999999968</v>
          </cell>
          <cell r="N18">
            <v>8296.2699999999968</v>
          </cell>
        </row>
        <row r="19">
          <cell r="B19" t="str">
            <v>j. Bloque mayor a 501 kWh</v>
          </cell>
          <cell r="C19">
            <v>94.869999999999933</v>
          </cell>
          <cell r="D19">
            <v>94.869999999999933</v>
          </cell>
          <cell r="E19">
            <v>94.869999999999933</v>
          </cell>
          <cell r="F19">
            <v>94.869999999999933</v>
          </cell>
          <cell r="G19">
            <v>94.869999999999933</v>
          </cell>
          <cell r="H19">
            <v>94.869999999999933</v>
          </cell>
          <cell r="I19">
            <v>94.869999999999933</v>
          </cell>
          <cell r="J19">
            <v>94.869999999999933</v>
          </cell>
          <cell r="K19">
            <v>94.869999999999933</v>
          </cell>
          <cell r="L19">
            <v>94.869999999999933</v>
          </cell>
          <cell r="M19">
            <v>94.869999999999933</v>
          </cell>
          <cell r="N19">
            <v>94.869999999999933</v>
          </cell>
        </row>
        <row r="20">
          <cell r="B20" t="str">
            <v>j.a.Por consumo de energía (kWh)</v>
          </cell>
          <cell r="C20">
            <v>8296.2699999999968</v>
          </cell>
          <cell r="D20">
            <v>8296.2699999999968</v>
          </cell>
          <cell r="E20">
            <v>8296.2699999999968</v>
          </cell>
          <cell r="F20">
            <v>8296.2699999999968</v>
          </cell>
          <cell r="G20">
            <v>8296.2699999999968</v>
          </cell>
          <cell r="H20">
            <v>8296.2699999999968</v>
          </cell>
          <cell r="I20">
            <v>8296.2699999999968</v>
          </cell>
          <cell r="J20">
            <v>8296.2699999999968</v>
          </cell>
          <cell r="K20">
            <v>8296.2699999999968</v>
          </cell>
          <cell r="L20">
            <v>8296.2699999999968</v>
          </cell>
          <cell r="M20">
            <v>8296.2699999999968</v>
          </cell>
          <cell r="N20">
            <v>8296.2699999999968</v>
          </cell>
        </row>
        <row r="21">
          <cell r="B21" t="str">
            <v>j.b. Por consumo de energía (kWh)</v>
          </cell>
          <cell r="C21">
            <v>53.369999999999955</v>
          </cell>
          <cell r="D21">
            <v>53.369999999999962</v>
          </cell>
          <cell r="E21">
            <v>53.369999999999955</v>
          </cell>
          <cell r="F21">
            <v>53.369999999999962</v>
          </cell>
          <cell r="G21">
            <v>53.369999999999955</v>
          </cell>
          <cell r="H21">
            <v>53.369999999999962</v>
          </cell>
          <cell r="I21">
            <v>53.369999999999955</v>
          </cell>
          <cell r="J21">
            <v>53.369999999999955</v>
          </cell>
          <cell r="K21">
            <v>53.369999999999962</v>
          </cell>
          <cell r="L21">
            <v>53.369999999999955</v>
          </cell>
          <cell r="M21">
            <v>53.369999999999962</v>
          </cell>
          <cell r="N21">
            <v>53.369999999999955</v>
          </cell>
        </row>
        <row r="22">
          <cell r="B22" t="str">
            <v>j.c. Por consumo de energía (kW)</v>
          </cell>
          <cell r="C22">
            <v>8664.81</v>
          </cell>
          <cell r="D22">
            <v>8664.81</v>
          </cell>
          <cell r="E22">
            <v>8664.81</v>
          </cell>
          <cell r="F22">
            <v>8664.81</v>
          </cell>
          <cell r="G22">
            <v>8664.81</v>
          </cell>
          <cell r="H22">
            <v>8664.81</v>
          </cell>
          <cell r="I22">
            <v>8664.81</v>
          </cell>
          <cell r="J22">
            <v>8664.81</v>
          </cell>
          <cell r="K22">
            <v>8664.81</v>
          </cell>
          <cell r="L22">
            <v>8664.81</v>
          </cell>
          <cell r="M22">
            <v>8664.81</v>
          </cell>
          <cell r="N22">
            <v>8664.81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94.869999999999933</v>
          </cell>
          <cell r="D25">
            <v>94.869999999999933</v>
          </cell>
          <cell r="E25">
            <v>94.869999999999933</v>
          </cell>
          <cell r="F25">
            <v>94.869999999999933</v>
          </cell>
          <cell r="G25">
            <v>94.869999999999933</v>
          </cell>
          <cell r="H25">
            <v>94.869999999999933</v>
          </cell>
          <cell r="I25">
            <v>94.869999999999933</v>
          </cell>
          <cell r="J25">
            <v>94.869999999999933</v>
          </cell>
          <cell r="K25">
            <v>94.869999999999933</v>
          </cell>
          <cell r="L25">
            <v>94.869999999999933</v>
          </cell>
          <cell r="M25">
            <v>94.869999999999933</v>
          </cell>
          <cell r="N25">
            <v>94.869999999999933</v>
          </cell>
        </row>
        <row r="26">
          <cell r="B26" t="str">
            <v>b. Bloque 0-3000 kWh</v>
          </cell>
          <cell r="C26">
            <v>160110</v>
          </cell>
          <cell r="D26">
            <v>160110</v>
          </cell>
          <cell r="E26">
            <v>160110</v>
          </cell>
          <cell r="F26">
            <v>160110</v>
          </cell>
          <cell r="G26">
            <v>160110</v>
          </cell>
          <cell r="H26">
            <v>160110</v>
          </cell>
          <cell r="I26">
            <v>160110</v>
          </cell>
          <cell r="J26">
            <v>160110</v>
          </cell>
          <cell r="K26">
            <v>160110</v>
          </cell>
          <cell r="L26">
            <v>160110</v>
          </cell>
          <cell r="M26">
            <v>160110</v>
          </cell>
          <cell r="N26">
            <v>160110</v>
          </cell>
        </row>
        <row r="27">
          <cell r="B27" t="str">
            <v>c. Bloque mayor a 3000 kWh</v>
          </cell>
          <cell r="C27">
            <v>53.369999999999955</v>
          </cell>
          <cell r="D27">
            <v>53.369999999999962</v>
          </cell>
          <cell r="E27">
            <v>53.369999999999955</v>
          </cell>
          <cell r="F27">
            <v>53.369999999999962</v>
          </cell>
          <cell r="G27">
            <v>53.369999999999955</v>
          </cell>
          <cell r="H27">
            <v>53.369999999999962</v>
          </cell>
          <cell r="I27">
            <v>53.369999999999955</v>
          </cell>
          <cell r="J27">
            <v>53.369999999999955</v>
          </cell>
          <cell r="K27">
            <v>53.369999999999962</v>
          </cell>
          <cell r="L27">
            <v>53.369999999999955</v>
          </cell>
          <cell r="M27">
            <v>53.369999999999962</v>
          </cell>
          <cell r="N27">
            <v>53.369999999999955</v>
          </cell>
        </row>
        <row r="28">
          <cell r="B28" t="str">
            <v>d. Bloque 0-10 kW</v>
          </cell>
          <cell r="C28">
            <v>86648.100000000049</v>
          </cell>
          <cell r="D28">
            <v>86648.100000000049</v>
          </cell>
          <cell r="E28">
            <v>86648.100000000049</v>
          </cell>
          <cell r="F28">
            <v>86648.100000000049</v>
          </cell>
          <cell r="G28">
            <v>86648.100000000049</v>
          </cell>
          <cell r="H28">
            <v>86648.100000000049</v>
          </cell>
          <cell r="I28">
            <v>86648.100000000049</v>
          </cell>
          <cell r="J28">
            <v>86648.100000000049</v>
          </cell>
          <cell r="K28">
            <v>86648.100000000049</v>
          </cell>
          <cell r="L28">
            <v>86648.100000000049</v>
          </cell>
          <cell r="M28">
            <v>86648.100000000049</v>
          </cell>
          <cell r="N28">
            <v>86648.100000000049</v>
          </cell>
        </row>
        <row r="29">
          <cell r="B29" t="str">
            <v>e. Bloque mayor a 10 kW</v>
          </cell>
          <cell r="C29">
            <v>8664.81</v>
          </cell>
          <cell r="D29">
            <v>8664.81</v>
          </cell>
          <cell r="E29">
            <v>8664.81</v>
          </cell>
          <cell r="F29">
            <v>8664.81</v>
          </cell>
          <cell r="G29">
            <v>8664.81</v>
          </cell>
          <cell r="H29">
            <v>8664.81</v>
          </cell>
          <cell r="I29">
            <v>8664.81</v>
          </cell>
          <cell r="J29">
            <v>8664.81</v>
          </cell>
          <cell r="K29">
            <v>8664.81</v>
          </cell>
          <cell r="L29">
            <v>8664.81</v>
          </cell>
          <cell r="M29">
            <v>8664.81</v>
          </cell>
          <cell r="N29">
            <v>8664.81</v>
          </cell>
        </row>
        <row r="30">
          <cell r="B30" t="str">
            <v>INDUSTRIAL</v>
          </cell>
        </row>
        <row r="31">
          <cell r="B31" t="str">
            <v>T-IN</v>
          </cell>
        </row>
        <row r="32">
          <cell r="B32" t="str">
            <v>a. Consumo de Energía menor o igual a 3000 kWh</v>
          </cell>
          <cell r="C32">
            <v>94.400000000000048</v>
          </cell>
          <cell r="D32">
            <v>94.400000000000048</v>
          </cell>
          <cell r="E32">
            <v>94.400000000000048</v>
          </cell>
          <cell r="F32">
            <v>94.400000000000048</v>
          </cell>
          <cell r="G32">
            <v>94.400000000000048</v>
          </cell>
          <cell r="H32">
            <v>94.400000000000048</v>
          </cell>
          <cell r="I32">
            <v>94.400000000000048</v>
          </cell>
          <cell r="J32">
            <v>94.400000000000048</v>
          </cell>
          <cell r="K32">
            <v>94.400000000000048</v>
          </cell>
          <cell r="L32">
            <v>94.400000000000048</v>
          </cell>
          <cell r="M32">
            <v>94.400000000000048</v>
          </cell>
          <cell r="N32">
            <v>94.400000000000048</v>
          </cell>
        </row>
        <row r="33">
          <cell r="B33" t="str">
            <v>b. Bloque 0-3000 kWh</v>
          </cell>
          <cell r="C33">
            <v>159240</v>
          </cell>
          <cell r="D33">
            <v>159240</v>
          </cell>
          <cell r="E33">
            <v>159240</v>
          </cell>
          <cell r="F33">
            <v>159240</v>
          </cell>
          <cell r="G33">
            <v>159240</v>
          </cell>
          <cell r="H33">
            <v>159240</v>
          </cell>
          <cell r="I33">
            <v>159240</v>
          </cell>
          <cell r="J33">
            <v>159240</v>
          </cell>
          <cell r="K33">
            <v>159240</v>
          </cell>
          <cell r="L33">
            <v>159240</v>
          </cell>
          <cell r="M33">
            <v>159240</v>
          </cell>
          <cell r="N33">
            <v>159240</v>
          </cell>
        </row>
        <row r="34">
          <cell r="B34" t="str">
            <v>c. Bloque mayor a 3000 kWh</v>
          </cell>
          <cell r="C34">
            <v>53.079999999999984</v>
          </cell>
          <cell r="D34">
            <v>53.079999999999991</v>
          </cell>
          <cell r="E34">
            <v>53.079999999999984</v>
          </cell>
          <cell r="F34">
            <v>53.079999999999991</v>
          </cell>
          <cell r="G34">
            <v>53.079999999999984</v>
          </cell>
          <cell r="H34">
            <v>53.079999999999991</v>
          </cell>
          <cell r="I34">
            <v>53.079999999999984</v>
          </cell>
          <cell r="J34">
            <v>53.079999999999984</v>
          </cell>
          <cell r="K34">
            <v>53.079999999999991</v>
          </cell>
          <cell r="L34">
            <v>53.079999999999984</v>
          </cell>
          <cell r="M34">
            <v>53.079999999999991</v>
          </cell>
          <cell r="N34">
            <v>53.079999999999984</v>
          </cell>
        </row>
        <row r="35">
          <cell r="B35" t="str">
            <v>d. Bloque 0-10 kW</v>
          </cell>
          <cell r="C35">
            <v>86208.899999999951</v>
          </cell>
          <cell r="D35">
            <v>86208.899999999951</v>
          </cell>
          <cell r="E35">
            <v>86208.899999999951</v>
          </cell>
          <cell r="F35">
            <v>86208.899999999951</v>
          </cell>
          <cell r="G35">
            <v>86208.899999999951</v>
          </cell>
          <cell r="H35">
            <v>86208.899999999951</v>
          </cell>
          <cell r="I35">
            <v>86208.899999999951</v>
          </cell>
          <cell r="J35">
            <v>86208.899999999951</v>
          </cell>
          <cell r="K35">
            <v>86208.899999999951</v>
          </cell>
          <cell r="L35">
            <v>86208.899999999951</v>
          </cell>
          <cell r="M35">
            <v>86208.899999999951</v>
          </cell>
          <cell r="N35">
            <v>86208.899999999951</v>
          </cell>
        </row>
        <row r="36">
          <cell r="B36" t="str">
            <v>e. Bloque mayor a 10 kW</v>
          </cell>
          <cell r="C36">
            <v>8620.8900000000067</v>
          </cell>
          <cell r="D36">
            <v>8620.8900000000049</v>
          </cell>
          <cell r="E36">
            <v>8620.8900000000067</v>
          </cell>
          <cell r="F36">
            <v>8620.8900000000067</v>
          </cell>
          <cell r="G36">
            <v>8620.8900000000067</v>
          </cell>
          <cell r="H36">
            <v>8620.8900000000067</v>
          </cell>
          <cell r="I36">
            <v>8620.8900000000067</v>
          </cell>
          <cell r="J36">
            <v>8620.8900000000067</v>
          </cell>
          <cell r="K36">
            <v>8620.8900000000067</v>
          </cell>
          <cell r="L36">
            <v>8620.8900000000067</v>
          </cell>
          <cell r="M36">
            <v>8620.8900000000067</v>
          </cell>
          <cell r="N36">
            <v>8620.8900000000067</v>
          </cell>
        </row>
        <row r="37">
          <cell r="B37" t="str">
            <v>PREFERENCIAL</v>
          </cell>
        </row>
        <row r="38">
          <cell r="B38" t="str">
            <v>T-CS</v>
          </cell>
        </row>
        <row r="39">
          <cell r="B39" t="str">
            <v>a. Consumo de Energía menor o igual a 3000 kWh</v>
          </cell>
          <cell r="C39">
            <v>80.640000000000015</v>
          </cell>
          <cell r="D39">
            <v>80.640000000000029</v>
          </cell>
          <cell r="E39">
            <v>80.640000000000015</v>
          </cell>
          <cell r="F39">
            <v>80.640000000000029</v>
          </cell>
          <cell r="G39">
            <v>80.640000000000015</v>
          </cell>
          <cell r="H39">
            <v>80.640000000000029</v>
          </cell>
          <cell r="I39">
            <v>80.640000000000015</v>
          </cell>
          <cell r="J39">
            <v>80.640000000000015</v>
          </cell>
          <cell r="K39">
            <v>80.640000000000029</v>
          </cell>
          <cell r="L39">
            <v>80.640000000000015</v>
          </cell>
          <cell r="M39">
            <v>80.640000000000029</v>
          </cell>
          <cell r="N39">
            <v>80.640000000000015</v>
          </cell>
        </row>
        <row r="40">
          <cell r="B40" t="str">
            <v>b. Bloque 0-3000 kWh</v>
          </cell>
          <cell r="C40">
            <v>136080</v>
          </cell>
          <cell r="D40">
            <v>136080</v>
          </cell>
          <cell r="E40">
            <v>136080</v>
          </cell>
          <cell r="F40">
            <v>136080</v>
          </cell>
          <cell r="G40">
            <v>136080</v>
          </cell>
          <cell r="H40">
            <v>136080</v>
          </cell>
          <cell r="I40">
            <v>136080</v>
          </cell>
          <cell r="J40">
            <v>136080</v>
          </cell>
          <cell r="K40">
            <v>136080</v>
          </cell>
          <cell r="L40">
            <v>136080</v>
          </cell>
          <cell r="M40">
            <v>136080</v>
          </cell>
          <cell r="N40">
            <v>136080</v>
          </cell>
        </row>
        <row r="41">
          <cell r="B41" t="str">
            <v>c. Bloque mayor a 3000 kWh</v>
          </cell>
          <cell r="C41">
            <v>45.359999999999978</v>
          </cell>
          <cell r="D41">
            <v>45.359999999999992</v>
          </cell>
          <cell r="E41">
            <v>45.359999999999978</v>
          </cell>
          <cell r="F41">
            <v>45.359999999999985</v>
          </cell>
          <cell r="G41">
            <v>45.359999999999978</v>
          </cell>
          <cell r="H41">
            <v>45.359999999999985</v>
          </cell>
          <cell r="I41">
            <v>45.359999999999978</v>
          </cell>
          <cell r="J41">
            <v>45.359999999999978</v>
          </cell>
          <cell r="K41">
            <v>45.359999999999985</v>
          </cell>
          <cell r="L41">
            <v>45.359999999999978</v>
          </cell>
          <cell r="M41">
            <v>45.359999999999985</v>
          </cell>
          <cell r="N41">
            <v>45.359999999999978</v>
          </cell>
        </row>
        <row r="42">
          <cell r="B42" t="str">
            <v>d. Bloque 0-10 kW</v>
          </cell>
          <cell r="C42">
            <v>73650.899999999965</v>
          </cell>
          <cell r="D42">
            <v>73650.899999999965</v>
          </cell>
          <cell r="E42">
            <v>73650.899999999965</v>
          </cell>
          <cell r="F42">
            <v>73650.899999999965</v>
          </cell>
          <cell r="G42">
            <v>73650.899999999965</v>
          </cell>
          <cell r="H42">
            <v>73650.899999999965</v>
          </cell>
          <cell r="I42">
            <v>73650.899999999965</v>
          </cell>
          <cell r="J42">
            <v>73650.899999999965</v>
          </cell>
          <cell r="K42">
            <v>73650.899999999965</v>
          </cell>
          <cell r="L42">
            <v>73650.899999999965</v>
          </cell>
          <cell r="M42">
            <v>73650.899999999965</v>
          </cell>
          <cell r="N42">
            <v>73650.899999999965</v>
          </cell>
        </row>
        <row r="43">
          <cell r="B43" t="str">
            <v>e. Bloque mayor a 10 kW</v>
          </cell>
          <cell r="C43">
            <v>7365.0899999999974</v>
          </cell>
          <cell r="D43">
            <v>7365.0899999999974</v>
          </cell>
          <cell r="E43">
            <v>7365.0899999999974</v>
          </cell>
          <cell r="F43">
            <v>7365.0899999999974</v>
          </cell>
          <cell r="G43">
            <v>7365.0899999999974</v>
          </cell>
          <cell r="H43">
            <v>7365.0899999999974</v>
          </cell>
          <cell r="I43">
            <v>7365.0899999999974</v>
          </cell>
          <cell r="J43">
            <v>7365.0899999999974</v>
          </cell>
          <cell r="K43">
            <v>7365.0899999999974</v>
          </cell>
          <cell r="L43">
            <v>7365.0899999999974</v>
          </cell>
          <cell r="M43">
            <v>7365.0899999999974</v>
          </cell>
          <cell r="N43">
            <v>7365.0899999999974</v>
          </cell>
        </row>
        <row r="44">
          <cell r="B44" t="str">
            <v>MEDIA TENSIÓN (T-MT)</v>
          </cell>
        </row>
        <row r="45">
          <cell r="B45" t="str">
            <v>T-MT</v>
          </cell>
        </row>
        <row r="46">
          <cell r="B46" t="str">
            <v>a. Energía Punta (Máxima)</v>
          </cell>
          <cell r="C46">
            <v>70.92000000000003</v>
          </cell>
          <cell r="D46">
            <v>70.92000000000003</v>
          </cell>
          <cell r="E46">
            <v>70.92000000000003</v>
          </cell>
          <cell r="F46">
            <v>70.92000000000003</v>
          </cell>
          <cell r="G46">
            <v>70.92000000000003</v>
          </cell>
          <cell r="H46">
            <v>70.92000000000003</v>
          </cell>
          <cell r="I46">
            <v>70.92000000000003</v>
          </cell>
          <cell r="J46">
            <v>70.92000000000003</v>
          </cell>
          <cell r="K46">
            <v>70.92000000000003</v>
          </cell>
          <cell r="L46">
            <v>70.92000000000003</v>
          </cell>
          <cell r="M46">
            <v>70.92000000000003</v>
          </cell>
          <cell r="N46">
            <v>70.92000000000003</v>
          </cell>
        </row>
        <row r="47">
          <cell r="B47" t="str">
            <v>b. Energía Punta (Mínimo)</v>
          </cell>
          <cell r="C47">
            <v>67.890000000000043</v>
          </cell>
          <cell r="D47">
            <v>67.890000000000043</v>
          </cell>
          <cell r="E47">
            <v>67.890000000000043</v>
          </cell>
          <cell r="F47">
            <v>67.890000000000043</v>
          </cell>
          <cell r="G47">
            <v>67.890000000000043</v>
          </cell>
          <cell r="H47">
            <v>67.890000000000043</v>
          </cell>
          <cell r="I47">
            <v>67.890000000000043</v>
          </cell>
          <cell r="J47">
            <v>67.890000000000043</v>
          </cell>
          <cell r="K47">
            <v>67.890000000000043</v>
          </cell>
          <cell r="L47">
            <v>67.890000000000043</v>
          </cell>
          <cell r="M47">
            <v>67.890000000000043</v>
          </cell>
          <cell r="N47">
            <v>67.890000000000043</v>
          </cell>
        </row>
        <row r="48">
          <cell r="B48" t="str">
            <v>c. Energía Valle (Máxima)</v>
          </cell>
          <cell r="C48">
            <v>36.13000000000001</v>
          </cell>
          <cell r="D48">
            <v>36.130000000000003</v>
          </cell>
          <cell r="E48">
            <v>36.13000000000001</v>
          </cell>
          <cell r="F48">
            <v>36.130000000000003</v>
          </cell>
          <cell r="G48">
            <v>36.13000000000001</v>
          </cell>
          <cell r="H48">
            <v>36.130000000000003</v>
          </cell>
          <cell r="I48">
            <v>36.13000000000001</v>
          </cell>
          <cell r="J48">
            <v>36.13000000000001</v>
          </cell>
          <cell r="K48">
            <v>36.130000000000003</v>
          </cell>
          <cell r="L48">
            <v>36.13000000000001</v>
          </cell>
          <cell r="M48">
            <v>36.130000000000003</v>
          </cell>
          <cell r="N48">
            <v>36.13000000000001</v>
          </cell>
        </row>
        <row r="49">
          <cell r="B49" t="str">
            <v>d. Energía Valle (Mínimo)</v>
          </cell>
          <cell r="C49">
            <v>34.590000000000018</v>
          </cell>
          <cell r="D49">
            <v>34.590000000000025</v>
          </cell>
          <cell r="E49">
            <v>34.590000000000018</v>
          </cell>
          <cell r="F49">
            <v>34.590000000000025</v>
          </cell>
          <cell r="G49">
            <v>34.590000000000018</v>
          </cell>
          <cell r="H49">
            <v>34.590000000000025</v>
          </cell>
          <cell r="I49">
            <v>34.590000000000018</v>
          </cell>
          <cell r="J49">
            <v>34.590000000000018</v>
          </cell>
          <cell r="K49">
            <v>34.590000000000025</v>
          </cell>
          <cell r="L49">
            <v>34.590000000000018</v>
          </cell>
          <cell r="M49">
            <v>34.590000000000025</v>
          </cell>
          <cell r="N49">
            <v>34.590000000000018</v>
          </cell>
        </row>
        <row r="50">
          <cell r="B50" t="str">
            <v>e. Energía Noche (Máxima)</v>
          </cell>
          <cell r="C50">
            <v>29.429999999999978</v>
          </cell>
          <cell r="D50">
            <v>29.429999999999982</v>
          </cell>
          <cell r="E50">
            <v>29.429999999999978</v>
          </cell>
          <cell r="F50">
            <v>29.429999999999982</v>
          </cell>
          <cell r="G50">
            <v>29.429999999999978</v>
          </cell>
          <cell r="H50">
            <v>29.429999999999982</v>
          </cell>
          <cell r="I50">
            <v>29.429999999999978</v>
          </cell>
          <cell r="J50">
            <v>29.429999999999978</v>
          </cell>
          <cell r="K50">
            <v>29.429999999999982</v>
          </cell>
          <cell r="L50">
            <v>29.429999999999978</v>
          </cell>
          <cell r="M50">
            <v>29.429999999999982</v>
          </cell>
          <cell r="N50">
            <v>29.429999999999978</v>
          </cell>
        </row>
        <row r="51">
          <cell r="B51" t="str">
            <v>f. Energía Noche (Mínimo)</v>
          </cell>
          <cell r="C51">
            <v>28.179999999999982</v>
          </cell>
          <cell r="D51">
            <v>28.179999999999986</v>
          </cell>
          <cell r="E51">
            <v>28.179999999999982</v>
          </cell>
          <cell r="F51">
            <v>28.179999999999986</v>
          </cell>
          <cell r="G51">
            <v>28.179999999999982</v>
          </cell>
          <cell r="H51">
            <v>28.179999999999986</v>
          </cell>
          <cell r="I51">
            <v>28.179999999999982</v>
          </cell>
          <cell r="J51">
            <v>28.179999999999982</v>
          </cell>
          <cell r="K51">
            <v>28.179999999999986</v>
          </cell>
          <cell r="L51">
            <v>28.179999999999982</v>
          </cell>
          <cell r="M51">
            <v>28.179999999999986</v>
          </cell>
          <cell r="N51">
            <v>28.179999999999982</v>
          </cell>
        </row>
        <row r="52">
          <cell r="B52" t="str">
            <v>g. Potencia Punta (Máxima)</v>
          </cell>
          <cell r="C52">
            <v>7514.8099999999986</v>
          </cell>
          <cell r="D52">
            <v>7514.8099999999986</v>
          </cell>
          <cell r="E52">
            <v>7514.8099999999986</v>
          </cell>
          <cell r="F52">
            <v>7514.8099999999986</v>
          </cell>
          <cell r="G52">
            <v>7514.8099999999986</v>
          </cell>
          <cell r="H52">
            <v>7514.8099999999986</v>
          </cell>
          <cell r="I52">
            <v>7514.8099999999986</v>
          </cell>
          <cell r="J52">
            <v>7514.8099999999986</v>
          </cell>
          <cell r="K52">
            <v>7514.8099999999986</v>
          </cell>
          <cell r="L52">
            <v>7514.8099999999986</v>
          </cell>
          <cell r="M52">
            <v>7514.8099999999986</v>
          </cell>
          <cell r="N52">
            <v>7514.8099999999986</v>
          </cell>
        </row>
        <row r="53">
          <cell r="B53" t="str">
            <v>h. Potencia Punta (Mínimo)</v>
          </cell>
          <cell r="C53">
            <v>7194.6900000000014</v>
          </cell>
          <cell r="D53">
            <v>7194.6900000000014</v>
          </cell>
          <cell r="E53">
            <v>7194.6900000000014</v>
          </cell>
          <cell r="F53">
            <v>7194.6900000000014</v>
          </cell>
          <cell r="G53">
            <v>7194.6900000000014</v>
          </cell>
          <cell r="H53">
            <v>7194.6900000000014</v>
          </cell>
          <cell r="I53">
            <v>7194.6900000000014</v>
          </cell>
          <cell r="J53">
            <v>7194.6900000000014</v>
          </cell>
          <cell r="K53">
            <v>7194.6900000000014</v>
          </cell>
          <cell r="L53">
            <v>7194.6900000000014</v>
          </cell>
          <cell r="M53">
            <v>7194.6900000000014</v>
          </cell>
          <cell r="N53">
            <v>7194.6900000000014</v>
          </cell>
        </row>
        <row r="54">
          <cell r="B54" t="str">
            <v>i. Potencia Valle (Máxima)</v>
          </cell>
          <cell r="C54">
            <v>5221.4500000000007</v>
          </cell>
          <cell r="D54">
            <v>5221.4499999999989</v>
          </cell>
          <cell r="E54">
            <v>5221.4500000000007</v>
          </cell>
          <cell r="F54">
            <v>5221.45</v>
          </cell>
          <cell r="G54">
            <v>5221.4500000000007</v>
          </cell>
          <cell r="H54">
            <v>5221.45</v>
          </cell>
          <cell r="I54">
            <v>5221.4500000000007</v>
          </cell>
          <cell r="J54">
            <v>5221.4500000000007</v>
          </cell>
          <cell r="K54">
            <v>5221.45</v>
          </cell>
          <cell r="L54">
            <v>5221.4500000000007</v>
          </cell>
          <cell r="M54">
            <v>5221.45</v>
          </cell>
          <cell r="N54">
            <v>5221.4500000000007</v>
          </cell>
        </row>
        <row r="55">
          <cell r="B55" t="str">
            <v>j. Potencia Valle (Mínimo)</v>
          </cell>
          <cell r="C55">
            <v>4999.0200000000004</v>
          </cell>
          <cell r="D55">
            <v>4999.0200000000023</v>
          </cell>
          <cell r="E55">
            <v>4999.0200000000004</v>
          </cell>
          <cell r="F55">
            <v>4999.0200000000013</v>
          </cell>
          <cell r="G55">
            <v>4999.0200000000004</v>
          </cell>
          <cell r="H55">
            <v>4999.0200000000013</v>
          </cell>
          <cell r="I55">
            <v>4999.0200000000004</v>
          </cell>
          <cell r="J55">
            <v>4999.0200000000004</v>
          </cell>
          <cell r="K55">
            <v>4999.0200000000013</v>
          </cell>
          <cell r="L55">
            <v>4999.0200000000004</v>
          </cell>
          <cell r="M55">
            <v>4999.0200000000013</v>
          </cell>
          <cell r="N55">
            <v>4999.0200000000004</v>
          </cell>
        </row>
        <row r="56">
          <cell r="B56" t="str">
            <v>k. Potencia Noche (Máxima)</v>
          </cell>
          <cell r="C56">
            <v>3479.8200000000029</v>
          </cell>
          <cell r="D56">
            <v>3479.8200000000024</v>
          </cell>
          <cell r="E56">
            <v>3479.8200000000029</v>
          </cell>
          <cell r="F56">
            <v>3479.8200000000024</v>
          </cell>
          <cell r="G56">
            <v>3479.8200000000029</v>
          </cell>
          <cell r="H56">
            <v>3479.8200000000024</v>
          </cell>
          <cell r="I56">
            <v>3479.8200000000029</v>
          </cell>
          <cell r="J56">
            <v>3479.8200000000029</v>
          </cell>
          <cell r="K56">
            <v>3479.8200000000024</v>
          </cell>
          <cell r="L56">
            <v>3479.8200000000029</v>
          </cell>
          <cell r="M56">
            <v>3479.8200000000024</v>
          </cell>
          <cell r="N56">
            <v>3479.8200000000029</v>
          </cell>
        </row>
        <row r="57">
          <cell r="B57" t="str">
            <v>l. Potencia Noche (Mínimo)</v>
          </cell>
          <cell r="C57">
            <v>3331.5800000000013</v>
          </cell>
          <cell r="D57">
            <v>3331.5800000000013</v>
          </cell>
          <cell r="E57">
            <v>3331.5800000000013</v>
          </cell>
          <cell r="F57">
            <v>3331.5800000000013</v>
          </cell>
          <cell r="G57">
            <v>3331.5800000000013</v>
          </cell>
          <cell r="H57">
            <v>3331.5800000000013</v>
          </cell>
          <cell r="I57">
            <v>3331.5800000000013</v>
          </cell>
          <cell r="J57">
            <v>3331.5800000000013</v>
          </cell>
          <cell r="K57">
            <v>3331.5800000000013</v>
          </cell>
          <cell r="L57">
            <v>3331.5800000000013</v>
          </cell>
          <cell r="M57">
            <v>3331.5800000000013</v>
          </cell>
          <cell r="N57">
            <v>3331.5800000000013</v>
          </cell>
        </row>
        <row r="58">
          <cell r="B58" t="str">
            <v>MEDIA TENSIÓN (T-MTb)</v>
          </cell>
        </row>
        <row r="59">
          <cell r="B59" t="str">
            <v>T-MTb</v>
          </cell>
        </row>
        <row r="60">
          <cell r="B60" t="str">
            <v>a. Energía Punta (Máxima)</v>
          </cell>
          <cell r="C60">
            <v>110.52</v>
          </cell>
          <cell r="D60">
            <v>110.52</v>
          </cell>
          <cell r="E60">
            <v>110.52</v>
          </cell>
          <cell r="F60">
            <v>110.52</v>
          </cell>
          <cell r="G60">
            <v>110.52</v>
          </cell>
          <cell r="H60">
            <v>110.52</v>
          </cell>
          <cell r="I60">
            <v>110.52</v>
          </cell>
          <cell r="J60">
            <v>110.52</v>
          </cell>
          <cell r="K60">
            <v>110.52</v>
          </cell>
          <cell r="L60">
            <v>110.52</v>
          </cell>
          <cell r="M60">
            <v>110.52</v>
          </cell>
          <cell r="N60">
            <v>110.52</v>
          </cell>
        </row>
        <row r="61">
          <cell r="B61" t="str">
            <v>b. Energía Punta (Mínimo)</v>
          </cell>
          <cell r="C61">
            <v>105.82000000000004</v>
          </cell>
          <cell r="D61">
            <v>105.82000000000002</v>
          </cell>
          <cell r="E61">
            <v>105.82000000000004</v>
          </cell>
          <cell r="F61">
            <v>105.82000000000002</v>
          </cell>
          <cell r="G61">
            <v>105.82000000000004</v>
          </cell>
          <cell r="H61">
            <v>105.82000000000002</v>
          </cell>
          <cell r="I61">
            <v>105.82000000000004</v>
          </cell>
          <cell r="J61">
            <v>105.82000000000004</v>
          </cell>
          <cell r="K61">
            <v>105.82000000000002</v>
          </cell>
          <cell r="L61">
            <v>105.82000000000004</v>
          </cell>
          <cell r="M61">
            <v>105.82000000000002</v>
          </cell>
          <cell r="N61">
            <v>105.82000000000004</v>
          </cell>
        </row>
        <row r="62">
          <cell r="B62" t="str">
            <v>c. Energía Valle (Máxima)</v>
          </cell>
          <cell r="C62">
            <v>37.960000000000015</v>
          </cell>
          <cell r="D62">
            <v>37.960000000000015</v>
          </cell>
          <cell r="E62">
            <v>37.960000000000015</v>
          </cell>
          <cell r="F62">
            <v>37.960000000000015</v>
          </cell>
          <cell r="G62">
            <v>37.960000000000015</v>
          </cell>
          <cell r="H62">
            <v>37.960000000000015</v>
          </cell>
          <cell r="I62">
            <v>37.960000000000015</v>
          </cell>
          <cell r="J62">
            <v>37.960000000000015</v>
          </cell>
          <cell r="K62">
            <v>37.960000000000015</v>
          </cell>
          <cell r="L62">
            <v>37.960000000000015</v>
          </cell>
          <cell r="M62">
            <v>37.960000000000015</v>
          </cell>
          <cell r="N62">
            <v>37.960000000000015</v>
          </cell>
        </row>
        <row r="63">
          <cell r="B63" t="str">
            <v>d. Energía Valle (Mínimo)</v>
          </cell>
          <cell r="C63">
            <v>36.35</v>
          </cell>
          <cell r="D63">
            <v>36.350000000000016</v>
          </cell>
          <cell r="E63">
            <v>36.35</v>
          </cell>
          <cell r="F63">
            <v>36.350000000000009</v>
          </cell>
          <cell r="G63">
            <v>36.35</v>
          </cell>
          <cell r="H63">
            <v>36.350000000000009</v>
          </cell>
          <cell r="I63">
            <v>36.35</v>
          </cell>
          <cell r="J63">
            <v>36.35</v>
          </cell>
          <cell r="K63">
            <v>36.350000000000009</v>
          </cell>
          <cell r="L63">
            <v>36.35</v>
          </cell>
          <cell r="M63">
            <v>36.350000000000009</v>
          </cell>
          <cell r="N63">
            <v>36.35</v>
          </cell>
        </row>
        <row r="64">
          <cell r="B64" t="str">
            <v>e. Energía Noche (Máxima)</v>
          </cell>
          <cell r="C64">
            <v>24.36000000000001</v>
          </cell>
          <cell r="D64">
            <v>24.36000000000001</v>
          </cell>
          <cell r="E64">
            <v>24.36000000000001</v>
          </cell>
          <cell r="F64">
            <v>24.36000000000001</v>
          </cell>
          <cell r="G64">
            <v>24.36000000000001</v>
          </cell>
          <cell r="H64">
            <v>24.36000000000001</v>
          </cell>
          <cell r="I64">
            <v>24.36000000000001</v>
          </cell>
          <cell r="J64">
            <v>24.36000000000001</v>
          </cell>
          <cell r="K64">
            <v>24.36000000000001</v>
          </cell>
          <cell r="L64">
            <v>24.36000000000001</v>
          </cell>
          <cell r="M64">
            <v>24.36000000000001</v>
          </cell>
          <cell r="N64">
            <v>24.36000000000001</v>
          </cell>
        </row>
        <row r="65">
          <cell r="B65" t="str">
            <v>f. Energía Noche (Mínimo)</v>
          </cell>
          <cell r="C65">
            <v>23.330000000000005</v>
          </cell>
          <cell r="D65">
            <v>23.330000000000002</v>
          </cell>
          <cell r="E65">
            <v>23.330000000000005</v>
          </cell>
          <cell r="F65">
            <v>23.330000000000002</v>
          </cell>
          <cell r="G65">
            <v>23.330000000000005</v>
          </cell>
          <cell r="H65">
            <v>23.330000000000002</v>
          </cell>
          <cell r="I65">
            <v>23.330000000000005</v>
          </cell>
          <cell r="J65">
            <v>23.330000000000005</v>
          </cell>
          <cell r="K65">
            <v>23.330000000000002</v>
          </cell>
          <cell r="L65">
            <v>23.330000000000005</v>
          </cell>
          <cell r="M65">
            <v>23.330000000000002</v>
          </cell>
          <cell r="N65">
            <v>23.330000000000005</v>
          </cell>
        </row>
        <row r="66">
          <cell r="B66" t="str">
            <v>g. Potencia Punta (Máxima)</v>
          </cell>
          <cell r="C66">
            <v>3246.2599999999989</v>
          </cell>
          <cell r="D66">
            <v>3246.2599999999993</v>
          </cell>
          <cell r="E66">
            <v>3246.2599999999989</v>
          </cell>
          <cell r="F66">
            <v>3246.2599999999993</v>
          </cell>
          <cell r="G66">
            <v>3246.2599999999989</v>
          </cell>
          <cell r="H66">
            <v>3246.2599999999993</v>
          </cell>
          <cell r="I66">
            <v>3246.2599999999989</v>
          </cell>
          <cell r="J66">
            <v>3246.2599999999989</v>
          </cell>
          <cell r="K66">
            <v>3246.2599999999993</v>
          </cell>
          <cell r="L66">
            <v>3246.2599999999989</v>
          </cell>
          <cell r="M66">
            <v>3246.2599999999993</v>
          </cell>
          <cell r="N66">
            <v>3246.2599999999989</v>
          </cell>
        </row>
        <row r="67">
          <cell r="B67" t="str">
            <v>h. Potencia Punta (Mínimo)</v>
          </cell>
          <cell r="C67">
            <v>3107.9700000000007</v>
          </cell>
          <cell r="D67">
            <v>3107.9700000000007</v>
          </cell>
          <cell r="E67">
            <v>3107.9700000000007</v>
          </cell>
          <cell r="F67">
            <v>3107.9700000000007</v>
          </cell>
          <cell r="G67">
            <v>3107.9700000000007</v>
          </cell>
          <cell r="H67">
            <v>3107.9700000000007</v>
          </cell>
          <cell r="I67">
            <v>3107.9700000000007</v>
          </cell>
          <cell r="J67">
            <v>3107.9700000000007</v>
          </cell>
          <cell r="K67">
            <v>3107.9700000000007</v>
          </cell>
          <cell r="L67">
            <v>3107.9700000000007</v>
          </cell>
          <cell r="M67">
            <v>3107.9700000000007</v>
          </cell>
          <cell r="N67">
            <v>3107.9700000000007</v>
          </cell>
        </row>
        <row r="68">
          <cell r="B68" t="str">
            <v>i. Potencia Valle (Máxima)</v>
          </cell>
          <cell r="C68">
            <v>2266.190000000001</v>
          </cell>
          <cell r="D68">
            <v>2266.190000000001</v>
          </cell>
          <cell r="E68">
            <v>2266.190000000001</v>
          </cell>
          <cell r="F68">
            <v>2266.190000000001</v>
          </cell>
          <cell r="G68">
            <v>2266.190000000001</v>
          </cell>
          <cell r="H68">
            <v>2266.190000000001</v>
          </cell>
          <cell r="I68">
            <v>2266.190000000001</v>
          </cell>
          <cell r="J68">
            <v>2266.190000000001</v>
          </cell>
          <cell r="K68">
            <v>2266.190000000001</v>
          </cell>
          <cell r="L68">
            <v>2266.190000000001</v>
          </cell>
          <cell r="M68">
            <v>2266.190000000001</v>
          </cell>
          <cell r="N68">
            <v>2266.190000000001</v>
          </cell>
        </row>
        <row r="69">
          <cell r="B69" t="str">
            <v>j. Potencia Valle (Mínimo)</v>
          </cell>
          <cell r="C69">
            <v>2169.6500000000005</v>
          </cell>
          <cell r="D69">
            <v>2169.650000000001</v>
          </cell>
          <cell r="E69">
            <v>2169.6500000000005</v>
          </cell>
          <cell r="F69">
            <v>2169.650000000001</v>
          </cell>
          <cell r="G69">
            <v>2169.6500000000005</v>
          </cell>
          <cell r="H69">
            <v>2169.650000000001</v>
          </cell>
          <cell r="I69">
            <v>2169.6500000000005</v>
          </cell>
          <cell r="J69">
            <v>2169.6500000000005</v>
          </cell>
          <cell r="K69">
            <v>2169.650000000001</v>
          </cell>
          <cell r="L69">
            <v>2169.6500000000005</v>
          </cell>
          <cell r="M69">
            <v>2169.650000000001</v>
          </cell>
          <cell r="N69">
            <v>2169.6500000000005</v>
          </cell>
        </row>
        <row r="70">
          <cell r="B70" t="str">
            <v>k. Potencia Noche (Máxima)</v>
          </cell>
          <cell r="C70">
            <v>1452.1999999999996</v>
          </cell>
          <cell r="D70">
            <v>1452.2</v>
          </cell>
          <cell r="E70">
            <v>1452.1999999999996</v>
          </cell>
          <cell r="F70">
            <v>1452.1999999999998</v>
          </cell>
          <cell r="G70">
            <v>1452.1999999999996</v>
          </cell>
          <cell r="H70">
            <v>1452.1999999999998</v>
          </cell>
          <cell r="I70">
            <v>1452.1999999999996</v>
          </cell>
          <cell r="J70">
            <v>1452.1999999999996</v>
          </cell>
          <cell r="K70">
            <v>1452.1999999999998</v>
          </cell>
          <cell r="L70">
            <v>1452.1999999999996</v>
          </cell>
          <cell r="M70">
            <v>1452.1999999999998</v>
          </cell>
          <cell r="N70">
            <v>1452.1999999999996</v>
          </cell>
        </row>
        <row r="71">
          <cell r="B71" t="str">
            <v>l. Potencia Noche (Mínimo)</v>
          </cell>
          <cell r="C71">
            <v>1390.339999999999</v>
          </cell>
          <cell r="D71">
            <v>1390.3399999999995</v>
          </cell>
          <cell r="E71">
            <v>1390.339999999999</v>
          </cell>
          <cell r="F71">
            <v>1390.3399999999992</v>
          </cell>
          <cell r="G71">
            <v>1390.339999999999</v>
          </cell>
          <cell r="H71">
            <v>1390.3399999999992</v>
          </cell>
          <cell r="I71">
            <v>1390.339999999999</v>
          </cell>
          <cell r="J71">
            <v>1390.339999999999</v>
          </cell>
          <cell r="K71">
            <v>1390.3399999999992</v>
          </cell>
          <cell r="L71">
            <v>1390.339999999999</v>
          </cell>
          <cell r="M71">
            <v>1390.3399999999992</v>
          </cell>
          <cell r="N71">
            <v>1390.339999999999</v>
          </cell>
        </row>
        <row r="72">
          <cell r="B72" t="str">
            <v>Residencial horaria</v>
          </cell>
        </row>
        <row r="73">
          <cell r="B73" t="str">
            <v>T-RH</v>
          </cell>
        </row>
        <row r="74">
          <cell r="B74" t="str">
            <v>Periodo Noche</v>
          </cell>
          <cell r="C74">
            <v>62.74</v>
          </cell>
          <cell r="D74">
            <v>62.74</v>
          </cell>
          <cell r="E74">
            <v>62.74</v>
          </cell>
          <cell r="F74">
            <v>62.74</v>
          </cell>
          <cell r="G74">
            <v>62.74</v>
          </cell>
          <cell r="H74">
            <v>62.74</v>
          </cell>
          <cell r="I74">
            <v>62.74</v>
          </cell>
          <cell r="J74">
            <v>62.74</v>
          </cell>
          <cell r="K74">
            <v>62.74</v>
          </cell>
          <cell r="L74">
            <v>62.74</v>
          </cell>
          <cell r="M74">
            <v>62.74</v>
          </cell>
          <cell r="N74">
            <v>62.74</v>
          </cell>
        </row>
        <row r="75">
          <cell r="B75" t="str">
            <v>Periodo Punta</v>
          </cell>
          <cell r="C75">
            <v>125.17000000000004</v>
          </cell>
          <cell r="D75">
            <v>125.17000000000004</v>
          </cell>
          <cell r="E75">
            <v>125.17000000000004</v>
          </cell>
          <cell r="F75">
            <v>125.17000000000004</v>
          </cell>
          <cell r="G75">
            <v>125.17000000000004</v>
          </cell>
          <cell r="H75">
            <v>125.17000000000004</v>
          </cell>
          <cell r="I75">
            <v>125.17000000000004</v>
          </cell>
          <cell r="J75">
            <v>125.17000000000004</v>
          </cell>
          <cell r="K75">
            <v>125.17000000000004</v>
          </cell>
          <cell r="L75">
            <v>125.17000000000004</v>
          </cell>
          <cell r="M75">
            <v>125.17000000000004</v>
          </cell>
          <cell r="N75">
            <v>125.17000000000004</v>
          </cell>
        </row>
        <row r="76">
          <cell r="B76" t="str">
            <v>Periodo Valle</v>
          </cell>
          <cell r="C76">
            <v>85.989999999999938</v>
          </cell>
          <cell r="D76">
            <v>85.989999999999966</v>
          </cell>
          <cell r="E76">
            <v>85.989999999999938</v>
          </cell>
          <cell r="F76">
            <v>85.989999999999952</v>
          </cell>
          <cell r="G76">
            <v>85.989999999999938</v>
          </cell>
          <cell r="H76">
            <v>85.989999999999952</v>
          </cell>
          <cell r="I76">
            <v>85.989999999999938</v>
          </cell>
          <cell r="J76">
            <v>85.989999999999938</v>
          </cell>
          <cell r="K76">
            <v>85.989999999999952</v>
          </cell>
          <cell r="L76">
            <v>85.989999999999938</v>
          </cell>
          <cell r="M76">
            <v>85.989999999999952</v>
          </cell>
          <cell r="N76">
            <v>85.989999999999938</v>
          </cell>
        </row>
        <row r="77">
          <cell r="B77" t="str">
            <v>ALUMBRADO PÚBLICO</v>
          </cell>
        </row>
        <row r="78">
          <cell r="B78" t="str">
            <v>T-AP</v>
          </cell>
        </row>
        <row r="79">
          <cell r="B79" t="str">
            <v xml:space="preserve">a. Bloque 0-30 kWh </v>
          </cell>
          <cell r="C79">
            <v>103.19999999999995</v>
          </cell>
          <cell r="D79">
            <v>103.19999999999996</v>
          </cell>
          <cell r="E79">
            <v>103.19999999999995</v>
          </cell>
          <cell r="F79">
            <v>103.19999999999996</v>
          </cell>
          <cell r="G79">
            <v>103.19999999999995</v>
          </cell>
          <cell r="H79">
            <v>103.19999999999996</v>
          </cell>
          <cell r="I79">
            <v>103.19999999999995</v>
          </cell>
          <cell r="J79">
            <v>103.19999999999995</v>
          </cell>
          <cell r="K79">
            <v>103.19999999999996</v>
          </cell>
          <cell r="L79">
            <v>103.19999999999995</v>
          </cell>
          <cell r="M79">
            <v>103.19999999999996</v>
          </cell>
          <cell r="N79">
            <v>103.19999999999995</v>
          </cell>
        </row>
        <row r="80">
          <cell r="B80" t="str">
            <v xml:space="preserve">b. Bloque 31-50 000 kWh </v>
          </cell>
          <cell r="C80">
            <v>3.4399999999999986</v>
          </cell>
          <cell r="D80">
            <v>3.4399999999999986</v>
          </cell>
          <cell r="E80">
            <v>3.4399999999999986</v>
          </cell>
          <cell r="F80">
            <v>3.4399999999999986</v>
          </cell>
          <cell r="G80">
            <v>3.4399999999999986</v>
          </cell>
          <cell r="H80">
            <v>3.4399999999999986</v>
          </cell>
          <cell r="I80">
            <v>3.4399999999999986</v>
          </cell>
          <cell r="J80">
            <v>3.4399999999999986</v>
          </cell>
          <cell r="K80">
            <v>3.4399999999999986</v>
          </cell>
          <cell r="L80">
            <v>3.4399999999999986</v>
          </cell>
          <cell r="M80">
            <v>3.4399999999999986</v>
          </cell>
          <cell r="N80">
            <v>3.4399999999999986</v>
          </cell>
        </row>
        <row r="81">
          <cell r="B81" t="str">
            <v xml:space="preserve">c. Bloque mayor a 50 000 kWh </v>
          </cell>
          <cell r="C81">
            <v>172000</v>
          </cell>
          <cell r="D81">
            <v>172000</v>
          </cell>
          <cell r="E81">
            <v>172000</v>
          </cell>
          <cell r="F81">
            <v>172000</v>
          </cell>
          <cell r="G81">
            <v>172000</v>
          </cell>
          <cell r="H81">
            <v>172000</v>
          </cell>
          <cell r="I81">
            <v>172000</v>
          </cell>
          <cell r="J81">
            <v>172000</v>
          </cell>
          <cell r="K81">
            <v>172000</v>
          </cell>
          <cell r="L81">
            <v>172000</v>
          </cell>
          <cell r="M81">
            <v>172000</v>
          </cell>
          <cell r="N81">
            <v>172000</v>
          </cell>
        </row>
        <row r="82">
          <cell r="B82" t="str">
            <v>Tarifa de acceso</v>
          </cell>
        </row>
        <row r="83">
          <cell r="B83" t="str">
            <v>T-TA</v>
          </cell>
        </row>
        <row r="84">
          <cell r="B84" t="str">
            <v>a. Consumo de Energía cada kWh</v>
          </cell>
          <cell r="C84">
            <v>15.550000000000008</v>
          </cell>
          <cell r="D84">
            <v>15.550000000000008</v>
          </cell>
          <cell r="E84">
            <v>15.550000000000008</v>
          </cell>
          <cell r="F84">
            <v>15.550000000000008</v>
          </cell>
          <cell r="G84">
            <v>15.550000000000008</v>
          </cell>
          <cell r="H84">
            <v>15.550000000000008</v>
          </cell>
          <cell r="I84">
            <v>15.550000000000008</v>
          </cell>
          <cell r="J84">
            <v>15.550000000000008</v>
          </cell>
          <cell r="K84">
            <v>15.550000000000008</v>
          </cell>
          <cell r="L84">
            <v>15.550000000000008</v>
          </cell>
          <cell r="M84">
            <v>15.550000000000008</v>
          </cell>
          <cell r="N84">
            <v>15.550000000000008</v>
          </cell>
        </row>
        <row r="85">
          <cell r="B85" t="str">
            <v>Tarifa en centros de recarga rápida</v>
          </cell>
        </row>
        <row r="86">
          <cell r="B86" t="str">
            <v>T-VE</v>
          </cell>
        </row>
        <row r="87">
          <cell r="B87" t="str">
            <v>b. Por minuto de recarga de energía</v>
          </cell>
          <cell r="C87">
            <v>137</v>
          </cell>
          <cell r="D87">
            <v>137</v>
          </cell>
          <cell r="E87">
            <v>137</v>
          </cell>
          <cell r="F87">
            <v>137</v>
          </cell>
          <cell r="G87">
            <v>137</v>
          </cell>
          <cell r="H87">
            <v>137</v>
          </cell>
          <cell r="I87">
            <v>137</v>
          </cell>
          <cell r="J87">
            <v>137</v>
          </cell>
          <cell r="K87">
            <v>137</v>
          </cell>
          <cell r="L87">
            <v>137</v>
          </cell>
          <cell r="M87">
            <v>137</v>
          </cell>
          <cell r="N87">
            <v>137</v>
          </cell>
        </row>
        <row r="88">
          <cell r="B88" t="str">
            <v>Tarifa residencial modalidad prepago</v>
          </cell>
        </row>
        <row r="89">
          <cell r="B89" t="str">
            <v>T-RP</v>
          </cell>
        </row>
        <row r="90">
          <cell r="B90" t="str">
            <v>a. Bloque 0-200 kWh</v>
          </cell>
          <cell r="C90">
            <v>1397.43</v>
          </cell>
          <cell r="D90">
            <v>1397.43</v>
          </cell>
          <cell r="E90">
            <v>1397.43</v>
          </cell>
          <cell r="F90">
            <v>1397.43</v>
          </cell>
          <cell r="G90">
            <v>1397.43</v>
          </cell>
          <cell r="H90">
            <v>1397.43</v>
          </cell>
          <cell r="I90">
            <v>1397.43</v>
          </cell>
          <cell r="J90">
            <v>1397.43</v>
          </cell>
          <cell r="K90">
            <v>1397.43</v>
          </cell>
          <cell r="L90">
            <v>1397.43</v>
          </cell>
          <cell r="M90">
            <v>1397.43</v>
          </cell>
          <cell r="N90">
            <v>1397.43</v>
          </cell>
        </row>
        <row r="91">
          <cell r="B91" t="str">
            <v>b. Bloque 0-200 kWh</v>
          </cell>
          <cell r="C91">
            <v>64.910000000000025</v>
          </cell>
          <cell r="D91">
            <v>64.910000000000025</v>
          </cell>
          <cell r="E91">
            <v>64.910000000000025</v>
          </cell>
          <cell r="F91">
            <v>64.910000000000025</v>
          </cell>
          <cell r="G91">
            <v>64.910000000000025</v>
          </cell>
          <cell r="H91">
            <v>64.910000000000025</v>
          </cell>
          <cell r="I91">
            <v>64.910000000000025</v>
          </cell>
          <cell r="J91">
            <v>64.910000000000025</v>
          </cell>
          <cell r="K91">
            <v>64.910000000000025</v>
          </cell>
          <cell r="L91">
            <v>64.910000000000025</v>
          </cell>
          <cell r="M91">
            <v>64.910000000000025</v>
          </cell>
          <cell r="N91">
            <v>64.910000000000025</v>
          </cell>
        </row>
        <row r="92">
          <cell r="B92" t="str">
            <v>c. Bloque 201-275 kWh</v>
          </cell>
          <cell r="C92">
            <v>2721.3000000000015</v>
          </cell>
          <cell r="D92">
            <v>2721.3000000000015</v>
          </cell>
          <cell r="E92">
            <v>2721.3000000000015</v>
          </cell>
          <cell r="F92">
            <v>2721.3000000000015</v>
          </cell>
          <cell r="G92">
            <v>2721.3000000000015</v>
          </cell>
          <cell r="H92">
            <v>2721.3000000000015</v>
          </cell>
          <cell r="I92">
            <v>2721.3000000000015</v>
          </cell>
          <cell r="J92">
            <v>2721.3000000000015</v>
          </cell>
          <cell r="K92">
            <v>2721.3000000000015</v>
          </cell>
          <cell r="L92">
            <v>2721.3000000000015</v>
          </cell>
          <cell r="M92">
            <v>2721.3000000000015</v>
          </cell>
          <cell r="N92">
            <v>2721.3000000000015</v>
          </cell>
        </row>
        <row r="93">
          <cell r="B93" t="str">
            <v>d. Bloque 201-275 kWh</v>
          </cell>
          <cell r="C93">
            <v>69.77</v>
          </cell>
          <cell r="D93">
            <v>69.77</v>
          </cell>
          <cell r="E93">
            <v>69.77</v>
          </cell>
          <cell r="F93">
            <v>69.77</v>
          </cell>
          <cell r="G93">
            <v>69.77</v>
          </cell>
          <cell r="H93">
            <v>69.77</v>
          </cell>
          <cell r="I93">
            <v>69.77</v>
          </cell>
          <cell r="J93">
            <v>69.77</v>
          </cell>
          <cell r="K93">
            <v>69.77</v>
          </cell>
          <cell r="L93">
            <v>69.77</v>
          </cell>
          <cell r="M93">
            <v>69.77</v>
          </cell>
          <cell r="N93">
            <v>69.77</v>
          </cell>
        </row>
        <row r="94">
          <cell r="B94" t="str">
            <v>e. Bloque 276-360 kWh</v>
          </cell>
          <cell r="C94">
            <v>3603.8800000000015</v>
          </cell>
          <cell r="D94">
            <v>3603.880000000001</v>
          </cell>
          <cell r="E94">
            <v>3603.8800000000015</v>
          </cell>
          <cell r="F94">
            <v>3603.8800000000015</v>
          </cell>
          <cell r="G94">
            <v>3603.8800000000015</v>
          </cell>
          <cell r="H94">
            <v>3603.8800000000015</v>
          </cell>
          <cell r="I94">
            <v>3603.8800000000015</v>
          </cell>
          <cell r="J94">
            <v>3603.8800000000015</v>
          </cell>
          <cell r="K94">
            <v>3603.8800000000015</v>
          </cell>
          <cell r="L94">
            <v>3603.8800000000015</v>
          </cell>
          <cell r="M94">
            <v>3603.8800000000015</v>
          </cell>
          <cell r="N94">
            <v>3603.8800000000015</v>
          </cell>
        </row>
        <row r="95">
          <cell r="B95" t="str">
            <v>f. Bloque 276-360 kWh</v>
          </cell>
          <cell r="C95">
            <v>77.280000000000015</v>
          </cell>
          <cell r="D95">
            <v>77.279999999999987</v>
          </cell>
          <cell r="E95">
            <v>77.280000000000015</v>
          </cell>
          <cell r="F95">
            <v>77.28</v>
          </cell>
          <cell r="G95">
            <v>77.280000000000015</v>
          </cell>
          <cell r="H95">
            <v>77.28</v>
          </cell>
          <cell r="I95">
            <v>77.280000000000015</v>
          </cell>
          <cell r="J95">
            <v>77.280000000000015</v>
          </cell>
          <cell r="K95">
            <v>77.28</v>
          </cell>
          <cell r="L95">
            <v>77.280000000000015</v>
          </cell>
          <cell r="M95">
            <v>77.28</v>
          </cell>
          <cell r="N95">
            <v>77.280000000000015</v>
          </cell>
        </row>
        <row r="96">
          <cell r="B96" t="str">
            <v>g. Bloque 361-500 kWh</v>
          </cell>
          <cell r="C96">
            <v>4770.8399999999974</v>
          </cell>
          <cell r="D96">
            <v>4770.8399999999974</v>
          </cell>
          <cell r="E96">
            <v>4770.8399999999974</v>
          </cell>
          <cell r="F96">
            <v>4770.8399999999974</v>
          </cell>
          <cell r="G96">
            <v>4770.8399999999974</v>
          </cell>
          <cell r="H96">
            <v>4770.8399999999974</v>
          </cell>
          <cell r="I96">
            <v>4770.8399999999974</v>
          </cell>
          <cell r="J96">
            <v>4770.8399999999974</v>
          </cell>
          <cell r="K96">
            <v>4770.8399999999974</v>
          </cell>
          <cell r="L96">
            <v>4770.8399999999974</v>
          </cell>
          <cell r="M96">
            <v>4770.8399999999974</v>
          </cell>
          <cell r="N96">
            <v>4770.8399999999974</v>
          </cell>
        </row>
        <row r="97">
          <cell r="B97" t="str">
            <v>h. Bloque 361-500 kWh</v>
          </cell>
          <cell r="C97">
            <v>85.619999999999933</v>
          </cell>
          <cell r="D97">
            <v>85.619999999999933</v>
          </cell>
          <cell r="E97">
            <v>85.619999999999933</v>
          </cell>
          <cell r="F97">
            <v>85.619999999999933</v>
          </cell>
          <cell r="G97">
            <v>85.619999999999933</v>
          </cell>
          <cell r="H97">
            <v>85.619999999999933</v>
          </cell>
          <cell r="I97">
            <v>85.619999999999933</v>
          </cell>
          <cell r="J97">
            <v>85.619999999999933</v>
          </cell>
          <cell r="K97">
            <v>85.619999999999933</v>
          </cell>
          <cell r="L97">
            <v>85.619999999999933</v>
          </cell>
          <cell r="M97">
            <v>85.619999999999933</v>
          </cell>
          <cell r="N97">
            <v>85.619999999999933</v>
          </cell>
        </row>
        <row r="98">
          <cell r="B98" t="str">
            <v>i. Bloque mayor a 501 kWh</v>
          </cell>
          <cell r="C98">
            <v>8296.2699999999968</v>
          </cell>
          <cell r="D98">
            <v>8296.2699999999968</v>
          </cell>
          <cell r="E98">
            <v>8296.2699999999968</v>
          </cell>
          <cell r="F98">
            <v>8296.2699999999968</v>
          </cell>
          <cell r="G98">
            <v>8296.2699999999968</v>
          </cell>
          <cell r="H98">
            <v>8296.2699999999968</v>
          </cell>
          <cell r="I98">
            <v>8296.2699999999968</v>
          </cell>
          <cell r="J98">
            <v>8296.2699999999968</v>
          </cell>
          <cell r="K98">
            <v>8296.2699999999968</v>
          </cell>
          <cell r="L98">
            <v>8296.2699999999968</v>
          </cell>
          <cell r="M98">
            <v>8296.2699999999968</v>
          </cell>
          <cell r="N98">
            <v>8296.2699999999968</v>
          </cell>
        </row>
        <row r="99">
          <cell r="B99" t="str">
            <v>j. Bloque mayor a 501 kWh</v>
          </cell>
          <cell r="C99">
            <v>94.869999999999933</v>
          </cell>
          <cell r="D99">
            <v>94.869999999999933</v>
          </cell>
          <cell r="E99">
            <v>94.869999999999933</v>
          </cell>
          <cell r="F99">
            <v>94.869999999999933</v>
          </cell>
          <cell r="G99">
            <v>94.869999999999933</v>
          </cell>
          <cell r="H99">
            <v>94.869999999999933</v>
          </cell>
          <cell r="I99">
            <v>94.869999999999933</v>
          </cell>
          <cell r="J99">
            <v>94.869999999999933</v>
          </cell>
          <cell r="K99">
            <v>94.869999999999933</v>
          </cell>
          <cell r="L99">
            <v>94.869999999999933</v>
          </cell>
          <cell r="M99">
            <v>94.869999999999933</v>
          </cell>
          <cell r="N99">
            <v>94.869999999999933</v>
          </cell>
        </row>
        <row r="100">
          <cell r="B100" t="str">
            <v>Tarifa en centros de recarga en planteles para autobuses electricos</v>
          </cell>
        </row>
        <row r="101">
          <cell r="B101" t="str">
            <v>T-BE</v>
          </cell>
        </row>
        <row r="102">
          <cell r="B102" t="str">
            <v>b. Consumo de Energía cada kWh</v>
          </cell>
          <cell r="C102">
            <v>52.869999999999955</v>
          </cell>
          <cell r="D102">
            <v>52.869999999999962</v>
          </cell>
          <cell r="E102">
            <v>52.869999999999955</v>
          </cell>
          <cell r="F102">
            <v>52.869999999999962</v>
          </cell>
          <cell r="G102">
            <v>52.869999999999955</v>
          </cell>
          <cell r="H102">
            <v>52.869999999999962</v>
          </cell>
          <cell r="I102">
            <v>52.869999999999955</v>
          </cell>
          <cell r="J102">
            <v>52.869999999999955</v>
          </cell>
          <cell r="K102">
            <v>52.869999999999962</v>
          </cell>
          <cell r="L102">
            <v>52.869999999999955</v>
          </cell>
          <cell r="M102">
            <v>52.869999999999962</v>
          </cell>
          <cell r="N102">
            <v>52.869999999999955</v>
          </cell>
        </row>
        <row r="103">
          <cell r="B103" t="str">
            <v>Tarifa para los costos de interconeción 
excedentes de energía (colones/kWh)</v>
          </cell>
        </row>
        <row r="104">
          <cell r="B104" t="str">
            <v>T-TCI</v>
          </cell>
        </row>
        <row r="105">
          <cell r="B105" t="str">
            <v>Etapa I</v>
          </cell>
          <cell r="C105">
            <v>12757</v>
          </cell>
          <cell r="D105">
            <v>12757</v>
          </cell>
          <cell r="E105">
            <v>12757</v>
          </cell>
          <cell r="F105">
            <v>12757</v>
          </cell>
          <cell r="G105">
            <v>12757</v>
          </cell>
          <cell r="H105">
            <v>12757</v>
          </cell>
          <cell r="I105">
            <v>13001.548387096775</v>
          </cell>
          <cell r="J105">
            <v>13118</v>
          </cell>
          <cell r="K105">
            <v>13118</v>
          </cell>
          <cell r="L105">
            <v>13118</v>
          </cell>
          <cell r="M105">
            <v>13118</v>
          </cell>
          <cell r="N105">
            <v>13118</v>
          </cell>
        </row>
        <row r="106">
          <cell r="B106" t="str">
            <v>Etapa II</v>
          </cell>
          <cell r="C106">
            <v>72766</v>
          </cell>
          <cell r="D106">
            <v>72766</v>
          </cell>
          <cell r="E106">
            <v>72766</v>
          </cell>
          <cell r="F106">
            <v>72766</v>
          </cell>
          <cell r="G106">
            <v>72766</v>
          </cell>
          <cell r="H106">
            <v>72766</v>
          </cell>
          <cell r="I106">
            <v>73215.129032258061</v>
          </cell>
          <cell r="J106">
            <v>73429</v>
          </cell>
          <cell r="K106">
            <v>73429</v>
          </cell>
          <cell r="L106">
            <v>73429</v>
          </cell>
          <cell r="M106">
            <v>73429</v>
          </cell>
          <cell r="N106">
            <v>73429</v>
          </cell>
        </row>
        <row r="107">
          <cell r="B107" t="str">
            <v>Etapa III</v>
          </cell>
          <cell r="C107">
            <v>77764</v>
          </cell>
          <cell r="D107">
            <v>77764</v>
          </cell>
          <cell r="E107">
            <v>77764</v>
          </cell>
          <cell r="F107">
            <v>77764</v>
          </cell>
          <cell r="G107">
            <v>77764</v>
          </cell>
          <cell r="H107">
            <v>77764</v>
          </cell>
          <cell r="I107">
            <v>78008.548387096773</v>
          </cell>
          <cell r="J107">
            <v>78125</v>
          </cell>
          <cell r="K107">
            <v>78125</v>
          </cell>
          <cell r="L107">
            <v>78125</v>
          </cell>
          <cell r="M107">
            <v>78125</v>
          </cell>
          <cell r="N107">
            <v>78125</v>
          </cell>
        </row>
        <row r="108">
          <cell r="B108" t="str">
            <v>Etapa IV</v>
          </cell>
          <cell r="C108">
            <v>44982</v>
          </cell>
          <cell r="D108">
            <v>44982</v>
          </cell>
          <cell r="E108">
            <v>44982</v>
          </cell>
          <cell r="F108">
            <v>44982</v>
          </cell>
          <cell r="G108">
            <v>44982</v>
          </cell>
          <cell r="H108">
            <v>44982</v>
          </cell>
          <cell r="I108">
            <v>44893.258064516129</v>
          </cell>
          <cell r="J108">
            <v>44851</v>
          </cell>
          <cell r="K108">
            <v>44851</v>
          </cell>
          <cell r="L108">
            <v>44851</v>
          </cell>
          <cell r="M108">
            <v>44851</v>
          </cell>
          <cell r="N108">
            <v>44851</v>
          </cell>
        </row>
        <row r="109">
          <cell r="B109" t="str">
            <v>Tarifa máxima para la compra-venta de
excedentes de energía</v>
          </cell>
        </row>
        <row r="110">
          <cell r="B110" t="str">
            <v>T-TCVE</v>
          </cell>
        </row>
        <row r="111">
          <cell r="B111" t="str">
            <v>Periodo Noche</v>
          </cell>
          <cell r="C111">
            <v>27.190000000000023</v>
          </cell>
          <cell r="D111">
            <v>27.190000000000019</v>
          </cell>
          <cell r="E111">
            <v>27.190000000000023</v>
          </cell>
          <cell r="F111">
            <v>27.190000000000019</v>
          </cell>
          <cell r="G111">
            <v>27.190000000000023</v>
          </cell>
          <cell r="H111">
            <v>27.190000000000019</v>
          </cell>
          <cell r="I111">
            <v>27.190000000000023</v>
          </cell>
          <cell r="J111">
            <v>27.190000000000023</v>
          </cell>
          <cell r="K111">
            <v>27.190000000000019</v>
          </cell>
          <cell r="L111">
            <v>27.190000000000023</v>
          </cell>
          <cell r="M111">
            <v>27.190000000000019</v>
          </cell>
          <cell r="N111">
            <v>27.190000000000023</v>
          </cell>
        </row>
        <row r="112">
          <cell r="B112" t="str">
            <v>Periodo Punta</v>
          </cell>
          <cell r="C112">
            <v>55.549999999999969</v>
          </cell>
          <cell r="D112">
            <v>55.549999999999969</v>
          </cell>
          <cell r="E112">
            <v>55.549999999999969</v>
          </cell>
          <cell r="F112">
            <v>55.549999999999969</v>
          </cell>
          <cell r="G112">
            <v>55.549999999999969</v>
          </cell>
          <cell r="H112">
            <v>55.549999999999969</v>
          </cell>
          <cell r="I112">
            <v>55.549999999999969</v>
          </cell>
          <cell r="J112">
            <v>55.549999999999969</v>
          </cell>
          <cell r="K112">
            <v>55.549999999999969</v>
          </cell>
          <cell r="L112">
            <v>55.549999999999969</v>
          </cell>
          <cell r="M112">
            <v>55.549999999999969</v>
          </cell>
          <cell r="N112">
            <v>55.549999999999969</v>
          </cell>
        </row>
        <row r="113">
          <cell r="B113" t="str">
            <v>Periodo Valle</v>
          </cell>
          <cell r="C113">
            <v>41.47000000000002</v>
          </cell>
          <cell r="D113">
            <v>41.47000000000002</v>
          </cell>
          <cell r="E113">
            <v>41.47000000000002</v>
          </cell>
          <cell r="F113">
            <v>41.47000000000002</v>
          </cell>
          <cell r="G113">
            <v>41.47000000000002</v>
          </cell>
          <cell r="H113">
            <v>41.47000000000002</v>
          </cell>
          <cell r="I113">
            <v>41.47000000000002</v>
          </cell>
          <cell r="J113">
            <v>41.47000000000002</v>
          </cell>
          <cell r="K113">
            <v>41.47000000000002</v>
          </cell>
          <cell r="L113">
            <v>41.47000000000002</v>
          </cell>
          <cell r="M113">
            <v>41.47000000000002</v>
          </cell>
          <cell r="N113">
            <v>41.47000000000002</v>
          </cell>
        </row>
        <row r="114">
          <cell r="B114" t="str">
            <v>Tarifa de los recursos energéticos distribuidos</v>
          </cell>
        </row>
        <row r="115">
          <cell r="B115" t="str">
            <v>T-TDER</v>
          </cell>
        </row>
        <row r="116">
          <cell r="B116" t="str">
            <v>Por kW instalado</v>
          </cell>
          <cell r="C116">
            <v>217</v>
          </cell>
          <cell r="D116">
            <v>217</v>
          </cell>
          <cell r="E116">
            <v>217</v>
          </cell>
          <cell r="F116">
            <v>217</v>
          </cell>
          <cell r="G116">
            <v>217</v>
          </cell>
          <cell r="H116">
            <v>217</v>
          </cell>
          <cell r="I116">
            <v>217</v>
          </cell>
          <cell r="J116">
            <v>217</v>
          </cell>
          <cell r="K116">
            <v>217</v>
          </cell>
          <cell r="L116">
            <v>217</v>
          </cell>
          <cell r="M116">
            <v>217</v>
          </cell>
          <cell r="N116">
            <v>217</v>
          </cell>
        </row>
        <row r="117">
          <cell r="B117" t="str">
            <v xml:space="preserve">Tarifa de peajes de distribución </v>
          </cell>
        </row>
        <row r="118">
          <cell r="B118" t="str">
            <v>T-TPDx</v>
          </cell>
        </row>
        <row r="119">
          <cell r="B119" t="str">
            <v>Por Energía transportada</v>
          </cell>
          <cell r="C119">
            <v>0.60999999999999976</v>
          </cell>
          <cell r="D119">
            <v>0.60999999999999976</v>
          </cell>
          <cell r="E119">
            <v>0.60999999999999976</v>
          </cell>
          <cell r="F119">
            <v>0.60999999999999976</v>
          </cell>
          <cell r="G119">
            <v>0.60999999999999976</v>
          </cell>
          <cell r="H119">
            <v>0.60999999999999976</v>
          </cell>
          <cell r="I119">
            <v>0.60999999999999976</v>
          </cell>
          <cell r="J119">
            <v>0.60999999999999976</v>
          </cell>
          <cell r="K119">
            <v>0.60999999999999976</v>
          </cell>
          <cell r="L119">
            <v>0.60999999999999976</v>
          </cell>
          <cell r="M119">
            <v>0.60999999999999976</v>
          </cell>
          <cell r="N119">
            <v>0.60999999999999976</v>
          </cell>
        </row>
        <row r="127">
          <cell r="B127" t="str">
            <v>Promedio de Tarifa</v>
          </cell>
          <cell r="C127" t="str">
            <v>Mes</v>
          </cell>
        </row>
        <row r="128">
          <cell r="B128" t="str">
            <v>º</v>
          </cell>
          <cell r="C128" t="str">
            <v>Enero</v>
          </cell>
          <cell r="D128" t="str">
            <v>Febrero</v>
          </cell>
          <cell r="E128" t="str">
            <v>Marzo</v>
          </cell>
          <cell r="F128" t="str">
            <v>Abril</v>
          </cell>
          <cell r="G128" t="str">
            <v>Mayo</v>
          </cell>
          <cell r="H128" t="str">
            <v>Junio</v>
          </cell>
          <cell r="I128" t="str">
            <v>Julio</v>
          </cell>
          <cell r="J128" t="str">
            <v>Agosto</v>
          </cell>
          <cell r="K128" t="str">
            <v>Septiembre</v>
          </cell>
          <cell r="L128" t="str">
            <v>Octubre</v>
          </cell>
          <cell r="M128" t="str">
            <v>Noviembre</v>
          </cell>
          <cell r="N128" t="str">
            <v>Diciembre</v>
          </cell>
        </row>
        <row r="129">
          <cell r="B129" t="str">
            <v>VENTAS AL SERVICIO DE DISTRIBUCIÓN</v>
          </cell>
        </row>
        <row r="130">
          <cell r="B130" t="str">
            <v>T-SD</v>
          </cell>
        </row>
        <row r="131">
          <cell r="B131" t="str">
            <v>a. Energía Punta Máximo</v>
          </cell>
          <cell r="C131">
            <v>72.880000000000052</v>
          </cell>
          <cell r="D131">
            <v>72.880000000000038</v>
          </cell>
          <cell r="E131">
            <v>72.880000000000052</v>
          </cell>
          <cell r="F131">
            <v>72.880000000000052</v>
          </cell>
          <cell r="G131">
            <v>72.880000000000052</v>
          </cell>
          <cell r="H131">
            <v>72.880000000000052</v>
          </cell>
          <cell r="I131">
            <v>72.880000000000052</v>
          </cell>
          <cell r="J131">
            <v>72.880000000000052</v>
          </cell>
          <cell r="K131">
            <v>72.880000000000052</v>
          </cell>
          <cell r="L131">
            <v>72.880000000000052</v>
          </cell>
          <cell r="M131">
            <v>72.880000000000052</v>
          </cell>
          <cell r="N131">
            <v>72.880000000000052</v>
          </cell>
        </row>
        <row r="132">
          <cell r="B132" t="str">
            <v>b. Energía Punta Mínimo</v>
          </cell>
          <cell r="C132">
            <v>64.839999999999975</v>
          </cell>
          <cell r="D132">
            <v>64.839999999999975</v>
          </cell>
          <cell r="E132">
            <v>64.839999999999975</v>
          </cell>
          <cell r="F132">
            <v>64.839999999999975</v>
          </cell>
          <cell r="G132">
            <v>64.839999999999975</v>
          </cell>
          <cell r="H132">
            <v>64.839999999999975</v>
          </cell>
          <cell r="I132">
            <v>64.839999999999975</v>
          </cell>
          <cell r="J132">
            <v>64.839999999999975</v>
          </cell>
          <cell r="K132">
            <v>64.839999999999975</v>
          </cell>
          <cell r="L132">
            <v>64.839999999999975</v>
          </cell>
          <cell r="M132">
            <v>64.839999999999975</v>
          </cell>
          <cell r="N132">
            <v>64.839999999999975</v>
          </cell>
        </row>
        <row r="133">
          <cell r="B133" t="str">
            <v>c. Energía Valle Máximo</v>
          </cell>
          <cell r="C133">
            <v>54.410000000000018</v>
          </cell>
          <cell r="D133">
            <v>54.410000000000011</v>
          </cell>
          <cell r="E133">
            <v>54.410000000000018</v>
          </cell>
          <cell r="F133">
            <v>54.410000000000011</v>
          </cell>
          <cell r="G133">
            <v>54.410000000000018</v>
          </cell>
          <cell r="H133">
            <v>54.410000000000011</v>
          </cell>
          <cell r="I133">
            <v>54.410000000000018</v>
          </cell>
          <cell r="J133">
            <v>54.410000000000018</v>
          </cell>
          <cell r="K133">
            <v>54.410000000000011</v>
          </cell>
          <cell r="L133">
            <v>54.410000000000018</v>
          </cell>
          <cell r="M133">
            <v>54.410000000000011</v>
          </cell>
          <cell r="N133">
            <v>54.410000000000018</v>
          </cell>
        </row>
        <row r="134">
          <cell r="B134" t="str">
            <v>d. Energía Valle Mínimo</v>
          </cell>
          <cell r="C134">
            <v>48.410000000000011</v>
          </cell>
          <cell r="D134">
            <v>48.410000000000004</v>
          </cell>
          <cell r="E134">
            <v>48.410000000000011</v>
          </cell>
          <cell r="F134">
            <v>48.410000000000004</v>
          </cell>
          <cell r="G134">
            <v>48.410000000000011</v>
          </cell>
          <cell r="H134">
            <v>48.410000000000004</v>
          </cell>
          <cell r="I134">
            <v>48.410000000000011</v>
          </cell>
          <cell r="J134">
            <v>48.410000000000011</v>
          </cell>
          <cell r="K134">
            <v>48.410000000000004</v>
          </cell>
          <cell r="L134">
            <v>48.410000000000011</v>
          </cell>
          <cell r="M134">
            <v>48.410000000000004</v>
          </cell>
          <cell r="N134">
            <v>48.410000000000011</v>
          </cell>
        </row>
        <row r="135">
          <cell r="B135" t="str">
            <v>e. Energía Noche Máximo</v>
          </cell>
          <cell r="C135">
            <v>35.669999999999995</v>
          </cell>
          <cell r="D135">
            <v>35.669999999999987</v>
          </cell>
          <cell r="E135">
            <v>35.669999999999995</v>
          </cell>
          <cell r="F135">
            <v>35.669999999999987</v>
          </cell>
          <cell r="G135">
            <v>35.669999999999995</v>
          </cell>
          <cell r="H135">
            <v>35.669999999999987</v>
          </cell>
          <cell r="I135">
            <v>35.669999999999995</v>
          </cell>
          <cell r="J135">
            <v>35.669999999999995</v>
          </cell>
          <cell r="K135">
            <v>35.669999999999987</v>
          </cell>
          <cell r="L135">
            <v>35.669999999999995</v>
          </cell>
          <cell r="M135">
            <v>35.669999999999987</v>
          </cell>
          <cell r="N135">
            <v>35.669999999999995</v>
          </cell>
        </row>
        <row r="136">
          <cell r="B136" t="str">
            <v>f. Energía Noche Mínimo</v>
          </cell>
          <cell r="C136">
            <v>31.740000000000006</v>
          </cell>
          <cell r="D136">
            <v>31.740000000000006</v>
          </cell>
          <cell r="E136">
            <v>31.740000000000006</v>
          </cell>
          <cell r="F136">
            <v>31.740000000000006</v>
          </cell>
          <cell r="G136">
            <v>31.740000000000006</v>
          </cell>
          <cell r="H136">
            <v>31.740000000000006</v>
          </cell>
          <cell r="I136">
            <v>31.740000000000006</v>
          </cell>
          <cell r="J136">
            <v>31.740000000000006</v>
          </cell>
          <cell r="K136">
            <v>31.740000000000006</v>
          </cell>
          <cell r="L136">
            <v>31.740000000000006</v>
          </cell>
          <cell r="M136">
            <v>31.740000000000006</v>
          </cell>
          <cell r="N136">
            <v>31.740000000000006</v>
          </cell>
        </row>
      </sheetData>
      <sheetData sheetId="5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0-145 kWh</v>
          </cell>
          <cell r="C10">
            <v>1631.8499999999992</v>
          </cell>
          <cell r="D10">
            <v>1631.8499999999992</v>
          </cell>
          <cell r="E10">
            <v>1631.8499999999992</v>
          </cell>
          <cell r="F10">
            <v>1631.8499999999992</v>
          </cell>
          <cell r="G10">
            <v>1631.8499999999992</v>
          </cell>
          <cell r="H10">
            <v>1631.8499999999992</v>
          </cell>
          <cell r="I10">
            <v>1631.8499999999992</v>
          </cell>
          <cell r="J10">
            <v>1631.8499999999992</v>
          </cell>
          <cell r="K10">
            <v>1631.8499999999992</v>
          </cell>
          <cell r="L10">
            <v>1631.8499999999992</v>
          </cell>
          <cell r="M10">
            <v>1631.8499999999992</v>
          </cell>
          <cell r="N10">
            <v>1631.8499999999992</v>
          </cell>
        </row>
        <row r="11">
          <cell r="B11" t="str">
            <v>b. Bloque 0-145 kWh</v>
          </cell>
          <cell r="C11">
            <v>51.930000000000007</v>
          </cell>
          <cell r="D11">
            <v>51.93</v>
          </cell>
          <cell r="E11">
            <v>51.930000000000007</v>
          </cell>
          <cell r="F11">
            <v>51.93</v>
          </cell>
          <cell r="G11">
            <v>51.930000000000007</v>
          </cell>
          <cell r="H11">
            <v>51.93</v>
          </cell>
          <cell r="I11">
            <v>51.930000000000007</v>
          </cell>
          <cell r="J11">
            <v>51.930000000000007</v>
          </cell>
          <cell r="K11">
            <v>51.93</v>
          </cell>
          <cell r="L11">
            <v>51.930000000000007</v>
          </cell>
          <cell r="M11">
            <v>51.93</v>
          </cell>
          <cell r="N11">
            <v>51.930000000000007</v>
          </cell>
        </row>
        <row r="12">
          <cell r="B12" t="str">
            <v xml:space="preserve">c. Bloque 146-200 kWh </v>
          </cell>
          <cell r="C12">
            <v>3941.25</v>
          </cell>
          <cell r="D12">
            <v>3941.25</v>
          </cell>
          <cell r="E12">
            <v>3941.25</v>
          </cell>
          <cell r="F12">
            <v>3941.25</v>
          </cell>
          <cell r="G12">
            <v>3941.25</v>
          </cell>
          <cell r="H12">
            <v>3941.25</v>
          </cell>
          <cell r="I12">
            <v>3941.25</v>
          </cell>
          <cell r="J12">
            <v>3941.25</v>
          </cell>
          <cell r="K12">
            <v>3941.25</v>
          </cell>
          <cell r="L12">
            <v>3941.25</v>
          </cell>
          <cell r="M12">
            <v>3941.25</v>
          </cell>
          <cell r="N12">
            <v>3941.25</v>
          </cell>
        </row>
        <row r="13">
          <cell r="B13" t="str">
            <v xml:space="preserve">d. Bloque 146-200 kWh </v>
          </cell>
          <cell r="C13">
            <v>59.390000000000043</v>
          </cell>
          <cell r="D13">
            <v>59.390000000000036</v>
          </cell>
          <cell r="E13">
            <v>59.390000000000043</v>
          </cell>
          <cell r="F13">
            <v>59.390000000000036</v>
          </cell>
          <cell r="G13">
            <v>59.390000000000043</v>
          </cell>
          <cell r="H13">
            <v>59.390000000000036</v>
          </cell>
          <cell r="I13">
            <v>59.390000000000043</v>
          </cell>
          <cell r="J13">
            <v>59.390000000000043</v>
          </cell>
          <cell r="K13">
            <v>59.390000000000036</v>
          </cell>
          <cell r="L13">
            <v>59.390000000000043</v>
          </cell>
          <cell r="M13">
            <v>59.390000000000036</v>
          </cell>
          <cell r="N13">
            <v>59.390000000000043</v>
          </cell>
        </row>
        <row r="14">
          <cell r="B14" t="str">
            <v>e. Bloque 201-270 kWh</v>
          </cell>
          <cell r="C14">
            <v>4738.079999999999</v>
          </cell>
          <cell r="D14">
            <v>4738.0800000000008</v>
          </cell>
          <cell r="E14">
            <v>4738.079999999999</v>
          </cell>
          <cell r="F14">
            <v>4738.08</v>
          </cell>
          <cell r="G14">
            <v>4738.079999999999</v>
          </cell>
          <cell r="H14">
            <v>4738.08</v>
          </cell>
          <cell r="I14">
            <v>4738.079999999999</v>
          </cell>
          <cell r="J14">
            <v>4738.079999999999</v>
          </cell>
          <cell r="K14">
            <v>4738.08</v>
          </cell>
          <cell r="L14">
            <v>4738.079999999999</v>
          </cell>
          <cell r="M14">
            <v>4738.08</v>
          </cell>
          <cell r="N14">
            <v>4738.079999999999</v>
          </cell>
        </row>
        <row r="15">
          <cell r="B15" t="str">
            <v xml:space="preserve">f. Bloque 201-270 kWh </v>
          </cell>
          <cell r="C15">
            <v>68.890000000000029</v>
          </cell>
          <cell r="D15">
            <v>68.890000000000043</v>
          </cell>
          <cell r="E15">
            <v>68.890000000000029</v>
          </cell>
          <cell r="F15">
            <v>68.890000000000043</v>
          </cell>
          <cell r="G15">
            <v>68.890000000000029</v>
          </cell>
          <cell r="H15">
            <v>68.890000000000043</v>
          </cell>
          <cell r="I15">
            <v>68.890000000000029</v>
          </cell>
          <cell r="J15">
            <v>68.890000000000029</v>
          </cell>
          <cell r="K15">
            <v>68.890000000000043</v>
          </cell>
          <cell r="L15">
            <v>68.890000000000029</v>
          </cell>
          <cell r="M15">
            <v>68.890000000000043</v>
          </cell>
          <cell r="N15">
            <v>68.890000000000029</v>
          </cell>
        </row>
        <row r="16">
          <cell r="B16" t="str">
            <v xml:space="preserve">g. Bloque 271-390 kWh </v>
          </cell>
          <cell r="C16">
            <v>6942.5199999999977</v>
          </cell>
          <cell r="D16">
            <v>6942.5199999999986</v>
          </cell>
          <cell r="E16">
            <v>6942.5199999999977</v>
          </cell>
          <cell r="F16">
            <v>6942.5199999999986</v>
          </cell>
          <cell r="G16">
            <v>6942.5199999999977</v>
          </cell>
          <cell r="H16">
            <v>6942.5199999999986</v>
          </cell>
          <cell r="I16">
            <v>6942.5199999999977</v>
          </cell>
          <cell r="J16">
            <v>6942.5199999999977</v>
          </cell>
          <cell r="K16">
            <v>6942.5199999999986</v>
          </cell>
          <cell r="L16">
            <v>6942.5199999999977</v>
          </cell>
          <cell r="M16">
            <v>6942.5199999999986</v>
          </cell>
          <cell r="N16">
            <v>6942.5199999999977</v>
          </cell>
        </row>
        <row r="17">
          <cell r="B17" t="str">
            <v xml:space="preserve">h. Bloque 271-390 kWh </v>
          </cell>
          <cell r="C17">
            <v>79.91</v>
          </cell>
          <cell r="D17">
            <v>79.910000000000011</v>
          </cell>
          <cell r="E17">
            <v>79.91</v>
          </cell>
          <cell r="F17">
            <v>79.910000000000011</v>
          </cell>
          <cell r="G17">
            <v>79.91</v>
          </cell>
          <cell r="H17">
            <v>79.910000000000011</v>
          </cell>
          <cell r="I17">
            <v>79.91</v>
          </cell>
          <cell r="J17">
            <v>79.91</v>
          </cell>
          <cell r="K17">
            <v>79.910000000000011</v>
          </cell>
          <cell r="L17">
            <v>79.91</v>
          </cell>
          <cell r="M17">
            <v>79.910000000000011</v>
          </cell>
          <cell r="N17">
            <v>79.91</v>
          </cell>
        </row>
        <row r="18">
          <cell r="B18" t="str">
            <v xml:space="preserve">i. Bloque mayor a 391 kWh </v>
          </cell>
          <cell r="C18">
            <v>12262.71999999999</v>
          </cell>
          <cell r="D18">
            <v>12262.719999999992</v>
          </cell>
          <cell r="E18">
            <v>12262.71999999999</v>
          </cell>
          <cell r="F18">
            <v>12262.719999999992</v>
          </cell>
          <cell r="G18">
            <v>12262.71999999999</v>
          </cell>
          <cell r="H18">
            <v>12262.719999999992</v>
          </cell>
          <cell r="I18">
            <v>12262.71999999999</v>
          </cell>
          <cell r="J18">
            <v>12262.71999999999</v>
          </cell>
          <cell r="K18">
            <v>12262.719999999992</v>
          </cell>
          <cell r="L18">
            <v>12262.71999999999</v>
          </cell>
          <cell r="M18">
            <v>12262.719999999992</v>
          </cell>
          <cell r="N18">
            <v>12262.71999999999</v>
          </cell>
        </row>
        <row r="19">
          <cell r="B19" t="str">
            <v xml:space="preserve">j. Bloque mayor a 391 kWh </v>
          </cell>
          <cell r="C19">
            <v>92.699999999999974</v>
          </cell>
          <cell r="D19">
            <v>92.7</v>
          </cell>
          <cell r="E19">
            <v>92.699999999999974</v>
          </cell>
          <cell r="F19">
            <v>92.699999999999989</v>
          </cell>
          <cell r="G19">
            <v>92.699999999999974</v>
          </cell>
          <cell r="H19">
            <v>92.699999999999989</v>
          </cell>
          <cell r="I19">
            <v>92.699999999999974</v>
          </cell>
          <cell r="J19">
            <v>92.699999999999974</v>
          </cell>
          <cell r="K19">
            <v>92.699999999999989</v>
          </cell>
          <cell r="L19">
            <v>92.699999999999974</v>
          </cell>
          <cell r="M19">
            <v>92.699999999999989</v>
          </cell>
          <cell r="N19">
            <v>92.699999999999974</v>
          </cell>
        </row>
        <row r="20">
          <cell r="B20" t="str">
            <v>j.a.Por consumo de energía Cargo fijo (kWh)</v>
          </cell>
          <cell r="C20">
            <v>12262.71999999999</v>
          </cell>
          <cell r="D20">
            <v>12262.719999999992</v>
          </cell>
          <cell r="E20">
            <v>12262.71999999999</v>
          </cell>
          <cell r="F20">
            <v>12262.719999999992</v>
          </cell>
          <cell r="G20">
            <v>12262.71999999999</v>
          </cell>
          <cell r="H20">
            <v>12262.719999999992</v>
          </cell>
          <cell r="I20">
            <v>12262.71999999999</v>
          </cell>
          <cell r="J20">
            <v>12262.71999999999</v>
          </cell>
          <cell r="K20">
            <v>12262.719999999992</v>
          </cell>
          <cell r="L20">
            <v>12262.71999999999</v>
          </cell>
          <cell r="M20">
            <v>12262.719999999992</v>
          </cell>
          <cell r="N20">
            <v>12262.71999999999</v>
          </cell>
        </row>
        <row r="21">
          <cell r="B21" t="str">
            <v>j.b. Por consumo de energía (kWh)</v>
          </cell>
          <cell r="C21">
            <v>75.380000000000052</v>
          </cell>
          <cell r="D21">
            <v>75.380000000000038</v>
          </cell>
          <cell r="E21">
            <v>75.380000000000052</v>
          </cell>
          <cell r="F21">
            <v>75.380000000000052</v>
          </cell>
          <cell r="G21">
            <v>75.380000000000052</v>
          </cell>
          <cell r="H21">
            <v>75.380000000000052</v>
          </cell>
          <cell r="I21">
            <v>75.380000000000052</v>
          </cell>
          <cell r="J21">
            <v>75.380000000000052</v>
          </cell>
          <cell r="K21">
            <v>75.380000000000052</v>
          </cell>
          <cell r="L21">
            <v>75.380000000000052</v>
          </cell>
          <cell r="M21">
            <v>75.380000000000052</v>
          </cell>
          <cell r="N21">
            <v>75.380000000000052</v>
          </cell>
        </row>
        <row r="22">
          <cell r="B22" t="str">
            <v>j.c. Por consumo de energía (kW)</v>
          </cell>
          <cell r="C22">
            <v>4565.6900000000014</v>
          </cell>
          <cell r="D22">
            <v>4565.6900000000014</v>
          </cell>
          <cell r="E22">
            <v>4565.6900000000014</v>
          </cell>
          <cell r="F22">
            <v>4565.6900000000014</v>
          </cell>
          <cell r="G22">
            <v>4565.6900000000014</v>
          </cell>
          <cell r="H22">
            <v>4565.6900000000014</v>
          </cell>
          <cell r="I22">
            <v>4565.6900000000014</v>
          </cell>
          <cell r="J22">
            <v>4565.6900000000014</v>
          </cell>
          <cell r="K22">
            <v>4565.6900000000014</v>
          </cell>
          <cell r="L22">
            <v>4565.6900000000014</v>
          </cell>
          <cell r="M22">
            <v>4565.6900000000014</v>
          </cell>
          <cell r="N22">
            <v>4565.6900000000014</v>
          </cell>
        </row>
        <row r="23">
          <cell r="B23" t="str">
            <v>COMERCIOS Y SERVICIOS</v>
          </cell>
        </row>
        <row r="24">
          <cell r="B24" t="str">
            <v>T-CO</v>
          </cell>
        </row>
        <row r="25">
          <cell r="B25" t="str">
            <v>a. Consumo de Energía menor o igual a 3000 kWh</v>
          </cell>
          <cell r="C25">
            <v>92.699999999999974</v>
          </cell>
          <cell r="D25">
            <v>92.7</v>
          </cell>
          <cell r="E25">
            <v>92.699999999999974</v>
          </cell>
          <cell r="F25">
            <v>92.699999999999989</v>
          </cell>
          <cell r="G25">
            <v>92.699999999999974</v>
          </cell>
          <cell r="H25">
            <v>92.699999999999989</v>
          </cell>
          <cell r="I25">
            <v>92.699999999999974</v>
          </cell>
          <cell r="J25">
            <v>92.699999999999974</v>
          </cell>
          <cell r="K25">
            <v>92.699999999999989</v>
          </cell>
          <cell r="L25">
            <v>92.699999999999974</v>
          </cell>
          <cell r="M25">
            <v>92.699999999999989</v>
          </cell>
          <cell r="N25">
            <v>92.699999999999974</v>
          </cell>
        </row>
        <row r="26">
          <cell r="B26" t="str">
            <v>b. Bloque 0-3000 kWh</v>
          </cell>
          <cell r="C26">
            <v>226140</v>
          </cell>
          <cell r="D26">
            <v>226140</v>
          </cell>
          <cell r="E26">
            <v>226140</v>
          </cell>
          <cell r="F26">
            <v>226140</v>
          </cell>
          <cell r="G26">
            <v>226140</v>
          </cell>
          <cell r="H26">
            <v>226140</v>
          </cell>
          <cell r="I26">
            <v>226140</v>
          </cell>
          <cell r="J26">
            <v>226140</v>
          </cell>
          <cell r="K26">
            <v>226140</v>
          </cell>
          <cell r="L26">
            <v>226140</v>
          </cell>
          <cell r="M26">
            <v>226140</v>
          </cell>
          <cell r="N26">
            <v>226140</v>
          </cell>
        </row>
        <row r="27">
          <cell r="B27" t="str">
            <v>c. Bloque mayor a 3000 kWh</v>
          </cell>
          <cell r="C27">
            <v>75.380000000000052</v>
          </cell>
          <cell r="D27">
            <v>75.380000000000038</v>
          </cell>
          <cell r="E27">
            <v>75.380000000000052</v>
          </cell>
          <cell r="F27">
            <v>75.380000000000052</v>
          </cell>
          <cell r="G27">
            <v>75.380000000000052</v>
          </cell>
          <cell r="H27">
            <v>75.380000000000052</v>
          </cell>
          <cell r="I27">
            <v>75.380000000000052</v>
          </cell>
          <cell r="J27">
            <v>75.380000000000052</v>
          </cell>
          <cell r="K27">
            <v>75.380000000000052</v>
          </cell>
          <cell r="L27">
            <v>75.380000000000052</v>
          </cell>
          <cell r="M27">
            <v>75.380000000000052</v>
          </cell>
          <cell r="N27">
            <v>75.380000000000052</v>
          </cell>
        </row>
        <row r="28">
          <cell r="B28" t="str">
            <v xml:space="preserve">d. Bloque 0-10 kW </v>
          </cell>
          <cell r="C28">
            <v>45656.89999999998</v>
          </cell>
          <cell r="D28">
            <v>45656.899999999987</v>
          </cell>
          <cell r="E28">
            <v>45656.89999999998</v>
          </cell>
          <cell r="F28">
            <v>45656.899999999987</v>
          </cell>
          <cell r="G28">
            <v>45656.89999999998</v>
          </cell>
          <cell r="H28">
            <v>45656.899999999987</v>
          </cell>
          <cell r="I28">
            <v>45656.89999999998</v>
          </cell>
          <cell r="J28">
            <v>45656.89999999998</v>
          </cell>
          <cell r="K28">
            <v>45656.899999999987</v>
          </cell>
          <cell r="L28">
            <v>45656.89999999998</v>
          </cell>
          <cell r="M28">
            <v>45656.899999999987</v>
          </cell>
          <cell r="N28">
            <v>45656.89999999998</v>
          </cell>
        </row>
        <row r="29">
          <cell r="B29" t="str">
            <v xml:space="preserve">e. Bloque mayor a 10 kW </v>
          </cell>
          <cell r="C29">
            <v>4565.6900000000014</v>
          </cell>
          <cell r="D29">
            <v>4565.6900000000014</v>
          </cell>
          <cell r="E29">
            <v>4565.6900000000014</v>
          </cell>
          <cell r="F29">
            <v>4565.6900000000014</v>
          </cell>
          <cell r="G29">
            <v>4565.6900000000014</v>
          </cell>
          <cell r="H29">
            <v>4565.6900000000014</v>
          </cell>
          <cell r="I29">
            <v>4565.6900000000014</v>
          </cell>
          <cell r="J29">
            <v>4565.6900000000014</v>
          </cell>
          <cell r="K29">
            <v>4565.6900000000014</v>
          </cell>
          <cell r="L29">
            <v>4565.6900000000014</v>
          </cell>
          <cell r="M29">
            <v>4565.6900000000014</v>
          </cell>
          <cell r="N29">
            <v>4565.6900000000014</v>
          </cell>
        </row>
        <row r="30">
          <cell r="B30" t="str">
            <v>INDUSTRIAL</v>
          </cell>
        </row>
        <row r="31">
          <cell r="B31" t="str">
            <v>T-IN</v>
          </cell>
        </row>
        <row r="32">
          <cell r="B32" t="str">
            <v>a. Consumo de Energía menor o igual a 3000 kWh</v>
          </cell>
          <cell r="C32">
            <v>95.090000000000032</v>
          </cell>
          <cell r="D32">
            <v>95.090000000000018</v>
          </cell>
          <cell r="E32">
            <v>95.090000000000032</v>
          </cell>
          <cell r="F32">
            <v>95.090000000000018</v>
          </cell>
          <cell r="G32">
            <v>95.090000000000032</v>
          </cell>
          <cell r="H32">
            <v>95.090000000000018</v>
          </cell>
          <cell r="I32">
            <v>95.090000000000032</v>
          </cell>
          <cell r="J32">
            <v>95.090000000000032</v>
          </cell>
          <cell r="K32">
            <v>95.090000000000018</v>
          </cell>
          <cell r="L32">
            <v>95.090000000000032</v>
          </cell>
          <cell r="M32">
            <v>95.090000000000018</v>
          </cell>
          <cell r="N32">
            <v>95.090000000000032</v>
          </cell>
        </row>
        <row r="33">
          <cell r="B33" t="str">
            <v xml:space="preserve">b. Bloque 0-3000 kWh </v>
          </cell>
          <cell r="C33">
            <v>231930</v>
          </cell>
          <cell r="D33">
            <v>231930</v>
          </cell>
          <cell r="E33">
            <v>231930</v>
          </cell>
          <cell r="F33">
            <v>231930</v>
          </cell>
          <cell r="G33">
            <v>231930</v>
          </cell>
          <cell r="H33">
            <v>231930</v>
          </cell>
          <cell r="I33">
            <v>231930</v>
          </cell>
          <cell r="J33">
            <v>231930</v>
          </cell>
          <cell r="K33">
            <v>231930</v>
          </cell>
          <cell r="L33">
            <v>231930</v>
          </cell>
          <cell r="M33">
            <v>231930</v>
          </cell>
          <cell r="N33">
            <v>231930</v>
          </cell>
        </row>
        <row r="34">
          <cell r="B34" t="str">
            <v>c. Bloque mayor a 3000 kWh</v>
          </cell>
          <cell r="C34">
            <v>77.30999999999996</v>
          </cell>
          <cell r="D34">
            <v>77.30999999999996</v>
          </cell>
          <cell r="E34">
            <v>77.30999999999996</v>
          </cell>
          <cell r="F34">
            <v>77.30999999999996</v>
          </cell>
          <cell r="G34">
            <v>77.30999999999996</v>
          </cell>
          <cell r="H34">
            <v>77.30999999999996</v>
          </cell>
          <cell r="I34">
            <v>77.30999999999996</v>
          </cell>
          <cell r="J34">
            <v>77.30999999999996</v>
          </cell>
          <cell r="K34">
            <v>77.30999999999996</v>
          </cell>
          <cell r="L34">
            <v>77.30999999999996</v>
          </cell>
          <cell r="M34">
            <v>77.30999999999996</v>
          </cell>
          <cell r="N34">
            <v>77.30999999999996</v>
          </cell>
        </row>
        <row r="35">
          <cell r="B35" t="str">
            <v>d. Bloque 0-10 kW</v>
          </cell>
          <cell r="C35">
            <v>46833.5</v>
          </cell>
          <cell r="D35">
            <v>46833.5</v>
          </cell>
          <cell r="E35">
            <v>46833.5</v>
          </cell>
          <cell r="F35">
            <v>46833.5</v>
          </cell>
          <cell r="G35">
            <v>46833.5</v>
          </cell>
          <cell r="H35">
            <v>46833.5</v>
          </cell>
          <cell r="I35">
            <v>46833.5</v>
          </cell>
          <cell r="J35">
            <v>46833.5</v>
          </cell>
          <cell r="K35">
            <v>46833.5</v>
          </cell>
          <cell r="L35">
            <v>46833.5</v>
          </cell>
          <cell r="M35">
            <v>46833.5</v>
          </cell>
          <cell r="N35">
            <v>46833.5</v>
          </cell>
        </row>
        <row r="36">
          <cell r="B36" t="str">
            <v xml:space="preserve">e. Bloque mayor a 10 kW </v>
          </cell>
          <cell r="C36">
            <v>4683.3500000000031</v>
          </cell>
          <cell r="D36">
            <v>4683.3500000000031</v>
          </cell>
          <cell r="E36">
            <v>4683.3500000000031</v>
          </cell>
          <cell r="F36">
            <v>4683.3500000000031</v>
          </cell>
          <cell r="G36">
            <v>4683.3500000000031</v>
          </cell>
          <cell r="H36">
            <v>4683.3500000000031</v>
          </cell>
          <cell r="I36">
            <v>4683.3500000000031</v>
          </cell>
          <cell r="J36">
            <v>4683.3500000000031</v>
          </cell>
          <cell r="K36">
            <v>4683.3500000000031</v>
          </cell>
          <cell r="L36">
            <v>4683.3500000000031</v>
          </cell>
          <cell r="M36">
            <v>4683.3500000000031</v>
          </cell>
          <cell r="N36">
            <v>4683.3500000000031</v>
          </cell>
        </row>
        <row r="37">
          <cell r="B37" t="str">
            <v>MEDIA TENSIÓN (T-MT)</v>
          </cell>
        </row>
        <row r="38">
          <cell r="B38" t="str">
            <v>T-MT</v>
          </cell>
        </row>
        <row r="39">
          <cell r="B39" t="str">
            <v>a. Energía Punta (Máxima)</v>
          </cell>
          <cell r="C39">
            <v>82.71999999999997</v>
          </cell>
          <cell r="D39">
            <v>82.72</v>
          </cell>
          <cell r="E39">
            <v>82.71999999999997</v>
          </cell>
          <cell r="F39">
            <v>82.719999999999985</v>
          </cell>
          <cell r="G39">
            <v>82.71999999999997</v>
          </cell>
          <cell r="H39">
            <v>82.719999999999985</v>
          </cell>
          <cell r="I39">
            <v>82.71999999999997</v>
          </cell>
          <cell r="J39">
            <v>82.71999999999997</v>
          </cell>
          <cell r="K39">
            <v>82.719999999999985</v>
          </cell>
          <cell r="L39">
            <v>82.71999999999997</v>
          </cell>
          <cell r="M39">
            <v>82.719999999999985</v>
          </cell>
          <cell r="N39">
            <v>82.71999999999997</v>
          </cell>
        </row>
        <row r="40">
          <cell r="B40" t="str">
            <v>b. Energía Punta (Mínimo)</v>
          </cell>
          <cell r="C40">
            <v>78.34</v>
          </cell>
          <cell r="D40">
            <v>78.339999999999989</v>
          </cell>
          <cell r="E40">
            <v>78.34</v>
          </cell>
          <cell r="F40">
            <v>78.339999999999989</v>
          </cell>
          <cell r="G40">
            <v>78.34</v>
          </cell>
          <cell r="H40">
            <v>78.339999999999989</v>
          </cell>
          <cell r="I40">
            <v>78.34</v>
          </cell>
          <cell r="J40">
            <v>78.34</v>
          </cell>
          <cell r="K40">
            <v>78.339999999999989</v>
          </cell>
          <cell r="L40">
            <v>78.34</v>
          </cell>
          <cell r="M40">
            <v>78.339999999999989</v>
          </cell>
          <cell r="N40">
            <v>78.34</v>
          </cell>
        </row>
        <row r="41">
          <cell r="B41" t="str">
            <v>c. Energía Valle (Máxima)</v>
          </cell>
          <cell r="C41">
            <v>41.359999999999985</v>
          </cell>
          <cell r="D41">
            <v>41.36</v>
          </cell>
          <cell r="E41">
            <v>41.359999999999985</v>
          </cell>
          <cell r="F41">
            <v>41.359999999999992</v>
          </cell>
          <cell r="G41">
            <v>41.359999999999985</v>
          </cell>
          <cell r="H41">
            <v>41.359999999999992</v>
          </cell>
          <cell r="I41">
            <v>41.359999999999985</v>
          </cell>
          <cell r="J41">
            <v>41.359999999999985</v>
          </cell>
          <cell r="K41">
            <v>41.359999999999992</v>
          </cell>
          <cell r="L41">
            <v>41.359999999999985</v>
          </cell>
          <cell r="M41">
            <v>41.359999999999992</v>
          </cell>
          <cell r="N41">
            <v>41.359999999999985</v>
          </cell>
        </row>
        <row r="42">
          <cell r="B42" t="str">
            <v>d. Energía Valle (Mínimo)</v>
          </cell>
          <cell r="C42">
            <v>39.17</v>
          </cell>
          <cell r="D42">
            <v>39.169999999999995</v>
          </cell>
          <cell r="E42">
            <v>39.17</v>
          </cell>
          <cell r="F42">
            <v>39.169999999999995</v>
          </cell>
          <cell r="G42">
            <v>39.17</v>
          </cell>
          <cell r="H42">
            <v>39.169999999999995</v>
          </cell>
          <cell r="I42">
            <v>39.17</v>
          </cell>
          <cell r="J42">
            <v>39.17</v>
          </cell>
          <cell r="K42">
            <v>39.169999999999995</v>
          </cell>
          <cell r="L42">
            <v>39.17</v>
          </cell>
          <cell r="M42">
            <v>39.169999999999995</v>
          </cell>
          <cell r="N42">
            <v>39.17</v>
          </cell>
        </row>
        <row r="43">
          <cell r="B43" t="str">
            <v>e. Energía Noche (Máxima)</v>
          </cell>
          <cell r="C43">
            <v>30.070000000000022</v>
          </cell>
          <cell r="D43">
            <v>30.070000000000018</v>
          </cell>
          <cell r="E43">
            <v>30.070000000000022</v>
          </cell>
          <cell r="F43">
            <v>30.070000000000018</v>
          </cell>
          <cell r="G43">
            <v>30.070000000000022</v>
          </cell>
          <cell r="H43">
            <v>30.070000000000018</v>
          </cell>
          <cell r="I43">
            <v>30.070000000000022</v>
          </cell>
          <cell r="J43">
            <v>30.070000000000022</v>
          </cell>
          <cell r="K43">
            <v>30.070000000000018</v>
          </cell>
          <cell r="L43">
            <v>30.070000000000022</v>
          </cell>
          <cell r="M43">
            <v>30.070000000000018</v>
          </cell>
          <cell r="N43">
            <v>30.070000000000022</v>
          </cell>
        </row>
        <row r="44">
          <cell r="B44" t="str">
            <v>f. Energía Noche (Mínimo)</v>
          </cell>
          <cell r="C44">
            <v>28.490000000000006</v>
          </cell>
          <cell r="D44">
            <v>28.490000000000006</v>
          </cell>
          <cell r="E44">
            <v>28.490000000000006</v>
          </cell>
          <cell r="F44">
            <v>28.490000000000006</v>
          </cell>
          <cell r="G44">
            <v>28.490000000000006</v>
          </cell>
          <cell r="H44">
            <v>28.490000000000006</v>
          </cell>
          <cell r="I44">
            <v>28.490000000000006</v>
          </cell>
          <cell r="J44">
            <v>28.490000000000006</v>
          </cell>
          <cell r="K44">
            <v>28.490000000000006</v>
          </cell>
          <cell r="L44">
            <v>28.490000000000006</v>
          </cell>
          <cell r="M44">
            <v>28.490000000000006</v>
          </cell>
          <cell r="N44">
            <v>28.490000000000006</v>
          </cell>
        </row>
        <row r="45">
          <cell r="B45" t="str">
            <v>g. Potencia Punta (Máxima)</v>
          </cell>
          <cell r="C45">
            <v>10197.75</v>
          </cell>
          <cell r="D45">
            <v>10197.75</v>
          </cell>
          <cell r="E45">
            <v>10197.75</v>
          </cell>
          <cell r="F45">
            <v>10197.75</v>
          </cell>
          <cell r="G45">
            <v>10197.75</v>
          </cell>
          <cell r="H45">
            <v>10197.75</v>
          </cell>
          <cell r="I45">
            <v>10197.75</v>
          </cell>
          <cell r="J45">
            <v>10197.75</v>
          </cell>
          <cell r="K45">
            <v>10197.75</v>
          </cell>
          <cell r="L45">
            <v>10197.75</v>
          </cell>
          <cell r="M45">
            <v>10197.75</v>
          </cell>
          <cell r="N45">
            <v>10197.75</v>
          </cell>
        </row>
        <row r="46">
          <cell r="B46" t="str">
            <v>h. Potencia Punta (Mínimo)</v>
          </cell>
          <cell r="C46">
            <v>9658.2800000000043</v>
          </cell>
          <cell r="D46">
            <v>9658.2800000000007</v>
          </cell>
          <cell r="E46">
            <v>9658.2800000000043</v>
          </cell>
          <cell r="F46">
            <v>9658.2800000000025</v>
          </cell>
          <cell r="G46">
            <v>9658.2800000000043</v>
          </cell>
          <cell r="H46">
            <v>9658.2800000000025</v>
          </cell>
          <cell r="I46">
            <v>9658.2800000000043</v>
          </cell>
          <cell r="J46">
            <v>9658.2800000000043</v>
          </cell>
          <cell r="K46">
            <v>9658.2800000000025</v>
          </cell>
          <cell r="L46">
            <v>9658.2800000000043</v>
          </cell>
          <cell r="M46">
            <v>9658.2800000000025</v>
          </cell>
          <cell r="N46">
            <v>9658.2800000000043</v>
          </cell>
        </row>
        <row r="47">
          <cell r="B47" t="str">
            <v>i. Potencia Valle (Máxima)</v>
          </cell>
          <cell r="C47">
            <v>7284.100000000004</v>
          </cell>
          <cell r="D47">
            <v>7284.100000000004</v>
          </cell>
          <cell r="E47">
            <v>7284.100000000004</v>
          </cell>
          <cell r="F47">
            <v>7284.100000000004</v>
          </cell>
          <cell r="G47">
            <v>7284.100000000004</v>
          </cell>
          <cell r="H47">
            <v>7284.100000000004</v>
          </cell>
          <cell r="I47">
            <v>7284.100000000004</v>
          </cell>
          <cell r="J47">
            <v>7284.100000000004</v>
          </cell>
          <cell r="K47">
            <v>7284.100000000004</v>
          </cell>
          <cell r="L47">
            <v>7284.100000000004</v>
          </cell>
          <cell r="M47">
            <v>7284.100000000004</v>
          </cell>
          <cell r="N47">
            <v>7284.100000000004</v>
          </cell>
        </row>
        <row r="48">
          <cell r="B48" t="str">
            <v>j. Potencia Valle (Mínimo)</v>
          </cell>
          <cell r="C48">
            <v>6898.7699999999977</v>
          </cell>
          <cell r="D48">
            <v>6898.7699999999986</v>
          </cell>
          <cell r="E48">
            <v>6898.7699999999977</v>
          </cell>
          <cell r="F48">
            <v>6898.7699999999986</v>
          </cell>
          <cell r="G48">
            <v>6898.7699999999977</v>
          </cell>
          <cell r="H48">
            <v>6898.7699999999986</v>
          </cell>
          <cell r="I48">
            <v>6898.7699999999977</v>
          </cell>
          <cell r="J48">
            <v>6898.7699999999977</v>
          </cell>
          <cell r="K48">
            <v>6898.7699999999986</v>
          </cell>
          <cell r="L48">
            <v>6898.7699999999977</v>
          </cell>
          <cell r="M48">
            <v>6898.7699999999986</v>
          </cell>
          <cell r="N48">
            <v>6898.7699999999977</v>
          </cell>
        </row>
        <row r="49">
          <cell r="B49" t="str">
            <v>k. Potencia Noche (Máxima)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B50" t="str">
            <v>l. Potencia Noche (Mínimo)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B51" t="str">
            <v>MEDIA TENSIÓN (T-MTb)</v>
          </cell>
        </row>
        <row r="52">
          <cell r="B52" t="str">
            <v>T-MTb</v>
          </cell>
        </row>
        <row r="53">
          <cell r="B53" t="str">
            <v>a. Energía Punta (Máxima)</v>
          </cell>
          <cell r="C53">
            <v>118.57999999999996</v>
          </cell>
          <cell r="D53">
            <v>118.57999999999996</v>
          </cell>
          <cell r="E53">
            <v>118.57999999999996</v>
          </cell>
          <cell r="F53">
            <v>118.57999999999996</v>
          </cell>
          <cell r="G53">
            <v>118.57999999999996</v>
          </cell>
          <cell r="H53">
            <v>118.57999999999996</v>
          </cell>
          <cell r="I53">
            <v>118.57999999999996</v>
          </cell>
          <cell r="J53">
            <v>118.57999999999996</v>
          </cell>
          <cell r="K53">
            <v>118.57999999999996</v>
          </cell>
          <cell r="L53">
            <v>118.57999999999996</v>
          </cell>
          <cell r="M53">
            <v>118.57999999999996</v>
          </cell>
          <cell r="N53">
            <v>118.57999999999996</v>
          </cell>
        </row>
        <row r="54">
          <cell r="B54" t="str">
            <v>b. Energía Punta (Mínimo)</v>
          </cell>
          <cell r="C54">
            <v>112.30999999999996</v>
          </cell>
          <cell r="D54">
            <v>112.30999999999996</v>
          </cell>
          <cell r="E54">
            <v>112.30999999999996</v>
          </cell>
          <cell r="F54">
            <v>112.30999999999996</v>
          </cell>
          <cell r="G54">
            <v>112.30999999999996</v>
          </cell>
          <cell r="H54">
            <v>112.30999999999996</v>
          </cell>
          <cell r="I54">
            <v>112.30999999999996</v>
          </cell>
          <cell r="J54">
            <v>112.30999999999996</v>
          </cell>
          <cell r="K54">
            <v>112.30999999999996</v>
          </cell>
          <cell r="L54">
            <v>112.30999999999996</v>
          </cell>
          <cell r="M54">
            <v>112.30999999999996</v>
          </cell>
          <cell r="N54">
            <v>112.30999999999996</v>
          </cell>
        </row>
        <row r="55">
          <cell r="B55" t="str">
            <v>c. Energía Valle (Máxima)</v>
          </cell>
          <cell r="C55">
            <v>40.74</v>
          </cell>
          <cell r="D55">
            <v>40.74</v>
          </cell>
          <cell r="E55">
            <v>40.74</v>
          </cell>
          <cell r="F55">
            <v>40.74</v>
          </cell>
          <cell r="G55">
            <v>40.74</v>
          </cell>
          <cell r="H55">
            <v>40.74</v>
          </cell>
          <cell r="I55">
            <v>40.74</v>
          </cell>
          <cell r="J55">
            <v>40.74</v>
          </cell>
          <cell r="K55">
            <v>40.74</v>
          </cell>
          <cell r="L55">
            <v>40.74</v>
          </cell>
          <cell r="M55">
            <v>40.74</v>
          </cell>
          <cell r="N55">
            <v>40.74</v>
          </cell>
        </row>
        <row r="56">
          <cell r="B56" t="str">
            <v>d. Energía Valle (Mínimo)</v>
          </cell>
          <cell r="C56">
            <v>38.570000000000007</v>
          </cell>
          <cell r="D56">
            <v>38.570000000000014</v>
          </cell>
          <cell r="E56">
            <v>38.570000000000007</v>
          </cell>
          <cell r="F56">
            <v>38.570000000000014</v>
          </cell>
          <cell r="G56">
            <v>38.570000000000007</v>
          </cell>
          <cell r="H56">
            <v>38.570000000000014</v>
          </cell>
          <cell r="I56">
            <v>38.570000000000007</v>
          </cell>
          <cell r="J56">
            <v>38.570000000000007</v>
          </cell>
          <cell r="K56">
            <v>38.570000000000014</v>
          </cell>
          <cell r="L56">
            <v>38.570000000000007</v>
          </cell>
          <cell r="M56">
            <v>38.570000000000014</v>
          </cell>
          <cell r="N56">
            <v>38.570000000000007</v>
          </cell>
        </row>
        <row r="57">
          <cell r="B57" t="str">
            <v>e. Energía Noche (Máxima)</v>
          </cell>
          <cell r="C57">
            <v>26.149999999999984</v>
          </cell>
          <cell r="D57">
            <v>26.149999999999984</v>
          </cell>
          <cell r="E57">
            <v>26.149999999999984</v>
          </cell>
          <cell r="F57">
            <v>26.149999999999984</v>
          </cell>
          <cell r="G57">
            <v>26.149999999999984</v>
          </cell>
          <cell r="H57">
            <v>26.149999999999984</v>
          </cell>
          <cell r="I57">
            <v>26.149999999999984</v>
          </cell>
          <cell r="J57">
            <v>26.149999999999984</v>
          </cell>
          <cell r="K57">
            <v>26.149999999999984</v>
          </cell>
          <cell r="L57">
            <v>26.149999999999984</v>
          </cell>
          <cell r="M57">
            <v>26.149999999999984</v>
          </cell>
          <cell r="N57">
            <v>26.149999999999984</v>
          </cell>
        </row>
        <row r="58">
          <cell r="B58" t="str">
            <v>f. Energía Noche (Mínimo)</v>
          </cell>
          <cell r="C58">
            <v>24.779999999999983</v>
          </cell>
          <cell r="D58">
            <v>24.779999999999983</v>
          </cell>
          <cell r="E58">
            <v>24.779999999999983</v>
          </cell>
          <cell r="F58">
            <v>24.779999999999983</v>
          </cell>
          <cell r="G58">
            <v>24.779999999999983</v>
          </cell>
          <cell r="H58">
            <v>24.779999999999983</v>
          </cell>
          <cell r="I58">
            <v>24.779999999999983</v>
          </cell>
          <cell r="J58">
            <v>24.779999999999983</v>
          </cell>
          <cell r="K58">
            <v>24.779999999999983</v>
          </cell>
          <cell r="L58">
            <v>24.779999999999983</v>
          </cell>
          <cell r="M58">
            <v>24.779999999999983</v>
          </cell>
          <cell r="N58">
            <v>24.779999999999983</v>
          </cell>
        </row>
        <row r="59">
          <cell r="B59" t="str">
            <v>g. Potencia Punta (Máxima)</v>
          </cell>
          <cell r="C59">
            <v>2604.9499999999985</v>
          </cell>
          <cell r="D59">
            <v>2604.9499999999985</v>
          </cell>
          <cell r="E59">
            <v>2604.9499999999985</v>
          </cell>
          <cell r="F59">
            <v>2604.9499999999985</v>
          </cell>
          <cell r="G59">
            <v>2604.9499999999985</v>
          </cell>
          <cell r="H59">
            <v>2604.9499999999985</v>
          </cell>
          <cell r="I59">
            <v>2604.9499999999985</v>
          </cell>
          <cell r="J59">
            <v>2604.9499999999985</v>
          </cell>
          <cell r="K59">
            <v>2604.9499999999985</v>
          </cell>
          <cell r="L59">
            <v>2604.9499999999985</v>
          </cell>
          <cell r="M59">
            <v>2604.9499999999985</v>
          </cell>
          <cell r="N59">
            <v>2604.9499999999985</v>
          </cell>
        </row>
        <row r="60">
          <cell r="B60" t="str">
            <v>h. Potencia Punta (Mínimo)</v>
          </cell>
          <cell r="C60">
            <v>2467.1499999999996</v>
          </cell>
          <cell r="D60">
            <v>2467.1500000000005</v>
          </cell>
          <cell r="E60">
            <v>2467.1499999999996</v>
          </cell>
          <cell r="F60">
            <v>2467.15</v>
          </cell>
          <cell r="G60">
            <v>2467.1499999999996</v>
          </cell>
          <cell r="H60">
            <v>2467.15</v>
          </cell>
          <cell r="I60">
            <v>2467.1499999999996</v>
          </cell>
          <cell r="J60">
            <v>2467.1499999999996</v>
          </cell>
          <cell r="K60">
            <v>2467.15</v>
          </cell>
          <cell r="L60">
            <v>2467.1499999999996</v>
          </cell>
          <cell r="M60">
            <v>2467.15</v>
          </cell>
          <cell r="N60">
            <v>2467.1499999999996</v>
          </cell>
        </row>
        <row r="61">
          <cell r="B61" t="str">
            <v>i. Potencia Valle (Máxima)</v>
          </cell>
          <cell r="C61">
            <v>1818.4899999999996</v>
          </cell>
          <cell r="D61">
            <v>1818.4899999999998</v>
          </cell>
          <cell r="E61">
            <v>1818.4899999999996</v>
          </cell>
          <cell r="F61">
            <v>1818.4899999999996</v>
          </cell>
          <cell r="G61">
            <v>1818.4899999999996</v>
          </cell>
          <cell r="H61">
            <v>1818.4899999999996</v>
          </cell>
          <cell r="I61">
            <v>1818.4899999999996</v>
          </cell>
          <cell r="J61">
            <v>1818.4899999999996</v>
          </cell>
          <cell r="K61">
            <v>1818.4899999999996</v>
          </cell>
          <cell r="L61">
            <v>1818.4899999999996</v>
          </cell>
          <cell r="M61">
            <v>1818.4899999999996</v>
          </cell>
          <cell r="N61">
            <v>1818.4899999999996</v>
          </cell>
        </row>
        <row r="62">
          <cell r="B62" t="str">
            <v>j. Potencia Valle (Mínimo)</v>
          </cell>
          <cell r="C62">
            <v>1722.2900000000006</v>
          </cell>
          <cell r="D62">
            <v>1722.2900000000006</v>
          </cell>
          <cell r="E62">
            <v>1722.2900000000006</v>
          </cell>
          <cell r="F62">
            <v>1722.2900000000006</v>
          </cell>
          <cell r="G62">
            <v>1722.2900000000006</v>
          </cell>
          <cell r="H62">
            <v>1722.2900000000006</v>
          </cell>
          <cell r="I62">
            <v>1722.2900000000006</v>
          </cell>
          <cell r="J62">
            <v>1722.2900000000006</v>
          </cell>
          <cell r="K62">
            <v>1722.2900000000006</v>
          </cell>
          <cell r="L62">
            <v>1722.2900000000006</v>
          </cell>
          <cell r="M62">
            <v>1722.2900000000006</v>
          </cell>
          <cell r="N62">
            <v>1722.2900000000006</v>
          </cell>
        </row>
        <row r="63">
          <cell r="B63" t="str">
            <v>k. Potencia Noche (Máxima)</v>
          </cell>
          <cell r="C63">
            <v>1165.3300000000008</v>
          </cell>
          <cell r="D63">
            <v>1165.3300000000006</v>
          </cell>
          <cell r="E63">
            <v>1165.3300000000008</v>
          </cell>
          <cell r="F63">
            <v>1165.3300000000008</v>
          </cell>
          <cell r="G63">
            <v>1165.3300000000008</v>
          </cell>
          <cell r="H63">
            <v>1165.3300000000008</v>
          </cell>
          <cell r="I63">
            <v>1165.3300000000008</v>
          </cell>
          <cell r="J63">
            <v>1165.3300000000008</v>
          </cell>
          <cell r="K63">
            <v>1165.3300000000008</v>
          </cell>
          <cell r="L63">
            <v>1165.3300000000008</v>
          </cell>
          <cell r="M63">
            <v>1165.3300000000008</v>
          </cell>
          <cell r="N63">
            <v>1165.3300000000008</v>
          </cell>
        </row>
        <row r="64">
          <cell r="B64" t="str">
            <v>l. Potencia Noche (Mínimo)</v>
          </cell>
          <cell r="C64">
            <v>1103.6899999999998</v>
          </cell>
          <cell r="D64">
            <v>1103.6899999999996</v>
          </cell>
          <cell r="E64">
            <v>1103.6899999999998</v>
          </cell>
          <cell r="F64">
            <v>1103.6899999999996</v>
          </cell>
          <cell r="G64">
            <v>1103.6899999999998</v>
          </cell>
          <cell r="H64">
            <v>1103.6899999999996</v>
          </cell>
          <cell r="I64">
            <v>1103.6899999999998</v>
          </cell>
          <cell r="J64">
            <v>1103.6899999999998</v>
          </cell>
          <cell r="K64">
            <v>1103.6899999999996</v>
          </cell>
          <cell r="L64">
            <v>1103.6899999999998</v>
          </cell>
          <cell r="M64">
            <v>1103.6899999999996</v>
          </cell>
          <cell r="N64">
            <v>1103.6899999999998</v>
          </cell>
        </row>
        <row r="65">
          <cell r="B65" t="str">
            <v>ALUMBRADO PÚBLICO</v>
          </cell>
        </row>
        <row r="66">
          <cell r="B66" t="str">
            <v>T-AP</v>
          </cell>
        </row>
        <row r="67">
          <cell r="B67" t="str">
            <v>a. Bloque 0-30 kWh</v>
          </cell>
          <cell r="C67">
            <v>122.09999999999994</v>
          </cell>
          <cell r="D67">
            <v>122.09999999999994</v>
          </cell>
          <cell r="E67">
            <v>122.09999999999994</v>
          </cell>
          <cell r="F67">
            <v>122.09999999999994</v>
          </cell>
          <cell r="G67">
            <v>122.09999999999994</v>
          </cell>
          <cell r="H67">
            <v>122.09999999999994</v>
          </cell>
          <cell r="I67">
            <v>122.09999999999994</v>
          </cell>
          <cell r="J67">
            <v>122.09999999999994</v>
          </cell>
          <cell r="K67">
            <v>122.09999999999994</v>
          </cell>
          <cell r="L67">
            <v>122.09999999999994</v>
          </cell>
          <cell r="M67">
            <v>122.09999999999994</v>
          </cell>
          <cell r="N67">
            <v>122.09999999999994</v>
          </cell>
        </row>
        <row r="68">
          <cell r="B68" t="str">
            <v>b. Bloque 31-50 000 kWh</v>
          </cell>
          <cell r="C68">
            <v>4.0699999999999967</v>
          </cell>
          <cell r="D68">
            <v>4.0699999999999976</v>
          </cell>
          <cell r="E68">
            <v>4.0699999999999967</v>
          </cell>
          <cell r="F68">
            <v>4.0699999999999967</v>
          </cell>
          <cell r="G68">
            <v>4.0699999999999967</v>
          </cell>
          <cell r="H68">
            <v>4.0699999999999967</v>
          </cell>
          <cell r="I68">
            <v>4.0699999999999967</v>
          </cell>
          <cell r="J68">
            <v>4.0699999999999967</v>
          </cell>
          <cell r="K68">
            <v>4.0699999999999967</v>
          </cell>
          <cell r="L68">
            <v>4.0699999999999967</v>
          </cell>
          <cell r="M68">
            <v>4.0699999999999967</v>
          </cell>
          <cell r="N68">
            <v>4.0699999999999967</v>
          </cell>
        </row>
        <row r="69">
          <cell r="B69" t="str">
            <v>c. Bloque mayor a 50 000 kWh</v>
          </cell>
          <cell r="C69">
            <v>203500</v>
          </cell>
          <cell r="D69">
            <v>203500</v>
          </cell>
          <cell r="E69">
            <v>203500</v>
          </cell>
          <cell r="F69">
            <v>203500</v>
          </cell>
          <cell r="G69">
            <v>203500</v>
          </cell>
          <cell r="H69">
            <v>203500</v>
          </cell>
          <cell r="I69">
            <v>203500</v>
          </cell>
          <cell r="J69">
            <v>203500</v>
          </cell>
          <cell r="K69">
            <v>203500</v>
          </cell>
          <cell r="L69">
            <v>203500</v>
          </cell>
          <cell r="M69">
            <v>203500</v>
          </cell>
          <cell r="N69">
            <v>203500</v>
          </cell>
        </row>
        <row r="70">
          <cell r="B70" t="str">
            <v>Tarifa de acceso</v>
          </cell>
        </row>
        <row r="71">
          <cell r="B71" t="str">
            <v>T-TA</v>
          </cell>
        </row>
        <row r="72">
          <cell r="B72" t="str">
            <v>a. Consumo de Energía cada kWh</v>
          </cell>
          <cell r="C72">
            <v>21.84</v>
          </cell>
          <cell r="D72">
            <v>21.839999999999996</v>
          </cell>
          <cell r="E72">
            <v>21.84</v>
          </cell>
          <cell r="F72">
            <v>21.839999999999996</v>
          </cell>
          <cell r="G72">
            <v>21.84</v>
          </cell>
          <cell r="H72">
            <v>21.839999999999996</v>
          </cell>
          <cell r="I72">
            <v>21.84</v>
          </cell>
          <cell r="J72">
            <v>21.84</v>
          </cell>
          <cell r="K72">
            <v>21.839999999999996</v>
          </cell>
          <cell r="L72">
            <v>21.84</v>
          </cell>
          <cell r="M72">
            <v>21.839999999999996</v>
          </cell>
          <cell r="N72">
            <v>21.84</v>
          </cell>
        </row>
        <row r="73">
          <cell r="B73" t="str">
            <v>Tarifa en centros de recarga rápida</v>
          </cell>
        </row>
        <row r="74">
          <cell r="B74" t="str">
            <v>T-VE</v>
          </cell>
        </row>
        <row r="75">
          <cell r="B75" t="str">
            <v>b. Por minuto de recarga de energía</v>
          </cell>
          <cell r="C75">
            <v>137</v>
          </cell>
          <cell r="D75">
            <v>137</v>
          </cell>
          <cell r="E75">
            <v>137</v>
          </cell>
          <cell r="F75">
            <v>137</v>
          </cell>
          <cell r="G75">
            <v>137</v>
          </cell>
          <cell r="H75">
            <v>137</v>
          </cell>
          <cell r="I75">
            <v>137</v>
          </cell>
          <cell r="J75">
            <v>137</v>
          </cell>
          <cell r="K75">
            <v>137</v>
          </cell>
          <cell r="L75">
            <v>137</v>
          </cell>
          <cell r="M75">
            <v>137</v>
          </cell>
          <cell r="N75">
            <v>137</v>
          </cell>
        </row>
        <row r="76">
          <cell r="B76" t="str">
            <v>Tarifa residencial modalidad prepago</v>
          </cell>
        </row>
        <row r="77">
          <cell r="B77" t="str">
            <v>T-RP</v>
          </cell>
        </row>
        <row r="78">
          <cell r="B78" t="str">
            <v>a. Bloque 0-145 kWh</v>
          </cell>
          <cell r="C78">
            <v>1631.8499999999992</v>
          </cell>
          <cell r="D78">
            <v>1631.8499999999992</v>
          </cell>
          <cell r="E78">
            <v>1631.8499999999992</v>
          </cell>
          <cell r="F78">
            <v>1631.8499999999992</v>
          </cell>
          <cell r="G78">
            <v>1631.8499999999992</v>
          </cell>
          <cell r="H78">
            <v>1631.8499999999992</v>
          </cell>
          <cell r="I78">
            <v>1631.8499999999992</v>
          </cell>
          <cell r="J78">
            <v>1631.8499999999992</v>
          </cell>
          <cell r="K78">
            <v>1631.8499999999992</v>
          </cell>
          <cell r="L78">
            <v>1631.8499999999992</v>
          </cell>
          <cell r="M78">
            <v>1631.8499999999992</v>
          </cell>
          <cell r="N78">
            <v>1631.8499999999992</v>
          </cell>
        </row>
        <row r="79">
          <cell r="B79" t="str">
            <v>b. Bloque 0-145 kWh</v>
          </cell>
          <cell r="C79">
            <v>51.930000000000007</v>
          </cell>
          <cell r="D79">
            <v>51.93</v>
          </cell>
          <cell r="E79">
            <v>51.930000000000007</v>
          </cell>
          <cell r="F79">
            <v>51.93</v>
          </cell>
          <cell r="G79">
            <v>51.930000000000007</v>
          </cell>
          <cell r="H79">
            <v>51.93</v>
          </cell>
          <cell r="I79">
            <v>51.930000000000007</v>
          </cell>
          <cell r="J79">
            <v>51.930000000000007</v>
          </cell>
          <cell r="K79">
            <v>51.93</v>
          </cell>
          <cell r="L79">
            <v>51.930000000000007</v>
          </cell>
          <cell r="M79">
            <v>51.93</v>
          </cell>
          <cell r="N79">
            <v>51.930000000000007</v>
          </cell>
        </row>
        <row r="80">
          <cell r="B80" t="str">
            <v xml:space="preserve">c. Bloque 146-200 kWh </v>
          </cell>
          <cell r="C80">
            <v>3941.25</v>
          </cell>
          <cell r="D80">
            <v>3941.25</v>
          </cell>
          <cell r="E80">
            <v>3941.25</v>
          </cell>
          <cell r="F80">
            <v>3941.25</v>
          </cell>
          <cell r="G80">
            <v>3941.25</v>
          </cell>
          <cell r="H80">
            <v>3941.25</v>
          </cell>
          <cell r="I80">
            <v>3941.25</v>
          </cell>
          <cell r="J80">
            <v>3941.25</v>
          </cell>
          <cell r="K80">
            <v>3941.25</v>
          </cell>
          <cell r="L80">
            <v>3941.25</v>
          </cell>
          <cell r="M80">
            <v>3941.25</v>
          </cell>
          <cell r="N80">
            <v>3941.25</v>
          </cell>
        </row>
        <row r="81">
          <cell r="B81" t="str">
            <v xml:space="preserve">d. Bloque 146-200 kWh </v>
          </cell>
          <cell r="C81">
            <v>59.390000000000043</v>
          </cell>
          <cell r="D81">
            <v>59.390000000000036</v>
          </cell>
          <cell r="E81">
            <v>59.390000000000043</v>
          </cell>
          <cell r="F81">
            <v>59.390000000000036</v>
          </cell>
          <cell r="G81">
            <v>59.390000000000043</v>
          </cell>
          <cell r="H81">
            <v>59.390000000000036</v>
          </cell>
          <cell r="I81">
            <v>59.390000000000043</v>
          </cell>
          <cell r="J81">
            <v>59.390000000000043</v>
          </cell>
          <cell r="K81">
            <v>59.390000000000036</v>
          </cell>
          <cell r="L81">
            <v>59.390000000000043</v>
          </cell>
          <cell r="M81">
            <v>59.390000000000036</v>
          </cell>
          <cell r="N81">
            <v>59.390000000000043</v>
          </cell>
        </row>
        <row r="82">
          <cell r="B82" t="str">
            <v>e. Bloque 201-270 kWh</v>
          </cell>
          <cell r="C82">
            <v>4738.079999999999</v>
          </cell>
          <cell r="D82">
            <v>4738.0800000000008</v>
          </cell>
          <cell r="E82">
            <v>4738.079999999999</v>
          </cell>
          <cell r="F82">
            <v>4738.08</v>
          </cell>
          <cell r="G82">
            <v>4738.079999999999</v>
          </cell>
          <cell r="H82">
            <v>4738.08</v>
          </cell>
          <cell r="I82">
            <v>4738.079999999999</v>
          </cell>
          <cell r="J82">
            <v>4738.079999999999</v>
          </cell>
          <cell r="K82">
            <v>4738.08</v>
          </cell>
          <cell r="L82">
            <v>4738.079999999999</v>
          </cell>
          <cell r="M82">
            <v>4738.08</v>
          </cell>
          <cell r="N82">
            <v>4738.079999999999</v>
          </cell>
        </row>
        <row r="83">
          <cell r="B83" t="str">
            <v xml:space="preserve">f. Bloque 201-270 kWh </v>
          </cell>
          <cell r="C83">
            <v>68.890000000000029</v>
          </cell>
          <cell r="D83">
            <v>68.890000000000043</v>
          </cell>
          <cell r="E83">
            <v>68.890000000000029</v>
          </cell>
          <cell r="F83">
            <v>68.890000000000043</v>
          </cell>
          <cell r="G83">
            <v>68.890000000000029</v>
          </cell>
          <cell r="H83">
            <v>68.890000000000043</v>
          </cell>
          <cell r="I83">
            <v>68.890000000000029</v>
          </cell>
          <cell r="J83">
            <v>68.890000000000029</v>
          </cell>
          <cell r="K83">
            <v>68.890000000000043</v>
          </cell>
          <cell r="L83">
            <v>68.890000000000029</v>
          </cell>
          <cell r="M83">
            <v>68.890000000000043</v>
          </cell>
          <cell r="N83">
            <v>68.890000000000029</v>
          </cell>
        </row>
        <row r="84">
          <cell r="B84" t="str">
            <v xml:space="preserve">g. Bloque 271-390 kWh </v>
          </cell>
          <cell r="C84">
            <v>6942.5199999999977</v>
          </cell>
          <cell r="D84">
            <v>6942.5199999999986</v>
          </cell>
          <cell r="E84">
            <v>6942.5199999999977</v>
          </cell>
          <cell r="F84">
            <v>6942.5199999999986</v>
          </cell>
          <cell r="G84">
            <v>6942.5199999999977</v>
          </cell>
          <cell r="H84">
            <v>6942.5199999999986</v>
          </cell>
          <cell r="I84">
            <v>6942.5199999999977</v>
          </cell>
          <cell r="J84">
            <v>6942.5199999999977</v>
          </cell>
          <cell r="K84">
            <v>6942.5199999999986</v>
          </cell>
          <cell r="L84">
            <v>6942.5199999999977</v>
          </cell>
          <cell r="M84">
            <v>6942.5199999999986</v>
          </cell>
          <cell r="N84">
            <v>6942.5199999999977</v>
          </cell>
        </row>
        <row r="85">
          <cell r="B85" t="str">
            <v xml:space="preserve">h. Bloque 271-390 kWh </v>
          </cell>
          <cell r="C85">
            <v>79.91</v>
          </cell>
          <cell r="D85">
            <v>79.910000000000011</v>
          </cell>
          <cell r="E85">
            <v>79.91</v>
          </cell>
          <cell r="F85">
            <v>79.910000000000011</v>
          </cell>
          <cell r="G85">
            <v>79.91</v>
          </cell>
          <cell r="H85">
            <v>79.910000000000011</v>
          </cell>
          <cell r="I85">
            <v>79.91</v>
          </cell>
          <cell r="J85">
            <v>79.91</v>
          </cell>
          <cell r="K85">
            <v>79.910000000000011</v>
          </cell>
          <cell r="L85">
            <v>79.91</v>
          </cell>
          <cell r="M85">
            <v>79.910000000000011</v>
          </cell>
          <cell r="N85">
            <v>79.91</v>
          </cell>
        </row>
        <row r="86">
          <cell r="B86" t="str">
            <v xml:space="preserve">i. Bloque mayor a 391 kWh </v>
          </cell>
          <cell r="C86">
            <v>12262.71999999999</v>
          </cell>
          <cell r="D86">
            <v>12262.719999999992</v>
          </cell>
          <cell r="E86">
            <v>12262.71999999999</v>
          </cell>
          <cell r="F86">
            <v>12262.719999999992</v>
          </cell>
          <cell r="G86">
            <v>12262.71999999999</v>
          </cell>
          <cell r="H86">
            <v>12262.719999999992</v>
          </cell>
          <cell r="I86">
            <v>12262.71999999999</v>
          </cell>
          <cell r="J86">
            <v>12262.71999999999</v>
          </cell>
          <cell r="K86">
            <v>12262.719999999992</v>
          </cell>
          <cell r="L86">
            <v>12262.71999999999</v>
          </cell>
          <cell r="M86">
            <v>12262.719999999992</v>
          </cell>
          <cell r="N86">
            <v>12262.71999999999</v>
          </cell>
        </row>
        <row r="87">
          <cell r="B87" t="str">
            <v xml:space="preserve">j. Bloque mayor a 391 kWh </v>
          </cell>
          <cell r="C87">
            <v>92.699999999999974</v>
          </cell>
          <cell r="D87">
            <v>92.7</v>
          </cell>
          <cell r="E87">
            <v>92.699999999999974</v>
          </cell>
          <cell r="F87">
            <v>92.699999999999989</v>
          </cell>
          <cell r="G87">
            <v>92.699999999999974</v>
          </cell>
          <cell r="H87">
            <v>92.699999999999989</v>
          </cell>
          <cell r="I87">
            <v>92.699999999999974</v>
          </cell>
          <cell r="J87">
            <v>92.699999999999974</v>
          </cell>
          <cell r="K87">
            <v>92.699999999999989</v>
          </cell>
          <cell r="L87">
            <v>92.699999999999974</v>
          </cell>
          <cell r="M87">
            <v>92.699999999999989</v>
          </cell>
          <cell r="N87">
            <v>92.699999999999974</v>
          </cell>
        </row>
        <row r="88">
          <cell r="B88" t="str">
            <v>Tarifa en centros de recarga en planteles para autobuses electricos</v>
          </cell>
        </row>
        <row r="89">
          <cell r="B89" t="str">
            <v>T-BE</v>
          </cell>
        </row>
        <row r="90">
          <cell r="B90" t="str">
            <v>b. Consumo de Energía cada kWh</v>
          </cell>
          <cell r="C90">
            <v>52.869999999999955</v>
          </cell>
          <cell r="D90">
            <v>52.869999999999962</v>
          </cell>
          <cell r="E90">
            <v>52.869999999999955</v>
          </cell>
          <cell r="F90">
            <v>52.869999999999962</v>
          </cell>
          <cell r="G90">
            <v>52.869999999999955</v>
          </cell>
          <cell r="H90">
            <v>52.869999999999962</v>
          </cell>
          <cell r="I90">
            <v>52.869999999999955</v>
          </cell>
          <cell r="J90">
            <v>52.869999999999955</v>
          </cell>
          <cell r="K90">
            <v>52.869999999999962</v>
          </cell>
          <cell r="L90">
            <v>52.869999999999955</v>
          </cell>
          <cell r="M90">
            <v>52.869999999999962</v>
          </cell>
          <cell r="N90">
            <v>52.869999999999955</v>
          </cell>
        </row>
        <row r="91">
          <cell r="B91" t="str">
            <v>TARIFA MEDIA TENSIÓN INTERCONECTADOS A BARRA DE 69 KV (T-MT69)</v>
          </cell>
        </row>
        <row r="92">
          <cell r="B92" t="str">
            <v>T-MT69</v>
          </cell>
        </row>
        <row r="93">
          <cell r="B93" t="str">
            <v>a. Energía Punta (Máxima)</v>
          </cell>
          <cell r="C93">
            <v>77.539999999999978</v>
          </cell>
          <cell r="D93">
            <v>77.539999999999978</v>
          </cell>
          <cell r="E93">
            <v>77.539999999999978</v>
          </cell>
          <cell r="F93">
            <v>77.539999999999978</v>
          </cell>
          <cell r="G93">
            <v>77.539999999999978</v>
          </cell>
          <cell r="H93">
            <v>77.539999999999978</v>
          </cell>
          <cell r="I93">
            <v>77.539999999999978</v>
          </cell>
          <cell r="J93">
            <v>77.539999999999978</v>
          </cell>
          <cell r="K93">
            <v>77.539999999999978</v>
          </cell>
          <cell r="L93">
            <v>77.539999999999978</v>
          </cell>
          <cell r="M93">
            <v>77.539999999999978</v>
          </cell>
          <cell r="N93">
            <v>77.539999999999978</v>
          </cell>
        </row>
        <row r="94">
          <cell r="B94" t="str">
            <v>b. Energía Punta (Mínimo)</v>
          </cell>
          <cell r="C94">
            <v>73.430000000000021</v>
          </cell>
          <cell r="D94">
            <v>73.430000000000049</v>
          </cell>
          <cell r="E94">
            <v>73.430000000000021</v>
          </cell>
          <cell r="F94">
            <v>73.430000000000035</v>
          </cell>
          <cell r="G94">
            <v>73.430000000000021</v>
          </cell>
          <cell r="H94">
            <v>73.430000000000035</v>
          </cell>
          <cell r="I94">
            <v>73.430000000000021</v>
          </cell>
          <cell r="J94">
            <v>73.430000000000021</v>
          </cell>
          <cell r="K94">
            <v>73.430000000000035</v>
          </cell>
          <cell r="L94">
            <v>73.430000000000021</v>
          </cell>
          <cell r="M94">
            <v>73.430000000000035</v>
          </cell>
          <cell r="N94">
            <v>73.430000000000021</v>
          </cell>
        </row>
        <row r="95">
          <cell r="B95" t="str">
            <v>c. Energía Valle (Máxima)</v>
          </cell>
          <cell r="C95">
            <v>38.76</v>
          </cell>
          <cell r="D95">
            <v>38.76</v>
          </cell>
          <cell r="E95">
            <v>38.76</v>
          </cell>
          <cell r="F95">
            <v>38.76</v>
          </cell>
          <cell r="G95">
            <v>38.76</v>
          </cell>
          <cell r="H95">
            <v>38.76</v>
          </cell>
          <cell r="I95">
            <v>38.76</v>
          </cell>
          <cell r="J95">
            <v>38.76</v>
          </cell>
          <cell r="K95">
            <v>38.76</v>
          </cell>
          <cell r="L95">
            <v>38.76</v>
          </cell>
          <cell r="M95">
            <v>38.76</v>
          </cell>
          <cell r="N95">
            <v>38.76</v>
          </cell>
        </row>
        <row r="96">
          <cell r="B96" t="str">
            <v>d. Energía Valle (Mínimo)</v>
          </cell>
          <cell r="C96">
            <v>36.710000000000015</v>
          </cell>
          <cell r="D96">
            <v>36.710000000000015</v>
          </cell>
          <cell r="E96">
            <v>36.710000000000015</v>
          </cell>
          <cell r="F96">
            <v>36.710000000000015</v>
          </cell>
          <cell r="G96">
            <v>36.710000000000015</v>
          </cell>
          <cell r="H96">
            <v>36.710000000000015</v>
          </cell>
          <cell r="I96">
            <v>36.710000000000015</v>
          </cell>
          <cell r="J96">
            <v>36.710000000000015</v>
          </cell>
          <cell r="K96">
            <v>36.710000000000015</v>
          </cell>
          <cell r="L96">
            <v>36.710000000000015</v>
          </cell>
          <cell r="M96">
            <v>36.710000000000015</v>
          </cell>
          <cell r="N96">
            <v>36.710000000000015</v>
          </cell>
        </row>
        <row r="97">
          <cell r="B97" t="str">
            <v>e. Energía Noche (Máxima)</v>
          </cell>
          <cell r="C97">
            <v>28.190000000000023</v>
          </cell>
          <cell r="D97">
            <v>28.190000000000019</v>
          </cell>
          <cell r="E97">
            <v>28.190000000000023</v>
          </cell>
          <cell r="F97">
            <v>28.190000000000019</v>
          </cell>
          <cell r="G97">
            <v>28.190000000000023</v>
          </cell>
          <cell r="H97">
            <v>28.190000000000019</v>
          </cell>
          <cell r="I97">
            <v>28.190000000000023</v>
          </cell>
          <cell r="J97">
            <v>28.190000000000023</v>
          </cell>
          <cell r="K97">
            <v>28.190000000000019</v>
          </cell>
          <cell r="L97">
            <v>28.190000000000023</v>
          </cell>
          <cell r="M97">
            <v>28.190000000000019</v>
          </cell>
          <cell r="N97">
            <v>28.190000000000023</v>
          </cell>
        </row>
        <row r="98">
          <cell r="B98" t="str">
            <v>f. Energía Noche (Mínimo)</v>
          </cell>
          <cell r="C98">
            <v>26.700000000000014</v>
          </cell>
          <cell r="D98">
            <v>26.70000000000001</v>
          </cell>
          <cell r="E98">
            <v>26.700000000000014</v>
          </cell>
          <cell r="F98">
            <v>26.70000000000001</v>
          </cell>
          <cell r="G98">
            <v>26.700000000000014</v>
          </cell>
          <cell r="H98">
            <v>26.70000000000001</v>
          </cell>
          <cell r="I98">
            <v>26.700000000000014</v>
          </cell>
          <cell r="J98">
            <v>26.700000000000014</v>
          </cell>
          <cell r="K98">
            <v>26.70000000000001</v>
          </cell>
          <cell r="L98">
            <v>26.700000000000014</v>
          </cell>
          <cell r="M98">
            <v>26.70000000000001</v>
          </cell>
          <cell r="N98">
            <v>26.700000000000014</v>
          </cell>
        </row>
        <row r="99">
          <cell r="B99" t="str">
            <v>g. Potencia Punta (Máxima)</v>
          </cell>
          <cell r="C99">
            <v>2432.3000000000015</v>
          </cell>
          <cell r="D99">
            <v>2432.3000000000015</v>
          </cell>
          <cell r="E99">
            <v>2432.3000000000015</v>
          </cell>
          <cell r="F99">
            <v>2432.3000000000015</v>
          </cell>
          <cell r="G99">
            <v>2432.3000000000015</v>
          </cell>
          <cell r="H99">
            <v>2432.3000000000015</v>
          </cell>
          <cell r="I99">
            <v>2432.3000000000015</v>
          </cell>
          <cell r="J99">
            <v>2432.3000000000015</v>
          </cell>
          <cell r="K99">
            <v>2432.3000000000015</v>
          </cell>
          <cell r="L99">
            <v>2432.3000000000015</v>
          </cell>
          <cell r="M99">
            <v>2432.3000000000015</v>
          </cell>
          <cell r="N99">
            <v>2432.3000000000015</v>
          </cell>
        </row>
        <row r="100">
          <cell r="B100" t="str">
            <v>h. Potencia Punta (Mínimo)</v>
          </cell>
          <cell r="C100">
            <v>2303.64</v>
          </cell>
          <cell r="D100">
            <v>2303.64</v>
          </cell>
          <cell r="E100">
            <v>2303.64</v>
          </cell>
          <cell r="F100">
            <v>2303.64</v>
          </cell>
          <cell r="G100">
            <v>2303.64</v>
          </cell>
          <cell r="H100">
            <v>2303.64</v>
          </cell>
          <cell r="I100">
            <v>2303.64</v>
          </cell>
          <cell r="J100">
            <v>2303.64</v>
          </cell>
          <cell r="K100">
            <v>2303.64</v>
          </cell>
          <cell r="L100">
            <v>2303.64</v>
          </cell>
          <cell r="M100">
            <v>2303.64</v>
          </cell>
          <cell r="N100">
            <v>2303.64</v>
          </cell>
        </row>
        <row r="101">
          <cell r="B101" t="str">
            <v>i. Potencia Valle (Máxima)</v>
          </cell>
          <cell r="C101">
            <v>1737.349999999999</v>
          </cell>
          <cell r="D101">
            <v>1737.349999999999</v>
          </cell>
          <cell r="E101">
            <v>1737.349999999999</v>
          </cell>
          <cell r="F101">
            <v>1737.349999999999</v>
          </cell>
          <cell r="G101">
            <v>1737.349999999999</v>
          </cell>
          <cell r="H101">
            <v>1737.349999999999</v>
          </cell>
          <cell r="I101">
            <v>1737.349999999999</v>
          </cell>
          <cell r="J101">
            <v>1737.349999999999</v>
          </cell>
          <cell r="K101">
            <v>1737.349999999999</v>
          </cell>
          <cell r="L101">
            <v>1737.349999999999</v>
          </cell>
          <cell r="M101">
            <v>1737.349999999999</v>
          </cell>
          <cell r="N101">
            <v>1737.349999999999</v>
          </cell>
        </row>
        <row r="102">
          <cell r="B102" t="str">
            <v>j. Potencia Valle (Mínimo)</v>
          </cell>
          <cell r="C102">
            <v>1645.4499999999991</v>
          </cell>
          <cell r="D102">
            <v>1645.4499999999994</v>
          </cell>
          <cell r="E102">
            <v>1645.4499999999991</v>
          </cell>
          <cell r="F102">
            <v>1645.4499999999994</v>
          </cell>
          <cell r="G102">
            <v>1645.4499999999991</v>
          </cell>
          <cell r="H102">
            <v>1645.4499999999994</v>
          </cell>
          <cell r="I102">
            <v>1645.4499999999991</v>
          </cell>
          <cell r="J102">
            <v>1645.4499999999991</v>
          </cell>
          <cell r="K102">
            <v>1645.4499999999994</v>
          </cell>
          <cell r="L102">
            <v>1645.4499999999991</v>
          </cell>
          <cell r="M102">
            <v>1645.4499999999994</v>
          </cell>
          <cell r="N102">
            <v>1645.4499999999991</v>
          </cell>
        </row>
        <row r="103">
          <cell r="B103" t="str">
            <v>k. Potencia Noche (Máxima)</v>
          </cell>
          <cell r="C103">
            <v>1131.3</v>
          </cell>
          <cell r="D103">
            <v>1131.2999999999995</v>
          </cell>
          <cell r="E103">
            <v>1131.3</v>
          </cell>
          <cell r="F103">
            <v>1131.2999999999997</v>
          </cell>
          <cell r="G103">
            <v>1131.3</v>
          </cell>
          <cell r="H103">
            <v>1131.2999999999997</v>
          </cell>
          <cell r="I103">
            <v>1131.3</v>
          </cell>
          <cell r="J103">
            <v>1131.3</v>
          </cell>
          <cell r="K103">
            <v>1131.2999999999997</v>
          </cell>
          <cell r="L103">
            <v>1131.3</v>
          </cell>
          <cell r="M103">
            <v>1131.2999999999997</v>
          </cell>
          <cell r="N103">
            <v>1131.3</v>
          </cell>
        </row>
        <row r="104">
          <cell r="B104" t="str">
            <v>l. Potencia Noche (Mínimo)</v>
          </cell>
          <cell r="C104">
            <v>1071.4599999999994</v>
          </cell>
          <cell r="D104">
            <v>1071.4599999999994</v>
          </cell>
          <cell r="E104">
            <v>1071.4599999999994</v>
          </cell>
          <cell r="F104">
            <v>1071.4599999999994</v>
          </cell>
          <cell r="G104">
            <v>1071.4599999999994</v>
          </cell>
          <cell r="H104">
            <v>1071.4599999999994</v>
          </cell>
          <cell r="I104">
            <v>1071.4599999999994</v>
          </cell>
          <cell r="J104">
            <v>1071.4599999999994</v>
          </cell>
          <cell r="K104">
            <v>1071.4599999999994</v>
          </cell>
          <cell r="L104">
            <v>1071.4599999999994</v>
          </cell>
          <cell r="M104">
            <v>1071.4599999999994</v>
          </cell>
          <cell r="N104">
            <v>1071.4599999999994</v>
          </cell>
        </row>
        <row r="105">
          <cell r="B105" t="str">
            <v>Tarifa para los costos de interconeción 
excedentes de energía (colones/kWh)</v>
          </cell>
        </row>
        <row r="106">
          <cell r="B106" t="str">
            <v>T-TCI</v>
          </cell>
        </row>
        <row r="107">
          <cell r="B107" t="str">
            <v>Etapa I</v>
          </cell>
          <cell r="C107">
            <v>41901</v>
          </cell>
          <cell r="D107">
            <v>41901</v>
          </cell>
          <cell r="E107">
            <v>41901</v>
          </cell>
          <cell r="F107">
            <v>41901</v>
          </cell>
          <cell r="G107">
            <v>41901</v>
          </cell>
          <cell r="H107">
            <v>41901</v>
          </cell>
          <cell r="I107">
            <v>26172</v>
          </cell>
          <cell r="J107">
            <v>18682</v>
          </cell>
          <cell r="K107">
            <v>18682</v>
          </cell>
          <cell r="L107">
            <v>18682</v>
          </cell>
          <cell r="M107">
            <v>18682</v>
          </cell>
          <cell r="N107">
            <v>18682</v>
          </cell>
        </row>
        <row r="108">
          <cell r="B108" t="str">
            <v>Etapa II</v>
          </cell>
          <cell r="C108">
            <v>119814</v>
          </cell>
          <cell r="D108">
            <v>119814</v>
          </cell>
          <cell r="E108">
            <v>119814</v>
          </cell>
          <cell r="F108">
            <v>119814</v>
          </cell>
          <cell r="G108">
            <v>119814</v>
          </cell>
          <cell r="H108">
            <v>119814</v>
          </cell>
          <cell r="I108">
            <v>130925.03225806452</v>
          </cell>
          <cell r="J108">
            <v>136216</v>
          </cell>
          <cell r="K108">
            <v>136216</v>
          </cell>
          <cell r="L108">
            <v>136216</v>
          </cell>
          <cell r="M108">
            <v>136216</v>
          </cell>
          <cell r="N108">
            <v>136216</v>
          </cell>
        </row>
        <row r="109">
          <cell r="B109" t="str">
            <v>Etapa III</v>
          </cell>
          <cell r="C109">
            <v>120768</v>
          </cell>
          <cell r="D109">
            <v>120768</v>
          </cell>
          <cell r="E109">
            <v>120768</v>
          </cell>
          <cell r="F109">
            <v>120768</v>
          </cell>
          <cell r="G109">
            <v>120768</v>
          </cell>
          <cell r="H109">
            <v>120768</v>
          </cell>
          <cell r="I109">
            <v>117379.54838709677</v>
          </cell>
          <cell r="J109">
            <v>115766</v>
          </cell>
          <cell r="K109">
            <v>115766</v>
          </cell>
          <cell r="L109">
            <v>115766</v>
          </cell>
          <cell r="M109">
            <v>115766</v>
          </cell>
          <cell r="N109">
            <v>115766</v>
          </cell>
        </row>
        <row r="110">
          <cell r="B110" t="str">
            <v>Etapa IV</v>
          </cell>
          <cell r="C110">
            <v>102827</v>
          </cell>
          <cell r="D110">
            <v>102827</v>
          </cell>
          <cell r="E110">
            <v>102827</v>
          </cell>
          <cell r="F110">
            <v>102827</v>
          </cell>
          <cell r="G110">
            <v>102827</v>
          </cell>
          <cell r="H110">
            <v>102827</v>
          </cell>
          <cell r="I110">
            <v>98713.032258064515</v>
          </cell>
          <cell r="J110">
            <v>96754</v>
          </cell>
          <cell r="K110">
            <v>96754</v>
          </cell>
          <cell r="L110">
            <v>96754</v>
          </cell>
          <cell r="M110">
            <v>96754</v>
          </cell>
          <cell r="N110">
            <v>96754</v>
          </cell>
        </row>
        <row r="111">
          <cell r="B111" t="str">
            <v>Tarifa máxima para la compra-venta de
excedentes de energía</v>
          </cell>
        </row>
        <row r="112">
          <cell r="B112" t="str">
            <v>T-TCVE</v>
          </cell>
        </row>
        <row r="113">
          <cell r="B113" t="str">
            <v>Periodo Noche</v>
          </cell>
          <cell r="C113">
            <v>29.72000000000002</v>
          </cell>
          <cell r="D113">
            <v>29.72000000000002</v>
          </cell>
          <cell r="E113">
            <v>29.72000000000002</v>
          </cell>
          <cell r="F113">
            <v>29.72000000000002</v>
          </cell>
          <cell r="G113">
            <v>29.72000000000002</v>
          </cell>
          <cell r="H113">
            <v>29.72000000000002</v>
          </cell>
          <cell r="I113">
            <v>29.72000000000002</v>
          </cell>
          <cell r="J113">
            <v>29.72000000000002</v>
          </cell>
          <cell r="K113">
            <v>29.72000000000002</v>
          </cell>
          <cell r="L113">
            <v>29.72000000000002</v>
          </cell>
          <cell r="M113">
            <v>29.72000000000002</v>
          </cell>
          <cell r="N113">
            <v>29.72000000000002</v>
          </cell>
        </row>
        <row r="114">
          <cell r="B114" t="str">
            <v>Periodo Punta</v>
          </cell>
          <cell r="C114">
            <v>60.44000000000004</v>
          </cell>
          <cell r="D114">
            <v>60.44000000000004</v>
          </cell>
          <cell r="E114">
            <v>60.44000000000004</v>
          </cell>
          <cell r="F114">
            <v>60.44000000000004</v>
          </cell>
          <cell r="G114">
            <v>60.44000000000004</v>
          </cell>
          <cell r="H114">
            <v>60.44000000000004</v>
          </cell>
          <cell r="I114">
            <v>60.44000000000004</v>
          </cell>
          <cell r="J114">
            <v>60.44000000000004</v>
          </cell>
          <cell r="K114">
            <v>60.44000000000004</v>
          </cell>
          <cell r="L114">
            <v>60.44000000000004</v>
          </cell>
          <cell r="M114">
            <v>60.44000000000004</v>
          </cell>
          <cell r="N114">
            <v>60.44000000000004</v>
          </cell>
        </row>
        <row r="115">
          <cell r="B115" t="str">
            <v>Periodo Valle</v>
          </cell>
          <cell r="C115">
            <v>45.200000000000024</v>
          </cell>
          <cell r="D115">
            <v>45.200000000000024</v>
          </cell>
          <cell r="E115">
            <v>45.200000000000024</v>
          </cell>
          <cell r="F115">
            <v>45.200000000000024</v>
          </cell>
          <cell r="G115">
            <v>45.200000000000024</v>
          </cell>
          <cell r="H115">
            <v>45.200000000000024</v>
          </cell>
          <cell r="I115">
            <v>45.200000000000024</v>
          </cell>
          <cell r="J115">
            <v>45.200000000000024</v>
          </cell>
          <cell r="K115">
            <v>45.200000000000024</v>
          </cell>
          <cell r="L115">
            <v>45.200000000000024</v>
          </cell>
          <cell r="M115">
            <v>45.200000000000024</v>
          </cell>
          <cell r="N115">
            <v>45.200000000000024</v>
          </cell>
        </row>
        <row r="116">
          <cell r="B116" t="str">
            <v>Tarifa de los recursos energéticos distribuidos</v>
          </cell>
        </row>
        <row r="117">
          <cell r="B117" t="str">
            <v>T-TDER</v>
          </cell>
        </row>
        <row r="118">
          <cell r="B118" t="str">
            <v>Por kW instalado</v>
          </cell>
          <cell r="C118">
            <v>512</v>
          </cell>
          <cell r="D118">
            <v>512</v>
          </cell>
          <cell r="E118">
            <v>512</v>
          </cell>
          <cell r="F118">
            <v>512</v>
          </cell>
          <cell r="G118">
            <v>512</v>
          </cell>
          <cell r="H118">
            <v>512</v>
          </cell>
          <cell r="I118">
            <v>512</v>
          </cell>
          <cell r="J118">
            <v>512</v>
          </cell>
          <cell r="K118">
            <v>512</v>
          </cell>
          <cell r="L118">
            <v>512</v>
          </cell>
          <cell r="M118">
            <v>512</v>
          </cell>
          <cell r="N118">
            <v>512</v>
          </cell>
        </row>
        <row r="119">
          <cell r="B119" t="str">
            <v xml:space="preserve">Tarifa de peajes de distribución </v>
          </cell>
        </row>
        <row r="120">
          <cell r="B120" t="str">
            <v>T-TPDx</v>
          </cell>
        </row>
        <row r="121">
          <cell r="B121" t="str">
            <v>Por Energía transportada</v>
          </cell>
          <cell r="C121">
            <v>0.92999999999999983</v>
          </cell>
          <cell r="D121">
            <v>0.92999999999999983</v>
          </cell>
          <cell r="E121">
            <v>0.92999999999999983</v>
          </cell>
          <cell r="F121">
            <v>0.92999999999999983</v>
          </cell>
          <cell r="G121">
            <v>0.92999999999999983</v>
          </cell>
          <cell r="H121">
            <v>0.92999999999999983</v>
          </cell>
          <cell r="I121">
            <v>0.92999999999999983</v>
          </cell>
          <cell r="J121">
            <v>0.92999999999999983</v>
          </cell>
          <cell r="K121">
            <v>0.92999999999999983</v>
          </cell>
          <cell r="L121">
            <v>0.92999999999999983</v>
          </cell>
          <cell r="M121">
            <v>0.92999999999999983</v>
          </cell>
          <cell r="N121">
            <v>0.92999999999999983</v>
          </cell>
        </row>
        <row r="127">
          <cell r="B127" t="str">
            <v>serv_publico</v>
          </cell>
          <cell r="C127" t="str">
            <v>Generación</v>
          </cell>
        </row>
        <row r="129">
          <cell r="B129" t="str">
            <v>Promedio de Tarifa</v>
          </cell>
          <cell r="C129" t="str">
            <v>Mes</v>
          </cell>
        </row>
        <row r="130">
          <cell r="B130" t="str">
            <v>º</v>
          </cell>
          <cell r="C130" t="str">
            <v>Enero</v>
          </cell>
          <cell r="D130" t="str">
            <v>Febrero</v>
          </cell>
          <cell r="E130" t="str">
            <v>Marzo</v>
          </cell>
          <cell r="F130" t="str">
            <v>Abril</v>
          </cell>
          <cell r="G130" t="str">
            <v>Mayo</v>
          </cell>
          <cell r="H130" t="str">
            <v>Junio</v>
          </cell>
          <cell r="I130" t="str">
            <v>Julio</v>
          </cell>
          <cell r="J130" t="str">
            <v>Agosto</v>
          </cell>
          <cell r="K130" t="str">
            <v>Septiembre</v>
          </cell>
          <cell r="L130" t="str">
            <v>Octubre</v>
          </cell>
          <cell r="M130" t="str">
            <v>Noviembre</v>
          </cell>
          <cell r="N130" t="str">
            <v>Diciembre</v>
          </cell>
        </row>
        <row r="131">
          <cell r="B131" t="str">
            <v>VENTAS AL SERVICIO DE DISTRIBUCIÓN</v>
          </cell>
        </row>
        <row r="132">
          <cell r="B132" t="str">
            <v>T-SD</v>
          </cell>
        </row>
        <row r="133">
          <cell r="B133" t="str">
            <v>a. Energía Punta</v>
          </cell>
          <cell r="C133">
            <v>60.44000000000004</v>
          </cell>
          <cell r="D133">
            <v>60.44000000000004</v>
          </cell>
          <cell r="E133">
            <v>60.44000000000004</v>
          </cell>
          <cell r="F133">
            <v>60.44000000000004</v>
          </cell>
          <cell r="G133">
            <v>60.44000000000004</v>
          </cell>
          <cell r="H133">
            <v>60.44000000000004</v>
          </cell>
          <cell r="I133">
            <v>60.44000000000004</v>
          </cell>
          <cell r="J133">
            <v>60.44000000000004</v>
          </cell>
          <cell r="K133">
            <v>60.44000000000004</v>
          </cell>
          <cell r="L133">
            <v>60.44000000000004</v>
          </cell>
          <cell r="M133">
            <v>60.44000000000004</v>
          </cell>
          <cell r="N133">
            <v>60.44000000000004</v>
          </cell>
        </row>
        <row r="134">
          <cell r="B134" t="str">
            <v>b. Energía Valle</v>
          </cell>
          <cell r="C134">
            <v>45.200000000000024</v>
          </cell>
          <cell r="D134">
            <v>45.200000000000024</v>
          </cell>
          <cell r="E134">
            <v>45.200000000000024</v>
          </cell>
          <cell r="F134">
            <v>45.200000000000024</v>
          </cell>
          <cell r="G134">
            <v>45.200000000000024</v>
          </cell>
          <cell r="H134">
            <v>45.200000000000024</v>
          </cell>
          <cell r="I134">
            <v>45.200000000000024</v>
          </cell>
          <cell r="J134">
            <v>45.200000000000024</v>
          </cell>
          <cell r="K134">
            <v>45.200000000000024</v>
          </cell>
          <cell r="L134">
            <v>45.200000000000024</v>
          </cell>
          <cell r="M134">
            <v>45.200000000000024</v>
          </cell>
          <cell r="N134">
            <v>45.200000000000024</v>
          </cell>
        </row>
        <row r="135">
          <cell r="B135" t="str">
            <v>c. Energía Noche</v>
          </cell>
          <cell r="C135">
            <v>29.72000000000002</v>
          </cell>
          <cell r="D135">
            <v>29.72000000000002</v>
          </cell>
          <cell r="E135">
            <v>29.72000000000002</v>
          </cell>
          <cell r="F135">
            <v>29.72000000000002</v>
          </cell>
          <cell r="G135">
            <v>29.72000000000002</v>
          </cell>
          <cell r="H135">
            <v>29.72000000000002</v>
          </cell>
          <cell r="I135">
            <v>29.72000000000002</v>
          </cell>
          <cell r="J135">
            <v>29.72000000000002</v>
          </cell>
          <cell r="K135">
            <v>29.72000000000002</v>
          </cell>
          <cell r="L135">
            <v>29.72000000000002</v>
          </cell>
          <cell r="M135">
            <v>29.72000000000002</v>
          </cell>
          <cell r="N135">
            <v>29.72000000000002</v>
          </cell>
        </row>
      </sheetData>
      <sheetData sheetId="6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 xml:space="preserve">a. Bloque 0-30 kWh </v>
          </cell>
          <cell r="C10">
            <v>2020.1999999999989</v>
          </cell>
          <cell r="D10">
            <v>2020.1999999999991</v>
          </cell>
          <cell r="E10">
            <v>2020.1999999999989</v>
          </cell>
          <cell r="F10">
            <v>2020.1999999999991</v>
          </cell>
          <cell r="G10">
            <v>2020.1999999999989</v>
          </cell>
          <cell r="H10">
            <v>2020.1999999999991</v>
          </cell>
          <cell r="I10">
            <v>2020.1999999999989</v>
          </cell>
          <cell r="J10">
            <v>2020.1999999999989</v>
          </cell>
          <cell r="K10">
            <v>2020.1999999999991</v>
          </cell>
          <cell r="L10">
            <v>2020.1999999999989</v>
          </cell>
          <cell r="M10">
            <v>2020.1999999999991</v>
          </cell>
          <cell r="N10">
            <v>2020.1999999999989</v>
          </cell>
        </row>
        <row r="11">
          <cell r="B11" t="str">
            <v xml:space="preserve">b. Bloque 31-200 kWh </v>
          </cell>
          <cell r="C11">
            <v>67.339999999999975</v>
          </cell>
          <cell r="D11">
            <v>67.339999999999975</v>
          </cell>
          <cell r="E11">
            <v>67.339999999999975</v>
          </cell>
          <cell r="F11">
            <v>67.339999999999975</v>
          </cell>
          <cell r="G11">
            <v>67.339999999999975</v>
          </cell>
          <cell r="H11">
            <v>67.339999999999975</v>
          </cell>
          <cell r="I11">
            <v>67.339999999999975</v>
          </cell>
          <cell r="J11">
            <v>67.339999999999975</v>
          </cell>
          <cell r="K11">
            <v>67.339999999999975</v>
          </cell>
          <cell r="L11">
            <v>67.339999999999975</v>
          </cell>
          <cell r="M11">
            <v>67.339999999999975</v>
          </cell>
          <cell r="N11">
            <v>67.339999999999975</v>
          </cell>
        </row>
        <row r="12">
          <cell r="B12" t="str">
            <v>c. Bloque mayor a 200 kWh</v>
          </cell>
          <cell r="C12">
            <v>94.94999999999996</v>
          </cell>
          <cell r="D12">
            <v>94.949999999999974</v>
          </cell>
          <cell r="E12">
            <v>94.94999999999996</v>
          </cell>
          <cell r="F12">
            <v>94.949999999999974</v>
          </cell>
          <cell r="G12">
            <v>94.94999999999996</v>
          </cell>
          <cell r="H12">
            <v>94.949999999999974</v>
          </cell>
          <cell r="I12">
            <v>94.94999999999996</v>
          </cell>
          <cell r="J12">
            <v>94.94999999999996</v>
          </cell>
          <cell r="K12">
            <v>94.949999999999974</v>
          </cell>
          <cell r="L12">
            <v>94.94999999999996</v>
          </cell>
          <cell r="M12">
            <v>94.949999999999974</v>
          </cell>
          <cell r="N12">
            <v>94.94999999999996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99.360000000000014</v>
          </cell>
          <cell r="D15">
            <v>99.36</v>
          </cell>
          <cell r="E15">
            <v>99.360000000000014</v>
          </cell>
          <cell r="F15">
            <v>99.36</v>
          </cell>
          <cell r="G15">
            <v>99.360000000000014</v>
          </cell>
          <cell r="H15">
            <v>99.36</v>
          </cell>
          <cell r="I15">
            <v>99.360000000000014</v>
          </cell>
          <cell r="J15">
            <v>99.360000000000014</v>
          </cell>
          <cell r="K15">
            <v>99.36</v>
          </cell>
          <cell r="L15">
            <v>99.360000000000014</v>
          </cell>
          <cell r="M15">
            <v>99.36</v>
          </cell>
          <cell r="N15">
            <v>99.360000000000014</v>
          </cell>
        </row>
        <row r="16">
          <cell r="B16" t="str">
            <v xml:space="preserve">b. Bloque 0-3000 kWh </v>
          </cell>
          <cell r="C16">
            <v>188820</v>
          </cell>
          <cell r="D16">
            <v>188820</v>
          </cell>
          <cell r="E16">
            <v>188820</v>
          </cell>
          <cell r="F16">
            <v>188820</v>
          </cell>
          <cell r="G16">
            <v>188820</v>
          </cell>
          <cell r="H16">
            <v>188820</v>
          </cell>
          <cell r="I16">
            <v>188820</v>
          </cell>
          <cell r="J16">
            <v>188820</v>
          </cell>
          <cell r="K16">
            <v>188820</v>
          </cell>
          <cell r="L16">
            <v>188820</v>
          </cell>
          <cell r="M16">
            <v>188820</v>
          </cell>
          <cell r="N16">
            <v>188820</v>
          </cell>
        </row>
        <row r="17">
          <cell r="B17" t="str">
            <v xml:space="preserve">c. Bloque mayor a 3000 kWh </v>
          </cell>
          <cell r="C17">
            <v>62.94000000000004</v>
          </cell>
          <cell r="D17">
            <v>62.94000000000004</v>
          </cell>
          <cell r="E17">
            <v>62.94000000000004</v>
          </cell>
          <cell r="F17">
            <v>62.94000000000004</v>
          </cell>
          <cell r="G17">
            <v>62.94000000000004</v>
          </cell>
          <cell r="H17">
            <v>62.94000000000004</v>
          </cell>
          <cell r="I17">
            <v>62.94000000000004</v>
          </cell>
          <cell r="J17">
            <v>62.94000000000004</v>
          </cell>
          <cell r="K17">
            <v>62.94000000000004</v>
          </cell>
          <cell r="L17">
            <v>62.94000000000004</v>
          </cell>
          <cell r="M17">
            <v>62.94000000000004</v>
          </cell>
          <cell r="N17">
            <v>62.94000000000004</v>
          </cell>
        </row>
        <row r="18">
          <cell r="B18" t="str">
            <v xml:space="preserve">d. Bloque 0-10 kW </v>
          </cell>
          <cell r="C18">
            <v>92941.200000000026</v>
          </cell>
          <cell r="D18">
            <v>92941.2</v>
          </cell>
          <cell r="E18">
            <v>92941.200000000026</v>
          </cell>
          <cell r="F18">
            <v>92941.200000000012</v>
          </cell>
          <cell r="G18">
            <v>92941.200000000026</v>
          </cell>
          <cell r="H18">
            <v>92941.200000000012</v>
          </cell>
          <cell r="I18">
            <v>92941.200000000026</v>
          </cell>
          <cell r="J18">
            <v>92941.200000000026</v>
          </cell>
          <cell r="K18">
            <v>92941.200000000012</v>
          </cell>
          <cell r="L18">
            <v>92941.200000000026</v>
          </cell>
          <cell r="M18">
            <v>92941.200000000012</v>
          </cell>
          <cell r="N18">
            <v>92941.200000000026</v>
          </cell>
        </row>
        <row r="19">
          <cell r="B19" t="str">
            <v>e. Bloque mayor a 10 kW</v>
          </cell>
          <cell r="C19">
            <v>9294.1199999999972</v>
          </cell>
          <cell r="D19">
            <v>9294.1199999999972</v>
          </cell>
          <cell r="E19">
            <v>9294.1199999999972</v>
          </cell>
          <cell r="F19">
            <v>9294.1199999999972</v>
          </cell>
          <cell r="G19">
            <v>9294.1199999999972</v>
          </cell>
          <cell r="H19">
            <v>9294.1199999999972</v>
          </cell>
          <cell r="I19">
            <v>9294.1199999999972</v>
          </cell>
          <cell r="J19">
            <v>9294.1199999999972</v>
          </cell>
          <cell r="K19">
            <v>9294.1199999999972</v>
          </cell>
          <cell r="L19">
            <v>9294.1199999999972</v>
          </cell>
          <cell r="M19">
            <v>9294.1199999999972</v>
          </cell>
          <cell r="N19">
            <v>9294.1199999999972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99.360000000000014</v>
          </cell>
          <cell r="D22">
            <v>99.36</v>
          </cell>
          <cell r="E22">
            <v>99.360000000000014</v>
          </cell>
          <cell r="F22">
            <v>99.36</v>
          </cell>
          <cell r="G22">
            <v>99.360000000000014</v>
          </cell>
          <cell r="H22">
            <v>99.36</v>
          </cell>
          <cell r="I22">
            <v>99.360000000000014</v>
          </cell>
          <cell r="J22">
            <v>99.360000000000014</v>
          </cell>
          <cell r="K22">
            <v>99.36</v>
          </cell>
          <cell r="L22">
            <v>99.360000000000014</v>
          </cell>
          <cell r="M22">
            <v>99.36</v>
          </cell>
          <cell r="N22">
            <v>99.360000000000014</v>
          </cell>
        </row>
        <row r="23">
          <cell r="B23" t="str">
            <v xml:space="preserve">b. Bloque 0-3000 kWh </v>
          </cell>
          <cell r="C23">
            <v>188820</v>
          </cell>
          <cell r="D23">
            <v>188820</v>
          </cell>
          <cell r="E23">
            <v>188820</v>
          </cell>
          <cell r="F23">
            <v>188820</v>
          </cell>
          <cell r="G23">
            <v>188820</v>
          </cell>
          <cell r="H23">
            <v>188820</v>
          </cell>
          <cell r="I23">
            <v>188820</v>
          </cell>
          <cell r="J23">
            <v>188820</v>
          </cell>
          <cell r="K23">
            <v>188820</v>
          </cell>
          <cell r="L23">
            <v>188820</v>
          </cell>
          <cell r="M23">
            <v>188820</v>
          </cell>
          <cell r="N23">
            <v>188820</v>
          </cell>
        </row>
        <row r="24">
          <cell r="B24" t="str">
            <v xml:space="preserve">c. Bloque mayor a 3000 kWh </v>
          </cell>
          <cell r="C24">
            <v>62.94000000000004</v>
          </cell>
          <cell r="D24">
            <v>62.94000000000004</v>
          </cell>
          <cell r="E24">
            <v>62.94000000000004</v>
          </cell>
          <cell r="F24">
            <v>62.94000000000004</v>
          </cell>
          <cell r="G24">
            <v>62.94000000000004</v>
          </cell>
          <cell r="H24">
            <v>62.94000000000004</v>
          </cell>
          <cell r="I24">
            <v>62.94000000000004</v>
          </cell>
          <cell r="J24">
            <v>62.94000000000004</v>
          </cell>
          <cell r="K24">
            <v>62.94000000000004</v>
          </cell>
          <cell r="L24">
            <v>62.94000000000004</v>
          </cell>
          <cell r="M24">
            <v>62.94000000000004</v>
          </cell>
          <cell r="N24">
            <v>62.94000000000004</v>
          </cell>
        </row>
        <row r="25">
          <cell r="B25" t="str">
            <v xml:space="preserve">d. Bloque 0-10 kW </v>
          </cell>
          <cell r="C25">
            <v>92941.200000000026</v>
          </cell>
          <cell r="D25">
            <v>92941.2</v>
          </cell>
          <cell r="E25">
            <v>92941.200000000026</v>
          </cell>
          <cell r="F25">
            <v>92941.200000000012</v>
          </cell>
          <cell r="G25">
            <v>92941.200000000026</v>
          </cell>
          <cell r="H25">
            <v>92941.200000000012</v>
          </cell>
          <cell r="I25">
            <v>92941.200000000026</v>
          </cell>
          <cell r="J25">
            <v>92941.200000000026</v>
          </cell>
          <cell r="K25">
            <v>92941.200000000012</v>
          </cell>
          <cell r="L25">
            <v>92941.200000000026</v>
          </cell>
          <cell r="M25">
            <v>92941.200000000012</v>
          </cell>
          <cell r="N25">
            <v>92941.200000000026</v>
          </cell>
        </row>
        <row r="26">
          <cell r="B26" t="str">
            <v>e. Bloque mayor a 10 kW</v>
          </cell>
          <cell r="C26">
            <v>9294.1199999999972</v>
          </cell>
          <cell r="D26">
            <v>9294.1199999999972</v>
          </cell>
          <cell r="E26">
            <v>9294.1199999999972</v>
          </cell>
          <cell r="F26">
            <v>9294.1199999999972</v>
          </cell>
          <cell r="G26">
            <v>9294.1199999999972</v>
          </cell>
          <cell r="H26">
            <v>9294.1199999999972</v>
          </cell>
          <cell r="I26">
            <v>9294.1199999999972</v>
          </cell>
          <cell r="J26">
            <v>9294.1199999999972</v>
          </cell>
          <cell r="K26">
            <v>9294.1199999999972</v>
          </cell>
          <cell r="L26">
            <v>9294.1199999999972</v>
          </cell>
          <cell r="M26">
            <v>9294.1199999999972</v>
          </cell>
          <cell r="N26">
            <v>9294.1199999999972</v>
          </cell>
        </row>
        <row r="27">
          <cell r="B27" t="str">
            <v>MEDIA TENSIÓN (T-MT)</v>
          </cell>
        </row>
        <row r="28">
          <cell r="B28" t="str">
            <v>T-MT</v>
          </cell>
        </row>
        <row r="29">
          <cell r="B29" t="str">
            <v>a. Energía Punta</v>
          </cell>
          <cell r="C29">
            <v>82.800000000000026</v>
          </cell>
          <cell r="D29">
            <v>82.8</v>
          </cell>
          <cell r="E29">
            <v>82.800000000000026</v>
          </cell>
          <cell r="F29">
            <v>82.800000000000011</v>
          </cell>
          <cell r="G29">
            <v>82.800000000000026</v>
          </cell>
          <cell r="H29">
            <v>82.800000000000011</v>
          </cell>
          <cell r="I29">
            <v>82.800000000000026</v>
          </cell>
          <cell r="J29">
            <v>82.800000000000026</v>
          </cell>
          <cell r="K29">
            <v>82.800000000000011</v>
          </cell>
          <cell r="L29">
            <v>82.800000000000026</v>
          </cell>
          <cell r="M29">
            <v>82.800000000000011</v>
          </cell>
          <cell r="N29">
            <v>82.800000000000026</v>
          </cell>
        </row>
        <row r="30">
          <cell r="B30" t="str">
            <v>b. Energía Valle</v>
          </cell>
          <cell r="C30">
            <v>71.77</v>
          </cell>
          <cell r="D30">
            <v>71.77</v>
          </cell>
          <cell r="E30">
            <v>71.77</v>
          </cell>
          <cell r="F30">
            <v>71.77</v>
          </cell>
          <cell r="G30">
            <v>71.77</v>
          </cell>
          <cell r="H30">
            <v>71.77</v>
          </cell>
          <cell r="I30">
            <v>71.77</v>
          </cell>
          <cell r="J30">
            <v>71.77</v>
          </cell>
          <cell r="K30">
            <v>71.77</v>
          </cell>
          <cell r="L30">
            <v>71.77</v>
          </cell>
          <cell r="M30">
            <v>71.77</v>
          </cell>
          <cell r="N30">
            <v>71.77</v>
          </cell>
        </row>
        <row r="31">
          <cell r="B31" t="str">
            <v>c. Energía Noche</v>
          </cell>
          <cell r="C31">
            <v>64.039999999999978</v>
          </cell>
          <cell r="D31">
            <v>64.039999999999978</v>
          </cell>
          <cell r="E31">
            <v>64.039999999999978</v>
          </cell>
          <cell r="F31">
            <v>64.039999999999978</v>
          </cell>
          <cell r="G31">
            <v>64.039999999999978</v>
          </cell>
          <cell r="H31">
            <v>64.039999999999978</v>
          </cell>
          <cell r="I31">
            <v>64.039999999999978</v>
          </cell>
          <cell r="J31">
            <v>64.039999999999978</v>
          </cell>
          <cell r="K31">
            <v>64.039999999999978</v>
          </cell>
          <cell r="L31">
            <v>64.039999999999978</v>
          </cell>
          <cell r="M31">
            <v>64.039999999999978</v>
          </cell>
          <cell r="N31">
            <v>64.039999999999978</v>
          </cell>
        </row>
        <row r="32">
          <cell r="B32" t="str">
            <v>d. Potencia Punta</v>
          </cell>
          <cell r="C32">
            <v>3751.6600000000026</v>
          </cell>
          <cell r="D32">
            <v>3751.6600000000026</v>
          </cell>
          <cell r="E32">
            <v>3751.6600000000026</v>
          </cell>
          <cell r="F32">
            <v>3751.6600000000026</v>
          </cell>
          <cell r="G32">
            <v>3751.6600000000026</v>
          </cell>
          <cell r="H32">
            <v>3751.6600000000026</v>
          </cell>
          <cell r="I32">
            <v>3751.6600000000026</v>
          </cell>
          <cell r="J32">
            <v>3751.6600000000026</v>
          </cell>
          <cell r="K32">
            <v>3751.6600000000026</v>
          </cell>
          <cell r="L32">
            <v>3751.6600000000026</v>
          </cell>
          <cell r="M32">
            <v>3751.6600000000026</v>
          </cell>
          <cell r="N32">
            <v>3751.6600000000026</v>
          </cell>
        </row>
        <row r="33">
          <cell r="B33" t="str">
            <v>e. Potencia Valle</v>
          </cell>
          <cell r="C33">
            <v>3751.6600000000026</v>
          </cell>
          <cell r="D33">
            <v>3751.6600000000026</v>
          </cell>
          <cell r="E33">
            <v>3751.6600000000026</v>
          </cell>
          <cell r="F33">
            <v>3751.6600000000026</v>
          </cell>
          <cell r="G33">
            <v>3751.6600000000026</v>
          </cell>
          <cell r="H33">
            <v>3751.6600000000026</v>
          </cell>
          <cell r="I33">
            <v>3751.6600000000026</v>
          </cell>
          <cell r="J33">
            <v>3751.6600000000026</v>
          </cell>
          <cell r="K33">
            <v>3751.6600000000026</v>
          </cell>
          <cell r="L33">
            <v>3751.6600000000026</v>
          </cell>
          <cell r="M33">
            <v>3751.6600000000026</v>
          </cell>
          <cell r="N33">
            <v>3751.6600000000026</v>
          </cell>
        </row>
        <row r="34">
          <cell r="B34" t="str">
            <v>ALUMBRADO PÚBLICO</v>
          </cell>
        </row>
        <row r="35">
          <cell r="B35" t="str">
            <v>T-AP</v>
          </cell>
        </row>
        <row r="36">
          <cell r="B36" t="str">
            <v>a. Bloque 0-30 kWh</v>
          </cell>
          <cell r="C36">
            <v>94.19999999999996</v>
          </cell>
          <cell r="D36">
            <v>94.199999999999974</v>
          </cell>
          <cell r="E36">
            <v>94.19999999999996</v>
          </cell>
          <cell r="F36">
            <v>94.199999999999974</v>
          </cell>
          <cell r="G36">
            <v>94.19999999999996</v>
          </cell>
          <cell r="H36">
            <v>94.199999999999974</v>
          </cell>
          <cell r="I36">
            <v>94.19999999999996</v>
          </cell>
          <cell r="J36">
            <v>94.19999999999996</v>
          </cell>
          <cell r="K36">
            <v>94.199999999999974</v>
          </cell>
          <cell r="L36">
            <v>94.19999999999996</v>
          </cell>
          <cell r="M36">
            <v>94.199999999999974</v>
          </cell>
          <cell r="N36">
            <v>94.19999999999996</v>
          </cell>
        </row>
        <row r="37">
          <cell r="B37" t="str">
            <v xml:space="preserve">b. Bloque 31-50 000 kWh </v>
          </cell>
          <cell r="C37">
            <v>3.14</v>
          </cell>
          <cell r="D37">
            <v>3.14</v>
          </cell>
          <cell r="E37">
            <v>3.14</v>
          </cell>
          <cell r="F37">
            <v>3.14</v>
          </cell>
          <cell r="G37">
            <v>3.14</v>
          </cell>
          <cell r="H37">
            <v>3.14</v>
          </cell>
          <cell r="I37">
            <v>3.14</v>
          </cell>
          <cell r="J37">
            <v>3.14</v>
          </cell>
          <cell r="K37">
            <v>3.14</v>
          </cell>
          <cell r="L37">
            <v>3.14</v>
          </cell>
          <cell r="M37">
            <v>3.14</v>
          </cell>
          <cell r="N37">
            <v>3.14</v>
          </cell>
        </row>
        <row r="38">
          <cell r="B38" t="str">
            <v xml:space="preserve">c. Bloque mayor a 50 000 kWh </v>
          </cell>
          <cell r="C38">
            <v>157000</v>
          </cell>
          <cell r="D38">
            <v>157000</v>
          </cell>
          <cell r="E38">
            <v>157000</v>
          </cell>
          <cell r="F38">
            <v>157000</v>
          </cell>
          <cell r="G38">
            <v>157000</v>
          </cell>
          <cell r="H38">
            <v>157000</v>
          </cell>
          <cell r="I38">
            <v>157000</v>
          </cell>
          <cell r="J38">
            <v>157000</v>
          </cell>
          <cell r="K38">
            <v>157000</v>
          </cell>
          <cell r="L38">
            <v>157000</v>
          </cell>
          <cell r="M38">
            <v>157000</v>
          </cell>
          <cell r="N38">
            <v>157000</v>
          </cell>
        </row>
        <row r="39">
          <cell r="B39" t="str">
            <v>Tarifa de acceso</v>
          </cell>
        </row>
        <row r="40">
          <cell r="B40" t="str">
            <v>T-TA</v>
          </cell>
        </row>
        <row r="41">
          <cell r="B41" t="str">
            <v>a. Consumo de Energía cada kWh</v>
          </cell>
          <cell r="C41">
            <v>22.100000000000012</v>
          </cell>
          <cell r="D41">
            <v>22.100000000000012</v>
          </cell>
          <cell r="E41">
            <v>22.100000000000012</v>
          </cell>
          <cell r="F41">
            <v>22.100000000000012</v>
          </cell>
          <cell r="G41">
            <v>22.100000000000012</v>
          </cell>
          <cell r="H41">
            <v>22.100000000000012</v>
          </cell>
          <cell r="I41">
            <v>22.100000000000012</v>
          </cell>
          <cell r="J41">
            <v>22.100000000000012</v>
          </cell>
          <cell r="K41">
            <v>22.100000000000012</v>
          </cell>
          <cell r="L41">
            <v>22.100000000000012</v>
          </cell>
          <cell r="M41">
            <v>22.100000000000012</v>
          </cell>
          <cell r="N41">
            <v>22.100000000000012</v>
          </cell>
        </row>
        <row r="42">
          <cell r="B42" t="str">
            <v>Tarifa en centros de recarga rápida</v>
          </cell>
        </row>
        <row r="43">
          <cell r="B43" t="str">
            <v>T-VE</v>
          </cell>
        </row>
        <row r="44">
          <cell r="B44" t="str">
            <v>b. Por minuto de recarga de energía</v>
          </cell>
          <cell r="C44">
            <v>137</v>
          </cell>
          <cell r="D44">
            <v>137</v>
          </cell>
          <cell r="E44">
            <v>137</v>
          </cell>
          <cell r="F44">
            <v>137</v>
          </cell>
          <cell r="G44">
            <v>137</v>
          </cell>
          <cell r="H44">
            <v>137</v>
          </cell>
          <cell r="I44">
            <v>137</v>
          </cell>
          <cell r="J44">
            <v>137</v>
          </cell>
          <cell r="K44">
            <v>137</v>
          </cell>
          <cell r="L44">
            <v>137</v>
          </cell>
          <cell r="M44">
            <v>137</v>
          </cell>
          <cell r="N44">
            <v>137</v>
          </cell>
        </row>
        <row r="45">
          <cell r="B45" t="str">
            <v>Tarifa residencial modalidad prepago</v>
          </cell>
        </row>
        <row r="46">
          <cell r="B46" t="str">
            <v>T-RP</v>
          </cell>
        </row>
        <row r="47">
          <cell r="B47" t="str">
            <v xml:space="preserve">a. Bloque 0-30 kWh </v>
          </cell>
          <cell r="C47">
            <v>2020.1999999999989</v>
          </cell>
          <cell r="D47">
            <v>2020.1999999999991</v>
          </cell>
          <cell r="E47">
            <v>2020.1999999999989</v>
          </cell>
          <cell r="F47">
            <v>2020.1999999999991</v>
          </cell>
          <cell r="G47">
            <v>2020.1999999999989</v>
          </cell>
          <cell r="H47">
            <v>2020.1999999999991</v>
          </cell>
          <cell r="I47">
            <v>2020.1999999999989</v>
          </cell>
          <cell r="J47">
            <v>2020.1999999999989</v>
          </cell>
          <cell r="K47">
            <v>2020.1999999999991</v>
          </cell>
          <cell r="L47">
            <v>2020.1999999999989</v>
          </cell>
          <cell r="M47">
            <v>2020.1999999999991</v>
          </cell>
          <cell r="N47">
            <v>2020.1999999999989</v>
          </cell>
        </row>
        <row r="48">
          <cell r="B48" t="str">
            <v xml:space="preserve">b. Bloque 31-200 kWh </v>
          </cell>
          <cell r="C48">
            <v>67.339999999999975</v>
          </cell>
          <cell r="D48">
            <v>67.339999999999975</v>
          </cell>
          <cell r="E48">
            <v>67.339999999999975</v>
          </cell>
          <cell r="F48">
            <v>67.339999999999975</v>
          </cell>
          <cell r="G48">
            <v>67.339999999999975</v>
          </cell>
          <cell r="H48">
            <v>67.339999999999975</v>
          </cell>
          <cell r="I48">
            <v>67.339999999999975</v>
          </cell>
          <cell r="J48">
            <v>67.339999999999975</v>
          </cell>
          <cell r="K48">
            <v>67.339999999999975</v>
          </cell>
          <cell r="L48">
            <v>67.339999999999975</v>
          </cell>
          <cell r="M48">
            <v>67.339999999999975</v>
          </cell>
          <cell r="N48">
            <v>67.339999999999975</v>
          </cell>
        </row>
        <row r="49">
          <cell r="B49" t="str">
            <v>c. Bloque mayor a 200 kWh</v>
          </cell>
          <cell r="C49">
            <v>94.94999999999996</v>
          </cell>
          <cell r="D49">
            <v>94.949999999999974</v>
          </cell>
          <cell r="E49">
            <v>94.94999999999996</v>
          </cell>
          <cell r="F49">
            <v>94.949999999999974</v>
          </cell>
          <cell r="G49">
            <v>94.94999999999996</v>
          </cell>
          <cell r="H49">
            <v>94.949999999999974</v>
          </cell>
          <cell r="I49">
            <v>94.94999999999996</v>
          </cell>
          <cell r="J49">
            <v>94.94999999999996</v>
          </cell>
          <cell r="K49">
            <v>94.949999999999974</v>
          </cell>
          <cell r="L49">
            <v>94.94999999999996</v>
          </cell>
          <cell r="M49">
            <v>94.949999999999974</v>
          </cell>
          <cell r="N49">
            <v>94.94999999999996</v>
          </cell>
        </row>
        <row r="50">
          <cell r="B50" t="str">
            <v>Tarifa en centros de recarga en planteles para autobuses electricos</v>
          </cell>
        </row>
        <row r="51">
          <cell r="B51" t="str">
            <v>T-BE</v>
          </cell>
        </row>
        <row r="52">
          <cell r="B52" t="str">
            <v>b. Consumo de Energía cada kWh</v>
          </cell>
          <cell r="C52">
            <v>52.869999999999955</v>
          </cell>
          <cell r="D52">
            <v>52.869999999999962</v>
          </cell>
          <cell r="E52">
            <v>52.869999999999955</v>
          </cell>
          <cell r="F52">
            <v>52.869999999999962</v>
          </cell>
          <cell r="G52">
            <v>52.869999999999955</v>
          </cell>
          <cell r="H52">
            <v>52.869999999999962</v>
          </cell>
          <cell r="I52">
            <v>52.869999999999955</v>
          </cell>
          <cell r="J52">
            <v>52.869999999999955</v>
          </cell>
          <cell r="K52">
            <v>52.869999999999962</v>
          </cell>
          <cell r="L52">
            <v>52.869999999999955</v>
          </cell>
          <cell r="M52">
            <v>52.869999999999962</v>
          </cell>
          <cell r="N52">
            <v>52.869999999999955</v>
          </cell>
        </row>
        <row r="53">
          <cell r="B53" t="str">
            <v>Tarifa para los costos de interconeción 
excedentes de energía (colones/kWh)</v>
          </cell>
        </row>
        <row r="54">
          <cell r="B54" t="str">
            <v>T-TCI</v>
          </cell>
        </row>
        <row r="55">
          <cell r="B55" t="str">
            <v>Etapa I</v>
          </cell>
          <cell r="C55">
            <v>7160</v>
          </cell>
          <cell r="D55">
            <v>7160</v>
          </cell>
          <cell r="E55">
            <v>7160</v>
          </cell>
          <cell r="F55">
            <v>7160</v>
          </cell>
          <cell r="G55">
            <v>7160</v>
          </cell>
          <cell r="H55">
            <v>7160</v>
          </cell>
          <cell r="I55">
            <v>10000.41935483871</v>
          </cell>
          <cell r="J55">
            <v>11353</v>
          </cell>
          <cell r="K55">
            <v>11353</v>
          </cell>
          <cell r="L55">
            <v>11353</v>
          </cell>
          <cell r="M55">
            <v>11353</v>
          </cell>
          <cell r="N55">
            <v>11353</v>
          </cell>
        </row>
        <row r="56">
          <cell r="B56" t="str">
            <v>Etapa II</v>
          </cell>
          <cell r="C56">
            <v>119814</v>
          </cell>
          <cell r="D56">
            <v>119814</v>
          </cell>
          <cell r="E56">
            <v>119814</v>
          </cell>
          <cell r="F56">
            <v>119814</v>
          </cell>
          <cell r="G56">
            <v>119814</v>
          </cell>
          <cell r="H56">
            <v>119814</v>
          </cell>
          <cell r="I56">
            <v>130925.03225806452</v>
          </cell>
          <cell r="J56">
            <v>136216</v>
          </cell>
          <cell r="K56">
            <v>136216</v>
          </cell>
          <cell r="L56">
            <v>136216</v>
          </cell>
          <cell r="M56">
            <v>136216</v>
          </cell>
          <cell r="N56">
            <v>136216</v>
          </cell>
        </row>
        <row r="57">
          <cell r="B57" t="str">
            <v>Etapa III</v>
          </cell>
          <cell r="C57">
            <v>154539</v>
          </cell>
          <cell r="D57">
            <v>154539</v>
          </cell>
          <cell r="E57">
            <v>154539</v>
          </cell>
          <cell r="F57">
            <v>154539</v>
          </cell>
          <cell r="G57">
            <v>154539</v>
          </cell>
          <cell r="H57">
            <v>154539</v>
          </cell>
          <cell r="I57">
            <v>141073.93548387097</v>
          </cell>
          <cell r="J57">
            <v>134662</v>
          </cell>
          <cell r="K57">
            <v>134662</v>
          </cell>
          <cell r="L57">
            <v>134662</v>
          </cell>
          <cell r="M57">
            <v>134662</v>
          </cell>
          <cell r="N57">
            <v>134662</v>
          </cell>
        </row>
        <row r="58">
          <cell r="B58" t="str">
            <v>Etapa IV</v>
          </cell>
          <cell r="C58">
            <v>130392</v>
          </cell>
          <cell r="D58">
            <v>130392</v>
          </cell>
          <cell r="E58">
            <v>130392</v>
          </cell>
          <cell r="F58">
            <v>130392</v>
          </cell>
          <cell r="G58">
            <v>130392</v>
          </cell>
          <cell r="H58">
            <v>130392</v>
          </cell>
          <cell r="I58">
            <v>107604.96774193548</v>
          </cell>
          <cell r="J58">
            <v>96754</v>
          </cell>
          <cell r="K58">
            <v>96754</v>
          </cell>
          <cell r="L58">
            <v>96754</v>
          </cell>
          <cell r="M58">
            <v>96754</v>
          </cell>
          <cell r="N58">
            <v>96754</v>
          </cell>
        </row>
        <row r="59">
          <cell r="B59" t="str">
            <v>Tarifa máxima para la compra-venta de
excedentes de energía</v>
          </cell>
        </row>
        <row r="60">
          <cell r="B60" t="str">
            <v>T-TCVE</v>
          </cell>
        </row>
        <row r="61">
          <cell r="B61" t="str">
            <v>Periodo Noche</v>
          </cell>
          <cell r="C61">
            <v>33.889999999999993</v>
          </cell>
          <cell r="D61">
            <v>33.889999999999993</v>
          </cell>
          <cell r="E61">
            <v>33.889999999999993</v>
          </cell>
          <cell r="F61">
            <v>33.889999999999993</v>
          </cell>
          <cell r="G61">
            <v>33.889999999999993</v>
          </cell>
          <cell r="H61">
            <v>33.889999999999993</v>
          </cell>
          <cell r="I61">
            <v>33.889999999999993</v>
          </cell>
          <cell r="J61">
            <v>33.889999999999993</v>
          </cell>
          <cell r="K61">
            <v>33.889999999999993</v>
          </cell>
          <cell r="L61">
            <v>33.889999999999993</v>
          </cell>
          <cell r="M61">
            <v>33.889999999999993</v>
          </cell>
          <cell r="N61">
            <v>33.889999999999993</v>
          </cell>
        </row>
        <row r="62">
          <cell r="B62" t="str">
            <v>Periodo Punta</v>
          </cell>
          <cell r="C62">
            <v>68.23</v>
          </cell>
          <cell r="D62">
            <v>68.23</v>
          </cell>
          <cell r="E62">
            <v>68.23</v>
          </cell>
          <cell r="F62">
            <v>68.23</v>
          </cell>
          <cell r="G62">
            <v>68.23</v>
          </cell>
          <cell r="H62">
            <v>68.23</v>
          </cell>
          <cell r="I62">
            <v>68.23</v>
          </cell>
          <cell r="J62">
            <v>68.23</v>
          </cell>
          <cell r="K62">
            <v>68.23</v>
          </cell>
          <cell r="L62">
            <v>68.23</v>
          </cell>
          <cell r="M62">
            <v>68.23</v>
          </cell>
          <cell r="N62">
            <v>68.23</v>
          </cell>
        </row>
        <row r="63">
          <cell r="B63" t="str">
            <v>Periodo Valle</v>
          </cell>
          <cell r="C63">
            <v>55.839999999999982</v>
          </cell>
          <cell r="D63">
            <v>55.839999999999989</v>
          </cell>
          <cell r="E63">
            <v>55.839999999999982</v>
          </cell>
          <cell r="F63">
            <v>55.839999999999989</v>
          </cell>
          <cell r="G63">
            <v>55.839999999999982</v>
          </cell>
          <cell r="H63">
            <v>55.839999999999989</v>
          </cell>
          <cell r="I63">
            <v>55.839999999999982</v>
          </cell>
          <cell r="J63">
            <v>55.839999999999982</v>
          </cell>
          <cell r="K63">
            <v>55.839999999999989</v>
          </cell>
          <cell r="L63">
            <v>55.839999999999982</v>
          </cell>
          <cell r="M63">
            <v>55.839999999999989</v>
          </cell>
          <cell r="N63">
            <v>55.839999999999982</v>
          </cell>
        </row>
        <row r="64">
          <cell r="B64" t="str">
            <v>Tarifa de los recursos energéticos distribuidos</v>
          </cell>
        </row>
        <row r="65">
          <cell r="B65" t="str">
            <v>T-TDER</v>
          </cell>
        </row>
        <row r="66">
          <cell r="B66" t="str">
            <v>Por kW instalado</v>
          </cell>
          <cell r="C66">
            <v>524</v>
          </cell>
          <cell r="D66">
            <v>524</v>
          </cell>
          <cell r="E66">
            <v>524</v>
          </cell>
          <cell r="F66">
            <v>524</v>
          </cell>
          <cell r="G66">
            <v>524</v>
          </cell>
          <cell r="H66">
            <v>524</v>
          </cell>
          <cell r="I66">
            <v>524</v>
          </cell>
          <cell r="J66">
            <v>524</v>
          </cell>
          <cell r="K66">
            <v>524</v>
          </cell>
          <cell r="L66">
            <v>524</v>
          </cell>
          <cell r="M66">
            <v>524</v>
          </cell>
          <cell r="N66">
            <v>524</v>
          </cell>
        </row>
        <row r="67">
          <cell r="B67" t="str">
            <v xml:space="preserve">Tarifa de peajes de distribución </v>
          </cell>
        </row>
        <row r="68">
          <cell r="B68" t="str">
            <v>T-TPDx</v>
          </cell>
        </row>
        <row r="69">
          <cell r="B69" t="str">
            <v>Por Energía transportada</v>
          </cell>
          <cell r="C69">
            <v>0.76999999999999968</v>
          </cell>
          <cell r="D69">
            <v>0.76999999999999968</v>
          </cell>
          <cell r="E69">
            <v>0.76999999999999968</v>
          </cell>
          <cell r="F69">
            <v>0.76999999999999968</v>
          </cell>
          <cell r="G69">
            <v>0.76999999999999968</v>
          </cell>
          <cell r="H69">
            <v>0.76999999999999968</v>
          </cell>
          <cell r="I69">
            <v>0.76999999999999968</v>
          </cell>
          <cell r="J69">
            <v>0.76999999999999968</v>
          </cell>
          <cell r="K69">
            <v>0.76999999999999968</v>
          </cell>
          <cell r="L69">
            <v>0.76999999999999968</v>
          </cell>
          <cell r="M69">
            <v>0.76999999999999968</v>
          </cell>
          <cell r="N69">
            <v>0.76999999999999968</v>
          </cell>
        </row>
      </sheetData>
      <sheetData sheetId="7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>a. Bloque 0-40 kWh</v>
          </cell>
          <cell r="C10">
            <v>3260.8000000000015</v>
          </cell>
          <cell r="D10">
            <v>3260.8000000000015</v>
          </cell>
          <cell r="E10">
            <v>3260.8000000000015</v>
          </cell>
          <cell r="F10">
            <v>3260.8000000000015</v>
          </cell>
          <cell r="G10">
            <v>3260.8000000000015</v>
          </cell>
          <cell r="H10">
            <v>3260.8000000000015</v>
          </cell>
          <cell r="I10">
            <v>3260.8000000000015</v>
          </cell>
          <cell r="J10">
            <v>3260.8000000000015</v>
          </cell>
          <cell r="K10">
            <v>3260.8000000000015</v>
          </cell>
          <cell r="L10">
            <v>3260.8000000000015</v>
          </cell>
          <cell r="M10">
            <v>3260.8000000000015</v>
          </cell>
          <cell r="N10">
            <v>3260.8000000000015</v>
          </cell>
        </row>
        <row r="11">
          <cell r="B11" t="str">
            <v xml:space="preserve">b. Bloque 41-200 kWh </v>
          </cell>
          <cell r="C11">
            <v>81.52</v>
          </cell>
          <cell r="D11">
            <v>81.52</v>
          </cell>
          <cell r="E11">
            <v>81.52</v>
          </cell>
          <cell r="F11">
            <v>81.52</v>
          </cell>
          <cell r="G11">
            <v>81.52</v>
          </cell>
          <cell r="H11">
            <v>81.52</v>
          </cell>
          <cell r="I11">
            <v>81.52</v>
          </cell>
          <cell r="J11">
            <v>81.52</v>
          </cell>
          <cell r="K11">
            <v>81.52</v>
          </cell>
          <cell r="L11">
            <v>81.52</v>
          </cell>
          <cell r="M11">
            <v>81.52</v>
          </cell>
          <cell r="N11">
            <v>81.52</v>
          </cell>
        </row>
        <row r="12">
          <cell r="B12" t="str">
            <v xml:space="preserve">c. Bloque mayor a 200 kWh </v>
          </cell>
          <cell r="C12">
            <v>131.92999999999995</v>
          </cell>
          <cell r="D12">
            <v>131.92999999999995</v>
          </cell>
          <cell r="E12">
            <v>131.92999999999995</v>
          </cell>
          <cell r="F12">
            <v>131.92999999999995</v>
          </cell>
          <cell r="G12">
            <v>131.92999999999995</v>
          </cell>
          <cell r="H12">
            <v>131.92999999999995</v>
          </cell>
          <cell r="I12">
            <v>131.92999999999995</v>
          </cell>
          <cell r="J12">
            <v>131.92999999999995</v>
          </cell>
          <cell r="K12">
            <v>131.92999999999995</v>
          </cell>
          <cell r="L12">
            <v>131.92999999999995</v>
          </cell>
          <cell r="M12">
            <v>131.92999999999995</v>
          </cell>
          <cell r="N12">
            <v>131.92999999999995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157.68999999999994</v>
          </cell>
          <cell r="D15">
            <v>157.69</v>
          </cell>
          <cell r="E15">
            <v>157.68999999999994</v>
          </cell>
          <cell r="F15">
            <v>157.68999999999997</v>
          </cell>
          <cell r="G15">
            <v>157.68999999999994</v>
          </cell>
          <cell r="H15">
            <v>157.68999999999997</v>
          </cell>
          <cell r="I15">
            <v>157.68999999999994</v>
          </cell>
          <cell r="J15">
            <v>157.68999999999994</v>
          </cell>
          <cell r="K15">
            <v>157.68999999999997</v>
          </cell>
          <cell r="L15">
            <v>157.68999999999994</v>
          </cell>
          <cell r="M15">
            <v>157.68999999999997</v>
          </cell>
          <cell r="N15">
            <v>157.68999999999994</v>
          </cell>
        </row>
        <row r="16">
          <cell r="B16" t="str">
            <v xml:space="preserve">b. Bloque 0-3000 kWh </v>
          </cell>
          <cell r="C16">
            <v>286380</v>
          </cell>
          <cell r="D16">
            <v>286380</v>
          </cell>
          <cell r="E16">
            <v>286380</v>
          </cell>
          <cell r="F16">
            <v>286380</v>
          </cell>
          <cell r="G16">
            <v>286380</v>
          </cell>
          <cell r="H16">
            <v>286380</v>
          </cell>
          <cell r="I16">
            <v>286380</v>
          </cell>
          <cell r="J16">
            <v>286380</v>
          </cell>
          <cell r="K16">
            <v>286380</v>
          </cell>
          <cell r="L16">
            <v>286380</v>
          </cell>
          <cell r="M16">
            <v>286380</v>
          </cell>
          <cell r="N16">
            <v>286380</v>
          </cell>
        </row>
        <row r="17">
          <cell r="B17" t="str">
            <v xml:space="preserve">c. Bloque mayor a 3000 kWh </v>
          </cell>
          <cell r="C17">
            <v>95.460000000000022</v>
          </cell>
          <cell r="D17">
            <v>95.460000000000022</v>
          </cell>
          <cell r="E17">
            <v>95.460000000000022</v>
          </cell>
          <cell r="F17">
            <v>95.460000000000022</v>
          </cell>
          <cell r="G17">
            <v>95.460000000000022</v>
          </cell>
          <cell r="H17">
            <v>95.460000000000022</v>
          </cell>
          <cell r="I17">
            <v>95.460000000000022</v>
          </cell>
          <cell r="J17">
            <v>95.460000000000022</v>
          </cell>
          <cell r="K17">
            <v>95.460000000000022</v>
          </cell>
          <cell r="L17">
            <v>95.460000000000022</v>
          </cell>
          <cell r="M17">
            <v>95.460000000000022</v>
          </cell>
          <cell r="N17">
            <v>95.460000000000022</v>
          </cell>
        </row>
        <row r="18">
          <cell r="B18" t="str">
            <v>d. Bloque 0-15 kW</v>
          </cell>
          <cell r="C18">
            <v>234540.29999999987</v>
          </cell>
          <cell r="D18">
            <v>234540.29999999987</v>
          </cell>
          <cell r="E18">
            <v>234540.29999999987</v>
          </cell>
          <cell r="F18">
            <v>234540.29999999987</v>
          </cell>
          <cell r="G18">
            <v>234540.29999999987</v>
          </cell>
          <cell r="H18">
            <v>234540.29999999987</v>
          </cell>
          <cell r="I18">
            <v>234540.29999999987</v>
          </cell>
          <cell r="J18">
            <v>234540.29999999987</v>
          </cell>
          <cell r="K18">
            <v>234540.29999999987</v>
          </cell>
          <cell r="L18">
            <v>234540.29999999987</v>
          </cell>
          <cell r="M18">
            <v>234540.29999999987</v>
          </cell>
          <cell r="N18">
            <v>234540.29999999987</v>
          </cell>
        </row>
        <row r="19">
          <cell r="B19" t="str">
            <v xml:space="preserve">e. Bloque mayor a 15 kW </v>
          </cell>
          <cell r="C19">
            <v>15636.020000000008</v>
          </cell>
          <cell r="D19">
            <v>15636.020000000006</v>
          </cell>
          <cell r="E19">
            <v>15636.020000000008</v>
          </cell>
          <cell r="F19">
            <v>15636.020000000008</v>
          </cell>
          <cell r="G19">
            <v>15636.020000000008</v>
          </cell>
          <cell r="H19">
            <v>15636.020000000008</v>
          </cell>
          <cell r="I19">
            <v>15636.020000000008</v>
          </cell>
          <cell r="J19">
            <v>15636.020000000008</v>
          </cell>
          <cell r="K19">
            <v>15636.020000000008</v>
          </cell>
          <cell r="L19">
            <v>15636.020000000008</v>
          </cell>
          <cell r="M19">
            <v>15636.020000000008</v>
          </cell>
          <cell r="N19">
            <v>15636.020000000008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157.68999999999994</v>
          </cell>
          <cell r="D22">
            <v>157.69</v>
          </cell>
          <cell r="E22">
            <v>157.68999999999994</v>
          </cell>
          <cell r="F22">
            <v>157.68999999999997</v>
          </cell>
          <cell r="G22">
            <v>157.68999999999994</v>
          </cell>
          <cell r="H22">
            <v>157.68999999999997</v>
          </cell>
          <cell r="I22">
            <v>157.68999999999994</v>
          </cell>
          <cell r="J22">
            <v>157.68999999999994</v>
          </cell>
          <cell r="K22">
            <v>157.68999999999997</v>
          </cell>
          <cell r="L22">
            <v>157.68999999999994</v>
          </cell>
          <cell r="M22">
            <v>157.68999999999997</v>
          </cell>
          <cell r="N22">
            <v>157.68999999999994</v>
          </cell>
        </row>
        <row r="23">
          <cell r="B23" t="str">
            <v>b. Bloque 0-3000 kWh</v>
          </cell>
          <cell r="C23">
            <v>286380</v>
          </cell>
          <cell r="D23">
            <v>286380</v>
          </cell>
          <cell r="E23">
            <v>286380</v>
          </cell>
          <cell r="F23">
            <v>286380</v>
          </cell>
          <cell r="G23">
            <v>286380</v>
          </cell>
          <cell r="H23">
            <v>286380</v>
          </cell>
          <cell r="I23">
            <v>286380</v>
          </cell>
          <cell r="J23">
            <v>286380</v>
          </cell>
          <cell r="K23">
            <v>286380</v>
          </cell>
          <cell r="L23">
            <v>286380</v>
          </cell>
          <cell r="M23">
            <v>286380</v>
          </cell>
          <cell r="N23">
            <v>286380</v>
          </cell>
        </row>
        <row r="24">
          <cell r="B24" t="str">
            <v>c. Bloque mayor a 3000 kWh</v>
          </cell>
          <cell r="C24">
            <v>95.460000000000022</v>
          </cell>
          <cell r="D24">
            <v>95.460000000000022</v>
          </cell>
          <cell r="E24">
            <v>95.460000000000022</v>
          </cell>
          <cell r="F24">
            <v>95.460000000000022</v>
          </cell>
          <cell r="G24">
            <v>95.460000000000022</v>
          </cell>
          <cell r="H24">
            <v>95.460000000000022</v>
          </cell>
          <cell r="I24">
            <v>95.460000000000022</v>
          </cell>
          <cell r="J24">
            <v>95.460000000000022</v>
          </cell>
          <cell r="K24">
            <v>95.460000000000022</v>
          </cell>
          <cell r="L24">
            <v>95.460000000000022</v>
          </cell>
          <cell r="M24">
            <v>95.460000000000022</v>
          </cell>
          <cell r="N24">
            <v>95.460000000000022</v>
          </cell>
        </row>
        <row r="25">
          <cell r="B25" t="str">
            <v xml:space="preserve">d. Bloque 0-15 kW </v>
          </cell>
          <cell r="C25">
            <v>234540.29999999987</v>
          </cell>
          <cell r="D25">
            <v>234540.29999999987</v>
          </cell>
          <cell r="E25">
            <v>234540.29999999987</v>
          </cell>
          <cell r="F25">
            <v>234540.29999999987</v>
          </cell>
          <cell r="G25">
            <v>234540.29999999987</v>
          </cell>
          <cell r="H25">
            <v>234540.29999999987</v>
          </cell>
          <cell r="I25">
            <v>234540.29999999987</v>
          </cell>
          <cell r="J25">
            <v>234540.29999999987</v>
          </cell>
          <cell r="K25">
            <v>234540.29999999987</v>
          </cell>
          <cell r="L25">
            <v>234540.29999999987</v>
          </cell>
          <cell r="M25">
            <v>234540.29999999987</v>
          </cell>
          <cell r="N25">
            <v>234540.29999999987</v>
          </cell>
        </row>
        <row r="26">
          <cell r="B26" t="str">
            <v>e. Bloque mayor a 15 kW</v>
          </cell>
          <cell r="C26">
            <v>15636.020000000008</v>
          </cell>
          <cell r="D26">
            <v>15636.020000000006</v>
          </cell>
          <cell r="E26">
            <v>15636.020000000008</v>
          </cell>
          <cell r="F26">
            <v>15636.020000000008</v>
          </cell>
          <cell r="G26">
            <v>15636.020000000008</v>
          </cell>
          <cell r="H26">
            <v>15636.020000000008</v>
          </cell>
          <cell r="I26">
            <v>15636.020000000008</v>
          </cell>
          <cell r="J26">
            <v>15636.020000000008</v>
          </cell>
          <cell r="K26">
            <v>15636.020000000008</v>
          </cell>
          <cell r="L26">
            <v>15636.020000000008</v>
          </cell>
          <cell r="M26">
            <v>15636.020000000008</v>
          </cell>
          <cell r="N26">
            <v>15636.020000000008</v>
          </cell>
        </row>
        <row r="27">
          <cell r="B27" t="str">
            <v>PREFERENCIAL</v>
          </cell>
        </row>
        <row r="28">
          <cell r="B28" t="str">
            <v>T-CS</v>
          </cell>
        </row>
        <row r="29">
          <cell r="B29" t="str">
            <v xml:space="preserve">a. Bloque 0-250 kWh </v>
          </cell>
          <cell r="C29">
            <v>112.63999999999997</v>
          </cell>
          <cell r="D29">
            <v>112.63999999999999</v>
          </cell>
          <cell r="E29">
            <v>112.63999999999997</v>
          </cell>
          <cell r="F29">
            <v>112.63999999999997</v>
          </cell>
          <cell r="G29">
            <v>112.63999999999997</v>
          </cell>
          <cell r="H29">
            <v>112.63999999999997</v>
          </cell>
          <cell r="I29">
            <v>112.63999999999997</v>
          </cell>
          <cell r="J29">
            <v>112.63999999999997</v>
          </cell>
          <cell r="K29">
            <v>112.63999999999997</v>
          </cell>
          <cell r="L29">
            <v>112.63999999999997</v>
          </cell>
          <cell r="M29">
            <v>112.63999999999997</v>
          </cell>
          <cell r="N29">
            <v>112.63999999999997</v>
          </cell>
        </row>
        <row r="30">
          <cell r="B30" t="str">
            <v xml:space="preserve">b. Bloque mayor a 250 kWh </v>
          </cell>
          <cell r="C30">
            <v>157.68999999999994</v>
          </cell>
          <cell r="D30">
            <v>157.69</v>
          </cell>
          <cell r="E30">
            <v>157.68999999999994</v>
          </cell>
          <cell r="F30">
            <v>157.68999999999997</v>
          </cell>
          <cell r="G30">
            <v>157.68999999999994</v>
          </cell>
          <cell r="H30">
            <v>157.68999999999997</v>
          </cell>
          <cell r="I30">
            <v>157.68999999999994</v>
          </cell>
          <cell r="J30">
            <v>157.68999999999994</v>
          </cell>
          <cell r="K30">
            <v>157.68999999999997</v>
          </cell>
          <cell r="L30">
            <v>157.68999999999994</v>
          </cell>
          <cell r="M30">
            <v>157.68999999999997</v>
          </cell>
          <cell r="N30">
            <v>157.68999999999994</v>
          </cell>
        </row>
        <row r="31">
          <cell r="B31" t="str">
            <v xml:space="preserve">c. Bloque 0-3000 kWh </v>
          </cell>
          <cell r="C31">
            <v>286380</v>
          </cell>
          <cell r="D31">
            <v>286380</v>
          </cell>
          <cell r="E31">
            <v>286380</v>
          </cell>
          <cell r="F31">
            <v>286380</v>
          </cell>
          <cell r="G31">
            <v>286380</v>
          </cell>
          <cell r="H31">
            <v>286380</v>
          </cell>
          <cell r="I31">
            <v>286380</v>
          </cell>
          <cell r="J31">
            <v>286380</v>
          </cell>
          <cell r="K31">
            <v>286380</v>
          </cell>
          <cell r="L31">
            <v>286380</v>
          </cell>
          <cell r="M31">
            <v>286380</v>
          </cell>
          <cell r="N31">
            <v>286380</v>
          </cell>
        </row>
        <row r="32">
          <cell r="B32" t="str">
            <v xml:space="preserve">d. Bloque mayor a 3000 kWh </v>
          </cell>
          <cell r="C32">
            <v>95.460000000000022</v>
          </cell>
          <cell r="D32">
            <v>95.460000000000022</v>
          </cell>
          <cell r="E32">
            <v>95.460000000000022</v>
          </cell>
          <cell r="F32">
            <v>95.460000000000022</v>
          </cell>
          <cell r="G32">
            <v>95.460000000000022</v>
          </cell>
          <cell r="H32">
            <v>95.460000000000022</v>
          </cell>
          <cell r="I32">
            <v>95.460000000000022</v>
          </cell>
          <cell r="J32">
            <v>95.460000000000022</v>
          </cell>
          <cell r="K32">
            <v>95.460000000000022</v>
          </cell>
          <cell r="L32">
            <v>95.460000000000022</v>
          </cell>
          <cell r="M32">
            <v>95.460000000000022</v>
          </cell>
          <cell r="N32">
            <v>95.460000000000022</v>
          </cell>
        </row>
        <row r="33">
          <cell r="B33" t="str">
            <v>e. Bloque 0-15 kW</v>
          </cell>
          <cell r="C33">
            <v>234540.29999999987</v>
          </cell>
          <cell r="D33">
            <v>234540.29999999987</v>
          </cell>
          <cell r="E33">
            <v>234540.29999999987</v>
          </cell>
          <cell r="F33">
            <v>234540.29999999987</v>
          </cell>
          <cell r="G33">
            <v>234540.29999999987</v>
          </cell>
          <cell r="H33">
            <v>234540.29999999987</v>
          </cell>
          <cell r="I33">
            <v>234540.29999999987</v>
          </cell>
          <cell r="J33">
            <v>234540.29999999987</v>
          </cell>
          <cell r="K33">
            <v>234540.29999999987</v>
          </cell>
          <cell r="L33">
            <v>234540.29999999987</v>
          </cell>
          <cell r="M33">
            <v>234540.29999999987</v>
          </cell>
          <cell r="N33">
            <v>234540.29999999987</v>
          </cell>
        </row>
        <row r="34">
          <cell r="B34" t="str">
            <v xml:space="preserve">f. Bloque mayor a 15 kW </v>
          </cell>
          <cell r="C34">
            <v>15636.020000000008</v>
          </cell>
          <cell r="D34">
            <v>15636.020000000006</v>
          </cell>
          <cell r="E34">
            <v>15636.020000000008</v>
          </cell>
          <cell r="F34">
            <v>15636.020000000008</v>
          </cell>
          <cell r="G34">
            <v>15636.020000000008</v>
          </cell>
          <cell r="H34">
            <v>15636.020000000008</v>
          </cell>
          <cell r="I34">
            <v>15636.020000000008</v>
          </cell>
          <cell r="J34">
            <v>15636.020000000008</v>
          </cell>
          <cell r="K34">
            <v>15636.020000000008</v>
          </cell>
          <cell r="L34">
            <v>15636.020000000008</v>
          </cell>
          <cell r="M34">
            <v>15636.020000000008</v>
          </cell>
          <cell r="N34">
            <v>15636.020000000008</v>
          </cell>
        </row>
        <row r="35">
          <cell r="B35" t="str">
            <v>MEDIA TENSIÓN (T-MT)</v>
          </cell>
        </row>
        <row r="36">
          <cell r="B36" t="str">
            <v>T-MT</v>
          </cell>
        </row>
        <row r="37">
          <cell r="B37" t="str">
            <v>a. Energía Punta</v>
          </cell>
          <cell r="C37">
            <v>75.089999999999989</v>
          </cell>
          <cell r="D37">
            <v>75.089999999999961</v>
          </cell>
          <cell r="E37">
            <v>75.089999999999989</v>
          </cell>
          <cell r="F37">
            <v>75.089999999999975</v>
          </cell>
          <cell r="G37">
            <v>75.089999999999989</v>
          </cell>
          <cell r="H37">
            <v>75.089999999999975</v>
          </cell>
          <cell r="I37">
            <v>75.089999999999989</v>
          </cell>
          <cell r="J37">
            <v>75.089999999999989</v>
          </cell>
          <cell r="K37">
            <v>75.089999999999975</v>
          </cell>
          <cell r="L37">
            <v>75.089999999999989</v>
          </cell>
          <cell r="M37">
            <v>75.089999999999975</v>
          </cell>
          <cell r="N37">
            <v>75.089999999999989</v>
          </cell>
        </row>
        <row r="38">
          <cell r="B38" t="str">
            <v>b. Energía Valle</v>
          </cell>
          <cell r="C38">
            <v>30.039999999999988</v>
          </cell>
          <cell r="D38">
            <v>30.039999999999992</v>
          </cell>
          <cell r="E38">
            <v>30.039999999999988</v>
          </cell>
          <cell r="F38">
            <v>30.039999999999988</v>
          </cell>
          <cell r="G38">
            <v>30.039999999999988</v>
          </cell>
          <cell r="H38">
            <v>30.039999999999988</v>
          </cell>
          <cell r="I38">
            <v>30.039999999999988</v>
          </cell>
          <cell r="J38">
            <v>30.039999999999988</v>
          </cell>
          <cell r="K38">
            <v>30.039999999999988</v>
          </cell>
          <cell r="L38">
            <v>30.039999999999988</v>
          </cell>
          <cell r="M38">
            <v>30.039999999999988</v>
          </cell>
          <cell r="N38">
            <v>30.039999999999988</v>
          </cell>
        </row>
        <row r="39">
          <cell r="B39" t="str">
            <v>c. Energía Noche</v>
          </cell>
          <cell r="C39">
            <v>19.309999999999992</v>
          </cell>
          <cell r="D39">
            <v>19.309999999999999</v>
          </cell>
          <cell r="E39">
            <v>19.309999999999992</v>
          </cell>
          <cell r="F39">
            <v>19.309999999999995</v>
          </cell>
          <cell r="G39">
            <v>19.309999999999992</v>
          </cell>
          <cell r="H39">
            <v>19.309999999999995</v>
          </cell>
          <cell r="I39">
            <v>19.309999999999992</v>
          </cell>
          <cell r="J39">
            <v>19.309999999999992</v>
          </cell>
          <cell r="K39">
            <v>19.309999999999995</v>
          </cell>
          <cell r="L39">
            <v>19.309999999999992</v>
          </cell>
          <cell r="M39">
            <v>19.309999999999995</v>
          </cell>
          <cell r="N39">
            <v>19.309999999999992</v>
          </cell>
        </row>
        <row r="40">
          <cell r="B40" t="str">
            <v>d. Potencia Punta</v>
          </cell>
          <cell r="C40">
            <v>11472.780000000008</v>
          </cell>
          <cell r="D40">
            <v>11472.780000000004</v>
          </cell>
          <cell r="E40">
            <v>11472.780000000008</v>
          </cell>
          <cell r="F40">
            <v>11472.780000000006</v>
          </cell>
          <cell r="G40">
            <v>11472.780000000008</v>
          </cell>
          <cell r="H40">
            <v>11472.780000000006</v>
          </cell>
          <cell r="I40">
            <v>11472.780000000008</v>
          </cell>
          <cell r="J40">
            <v>11472.780000000008</v>
          </cell>
          <cell r="K40">
            <v>11472.780000000006</v>
          </cell>
          <cell r="L40">
            <v>11472.780000000008</v>
          </cell>
          <cell r="M40">
            <v>11472.780000000006</v>
          </cell>
          <cell r="N40">
            <v>11472.780000000008</v>
          </cell>
        </row>
        <row r="41">
          <cell r="B41" t="str">
            <v>e. Potencia Valle</v>
          </cell>
          <cell r="C41">
            <v>8333.9899999999961</v>
          </cell>
          <cell r="D41">
            <v>8333.9899999999961</v>
          </cell>
          <cell r="E41">
            <v>8333.9899999999961</v>
          </cell>
          <cell r="F41">
            <v>8333.9899999999961</v>
          </cell>
          <cell r="G41">
            <v>8333.9899999999961</v>
          </cell>
          <cell r="H41">
            <v>8333.9899999999961</v>
          </cell>
          <cell r="I41">
            <v>8333.9899999999961</v>
          </cell>
          <cell r="J41">
            <v>8333.9899999999961</v>
          </cell>
          <cell r="K41">
            <v>8333.9899999999961</v>
          </cell>
          <cell r="L41">
            <v>8333.9899999999961</v>
          </cell>
          <cell r="M41">
            <v>8333.9899999999961</v>
          </cell>
          <cell r="N41">
            <v>8333.9899999999961</v>
          </cell>
        </row>
        <row r="42">
          <cell r="B42" t="str">
            <v>f. Potencia Noche</v>
          </cell>
          <cell r="C42">
            <v>5246.7000000000016</v>
          </cell>
          <cell r="D42">
            <v>5246.7</v>
          </cell>
          <cell r="E42">
            <v>5246.7000000000016</v>
          </cell>
          <cell r="F42">
            <v>5246.7000000000007</v>
          </cell>
          <cell r="G42">
            <v>5246.7000000000016</v>
          </cell>
          <cell r="H42">
            <v>5246.7000000000007</v>
          </cell>
          <cell r="I42">
            <v>5246.7000000000016</v>
          </cell>
          <cell r="J42">
            <v>5246.7000000000016</v>
          </cell>
          <cell r="K42">
            <v>5246.7000000000007</v>
          </cell>
          <cell r="L42">
            <v>5246.7000000000016</v>
          </cell>
          <cell r="M42">
            <v>5246.7000000000007</v>
          </cell>
          <cell r="N42">
            <v>5246.7000000000016</v>
          </cell>
        </row>
        <row r="43">
          <cell r="B43" t="str">
            <v>ALUMBRADO PÚBLICO</v>
          </cell>
        </row>
        <row r="44">
          <cell r="B44" t="str">
            <v>T-AP</v>
          </cell>
        </row>
        <row r="45">
          <cell r="B45" t="str">
            <v xml:space="preserve">a. Bloque 0-40 kWh </v>
          </cell>
          <cell r="C45">
            <v>151.1999999999999</v>
          </cell>
          <cell r="D45">
            <v>151.1999999999999</v>
          </cell>
          <cell r="E45">
            <v>151.1999999999999</v>
          </cell>
          <cell r="F45">
            <v>151.1999999999999</v>
          </cell>
          <cell r="G45">
            <v>151.1999999999999</v>
          </cell>
          <cell r="H45">
            <v>151.1999999999999</v>
          </cell>
          <cell r="I45">
            <v>151.1999999999999</v>
          </cell>
          <cell r="J45">
            <v>151.1999999999999</v>
          </cell>
          <cell r="K45">
            <v>151.1999999999999</v>
          </cell>
          <cell r="L45">
            <v>151.1999999999999</v>
          </cell>
          <cell r="M45">
            <v>151.1999999999999</v>
          </cell>
          <cell r="N45">
            <v>151.1999999999999</v>
          </cell>
        </row>
        <row r="46">
          <cell r="B46" t="str">
            <v>b. Bloque 41-50 000 kWh</v>
          </cell>
          <cell r="C46">
            <v>3.7800000000000007</v>
          </cell>
          <cell r="D46">
            <v>3.7800000000000007</v>
          </cell>
          <cell r="E46">
            <v>3.7800000000000007</v>
          </cell>
          <cell r="F46">
            <v>3.7800000000000007</v>
          </cell>
          <cell r="G46">
            <v>3.7800000000000007</v>
          </cell>
          <cell r="H46">
            <v>3.7800000000000007</v>
          </cell>
          <cell r="I46">
            <v>3.7800000000000007</v>
          </cell>
          <cell r="J46">
            <v>3.7800000000000007</v>
          </cell>
          <cell r="K46">
            <v>3.7800000000000007</v>
          </cell>
          <cell r="L46">
            <v>3.7800000000000007</v>
          </cell>
          <cell r="M46">
            <v>3.7800000000000007</v>
          </cell>
          <cell r="N46">
            <v>3.7800000000000007</v>
          </cell>
        </row>
        <row r="47">
          <cell r="B47" t="str">
            <v xml:space="preserve">c. Bloque mayor a 50 000 kWh </v>
          </cell>
          <cell r="C47">
            <v>189000</v>
          </cell>
          <cell r="D47">
            <v>189000</v>
          </cell>
          <cell r="E47">
            <v>189000</v>
          </cell>
          <cell r="F47">
            <v>189000</v>
          </cell>
          <cell r="G47">
            <v>189000</v>
          </cell>
          <cell r="H47">
            <v>189000</v>
          </cell>
          <cell r="I47">
            <v>189000</v>
          </cell>
          <cell r="J47">
            <v>189000</v>
          </cell>
          <cell r="K47">
            <v>189000</v>
          </cell>
          <cell r="L47">
            <v>189000</v>
          </cell>
          <cell r="M47">
            <v>189000</v>
          </cell>
          <cell r="N47">
            <v>189000</v>
          </cell>
        </row>
        <row r="48">
          <cell r="B48" t="str">
            <v>Tarifa de acceso</v>
          </cell>
        </row>
        <row r="49">
          <cell r="B49" t="str">
            <v>T-TA</v>
          </cell>
        </row>
        <row r="50">
          <cell r="B50" t="str">
            <v>a. Consumo de Energía cada kWh</v>
          </cell>
          <cell r="C50">
            <v>31.179999999999978</v>
          </cell>
          <cell r="D50">
            <v>31.179999999999982</v>
          </cell>
          <cell r="E50">
            <v>31.179999999999978</v>
          </cell>
          <cell r="F50">
            <v>31.179999999999982</v>
          </cell>
          <cell r="G50">
            <v>31.179999999999978</v>
          </cell>
          <cell r="H50">
            <v>31.179999999999982</v>
          </cell>
          <cell r="I50">
            <v>31.179999999999978</v>
          </cell>
          <cell r="J50">
            <v>31.179999999999978</v>
          </cell>
          <cell r="K50">
            <v>31.179999999999982</v>
          </cell>
          <cell r="L50">
            <v>31.179999999999978</v>
          </cell>
          <cell r="M50">
            <v>31.179999999999982</v>
          </cell>
          <cell r="N50">
            <v>31.179999999999978</v>
          </cell>
        </row>
        <row r="51">
          <cell r="B51" t="str">
            <v>Tarifa en centros de recarga rápida</v>
          </cell>
        </row>
        <row r="52">
          <cell r="B52" t="str">
            <v>T-VE</v>
          </cell>
        </row>
        <row r="53">
          <cell r="B53" t="str">
            <v>b. Por minuto de recarga de energía</v>
          </cell>
          <cell r="C53">
            <v>137</v>
          </cell>
          <cell r="D53">
            <v>137</v>
          </cell>
          <cell r="E53">
            <v>137</v>
          </cell>
          <cell r="F53">
            <v>137</v>
          </cell>
          <cell r="G53">
            <v>137</v>
          </cell>
          <cell r="H53">
            <v>137</v>
          </cell>
          <cell r="I53">
            <v>137</v>
          </cell>
          <cell r="J53">
            <v>137</v>
          </cell>
          <cell r="K53">
            <v>137</v>
          </cell>
          <cell r="L53">
            <v>137</v>
          </cell>
          <cell r="M53">
            <v>137</v>
          </cell>
          <cell r="N53">
            <v>137</v>
          </cell>
        </row>
        <row r="54">
          <cell r="B54" t="str">
            <v>Tarifa residencial modalidad prepago</v>
          </cell>
        </row>
        <row r="55">
          <cell r="B55" t="str">
            <v>T-RP</v>
          </cell>
        </row>
        <row r="56">
          <cell r="B56" t="str">
            <v>a. Bloque 0-40 kWh</v>
          </cell>
          <cell r="C56">
            <v>3260.8000000000015</v>
          </cell>
          <cell r="D56">
            <v>3260.8000000000015</v>
          </cell>
          <cell r="E56">
            <v>3260.8000000000015</v>
          </cell>
          <cell r="F56">
            <v>3260.8000000000015</v>
          </cell>
          <cell r="G56">
            <v>3260.8000000000015</v>
          </cell>
          <cell r="H56">
            <v>3260.8000000000015</v>
          </cell>
          <cell r="I56">
            <v>3260.8000000000015</v>
          </cell>
          <cell r="J56">
            <v>3260.8000000000015</v>
          </cell>
          <cell r="K56">
            <v>3260.8000000000015</v>
          </cell>
          <cell r="L56">
            <v>3260.8000000000015</v>
          </cell>
          <cell r="M56">
            <v>3260.8000000000015</v>
          </cell>
          <cell r="N56">
            <v>3260.8000000000015</v>
          </cell>
        </row>
        <row r="57">
          <cell r="B57" t="str">
            <v xml:space="preserve">b. Bloque 41-200 kWh </v>
          </cell>
          <cell r="C57">
            <v>81.52</v>
          </cell>
          <cell r="D57">
            <v>81.52</v>
          </cell>
          <cell r="E57">
            <v>81.52</v>
          </cell>
          <cell r="F57">
            <v>81.52</v>
          </cell>
          <cell r="G57">
            <v>81.52</v>
          </cell>
          <cell r="H57">
            <v>81.52</v>
          </cell>
          <cell r="I57">
            <v>81.52</v>
          </cell>
          <cell r="J57">
            <v>81.52</v>
          </cell>
          <cell r="K57">
            <v>81.52</v>
          </cell>
          <cell r="L57">
            <v>81.52</v>
          </cell>
          <cell r="M57">
            <v>81.52</v>
          </cell>
          <cell r="N57">
            <v>81.52</v>
          </cell>
        </row>
        <row r="58">
          <cell r="B58" t="str">
            <v xml:space="preserve">c. Bloque mayor a 200 kWh </v>
          </cell>
          <cell r="C58">
            <v>131.92999999999995</v>
          </cell>
          <cell r="D58">
            <v>131.92999999999995</v>
          </cell>
          <cell r="E58">
            <v>131.92999999999995</v>
          </cell>
          <cell r="F58">
            <v>131.92999999999995</v>
          </cell>
          <cell r="G58">
            <v>131.92999999999995</v>
          </cell>
          <cell r="H58">
            <v>131.92999999999995</v>
          </cell>
          <cell r="I58">
            <v>131.92999999999995</v>
          </cell>
          <cell r="J58">
            <v>131.92999999999995</v>
          </cell>
          <cell r="K58">
            <v>131.92999999999995</v>
          </cell>
          <cell r="L58">
            <v>131.92999999999995</v>
          </cell>
          <cell r="M58">
            <v>131.92999999999995</v>
          </cell>
          <cell r="N58">
            <v>131.92999999999995</v>
          </cell>
        </row>
        <row r="59">
          <cell r="B59" t="str">
            <v>Tarifa en centros de recarga en planteles para autobuses electricos</v>
          </cell>
        </row>
        <row r="60">
          <cell r="B60" t="str">
            <v>T-BE</v>
          </cell>
        </row>
        <row r="61">
          <cell r="B61" t="str">
            <v>b. Consumo de Energía cada kWh</v>
          </cell>
          <cell r="C61">
            <v>52.869999999999955</v>
          </cell>
          <cell r="D61">
            <v>52.869999999999962</v>
          </cell>
          <cell r="E61">
            <v>52.869999999999955</v>
          </cell>
          <cell r="F61">
            <v>52.869999999999962</v>
          </cell>
          <cell r="G61">
            <v>52.869999999999955</v>
          </cell>
          <cell r="H61">
            <v>52.869999999999962</v>
          </cell>
          <cell r="I61">
            <v>52.869999999999955</v>
          </cell>
          <cell r="J61">
            <v>52.869999999999955</v>
          </cell>
          <cell r="K61">
            <v>52.869999999999962</v>
          </cell>
          <cell r="L61">
            <v>52.869999999999955</v>
          </cell>
          <cell r="M61">
            <v>52.869999999999962</v>
          </cell>
          <cell r="N61">
            <v>52.869999999999955</v>
          </cell>
        </row>
        <row r="62">
          <cell r="B62" t="str">
            <v>Tarifa para los costos de interconeción 
excedentes de energía (colones/kWh)</v>
          </cell>
        </row>
        <row r="63">
          <cell r="B63" t="str">
            <v>T-TCI</v>
          </cell>
        </row>
        <row r="64">
          <cell r="B64" t="str">
            <v>Etapa I</v>
          </cell>
          <cell r="C64">
            <v>16783</v>
          </cell>
          <cell r="D64">
            <v>16783</v>
          </cell>
          <cell r="E64">
            <v>16783</v>
          </cell>
          <cell r="F64">
            <v>16783</v>
          </cell>
          <cell r="G64">
            <v>16783</v>
          </cell>
          <cell r="H64">
            <v>16783</v>
          </cell>
          <cell r="I64">
            <v>18069.419354838708</v>
          </cell>
          <cell r="J64">
            <v>18682</v>
          </cell>
          <cell r="K64">
            <v>18682</v>
          </cell>
          <cell r="L64">
            <v>18682</v>
          </cell>
          <cell r="M64">
            <v>18682</v>
          </cell>
          <cell r="N64">
            <v>18682</v>
          </cell>
        </row>
        <row r="65">
          <cell r="B65" t="str">
            <v>Etapa II</v>
          </cell>
          <cell r="C65">
            <v>101364</v>
          </cell>
          <cell r="D65">
            <v>101364</v>
          </cell>
          <cell r="E65">
            <v>101364</v>
          </cell>
          <cell r="F65">
            <v>101364</v>
          </cell>
          <cell r="G65">
            <v>101364</v>
          </cell>
          <cell r="H65">
            <v>101364</v>
          </cell>
          <cell r="I65">
            <v>102346.25806451614</v>
          </cell>
          <cell r="J65">
            <v>102814</v>
          </cell>
          <cell r="K65">
            <v>102814</v>
          </cell>
          <cell r="L65">
            <v>102814</v>
          </cell>
          <cell r="M65">
            <v>102814</v>
          </cell>
          <cell r="N65">
            <v>102814</v>
          </cell>
        </row>
        <row r="66">
          <cell r="B66" t="str">
            <v>Etapa III</v>
          </cell>
          <cell r="C66">
            <v>154359</v>
          </cell>
          <cell r="D66">
            <v>154359</v>
          </cell>
          <cell r="E66">
            <v>154359</v>
          </cell>
          <cell r="F66">
            <v>154359</v>
          </cell>
          <cell r="G66">
            <v>154359</v>
          </cell>
          <cell r="H66">
            <v>154359</v>
          </cell>
          <cell r="I66">
            <v>141015.87096774194</v>
          </cell>
          <cell r="J66">
            <v>134662</v>
          </cell>
          <cell r="K66">
            <v>134662</v>
          </cell>
          <cell r="L66">
            <v>134662</v>
          </cell>
          <cell r="M66">
            <v>134662</v>
          </cell>
          <cell r="N66">
            <v>134662</v>
          </cell>
        </row>
        <row r="67">
          <cell r="B67" t="str">
            <v>Etapa IV</v>
          </cell>
          <cell r="C67">
            <v>130392</v>
          </cell>
          <cell r="D67">
            <v>130392</v>
          </cell>
          <cell r="E67">
            <v>130392</v>
          </cell>
          <cell r="F67">
            <v>130392</v>
          </cell>
          <cell r="G67">
            <v>130392</v>
          </cell>
          <cell r="H67">
            <v>130392</v>
          </cell>
          <cell r="I67">
            <v>107604.96774193548</v>
          </cell>
          <cell r="J67">
            <v>96754</v>
          </cell>
          <cell r="K67">
            <v>96754</v>
          </cell>
          <cell r="L67">
            <v>96754</v>
          </cell>
          <cell r="M67">
            <v>96754</v>
          </cell>
          <cell r="N67">
            <v>96754</v>
          </cell>
        </row>
        <row r="68">
          <cell r="B68" t="str">
            <v>Tarifa máxima para la compra-venta de
excedentes de energía</v>
          </cell>
        </row>
        <row r="69">
          <cell r="B69" t="str">
            <v>T-TCVE</v>
          </cell>
        </row>
        <row r="70">
          <cell r="B70" t="str">
            <v>Periodo Noche</v>
          </cell>
          <cell r="C70">
            <v>33.809999999999974</v>
          </cell>
          <cell r="D70">
            <v>33.809999999999981</v>
          </cell>
          <cell r="E70">
            <v>33.809999999999974</v>
          </cell>
          <cell r="F70">
            <v>33.809999999999974</v>
          </cell>
          <cell r="G70">
            <v>33.809999999999974</v>
          </cell>
          <cell r="H70">
            <v>33.809999999999974</v>
          </cell>
          <cell r="I70">
            <v>34</v>
          </cell>
          <cell r="J70">
            <v>34</v>
          </cell>
          <cell r="K70">
            <v>34</v>
          </cell>
          <cell r="L70">
            <v>34</v>
          </cell>
          <cell r="M70">
            <v>34</v>
          </cell>
          <cell r="N70">
            <v>34</v>
          </cell>
        </row>
        <row r="71">
          <cell r="B71" t="str">
            <v>Periodo Punta</v>
          </cell>
          <cell r="C71">
            <v>74.140000000000029</v>
          </cell>
          <cell r="D71">
            <v>74.140000000000057</v>
          </cell>
          <cell r="E71">
            <v>74.140000000000029</v>
          </cell>
          <cell r="F71">
            <v>74.140000000000043</v>
          </cell>
          <cell r="G71">
            <v>74.140000000000029</v>
          </cell>
          <cell r="H71">
            <v>74.140000000000043</v>
          </cell>
          <cell r="I71">
            <v>68</v>
          </cell>
          <cell r="J71">
            <v>68</v>
          </cell>
          <cell r="K71">
            <v>68</v>
          </cell>
          <cell r="L71">
            <v>68</v>
          </cell>
          <cell r="M71">
            <v>68</v>
          </cell>
          <cell r="N71">
            <v>68</v>
          </cell>
        </row>
        <row r="72">
          <cell r="B72" t="str">
            <v>Periodo Valle</v>
          </cell>
          <cell r="C72">
            <v>54.319999999999986</v>
          </cell>
          <cell r="D72">
            <v>54.319999999999993</v>
          </cell>
          <cell r="E72">
            <v>54.319999999999986</v>
          </cell>
          <cell r="F72">
            <v>54.319999999999986</v>
          </cell>
          <cell r="G72">
            <v>54.319999999999986</v>
          </cell>
          <cell r="H72">
            <v>54.319999999999986</v>
          </cell>
          <cell r="I72">
            <v>55</v>
          </cell>
          <cell r="J72">
            <v>55</v>
          </cell>
          <cell r="K72">
            <v>55</v>
          </cell>
          <cell r="L72">
            <v>55</v>
          </cell>
          <cell r="M72">
            <v>55</v>
          </cell>
          <cell r="N72">
            <v>55</v>
          </cell>
        </row>
        <row r="73">
          <cell r="B73" t="str">
            <v>Tarifa de los recursos energéticos distribuidos</v>
          </cell>
        </row>
        <row r="74">
          <cell r="B74" t="str">
            <v>T-TDER</v>
          </cell>
        </row>
        <row r="75">
          <cell r="B75" t="str">
            <v>Por kW instalado</v>
          </cell>
          <cell r="C75">
            <v>1720</v>
          </cell>
          <cell r="D75">
            <v>1720</v>
          </cell>
          <cell r="E75">
            <v>1720</v>
          </cell>
          <cell r="F75">
            <v>1720</v>
          </cell>
          <cell r="G75">
            <v>1720</v>
          </cell>
          <cell r="H75">
            <v>1720</v>
          </cell>
          <cell r="I75">
            <v>1720</v>
          </cell>
          <cell r="J75">
            <v>1720</v>
          </cell>
          <cell r="K75">
            <v>1720</v>
          </cell>
          <cell r="L75">
            <v>1720</v>
          </cell>
          <cell r="M75">
            <v>1720</v>
          </cell>
          <cell r="N75">
            <v>1720</v>
          </cell>
        </row>
        <row r="76">
          <cell r="B76" t="str">
            <v xml:space="preserve">Tarifa de peajes de distribución </v>
          </cell>
        </row>
        <row r="77">
          <cell r="B77" t="str">
            <v>T-TPDx</v>
          </cell>
        </row>
        <row r="78">
          <cell r="B78" t="str">
            <v>Por Energía transportada</v>
          </cell>
          <cell r="C78">
            <v>1.68</v>
          </cell>
          <cell r="D78">
            <v>1.68</v>
          </cell>
          <cell r="E78">
            <v>1.68</v>
          </cell>
          <cell r="F78">
            <v>1.68</v>
          </cell>
          <cell r="G78">
            <v>1.68</v>
          </cell>
          <cell r="H78">
            <v>1.68</v>
          </cell>
          <cell r="I78">
            <v>1.68</v>
          </cell>
          <cell r="J78">
            <v>1.68</v>
          </cell>
          <cell r="K78">
            <v>1.68</v>
          </cell>
          <cell r="L78">
            <v>1.68</v>
          </cell>
          <cell r="M78">
            <v>1.68</v>
          </cell>
          <cell r="N78">
            <v>1.68</v>
          </cell>
        </row>
      </sheetData>
      <sheetData sheetId="8">
        <row r="7">
          <cell r="B7" t="str">
            <v>Tipo de tarifa y bloque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 t="str">
            <v>RESIDENCIAL</v>
          </cell>
        </row>
        <row r="9">
          <cell r="B9" t="str">
            <v>T-RE</v>
          </cell>
        </row>
        <row r="10">
          <cell r="B10" t="str">
            <v xml:space="preserve">a. Bloque 0-30 kWh </v>
          </cell>
          <cell r="C10">
            <v>2158.8000000000011</v>
          </cell>
          <cell r="D10">
            <v>2158.8000000000011</v>
          </cell>
          <cell r="E10">
            <v>2158.8000000000011</v>
          </cell>
          <cell r="F10">
            <v>2158.8000000000011</v>
          </cell>
          <cell r="G10">
            <v>2158.8000000000011</v>
          </cell>
          <cell r="H10">
            <v>2158.8000000000011</v>
          </cell>
          <cell r="I10">
            <v>2158.8000000000011</v>
          </cell>
          <cell r="J10">
            <v>2158.8000000000011</v>
          </cell>
          <cell r="K10">
            <v>2158.8000000000011</v>
          </cell>
          <cell r="L10">
            <v>2158.8000000000011</v>
          </cell>
          <cell r="M10">
            <v>2158.8000000000011</v>
          </cell>
          <cell r="N10">
            <v>2158.8000000000011</v>
          </cell>
        </row>
        <row r="11">
          <cell r="B11" t="str">
            <v>b. Bloque 31-200 kWh</v>
          </cell>
          <cell r="C11">
            <v>71.960000000000022</v>
          </cell>
          <cell r="D11">
            <v>71.960000000000022</v>
          </cell>
          <cell r="E11">
            <v>71.960000000000022</v>
          </cell>
          <cell r="F11">
            <v>71.960000000000022</v>
          </cell>
          <cell r="G11">
            <v>71.960000000000022</v>
          </cell>
          <cell r="H11">
            <v>71.960000000000022</v>
          </cell>
          <cell r="I11">
            <v>71.960000000000022</v>
          </cell>
          <cell r="J11">
            <v>71.960000000000022</v>
          </cell>
          <cell r="K11">
            <v>71.960000000000022</v>
          </cell>
          <cell r="L11">
            <v>71.960000000000022</v>
          </cell>
          <cell r="M11">
            <v>71.960000000000022</v>
          </cell>
          <cell r="N11">
            <v>71.960000000000022</v>
          </cell>
        </row>
        <row r="12">
          <cell r="B12" t="str">
            <v xml:space="preserve">c. Bloque mayor a 200 kWh </v>
          </cell>
          <cell r="C12">
            <v>93.55000000000004</v>
          </cell>
          <cell r="D12">
            <v>93.550000000000026</v>
          </cell>
          <cell r="E12">
            <v>93.55000000000004</v>
          </cell>
          <cell r="F12">
            <v>93.550000000000026</v>
          </cell>
          <cell r="G12">
            <v>93.55000000000004</v>
          </cell>
          <cell r="H12">
            <v>93.550000000000026</v>
          </cell>
          <cell r="I12">
            <v>93.55000000000004</v>
          </cell>
          <cell r="J12">
            <v>93.55000000000004</v>
          </cell>
          <cell r="K12">
            <v>93.550000000000026</v>
          </cell>
          <cell r="L12">
            <v>93.55000000000004</v>
          </cell>
          <cell r="M12">
            <v>93.550000000000026</v>
          </cell>
          <cell r="N12">
            <v>93.55000000000004</v>
          </cell>
        </row>
        <row r="13">
          <cell r="B13" t="str">
            <v>COMERCIOS Y SERVICIOS</v>
          </cell>
        </row>
        <row r="14">
          <cell r="B14" t="str">
            <v>T-CO</v>
          </cell>
        </row>
        <row r="15">
          <cell r="B15" t="str">
            <v>a. Consumo de Energía menor o igual a 3000 kWh</v>
          </cell>
          <cell r="C15">
            <v>100.73</v>
          </cell>
          <cell r="D15">
            <v>100.73</v>
          </cell>
          <cell r="E15">
            <v>100.73</v>
          </cell>
          <cell r="F15">
            <v>100.73</v>
          </cell>
          <cell r="G15">
            <v>100.73</v>
          </cell>
          <cell r="H15">
            <v>100.73</v>
          </cell>
          <cell r="I15">
            <v>100.73</v>
          </cell>
          <cell r="J15">
            <v>100.73</v>
          </cell>
          <cell r="K15">
            <v>100.73</v>
          </cell>
          <cell r="L15">
            <v>100.73</v>
          </cell>
          <cell r="M15">
            <v>100.73</v>
          </cell>
          <cell r="N15">
            <v>100.73</v>
          </cell>
        </row>
        <row r="16">
          <cell r="B16" t="str">
            <v xml:space="preserve">b. Bloque 0-3000 kWh </v>
          </cell>
          <cell r="C16">
            <v>183480</v>
          </cell>
          <cell r="D16">
            <v>183480</v>
          </cell>
          <cell r="E16">
            <v>183480</v>
          </cell>
          <cell r="F16">
            <v>183480</v>
          </cell>
          <cell r="G16">
            <v>183480</v>
          </cell>
          <cell r="H16">
            <v>183480</v>
          </cell>
          <cell r="I16">
            <v>183480</v>
          </cell>
          <cell r="J16">
            <v>183480</v>
          </cell>
          <cell r="K16">
            <v>183480</v>
          </cell>
          <cell r="L16">
            <v>183480</v>
          </cell>
          <cell r="M16">
            <v>183480</v>
          </cell>
          <cell r="N16">
            <v>183480</v>
          </cell>
        </row>
        <row r="17">
          <cell r="B17" t="str">
            <v xml:space="preserve">c. Bloque mayor a 3000 kWh </v>
          </cell>
          <cell r="C17">
            <v>61.160000000000025</v>
          </cell>
          <cell r="D17">
            <v>61.160000000000018</v>
          </cell>
          <cell r="E17">
            <v>61.160000000000025</v>
          </cell>
          <cell r="F17">
            <v>61.160000000000018</v>
          </cell>
          <cell r="G17">
            <v>61.160000000000025</v>
          </cell>
          <cell r="H17">
            <v>61.160000000000018</v>
          </cell>
          <cell r="I17">
            <v>61.160000000000025</v>
          </cell>
          <cell r="J17">
            <v>61.160000000000025</v>
          </cell>
          <cell r="K17">
            <v>61.160000000000018</v>
          </cell>
          <cell r="L17">
            <v>61.160000000000025</v>
          </cell>
          <cell r="M17">
            <v>61.160000000000018</v>
          </cell>
          <cell r="N17">
            <v>61.160000000000025</v>
          </cell>
        </row>
        <row r="18">
          <cell r="B18" t="str">
            <v xml:space="preserve">d. Bloque 0-15 kW </v>
          </cell>
          <cell r="C18">
            <v>143414.10000000003</v>
          </cell>
          <cell r="D18">
            <v>143414.10000000006</v>
          </cell>
          <cell r="E18">
            <v>143414.10000000003</v>
          </cell>
          <cell r="F18">
            <v>143414.10000000006</v>
          </cell>
          <cell r="G18">
            <v>143414.10000000003</v>
          </cell>
          <cell r="H18">
            <v>143414.10000000006</v>
          </cell>
          <cell r="I18">
            <v>143414.10000000003</v>
          </cell>
          <cell r="J18">
            <v>143414.10000000003</v>
          </cell>
          <cell r="K18">
            <v>143414.10000000006</v>
          </cell>
          <cell r="L18">
            <v>143414.10000000003</v>
          </cell>
          <cell r="M18">
            <v>143414.10000000006</v>
          </cell>
          <cell r="N18">
            <v>143414.10000000003</v>
          </cell>
        </row>
        <row r="19">
          <cell r="B19" t="str">
            <v xml:space="preserve">e. Bloque mayor a 15 kW </v>
          </cell>
          <cell r="C19">
            <v>9560.94</v>
          </cell>
          <cell r="D19">
            <v>9560.94</v>
          </cell>
          <cell r="E19">
            <v>9560.94</v>
          </cell>
          <cell r="F19">
            <v>9560.94</v>
          </cell>
          <cell r="G19">
            <v>9560.94</v>
          </cell>
          <cell r="H19">
            <v>9560.94</v>
          </cell>
          <cell r="I19">
            <v>9560.94</v>
          </cell>
          <cell r="J19">
            <v>9560.94</v>
          </cell>
          <cell r="K19">
            <v>9560.94</v>
          </cell>
          <cell r="L19">
            <v>9560.94</v>
          </cell>
          <cell r="M19">
            <v>9560.94</v>
          </cell>
          <cell r="N19">
            <v>9560.94</v>
          </cell>
        </row>
        <row r="20">
          <cell r="B20" t="str">
            <v>INDUSTRIAL</v>
          </cell>
        </row>
        <row r="21">
          <cell r="B21" t="str">
            <v>T-IN</v>
          </cell>
        </row>
        <row r="22">
          <cell r="B22" t="str">
            <v>a. Consumo de Energía menor o igual a 3000 kWh</v>
          </cell>
          <cell r="C22">
            <v>100.73</v>
          </cell>
          <cell r="D22">
            <v>100.73</v>
          </cell>
          <cell r="E22">
            <v>100.73</v>
          </cell>
          <cell r="F22">
            <v>100.73</v>
          </cell>
          <cell r="G22">
            <v>100.73</v>
          </cell>
          <cell r="H22">
            <v>100.73</v>
          </cell>
          <cell r="I22">
            <v>100.73</v>
          </cell>
          <cell r="J22">
            <v>100.73</v>
          </cell>
          <cell r="K22">
            <v>100.73</v>
          </cell>
          <cell r="L22">
            <v>100.73</v>
          </cell>
          <cell r="M22">
            <v>100.73</v>
          </cell>
          <cell r="N22">
            <v>100.73</v>
          </cell>
        </row>
        <row r="23">
          <cell r="B23" t="str">
            <v xml:space="preserve">b. Bloque 0-3000 kWh </v>
          </cell>
          <cell r="C23">
            <v>183480</v>
          </cell>
          <cell r="D23">
            <v>183480</v>
          </cell>
          <cell r="E23">
            <v>183480</v>
          </cell>
          <cell r="F23">
            <v>183480</v>
          </cell>
          <cell r="G23">
            <v>183480</v>
          </cell>
          <cell r="H23">
            <v>183480</v>
          </cell>
          <cell r="I23">
            <v>183480</v>
          </cell>
          <cell r="J23">
            <v>183480</v>
          </cell>
          <cell r="K23">
            <v>183480</v>
          </cell>
          <cell r="L23">
            <v>183480</v>
          </cell>
          <cell r="M23">
            <v>183480</v>
          </cell>
          <cell r="N23">
            <v>183480</v>
          </cell>
        </row>
        <row r="24">
          <cell r="B24" t="str">
            <v xml:space="preserve">c. Bloque mayor a 3000 kWh </v>
          </cell>
          <cell r="C24">
            <v>61.160000000000025</v>
          </cell>
          <cell r="D24">
            <v>61.160000000000018</v>
          </cell>
          <cell r="E24">
            <v>61.160000000000025</v>
          </cell>
          <cell r="F24">
            <v>61.160000000000018</v>
          </cell>
          <cell r="G24">
            <v>61.160000000000025</v>
          </cell>
          <cell r="H24">
            <v>61.160000000000018</v>
          </cell>
          <cell r="I24">
            <v>61.160000000000025</v>
          </cell>
          <cell r="J24">
            <v>61.160000000000025</v>
          </cell>
          <cell r="K24">
            <v>61.160000000000018</v>
          </cell>
          <cell r="L24">
            <v>61.160000000000025</v>
          </cell>
          <cell r="M24">
            <v>61.160000000000018</v>
          </cell>
          <cell r="N24">
            <v>61.160000000000025</v>
          </cell>
        </row>
        <row r="25">
          <cell r="B25" t="str">
            <v>d. Bloque 0-15 kW</v>
          </cell>
          <cell r="C25">
            <v>143414.10000000003</v>
          </cell>
          <cell r="D25">
            <v>143414.10000000006</v>
          </cell>
          <cell r="E25">
            <v>143414.10000000003</v>
          </cell>
          <cell r="F25">
            <v>143414.10000000006</v>
          </cell>
          <cell r="G25">
            <v>143414.10000000003</v>
          </cell>
          <cell r="H25">
            <v>143414.10000000006</v>
          </cell>
          <cell r="I25">
            <v>143414.10000000003</v>
          </cell>
          <cell r="J25">
            <v>143414.10000000003</v>
          </cell>
          <cell r="K25">
            <v>143414.10000000006</v>
          </cell>
          <cell r="L25">
            <v>143414.10000000003</v>
          </cell>
          <cell r="M25">
            <v>143414.10000000006</v>
          </cell>
          <cell r="N25">
            <v>143414.10000000003</v>
          </cell>
        </row>
        <row r="26">
          <cell r="B26" t="str">
            <v xml:space="preserve">e. Bloque mayor a 15 kW </v>
          </cell>
          <cell r="C26">
            <v>9560.94</v>
          </cell>
          <cell r="D26">
            <v>9560.94</v>
          </cell>
          <cell r="E26">
            <v>9560.94</v>
          </cell>
          <cell r="F26">
            <v>9560.94</v>
          </cell>
          <cell r="G26">
            <v>9560.94</v>
          </cell>
          <cell r="H26">
            <v>9560.94</v>
          </cell>
          <cell r="I26">
            <v>9560.94</v>
          </cell>
          <cell r="J26">
            <v>9560.94</v>
          </cell>
          <cell r="K26">
            <v>9560.94</v>
          </cell>
          <cell r="L26">
            <v>9560.94</v>
          </cell>
          <cell r="M26">
            <v>9560.94</v>
          </cell>
          <cell r="N26">
            <v>9560.94</v>
          </cell>
        </row>
        <row r="27">
          <cell r="B27" t="str">
            <v>ALUMBRADO PÚBLICO</v>
          </cell>
        </row>
        <row r="28">
          <cell r="B28" t="str">
            <v>T-AP</v>
          </cell>
        </row>
        <row r="29">
          <cell r="B29" t="str">
            <v xml:space="preserve">a. Bloque 0-30 kWh </v>
          </cell>
          <cell r="C29">
            <v>91.800000000000026</v>
          </cell>
          <cell r="D29">
            <v>91.8</v>
          </cell>
          <cell r="E29">
            <v>91.800000000000026</v>
          </cell>
          <cell r="F29">
            <v>91.800000000000011</v>
          </cell>
          <cell r="G29">
            <v>91.800000000000026</v>
          </cell>
          <cell r="H29">
            <v>91.800000000000011</v>
          </cell>
          <cell r="I29">
            <v>91.800000000000026</v>
          </cell>
          <cell r="J29">
            <v>91.800000000000026</v>
          </cell>
          <cell r="K29">
            <v>91.800000000000011</v>
          </cell>
          <cell r="L29">
            <v>91.800000000000026</v>
          </cell>
          <cell r="M29">
            <v>91.800000000000011</v>
          </cell>
          <cell r="N29">
            <v>91.800000000000026</v>
          </cell>
        </row>
        <row r="30">
          <cell r="B30" t="str">
            <v xml:space="preserve">b. Bloque 31-50 000 kWh </v>
          </cell>
          <cell r="C30">
            <v>3.0600000000000014</v>
          </cell>
          <cell r="D30">
            <v>3.0600000000000014</v>
          </cell>
          <cell r="E30">
            <v>3.0600000000000014</v>
          </cell>
          <cell r="F30">
            <v>3.0600000000000014</v>
          </cell>
          <cell r="G30">
            <v>3.0600000000000014</v>
          </cell>
          <cell r="H30">
            <v>3.0600000000000014</v>
          </cell>
          <cell r="I30">
            <v>3.0600000000000014</v>
          </cell>
          <cell r="J30">
            <v>3.0600000000000014</v>
          </cell>
          <cell r="K30">
            <v>3.0600000000000014</v>
          </cell>
          <cell r="L30">
            <v>3.0600000000000014</v>
          </cell>
          <cell r="M30">
            <v>3.0600000000000014</v>
          </cell>
          <cell r="N30">
            <v>3.0600000000000014</v>
          </cell>
        </row>
        <row r="31">
          <cell r="B31" t="str">
            <v>c. Bloque mayor a 50 000 kWh</v>
          </cell>
          <cell r="C31">
            <v>153000</v>
          </cell>
          <cell r="D31">
            <v>153000</v>
          </cell>
          <cell r="E31">
            <v>153000</v>
          </cell>
          <cell r="F31">
            <v>153000</v>
          </cell>
          <cell r="G31">
            <v>153000</v>
          </cell>
          <cell r="H31">
            <v>153000</v>
          </cell>
          <cell r="I31">
            <v>153000</v>
          </cell>
          <cell r="J31">
            <v>153000</v>
          </cell>
          <cell r="K31">
            <v>153000</v>
          </cell>
          <cell r="L31">
            <v>153000</v>
          </cell>
          <cell r="M31">
            <v>153000</v>
          </cell>
          <cell r="N31">
            <v>153000</v>
          </cell>
        </row>
        <row r="32">
          <cell r="B32" t="str">
            <v>Tarifa de acceso</v>
          </cell>
        </row>
        <row r="33">
          <cell r="B33" t="str">
            <v>T-TA</v>
          </cell>
        </row>
        <row r="34">
          <cell r="B34" t="str">
            <v>a. Consumo de Energía cada kWh</v>
          </cell>
          <cell r="C34">
            <v>25.37</v>
          </cell>
          <cell r="D34">
            <v>25.37</v>
          </cell>
          <cell r="E34">
            <v>25.37</v>
          </cell>
          <cell r="F34">
            <v>25.37</v>
          </cell>
          <cell r="G34">
            <v>25.37</v>
          </cell>
          <cell r="H34">
            <v>25.37</v>
          </cell>
          <cell r="I34">
            <v>25.37</v>
          </cell>
          <cell r="J34">
            <v>25.37</v>
          </cell>
          <cell r="K34">
            <v>25.37</v>
          </cell>
          <cell r="L34">
            <v>25.37</v>
          </cell>
          <cell r="M34">
            <v>25.37</v>
          </cell>
          <cell r="N34">
            <v>25.37</v>
          </cell>
        </row>
        <row r="35">
          <cell r="B35" t="str">
            <v>Tarifa en centros de recarga rápida</v>
          </cell>
        </row>
        <row r="36">
          <cell r="B36" t="str">
            <v>T-VE</v>
          </cell>
        </row>
        <row r="37">
          <cell r="B37" t="str">
            <v>b. Por minuto de recarga de energía</v>
          </cell>
          <cell r="C37">
            <v>137</v>
          </cell>
          <cell r="D37">
            <v>137</v>
          </cell>
          <cell r="E37">
            <v>137</v>
          </cell>
          <cell r="F37">
            <v>137</v>
          </cell>
          <cell r="G37">
            <v>137</v>
          </cell>
          <cell r="H37">
            <v>137</v>
          </cell>
          <cell r="I37">
            <v>137</v>
          </cell>
          <cell r="J37">
            <v>137</v>
          </cell>
          <cell r="K37">
            <v>137</v>
          </cell>
          <cell r="L37">
            <v>137</v>
          </cell>
          <cell r="M37">
            <v>137</v>
          </cell>
          <cell r="N37">
            <v>137</v>
          </cell>
        </row>
        <row r="38">
          <cell r="B38" t="str">
            <v>Tarifa residencial modalidad prepago</v>
          </cell>
        </row>
        <row r="39">
          <cell r="B39" t="str">
            <v>T-RP</v>
          </cell>
        </row>
        <row r="40">
          <cell r="B40" t="str">
            <v xml:space="preserve">a. Bloque 0-30 kWh </v>
          </cell>
          <cell r="C40">
            <v>2158.8000000000011</v>
          </cell>
          <cell r="D40">
            <v>2158.8000000000011</v>
          </cell>
          <cell r="E40">
            <v>2158.8000000000011</v>
          </cell>
          <cell r="F40">
            <v>2158.8000000000011</v>
          </cell>
          <cell r="G40">
            <v>2158.8000000000011</v>
          </cell>
          <cell r="H40">
            <v>2158.8000000000011</v>
          </cell>
          <cell r="I40">
            <v>2158.8000000000011</v>
          </cell>
          <cell r="J40">
            <v>2158.8000000000011</v>
          </cell>
          <cell r="K40">
            <v>2158.8000000000011</v>
          </cell>
          <cell r="L40">
            <v>2158.8000000000011</v>
          </cell>
          <cell r="M40">
            <v>2158.8000000000011</v>
          </cell>
          <cell r="N40">
            <v>2158.8000000000011</v>
          </cell>
        </row>
        <row r="41">
          <cell r="B41" t="str">
            <v>b. Bloque 31-200 kWh</v>
          </cell>
          <cell r="C41">
            <v>71.960000000000022</v>
          </cell>
          <cell r="D41">
            <v>71.960000000000022</v>
          </cell>
          <cell r="E41">
            <v>71.960000000000022</v>
          </cell>
          <cell r="F41">
            <v>71.960000000000022</v>
          </cell>
          <cell r="G41">
            <v>71.960000000000022</v>
          </cell>
          <cell r="H41">
            <v>71.960000000000022</v>
          </cell>
          <cell r="I41">
            <v>71.960000000000022</v>
          </cell>
          <cell r="J41">
            <v>71.960000000000022</v>
          </cell>
          <cell r="K41">
            <v>71.960000000000022</v>
          </cell>
          <cell r="L41">
            <v>71.960000000000022</v>
          </cell>
          <cell r="M41">
            <v>71.960000000000022</v>
          </cell>
          <cell r="N41">
            <v>71.960000000000022</v>
          </cell>
        </row>
        <row r="42">
          <cell r="B42" t="str">
            <v xml:space="preserve">c. Bloque mayor a 200 kWh </v>
          </cell>
          <cell r="C42">
            <v>93.55000000000004</v>
          </cell>
          <cell r="D42">
            <v>93.550000000000026</v>
          </cell>
          <cell r="E42">
            <v>93.55000000000004</v>
          </cell>
          <cell r="F42">
            <v>93.550000000000026</v>
          </cell>
          <cell r="G42">
            <v>93.55000000000004</v>
          </cell>
          <cell r="H42">
            <v>93.550000000000026</v>
          </cell>
          <cell r="I42">
            <v>93.55000000000004</v>
          </cell>
          <cell r="J42">
            <v>93.55000000000004</v>
          </cell>
          <cell r="K42">
            <v>93.550000000000026</v>
          </cell>
          <cell r="L42">
            <v>93.55000000000004</v>
          </cell>
          <cell r="M42">
            <v>93.550000000000026</v>
          </cell>
          <cell r="N42">
            <v>93.55000000000004</v>
          </cell>
        </row>
        <row r="43">
          <cell r="B43" t="str">
            <v>Tarifa en centros de recarga en planteles para autobuses electricos</v>
          </cell>
        </row>
        <row r="44">
          <cell r="B44" t="str">
            <v>T-BE</v>
          </cell>
        </row>
        <row r="45">
          <cell r="B45" t="str">
            <v>b. Consumo de Energía cada kWh</v>
          </cell>
          <cell r="C45">
            <v>52.869999999999955</v>
          </cell>
          <cell r="D45">
            <v>52.869999999999962</v>
          </cell>
          <cell r="E45">
            <v>52.869999999999955</v>
          </cell>
          <cell r="F45">
            <v>52.869999999999962</v>
          </cell>
          <cell r="G45">
            <v>52.869999999999955</v>
          </cell>
          <cell r="H45">
            <v>52.869999999999962</v>
          </cell>
          <cell r="I45">
            <v>52.869999999999955</v>
          </cell>
          <cell r="J45">
            <v>52.869999999999955</v>
          </cell>
          <cell r="K45">
            <v>52.869999999999962</v>
          </cell>
          <cell r="L45">
            <v>52.869999999999955</v>
          </cell>
          <cell r="M45">
            <v>52.869999999999962</v>
          </cell>
          <cell r="N45">
            <v>52.869999999999955</v>
          </cell>
        </row>
        <row r="46">
          <cell r="B46" t="str">
            <v>Tarifa para los costos de interconeción 
excedentes de energía (colones/kWh)</v>
          </cell>
        </row>
        <row r="47">
          <cell r="B47" t="str">
            <v>T-TCI</v>
          </cell>
        </row>
        <row r="48">
          <cell r="B48" t="str">
            <v>Etapa I</v>
          </cell>
          <cell r="C48">
            <v>15563</v>
          </cell>
          <cell r="D48">
            <v>15563</v>
          </cell>
          <cell r="E48">
            <v>15563</v>
          </cell>
          <cell r="F48">
            <v>15563</v>
          </cell>
          <cell r="G48">
            <v>15563</v>
          </cell>
          <cell r="H48">
            <v>15563</v>
          </cell>
          <cell r="I48">
            <v>6950.9677419354839</v>
          </cell>
          <cell r="J48">
            <v>2850</v>
          </cell>
          <cell r="K48">
            <v>2850</v>
          </cell>
          <cell r="L48">
            <v>2850</v>
          </cell>
          <cell r="M48">
            <v>2850</v>
          </cell>
          <cell r="N48">
            <v>2850</v>
          </cell>
        </row>
        <row r="49">
          <cell r="B49" t="str">
            <v>Etapa II</v>
          </cell>
          <cell r="C49">
            <v>44563</v>
          </cell>
          <cell r="D49">
            <v>44563</v>
          </cell>
          <cell r="E49">
            <v>44563</v>
          </cell>
          <cell r="F49">
            <v>44563</v>
          </cell>
          <cell r="G49">
            <v>44563</v>
          </cell>
          <cell r="H49">
            <v>44563</v>
          </cell>
          <cell r="I49">
            <v>51089.258064516129</v>
          </cell>
          <cell r="J49">
            <v>54197</v>
          </cell>
          <cell r="K49">
            <v>54197</v>
          </cell>
          <cell r="L49">
            <v>54197</v>
          </cell>
          <cell r="M49">
            <v>54197</v>
          </cell>
          <cell r="N49">
            <v>54197</v>
          </cell>
        </row>
        <row r="50">
          <cell r="B50" t="str">
            <v>Etapa III</v>
          </cell>
          <cell r="C50">
            <v>74273</v>
          </cell>
          <cell r="D50">
            <v>74273</v>
          </cell>
          <cell r="E50">
            <v>74273</v>
          </cell>
          <cell r="F50">
            <v>74273</v>
          </cell>
          <cell r="G50">
            <v>74273</v>
          </cell>
          <cell r="H50">
            <v>74273</v>
          </cell>
          <cell r="I50">
            <v>87642.548387096773</v>
          </cell>
          <cell r="J50">
            <v>94009</v>
          </cell>
          <cell r="K50">
            <v>94009</v>
          </cell>
          <cell r="L50">
            <v>94009</v>
          </cell>
          <cell r="M50">
            <v>94009</v>
          </cell>
          <cell r="N50">
            <v>94009</v>
          </cell>
        </row>
        <row r="51">
          <cell r="B51" t="str">
            <v>Etapa IV</v>
          </cell>
          <cell r="C51">
            <v>63644</v>
          </cell>
          <cell r="D51">
            <v>63644</v>
          </cell>
          <cell r="E51">
            <v>63644</v>
          </cell>
          <cell r="F51">
            <v>63644</v>
          </cell>
          <cell r="G51">
            <v>63644</v>
          </cell>
          <cell r="H51">
            <v>63644</v>
          </cell>
          <cell r="I51">
            <v>56812.903225806454</v>
          </cell>
          <cell r="J51">
            <v>53560</v>
          </cell>
          <cell r="K51">
            <v>53560</v>
          </cell>
          <cell r="L51">
            <v>53560</v>
          </cell>
          <cell r="M51">
            <v>53560</v>
          </cell>
          <cell r="N51">
            <v>53560</v>
          </cell>
        </row>
        <row r="52">
          <cell r="B52" t="str">
            <v>Tarifa máxima para la compra-venta de
excedentes de energía</v>
          </cell>
        </row>
        <row r="53">
          <cell r="B53" t="str">
            <v>T-TCVE</v>
          </cell>
        </row>
        <row r="54">
          <cell r="B54" t="str">
            <v>Periodo Noche</v>
          </cell>
          <cell r="C54">
            <v>33.630000000000003</v>
          </cell>
          <cell r="D54">
            <v>33.630000000000003</v>
          </cell>
          <cell r="E54">
            <v>33.630000000000003</v>
          </cell>
          <cell r="F54">
            <v>33.630000000000003</v>
          </cell>
          <cell r="G54">
            <v>33.630000000000003</v>
          </cell>
          <cell r="H54">
            <v>33.630000000000003</v>
          </cell>
          <cell r="I54">
            <v>33.630000000000003</v>
          </cell>
          <cell r="J54">
            <v>33.630000000000003</v>
          </cell>
          <cell r="K54">
            <v>33.630000000000003</v>
          </cell>
          <cell r="L54">
            <v>33.630000000000003</v>
          </cell>
          <cell r="M54">
            <v>33.630000000000003</v>
          </cell>
          <cell r="N54">
            <v>33.630000000000003</v>
          </cell>
        </row>
        <row r="55">
          <cell r="B55" t="str">
            <v>Periodo Punta</v>
          </cell>
          <cell r="C55">
            <v>71.010000000000019</v>
          </cell>
          <cell r="D55">
            <v>71.010000000000005</v>
          </cell>
          <cell r="E55">
            <v>71.010000000000019</v>
          </cell>
          <cell r="F55">
            <v>71.010000000000005</v>
          </cell>
          <cell r="G55">
            <v>71.010000000000019</v>
          </cell>
          <cell r="H55">
            <v>71.010000000000005</v>
          </cell>
          <cell r="I55">
            <v>71.010000000000019</v>
          </cell>
          <cell r="J55">
            <v>71.010000000000019</v>
          </cell>
          <cell r="K55">
            <v>71.010000000000005</v>
          </cell>
          <cell r="L55">
            <v>71.010000000000019</v>
          </cell>
          <cell r="M55">
            <v>71.010000000000005</v>
          </cell>
          <cell r="N55">
            <v>71.010000000000019</v>
          </cell>
        </row>
        <row r="56">
          <cell r="B56" t="str">
            <v>Periodo Valle</v>
          </cell>
          <cell r="C56">
            <v>54.359999999999964</v>
          </cell>
          <cell r="D56">
            <v>54.359999999999971</v>
          </cell>
          <cell r="E56">
            <v>54.359999999999964</v>
          </cell>
          <cell r="F56">
            <v>54.359999999999971</v>
          </cell>
          <cell r="G56">
            <v>54.359999999999964</v>
          </cell>
          <cell r="H56">
            <v>54.359999999999971</v>
          </cell>
          <cell r="I56">
            <v>54.359999999999964</v>
          </cell>
          <cell r="J56">
            <v>54.359999999999964</v>
          </cell>
          <cell r="K56">
            <v>54.359999999999971</v>
          </cell>
          <cell r="L56">
            <v>54.359999999999964</v>
          </cell>
          <cell r="M56">
            <v>54.359999999999971</v>
          </cell>
          <cell r="N56">
            <v>54.359999999999964</v>
          </cell>
        </row>
        <row r="57">
          <cell r="B57" t="str">
            <v>Tarifa de los recursos energéticos distribuidos</v>
          </cell>
        </row>
        <row r="58">
          <cell r="B58" t="str">
            <v>T-TDER</v>
          </cell>
        </row>
        <row r="59">
          <cell r="B59" t="str">
            <v>Por kW instalado</v>
          </cell>
          <cell r="C59">
            <v>1362</v>
          </cell>
          <cell r="D59">
            <v>1362</v>
          </cell>
          <cell r="E59">
            <v>1362</v>
          </cell>
          <cell r="F59">
            <v>1362</v>
          </cell>
          <cell r="G59">
            <v>1362</v>
          </cell>
          <cell r="H59">
            <v>1362</v>
          </cell>
          <cell r="I59">
            <v>1362</v>
          </cell>
          <cell r="J59">
            <v>1362</v>
          </cell>
          <cell r="K59">
            <v>1362</v>
          </cell>
          <cell r="L59">
            <v>1362</v>
          </cell>
          <cell r="M59">
            <v>1362</v>
          </cell>
          <cell r="N59">
            <v>1362</v>
          </cell>
        </row>
        <row r="60">
          <cell r="B60" t="str">
            <v xml:space="preserve">Tarifa de peajes de distribución </v>
          </cell>
        </row>
        <row r="61">
          <cell r="B61" t="str">
            <v>T-TPDx</v>
          </cell>
        </row>
        <row r="62">
          <cell r="B62" t="str">
            <v>Por Energía transportada</v>
          </cell>
          <cell r="C62">
            <v>1.6400000000000003</v>
          </cell>
          <cell r="D62">
            <v>1.6400000000000003</v>
          </cell>
          <cell r="E62">
            <v>1.6400000000000003</v>
          </cell>
          <cell r="F62">
            <v>1.6400000000000003</v>
          </cell>
          <cell r="G62">
            <v>1.6400000000000003</v>
          </cell>
          <cell r="H62">
            <v>1.6400000000000003</v>
          </cell>
          <cell r="I62">
            <v>1.6400000000000003</v>
          </cell>
          <cell r="J62">
            <v>1.6400000000000003</v>
          </cell>
          <cell r="K62">
            <v>1.6400000000000003</v>
          </cell>
          <cell r="L62">
            <v>1.6400000000000003</v>
          </cell>
          <cell r="M62">
            <v>1.6400000000000003</v>
          </cell>
          <cell r="N62">
            <v>1.6400000000000003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11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1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1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7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1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1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17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1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8.x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20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21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22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23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24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9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26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2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2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2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3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10.x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32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3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3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35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36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11.x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38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3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40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41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42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12.x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44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45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46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47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48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9:R30"/>
  <sheetViews>
    <sheetView topLeftCell="A17" zoomScale="106" zoomScaleNormal="106" workbookViewId="0">
      <selection activeCell="A25" sqref="A25"/>
    </sheetView>
  </sheetViews>
  <sheetFormatPr baseColWidth="10" defaultColWidth="11.44140625" defaultRowHeight="14.4" x14ac:dyDescent="0.3"/>
  <cols>
    <col min="1" max="2" width="11.44140625" style="1"/>
    <col min="3" max="16" width="18.5546875" style="1" customWidth="1"/>
    <col min="17" max="16384" width="11.44140625" style="1"/>
  </cols>
  <sheetData>
    <row r="9" spans="3:16" ht="15" thickBot="1" x14ac:dyDescent="0.35"/>
    <row r="10" spans="3:16" ht="15.75" customHeight="1" thickTop="1" x14ac:dyDescent="0.3">
      <c r="C10" s="164" t="s">
        <v>2</v>
      </c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6"/>
    </row>
    <row r="11" spans="3:16" ht="15" customHeight="1" x14ac:dyDescent="0.3">
      <c r="C11" s="167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9"/>
    </row>
    <row r="12" spans="3:16" ht="15" customHeight="1" x14ac:dyDescent="0.3">
      <c r="C12" s="167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9"/>
    </row>
    <row r="13" spans="3:16" ht="15" customHeight="1" x14ac:dyDescent="0.3">
      <c r="C13" s="167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9"/>
    </row>
    <row r="14" spans="3:16" ht="15" customHeight="1" x14ac:dyDescent="0.3">
      <c r="C14" s="167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9"/>
    </row>
    <row r="15" spans="3:16" ht="15" customHeight="1" x14ac:dyDescent="0.3">
      <c r="C15" s="167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9"/>
    </row>
    <row r="16" spans="3:16" ht="15.75" customHeight="1" thickBot="1" x14ac:dyDescent="0.35">
      <c r="C16" s="170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2"/>
    </row>
    <row r="17" spans="3:18" ht="24" thickTop="1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3:18" ht="23.4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21" spans="3:18" ht="99.9" customHeight="1" x14ac:dyDescent="0.3">
      <c r="C21" s="45">
        <v>2013</v>
      </c>
      <c r="D21" s="45">
        <v>2014</v>
      </c>
      <c r="E21" s="45">
        <v>2015</v>
      </c>
      <c r="F21" s="45">
        <v>2016</v>
      </c>
      <c r="G21" s="45">
        <v>2017</v>
      </c>
      <c r="H21" s="45">
        <v>2018</v>
      </c>
      <c r="I21" s="45">
        <v>2019</v>
      </c>
      <c r="J21" s="45">
        <v>2020</v>
      </c>
      <c r="K21" s="45">
        <v>2021</v>
      </c>
      <c r="L21" s="45">
        <v>2022</v>
      </c>
      <c r="M21" s="45">
        <v>2023</v>
      </c>
      <c r="N21" s="45">
        <v>2024</v>
      </c>
      <c r="O21" s="45">
        <v>2025</v>
      </c>
      <c r="P21" s="46" t="s">
        <v>1</v>
      </c>
      <c r="R21" s="4"/>
    </row>
    <row r="22" spans="3:18" ht="99.9" customHeight="1" x14ac:dyDescent="0.3"/>
    <row r="23" spans="3:18" ht="29.25" customHeight="1" x14ac:dyDescent="0.3">
      <c r="C23" s="162" t="s">
        <v>102</v>
      </c>
      <c r="D23" s="162"/>
      <c r="E23" s="163">
        <v>46010</v>
      </c>
      <c r="F23" s="163"/>
      <c r="G23" s="163"/>
      <c r="H23" s="48"/>
      <c r="I23" s="48"/>
      <c r="J23" s="48"/>
      <c r="K23" s="48"/>
      <c r="L23" s="48"/>
      <c r="M23" s="48"/>
      <c r="N23" s="48"/>
      <c r="O23" s="48"/>
    </row>
    <row r="24" spans="3:18" ht="24.75" customHeight="1" x14ac:dyDescent="0.3"/>
    <row r="25" spans="3:18" ht="99.9" customHeight="1" x14ac:dyDescent="0.3"/>
    <row r="26" spans="3:18" ht="99.9" customHeight="1" x14ac:dyDescent="0.3"/>
    <row r="27" spans="3:18" ht="99.9" customHeight="1" x14ac:dyDescent="0.3"/>
    <row r="28" spans="3:18" ht="99.9" customHeight="1" x14ac:dyDescent="0.3"/>
    <row r="29" spans="3:18" ht="99.9" customHeight="1" x14ac:dyDescent="0.3"/>
    <row r="30" spans="3:18" ht="99.9" customHeight="1" x14ac:dyDescent="0.3"/>
  </sheetData>
  <mergeCells count="3">
    <mergeCell ref="C23:D23"/>
    <mergeCell ref="E23:G23"/>
    <mergeCell ref="C10:P16"/>
  </mergeCells>
  <hyperlinks>
    <hyperlink ref="C21" location="'2013'!A1" display="'2013'!A1" xr:uid="{00000000-0004-0000-0000-000000000000}"/>
    <hyperlink ref="D21" location="'2014'!A1" display="'2014'!A1" xr:uid="{00000000-0004-0000-0000-000001000000}"/>
    <hyperlink ref="E21" location="'2015'!A1" display="'2015'!A1" xr:uid="{00000000-0004-0000-0000-000002000000}"/>
    <hyperlink ref="P21" location="Vigentes!A1" display="Tarifas Vigentes" xr:uid="{00000000-0004-0000-0000-000003000000}"/>
    <hyperlink ref="F21" location="'2016'!A1" display="'2016'!A1" xr:uid="{00000000-0004-0000-0000-000004000000}"/>
    <hyperlink ref="G21" location="'2017'!A1" display="'2017'!A1" xr:uid="{00000000-0004-0000-0000-000005000000}"/>
    <hyperlink ref="H21" location="'2018'!A1" display="'2018'!A1" xr:uid="{DCFC8C1B-D6B1-4EDC-B812-259B7DD61C7E}"/>
    <hyperlink ref="I21" location="'2019'!A1" display="'2019'!A1" xr:uid="{08F833FE-AAE5-4784-A28B-4400E90C26E0}"/>
    <hyperlink ref="J21" location="'2020'!A1" display="'2020'!A1" xr:uid="{625890DD-5397-4382-AA4E-679324AEC289}"/>
    <hyperlink ref="K21" location="'2021'!A1" display="'2021'!A1" xr:uid="{6A49A705-C8FA-4106-85DF-D3CF3B861384}"/>
    <hyperlink ref="L21" location="'2022'!A1" display="'2022'!A1" xr:uid="{5E87046B-AABB-4C0D-87DB-238EB81601EF}"/>
    <hyperlink ref="M21" location="'2023'!A1" display="'2023'!A1" xr:uid="{10EAB0DE-51A6-40FA-AE5A-2BF9D243FA0F}"/>
    <hyperlink ref="N21" location="'2024'!A1" display="'2024'!A1" xr:uid="{1A4AD9B0-71E7-4BAF-BACC-9B6BCF78ADA6}"/>
    <hyperlink ref="O21" location="'2025'!A1" display="'2025'!A1" xr:uid="{F4E31FE1-3ADD-45C5-8598-A6D84EDA79C8}"/>
  </hyperlink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J16"/>
  <sheetViews>
    <sheetView topLeftCell="A11"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2:10" ht="15" thickBot="1" x14ac:dyDescent="0.35"/>
    <row r="2" spans="2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2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2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2:10" x14ac:dyDescent="0.3">
      <c r="B5" s="8"/>
      <c r="J5" s="9"/>
    </row>
    <row r="6" spans="2:10" x14ac:dyDescent="0.3">
      <c r="B6" s="8"/>
      <c r="J6" s="9"/>
    </row>
    <row r="7" spans="2:10" ht="99.9" customHeight="1" x14ac:dyDescent="0.3">
      <c r="B7" s="8"/>
      <c r="J7" s="9"/>
    </row>
    <row r="8" spans="2:10" ht="24.9" customHeight="1" x14ac:dyDescent="0.3">
      <c r="B8" s="8"/>
      <c r="J8" s="9"/>
    </row>
    <row r="9" spans="2:10" ht="99.9" customHeight="1" x14ac:dyDescent="0.3">
      <c r="B9" s="8"/>
      <c r="J9" s="9"/>
    </row>
    <row r="10" spans="2:10" ht="24.9" customHeight="1" x14ac:dyDescent="0.3">
      <c r="B10" s="8"/>
      <c r="J10" s="9"/>
    </row>
    <row r="11" spans="2:10" ht="99.9" customHeight="1" x14ac:dyDescent="0.3">
      <c r="B11" s="8"/>
      <c r="J11" s="9"/>
    </row>
    <row r="12" spans="2:10" ht="24.9" customHeight="1" x14ac:dyDescent="0.3">
      <c r="B12" s="8"/>
      <c r="J12" s="9"/>
    </row>
    <row r="13" spans="2:10" ht="99.9" customHeight="1" x14ac:dyDescent="0.3">
      <c r="B13" s="8"/>
      <c r="J13" s="9"/>
    </row>
    <row r="14" spans="2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2:10" ht="99.9" customHeight="1" thickTop="1" x14ac:dyDescent="0.3"/>
    <row r="16" spans="2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5:M66"/>
  <sheetViews>
    <sheetView topLeftCell="A55" workbookViewId="0">
      <selection activeCell="B38" sqref="B38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75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14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x14ac:dyDescent="0.3">
      <c r="A9" s="20" t="s">
        <v>15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3" x14ac:dyDescent="0.3">
      <c r="A10" s="22" t="s">
        <v>16</v>
      </c>
      <c r="B10" s="27">
        <v>40.5</v>
      </c>
      <c r="C10" s="27">
        <v>40.5</v>
      </c>
      <c r="D10" s="27">
        <v>40.5</v>
      </c>
      <c r="E10" s="27">
        <v>62.993333333333304</v>
      </c>
      <c r="F10" s="27">
        <v>64.599999999999966</v>
      </c>
      <c r="G10" s="27">
        <v>64.599999999999966</v>
      </c>
      <c r="H10" s="27">
        <v>62.799999999999969</v>
      </c>
      <c r="I10" s="27">
        <v>62.799999999999969</v>
      </c>
      <c r="J10" s="27">
        <v>62.799999999999969</v>
      </c>
      <c r="K10" s="27">
        <v>46.099999999999987</v>
      </c>
      <c r="L10" s="27">
        <v>46.099999999999994</v>
      </c>
      <c r="M10" s="27">
        <v>46.099999999999987</v>
      </c>
    </row>
    <row r="11" spans="1:13" x14ac:dyDescent="0.3">
      <c r="A11" s="22" t="s">
        <v>17</v>
      </c>
      <c r="B11" s="27">
        <v>47.59999999999998</v>
      </c>
      <c r="C11" s="27">
        <v>47.599999999999987</v>
      </c>
      <c r="D11" s="27">
        <v>43.625806451612931</v>
      </c>
      <c r="E11" s="27">
        <v>52.84666666666665</v>
      </c>
      <c r="F11" s="27">
        <v>53.099999999999973</v>
      </c>
      <c r="G11" s="27">
        <v>53.09999999999998</v>
      </c>
      <c r="H11" s="27">
        <v>51.5</v>
      </c>
      <c r="I11" s="27">
        <v>51.5</v>
      </c>
      <c r="J11" s="27">
        <v>51.5</v>
      </c>
      <c r="K11" s="27">
        <v>37.799999999999976</v>
      </c>
      <c r="L11" s="27">
        <v>37.799999999999976</v>
      </c>
      <c r="M11" s="27">
        <v>37.799999999999976</v>
      </c>
    </row>
    <row r="12" spans="1:13" x14ac:dyDescent="0.3">
      <c r="A12" s="22" t="s">
        <v>18</v>
      </c>
      <c r="B12" s="27">
        <v>40.5</v>
      </c>
      <c r="C12" s="27">
        <v>40.5</v>
      </c>
      <c r="D12" s="27">
        <v>37.158064516129016</v>
      </c>
      <c r="E12" s="27">
        <v>44.986666666666686</v>
      </c>
      <c r="F12" s="27">
        <v>45.200000000000024</v>
      </c>
      <c r="G12" s="27">
        <v>45.200000000000024</v>
      </c>
      <c r="H12" s="27">
        <v>43.700000000000024</v>
      </c>
      <c r="I12" s="27">
        <v>43.700000000000024</v>
      </c>
      <c r="J12" s="27">
        <v>43.700000000000024</v>
      </c>
      <c r="K12" s="27">
        <v>32.100000000000016</v>
      </c>
      <c r="L12" s="27">
        <v>32.100000000000016</v>
      </c>
      <c r="M12" s="27">
        <v>32.100000000000016</v>
      </c>
    </row>
    <row r="13" spans="1:13" x14ac:dyDescent="0.3">
      <c r="A13" s="22" t="s">
        <v>19</v>
      </c>
      <c r="B13" s="28">
        <v>3082</v>
      </c>
      <c r="C13" s="28">
        <v>3082</v>
      </c>
      <c r="D13" s="28">
        <v>2825.483870967742</v>
      </c>
      <c r="E13" s="28">
        <v>3420.6</v>
      </c>
      <c r="F13" s="28">
        <v>3437</v>
      </c>
      <c r="G13" s="28">
        <v>3437</v>
      </c>
      <c r="H13" s="28">
        <v>3332</v>
      </c>
      <c r="I13" s="28">
        <v>3332</v>
      </c>
      <c r="J13" s="28">
        <v>3332</v>
      </c>
      <c r="K13" s="28">
        <v>2444</v>
      </c>
      <c r="L13" s="28">
        <v>2444</v>
      </c>
      <c r="M13" s="28">
        <v>2444</v>
      </c>
    </row>
    <row r="14" spans="1:13" x14ac:dyDescent="0.3">
      <c r="A14" s="22" t="s">
        <v>20</v>
      </c>
      <c r="B14" s="28">
        <v>3082</v>
      </c>
      <c r="C14" s="28">
        <v>3082</v>
      </c>
      <c r="D14" s="28">
        <v>2825.483870967742</v>
      </c>
      <c r="E14" s="28">
        <v>3420.6</v>
      </c>
      <c r="F14" s="28">
        <v>3437</v>
      </c>
      <c r="G14" s="28">
        <v>3437</v>
      </c>
      <c r="H14" s="28">
        <v>3332</v>
      </c>
      <c r="I14" s="28">
        <v>3332</v>
      </c>
      <c r="J14" s="28">
        <v>3332</v>
      </c>
      <c r="K14" s="28">
        <v>2444</v>
      </c>
      <c r="L14" s="28">
        <v>2444</v>
      </c>
      <c r="M14" s="28">
        <v>2444</v>
      </c>
    </row>
    <row r="15" spans="1:13" x14ac:dyDescent="0.3">
      <c r="A15" s="19" t="s">
        <v>21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x14ac:dyDescent="0.3">
      <c r="A16" s="20" t="s">
        <v>22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1:13" x14ac:dyDescent="0.3">
      <c r="A17" s="22" t="s">
        <v>16</v>
      </c>
      <c r="B17" s="27">
        <v>57.400000000000034</v>
      </c>
      <c r="C17" s="27">
        <v>57.400000000000027</v>
      </c>
      <c r="D17" s="27">
        <v>52.522580645161291</v>
      </c>
      <c r="E17" s="27">
        <v>63.593333333333369</v>
      </c>
      <c r="F17" s="27">
        <v>63.900000000000034</v>
      </c>
      <c r="G17" s="27">
        <v>63.900000000000027</v>
      </c>
      <c r="H17" s="27">
        <v>62</v>
      </c>
      <c r="I17" s="27">
        <v>62</v>
      </c>
      <c r="J17" s="27">
        <v>62</v>
      </c>
      <c r="K17" s="27">
        <v>45.5</v>
      </c>
      <c r="L17" s="27">
        <v>45.5</v>
      </c>
      <c r="M17" s="27">
        <v>45.5</v>
      </c>
    </row>
    <row r="18" spans="1:13" x14ac:dyDescent="0.3">
      <c r="A18" s="22" t="s">
        <v>17</v>
      </c>
      <c r="B18" s="27">
        <v>46.90000000000002</v>
      </c>
      <c r="C18" s="27">
        <v>46.900000000000013</v>
      </c>
      <c r="D18" s="27">
        <v>43.016129032258071</v>
      </c>
      <c r="E18" s="27">
        <v>52.053333333333299</v>
      </c>
      <c r="F18" s="27">
        <v>52.299999999999969</v>
      </c>
      <c r="G18" s="27">
        <v>52.299999999999969</v>
      </c>
      <c r="H18" s="27">
        <v>50.799999999999976</v>
      </c>
      <c r="I18" s="27">
        <v>50.799999999999976</v>
      </c>
      <c r="J18" s="27">
        <v>50.799999999999976</v>
      </c>
      <c r="K18" s="27">
        <v>37.299999999999976</v>
      </c>
      <c r="L18" s="27">
        <v>37.299999999999976</v>
      </c>
      <c r="M18" s="27">
        <v>37.299999999999976</v>
      </c>
    </row>
    <row r="19" spans="1:13" x14ac:dyDescent="0.3">
      <c r="A19" s="22" t="s">
        <v>18</v>
      </c>
      <c r="B19" s="27">
        <v>40.200000000000024</v>
      </c>
      <c r="C19" s="27">
        <v>40.200000000000024</v>
      </c>
      <c r="D19" s="27">
        <v>36.677419354838698</v>
      </c>
      <c r="E19" s="27">
        <v>44.38666666666667</v>
      </c>
      <c r="F19" s="27">
        <v>44.599999999999987</v>
      </c>
      <c r="G19" s="27">
        <v>44.599999999999994</v>
      </c>
      <c r="H19" s="27">
        <v>43.400000000000013</v>
      </c>
      <c r="I19" s="27">
        <v>43.400000000000013</v>
      </c>
      <c r="J19" s="27">
        <v>43.400000000000006</v>
      </c>
      <c r="K19" s="27">
        <v>31.799999999999983</v>
      </c>
      <c r="L19" s="27">
        <v>31.799999999999986</v>
      </c>
      <c r="M19" s="27">
        <v>31.799999999999983</v>
      </c>
    </row>
    <row r="20" spans="1:13" x14ac:dyDescent="0.3">
      <c r="A20" s="22" t="s">
        <v>19</v>
      </c>
      <c r="B20" s="28">
        <v>3082</v>
      </c>
      <c r="C20" s="28">
        <v>3082</v>
      </c>
      <c r="D20" s="28">
        <v>2825.483870967742</v>
      </c>
      <c r="E20" s="28">
        <v>3420.6</v>
      </c>
      <c r="F20" s="28">
        <v>3437</v>
      </c>
      <c r="G20" s="28">
        <v>3437</v>
      </c>
      <c r="H20" s="28">
        <v>3332</v>
      </c>
      <c r="I20" s="28">
        <v>3332</v>
      </c>
      <c r="J20" s="28">
        <v>3332</v>
      </c>
      <c r="K20" s="28">
        <v>2444</v>
      </c>
      <c r="L20" s="28">
        <v>2444</v>
      </c>
      <c r="M20" s="28">
        <v>2444</v>
      </c>
    </row>
    <row r="21" spans="1:13" x14ac:dyDescent="0.3">
      <c r="A21" s="22" t="s">
        <v>20</v>
      </c>
      <c r="B21" s="28">
        <v>3082</v>
      </c>
      <c r="C21" s="28">
        <v>3082</v>
      </c>
      <c r="D21" s="28">
        <v>2825.483870967742</v>
      </c>
      <c r="E21" s="28">
        <v>3420.6</v>
      </c>
      <c r="F21" s="28">
        <v>3437</v>
      </c>
      <c r="G21" s="28">
        <v>3437</v>
      </c>
      <c r="H21" s="28">
        <v>3332</v>
      </c>
      <c r="I21" s="28">
        <v>3332</v>
      </c>
      <c r="J21" s="28">
        <v>3332</v>
      </c>
      <c r="K21" s="28">
        <v>2444</v>
      </c>
      <c r="L21" s="28">
        <v>2444</v>
      </c>
      <c r="M21" s="28">
        <v>2444</v>
      </c>
    </row>
    <row r="22" spans="1:13" x14ac:dyDescent="0.3">
      <c r="A22" s="19" t="s">
        <v>23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1:13" x14ac:dyDescent="0.3">
      <c r="A23" s="20" t="s">
        <v>24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1:13" x14ac:dyDescent="0.3">
      <c r="A24" s="22" t="s">
        <v>16</v>
      </c>
      <c r="B24" s="29">
        <v>7.7999999999999986E-2</v>
      </c>
      <c r="C24" s="29">
        <v>7.8E-2</v>
      </c>
      <c r="D24" s="29">
        <v>7.7999999999999986E-2</v>
      </c>
      <c r="E24" s="29">
        <v>8.1533333333333305E-2</v>
      </c>
      <c r="F24" s="29">
        <v>8.0999999999999975E-2</v>
      </c>
      <c r="G24" s="29">
        <v>8.0999999999999975E-2</v>
      </c>
      <c r="H24" s="29">
        <v>6.2999999999999959E-2</v>
      </c>
      <c r="I24" s="29">
        <v>6.2999999999999959E-2</v>
      </c>
      <c r="J24" s="29">
        <v>6.2999999999999959E-2</v>
      </c>
      <c r="K24" s="29">
        <v>5.099999999999999E-2</v>
      </c>
      <c r="L24" s="29">
        <v>5.0999999999999997E-2</v>
      </c>
      <c r="M24" s="29">
        <v>5.099999999999999E-2</v>
      </c>
    </row>
    <row r="25" spans="1:13" x14ac:dyDescent="0.3">
      <c r="A25" s="22" t="s">
        <v>17</v>
      </c>
      <c r="B25" s="29">
        <v>6.4000000000000043E-2</v>
      </c>
      <c r="C25" s="29">
        <v>6.4000000000000043E-2</v>
      </c>
      <c r="D25" s="29">
        <v>6.4000000000000043E-2</v>
      </c>
      <c r="E25" s="29">
        <v>6.739999999999996E-2</v>
      </c>
      <c r="F25" s="29">
        <v>6.6999999999999976E-2</v>
      </c>
      <c r="G25" s="29">
        <v>6.6999999999999962E-2</v>
      </c>
      <c r="H25" s="29">
        <v>5.2000000000000032E-2</v>
      </c>
      <c r="I25" s="29">
        <v>5.2000000000000032E-2</v>
      </c>
      <c r="J25" s="29">
        <v>5.2000000000000032E-2</v>
      </c>
      <c r="K25" s="29">
        <v>4.2000000000000016E-2</v>
      </c>
      <c r="L25" s="29">
        <v>4.2000000000000016E-2</v>
      </c>
      <c r="M25" s="29">
        <v>4.2000000000000016E-2</v>
      </c>
    </row>
    <row r="26" spans="1:13" x14ac:dyDescent="0.3">
      <c r="A26" s="22" t="s">
        <v>18</v>
      </c>
      <c r="B26" s="29">
        <v>5.4999999999999986E-2</v>
      </c>
      <c r="C26" s="29">
        <v>5.4999999999999993E-2</v>
      </c>
      <c r="D26" s="29">
        <v>5.4999999999999986E-2</v>
      </c>
      <c r="E26" s="29">
        <v>5.7333333333333333E-2</v>
      </c>
      <c r="F26" s="29">
        <v>5.6999999999999988E-2</v>
      </c>
      <c r="G26" s="29">
        <v>5.6999999999999988E-2</v>
      </c>
      <c r="H26" s="29">
        <v>4.4000000000000018E-2</v>
      </c>
      <c r="I26" s="29">
        <v>4.4000000000000018E-2</v>
      </c>
      <c r="J26" s="29">
        <v>4.4000000000000018E-2</v>
      </c>
      <c r="K26" s="29">
        <v>3.6000000000000011E-2</v>
      </c>
      <c r="L26" s="29">
        <v>3.6000000000000011E-2</v>
      </c>
      <c r="M26" s="29">
        <v>3.6000000000000011E-2</v>
      </c>
    </row>
    <row r="27" spans="1:13" x14ac:dyDescent="0.3">
      <c r="A27" s="22" t="s">
        <v>19</v>
      </c>
      <c r="B27" s="30">
        <v>4.1500000000000021</v>
      </c>
      <c r="C27" s="30">
        <v>4.1500000000000021</v>
      </c>
      <c r="D27" s="30">
        <v>4.1500000000000021</v>
      </c>
      <c r="E27" s="30">
        <v>4.3566666666666656</v>
      </c>
      <c r="F27" s="30">
        <v>4.33</v>
      </c>
      <c r="G27" s="30">
        <v>4.3299999999999992</v>
      </c>
      <c r="H27" s="30">
        <v>3.39</v>
      </c>
      <c r="I27" s="30">
        <v>3.39</v>
      </c>
      <c r="J27" s="30">
        <v>3.39</v>
      </c>
      <c r="K27" s="30">
        <v>2.7099999999999986</v>
      </c>
      <c r="L27" s="30">
        <v>2.7099999999999991</v>
      </c>
      <c r="M27" s="30">
        <v>2.7099999999999986</v>
      </c>
    </row>
    <row r="28" spans="1:13" x14ac:dyDescent="0.3">
      <c r="A28" s="22" t="s">
        <v>20</v>
      </c>
      <c r="B28" s="30">
        <v>4.1500000000000021</v>
      </c>
      <c r="C28" s="30">
        <v>4.1500000000000021</v>
      </c>
      <c r="D28" s="30">
        <v>4.1500000000000021</v>
      </c>
      <c r="E28" s="30">
        <v>4.3566666666666656</v>
      </c>
      <c r="F28" s="30">
        <v>4.33</v>
      </c>
      <c r="G28" s="30">
        <v>4.3299999999999992</v>
      </c>
      <c r="H28" s="30">
        <v>3.39</v>
      </c>
      <c r="I28" s="30">
        <v>3.39</v>
      </c>
      <c r="J28" s="30">
        <v>3.39</v>
      </c>
      <c r="K28" s="30">
        <v>2.7099999999999986</v>
      </c>
      <c r="L28" s="30">
        <v>2.7099999999999991</v>
      </c>
      <c r="M28" s="30">
        <v>2.7099999999999986</v>
      </c>
    </row>
    <row r="29" spans="1:13" x14ac:dyDescent="0.3">
      <c r="A29" s="19" t="s">
        <v>27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 x14ac:dyDescent="0.3">
      <c r="A30" s="20" t="s">
        <v>28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x14ac:dyDescent="0.3">
      <c r="A31" s="22" t="s">
        <v>29</v>
      </c>
      <c r="B31" s="28">
        <v>87</v>
      </c>
      <c r="C31" s="28">
        <v>87</v>
      </c>
      <c r="D31" s="28">
        <v>83.387096774193552</v>
      </c>
      <c r="E31" s="28">
        <v>91.8</v>
      </c>
      <c r="F31" s="28">
        <v>92</v>
      </c>
      <c r="G31" s="28">
        <v>92</v>
      </c>
      <c r="H31" s="28">
        <v>88</v>
      </c>
      <c r="I31" s="28">
        <v>88</v>
      </c>
      <c r="J31" s="28">
        <v>88</v>
      </c>
      <c r="K31" s="28">
        <v>76</v>
      </c>
      <c r="L31" s="28">
        <v>76</v>
      </c>
      <c r="M31" s="28">
        <v>76</v>
      </c>
    </row>
    <row r="32" spans="1:13" x14ac:dyDescent="0.3">
      <c r="A32" s="22" t="s">
        <v>47</v>
      </c>
      <c r="B32" s="28">
        <v>159</v>
      </c>
      <c r="C32" s="28">
        <v>159</v>
      </c>
      <c r="D32" s="28">
        <v>149.96774193548387</v>
      </c>
      <c r="E32" s="28">
        <v>164.66666666666666</v>
      </c>
      <c r="F32" s="28">
        <v>165</v>
      </c>
      <c r="G32" s="28">
        <v>165</v>
      </c>
      <c r="H32" s="28">
        <v>159</v>
      </c>
      <c r="I32" s="28">
        <v>159</v>
      </c>
      <c r="J32" s="28">
        <v>159</v>
      </c>
      <c r="K32" s="28">
        <v>137</v>
      </c>
      <c r="L32" s="28">
        <v>137</v>
      </c>
      <c r="M32" s="28">
        <v>137</v>
      </c>
    </row>
    <row r="33" spans="1:13" x14ac:dyDescent="0.3">
      <c r="A33" s="22" t="s">
        <v>30</v>
      </c>
      <c r="B33" s="28">
        <v>159</v>
      </c>
      <c r="C33" s="28">
        <v>159</v>
      </c>
      <c r="D33" s="28">
        <v>149.96774193548387</v>
      </c>
      <c r="E33" s="28">
        <v>164.66666666666666</v>
      </c>
      <c r="F33" s="28">
        <v>165</v>
      </c>
      <c r="G33" s="28">
        <v>165</v>
      </c>
      <c r="H33" s="28">
        <v>159</v>
      </c>
      <c r="I33" s="28">
        <v>159</v>
      </c>
      <c r="J33" s="28">
        <v>159</v>
      </c>
      <c r="K33" s="28">
        <v>137</v>
      </c>
      <c r="L33" s="28">
        <v>137</v>
      </c>
      <c r="M33" s="28">
        <v>137</v>
      </c>
    </row>
    <row r="34" spans="1:13" x14ac:dyDescent="0.3">
      <c r="A34" s="19" t="s">
        <v>31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 x14ac:dyDescent="0.3">
      <c r="A35" s="20" t="s">
        <v>32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spans="1:13" x14ac:dyDescent="0.3">
      <c r="A36" s="22" t="s">
        <v>33</v>
      </c>
      <c r="B36" s="28">
        <v>130</v>
      </c>
      <c r="C36" s="28">
        <v>130</v>
      </c>
      <c r="D36" s="28">
        <v>125.48387096774194</v>
      </c>
      <c r="E36" s="28">
        <v>137.73333333333332</v>
      </c>
      <c r="F36" s="28">
        <v>138</v>
      </c>
      <c r="G36" s="28">
        <v>138</v>
      </c>
      <c r="H36" s="28">
        <v>133</v>
      </c>
      <c r="I36" s="28">
        <v>133</v>
      </c>
      <c r="J36" s="28">
        <v>133</v>
      </c>
      <c r="K36" s="28">
        <v>115</v>
      </c>
      <c r="L36" s="28">
        <v>115</v>
      </c>
      <c r="M36" s="28">
        <v>115</v>
      </c>
    </row>
    <row r="37" spans="1:13" x14ac:dyDescent="0.3">
      <c r="A37" s="33" t="s">
        <v>34</v>
      </c>
      <c r="B37" s="28">
        <v>78</v>
      </c>
      <c r="C37" s="28">
        <v>78</v>
      </c>
      <c r="D37" s="28">
        <v>75.290322580645167</v>
      </c>
      <c r="E37" s="28">
        <v>82.86666666666666</v>
      </c>
      <c r="F37" s="28">
        <v>83</v>
      </c>
      <c r="G37" s="28">
        <v>83</v>
      </c>
      <c r="H37" s="28">
        <v>80</v>
      </c>
      <c r="I37" s="28">
        <v>80</v>
      </c>
      <c r="J37" s="28">
        <v>80</v>
      </c>
      <c r="K37" s="28">
        <v>69</v>
      </c>
      <c r="L37" s="28">
        <v>69</v>
      </c>
      <c r="M37" s="28">
        <v>69</v>
      </c>
    </row>
    <row r="38" spans="1:13" x14ac:dyDescent="0.3">
      <c r="A38" s="33" t="s">
        <v>35</v>
      </c>
      <c r="B38" s="28">
        <v>12869</v>
      </c>
      <c r="C38" s="28">
        <v>12869</v>
      </c>
      <c r="D38" s="28">
        <v>12467.967741935483</v>
      </c>
      <c r="E38" s="28">
        <v>13717.133333333333</v>
      </c>
      <c r="F38" s="28">
        <v>13746</v>
      </c>
      <c r="G38" s="28">
        <v>13746</v>
      </c>
      <c r="H38" s="28">
        <v>13181</v>
      </c>
      <c r="I38" s="28">
        <v>13181</v>
      </c>
      <c r="J38" s="28">
        <v>13181</v>
      </c>
      <c r="K38" s="28">
        <v>11353</v>
      </c>
      <c r="L38" s="28">
        <v>11353</v>
      </c>
      <c r="M38" s="28">
        <v>11353</v>
      </c>
    </row>
    <row r="39" spans="1:13" x14ac:dyDescent="0.3">
      <c r="A39" s="19" t="s">
        <v>36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x14ac:dyDescent="0.3">
      <c r="A40" s="20" t="s">
        <v>37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3" x14ac:dyDescent="0.3">
      <c r="A41" s="22" t="s">
        <v>33</v>
      </c>
      <c r="B41" s="28">
        <v>87</v>
      </c>
      <c r="C41" s="28">
        <v>87</v>
      </c>
      <c r="D41" s="28">
        <v>83.387096774193552</v>
      </c>
      <c r="E41" s="28">
        <v>92.733333333333334</v>
      </c>
      <c r="F41" s="28">
        <v>93</v>
      </c>
      <c r="G41" s="28">
        <v>93</v>
      </c>
      <c r="H41" s="28">
        <v>90</v>
      </c>
      <c r="I41" s="28">
        <v>90</v>
      </c>
      <c r="J41" s="28">
        <v>90</v>
      </c>
      <c r="K41" s="28">
        <v>77</v>
      </c>
      <c r="L41" s="28">
        <v>77</v>
      </c>
      <c r="M41" s="28">
        <v>77</v>
      </c>
    </row>
    <row r="42" spans="1:13" x14ac:dyDescent="0.3">
      <c r="A42" s="33" t="s">
        <v>34</v>
      </c>
      <c r="B42" s="28">
        <v>53</v>
      </c>
      <c r="C42" s="28">
        <v>53</v>
      </c>
      <c r="D42" s="28">
        <v>50.29032258064516</v>
      </c>
      <c r="E42" s="28">
        <v>55.866666666666667</v>
      </c>
      <c r="F42" s="28">
        <v>56</v>
      </c>
      <c r="G42" s="28">
        <v>56</v>
      </c>
      <c r="H42" s="28">
        <v>53</v>
      </c>
      <c r="I42" s="28">
        <v>53</v>
      </c>
      <c r="J42" s="28">
        <v>53</v>
      </c>
      <c r="K42" s="28">
        <v>46</v>
      </c>
      <c r="L42" s="28">
        <v>46</v>
      </c>
      <c r="M42" s="28">
        <v>46</v>
      </c>
    </row>
    <row r="43" spans="1:13" x14ac:dyDescent="0.3">
      <c r="A43" s="33" t="s">
        <v>35</v>
      </c>
      <c r="B43" s="28">
        <v>8530</v>
      </c>
      <c r="C43" s="28">
        <v>8530</v>
      </c>
      <c r="D43" s="28">
        <v>8139.8064516129034</v>
      </c>
      <c r="E43" s="28">
        <v>8939.2000000000007</v>
      </c>
      <c r="F43" s="28">
        <v>8958</v>
      </c>
      <c r="G43" s="28">
        <v>8958</v>
      </c>
      <c r="H43" s="28">
        <v>8633</v>
      </c>
      <c r="I43" s="28">
        <v>8633</v>
      </c>
      <c r="J43" s="28">
        <v>8633</v>
      </c>
      <c r="K43" s="28">
        <v>7435</v>
      </c>
      <c r="L43" s="28">
        <v>7435</v>
      </c>
      <c r="M43" s="28">
        <v>7435</v>
      </c>
    </row>
    <row r="44" spans="1:13" x14ac:dyDescent="0.3">
      <c r="A44" s="19" t="s">
        <v>38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x14ac:dyDescent="0.3">
      <c r="A45" s="20" t="s">
        <v>39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3" x14ac:dyDescent="0.3">
      <c r="A46" s="22" t="s">
        <v>16</v>
      </c>
      <c r="B46" s="28">
        <v>76</v>
      </c>
      <c r="C46" s="28">
        <v>76</v>
      </c>
      <c r="D46" s="28">
        <v>73.290322580645167</v>
      </c>
      <c r="E46" s="28">
        <v>80.8</v>
      </c>
      <c r="F46" s="28">
        <v>81</v>
      </c>
      <c r="G46" s="28">
        <v>81</v>
      </c>
      <c r="H46" s="28">
        <v>77</v>
      </c>
      <c r="I46" s="28">
        <v>77</v>
      </c>
      <c r="J46" s="28">
        <v>77</v>
      </c>
      <c r="K46" s="28">
        <v>66</v>
      </c>
      <c r="L46" s="28">
        <v>66</v>
      </c>
      <c r="M46" s="28">
        <v>66</v>
      </c>
    </row>
    <row r="47" spans="1:13" x14ac:dyDescent="0.3">
      <c r="A47" s="22" t="s">
        <v>17</v>
      </c>
      <c r="B47" s="28">
        <v>28</v>
      </c>
      <c r="C47" s="28">
        <v>28</v>
      </c>
      <c r="D47" s="28">
        <v>27.096774193548388</v>
      </c>
      <c r="E47" s="28">
        <v>29.933333333333334</v>
      </c>
      <c r="F47" s="28">
        <v>30</v>
      </c>
      <c r="G47" s="28">
        <v>30</v>
      </c>
      <c r="H47" s="28">
        <v>29</v>
      </c>
      <c r="I47" s="28">
        <v>29</v>
      </c>
      <c r="J47" s="28">
        <v>29</v>
      </c>
      <c r="K47" s="28">
        <v>25</v>
      </c>
      <c r="L47" s="28">
        <v>25</v>
      </c>
      <c r="M47" s="28">
        <v>25</v>
      </c>
    </row>
    <row r="48" spans="1:13" x14ac:dyDescent="0.3">
      <c r="A48" s="22" t="s">
        <v>18</v>
      </c>
      <c r="B48" s="28">
        <v>18</v>
      </c>
      <c r="C48" s="28">
        <v>18</v>
      </c>
      <c r="D48" s="28">
        <v>17.096774193548388</v>
      </c>
      <c r="E48" s="28">
        <v>18.933333333333334</v>
      </c>
      <c r="F48" s="28">
        <v>19</v>
      </c>
      <c r="G48" s="28">
        <v>19</v>
      </c>
      <c r="H48" s="28">
        <v>17</v>
      </c>
      <c r="I48" s="28">
        <v>17</v>
      </c>
      <c r="J48" s="28">
        <v>17</v>
      </c>
      <c r="K48" s="28">
        <v>15</v>
      </c>
      <c r="L48" s="28">
        <v>15</v>
      </c>
      <c r="M48" s="28">
        <v>15</v>
      </c>
    </row>
    <row r="49" spans="1:13" x14ac:dyDescent="0.3">
      <c r="A49" s="22" t="s">
        <v>19</v>
      </c>
      <c r="B49" s="28">
        <v>12279</v>
      </c>
      <c r="C49" s="28">
        <v>12279</v>
      </c>
      <c r="D49" s="28">
        <v>11735.258064516129</v>
      </c>
      <c r="E49" s="28">
        <v>12890.866666666667</v>
      </c>
      <c r="F49" s="28">
        <v>12918</v>
      </c>
      <c r="G49" s="28">
        <v>12918</v>
      </c>
      <c r="H49" s="28">
        <v>12408</v>
      </c>
      <c r="I49" s="28">
        <v>12408</v>
      </c>
      <c r="J49" s="28">
        <v>12408</v>
      </c>
      <c r="K49" s="28">
        <v>10687</v>
      </c>
      <c r="L49" s="28">
        <v>10687</v>
      </c>
      <c r="M49" s="28">
        <v>10687</v>
      </c>
    </row>
    <row r="50" spans="1:13" x14ac:dyDescent="0.3">
      <c r="A50" s="22" t="s">
        <v>20</v>
      </c>
      <c r="B50" s="28">
        <v>8572</v>
      </c>
      <c r="C50" s="28">
        <v>8572</v>
      </c>
      <c r="D50" s="28">
        <v>8192.645161290322</v>
      </c>
      <c r="E50" s="28">
        <v>9000.0666666666675</v>
      </c>
      <c r="F50" s="28">
        <v>9019</v>
      </c>
      <c r="G50" s="28">
        <v>9019</v>
      </c>
      <c r="H50" s="28">
        <v>8664</v>
      </c>
      <c r="I50" s="28">
        <v>8664</v>
      </c>
      <c r="J50" s="28">
        <v>8664</v>
      </c>
      <c r="K50" s="28">
        <v>7462</v>
      </c>
      <c r="L50" s="28">
        <v>7462</v>
      </c>
      <c r="M50" s="28">
        <v>7462</v>
      </c>
    </row>
    <row r="51" spans="1:13" x14ac:dyDescent="0.3">
      <c r="A51" s="22" t="s">
        <v>40</v>
      </c>
      <c r="B51" s="28">
        <v>5490</v>
      </c>
      <c r="C51" s="28">
        <v>5490</v>
      </c>
      <c r="D51" s="28">
        <v>5247.0322580645161</v>
      </c>
      <c r="E51" s="28">
        <v>5763.8666666666668</v>
      </c>
      <c r="F51" s="28">
        <v>5776</v>
      </c>
      <c r="G51" s="28">
        <v>5776</v>
      </c>
      <c r="H51" s="28">
        <v>5548</v>
      </c>
      <c r="I51" s="28">
        <v>5548</v>
      </c>
      <c r="J51" s="28">
        <v>5548</v>
      </c>
      <c r="K51" s="28">
        <v>4779</v>
      </c>
      <c r="L51" s="28">
        <v>4779</v>
      </c>
      <c r="M51" s="28">
        <v>4779</v>
      </c>
    </row>
    <row r="52" spans="1:13" x14ac:dyDescent="0.3">
      <c r="A52" s="19" t="s">
        <v>41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spans="1:13" x14ac:dyDescent="0.3">
      <c r="A53" s="20" t="s">
        <v>42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1:13" x14ac:dyDescent="0.3">
      <c r="A54" s="22" t="s">
        <v>16</v>
      </c>
      <c r="B54" s="29">
        <v>0.12000000000000008</v>
      </c>
      <c r="C54" s="29">
        <v>0.12000000000000008</v>
      </c>
      <c r="D54" s="29">
        <v>0.12000000000000008</v>
      </c>
      <c r="E54" s="29">
        <v>0.12999999999999992</v>
      </c>
      <c r="F54" s="29">
        <v>0.12999999999999992</v>
      </c>
      <c r="G54" s="29">
        <v>0.12999999999999992</v>
      </c>
      <c r="H54" s="29">
        <v>0.129</v>
      </c>
      <c r="I54" s="29">
        <v>0.129</v>
      </c>
      <c r="J54" s="29">
        <v>0.129</v>
      </c>
      <c r="K54" s="29">
        <v>0.11100000000000008</v>
      </c>
      <c r="L54" s="29">
        <v>0.11100000000000007</v>
      </c>
      <c r="M54" s="29">
        <v>0.11100000000000008</v>
      </c>
    </row>
    <row r="55" spans="1:13" x14ac:dyDescent="0.3">
      <c r="A55" s="22" t="s">
        <v>17</v>
      </c>
      <c r="B55" s="29">
        <v>4.0000000000000015E-2</v>
      </c>
      <c r="C55" s="29">
        <v>4.0000000000000015E-2</v>
      </c>
      <c r="D55" s="29">
        <v>4.0000000000000015E-2</v>
      </c>
      <c r="E55" s="29">
        <v>5.0000000000000024E-2</v>
      </c>
      <c r="F55" s="29">
        <v>5.0000000000000024E-2</v>
      </c>
      <c r="G55" s="29">
        <v>5.0000000000000024E-2</v>
      </c>
      <c r="H55" s="29">
        <v>4.600000000000002E-2</v>
      </c>
      <c r="I55" s="29">
        <v>4.600000000000002E-2</v>
      </c>
      <c r="J55" s="29">
        <v>4.600000000000002E-2</v>
      </c>
      <c r="K55" s="29">
        <v>4.0000000000000015E-2</v>
      </c>
      <c r="L55" s="29">
        <v>4.0000000000000015E-2</v>
      </c>
      <c r="M55" s="29">
        <v>4.0000000000000015E-2</v>
      </c>
    </row>
    <row r="56" spans="1:13" x14ac:dyDescent="0.3">
      <c r="A56" s="22" t="s">
        <v>18</v>
      </c>
      <c r="B56" s="29">
        <v>3.000000000000002E-2</v>
      </c>
      <c r="C56" s="29">
        <v>3.000000000000002E-2</v>
      </c>
      <c r="D56" s="29">
        <v>2.0967741935483879E-2</v>
      </c>
      <c r="E56" s="29">
        <v>2.0000000000000007E-2</v>
      </c>
      <c r="F56" s="29">
        <v>2.0000000000000007E-2</v>
      </c>
      <c r="G56" s="29">
        <v>2.0000000000000007E-2</v>
      </c>
      <c r="H56" s="29">
        <v>2.9000000000000019E-2</v>
      </c>
      <c r="I56" s="29">
        <v>2.9000000000000019E-2</v>
      </c>
      <c r="J56" s="29">
        <v>2.9000000000000019E-2</v>
      </c>
      <c r="K56" s="29">
        <v>2.5000000000000012E-2</v>
      </c>
      <c r="L56" s="29">
        <v>2.5000000000000012E-2</v>
      </c>
      <c r="M56" s="29">
        <v>2.5000000000000012E-2</v>
      </c>
    </row>
    <row r="57" spans="1:13" x14ac:dyDescent="0.3">
      <c r="A57" s="22" t="s">
        <v>19</v>
      </c>
      <c r="B57" s="30">
        <v>19.529999999999987</v>
      </c>
      <c r="C57" s="30">
        <v>19.52999999999999</v>
      </c>
      <c r="D57" s="30">
        <v>19.529999999999987</v>
      </c>
      <c r="E57" s="30">
        <v>21.564666666666671</v>
      </c>
      <c r="F57" s="30">
        <v>21.61000000000001</v>
      </c>
      <c r="G57" s="30">
        <v>21.61000000000001</v>
      </c>
      <c r="H57" s="30">
        <v>20.759999999999994</v>
      </c>
      <c r="I57" s="30">
        <v>20.759999999999994</v>
      </c>
      <c r="J57" s="30">
        <v>20.759999999999994</v>
      </c>
      <c r="K57" s="30">
        <v>17.88</v>
      </c>
      <c r="L57" s="30">
        <v>17.88</v>
      </c>
      <c r="M57" s="30">
        <v>17.88</v>
      </c>
    </row>
    <row r="58" spans="1:13" x14ac:dyDescent="0.3">
      <c r="A58" s="22" t="s">
        <v>20</v>
      </c>
      <c r="B58" s="30">
        <v>13.629999999999997</v>
      </c>
      <c r="C58" s="30">
        <v>13.629999999999997</v>
      </c>
      <c r="D58" s="30">
        <v>13.629999999999997</v>
      </c>
      <c r="E58" s="30">
        <v>15.038666666666664</v>
      </c>
      <c r="F58" s="30">
        <v>15.069999999999995</v>
      </c>
      <c r="G58" s="30">
        <v>15.069999999999995</v>
      </c>
      <c r="H58" s="30">
        <v>14.490000000000006</v>
      </c>
      <c r="I58" s="30">
        <v>14.490000000000006</v>
      </c>
      <c r="J58" s="30">
        <v>14.490000000000006</v>
      </c>
      <c r="K58" s="30">
        <v>12.480000000000004</v>
      </c>
      <c r="L58" s="30">
        <v>12.480000000000002</v>
      </c>
      <c r="M58" s="30">
        <v>12.480000000000004</v>
      </c>
    </row>
    <row r="59" spans="1:13" x14ac:dyDescent="0.3">
      <c r="A59" s="22" t="s">
        <v>40</v>
      </c>
      <c r="B59" s="30">
        <v>8.7400000000000038</v>
      </c>
      <c r="C59" s="30">
        <v>8.7400000000000038</v>
      </c>
      <c r="D59" s="30">
        <v>8.7400000000000038</v>
      </c>
      <c r="E59" s="30">
        <v>9.6399999999999988</v>
      </c>
      <c r="F59" s="30">
        <v>9.6600000000000019</v>
      </c>
      <c r="G59" s="30">
        <v>9.66</v>
      </c>
      <c r="H59" s="30">
        <v>9.2799999999999958</v>
      </c>
      <c r="I59" s="30">
        <v>9.2799999999999958</v>
      </c>
      <c r="J59" s="30">
        <v>9.2799999999999976</v>
      </c>
      <c r="K59" s="30">
        <v>7.9900000000000038</v>
      </c>
      <c r="L59" s="30">
        <v>7.9900000000000038</v>
      </c>
      <c r="M59" s="30">
        <v>7.9900000000000038</v>
      </c>
    </row>
    <row r="60" spans="1:13" x14ac:dyDescent="0.3">
      <c r="A60" s="19" t="s">
        <v>43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</row>
    <row r="61" spans="1:13" x14ac:dyDescent="0.3">
      <c r="A61" s="20" t="s">
        <v>44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</row>
    <row r="62" spans="1:13" x14ac:dyDescent="0.3">
      <c r="A62" s="22" t="s">
        <v>45</v>
      </c>
      <c r="B62" s="30">
        <v>3.7900000000000027</v>
      </c>
      <c r="C62" s="30">
        <v>3.7900000000000023</v>
      </c>
      <c r="D62" s="30">
        <v>3.7900000000000027</v>
      </c>
      <c r="E62" s="30">
        <v>3.7900000000000023</v>
      </c>
      <c r="F62" s="30">
        <v>3.7900000000000027</v>
      </c>
      <c r="G62" s="30">
        <v>3.7900000000000023</v>
      </c>
      <c r="H62" s="30">
        <v>3.7900000000000027</v>
      </c>
      <c r="I62" s="30">
        <v>3.7900000000000027</v>
      </c>
      <c r="J62" s="30">
        <v>3.7900000000000023</v>
      </c>
      <c r="K62" s="30">
        <v>3.7900000000000027</v>
      </c>
      <c r="L62" s="30">
        <v>3.7900000000000023</v>
      </c>
      <c r="M62" s="30">
        <v>3.7900000000000027</v>
      </c>
    </row>
    <row r="66" spans="1:1" x14ac:dyDescent="0.3">
      <c r="A66" s="161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4:M54"/>
  <sheetViews>
    <sheetView topLeftCell="E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4" spans="1:13" x14ac:dyDescent="0.3">
      <c r="A4" s="179" t="s">
        <v>46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</row>
    <row r="5" spans="1:13" x14ac:dyDescent="0.3">
      <c r="A5" s="179" t="s">
        <v>101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" t="s">
        <v>4</v>
      </c>
      <c r="B6" s="18" t="s">
        <v>5</v>
      </c>
      <c r="C6" s="18" t="s">
        <v>6</v>
      </c>
      <c r="D6" s="18" t="s">
        <v>7</v>
      </c>
      <c r="E6" s="18" t="s">
        <v>8</v>
      </c>
      <c r="F6" s="18" t="s">
        <v>9</v>
      </c>
      <c r="G6" s="18" t="s">
        <v>10</v>
      </c>
      <c r="H6" s="18" t="s">
        <v>11</v>
      </c>
      <c r="I6" s="18" t="s">
        <v>12</v>
      </c>
      <c r="J6" s="18" t="s">
        <v>13</v>
      </c>
      <c r="K6" s="18" t="s">
        <v>71</v>
      </c>
      <c r="L6" s="18" t="s">
        <v>72</v>
      </c>
      <c r="M6" s="18" t="s">
        <v>73</v>
      </c>
    </row>
    <row r="7" spans="1:13" x14ac:dyDescent="0.3">
      <c r="A7" s="19" t="s">
        <v>27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 x14ac:dyDescent="0.3">
      <c r="A8" s="20" t="s">
        <v>28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x14ac:dyDescent="0.3">
      <c r="A9" s="22" t="s">
        <v>29</v>
      </c>
      <c r="B9" s="28">
        <v>69</v>
      </c>
      <c r="C9" s="28">
        <v>69</v>
      </c>
      <c r="D9" s="28">
        <v>69</v>
      </c>
      <c r="E9" s="28">
        <v>78.733333333333334</v>
      </c>
      <c r="F9" s="28">
        <v>79</v>
      </c>
      <c r="G9" s="28">
        <v>79</v>
      </c>
      <c r="H9" s="28">
        <v>77</v>
      </c>
      <c r="I9" s="28">
        <v>77</v>
      </c>
      <c r="J9" s="28">
        <v>77</v>
      </c>
      <c r="K9" s="28">
        <v>64</v>
      </c>
      <c r="L9" s="28">
        <v>62</v>
      </c>
      <c r="M9" s="28">
        <v>62</v>
      </c>
    </row>
    <row r="10" spans="1:13" x14ac:dyDescent="0.3">
      <c r="A10" s="22" t="s">
        <v>47</v>
      </c>
      <c r="B10" s="28">
        <v>103</v>
      </c>
      <c r="C10" s="28">
        <v>103</v>
      </c>
      <c r="D10" s="28">
        <v>103</v>
      </c>
      <c r="E10" s="28">
        <v>115.66666666666667</v>
      </c>
      <c r="F10" s="28">
        <v>116</v>
      </c>
      <c r="G10" s="28">
        <v>116</v>
      </c>
      <c r="H10" s="28">
        <v>118</v>
      </c>
      <c r="I10" s="28">
        <v>118</v>
      </c>
      <c r="J10" s="28">
        <v>118</v>
      </c>
      <c r="K10" s="28">
        <v>98</v>
      </c>
      <c r="L10" s="28">
        <v>95</v>
      </c>
      <c r="M10" s="28">
        <v>95</v>
      </c>
    </row>
    <row r="11" spans="1:13" x14ac:dyDescent="0.3">
      <c r="A11" s="22" t="s">
        <v>30</v>
      </c>
      <c r="B11" s="28">
        <v>110</v>
      </c>
      <c r="C11" s="28">
        <v>110</v>
      </c>
      <c r="D11" s="28">
        <v>110</v>
      </c>
      <c r="E11" s="28">
        <v>124.6</v>
      </c>
      <c r="F11" s="28">
        <v>125</v>
      </c>
      <c r="G11" s="28">
        <v>125</v>
      </c>
      <c r="H11" s="28">
        <v>122</v>
      </c>
      <c r="I11" s="28">
        <v>122</v>
      </c>
      <c r="J11" s="28">
        <v>122</v>
      </c>
      <c r="K11" s="28">
        <v>101</v>
      </c>
      <c r="L11" s="28">
        <v>98</v>
      </c>
      <c r="M11" s="28">
        <v>98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115</v>
      </c>
      <c r="C14" s="28">
        <v>115</v>
      </c>
      <c r="D14" s="28">
        <v>115</v>
      </c>
      <c r="E14" s="28">
        <v>130.6</v>
      </c>
      <c r="F14" s="28">
        <v>131</v>
      </c>
      <c r="G14" s="28">
        <v>131</v>
      </c>
      <c r="H14" s="28">
        <v>129</v>
      </c>
      <c r="I14" s="28">
        <v>129</v>
      </c>
      <c r="J14" s="28">
        <v>129</v>
      </c>
      <c r="K14" s="28">
        <v>108</v>
      </c>
      <c r="L14" s="28">
        <v>105</v>
      </c>
      <c r="M14" s="28">
        <v>105</v>
      </c>
    </row>
    <row r="15" spans="1:13" x14ac:dyDescent="0.3">
      <c r="A15" s="22" t="s">
        <v>48</v>
      </c>
      <c r="B15" s="28">
        <v>213000</v>
      </c>
      <c r="C15" s="28">
        <v>213000</v>
      </c>
      <c r="D15" s="28">
        <v>213000</v>
      </c>
      <c r="E15" s="28">
        <v>239200</v>
      </c>
      <c r="F15" s="28">
        <v>240000</v>
      </c>
      <c r="G15" s="28">
        <v>240000</v>
      </c>
      <c r="H15" s="28">
        <v>234000</v>
      </c>
      <c r="I15" s="28">
        <v>234000</v>
      </c>
      <c r="J15" s="28">
        <v>234000</v>
      </c>
      <c r="K15" s="28">
        <v>195000</v>
      </c>
      <c r="L15" s="28">
        <v>189000</v>
      </c>
      <c r="M15" s="28">
        <v>189000</v>
      </c>
    </row>
    <row r="16" spans="1:13" x14ac:dyDescent="0.3">
      <c r="A16" s="22" t="s">
        <v>34</v>
      </c>
      <c r="B16" s="28">
        <v>71</v>
      </c>
      <c r="C16" s="28">
        <v>71</v>
      </c>
      <c r="D16" s="28">
        <v>71</v>
      </c>
      <c r="E16" s="28">
        <v>79.733333333333334</v>
      </c>
      <c r="F16" s="28">
        <v>80</v>
      </c>
      <c r="G16" s="28">
        <v>80</v>
      </c>
      <c r="H16" s="28">
        <v>78</v>
      </c>
      <c r="I16" s="28">
        <v>78</v>
      </c>
      <c r="J16" s="28">
        <v>78</v>
      </c>
      <c r="K16" s="28">
        <v>65</v>
      </c>
      <c r="L16" s="28">
        <v>63</v>
      </c>
      <c r="M16" s="28">
        <v>63</v>
      </c>
    </row>
    <row r="17" spans="1:13" x14ac:dyDescent="0.3">
      <c r="A17" s="22" t="s">
        <v>49</v>
      </c>
      <c r="B17" s="28">
        <v>87440</v>
      </c>
      <c r="C17" s="28">
        <v>87440</v>
      </c>
      <c r="D17" s="28">
        <v>87440</v>
      </c>
      <c r="E17" s="28">
        <v>98772.266666666663</v>
      </c>
      <c r="F17" s="28">
        <v>99080</v>
      </c>
      <c r="G17" s="28">
        <v>99080</v>
      </c>
      <c r="H17" s="28">
        <v>97584</v>
      </c>
      <c r="I17" s="28">
        <v>97584</v>
      </c>
      <c r="J17" s="28">
        <v>97584</v>
      </c>
      <c r="K17" s="28">
        <v>81248</v>
      </c>
      <c r="L17" s="28">
        <v>78824</v>
      </c>
      <c r="M17" s="28">
        <v>78824</v>
      </c>
    </row>
    <row r="18" spans="1:13" x14ac:dyDescent="0.3">
      <c r="A18" s="22" t="s">
        <v>35</v>
      </c>
      <c r="B18" s="28">
        <v>10930</v>
      </c>
      <c r="C18" s="28">
        <v>10930</v>
      </c>
      <c r="D18" s="28">
        <v>10930</v>
      </c>
      <c r="E18" s="28">
        <v>12346.533333333333</v>
      </c>
      <c r="F18" s="28">
        <v>12385</v>
      </c>
      <c r="G18" s="28">
        <v>12385</v>
      </c>
      <c r="H18" s="28">
        <v>12198</v>
      </c>
      <c r="I18" s="28">
        <v>12198</v>
      </c>
      <c r="J18" s="28">
        <v>12198</v>
      </c>
      <c r="K18" s="28">
        <v>10156</v>
      </c>
      <c r="L18" s="28">
        <v>9853</v>
      </c>
      <c r="M18" s="28">
        <v>9853</v>
      </c>
    </row>
    <row r="19" spans="1:13" x14ac:dyDescent="0.3">
      <c r="A19" s="19" t="s">
        <v>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37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33</v>
      </c>
      <c r="B21" s="28">
        <v>77</v>
      </c>
      <c r="C21" s="28">
        <v>77</v>
      </c>
      <c r="D21" s="28">
        <v>77</v>
      </c>
      <c r="E21" s="28">
        <v>86.733333333333334</v>
      </c>
      <c r="F21" s="28">
        <v>87</v>
      </c>
      <c r="G21" s="28">
        <v>87</v>
      </c>
      <c r="H21" s="28">
        <v>87</v>
      </c>
      <c r="I21" s="28">
        <v>87</v>
      </c>
      <c r="J21" s="28">
        <v>87</v>
      </c>
      <c r="K21" s="28">
        <v>73</v>
      </c>
      <c r="L21" s="28">
        <v>70</v>
      </c>
      <c r="M21" s="28">
        <v>70</v>
      </c>
    </row>
    <row r="22" spans="1:13" x14ac:dyDescent="0.3">
      <c r="A22" s="22" t="s">
        <v>48</v>
      </c>
      <c r="B22" s="28">
        <v>135000</v>
      </c>
      <c r="C22" s="28">
        <v>135000</v>
      </c>
      <c r="D22" s="28">
        <v>135000</v>
      </c>
      <c r="E22" s="28">
        <v>149600</v>
      </c>
      <c r="F22" s="28">
        <v>150000</v>
      </c>
      <c r="G22" s="28">
        <v>150000</v>
      </c>
      <c r="H22" s="28">
        <v>150000</v>
      </c>
      <c r="I22" s="28">
        <v>150000</v>
      </c>
      <c r="J22" s="28">
        <v>150000</v>
      </c>
      <c r="K22" s="28">
        <v>126000</v>
      </c>
      <c r="L22" s="28">
        <v>123000</v>
      </c>
      <c r="M22" s="28">
        <v>123000</v>
      </c>
    </row>
    <row r="23" spans="1:13" x14ac:dyDescent="0.3">
      <c r="A23" s="22" t="s">
        <v>34</v>
      </c>
      <c r="B23" s="28">
        <v>45</v>
      </c>
      <c r="C23" s="28">
        <v>45</v>
      </c>
      <c r="D23" s="28">
        <v>45</v>
      </c>
      <c r="E23" s="28">
        <v>49.866666666666667</v>
      </c>
      <c r="F23" s="28">
        <v>50</v>
      </c>
      <c r="G23" s="28">
        <v>50</v>
      </c>
      <c r="H23" s="28">
        <v>50</v>
      </c>
      <c r="I23" s="28">
        <v>50</v>
      </c>
      <c r="J23" s="28">
        <v>50</v>
      </c>
      <c r="K23" s="28">
        <v>42</v>
      </c>
      <c r="L23" s="28">
        <v>41</v>
      </c>
      <c r="M23" s="28">
        <v>41</v>
      </c>
    </row>
    <row r="24" spans="1:13" x14ac:dyDescent="0.3">
      <c r="A24" s="22" t="s">
        <v>49</v>
      </c>
      <c r="B24" s="28">
        <v>58256</v>
      </c>
      <c r="C24" s="28">
        <v>58256</v>
      </c>
      <c r="D24" s="28">
        <v>58256</v>
      </c>
      <c r="E24" s="28">
        <v>65810.666666666672</v>
      </c>
      <c r="F24" s="28">
        <v>66016</v>
      </c>
      <c r="G24" s="28">
        <v>66016</v>
      </c>
      <c r="H24" s="28">
        <v>65000</v>
      </c>
      <c r="I24" s="28">
        <v>65000</v>
      </c>
      <c r="J24" s="28">
        <v>65000</v>
      </c>
      <c r="K24" s="28">
        <v>54120</v>
      </c>
      <c r="L24" s="28">
        <v>52512</v>
      </c>
      <c r="M24" s="28">
        <v>52512</v>
      </c>
    </row>
    <row r="25" spans="1:13" x14ac:dyDescent="0.3">
      <c r="A25" s="22" t="s">
        <v>35</v>
      </c>
      <c r="B25" s="28">
        <v>7282</v>
      </c>
      <c r="C25" s="28">
        <v>7282</v>
      </c>
      <c r="D25" s="28">
        <v>7282</v>
      </c>
      <c r="E25" s="28">
        <v>8226.3333333333339</v>
      </c>
      <c r="F25" s="28">
        <v>8252</v>
      </c>
      <c r="G25" s="28">
        <v>8252</v>
      </c>
      <c r="H25" s="28">
        <v>8125</v>
      </c>
      <c r="I25" s="28">
        <v>8125</v>
      </c>
      <c r="J25" s="28">
        <v>8125</v>
      </c>
      <c r="K25" s="28">
        <v>6765</v>
      </c>
      <c r="L25" s="28">
        <v>6564</v>
      </c>
      <c r="M25" s="28">
        <v>6564</v>
      </c>
    </row>
    <row r="26" spans="1:13" x14ac:dyDescent="0.3">
      <c r="A26" s="19" t="s">
        <v>38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x14ac:dyDescent="0.3">
      <c r="A27" s="20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 x14ac:dyDescent="0.3">
      <c r="A28" s="22" t="s">
        <v>16</v>
      </c>
      <c r="B28" s="28">
        <v>60</v>
      </c>
      <c r="C28" s="28">
        <v>60</v>
      </c>
      <c r="D28" s="28">
        <v>60</v>
      </c>
      <c r="E28" s="28">
        <v>67.8</v>
      </c>
      <c r="F28" s="28">
        <v>68</v>
      </c>
      <c r="G28" s="28">
        <v>68</v>
      </c>
      <c r="H28" s="28">
        <v>67</v>
      </c>
      <c r="I28" s="28">
        <v>67</v>
      </c>
      <c r="J28" s="28">
        <v>67</v>
      </c>
      <c r="K28" s="28">
        <v>55</v>
      </c>
      <c r="L28" s="28">
        <v>53</v>
      </c>
      <c r="M28" s="28">
        <v>53</v>
      </c>
    </row>
    <row r="29" spans="1:13" x14ac:dyDescent="0.3">
      <c r="A29" s="22" t="s">
        <v>17</v>
      </c>
      <c r="B29" s="28">
        <v>29</v>
      </c>
      <c r="C29" s="28">
        <v>29</v>
      </c>
      <c r="D29" s="28">
        <v>29</v>
      </c>
      <c r="E29" s="28">
        <v>32.866666666666667</v>
      </c>
      <c r="F29" s="28">
        <v>33</v>
      </c>
      <c r="G29" s="28">
        <v>33</v>
      </c>
      <c r="H29" s="28">
        <v>33</v>
      </c>
      <c r="I29" s="28">
        <v>33</v>
      </c>
      <c r="J29" s="28">
        <v>33</v>
      </c>
      <c r="K29" s="28">
        <v>28</v>
      </c>
      <c r="L29" s="28">
        <v>27</v>
      </c>
      <c r="M29" s="28">
        <v>27</v>
      </c>
    </row>
    <row r="30" spans="1:13" x14ac:dyDescent="0.3">
      <c r="A30" s="22" t="s">
        <v>18</v>
      </c>
      <c r="B30" s="28">
        <v>22</v>
      </c>
      <c r="C30" s="28">
        <v>22</v>
      </c>
      <c r="D30" s="28">
        <v>22</v>
      </c>
      <c r="E30" s="28">
        <v>24.933333333333334</v>
      </c>
      <c r="F30" s="28">
        <v>25</v>
      </c>
      <c r="G30" s="28">
        <v>25</v>
      </c>
      <c r="H30" s="28">
        <v>24</v>
      </c>
      <c r="I30" s="28">
        <v>24</v>
      </c>
      <c r="J30" s="28">
        <v>24</v>
      </c>
      <c r="K30" s="28">
        <v>20</v>
      </c>
      <c r="L30" s="28">
        <v>19</v>
      </c>
      <c r="M30" s="28">
        <v>19</v>
      </c>
    </row>
    <row r="31" spans="1:13" x14ac:dyDescent="0.3">
      <c r="A31" s="22" t="s">
        <v>19</v>
      </c>
      <c r="B31" s="28">
        <v>10376</v>
      </c>
      <c r="C31" s="28">
        <v>10376</v>
      </c>
      <c r="D31" s="28">
        <v>10376</v>
      </c>
      <c r="E31" s="28">
        <v>11720.466666666667</v>
      </c>
      <c r="F31" s="28">
        <v>11757</v>
      </c>
      <c r="G31" s="28">
        <v>11757</v>
      </c>
      <c r="H31" s="28">
        <v>11578</v>
      </c>
      <c r="I31" s="28">
        <v>11578</v>
      </c>
      <c r="J31" s="28">
        <v>11578</v>
      </c>
      <c r="K31" s="28">
        <v>9640</v>
      </c>
      <c r="L31" s="28">
        <v>9353</v>
      </c>
      <c r="M31" s="28">
        <v>9353</v>
      </c>
    </row>
    <row r="32" spans="1:13" x14ac:dyDescent="0.3">
      <c r="A32" s="22" t="s">
        <v>20</v>
      </c>
      <c r="B32" s="28">
        <v>7381</v>
      </c>
      <c r="C32" s="28">
        <v>7381</v>
      </c>
      <c r="D32" s="28">
        <v>7381</v>
      </c>
      <c r="E32" s="28">
        <v>8338</v>
      </c>
      <c r="F32" s="28">
        <v>8364</v>
      </c>
      <c r="G32" s="28">
        <v>8364</v>
      </c>
      <c r="H32" s="28">
        <v>8237</v>
      </c>
      <c r="I32" s="28">
        <v>8237</v>
      </c>
      <c r="J32" s="28">
        <v>8237</v>
      </c>
      <c r="K32" s="28">
        <v>6858</v>
      </c>
      <c r="L32" s="28">
        <v>6655</v>
      </c>
      <c r="M32" s="28">
        <v>6655</v>
      </c>
    </row>
    <row r="33" spans="1:13" x14ac:dyDescent="0.3">
      <c r="A33" s="22" t="s">
        <v>40</v>
      </c>
      <c r="B33" s="28">
        <v>4686</v>
      </c>
      <c r="C33" s="28">
        <v>4686</v>
      </c>
      <c r="D33" s="28">
        <v>4686</v>
      </c>
      <c r="E33" s="28">
        <v>5294.4666666666662</v>
      </c>
      <c r="F33" s="28">
        <v>5311</v>
      </c>
      <c r="G33" s="28">
        <v>5311</v>
      </c>
      <c r="H33" s="28">
        <v>5229</v>
      </c>
      <c r="I33" s="28">
        <v>5229</v>
      </c>
      <c r="J33" s="28">
        <v>5229</v>
      </c>
      <c r="K33" s="28">
        <v>4354</v>
      </c>
      <c r="L33" s="28">
        <v>4225</v>
      </c>
      <c r="M33" s="28">
        <v>4225</v>
      </c>
    </row>
    <row r="34" spans="1:13" x14ac:dyDescent="0.3">
      <c r="A34" s="19" t="s">
        <v>50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 x14ac:dyDescent="0.3">
      <c r="A35" s="20" t="s">
        <v>51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spans="1:13" x14ac:dyDescent="0.3">
      <c r="A36" s="22" t="s">
        <v>52</v>
      </c>
      <c r="B36" s="28">
        <v>146</v>
      </c>
      <c r="C36" s="28">
        <v>146</v>
      </c>
      <c r="D36" s="28">
        <v>146</v>
      </c>
      <c r="E36" s="28">
        <v>164.46666666666667</v>
      </c>
      <c r="F36" s="28">
        <v>165</v>
      </c>
      <c r="G36" s="28">
        <v>165</v>
      </c>
      <c r="H36" s="28">
        <v>163</v>
      </c>
      <c r="I36" s="28">
        <v>163</v>
      </c>
      <c r="J36" s="28">
        <v>163</v>
      </c>
      <c r="K36" s="28">
        <v>135</v>
      </c>
      <c r="L36" s="28">
        <v>131</v>
      </c>
      <c r="M36" s="28">
        <v>131</v>
      </c>
    </row>
    <row r="37" spans="1:13" x14ac:dyDescent="0.3">
      <c r="A37" s="22" t="s">
        <v>53</v>
      </c>
      <c r="B37" s="28">
        <v>60</v>
      </c>
      <c r="C37" s="28">
        <v>60</v>
      </c>
      <c r="D37" s="28">
        <v>60</v>
      </c>
      <c r="E37" s="28">
        <v>67.8</v>
      </c>
      <c r="F37" s="28">
        <v>68</v>
      </c>
      <c r="G37" s="28">
        <v>68</v>
      </c>
      <c r="H37" s="28">
        <v>68</v>
      </c>
      <c r="I37" s="28">
        <v>68</v>
      </c>
      <c r="J37" s="28">
        <v>68</v>
      </c>
      <c r="K37" s="28">
        <v>57</v>
      </c>
      <c r="L37" s="28">
        <v>54</v>
      </c>
      <c r="M37" s="28">
        <v>54</v>
      </c>
    </row>
    <row r="38" spans="1:13" x14ac:dyDescent="0.3">
      <c r="A38" s="22" t="s">
        <v>54</v>
      </c>
      <c r="B38" s="28">
        <v>25</v>
      </c>
      <c r="C38" s="28">
        <v>25</v>
      </c>
      <c r="D38" s="28">
        <v>25</v>
      </c>
      <c r="E38" s="28">
        <v>27.933333333333334</v>
      </c>
      <c r="F38" s="28">
        <v>28</v>
      </c>
      <c r="G38" s="28">
        <v>28</v>
      </c>
      <c r="H38" s="28">
        <v>28</v>
      </c>
      <c r="I38" s="28">
        <v>28</v>
      </c>
      <c r="J38" s="28">
        <v>28</v>
      </c>
      <c r="K38" s="28">
        <v>23</v>
      </c>
      <c r="L38" s="28">
        <v>22</v>
      </c>
      <c r="M38" s="28">
        <v>22</v>
      </c>
    </row>
    <row r="39" spans="1:13" x14ac:dyDescent="0.3">
      <c r="A39" s="22" t="s">
        <v>55</v>
      </c>
      <c r="B39" s="28">
        <v>166</v>
      </c>
      <c r="C39" s="28">
        <v>166</v>
      </c>
      <c r="D39" s="28">
        <v>166</v>
      </c>
      <c r="E39" s="28">
        <v>187.4</v>
      </c>
      <c r="F39" s="28">
        <v>188</v>
      </c>
      <c r="G39" s="28">
        <v>188</v>
      </c>
      <c r="H39" s="28">
        <v>186</v>
      </c>
      <c r="I39" s="28">
        <v>186</v>
      </c>
      <c r="J39" s="28">
        <v>186</v>
      </c>
      <c r="K39" s="28">
        <v>155</v>
      </c>
      <c r="L39" s="28">
        <v>149</v>
      </c>
      <c r="M39" s="28">
        <v>149</v>
      </c>
    </row>
    <row r="40" spans="1:13" x14ac:dyDescent="0.3">
      <c r="A40" s="22" t="s">
        <v>56</v>
      </c>
      <c r="B40" s="28">
        <v>67</v>
      </c>
      <c r="C40" s="28">
        <v>67</v>
      </c>
      <c r="D40" s="28">
        <v>67</v>
      </c>
      <c r="E40" s="28">
        <v>76.733333333333334</v>
      </c>
      <c r="F40" s="28">
        <v>77</v>
      </c>
      <c r="G40" s="28">
        <v>77</v>
      </c>
      <c r="H40" s="28">
        <v>74</v>
      </c>
      <c r="I40" s="28">
        <v>74</v>
      </c>
      <c r="J40" s="28">
        <v>74</v>
      </c>
      <c r="K40" s="28">
        <v>62</v>
      </c>
      <c r="L40" s="28">
        <v>61</v>
      </c>
      <c r="M40" s="28">
        <v>61</v>
      </c>
    </row>
    <row r="41" spans="1:13" x14ac:dyDescent="0.3">
      <c r="A41" s="22" t="s">
        <v>57</v>
      </c>
      <c r="B41" s="28">
        <v>29</v>
      </c>
      <c r="C41" s="28">
        <v>29</v>
      </c>
      <c r="D41" s="28">
        <v>29</v>
      </c>
      <c r="E41" s="28">
        <v>32.866666666666667</v>
      </c>
      <c r="F41" s="28">
        <v>33</v>
      </c>
      <c r="G41" s="28">
        <v>33</v>
      </c>
      <c r="H41" s="28">
        <v>32</v>
      </c>
      <c r="I41" s="28">
        <v>32</v>
      </c>
      <c r="J41" s="28">
        <v>32</v>
      </c>
      <c r="K41" s="28">
        <v>27</v>
      </c>
      <c r="L41" s="28">
        <v>26</v>
      </c>
      <c r="M41" s="28">
        <v>26</v>
      </c>
    </row>
    <row r="42" spans="1:13" x14ac:dyDescent="0.3">
      <c r="A42" s="22" t="s">
        <v>58</v>
      </c>
      <c r="B42" s="28">
        <v>196</v>
      </c>
      <c r="C42" s="28">
        <v>196</v>
      </c>
      <c r="D42" s="28">
        <v>196</v>
      </c>
      <c r="E42" s="28">
        <v>221.33333333333334</v>
      </c>
      <c r="F42" s="28">
        <v>222</v>
      </c>
      <c r="G42" s="28">
        <v>222</v>
      </c>
      <c r="H42" s="28">
        <v>219</v>
      </c>
      <c r="I42" s="28">
        <v>219</v>
      </c>
      <c r="J42" s="28">
        <v>219</v>
      </c>
      <c r="K42" s="28">
        <v>182</v>
      </c>
      <c r="L42" s="28">
        <v>177</v>
      </c>
      <c r="M42" s="28">
        <v>177</v>
      </c>
    </row>
    <row r="43" spans="1:13" x14ac:dyDescent="0.3">
      <c r="A43" s="22" t="s">
        <v>59</v>
      </c>
      <c r="B43" s="28">
        <v>78</v>
      </c>
      <c r="C43" s="28">
        <v>78</v>
      </c>
      <c r="D43" s="28">
        <v>78</v>
      </c>
      <c r="E43" s="28">
        <v>88.733333333333334</v>
      </c>
      <c r="F43" s="28">
        <v>89</v>
      </c>
      <c r="G43" s="28">
        <v>89</v>
      </c>
      <c r="H43" s="28">
        <v>88</v>
      </c>
      <c r="I43" s="28">
        <v>88</v>
      </c>
      <c r="J43" s="28">
        <v>88</v>
      </c>
      <c r="K43" s="28">
        <v>74</v>
      </c>
      <c r="L43" s="28">
        <v>71</v>
      </c>
      <c r="M43" s="28">
        <v>71</v>
      </c>
    </row>
    <row r="44" spans="1:13" x14ac:dyDescent="0.3">
      <c r="A44" s="22" t="s">
        <v>60</v>
      </c>
      <c r="B44" s="28">
        <v>36</v>
      </c>
      <c r="C44" s="28">
        <v>36</v>
      </c>
      <c r="D44" s="28">
        <v>36</v>
      </c>
      <c r="E44" s="28">
        <v>40.866666666666667</v>
      </c>
      <c r="F44" s="28">
        <v>41</v>
      </c>
      <c r="G44" s="28">
        <v>41</v>
      </c>
      <c r="H44" s="28">
        <v>41</v>
      </c>
      <c r="I44" s="28">
        <v>41</v>
      </c>
      <c r="J44" s="28">
        <v>41</v>
      </c>
      <c r="K44" s="28">
        <v>34</v>
      </c>
      <c r="L44" s="28">
        <v>33</v>
      </c>
      <c r="M44" s="28">
        <v>33</v>
      </c>
    </row>
    <row r="45" spans="1:13" x14ac:dyDescent="0.3">
      <c r="A45" s="19" t="s">
        <v>61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x14ac:dyDescent="0.3">
      <c r="A46" s="20" t="s">
        <v>62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3" x14ac:dyDescent="0.3">
      <c r="A47" s="22" t="s">
        <v>33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x14ac:dyDescent="0.3">
      <c r="A48" s="22" t="s">
        <v>48</v>
      </c>
      <c r="B48" s="28">
        <v>213000</v>
      </c>
      <c r="C48" s="28">
        <v>213000</v>
      </c>
      <c r="D48" s="28">
        <v>213000</v>
      </c>
      <c r="E48" s="28">
        <v>228000</v>
      </c>
      <c r="F48" s="28">
        <v>228000</v>
      </c>
      <c r="G48" s="28">
        <v>228000</v>
      </c>
      <c r="H48" s="28">
        <v>195000</v>
      </c>
      <c r="I48" s="28">
        <v>195000</v>
      </c>
      <c r="J48" s="28">
        <v>195000</v>
      </c>
      <c r="K48" s="28">
        <v>180000</v>
      </c>
      <c r="L48" s="28">
        <v>174000</v>
      </c>
      <c r="M48" s="28">
        <v>174000</v>
      </c>
    </row>
    <row r="49" spans="1:13" x14ac:dyDescent="0.3">
      <c r="A49" s="22" t="s">
        <v>34</v>
      </c>
      <c r="B49" s="28">
        <v>71</v>
      </c>
      <c r="C49" s="28">
        <v>71</v>
      </c>
      <c r="D49" s="28">
        <v>71</v>
      </c>
      <c r="E49" s="28">
        <v>76</v>
      </c>
      <c r="F49" s="28">
        <v>76</v>
      </c>
      <c r="G49" s="28">
        <v>76</v>
      </c>
      <c r="H49" s="28">
        <v>65</v>
      </c>
      <c r="I49" s="28">
        <v>65</v>
      </c>
      <c r="J49" s="28">
        <v>65</v>
      </c>
      <c r="K49" s="28">
        <v>60</v>
      </c>
      <c r="L49" s="28">
        <v>58</v>
      </c>
      <c r="M49" s="28">
        <v>58</v>
      </c>
    </row>
    <row r="50" spans="1:13" x14ac:dyDescent="0.3">
      <c r="A50" s="22" t="s">
        <v>49</v>
      </c>
      <c r="B50" s="28">
        <v>87440</v>
      </c>
      <c r="C50" s="28">
        <v>87440</v>
      </c>
      <c r="D50" s="28">
        <v>87440</v>
      </c>
      <c r="E50" s="28">
        <v>94464</v>
      </c>
      <c r="F50" s="28">
        <v>94464</v>
      </c>
      <c r="G50" s="28">
        <v>94464</v>
      </c>
      <c r="H50" s="28">
        <v>80288</v>
      </c>
      <c r="I50" s="28">
        <v>80288</v>
      </c>
      <c r="J50" s="28">
        <v>80288</v>
      </c>
      <c r="K50" s="28">
        <v>74344</v>
      </c>
      <c r="L50" s="28">
        <v>72128</v>
      </c>
      <c r="M50" s="28">
        <v>72128</v>
      </c>
    </row>
    <row r="51" spans="1:13" x14ac:dyDescent="0.3">
      <c r="A51" s="22" t="s">
        <v>35</v>
      </c>
      <c r="B51" s="28">
        <v>10930</v>
      </c>
      <c r="C51" s="28">
        <v>10930</v>
      </c>
      <c r="D51" s="28">
        <v>10930</v>
      </c>
      <c r="E51" s="28">
        <v>11808</v>
      </c>
      <c r="F51" s="28">
        <v>11808</v>
      </c>
      <c r="G51" s="28">
        <v>11808</v>
      </c>
      <c r="H51" s="28">
        <v>10036</v>
      </c>
      <c r="I51" s="28">
        <v>10036</v>
      </c>
      <c r="J51" s="28">
        <v>10036</v>
      </c>
      <c r="K51" s="28">
        <v>9293</v>
      </c>
      <c r="L51" s="28">
        <v>9016</v>
      </c>
      <c r="M51" s="28">
        <v>9016</v>
      </c>
    </row>
    <row r="52" spans="1:13" x14ac:dyDescent="0.3">
      <c r="A52" s="19" t="s">
        <v>43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spans="1:13" x14ac:dyDescent="0.3">
      <c r="A53" s="20" t="s">
        <v>44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1:13" x14ac:dyDescent="0.3">
      <c r="A54" s="22" t="s">
        <v>45</v>
      </c>
      <c r="B54" s="30">
        <v>3.2399999999999989</v>
      </c>
      <c r="C54" s="30">
        <v>3.2399999999999993</v>
      </c>
      <c r="D54" s="30">
        <v>3.2399999999999989</v>
      </c>
      <c r="E54" s="30">
        <v>3.2399999999999993</v>
      </c>
      <c r="F54" s="30">
        <v>3.2399999999999989</v>
      </c>
      <c r="G54" s="30">
        <v>3.2399999999999993</v>
      </c>
      <c r="H54" s="30">
        <v>3.2399999999999989</v>
      </c>
      <c r="I54" s="30">
        <v>3.2399999999999989</v>
      </c>
      <c r="J54" s="30">
        <v>3.2399999999999993</v>
      </c>
      <c r="K54" s="30">
        <v>3.2399999999999989</v>
      </c>
      <c r="L54" s="30">
        <v>3.2399999999999993</v>
      </c>
      <c r="M54" s="30">
        <v>3.2399999999999989</v>
      </c>
    </row>
  </sheetData>
  <mergeCells count="2">
    <mergeCell ref="A4:M4"/>
    <mergeCell ref="A5:M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4:M37"/>
  <sheetViews>
    <sheetView topLeftCell="E1" workbookViewId="0">
      <selection activeCell="N5" sqref="N5:XFD10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4" spans="1:13" x14ac:dyDescent="0.3">
      <c r="A4" s="179" t="s">
        <v>63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</row>
    <row r="5" spans="1:13" x14ac:dyDescent="0.3">
      <c r="A5" s="179" t="s">
        <v>100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" t="s">
        <v>4</v>
      </c>
      <c r="B6" s="18" t="s">
        <v>5</v>
      </c>
      <c r="C6" s="18" t="s">
        <v>6</v>
      </c>
      <c r="D6" s="18" t="s">
        <v>7</v>
      </c>
      <c r="E6" s="18" t="s">
        <v>8</v>
      </c>
      <c r="F6" s="18" t="s">
        <v>9</v>
      </c>
      <c r="G6" s="18" t="s">
        <v>10</v>
      </c>
      <c r="H6" s="18" t="s">
        <v>11</v>
      </c>
      <c r="I6" s="18" t="s">
        <v>12</v>
      </c>
      <c r="J6" s="18" t="s">
        <v>13</v>
      </c>
      <c r="K6" s="18" t="s">
        <v>71</v>
      </c>
      <c r="L6" s="18" t="s">
        <v>72</v>
      </c>
      <c r="M6" s="18" t="s">
        <v>73</v>
      </c>
    </row>
    <row r="7" spans="1:13" x14ac:dyDescent="0.3">
      <c r="A7" s="19" t="s">
        <v>27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x14ac:dyDescent="0.3">
      <c r="A8" s="20" t="s">
        <v>28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3" x14ac:dyDescent="0.3">
      <c r="A9" s="22" t="s">
        <v>29</v>
      </c>
      <c r="B9" s="28">
        <v>63</v>
      </c>
      <c r="C9" s="28">
        <v>63</v>
      </c>
      <c r="D9" s="28">
        <v>63</v>
      </c>
      <c r="E9" s="28">
        <v>69.8</v>
      </c>
      <c r="F9" s="28">
        <v>70</v>
      </c>
      <c r="G9" s="28">
        <v>70</v>
      </c>
      <c r="H9" s="28">
        <v>71</v>
      </c>
      <c r="I9" s="28">
        <v>71</v>
      </c>
      <c r="J9" s="28">
        <v>71</v>
      </c>
      <c r="K9" s="28">
        <v>61</v>
      </c>
      <c r="L9" s="28">
        <v>61</v>
      </c>
      <c r="M9" s="28">
        <v>61</v>
      </c>
    </row>
    <row r="10" spans="1:13" x14ac:dyDescent="0.3">
      <c r="A10" s="22" t="s">
        <v>30</v>
      </c>
      <c r="B10" s="28">
        <v>77</v>
      </c>
      <c r="C10" s="28">
        <v>77</v>
      </c>
      <c r="D10" s="28">
        <v>77</v>
      </c>
      <c r="E10" s="28">
        <v>86.733333333333334</v>
      </c>
      <c r="F10" s="28">
        <v>87</v>
      </c>
      <c r="G10" s="28">
        <v>87</v>
      </c>
      <c r="H10" s="28">
        <v>87</v>
      </c>
      <c r="I10" s="28">
        <v>87</v>
      </c>
      <c r="J10" s="28">
        <v>87</v>
      </c>
      <c r="K10" s="28">
        <v>74</v>
      </c>
      <c r="L10" s="28">
        <v>74</v>
      </c>
      <c r="M10" s="28">
        <v>74</v>
      </c>
    </row>
    <row r="11" spans="1:13" x14ac:dyDescent="0.3">
      <c r="A11" s="19" t="s">
        <v>31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3">
      <c r="A12" s="20" t="s">
        <v>32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1:13" x14ac:dyDescent="0.3">
      <c r="A13" s="22" t="s">
        <v>33</v>
      </c>
      <c r="B13" s="28">
        <v>86</v>
      </c>
      <c r="C13" s="28">
        <v>86</v>
      </c>
      <c r="D13" s="28">
        <v>86</v>
      </c>
      <c r="E13" s="28">
        <v>96.666666666666671</v>
      </c>
      <c r="F13" s="28">
        <v>97</v>
      </c>
      <c r="G13" s="28">
        <v>97</v>
      </c>
      <c r="H13" s="28">
        <v>100</v>
      </c>
      <c r="I13" s="28">
        <v>100</v>
      </c>
      <c r="J13" s="28">
        <v>100</v>
      </c>
      <c r="K13" s="28">
        <v>86</v>
      </c>
      <c r="L13" s="28">
        <v>86</v>
      </c>
      <c r="M13" s="28">
        <v>86</v>
      </c>
    </row>
    <row r="14" spans="1:13" x14ac:dyDescent="0.3">
      <c r="A14" s="22" t="s">
        <v>48</v>
      </c>
      <c r="B14" s="28">
        <v>156000</v>
      </c>
      <c r="C14" s="28">
        <v>156000</v>
      </c>
      <c r="D14" s="28">
        <v>156000</v>
      </c>
      <c r="E14" s="28">
        <v>173400</v>
      </c>
      <c r="F14" s="28">
        <v>174000</v>
      </c>
      <c r="G14" s="28">
        <v>174000</v>
      </c>
      <c r="H14" s="28">
        <v>180000</v>
      </c>
      <c r="I14" s="28">
        <v>180000</v>
      </c>
      <c r="J14" s="28">
        <v>180000</v>
      </c>
      <c r="K14" s="28">
        <v>153000</v>
      </c>
      <c r="L14" s="28">
        <v>153000</v>
      </c>
      <c r="M14" s="28">
        <v>153000</v>
      </c>
    </row>
    <row r="15" spans="1:13" x14ac:dyDescent="0.3">
      <c r="A15" s="22" t="s">
        <v>34</v>
      </c>
      <c r="B15" s="28">
        <v>52</v>
      </c>
      <c r="C15" s="28">
        <v>52</v>
      </c>
      <c r="D15" s="28">
        <v>52</v>
      </c>
      <c r="E15" s="28">
        <v>57.8</v>
      </c>
      <c r="F15" s="28">
        <v>58</v>
      </c>
      <c r="G15" s="28">
        <v>58</v>
      </c>
      <c r="H15" s="28">
        <v>60</v>
      </c>
      <c r="I15" s="28">
        <v>60</v>
      </c>
      <c r="J15" s="28">
        <v>60</v>
      </c>
      <c r="K15" s="28">
        <v>51</v>
      </c>
      <c r="L15" s="28">
        <v>51</v>
      </c>
      <c r="M15" s="28">
        <v>51</v>
      </c>
    </row>
    <row r="16" spans="1:13" x14ac:dyDescent="0.3">
      <c r="A16" s="22" t="s">
        <v>49</v>
      </c>
      <c r="B16" s="28">
        <v>64648</v>
      </c>
      <c r="C16" s="28">
        <v>64648</v>
      </c>
      <c r="D16" s="28">
        <v>64648</v>
      </c>
      <c r="E16" s="28">
        <v>72629.333333333328</v>
      </c>
      <c r="F16" s="28">
        <v>72864</v>
      </c>
      <c r="G16" s="28">
        <v>72864</v>
      </c>
      <c r="H16" s="28">
        <v>75016</v>
      </c>
      <c r="I16" s="28">
        <v>75016</v>
      </c>
      <c r="J16" s="28">
        <v>75016</v>
      </c>
      <c r="K16" s="28">
        <v>64096</v>
      </c>
      <c r="L16" s="28">
        <v>64096</v>
      </c>
      <c r="M16" s="28">
        <v>64096</v>
      </c>
    </row>
    <row r="17" spans="1:13" x14ac:dyDescent="0.3">
      <c r="A17" s="22" t="s">
        <v>35</v>
      </c>
      <c r="B17" s="28">
        <v>8081</v>
      </c>
      <c r="C17" s="28">
        <v>8081</v>
      </c>
      <c r="D17" s="28">
        <v>8081</v>
      </c>
      <c r="E17" s="28">
        <v>9078.6666666666661</v>
      </c>
      <c r="F17" s="28">
        <v>9108</v>
      </c>
      <c r="G17" s="28">
        <v>9108</v>
      </c>
      <c r="H17" s="28">
        <v>9377</v>
      </c>
      <c r="I17" s="28">
        <v>9377</v>
      </c>
      <c r="J17" s="28">
        <v>9377</v>
      </c>
      <c r="K17" s="28">
        <v>8012</v>
      </c>
      <c r="L17" s="28">
        <v>8012</v>
      </c>
      <c r="M17" s="28">
        <v>8012</v>
      </c>
    </row>
    <row r="18" spans="1:13" x14ac:dyDescent="0.3">
      <c r="A18" s="19" t="s">
        <v>36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 x14ac:dyDescent="0.3">
      <c r="A19" s="20" t="s">
        <v>37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1:13" x14ac:dyDescent="0.3">
      <c r="A20" s="22" t="s">
        <v>33</v>
      </c>
      <c r="B20" s="28">
        <v>63</v>
      </c>
      <c r="C20" s="28">
        <v>63</v>
      </c>
      <c r="D20" s="28">
        <v>63</v>
      </c>
      <c r="E20" s="28">
        <v>69.8</v>
      </c>
      <c r="F20" s="28">
        <v>70</v>
      </c>
      <c r="G20" s="28">
        <v>70</v>
      </c>
      <c r="H20" s="28">
        <v>72</v>
      </c>
      <c r="I20" s="28">
        <v>72</v>
      </c>
      <c r="J20" s="28">
        <v>72</v>
      </c>
      <c r="K20" s="28">
        <v>62</v>
      </c>
      <c r="L20" s="28">
        <v>62</v>
      </c>
      <c r="M20" s="28">
        <v>62</v>
      </c>
    </row>
    <row r="21" spans="1:13" x14ac:dyDescent="0.3">
      <c r="A21" s="22" t="s">
        <v>48</v>
      </c>
      <c r="B21" s="28">
        <v>108000</v>
      </c>
      <c r="C21" s="28">
        <v>108000</v>
      </c>
      <c r="D21" s="28">
        <v>108000</v>
      </c>
      <c r="E21" s="28">
        <v>122600</v>
      </c>
      <c r="F21" s="28">
        <v>123000</v>
      </c>
      <c r="G21" s="28">
        <v>123000</v>
      </c>
      <c r="H21" s="28">
        <v>126000</v>
      </c>
      <c r="I21" s="28">
        <v>126000</v>
      </c>
      <c r="J21" s="28">
        <v>126000</v>
      </c>
      <c r="K21" s="28">
        <v>108000</v>
      </c>
      <c r="L21" s="28">
        <v>108000</v>
      </c>
      <c r="M21" s="28">
        <v>108000</v>
      </c>
    </row>
    <row r="22" spans="1:13" x14ac:dyDescent="0.3">
      <c r="A22" s="22" t="s">
        <v>34</v>
      </c>
      <c r="B22" s="28">
        <v>36</v>
      </c>
      <c r="C22" s="28">
        <v>36</v>
      </c>
      <c r="D22" s="28">
        <v>36</v>
      </c>
      <c r="E22" s="28">
        <v>40.866666666666667</v>
      </c>
      <c r="F22" s="28">
        <v>41</v>
      </c>
      <c r="G22" s="28">
        <v>41</v>
      </c>
      <c r="H22" s="28">
        <v>42</v>
      </c>
      <c r="I22" s="28">
        <v>42</v>
      </c>
      <c r="J22" s="28">
        <v>42</v>
      </c>
      <c r="K22" s="28">
        <v>36</v>
      </c>
      <c r="L22" s="28">
        <v>36</v>
      </c>
      <c r="M22" s="28">
        <v>36</v>
      </c>
    </row>
    <row r="23" spans="1:13" x14ac:dyDescent="0.3">
      <c r="A23" s="22" t="s">
        <v>49</v>
      </c>
      <c r="B23" s="28">
        <v>43832</v>
      </c>
      <c r="C23" s="28">
        <v>43832</v>
      </c>
      <c r="D23" s="28">
        <v>43832</v>
      </c>
      <c r="E23" s="28">
        <v>49256.533333333333</v>
      </c>
      <c r="F23" s="28">
        <v>49416</v>
      </c>
      <c r="G23" s="28">
        <v>49416</v>
      </c>
      <c r="H23" s="28">
        <v>50416</v>
      </c>
      <c r="I23" s="28">
        <v>50416</v>
      </c>
      <c r="J23" s="28">
        <v>50416</v>
      </c>
      <c r="K23" s="28">
        <v>43072</v>
      </c>
      <c r="L23" s="28">
        <v>43072</v>
      </c>
      <c r="M23" s="28">
        <v>43072</v>
      </c>
    </row>
    <row r="24" spans="1:13" x14ac:dyDescent="0.3">
      <c r="A24" s="22" t="s">
        <v>35</v>
      </c>
      <c r="B24" s="28">
        <v>5479</v>
      </c>
      <c r="C24" s="28">
        <v>5479</v>
      </c>
      <c r="D24" s="28">
        <v>5479</v>
      </c>
      <c r="E24" s="28">
        <v>6157.0666666666666</v>
      </c>
      <c r="F24" s="28">
        <v>6177</v>
      </c>
      <c r="G24" s="28">
        <v>6177</v>
      </c>
      <c r="H24" s="28">
        <v>6302</v>
      </c>
      <c r="I24" s="28">
        <v>6302</v>
      </c>
      <c r="J24" s="28">
        <v>6302</v>
      </c>
      <c r="K24" s="28">
        <v>5384</v>
      </c>
      <c r="L24" s="28">
        <v>5384</v>
      </c>
      <c r="M24" s="28">
        <v>5384</v>
      </c>
    </row>
    <row r="25" spans="1:13" x14ac:dyDescent="0.3">
      <c r="A25" s="19" t="s">
        <v>38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x14ac:dyDescent="0.3">
      <c r="A26" s="20" t="s">
        <v>39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spans="1:13" x14ac:dyDescent="0.3">
      <c r="A27" s="22" t="s">
        <v>16</v>
      </c>
      <c r="B27" s="28">
        <v>50</v>
      </c>
      <c r="C27" s="28">
        <v>50</v>
      </c>
      <c r="D27" s="28">
        <v>50</v>
      </c>
      <c r="E27" s="28">
        <v>55.8</v>
      </c>
      <c r="F27" s="28">
        <v>56</v>
      </c>
      <c r="G27" s="28">
        <v>56</v>
      </c>
      <c r="H27" s="28">
        <v>55</v>
      </c>
      <c r="I27" s="28">
        <v>55</v>
      </c>
      <c r="J27" s="28">
        <v>55</v>
      </c>
      <c r="K27" s="28">
        <v>47</v>
      </c>
      <c r="L27" s="28">
        <v>47</v>
      </c>
      <c r="M27" s="28">
        <v>47</v>
      </c>
    </row>
    <row r="28" spans="1:13" x14ac:dyDescent="0.3">
      <c r="A28" s="22" t="s">
        <v>17</v>
      </c>
      <c r="B28" s="28">
        <v>24</v>
      </c>
      <c r="C28" s="28">
        <v>24</v>
      </c>
      <c r="D28" s="28">
        <v>24</v>
      </c>
      <c r="E28" s="28">
        <v>26.933333333333334</v>
      </c>
      <c r="F28" s="28">
        <v>27</v>
      </c>
      <c r="G28" s="28">
        <v>27</v>
      </c>
      <c r="H28" s="28">
        <v>27</v>
      </c>
      <c r="I28" s="28">
        <v>27</v>
      </c>
      <c r="J28" s="28">
        <v>27</v>
      </c>
      <c r="K28" s="28">
        <v>23</v>
      </c>
      <c r="L28" s="28">
        <v>23</v>
      </c>
      <c r="M28" s="28">
        <v>23</v>
      </c>
    </row>
    <row r="29" spans="1:13" x14ac:dyDescent="0.3">
      <c r="A29" s="22" t="s">
        <v>18</v>
      </c>
      <c r="B29" s="28">
        <v>17</v>
      </c>
      <c r="C29" s="28">
        <v>17</v>
      </c>
      <c r="D29" s="28">
        <v>17</v>
      </c>
      <c r="E29" s="28">
        <v>18.933333333333334</v>
      </c>
      <c r="F29" s="28">
        <v>19</v>
      </c>
      <c r="G29" s="28">
        <v>19</v>
      </c>
      <c r="H29" s="28">
        <v>18</v>
      </c>
      <c r="I29" s="28">
        <v>18</v>
      </c>
      <c r="J29" s="28">
        <v>18</v>
      </c>
      <c r="K29" s="28">
        <v>16</v>
      </c>
      <c r="L29" s="28">
        <v>16</v>
      </c>
      <c r="M29" s="28">
        <v>16</v>
      </c>
    </row>
    <row r="30" spans="1:13" x14ac:dyDescent="0.3">
      <c r="A30" s="22" t="s">
        <v>19</v>
      </c>
      <c r="B30" s="28">
        <v>8560</v>
      </c>
      <c r="C30" s="28">
        <v>8560</v>
      </c>
      <c r="D30" s="28">
        <v>8560</v>
      </c>
      <c r="E30" s="28">
        <v>9617.9333333333325</v>
      </c>
      <c r="F30" s="28">
        <v>9649</v>
      </c>
      <c r="G30" s="28">
        <v>9649</v>
      </c>
      <c r="H30" s="28">
        <v>9688</v>
      </c>
      <c r="I30" s="28">
        <v>9688</v>
      </c>
      <c r="J30" s="28">
        <v>9688</v>
      </c>
      <c r="K30" s="28">
        <v>8277</v>
      </c>
      <c r="L30" s="28">
        <v>8277</v>
      </c>
      <c r="M30" s="28">
        <v>8277</v>
      </c>
    </row>
    <row r="31" spans="1:13" x14ac:dyDescent="0.3">
      <c r="A31" s="22" t="s">
        <v>20</v>
      </c>
      <c r="B31" s="28">
        <v>6138</v>
      </c>
      <c r="C31" s="28">
        <v>6138</v>
      </c>
      <c r="D31" s="28">
        <v>6138</v>
      </c>
      <c r="E31" s="28">
        <v>6895.7333333333336</v>
      </c>
      <c r="F31" s="28">
        <v>6918</v>
      </c>
      <c r="G31" s="28">
        <v>6918</v>
      </c>
      <c r="H31" s="28">
        <v>6947</v>
      </c>
      <c r="I31" s="28">
        <v>6947</v>
      </c>
      <c r="J31" s="28">
        <v>6947</v>
      </c>
      <c r="K31" s="28">
        <v>5935</v>
      </c>
      <c r="L31" s="28">
        <v>5935</v>
      </c>
      <c r="M31" s="28">
        <v>5935</v>
      </c>
    </row>
    <row r="32" spans="1:13" x14ac:dyDescent="0.3">
      <c r="A32" s="22" t="s">
        <v>40</v>
      </c>
      <c r="B32" s="28">
        <v>4198</v>
      </c>
      <c r="C32" s="28">
        <v>4198</v>
      </c>
      <c r="D32" s="28">
        <v>4198</v>
      </c>
      <c r="E32" s="28">
        <v>4716.7333333333336</v>
      </c>
      <c r="F32" s="28">
        <v>4732</v>
      </c>
      <c r="G32" s="28">
        <v>4732</v>
      </c>
      <c r="H32" s="28">
        <v>4752</v>
      </c>
      <c r="I32" s="28">
        <v>4752</v>
      </c>
      <c r="J32" s="28">
        <v>4752</v>
      </c>
      <c r="K32" s="28">
        <v>4060</v>
      </c>
      <c r="L32" s="28">
        <v>4060</v>
      </c>
      <c r="M32" s="28">
        <v>4060</v>
      </c>
    </row>
    <row r="33" spans="1:13" x14ac:dyDescent="0.3">
      <c r="A33" s="19" t="s">
        <v>43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x14ac:dyDescent="0.3">
      <c r="A34" s="20" t="s">
        <v>44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 spans="1:13" x14ac:dyDescent="0.3">
      <c r="A35" s="22" t="s">
        <v>45</v>
      </c>
      <c r="B35" s="30">
        <v>3.0600000000000014</v>
      </c>
      <c r="C35" s="30">
        <v>3.0600000000000014</v>
      </c>
      <c r="D35" s="30">
        <v>3.0600000000000014</v>
      </c>
      <c r="E35" s="30">
        <v>3.0600000000000014</v>
      </c>
      <c r="F35" s="30">
        <v>3.0600000000000014</v>
      </c>
      <c r="G35" s="30">
        <v>3.0600000000000014</v>
      </c>
      <c r="H35" s="30">
        <v>3.0600000000000014</v>
      </c>
      <c r="I35" s="30">
        <v>3.0600000000000014</v>
      </c>
      <c r="J35" s="30">
        <v>3.0600000000000014</v>
      </c>
      <c r="K35" s="30">
        <v>3.0600000000000014</v>
      </c>
      <c r="L35" s="30">
        <v>3.0600000000000014</v>
      </c>
      <c r="M35" s="30">
        <v>3.0600000000000014</v>
      </c>
    </row>
    <row r="36" spans="1:13" x14ac:dyDescent="0.3">
      <c r="A36" s="24"/>
    </row>
    <row r="37" spans="1:13" x14ac:dyDescent="0.3">
      <c r="A37" s="24"/>
    </row>
  </sheetData>
  <mergeCells count="2">
    <mergeCell ref="A4:M4"/>
    <mergeCell ref="A5: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5:M38"/>
  <sheetViews>
    <sheetView topLeftCell="E1" workbookViewId="0">
      <selection activeCell="N1" sqref="N1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64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99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27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 x14ac:dyDescent="0.3">
      <c r="A9" s="20" t="s">
        <v>28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">
      <c r="A10" s="22" t="s">
        <v>29</v>
      </c>
      <c r="B10" s="28">
        <v>67</v>
      </c>
      <c r="C10" s="28">
        <v>67</v>
      </c>
      <c r="D10" s="28">
        <v>67</v>
      </c>
      <c r="E10" s="28">
        <v>76.733333333333334</v>
      </c>
      <c r="F10" s="28">
        <v>77</v>
      </c>
      <c r="G10" s="28">
        <v>77</v>
      </c>
      <c r="H10" s="28">
        <v>76</v>
      </c>
      <c r="I10" s="28">
        <v>76</v>
      </c>
      <c r="J10" s="28">
        <v>76</v>
      </c>
      <c r="K10" s="28">
        <v>64</v>
      </c>
      <c r="L10" s="28">
        <v>62</v>
      </c>
      <c r="M10" s="28">
        <v>62</v>
      </c>
    </row>
    <row r="11" spans="1:13" x14ac:dyDescent="0.3">
      <c r="A11" s="22" t="s">
        <v>30</v>
      </c>
      <c r="B11" s="28">
        <v>89</v>
      </c>
      <c r="C11" s="28">
        <v>89</v>
      </c>
      <c r="D11" s="28">
        <v>89</v>
      </c>
      <c r="E11" s="28">
        <v>102.2</v>
      </c>
      <c r="F11" s="28">
        <v>103</v>
      </c>
      <c r="G11" s="28">
        <v>103</v>
      </c>
      <c r="H11" s="28">
        <v>99</v>
      </c>
      <c r="I11" s="28">
        <v>99</v>
      </c>
      <c r="J11" s="28">
        <v>99</v>
      </c>
      <c r="K11" s="28">
        <v>84</v>
      </c>
      <c r="L11" s="28">
        <v>80</v>
      </c>
      <c r="M11" s="28">
        <v>80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99</v>
      </c>
      <c r="C14" s="28">
        <v>99</v>
      </c>
      <c r="D14" s="28">
        <v>99</v>
      </c>
      <c r="E14" s="28">
        <v>113.6</v>
      </c>
      <c r="F14" s="28">
        <v>114</v>
      </c>
      <c r="G14" s="28">
        <v>114</v>
      </c>
      <c r="H14" s="28">
        <v>105</v>
      </c>
      <c r="I14" s="28">
        <v>105</v>
      </c>
      <c r="J14" s="28">
        <v>105</v>
      </c>
      <c r="K14" s="28">
        <v>89</v>
      </c>
      <c r="L14" s="28">
        <v>86</v>
      </c>
      <c r="M14" s="28">
        <v>86</v>
      </c>
    </row>
    <row r="15" spans="1:13" x14ac:dyDescent="0.3">
      <c r="A15" s="22" t="s">
        <v>48</v>
      </c>
      <c r="B15" s="28">
        <v>165000</v>
      </c>
      <c r="C15" s="28">
        <v>165000</v>
      </c>
      <c r="D15" s="28">
        <v>165000</v>
      </c>
      <c r="E15" s="28">
        <v>191200</v>
      </c>
      <c r="F15" s="28">
        <v>192000</v>
      </c>
      <c r="G15" s="28">
        <v>192000</v>
      </c>
      <c r="H15" s="28">
        <v>180000</v>
      </c>
      <c r="I15" s="28">
        <v>180000</v>
      </c>
      <c r="J15" s="28">
        <v>180000</v>
      </c>
      <c r="K15" s="28">
        <v>150000</v>
      </c>
      <c r="L15" s="28">
        <v>144000</v>
      </c>
      <c r="M15" s="28">
        <v>144000</v>
      </c>
    </row>
    <row r="16" spans="1:13" x14ac:dyDescent="0.3">
      <c r="A16" s="22" t="s">
        <v>34</v>
      </c>
      <c r="B16" s="28">
        <v>55</v>
      </c>
      <c r="C16" s="28">
        <v>55</v>
      </c>
      <c r="D16" s="28">
        <v>55</v>
      </c>
      <c r="E16" s="28">
        <v>63.733333333333334</v>
      </c>
      <c r="F16" s="28">
        <v>64</v>
      </c>
      <c r="G16" s="28">
        <v>64</v>
      </c>
      <c r="H16" s="28">
        <v>60</v>
      </c>
      <c r="I16" s="28">
        <v>60</v>
      </c>
      <c r="J16" s="28">
        <v>60</v>
      </c>
      <c r="K16" s="28">
        <v>50</v>
      </c>
      <c r="L16" s="28">
        <v>48</v>
      </c>
      <c r="M16" s="28">
        <v>48</v>
      </c>
    </row>
    <row r="17" spans="1:13" x14ac:dyDescent="0.3">
      <c r="A17" s="22" t="s">
        <v>49</v>
      </c>
      <c r="B17" s="28">
        <v>90800</v>
      </c>
      <c r="C17" s="28">
        <v>90800</v>
      </c>
      <c r="D17" s="28">
        <v>90800</v>
      </c>
      <c r="E17" s="28">
        <v>104290</v>
      </c>
      <c r="F17" s="28">
        <v>104680</v>
      </c>
      <c r="G17" s="28">
        <v>104680</v>
      </c>
      <c r="H17" s="28">
        <v>96130</v>
      </c>
      <c r="I17" s="28">
        <v>96130</v>
      </c>
      <c r="J17" s="28">
        <v>96130</v>
      </c>
      <c r="K17" s="28">
        <v>81180</v>
      </c>
      <c r="L17" s="28">
        <v>78340</v>
      </c>
      <c r="M17" s="28">
        <v>78340</v>
      </c>
    </row>
    <row r="18" spans="1:13" x14ac:dyDescent="0.3">
      <c r="A18" s="22" t="s">
        <v>35</v>
      </c>
      <c r="B18" s="28">
        <v>9080</v>
      </c>
      <c r="C18" s="28">
        <v>9080</v>
      </c>
      <c r="D18" s="28">
        <v>9080</v>
      </c>
      <c r="E18" s="28">
        <v>10429</v>
      </c>
      <c r="F18" s="28">
        <v>10468</v>
      </c>
      <c r="G18" s="28">
        <v>10468</v>
      </c>
      <c r="H18" s="28">
        <v>9613</v>
      </c>
      <c r="I18" s="28">
        <v>9613</v>
      </c>
      <c r="J18" s="28">
        <v>9613</v>
      </c>
      <c r="K18" s="28">
        <v>8118</v>
      </c>
      <c r="L18" s="28">
        <v>7834</v>
      </c>
      <c r="M18" s="28">
        <v>7834</v>
      </c>
    </row>
    <row r="19" spans="1:13" x14ac:dyDescent="0.3">
      <c r="A19" s="19" t="s">
        <v>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37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33</v>
      </c>
      <c r="B21" s="28">
        <v>67</v>
      </c>
      <c r="C21" s="28">
        <v>67</v>
      </c>
      <c r="D21" s="28">
        <v>67</v>
      </c>
      <c r="E21" s="28">
        <v>76.733333333333334</v>
      </c>
      <c r="F21" s="28">
        <v>77</v>
      </c>
      <c r="G21" s="28">
        <v>77</v>
      </c>
      <c r="H21" s="28">
        <v>76</v>
      </c>
      <c r="I21" s="28">
        <v>76</v>
      </c>
      <c r="J21" s="28">
        <v>76</v>
      </c>
      <c r="K21" s="28">
        <v>64</v>
      </c>
      <c r="L21" s="28">
        <v>62</v>
      </c>
      <c r="M21" s="28">
        <v>62</v>
      </c>
    </row>
    <row r="22" spans="1:13" x14ac:dyDescent="0.3">
      <c r="A22" s="22" t="s">
        <v>48</v>
      </c>
      <c r="B22" s="28">
        <v>135000</v>
      </c>
      <c r="C22" s="28">
        <v>135000</v>
      </c>
      <c r="D22" s="28">
        <v>135000</v>
      </c>
      <c r="E22" s="28">
        <v>155400</v>
      </c>
      <c r="F22" s="28">
        <v>156000</v>
      </c>
      <c r="G22" s="28">
        <v>156000</v>
      </c>
      <c r="H22" s="28">
        <v>156000</v>
      </c>
      <c r="I22" s="28">
        <v>156000</v>
      </c>
      <c r="J22" s="28">
        <v>156000</v>
      </c>
      <c r="K22" s="28">
        <v>132000</v>
      </c>
      <c r="L22" s="28">
        <v>129000</v>
      </c>
      <c r="M22" s="28">
        <v>129000</v>
      </c>
    </row>
    <row r="23" spans="1:13" x14ac:dyDescent="0.3">
      <c r="A23" s="22" t="s">
        <v>34</v>
      </c>
      <c r="B23" s="28">
        <v>45</v>
      </c>
      <c r="C23" s="28">
        <v>45</v>
      </c>
      <c r="D23" s="28">
        <v>45</v>
      </c>
      <c r="E23" s="28">
        <v>51.8</v>
      </c>
      <c r="F23" s="28">
        <v>52</v>
      </c>
      <c r="G23" s="28">
        <v>52</v>
      </c>
      <c r="H23" s="28">
        <v>52</v>
      </c>
      <c r="I23" s="28">
        <v>52</v>
      </c>
      <c r="J23" s="28">
        <v>52</v>
      </c>
      <c r="K23" s="28">
        <v>44</v>
      </c>
      <c r="L23" s="28">
        <v>43</v>
      </c>
      <c r="M23" s="28">
        <v>43</v>
      </c>
    </row>
    <row r="24" spans="1:13" x14ac:dyDescent="0.3">
      <c r="A24" s="22" t="s">
        <v>49</v>
      </c>
      <c r="B24" s="28">
        <v>71070</v>
      </c>
      <c r="C24" s="28">
        <v>71070</v>
      </c>
      <c r="D24" s="28">
        <v>71070</v>
      </c>
      <c r="E24" s="28">
        <v>81624.666666666672</v>
      </c>
      <c r="F24" s="28">
        <v>81930</v>
      </c>
      <c r="G24" s="28">
        <v>81930</v>
      </c>
      <c r="H24" s="28">
        <v>82130</v>
      </c>
      <c r="I24" s="28">
        <v>82130</v>
      </c>
      <c r="J24" s="28">
        <v>82130</v>
      </c>
      <c r="K24" s="28">
        <v>69350</v>
      </c>
      <c r="L24" s="28">
        <v>66930</v>
      </c>
      <c r="M24" s="28">
        <v>66930</v>
      </c>
    </row>
    <row r="25" spans="1:13" x14ac:dyDescent="0.3">
      <c r="A25" s="22" t="s">
        <v>35</v>
      </c>
      <c r="B25" s="28">
        <v>7107</v>
      </c>
      <c r="C25" s="28">
        <v>7107</v>
      </c>
      <c r="D25" s="28">
        <v>7107</v>
      </c>
      <c r="E25" s="28">
        <v>8162.4666666666662</v>
      </c>
      <c r="F25" s="28">
        <v>8193</v>
      </c>
      <c r="G25" s="28">
        <v>8193</v>
      </c>
      <c r="H25" s="28">
        <v>8213</v>
      </c>
      <c r="I25" s="28">
        <v>8213</v>
      </c>
      <c r="J25" s="28">
        <v>8213</v>
      </c>
      <c r="K25" s="28">
        <v>6935</v>
      </c>
      <c r="L25" s="28">
        <v>6693</v>
      </c>
      <c r="M25" s="28">
        <v>6693</v>
      </c>
    </row>
    <row r="26" spans="1:13" x14ac:dyDescent="0.3">
      <c r="A26" s="19" t="s">
        <v>38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x14ac:dyDescent="0.3">
      <c r="A27" s="20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 x14ac:dyDescent="0.3">
      <c r="A28" s="22" t="s">
        <v>16</v>
      </c>
      <c r="B28" s="28">
        <v>63</v>
      </c>
      <c r="C28" s="28">
        <v>63</v>
      </c>
      <c r="D28" s="28">
        <v>63</v>
      </c>
      <c r="E28" s="28">
        <v>72.733333333333334</v>
      </c>
      <c r="F28" s="28">
        <v>73</v>
      </c>
      <c r="G28" s="28">
        <v>73</v>
      </c>
      <c r="H28" s="28">
        <v>70</v>
      </c>
      <c r="I28" s="28">
        <v>70</v>
      </c>
      <c r="J28" s="28">
        <v>70</v>
      </c>
      <c r="K28" s="28">
        <v>59</v>
      </c>
      <c r="L28" s="28">
        <v>57</v>
      </c>
      <c r="M28" s="28">
        <v>57</v>
      </c>
    </row>
    <row r="29" spans="1:13" x14ac:dyDescent="0.3">
      <c r="A29" s="22" t="s">
        <v>17</v>
      </c>
      <c r="B29" s="28">
        <v>32</v>
      </c>
      <c r="C29" s="28">
        <v>32</v>
      </c>
      <c r="D29" s="28">
        <v>32</v>
      </c>
      <c r="E29" s="28">
        <v>35.866666666666667</v>
      </c>
      <c r="F29" s="28">
        <v>36</v>
      </c>
      <c r="G29" s="28">
        <v>36</v>
      </c>
      <c r="H29" s="28">
        <v>36</v>
      </c>
      <c r="I29" s="28">
        <v>36</v>
      </c>
      <c r="J29" s="28">
        <v>36</v>
      </c>
      <c r="K29" s="28">
        <v>30</v>
      </c>
      <c r="L29" s="28">
        <v>29</v>
      </c>
      <c r="M29" s="28">
        <v>29</v>
      </c>
    </row>
    <row r="30" spans="1:13" x14ac:dyDescent="0.3">
      <c r="A30" s="22" t="s">
        <v>18</v>
      </c>
      <c r="B30" s="28">
        <v>26</v>
      </c>
      <c r="C30" s="28">
        <v>26</v>
      </c>
      <c r="D30" s="28">
        <v>26</v>
      </c>
      <c r="E30" s="28">
        <v>29.866666666666667</v>
      </c>
      <c r="F30" s="28">
        <v>30</v>
      </c>
      <c r="G30" s="28">
        <v>30</v>
      </c>
      <c r="H30" s="28">
        <v>29</v>
      </c>
      <c r="I30" s="28">
        <v>29</v>
      </c>
      <c r="J30" s="28">
        <v>29</v>
      </c>
      <c r="K30" s="28">
        <v>25</v>
      </c>
      <c r="L30" s="28">
        <v>24</v>
      </c>
      <c r="M30" s="28">
        <v>24</v>
      </c>
    </row>
    <row r="31" spans="1:13" x14ac:dyDescent="0.3">
      <c r="A31" s="22" t="s">
        <v>19</v>
      </c>
      <c r="B31" s="28">
        <v>10497</v>
      </c>
      <c r="C31" s="28">
        <v>10497</v>
      </c>
      <c r="D31" s="28">
        <v>10497</v>
      </c>
      <c r="E31" s="28">
        <v>12055.933333333332</v>
      </c>
      <c r="F31" s="28">
        <v>12101</v>
      </c>
      <c r="G31" s="28">
        <v>12101</v>
      </c>
      <c r="H31" s="28">
        <v>11682</v>
      </c>
      <c r="I31" s="28">
        <v>11682</v>
      </c>
      <c r="J31" s="28">
        <v>11682</v>
      </c>
      <c r="K31" s="28">
        <v>9864</v>
      </c>
      <c r="L31" s="28">
        <v>9520</v>
      </c>
      <c r="M31" s="28">
        <v>9520</v>
      </c>
    </row>
    <row r="32" spans="1:13" x14ac:dyDescent="0.3">
      <c r="A32" s="22" t="s">
        <v>20</v>
      </c>
      <c r="B32" s="28">
        <v>7293</v>
      </c>
      <c r="C32" s="28">
        <v>7293</v>
      </c>
      <c r="D32" s="28">
        <v>7293</v>
      </c>
      <c r="E32" s="28">
        <v>8376.6666666666661</v>
      </c>
      <c r="F32" s="28">
        <v>8408</v>
      </c>
      <c r="G32" s="28">
        <v>8408</v>
      </c>
      <c r="H32" s="28">
        <v>8118</v>
      </c>
      <c r="I32" s="28">
        <v>8118</v>
      </c>
      <c r="J32" s="28">
        <v>8118</v>
      </c>
      <c r="K32" s="28">
        <v>6855</v>
      </c>
      <c r="L32" s="28">
        <v>6615</v>
      </c>
      <c r="M32" s="28">
        <v>6615</v>
      </c>
    </row>
    <row r="33" spans="1:13" x14ac:dyDescent="0.3">
      <c r="A33" s="22" t="s">
        <v>40</v>
      </c>
      <c r="B33" s="28">
        <v>4860</v>
      </c>
      <c r="C33" s="28">
        <v>4860</v>
      </c>
      <c r="D33" s="28">
        <v>4860</v>
      </c>
      <c r="E33" s="28">
        <v>5582.1333333333332</v>
      </c>
      <c r="F33" s="28">
        <v>5603</v>
      </c>
      <c r="G33" s="28">
        <v>5603</v>
      </c>
      <c r="H33" s="28">
        <v>5410</v>
      </c>
      <c r="I33" s="28">
        <v>5410</v>
      </c>
      <c r="J33" s="28">
        <v>5410</v>
      </c>
      <c r="K33" s="28">
        <v>4568</v>
      </c>
      <c r="L33" s="28">
        <v>4408</v>
      </c>
      <c r="M33" s="28">
        <v>4408</v>
      </c>
    </row>
    <row r="34" spans="1:13" x14ac:dyDescent="0.3">
      <c r="A34" s="19" t="s">
        <v>43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 x14ac:dyDescent="0.3">
      <c r="A35" s="20" t="s">
        <v>44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spans="1:13" x14ac:dyDescent="0.3">
      <c r="A36" s="22" t="s">
        <v>45</v>
      </c>
      <c r="B36" s="30">
        <v>3.0499999999999985</v>
      </c>
      <c r="C36" s="30">
        <v>3.0499999999999985</v>
      </c>
      <c r="D36" s="30">
        <v>3.0499999999999985</v>
      </c>
      <c r="E36" s="30">
        <v>3.0499999999999985</v>
      </c>
      <c r="F36" s="30">
        <v>3.0499999999999985</v>
      </c>
      <c r="G36" s="30">
        <v>3.0499999999999985</v>
      </c>
      <c r="H36" s="30">
        <v>3.0499999999999985</v>
      </c>
      <c r="I36" s="30">
        <v>3.0499999999999985</v>
      </c>
      <c r="J36" s="30">
        <v>3.0499999999999985</v>
      </c>
      <c r="K36" s="30">
        <v>3.0499999999999985</v>
      </c>
      <c r="L36" s="30">
        <v>3.0499999999999985</v>
      </c>
      <c r="M36" s="30">
        <v>3.0499999999999985</v>
      </c>
    </row>
    <row r="37" spans="1:13" x14ac:dyDescent="0.3">
      <c r="A37" s="24"/>
    </row>
    <row r="38" spans="1:13" x14ac:dyDescent="0.3">
      <c r="A38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5:M30"/>
  <sheetViews>
    <sheetView topLeftCell="E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65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98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27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 x14ac:dyDescent="0.3">
      <c r="A9" s="20" t="s">
        <v>28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">
      <c r="A10" s="22" t="s">
        <v>29</v>
      </c>
      <c r="B10" s="28">
        <v>78</v>
      </c>
      <c r="C10" s="28">
        <v>78</v>
      </c>
      <c r="D10" s="28">
        <v>82.064516129032256</v>
      </c>
      <c r="E10" s="28">
        <v>91.933333333333337</v>
      </c>
      <c r="F10" s="28">
        <v>92</v>
      </c>
      <c r="G10" s="28">
        <v>92</v>
      </c>
      <c r="H10" s="28">
        <v>83</v>
      </c>
      <c r="I10" s="28">
        <v>83</v>
      </c>
      <c r="J10" s="28">
        <v>83</v>
      </c>
      <c r="K10" s="28">
        <v>78</v>
      </c>
      <c r="L10" s="28">
        <v>77</v>
      </c>
      <c r="M10" s="28">
        <v>77</v>
      </c>
    </row>
    <row r="11" spans="1:13" x14ac:dyDescent="0.3">
      <c r="A11" s="22" t="s">
        <v>30</v>
      </c>
      <c r="B11" s="28">
        <v>96</v>
      </c>
      <c r="C11" s="28">
        <v>96</v>
      </c>
      <c r="D11" s="28">
        <v>101.2258064516129</v>
      </c>
      <c r="E11" s="28">
        <v>114.86666666666666</v>
      </c>
      <c r="F11" s="28">
        <v>115</v>
      </c>
      <c r="G11" s="28">
        <v>115</v>
      </c>
      <c r="H11" s="28">
        <v>102</v>
      </c>
      <c r="I11" s="28">
        <v>102</v>
      </c>
      <c r="J11" s="28">
        <v>102</v>
      </c>
      <c r="K11" s="28">
        <v>96</v>
      </c>
      <c r="L11" s="28">
        <v>95</v>
      </c>
      <c r="M11" s="28">
        <v>95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104</v>
      </c>
      <c r="C14" s="28">
        <v>104</v>
      </c>
      <c r="D14" s="28">
        <v>106.90322580645162</v>
      </c>
      <c r="E14" s="28">
        <v>118.86666666666666</v>
      </c>
      <c r="F14" s="28">
        <v>119</v>
      </c>
      <c r="G14" s="28">
        <v>119</v>
      </c>
      <c r="H14" s="28">
        <v>108</v>
      </c>
      <c r="I14" s="28">
        <v>108</v>
      </c>
      <c r="J14" s="28">
        <v>108</v>
      </c>
      <c r="K14" s="28">
        <v>101</v>
      </c>
      <c r="L14" s="28">
        <v>100</v>
      </c>
      <c r="M14" s="28">
        <v>100</v>
      </c>
    </row>
    <row r="15" spans="1:13" x14ac:dyDescent="0.3">
      <c r="A15" s="22" t="s">
        <v>48</v>
      </c>
      <c r="B15" s="28">
        <v>255000</v>
      </c>
      <c r="C15" s="28">
        <v>255000</v>
      </c>
      <c r="D15" s="28">
        <v>261967.74193548388</v>
      </c>
      <c r="E15" s="28">
        <v>293600</v>
      </c>
      <c r="F15" s="28">
        <v>294000</v>
      </c>
      <c r="G15" s="28">
        <v>294000</v>
      </c>
      <c r="H15" s="28">
        <v>261000</v>
      </c>
      <c r="I15" s="28">
        <v>261000</v>
      </c>
      <c r="J15" s="28">
        <v>261000</v>
      </c>
      <c r="K15" s="28">
        <v>246000</v>
      </c>
      <c r="L15" s="28">
        <v>243000</v>
      </c>
      <c r="M15" s="28">
        <v>243000</v>
      </c>
    </row>
    <row r="16" spans="1:13" x14ac:dyDescent="0.3">
      <c r="A16" s="22" t="s">
        <v>34</v>
      </c>
      <c r="B16" s="28">
        <v>85</v>
      </c>
      <c r="C16" s="28">
        <v>85</v>
      </c>
      <c r="D16" s="28">
        <v>87.322580645161295</v>
      </c>
      <c r="E16" s="28">
        <v>97.86666666666666</v>
      </c>
      <c r="F16" s="28">
        <v>98</v>
      </c>
      <c r="G16" s="28">
        <v>98</v>
      </c>
      <c r="H16" s="28">
        <v>87</v>
      </c>
      <c r="I16" s="28">
        <v>87</v>
      </c>
      <c r="J16" s="28">
        <v>87</v>
      </c>
      <c r="K16" s="28">
        <v>82</v>
      </c>
      <c r="L16" s="28">
        <v>81</v>
      </c>
      <c r="M16" s="28">
        <v>81</v>
      </c>
    </row>
    <row r="17" spans="1:13" x14ac:dyDescent="0.3">
      <c r="A17" s="22" t="s">
        <v>49</v>
      </c>
      <c r="B17" s="28">
        <v>76845</v>
      </c>
      <c r="C17" s="28">
        <v>76845</v>
      </c>
      <c r="D17" s="28">
        <v>63638.225806451614</v>
      </c>
      <c r="E17" s="28">
        <v>59058</v>
      </c>
      <c r="F17" s="28">
        <v>59120</v>
      </c>
      <c r="G17" s="28">
        <v>59120</v>
      </c>
      <c r="H17" s="28">
        <v>52960</v>
      </c>
      <c r="I17" s="28">
        <v>52960</v>
      </c>
      <c r="J17" s="28">
        <v>52960</v>
      </c>
      <c r="K17" s="28">
        <v>49850</v>
      </c>
      <c r="L17" s="28">
        <v>49140</v>
      </c>
      <c r="M17" s="28">
        <v>49140</v>
      </c>
    </row>
    <row r="18" spans="1:13" x14ac:dyDescent="0.3">
      <c r="A18" s="22" t="s">
        <v>35</v>
      </c>
      <c r="B18" s="28">
        <v>5123</v>
      </c>
      <c r="C18" s="28">
        <v>5123</v>
      </c>
      <c r="D18" s="28">
        <v>5289.6451612903229</v>
      </c>
      <c r="E18" s="28">
        <v>5905.8</v>
      </c>
      <c r="F18" s="28">
        <v>5912</v>
      </c>
      <c r="G18" s="28">
        <v>5912</v>
      </c>
      <c r="H18" s="28">
        <v>5296</v>
      </c>
      <c r="I18" s="28">
        <v>5296</v>
      </c>
      <c r="J18" s="28">
        <v>5296</v>
      </c>
      <c r="K18" s="28">
        <v>4985</v>
      </c>
      <c r="L18" s="28">
        <v>4914</v>
      </c>
      <c r="M18" s="28">
        <v>4914</v>
      </c>
    </row>
    <row r="19" spans="1:13" x14ac:dyDescent="0.3">
      <c r="A19" s="19" t="s">
        <v>38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39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16</v>
      </c>
      <c r="B21" s="28">
        <v>86</v>
      </c>
      <c r="C21" s="28">
        <v>86</v>
      </c>
      <c r="D21" s="28">
        <v>87.161290322580641</v>
      </c>
      <c r="E21" s="28">
        <v>96.86666666666666</v>
      </c>
      <c r="F21" s="28">
        <v>97</v>
      </c>
      <c r="G21" s="28">
        <v>97</v>
      </c>
      <c r="H21" s="28">
        <v>86</v>
      </c>
      <c r="I21" s="28">
        <v>86</v>
      </c>
      <c r="J21" s="28">
        <v>86</v>
      </c>
      <c r="K21" s="28">
        <v>81</v>
      </c>
      <c r="L21" s="28">
        <v>80</v>
      </c>
      <c r="M21" s="28">
        <v>80</v>
      </c>
    </row>
    <row r="22" spans="1:13" x14ac:dyDescent="0.3">
      <c r="A22" s="22" t="s">
        <v>17</v>
      </c>
      <c r="B22" s="28">
        <v>73</v>
      </c>
      <c r="C22" s="28">
        <v>73</v>
      </c>
      <c r="D22" s="28">
        <v>73.58064516129032</v>
      </c>
      <c r="E22" s="28">
        <v>80.933333333333337</v>
      </c>
      <c r="F22" s="28">
        <v>81</v>
      </c>
      <c r="G22" s="28">
        <v>81</v>
      </c>
      <c r="H22" s="28">
        <v>73</v>
      </c>
      <c r="I22" s="28">
        <v>73</v>
      </c>
      <c r="J22" s="28">
        <v>73</v>
      </c>
      <c r="K22" s="28">
        <v>69</v>
      </c>
      <c r="L22" s="28">
        <v>68</v>
      </c>
      <c r="M22" s="28">
        <v>68</v>
      </c>
    </row>
    <row r="23" spans="1:13" x14ac:dyDescent="0.3">
      <c r="A23" s="22" t="s">
        <v>18</v>
      </c>
      <c r="B23" s="28">
        <v>66</v>
      </c>
      <c r="C23" s="28">
        <v>66</v>
      </c>
      <c r="D23" s="28">
        <v>66.58064516129032</v>
      </c>
      <c r="E23" s="28">
        <v>72.933333333333337</v>
      </c>
      <c r="F23" s="28">
        <v>73</v>
      </c>
      <c r="G23" s="28">
        <v>73</v>
      </c>
      <c r="H23" s="28">
        <v>66</v>
      </c>
      <c r="I23" s="28">
        <v>66</v>
      </c>
      <c r="J23" s="28">
        <v>66</v>
      </c>
      <c r="K23" s="28">
        <v>62</v>
      </c>
      <c r="L23" s="28">
        <v>61</v>
      </c>
      <c r="M23" s="28">
        <v>61</v>
      </c>
    </row>
    <row r="24" spans="1:13" x14ac:dyDescent="0.3">
      <c r="A24" s="22" t="s">
        <v>19</v>
      </c>
      <c r="B24" s="28">
        <v>4971</v>
      </c>
      <c r="C24" s="28">
        <v>4971</v>
      </c>
      <c r="D24" s="28">
        <v>5029.0645161290322</v>
      </c>
      <c r="E24" s="28">
        <v>5535.2</v>
      </c>
      <c r="F24" s="28">
        <v>5541</v>
      </c>
      <c r="G24" s="28">
        <v>5541</v>
      </c>
      <c r="H24" s="28">
        <v>4963</v>
      </c>
      <c r="I24" s="28">
        <v>4963</v>
      </c>
      <c r="J24" s="28">
        <v>4963</v>
      </c>
      <c r="K24" s="28">
        <v>4671</v>
      </c>
      <c r="L24" s="28">
        <v>4605</v>
      </c>
      <c r="M24" s="28">
        <v>4605</v>
      </c>
    </row>
    <row r="25" spans="1:13" x14ac:dyDescent="0.3">
      <c r="A25" s="22" t="s">
        <v>20</v>
      </c>
      <c r="B25" s="28">
        <v>4971</v>
      </c>
      <c r="C25" s="28">
        <v>4971</v>
      </c>
      <c r="D25" s="28">
        <v>5029.0645161290322</v>
      </c>
      <c r="E25" s="28">
        <v>5535.2</v>
      </c>
      <c r="F25" s="28">
        <v>5541</v>
      </c>
      <c r="G25" s="28">
        <v>5541</v>
      </c>
      <c r="H25" s="28">
        <v>4963</v>
      </c>
      <c r="I25" s="28">
        <v>4963</v>
      </c>
      <c r="J25" s="28">
        <v>4963</v>
      </c>
      <c r="K25" s="28">
        <v>4671</v>
      </c>
      <c r="L25" s="28">
        <v>4605</v>
      </c>
      <c r="M25" s="28">
        <v>4605</v>
      </c>
    </row>
    <row r="26" spans="1:13" x14ac:dyDescent="0.3">
      <c r="A26" s="19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x14ac:dyDescent="0.3">
      <c r="A27" s="20" t="s">
        <v>44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 x14ac:dyDescent="0.3">
      <c r="A28" s="22" t="s">
        <v>45</v>
      </c>
      <c r="B28" s="30">
        <v>3.7099999999999973</v>
      </c>
      <c r="C28" s="30">
        <v>3.7099999999999977</v>
      </c>
      <c r="D28" s="30">
        <v>3.8841935483870937</v>
      </c>
      <c r="E28" s="30">
        <v>4.0100000000000016</v>
      </c>
      <c r="F28" s="30">
        <v>4.0100000000000016</v>
      </c>
      <c r="G28" s="30">
        <v>4.0100000000000016</v>
      </c>
      <c r="H28" s="30">
        <v>4.0100000000000016</v>
      </c>
      <c r="I28" s="30">
        <v>4.0100000000000016</v>
      </c>
      <c r="J28" s="30">
        <v>4.0100000000000016</v>
      </c>
      <c r="K28" s="30">
        <v>4.0100000000000016</v>
      </c>
      <c r="L28" s="30">
        <v>4.0100000000000016</v>
      </c>
      <c r="M28" s="30">
        <v>4.0100000000000016</v>
      </c>
    </row>
    <row r="29" spans="1:13" x14ac:dyDescent="0.3">
      <c r="A29" s="24"/>
    </row>
    <row r="30" spans="1:13" x14ac:dyDescent="0.3">
      <c r="A30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5:M30"/>
  <sheetViews>
    <sheetView topLeftCell="A19" workbookViewId="0">
      <selection activeCell="A29" sqref="A29:M30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97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27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 x14ac:dyDescent="0.3">
      <c r="A9" s="20" t="s">
        <v>28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spans="1:13" x14ac:dyDescent="0.3">
      <c r="A10" s="22" t="s">
        <v>29</v>
      </c>
      <c r="B10" s="28">
        <v>70</v>
      </c>
      <c r="C10" s="28">
        <v>70</v>
      </c>
      <c r="D10" s="28">
        <v>70</v>
      </c>
      <c r="E10" s="28">
        <v>78.8</v>
      </c>
      <c r="F10" s="28">
        <v>79</v>
      </c>
      <c r="G10" s="28">
        <v>79</v>
      </c>
      <c r="H10" s="28">
        <v>76</v>
      </c>
      <c r="I10" s="28">
        <v>76</v>
      </c>
      <c r="J10" s="28">
        <v>76</v>
      </c>
      <c r="K10" s="28">
        <v>66</v>
      </c>
      <c r="L10" s="28">
        <v>64</v>
      </c>
      <c r="M10" s="28">
        <v>64</v>
      </c>
    </row>
    <row r="11" spans="1:13" x14ac:dyDescent="0.3">
      <c r="A11" s="22" t="s">
        <v>30</v>
      </c>
      <c r="B11" s="28">
        <v>99</v>
      </c>
      <c r="C11" s="28">
        <v>99</v>
      </c>
      <c r="D11" s="28">
        <v>99</v>
      </c>
      <c r="E11" s="28">
        <v>110.73333333333333</v>
      </c>
      <c r="F11" s="28">
        <v>111</v>
      </c>
      <c r="G11" s="28">
        <v>111</v>
      </c>
      <c r="H11" s="28">
        <v>106</v>
      </c>
      <c r="I11" s="28">
        <v>106</v>
      </c>
      <c r="J11" s="28">
        <v>106</v>
      </c>
      <c r="K11" s="28">
        <v>92</v>
      </c>
      <c r="L11" s="28">
        <v>90</v>
      </c>
      <c r="M11" s="28">
        <v>90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103</v>
      </c>
      <c r="C14" s="28">
        <v>103</v>
      </c>
      <c r="D14" s="28">
        <v>103</v>
      </c>
      <c r="E14" s="28">
        <v>116.66666666666667</v>
      </c>
      <c r="F14" s="28">
        <v>117</v>
      </c>
      <c r="G14" s="28">
        <v>117</v>
      </c>
      <c r="H14" s="28">
        <v>111</v>
      </c>
      <c r="I14" s="28">
        <v>111</v>
      </c>
      <c r="J14" s="28">
        <v>111</v>
      </c>
      <c r="K14" s="28">
        <v>96</v>
      </c>
      <c r="L14" s="28">
        <v>94</v>
      </c>
      <c r="M14" s="28">
        <v>94</v>
      </c>
    </row>
    <row r="15" spans="1:13" x14ac:dyDescent="0.3">
      <c r="A15" s="22" t="s">
        <v>48</v>
      </c>
      <c r="B15" s="28">
        <v>192000</v>
      </c>
      <c r="C15" s="28">
        <v>192000</v>
      </c>
      <c r="D15" s="28">
        <v>192000</v>
      </c>
      <c r="E15" s="28">
        <v>218400</v>
      </c>
      <c r="F15" s="28">
        <v>219000</v>
      </c>
      <c r="G15" s="28">
        <v>219000</v>
      </c>
      <c r="H15" s="28">
        <v>210000</v>
      </c>
      <c r="I15" s="28">
        <v>210000</v>
      </c>
      <c r="J15" s="28">
        <v>210000</v>
      </c>
      <c r="K15" s="28">
        <v>183000</v>
      </c>
      <c r="L15" s="28">
        <v>180000</v>
      </c>
      <c r="M15" s="28">
        <v>180000</v>
      </c>
    </row>
    <row r="16" spans="1:13" x14ac:dyDescent="0.3">
      <c r="A16" s="22" t="s">
        <v>34</v>
      </c>
      <c r="B16" s="28">
        <v>64</v>
      </c>
      <c r="C16" s="28">
        <v>64</v>
      </c>
      <c r="D16" s="28">
        <v>64</v>
      </c>
      <c r="E16" s="28">
        <v>72.8</v>
      </c>
      <c r="F16" s="28">
        <v>73</v>
      </c>
      <c r="G16" s="28">
        <v>73</v>
      </c>
      <c r="H16" s="28">
        <v>70</v>
      </c>
      <c r="I16" s="28">
        <v>70</v>
      </c>
      <c r="J16" s="28">
        <v>70</v>
      </c>
      <c r="K16" s="28">
        <v>61</v>
      </c>
      <c r="L16" s="28">
        <v>60</v>
      </c>
      <c r="M16" s="28">
        <v>60</v>
      </c>
    </row>
    <row r="17" spans="1:13" x14ac:dyDescent="0.3">
      <c r="A17" s="22" t="s">
        <v>49</v>
      </c>
      <c r="B17" s="28">
        <v>96410</v>
      </c>
      <c r="C17" s="28">
        <v>96410</v>
      </c>
      <c r="D17" s="28">
        <v>96410</v>
      </c>
      <c r="E17" s="28">
        <v>108308.66666666667</v>
      </c>
      <c r="F17" s="28">
        <v>108600</v>
      </c>
      <c r="G17" s="28">
        <v>108600</v>
      </c>
      <c r="H17" s="28">
        <v>104140</v>
      </c>
      <c r="I17" s="28">
        <v>104140</v>
      </c>
      <c r="J17" s="28">
        <v>104140</v>
      </c>
      <c r="K17" s="28">
        <v>90180</v>
      </c>
      <c r="L17" s="28">
        <v>87980</v>
      </c>
      <c r="M17" s="28">
        <v>87980</v>
      </c>
    </row>
    <row r="18" spans="1:13" x14ac:dyDescent="0.3">
      <c r="A18" s="22" t="s">
        <v>35</v>
      </c>
      <c r="B18" s="28">
        <v>9641</v>
      </c>
      <c r="C18" s="28">
        <v>9641</v>
      </c>
      <c r="D18" s="28">
        <v>9641</v>
      </c>
      <c r="E18" s="28">
        <v>10830.866666666667</v>
      </c>
      <c r="F18" s="28">
        <v>10860</v>
      </c>
      <c r="G18" s="28">
        <v>10860</v>
      </c>
      <c r="H18" s="28">
        <v>10414</v>
      </c>
      <c r="I18" s="28">
        <v>10414</v>
      </c>
      <c r="J18" s="28">
        <v>10414</v>
      </c>
      <c r="K18" s="28">
        <v>9018</v>
      </c>
      <c r="L18" s="28">
        <v>8798</v>
      </c>
      <c r="M18" s="28">
        <v>8798</v>
      </c>
    </row>
    <row r="19" spans="1:13" x14ac:dyDescent="0.3">
      <c r="A19" s="19" t="s">
        <v>38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39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16</v>
      </c>
      <c r="B21" s="28">
        <v>87</v>
      </c>
      <c r="C21" s="28">
        <v>87</v>
      </c>
      <c r="D21" s="28">
        <v>87</v>
      </c>
      <c r="E21" s="28">
        <v>97.733333333333334</v>
      </c>
      <c r="F21" s="28">
        <v>98</v>
      </c>
      <c r="G21" s="28">
        <v>98</v>
      </c>
      <c r="H21" s="28">
        <v>93</v>
      </c>
      <c r="I21" s="28">
        <v>93</v>
      </c>
      <c r="J21" s="28">
        <v>93</v>
      </c>
      <c r="K21" s="28">
        <v>80</v>
      </c>
      <c r="L21" s="28">
        <v>78</v>
      </c>
      <c r="M21" s="28">
        <v>78</v>
      </c>
    </row>
    <row r="22" spans="1:13" x14ac:dyDescent="0.3">
      <c r="A22" s="22" t="s">
        <v>17</v>
      </c>
      <c r="B22" s="28">
        <v>74</v>
      </c>
      <c r="C22" s="28">
        <v>74</v>
      </c>
      <c r="D22" s="28">
        <v>74</v>
      </c>
      <c r="E22" s="28">
        <v>82.8</v>
      </c>
      <c r="F22" s="28">
        <v>83</v>
      </c>
      <c r="G22" s="28">
        <v>83</v>
      </c>
      <c r="H22" s="28">
        <v>81</v>
      </c>
      <c r="I22" s="28">
        <v>81</v>
      </c>
      <c r="J22" s="28">
        <v>81</v>
      </c>
      <c r="K22" s="28">
        <v>70</v>
      </c>
      <c r="L22" s="28">
        <v>68</v>
      </c>
      <c r="M22" s="28">
        <v>68</v>
      </c>
    </row>
    <row r="23" spans="1:13" x14ac:dyDescent="0.3">
      <c r="A23" s="22" t="s">
        <v>18</v>
      </c>
      <c r="B23" s="28">
        <v>65</v>
      </c>
      <c r="C23" s="28">
        <v>65</v>
      </c>
      <c r="D23" s="28">
        <v>65</v>
      </c>
      <c r="E23" s="28">
        <v>73.8</v>
      </c>
      <c r="F23" s="28">
        <v>74</v>
      </c>
      <c r="G23" s="28">
        <v>74</v>
      </c>
      <c r="H23" s="28">
        <v>71</v>
      </c>
      <c r="I23" s="28">
        <v>71</v>
      </c>
      <c r="J23" s="28">
        <v>71</v>
      </c>
      <c r="K23" s="28">
        <v>62</v>
      </c>
      <c r="L23" s="28">
        <v>61</v>
      </c>
      <c r="M23" s="28">
        <v>61</v>
      </c>
    </row>
    <row r="24" spans="1:13" x14ac:dyDescent="0.3">
      <c r="A24" s="22" t="s">
        <v>19</v>
      </c>
      <c r="B24" s="28">
        <v>3892</v>
      </c>
      <c r="C24" s="28">
        <v>3892</v>
      </c>
      <c r="D24" s="28">
        <v>3892</v>
      </c>
      <c r="E24" s="28">
        <v>4371.2666666666664</v>
      </c>
      <c r="F24" s="28">
        <v>4383</v>
      </c>
      <c r="G24" s="28">
        <v>4383</v>
      </c>
      <c r="H24" s="28">
        <v>4204</v>
      </c>
      <c r="I24" s="28">
        <v>4204</v>
      </c>
      <c r="J24" s="28">
        <v>4204</v>
      </c>
      <c r="K24" s="28">
        <v>3640</v>
      </c>
      <c r="L24" s="28">
        <v>3552</v>
      </c>
      <c r="M24" s="28">
        <v>3552</v>
      </c>
    </row>
    <row r="25" spans="1:13" x14ac:dyDescent="0.3">
      <c r="A25" s="22" t="s">
        <v>20</v>
      </c>
      <c r="B25" s="28">
        <v>3892</v>
      </c>
      <c r="C25" s="28">
        <v>3892</v>
      </c>
      <c r="D25" s="28">
        <v>3892</v>
      </c>
      <c r="E25" s="28">
        <v>4371.2666666666664</v>
      </c>
      <c r="F25" s="28">
        <v>4383</v>
      </c>
      <c r="G25" s="28">
        <v>4383</v>
      </c>
      <c r="H25" s="28">
        <v>4204</v>
      </c>
      <c r="I25" s="28">
        <v>4204</v>
      </c>
      <c r="J25" s="28">
        <v>4204</v>
      </c>
      <c r="K25" s="28">
        <v>3640</v>
      </c>
      <c r="L25" s="28">
        <v>3552</v>
      </c>
      <c r="M25" s="28">
        <v>3552</v>
      </c>
    </row>
    <row r="26" spans="1:13" x14ac:dyDescent="0.3">
      <c r="A26" s="19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x14ac:dyDescent="0.3">
      <c r="A27" s="20" t="s">
        <v>44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 x14ac:dyDescent="0.3">
      <c r="A28" s="22" t="s">
        <v>45</v>
      </c>
      <c r="B28" s="30">
        <v>2.1899999999999991</v>
      </c>
      <c r="C28" s="30">
        <v>2.1899999999999991</v>
      </c>
      <c r="D28" s="30">
        <v>2.1899999999999991</v>
      </c>
      <c r="E28" s="30">
        <v>2.1899999999999991</v>
      </c>
      <c r="F28" s="30">
        <v>2.1899999999999991</v>
      </c>
      <c r="G28" s="30">
        <v>2.1899999999999991</v>
      </c>
      <c r="H28" s="30">
        <v>2.1899999999999991</v>
      </c>
      <c r="I28" s="30">
        <v>2.1899999999999991</v>
      </c>
      <c r="J28" s="30">
        <v>2.1899999999999991</v>
      </c>
      <c r="K28" s="30">
        <v>2.1899999999999991</v>
      </c>
      <c r="L28" s="30">
        <v>2.1899999999999991</v>
      </c>
      <c r="M28" s="30">
        <v>2.1899999999999991</v>
      </c>
    </row>
    <row r="29" spans="1:13" x14ac:dyDescent="0.3">
      <c r="A29" s="24"/>
    </row>
    <row r="30" spans="1:13" x14ac:dyDescent="0.3">
      <c r="A30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5:M39"/>
  <sheetViews>
    <sheetView topLeftCell="A28" workbookViewId="0">
      <selection activeCell="A38" sqref="A38:M39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67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96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27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 x14ac:dyDescent="0.3">
      <c r="A9" s="20" t="s">
        <v>28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spans="1:13" x14ac:dyDescent="0.3">
      <c r="A10" s="22" t="s">
        <v>29</v>
      </c>
      <c r="B10" s="28">
        <v>71</v>
      </c>
      <c r="C10" s="28">
        <v>71</v>
      </c>
      <c r="D10" s="28">
        <v>71</v>
      </c>
      <c r="E10" s="28">
        <v>79.86666666666666</v>
      </c>
      <c r="F10" s="28">
        <v>80</v>
      </c>
      <c r="G10" s="28">
        <v>80</v>
      </c>
      <c r="H10" s="28">
        <v>75</v>
      </c>
      <c r="I10" s="28">
        <v>75</v>
      </c>
      <c r="J10" s="28">
        <v>79.666666666666671</v>
      </c>
      <c r="K10" s="28">
        <v>77</v>
      </c>
      <c r="L10" s="28">
        <v>77</v>
      </c>
      <c r="M10" s="28">
        <v>77</v>
      </c>
    </row>
    <row r="11" spans="1:13" x14ac:dyDescent="0.3">
      <c r="A11" s="22" t="s">
        <v>30</v>
      </c>
      <c r="B11" s="28">
        <v>123</v>
      </c>
      <c r="C11" s="28">
        <v>123</v>
      </c>
      <c r="D11" s="28">
        <v>123</v>
      </c>
      <c r="E11" s="28">
        <v>136.80000000000001</v>
      </c>
      <c r="F11" s="28">
        <v>137</v>
      </c>
      <c r="G11" s="28">
        <v>137</v>
      </c>
      <c r="H11" s="28">
        <v>129</v>
      </c>
      <c r="I11" s="28">
        <v>129</v>
      </c>
      <c r="J11" s="28">
        <v>133.19999999999999</v>
      </c>
      <c r="K11" s="28">
        <v>124</v>
      </c>
      <c r="L11" s="28">
        <v>124</v>
      </c>
      <c r="M11" s="28">
        <v>124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141</v>
      </c>
      <c r="C14" s="28">
        <v>141</v>
      </c>
      <c r="D14" s="28">
        <v>141</v>
      </c>
      <c r="E14" s="28">
        <v>158</v>
      </c>
      <c r="F14" s="28">
        <v>158</v>
      </c>
      <c r="G14" s="28">
        <v>158</v>
      </c>
      <c r="H14" s="28">
        <v>149</v>
      </c>
      <c r="I14" s="28">
        <v>149</v>
      </c>
      <c r="J14" s="28">
        <v>156.46666666666667</v>
      </c>
      <c r="K14" s="28">
        <v>149</v>
      </c>
      <c r="L14" s="28">
        <v>149</v>
      </c>
      <c r="M14" s="28">
        <v>149</v>
      </c>
    </row>
    <row r="15" spans="1:13" x14ac:dyDescent="0.3">
      <c r="A15" s="22" t="s">
        <v>48</v>
      </c>
      <c r="B15" s="28">
        <v>252000</v>
      </c>
      <c r="C15" s="28">
        <v>252000</v>
      </c>
      <c r="D15" s="28">
        <v>252000</v>
      </c>
      <c r="E15" s="28">
        <v>284600</v>
      </c>
      <c r="F15" s="28">
        <v>285000</v>
      </c>
      <c r="G15" s="28">
        <v>285000</v>
      </c>
      <c r="H15" s="28">
        <v>270000</v>
      </c>
      <c r="I15" s="28">
        <v>270000</v>
      </c>
      <c r="J15" s="28">
        <v>284000</v>
      </c>
      <c r="K15" s="28">
        <v>270000</v>
      </c>
      <c r="L15" s="28">
        <v>270000</v>
      </c>
      <c r="M15" s="28">
        <v>270000</v>
      </c>
    </row>
    <row r="16" spans="1:13" x14ac:dyDescent="0.3">
      <c r="A16" s="22" t="s">
        <v>34</v>
      </c>
      <c r="B16" s="28">
        <v>84</v>
      </c>
      <c r="C16" s="28">
        <v>84</v>
      </c>
      <c r="D16" s="28">
        <v>84</v>
      </c>
      <c r="E16" s="28">
        <v>94.86666666666666</v>
      </c>
      <c r="F16" s="28">
        <v>95</v>
      </c>
      <c r="G16" s="28">
        <v>95</v>
      </c>
      <c r="H16" s="28">
        <v>90</v>
      </c>
      <c r="I16" s="28">
        <v>90</v>
      </c>
      <c r="J16" s="28">
        <v>94.666666666666671</v>
      </c>
      <c r="K16" s="28">
        <v>90</v>
      </c>
      <c r="L16" s="28">
        <v>90</v>
      </c>
      <c r="M16" s="28">
        <v>90</v>
      </c>
    </row>
    <row r="17" spans="1:13" x14ac:dyDescent="0.3">
      <c r="A17" s="22" t="s">
        <v>49</v>
      </c>
      <c r="B17" s="28">
        <v>209355</v>
      </c>
      <c r="C17" s="28">
        <v>209355</v>
      </c>
      <c r="D17" s="28">
        <v>209355</v>
      </c>
      <c r="E17" s="28">
        <v>234370</v>
      </c>
      <c r="F17" s="28">
        <v>234705</v>
      </c>
      <c r="G17" s="28">
        <v>234705</v>
      </c>
      <c r="H17" s="28">
        <v>221370</v>
      </c>
      <c r="I17" s="28">
        <v>221370</v>
      </c>
      <c r="J17" s="28">
        <v>232633</v>
      </c>
      <c r="K17" s="28">
        <v>221130</v>
      </c>
      <c r="L17" s="28">
        <v>221130</v>
      </c>
      <c r="M17" s="28">
        <v>221130</v>
      </c>
    </row>
    <row r="18" spans="1:13" x14ac:dyDescent="0.3">
      <c r="A18" s="22" t="s">
        <v>35</v>
      </c>
      <c r="B18" s="28">
        <v>13957</v>
      </c>
      <c r="C18" s="28">
        <v>13957</v>
      </c>
      <c r="D18" s="28">
        <v>13957</v>
      </c>
      <c r="E18" s="28">
        <v>15624.666666666666</v>
      </c>
      <c r="F18" s="28">
        <v>15647</v>
      </c>
      <c r="G18" s="28">
        <v>15647</v>
      </c>
      <c r="H18" s="28">
        <v>14758</v>
      </c>
      <c r="I18" s="28">
        <v>14758</v>
      </c>
      <c r="J18" s="28">
        <v>15508.866666666667</v>
      </c>
      <c r="K18" s="28">
        <v>14742</v>
      </c>
      <c r="L18" s="28">
        <v>14742</v>
      </c>
      <c r="M18" s="28">
        <v>14742</v>
      </c>
    </row>
    <row r="19" spans="1:13" x14ac:dyDescent="0.3">
      <c r="A19" s="19" t="s">
        <v>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37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68</v>
      </c>
      <c r="B21" s="28">
        <v>111</v>
      </c>
      <c r="C21" s="28">
        <v>111</v>
      </c>
      <c r="D21" s="28">
        <v>111</v>
      </c>
      <c r="E21" s="28">
        <v>125</v>
      </c>
      <c r="F21" s="28">
        <v>125</v>
      </c>
      <c r="G21" s="28">
        <v>125</v>
      </c>
      <c r="H21" s="28">
        <v>118</v>
      </c>
      <c r="I21" s="28">
        <v>118</v>
      </c>
      <c r="J21" s="28">
        <v>118</v>
      </c>
      <c r="K21" s="28">
        <v>106</v>
      </c>
      <c r="L21" s="28">
        <v>106</v>
      </c>
      <c r="M21" s="28">
        <v>106</v>
      </c>
    </row>
    <row r="22" spans="1:13" x14ac:dyDescent="0.3">
      <c r="A22" s="22" t="s">
        <v>69</v>
      </c>
      <c r="B22" s="28">
        <v>141</v>
      </c>
      <c r="C22" s="28">
        <v>141</v>
      </c>
      <c r="D22" s="28">
        <v>141</v>
      </c>
      <c r="E22" s="28">
        <v>158</v>
      </c>
      <c r="F22" s="28">
        <v>158</v>
      </c>
      <c r="G22" s="28">
        <v>158</v>
      </c>
      <c r="H22" s="28">
        <v>149</v>
      </c>
      <c r="I22" s="28">
        <v>149</v>
      </c>
      <c r="J22" s="28">
        <v>149</v>
      </c>
      <c r="K22" s="28">
        <v>149</v>
      </c>
      <c r="L22" s="28">
        <v>149</v>
      </c>
      <c r="M22" s="28">
        <v>149</v>
      </c>
    </row>
    <row r="23" spans="1:13" x14ac:dyDescent="0.3">
      <c r="A23" s="22" t="s">
        <v>48</v>
      </c>
      <c r="B23" s="28">
        <v>252000</v>
      </c>
      <c r="C23" s="28">
        <v>252000</v>
      </c>
      <c r="D23" s="28">
        <v>252000</v>
      </c>
      <c r="E23" s="28">
        <v>285000</v>
      </c>
      <c r="F23" s="28">
        <v>285000</v>
      </c>
      <c r="G23" s="28">
        <v>285000</v>
      </c>
      <c r="H23" s="28">
        <v>270000</v>
      </c>
      <c r="I23" s="28">
        <v>270000</v>
      </c>
      <c r="J23" s="28">
        <v>284000</v>
      </c>
      <c r="K23" s="28">
        <v>270000</v>
      </c>
      <c r="L23" s="28">
        <v>270000</v>
      </c>
      <c r="M23" s="28">
        <v>270000</v>
      </c>
    </row>
    <row r="24" spans="1:13" x14ac:dyDescent="0.3">
      <c r="A24" s="22" t="s">
        <v>34</v>
      </c>
      <c r="B24" s="28">
        <v>84</v>
      </c>
      <c r="C24" s="28">
        <v>84</v>
      </c>
      <c r="D24" s="28">
        <v>84</v>
      </c>
      <c r="E24" s="28">
        <v>95</v>
      </c>
      <c r="F24" s="28">
        <v>95</v>
      </c>
      <c r="G24" s="28">
        <v>95</v>
      </c>
      <c r="H24" s="28">
        <v>90</v>
      </c>
      <c r="I24" s="28">
        <v>90</v>
      </c>
      <c r="J24" s="28">
        <v>94.666666666666671</v>
      </c>
      <c r="K24" s="28">
        <v>90</v>
      </c>
      <c r="L24" s="28">
        <v>90</v>
      </c>
      <c r="M24" s="28">
        <v>90</v>
      </c>
    </row>
    <row r="25" spans="1:13" x14ac:dyDescent="0.3">
      <c r="A25" s="22" t="s">
        <v>49</v>
      </c>
      <c r="B25" s="28">
        <v>209355</v>
      </c>
      <c r="C25" s="28">
        <v>209355</v>
      </c>
      <c r="D25" s="28">
        <v>209355</v>
      </c>
      <c r="E25" s="28">
        <v>234705</v>
      </c>
      <c r="F25" s="28">
        <v>234705</v>
      </c>
      <c r="G25" s="28">
        <v>234705</v>
      </c>
      <c r="H25" s="28">
        <v>221370</v>
      </c>
      <c r="I25" s="28">
        <v>221370</v>
      </c>
      <c r="J25" s="28">
        <v>232633</v>
      </c>
      <c r="K25" s="28">
        <v>221130</v>
      </c>
      <c r="L25" s="28">
        <v>221130</v>
      </c>
      <c r="M25" s="28">
        <v>221130</v>
      </c>
    </row>
    <row r="26" spans="1:13" x14ac:dyDescent="0.3">
      <c r="A26" s="22" t="s">
        <v>35</v>
      </c>
      <c r="B26" s="28">
        <v>13957</v>
      </c>
      <c r="C26" s="28">
        <v>13957</v>
      </c>
      <c r="D26" s="28">
        <v>13957</v>
      </c>
      <c r="E26" s="28">
        <v>15647</v>
      </c>
      <c r="F26" s="28">
        <v>15647</v>
      </c>
      <c r="G26" s="28">
        <v>15647</v>
      </c>
      <c r="H26" s="28">
        <v>14758</v>
      </c>
      <c r="I26" s="28">
        <v>14758</v>
      </c>
      <c r="J26" s="28">
        <v>15508.866666666667</v>
      </c>
      <c r="K26" s="28">
        <v>14742</v>
      </c>
      <c r="L26" s="28">
        <v>14742</v>
      </c>
      <c r="M26" s="28">
        <v>14742</v>
      </c>
    </row>
    <row r="27" spans="1:13" x14ac:dyDescent="0.3">
      <c r="A27" s="19" t="s">
        <v>38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x14ac:dyDescent="0.3">
      <c r="A28" s="20" t="s">
        <v>39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1:13" x14ac:dyDescent="0.3">
      <c r="A29" s="22" t="s">
        <v>16</v>
      </c>
      <c r="B29" s="28">
        <v>64</v>
      </c>
      <c r="C29" s="28">
        <v>64</v>
      </c>
      <c r="D29" s="28">
        <v>64</v>
      </c>
      <c r="E29" s="28">
        <v>71.86666666666666</v>
      </c>
      <c r="F29" s="28">
        <v>72</v>
      </c>
      <c r="G29" s="28">
        <v>72</v>
      </c>
      <c r="H29" s="28">
        <v>67</v>
      </c>
      <c r="I29" s="28">
        <v>67</v>
      </c>
      <c r="J29" s="28">
        <v>72.599999999999994</v>
      </c>
      <c r="K29" s="28">
        <v>71</v>
      </c>
      <c r="L29" s="28">
        <v>71</v>
      </c>
      <c r="M29" s="28">
        <v>71</v>
      </c>
    </row>
    <row r="30" spans="1:13" x14ac:dyDescent="0.3">
      <c r="A30" s="22" t="s">
        <v>17</v>
      </c>
      <c r="B30" s="28">
        <v>27</v>
      </c>
      <c r="C30" s="28">
        <v>27</v>
      </c>
      <c r="D30" s="28">
        <v>27</v>
      </c>
      <c r="E30" s="28">
        <v>29.933333333333334</v>
      </c>
      <c r="F30" s="28">
        <v>30</v>
      </c>
      <c r="G30" s="28">
        <v>30</v>
      </c>
      <c r="H30" s="28">
        <v>28</v>
      </c>
      <c r="I30" s="28">
        <v>28</v>
      </c>
      <c r="J30" s="28">
        <v>29.4</v>
      </c>
      <c r="K30" s="28">
        <v>28</v>
      </c>
      <c r="L30" s="28">
        <v>28</v>
      </c>
      <c r="M30" s="28">
        <v>28</v>
      </c>
    </row>
    <row r="31" spans="1:13" x14ac:dyDescent="0.3">
      <c r="A31" s="22" t="s">
        <v>18</v>
      </c>
      <c r="B31" s="28">
        <v>16</v>
      </c>
      <c r="C31" s="28">
        <v>16</v>
      </c>
      <c r="D31" s="28">
        <v>16</v>
      </c>
      <c r="E31" s="28">
        <v>18</v>
      </c>
      <c r="F31" s="28">
        <v>18</v>
      </c>
      <c r="G31" s="28">
        <v>18</v>
      </c>
      <c r="H31" s="28">
        <v>18</v>
      </c>
      <c r="I31" s="28">
        <v>18</v>
      </c>
      <c r="J31" s="28">
        <v>18.933333333333334</v>
      </c>
      <c r="K31" s="28">
        <v>18</v>
      </c>
      <c r="L31" s="28">
        <v>18</v>
      </c>
      <c r="M31" s="28">
        <v>18</v>
      </c>
    </row>
    <row r="32" spans="1:13" x14ac:dyDescent="0.3">
      <c r="A32" s="22" t="s">
        <v>19</v>
      </c>
      <c r="B32" s="28">
        <v>10326</v>
      </c>
      <c r="C32" s="28">
        <v>10326</v>
      </c>
      <c r="D32" s="28">
        <v>10326</v>
      </c>
      <c r="E32" s="28">
        <v>11559.466666666667</v>
      </c>
      <c r="F32" s="28">
        <v>11576</v>
      </c>
      <c r="G32" s="28">
        <v>11576</v>
      </c>
      <c r="H32" s="28">
        <v>10918</v>
      </c>
      <c r="I32" s="28">
        <v>10918</v>
      </c>
      <c r="J32" s="28">
        <v>11427.133333333333</v>
      </c>
      <c r="K32" s="28">
        <v>10817</v>
      </c>
      <c r="L32" s="28">
        <v>10817</v>
      </c>
      <c r="M32" s="28">
        <v>10817</v>
      </c>
    </row>
    <row r="33" spans="1:13" x14ac:dyDescent="0.3">
      <c r="A33" s="22" t="s">
        <v>20</v>
      </c>
      <c r="B33" s="28">
        <v>7405</v>
      </c>
      <c r="C33" s="28">
        <v>7405</v>
      </c>
      <c r="D33" s="28">
        <v>7405</v>
      </c>
      <c r="E33" s="28">
        <v>8290.1333333333332</v>
      </c>
      <c r="F33" s="28">
        <v>8302</v>
      </c>
      <c r="G33" s="28">
        <v>8302</v>
      </c>
      <c r="H33" s="28">
        <v>7829</v>
      </c>
      <c r="I33" s="28">
        <v>7829</v>
      </c>
      <c r="J33" s="28">
        <v>8194.4</v>
      </c>
      <c r="K33" s="28">
        <v>7756</v>
      </c>
      <c r="L33" s="28">
        <v>7756</v>
      </c>
      <c r="M33" s="28">
        <v>7756</v>
      </c>
    </row>
    <row r="34" spans="1:13" x14ac:dyDescent="0.3">
      <c r="A34" s="22" t="s">
        <v>40</v>
      </c>
      <c r="B34" s="28">
        <v>4722</v>
      </c>
      <c r="C34" s="28">
        <v>4722</v>
      </c>
      <c r="D34" s="28">
        <v>4722</v>
      </c>
      <c r="E34" s="28">
        <v>5285.4666666666662</v>
      </c>
      <c r="F34" s="28">
        <v>5293</v>
      </c>
      <c r="G34" s="28">
        <v>5293</v>
      </c>
      <c r="H34" s="28">
        <v>4992</v>
      </c>
      <c r="I34" s="28">
        <v>4992</v>
      </c>
      <c r="J34" s="28">
        <v>5225.333333333333</v>
      </c>
      <c r="K34" s="28">
        <v>4947</v>
      </c>
      <c r="L34" s="28">
        <v>4947</v>
      </c>
      <c r="M34" s="28">
        <v>4947</v>
      </c>
    </row>
    <row r="35" spans="1:13" x14ac:dyDescent="0.3">
      <c r="A35" s="19" t="s">
        <v>43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x14ac:dyDescent="0.3">
      <c r="A36" s="20" t="s">
        <v>44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 spans="1:13" x14ac:dyDescent="0.3">
      <c r="A37" s="22" t="s">
        <v>45</v>
      </c>
      <c r="B37" s="30">
        <v>3.7199999999999993</v>
      </c>
      <c r="C37" s="30">
        <v>3.7199999999999993</v>
      </c>
      <c r="D37" s="30">
        <v>3.7199999999999993</v>
      </c>
      <c r="E37" s="30">
        <v>3.7199999999999993</v>
      </c>
      <c r="F37" s="30">
        <v>3.7199999999999993</v>
      </c>
      <c r="G37" s="30">
        <v>3.7199999999999993</v>
      </c>
      <c r="H37" s="30">
        <v>3.7199999999999993</v>
      </c>
      <c r="I37" s="30">
        <v>3.7199999999999993</v>
      </c>
      <c r="J37" s="30">
        <v>3.7199999999999993</v>
      </c>
      <c r="K37" s="30">
        <v>3.7199999999999993</v>
      </c>
      <c r="L37" s="30">
        <v>3.7199999999999993</v>
      </c>
      <c r="M37" s="30">
        <v>3.7199999999999993</v>
      </c>
    </row>
    <row r="38" spans="1:13" x14ac:dyDescent="0.3">
      <c r="A38" s="24"/>
    </row>
    <row r="39" spans="1:13" x14ac:dyDescent="0.3">
      <c r="A39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5:M23"/>
  <sheetViews>
    <sheetView topLeftCell="A25" workbookViewId="0">
      <selection activeCell="A22" sqref="A22:M23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95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27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 x14ac:dyDescent="0.3">
      <c r="A9" s="20" t="s">
        <v>28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spans="1:13" x14ac:dyDescent="0.3">
      <c r="A10" s="22" t="s">
        <v>29</v>
      </c>
      <c r="B10" s="28">
        <v>72</v>
      </c>
      <c r="C10" s="28">
        <v>72</v>
      </c>
      <c r="D10" s="28">
        <v>72</v>
      </c>
      <c r="E10" s="28">
        <v>77.933333333333337</v>
      </c>
      <c r="F10" s="28">
        <v>78</v>
      </c>
      <c r="G10" s="28">
        <v>78</v>
      </c>
      <c r="H10" s="28">
        <v>75</v>
      </c>
      <c r="I10" s="28">
        <v>75</v>
      </c>
      <c r="J10" s="28">
        <v>75</v>
      </c>
      <c r="K10" s="28">
        <v>65</v>
      </c>
      <c r="L10" s="28">
        <v>63</v>
      </c>
      <c r="M10" s="28">
        <v>63</v>
      </c>
    </row>
    <row r="11" spans="1:13" x14ac:dyDescent="0.3">
      <c r="A11" s="22" t="s">
        <v>30</v>
      </c>
      <c r="B11" s="28">
        <v>93</v>
      </c>
      <c r="C11" s="28">
        <v>93</v>
      </c>
      <c r="D11" s="28">
        <v>93</v>
      </c>
      <c r="E11" s="28">
        <v>100.93333333333334</v>
      </c>
      <c r="F11" s="28">
        <v>101</v>
      </c>
      <c r="G11" s="28">
        <v>101</v>
      </c>
      <c r="H11" s="28">
        <v>97</v>
      </c>
      <c r="I11" s="28">
        <v>97</v>
      </c>
      <c r="J11" s="28">
        <v>97</v>
      </c>
      <c r="K11" s="28">
        <v>84</v>
      </c>
      <c r="L11" s="28">
        <v>82</v>
      </c>
      <c r="M11" s="28">
        <v>82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100</v>
      </c>
      <c r="C14" s="28">
        <v>100</v>
      </c>
      <c r="D14" s="28">
        <v>100</v>
      </c>
      <c r="E14" s="28">
        <v>107.93333333333334</v>
      </c>
      <c r="F14" s="28">
        <v>108</v>
      </c>
      <c r="G14" s="28">
        <v>108</v>
      </c>
      <c r="H14" s="28">
        <v>105</v>
      </c>
      <c r="I14" s="28">
        <v>105</v>
      </c>
      <c r="J14" s="28">
        <v>105</v>
      </c>
      <c r="K14" s="28">
        <v>91</v>
      </c>
      <c r="L14" s="28">
        <v>88</v>
      </c>
      <c r="M14" s="28">
        <v>88</v>
      </c>
    </row>
    <row r="15" spans="1:13" x14ac:dyDescent="0.3">
      <c r="A15" s="22" t="s">
        <v>48</v>
      </c>
      <c r="B15" s="28">
        <v>180000</v>
      </c>
      <c r="C15" s="28">
        <v>180000</v>
      </c>
      <c r="D15" s="28">
        <v>180000</v>
      </c>
      <c r="E15" s="28">
        <v>198000</v>
      </c>
      <c r="F15" s="28">
        <v>198000</v>
      </c>
      <c r="G15" s="28">
        <v>198000</v>
      </c>
      <c r="H15" s="28">
        <v>189000</v>
      </c>
      <c r="I15" s="28">
        <v>189000</v>
      </c>
      <c r="J15" s="28">
        <v>189000</v>
      </c>
      <c r="K15" s="28">
        <v>165000</v>
      </c>
      <c r="L15" s="28">
        <v>162000</v>
      </c>
      <c r="M15" s="28">
        <v>162000</v>
      </c>
    </row>
    <row r="16" spans="1:13" x14ac:dyDescent="0.3">
      <c r="A16" s="22" t="s">
        <v>34</v>
      </c>
      <c r="B16" s="28">
        <v>60</v>
      </c>
      <c r="C16" s="28">
        <v>60</v>
      </c>
      <c r="D16" s="28">
        <v>60</v>
      </c>
      <c r="E16" s="28">
        <v>66</v>
      </c>
      <c r="F16" s="28">
        <v>66</v>
      </c>
      <c r="G16" s="28">
        <v>66</v>
      </c>
      <c r="H16" s="28">
        <v>63</v>
      </c>
      <c r="I16" s="28">
        <v>63</v>
      </c>
      <c r="J16" s="28">
        <v>63</v>
      </c>
      <c r="K16" s="28">
        <v>55</v>
      </c>
      <c r="L16" s="28">
        <v>54</v>
      </c>
      <c r="M16" s="28">
        <v>54</v>
      </c>
    </row>
    <row r="17" spans="1:13" x14ac:dyDescent="0.3">
      <c r="A17" s="22" t="s">
        <v>49</v>
      </c>
      <c r="B17" s="28">
        <v>141990</v>
      </c>
      <c r="C17" s="28">
        <v>141990</v>
      </c>
      <c r="D17" s="28">
        <v>141990</v>
      </c>
      <c r="E17" s="28">
        <v>103040</v>
      </c>
      <c r="F17" s="28">
        <v>103040</v>
      </c>
      <c r="G17" s="28">
        <v>103040</v>
      </c>
      <c r="H17" s="28">
        <v>149445</v>
      </c>
      <c r="I17" s="28">
        <v>149445</v>
      </c>
      <c r="J17" s="28">
        <v>149445</v>
      </c>
      <c r="K17" s="28">
        <v>129240</v>
      </c>
      <c r="L17" s="28">
        <v>125925</v>
      </c>
      <c r="M17" s="28">
        <v>125925</v>
      </c>
    </row>
    <row r="18" spans="1:13" x14ac:dyDescent="0.3">
      <c r="A18" s="22" t="s">
        <v>35</v>
      </c>
      <c r="B18" s="28">
        <v>9466</v>
      </c>
      <c r="C18" s="28">
        <v>9466</v>
      </c>
      <c r="D18" s="28">
        <v>9466</v>
      </c>
      <c r="E18" s="28">
        <v>10304</v>
      </c>
      <c r="F18" s="28">
        <v>10304</v>
      </c>
      <c r="G18" s="28">
        <v>10304</v>
      </c>
      <c r="H18" s="28">
        <v>9963</v>
      </c>
      <c r="I18" s="28">
        <v>9963</v>
      </c>
      <c r="J18" s="28">
        <v>9963</v>
      </c>
      <c r="K18" s="28">
        <v>8616</v>
      </c>
      <c r="L18" s="28">
        <v>8395</v>
      </c>
      <c r="M18" s="28">
        <v>8395</v>
      </c>
    </row>
    <row r="19" spans="1:13" x14ac:dyDescent="0.3">
      <c r="A19" s="19" t="s">
        <v>43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44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45</v>
      </c>
      <c r="B21" s="30">
        <v>3.1800000000000024</v>
      </c>
      <c r="C21" s="30">
        <v>3.1800000000000019</v>
      </c>
      <c r="D21" s="30">
        <v>3.1800000000000024</v>
      </c>
      <c r="E21" s="30">
        <v>3.1800000000000019</v>
      </c>
      <c r="F21" s="30">
        <v>3.1800000000000024</v>
      </c>
      <c r="G21" s="30">
        <v>3.1800000000000019</v>
      </c>
      <c r="H21" s="30">
        <v>3.1800000000000024</v>
      </c>
      <c r="I21" s="30">
        <v>3.1800000000000024</v>
      </c>
      <c r="J21" s="30">
        <v>3.1800000000000019</v>
      </c>
      <c r="K21" s="30">
        <v>3.1800000000000024</v>
      </c>
      <c r="L21" s="30">
        <v>3.1800000000000019</v>
      </c>
      <c r="M21" s="30">
        <v>3.1800000000000024</v>
      </c>
    </row>
    <row r="22" spans="1:13" x14ac:dyDescent="0.3">
      <c r="A22" s="2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1:J16"/>
  <sheetViews>
    <sheetView topLeftCell="A9"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2:10" ht="15" thickBot="1" x14ac:dyDescent="0.35"/>
    <row r="2" spans="2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2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2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2:10" x14ac:dyDescent="0.3">
      <c r="B5" s="8"/>
      <c r="J5" s="9"/>
    </row>
    <row r="6" spans="2:10" x14ac:dyDescent="0.3">
      <c r="B6" s="8"/>
      <c r="J6" s="9"/>
    </row>
    <row r="7" spans="2:10" ht="99.9" customHeight="1" x14ac:dyDescent="0.3">
      <c r="B7" s="8"/>
      <c r="J7" s="9"/>
    </row>
    <row r="8" spans="2:10" ht="24.9" customHeight="1" x14ac:dyDescent="0.3">
      <c r="B8" s="8"/>
      <c r="J8" s="9"/>
    </row>
    <row r="9" spans="2:10" ht="99.9" customHeight="1" x14ac:dyDescent="0.3">
      <c r="B9" s="8"/>
      <c r="J9" s="9"/>
    </row>
    <row r="10" spans="2:10" ht="24.9" customHeight="1" x14ac:dyDescent="0.3">
      <c r="B10" s="8"/>
      <c r="J10" s="9"/>
    </row>
    <row r="11" spans="2:10" ht="99.9" customHeight="1" x14ac:dyDescent="0.3">
      <c r="B11" s="8"/>
      <c r="J11" s="9"/>
    </row>
    <row r="12" spans="2:10" ht="24.9" customHeight="1" x14ac:dyDescent="0.3">
      <c r="B12" s="8"/>
      <c r="J12" s="9"/>
    </row>
    <row r="13" spans="2:10" ht="99.9" customHeight="1" x14ac:dyDescent="0.3">
      <c r="B13" s="8"/>
      <c r="J13" s="9"/>
    </row>
    <row r="14" spans="2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2:10" ht="99.9" customHeight="1" thickTop="1" x14ac:dyDescent="0.3"/>
    <row r="16" spans="2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5:M76"/>
  <sheetViews>
    <sheetView topLeftCell="A61" workbookViewId="0">
      <selection activeCell="A31" sqref="A31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94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14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 x14ac:dyDescent="0.3">
      <c r="A9" s="20" t="s">
        <v>15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spans="1:13" x14ac:dyDescent="0.3">
      <c r="A10" s="22" t="s">
        <v>16</v>
      </c>
      <c r="B10" s="27">
        <v>51.5</v>
      </c>
      <c r="C10" s="27">
        <v>51.5</v>
      </c>
      <c r="D10" s="27">
        <v>51.5</v>
      </c>
      <c r="E10" s="27">
        <v>58</v>
      </c>
      <c r="F10" s="27">
        <v>58</v>
      </c>
      <c r="G10" s="27">
        <v>58</v>
      </c>
      <c r="H10" s="27">
        <v>63</v>
      </c>
      <c r="I10" s="27">
        <v>63</v>
      </c>
      <c r="J10" s="27">
        <v>63</v>
      </c>
      <c r="K10" s="27">
        <v>58.900000000000034</v>
      </c>
      <c r="L10" s="27">
        <v>58.900000000000027</v>
      </c>
      <c r="M10" s="27">
        <v>58.900000000000034</v>
      </c>
    </row>
    <row r="11" spans="1:13" x14ac:dyDescent="0.3">
      <c r="A11" s="22" t="s">
        <v>17</v>
      </c>
      <c r="B11" s="27">
        <v>42.200000000000024</v>
      </c>
      <c r="C11" s="27">
        <v>42.200000000000024</v>
      </c>
      <c r="D11" s="27">
        <v>42.200000000000024</v>
      </c>
      <c r="E11" s="27">
        <v>47</v>
      </c>
      <c r="F11" s="27">
        <v>47</v>
      </c>
      <c r="G11" s="27">
        <v>47</v>
      </c>
      <c r="H11" s="27">
        <v>51</v>
      </c>
      <c r="I11" s="27">
        <v>51</v>
      </c>
      <c r="J11" s="27">
        <v>51</v>
      </c>
      <c r="K11" s="27">
        <v>48.200000000000024</v>
      </c>
      <c r="L11" s="27">
        <v>48.200000000000024</v>
      </c>
      <c r="M11" s="27">
        <v>48.200000000000024</v>
      </c>
    </row>
    <row r="12" spans="1:13" x14ac:dyDescent="0.3">
      <c r="A12" s="22" t="s">
        <v>18</v>
      </c>
      <c r="B12" s="27">
        <v>35.799999999999983</v>
      </c>
      <c r="C12" s="27">
        <v>35.799999999999983</v>
      </c>
      <c r="D12" s="27">
        <v>35.799999999999983</v>
      </c>
      <c r="E12" s="27">
        <v>40</v>
      </c>
      <c r="F12" s="27">
        <v>40</v>
      </c>
      <c r="G12" s="27">
        <v>40</v>
      </c>
      <c r="H12" s="27">
        <v>44</v>
      </c>
      <c r="I12" s="27">
        <v>44</v>
      </c>
      <c r="J12" s="27">
        <v>44</v>
      </c>
      <c r="K12" s="27">
        <v>41</v>
      </c>
      <c r="L12" s="27">
        <v>41</v>
      </c>
      <c r="M12" s="27">
        <v>41</v>
      </c>
    </row>
    <row r="13" spans="1:13" x14ac:dyDescent="0.3">
      <c r="A13" s="22" t="s">
        <v>19</v>
      </c>
      <c r="B13" s="28">
        <v>2731</v>
      </c>
      <c r="C13" s="28">
        <v>2731</v>
      </c>
      <c r="D13" s="28">
        <v>2731</v>
      </c>
      <c r="E13" s="28">
        <v>3057</v>
      </c>
      <c r="F13" s="28">
        <v>3057</v>
      </c>
      <c r="G13" s="28">
        <v>3057</v>
      </c>
      <c r="H13" s="28">
        <v>3327</v>
      </c>
      <c r="I13" s="28">
        <v>3327</v>
      </c>
      <c r="J13" s="28">
        <v>3327</v>
      </c>
      <c r="K13" s="28">
        <v>3122</v>
      </c>
      <c r="L13" s="28">
        <v>3122</v>
      </c>
      <c r="M13" s="28">
        <v>3122</v>
      </c>
    </row>
    <row r="14" spans="1:13" x14ac:dyDescent="0.3">
      <c r="A14" s="22" t="s">
        <v>20</v>
      </c>
      <c r="B14" s="28">
        <v>2731</v>
      </c>
      <c r="C14" s="28">
        <v>2731</v>
      </c>
      <c r="D14" s="28">
        <v>2731</v>
      </c>
      <c r="E14" s="28">
        <v>3057</v>
      </c>
      <c r="F14" s="28">
        <v>3057</v>
      </c>
      <c r="G14" s="28">
        <v>3057</v>
      </c>
      <c r="H14" s="28">
        <v>3327</v>
      </c>
      <c r="I14" s="28">
        <v>3327</v>
      </c>
      <c r="J14" s="28">
        <v>3327</v>
      </c>
      <c r="K14" s="28">
        <v>3122</v>
      </c>
      <c r="L14" s="28">
        <v>3122</v>
      </c>
      <c r="M14" s="28">
        <v>3122</v>
      </c>
    </row>
    <row r="15" spans="1:13" x14ac:dyDescent="0.3">
      <c r="A15" s="19" t="s">
        <v>21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x14ac:dyDescent="0.3">
      <c r="A16" s="20" t="s">
        <v>22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1:13" x14ac:dyDescent="0.3">
      <c r="A17" s="22" t="s">
        <v>16</v>
      </c>
      <c r="B17" s="27">
        <v>50.799999999999976</v>
      </c>
      <c r="C17" s="27">
        <v>50.799999999999976</v>
      </c>
      <c r="D17" s="27">
        <v>50.799999999999976</v>
      </c>
      <c r="E17" s="27">
        <v>56.900000000000027</v>
      </c>
      <c r="F17" s="27">
        <v>56.900000000000034</v>
      </c>
      <c r="G17" s="27">
        <v>56.900000000000027</v>
      </c>
      <c r="H17" s="27">
        <v>61.900000000000034</v>
      </c>
      <c r="I17" s="27">
        <v>61.900000000000034</v>
      </c>
      <c r="J17" s="27">
        <v>61.900000000000027</v>
      </c>
      <c r="K17" s="27">
        <v>58.099999999999966</v>
      </c>
      <c r="L17" s="27">
        <v>58.099999999999973</v>
      </c>
      <c r="M17" s="27">
        <v>58.099999999999966</v>
      </c>
    </row>
    <row r="18" spans="1:13" x14ac:dyDescent="0.3">
      <c r="A18" s="22" t="s">
        <v>17</v>
      </c>
      <c r="B18" s="27">
        <v>41.700000000000024</v>
      </c>
      <c r="C18" s="27">
        <v>41.700000000000024</v>
      </c>
      <c r="D18" s="27">
        <v>41.700000000000024</v>
      </c>
      <c r="E18" s="27">
        <v>46.700000000000024</v>
      </c>
      <c r="F18" s="27">
        <v>46.700000000000024</v>
      </c>
      <c r="G18" s="27">
        <v>46.700000000000024</v>
      </c>
      <c r="H18" s="27">
        <v>50.799999999999976</v>
      </c>
      <c r="I18" s="27">
        <v>50.799999999999976</v>
      </c>
      <c r="J18" s="27">
        <v>50.799999999999976</v>
      </c>
      <c r="K18" s="27">
        <v>47.59999999999998</v>
      </c>
      <c r="L18" s="27">
        <v>47.599999999999987</v>
      </c>
      <c r="M18" s="27">
        <v>47.59999999999998</v>
      </c>
    </row>
    <row r="19" spans="1:13" x14ac:dyDescent="0.3">
      <c r="A19" s="22" t="s">
        <v>18</v>
      </c>
      <c r="B19" s="27">
        <v>35.6</v>
      </c>
      <c r="C19" s="27">
        <v>35.600000000000016</v>
      </c>
      <c r="D19" s="27">
        <v>35.6</v>
      </c>
      <c r="E19" s="27">
        <v>39.799999999999976</v>
      </c>
      <c r="F19" s="27">
        <v>39.799999999999976</v>
      </c>
      <c r="G19" s="27">
        <v>39.799999999999976</v>
      </c>
      <c r="H19" s="27">
        <v>43.299999999999976</v>
      </c>
      <c r="I19" s="27">
        <v>43.299999999999976</v>
      </c>
      <c r="J19" s="27">
        <v>43.299999999999976</v>
      </c>
      <c r="K19" s="27">
        <v>40.700000000000024</v>
      </c>
      <c r="L19" s="27">
        <v>40.700000000000024</v>
      </c>
      <c r="M19" s="27">
        <v>40.700000000000024</v>
      </c>
    </row>
    <row r="20" spans="1:13" x14ac:dyDescent="0.3">
      <c r="A20" s="22" t="s">
        <v>19</v>
      </c>
      <c r="B20" s="28">
        <v>2731</v>
      </c>
      <c r="C20" s="28">
        <v>2731</v>
      </c>
      <c r="D20" s="28">
        <v>2731</v>
      </c>
      <c r="E20" s="28">
        <v>3057</v>
      </c>
      <c r="F20" s="28">
        <v>3057</v>
      </c>
      <c r="G20" s="28">
        <v>3057</v>
      </c>
      <c r="H20" s="28">
        <v>3327</v>
      </c>
      <c r="I20" s="28">
        <v>3327</v>
      </c>
      <c r="J20" s="28">
        <v>3327</v>
      </c>
      <c r="K20" s="28">
        <v>3122</v>
      </c>
      <c r="L20" s="28">
        <v>3122</v>
      </c>
      <c r="M20" s="28">
        <v>3122</v>
      </c>
    </row>
    <row r="21" spans="1:13" x14ac:dyDescent="0.3">
      <c r="A21" s="22" t="s">
        <v>20</v>
      </c>
      <c r="B21" s="28">
        <v>2731</v>
      </c>
      <c r="C21" s="28">
        <v>2731</v>
      </c>
      <c r="D21" s="28">
        <v>2731</v>
      </c>
      <c r="E21" s="28">
        <v>3057</v>
      </c>
      <c r="F21" s="28">
        <v>3057</v>
      </c>
      <c r="G21" s="28">
        <v>3057</v>
      </c>
      <c r="H21" s="28">
        <v>3327</v>
      </c>
      <c r="I21" s="28">
        <v>3327</v>
      </c>
      <c r="J21" s="28">
        <v>3327</v>
      </c>
      <c r="K21" s="28">
        <v>3122</v>
      </c>
      <c r="L21" s="28">
        <v>3122</v>
      </c>
      <c r="M21" s="28">
        <v>3122</v>
      </c>
    </row>
    <row r="22" spans="1:13" x14ac:dyDescent="0.3">
      <c r="A22" s="19" t="s">
        <v>23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1:13" x14ac:dyDescent="0.3">
      <c r="A23" s="20" t="s">
        <v>24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1:13" x14ac:dyDescent="0.3">
      <c r="A24" s="22" t="s">
        <v>16</v>
      </c>
      <c r="B24" s="29">
        <v>6.2000000000000041E-2</v>
      </c>
      <c r="C24" s="29">
        <v>6.2000000000000041E-2</v>
      </c>
      <c r="D24" s="29">
        <v>6.2000000000000041E-2</v>
      </c>
      <c r="E24" s="29">
        <v>6.4000000000000043E-2</v>
      </c>
      <c r="F24" s="29">
        <v>6.4000000000000043E-2</v>
      </c>
      <c r="G24" s="29">
        <v>6.4000000000000043E-2</v>
      </c>
      <c r="H24" s="29">
        <v>5.8000000000000038E-2</v>
      </c>
      <c r="I24" s="29">
        <v>5.8000000000000038E-2</v>
      </c>
      <c r="J24" s="29">
        <v>5.8000000000000038E-2</v>
      </c>
      <c r="K24" s="29">
        <v>5.8999999999999955E-2</v>
      </c>
      <c r="L24" s="29">
        <v>5.8999999999999955E-2</v>
      </c>
      <c r="M24" s="29">
        <v>5.8999999999999955E-2</v>
      </c>
    </row>
    <row r="25" spans="1:13" x14ac:dyDescent="0.3">
      <c r="A25" s="22" t="s">
        <v>17</v>
      </c>
      <c r="B25" s="29">
        <v>5.099999999999999E-2</v>
      </c>
      <c r="C25" s="29">
        <v>5.0999999999999997E-2</v>
      </c>
      <c r="D25" s="29">
        <v>5.099999999999999E-2</v>
      </c>
      <c r="E25" s="29">
        <v>5.2999999999999985E-2</v>
      </c>
      <c r="F25" s="29">
        <v>5.2999999999999985E-2</v>
      </c>
      <c r="G25" s="29">
        <v>5.2999999999999985E-2</v>
      </c>
      <c r="H25" s="29">
        <v>4.6999999999999986E-2</v>
      </c>
      <c r="I25" s="29">
        <v>4.6999999999999986E-2</v>
      </c>
      <c r="J25" s="29">
        <v>4.6999999999999993E-2</v>
      </c>
      <c r="K25" s="29">
        <v>4.8999999999999988E-2</v>
      </c>
      <c r="L25" s="29">
        <v>4.8999999999999995E-2</v>
      </c>
      <c r="M25" s="29">
        <v>4.8999999999999988E-2</v>
      </c>
    </row>
    <row r="26" spans="1:13" x14ac:dyDescent="0.3">
      <c r="A26" s="22" t="s">
        <v>18</v>
      </c>
      <c r="B26" s="29">
        <v>4.4000000000000018E-2</v>
      </c>
      <c r="C26" s="29">
        <v>4.4000000000000018E-2</v>
      </c>
      <c r="D26" s="29">
        <v>4.4000000000000018E-2</v>
      </c>
      <c r="E26" s="29">
        <v>4.4999999999999998E-2</v>
      </c>
      <c r="F26" s="29">
        <v>4.4999999999999991E-2</v>
      </c>
      <c r="G26" s="29">
        <v>4.4999999999999998E-2</v>
      </c>
      <c r="H26" s="29">
        <v>4.0999999999999995E-2</v>
      </c>
      <c r="I26" s="29">
        <v>4.0999999999999995E-2</v>
      </c>
      <c r="J26" s="29">
        <v>4.1000000000000002E-2</v>
      </c>
      <c r="K26" s="29">
        <v>4.2000000000000016E-2</v>
      </c>
      <c r="L26" s="29">
        <v>4.2000000000000016E-2</v>
      </c>
      <c r="M26" s="29">
        <v>4.2000000000000016E-2</v>
      </c>
    </row>
    <row r="27" spans="1:13" x14ac:dyDescent="0.3">
      <c r="A27" s="22" t="s">
        <v>19</v>
      </c>
      <c r="B27" s="30">
        <v>3.2900000000000023</v>
      </c>
      <c r="C27" s="30">
        <v>3.2900000000000018</v>
      </c>
      <c r="D27" s="30">
        <v>3.2900000000000023</v>
      </c>
      <c r="E27" s="30">
        <v>3.4099999999999979</v>
      </c>
      <c r="F27" s="30">
        <v>3.4099999999999979</v>
      </c>
      <c r="G27" s="30">
        <v>3.4099999999999979</v>
      </c>
      <c r="H27" s="30">
        <v>3.0600000000000014</v>
      </c>
      <c r="I27" s="30">
        <v>3.0600000000000014</v>
      </c>
      <c r="J27" s="30">
        <v>3.0600000000000014</v>
      </c>
      <c r="K27" s="30">
        <v>3.129999999999999</v>
      </c>
      <c r="L27" s="30">
        <v>3.1299999999999994</v>
      </c>
      <c r="M27" s="30">
        <v>3.129999999999999</v>
      </c>
    </row>
    <row r="28" spans="1:13" x14ac:dyDescent="0.3">
      <c r="A28" s="22" t="s">
        <v>20</v>
      </c>
      <c r="B28" s="30">
        <v>3.2900000000000023</v>
      </c>
      <c r="C28" s="30">
        <v>3.2900000000000018</v>
      </c>
      <c r="D28" s="30">
        <v>3.2900000000000023</v>
      </c>
      <c r="E28" s="30">
        <v>3.4099999999999979</v>
      </c>
      <c r="F28" s="30">
        <v>3.4099999999999979</v>
      </c>
      <c r="G28" s="30">
        <v>3.4099999999999979</v>
      </c>
      <c r="H28" s="30">
        <v>3.0600000000000014</v>
      </c>
      <c r="I28" s="30">
        <v>3.0600000000000014</v>
      </c>
      <c r="J28" s="30">
        <v>3.0600000000000014</v>
      </c>
      <c r="K28" s="30">
        <v>3.129999999999999</v>
      </c>
      <c r="L28" s="30">
        <v>3.1299999999999994</v>
      </c>
      <c r="M28" s="30">
        <v>3.129999999999999</v>
      </c>
    </row>
    <row r="29" spans="1:13" x14ac:dyDescent="0.3">
      <c r="A29" s="24" t="s">
        <v>25</v>
      </c>
    </row>
    <row r="30" spans="1:13" x14ac:dyDescent="0.3">
      <c r="A30" s="24" t="s">
        <v>76</v>
      </c>
    </row>
    <row r="31" spans="1:13" x14ac:dyDescent="0.3">
      <c r="A31" s="24"/>
    </row>
    <row r="32" spans="1:13" x14ac:dyDescent="0.3">
      <c r="A32" s="24"/>
    </row>
    <row r="33" spans="1:13" x14ac:dyDescent="0.3">
      <c r="A33" s="24"/>
    </row>
    <row r="36" spans="1:13" x14ac:dyDescent="0.3">
      <c r="B36" s="161"/>
    </row>
    <row r="38" spans="1:13" x14ac:dyDescent="0.3">
      <c r="A38" s="179" t="s">
        <v>26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</row>
    <row r="39" spans="1:13" x14ac:dyDescent="0.3">
      <c r="A39" s="179" t="s">
        <v>93</v>
      </c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</row>
    <row r="40" spans="1:13" x14ac:dyDescent="0.3">
      <c r="A40" s="17" t="s">
        <v>4</v>
      </c>
      <c r="B40" s="18"/>
      <c r="C40" s="18" t="s">
        <v>6</v>
      </c>
      <c r="D40" s="18" t="s">
        <v>7</v>
      </c>
      <c r="E40" s="18" t="s">
        <v>8</v>
      </c>
      <c r="F40" s="18" t="s">
        <v>9</v>
      </c>
      <c r="G40" s="18" t="s">
        <v>10</v>
      </c>
      <c r="H40" s="18" t="s">
        <v>11</v>
      </c>
      <c r="I40" s="18" t="s">
        <v>12</v>
      </c>
      <c r="J40" s="18" t="s">
        <v>13</v>
      </c>
      <c r="K40" s="18" t="s">
        <v>71</v>
      </c>
      <c r="L40" s="18" t="s">
        <v>72</v>
      </c>
      <c r="M40" s="18" t="s">
        <v>73</v>
      </c>
    </row>
    <row r="41" spans="1:13" x14ac:dyDescent="0.3">
      <c r="A41" s="19" t="s">
        <v>27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3" x14ac:dyDescent="0.3">
      <c r="A42" s="20" t="s">
        <v>28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1:13" x14ac:dyDescent="0.3">
      <c r="A43" s="22" t="s">
        <v>29</v>
      </c>
      <c r="B43" s="28">
        <v>81</v>
      </c>
      <c r="C43" s="28">
        <v>81</v>
      </c>
      <c r="D43" s="28">
        <v>81</v>
      </c>
      <c r="E43" s="28">
        <v>87</v>
      </c>
      <c r="F43" s="28">
        <v>87</v>
      </c>
      <c r="G43" s="28">
        <v>87</v>
      </c>
      <c r="H43" s="28">
        <v>91</v>
      </c>
      <c r="I43" s="28">
        <v>91</v>
      </c>
      <c r="J43" s="28">
        <v>91</v>
      </c>
      <c r="K43" s="28">
        <v>88</v>
      </c>
      <c r="L43" s="28">
        <v>88</v>
      </c>
      <c r="M43" s="28">
        <v>88</v>
      </c>
    </row>
    <row r="44" spans="1:13" x14ac:dyDescent="0.3">
      <c r="A44" s="22" t="s">
        <v>47</v>
      </c>
      <c r="B44" s="28">
        <v>128</v>
      </c>
      <c r="C44" s="28">
        <v>128</v>
      </c>
      <c r="D44" s="28">
        <v>128</v>
      </c>
      <c r="E44" s="28">
        <v>128</v>
      </c>
      <c r="F44" s="28">
        <v>128</v>
      </c>
      <c r="G44" s="28">
        <v>128</v>
      </c>
      <c r="H44" s="28">
        <v>128</v>
      </c>
      <c r="I44" s="28">
        <v>128</v>
      </c>
      <c r="J44" s="28">
        <v>128</v>
      </c>
      <c r="K44" s="28">
        <v>128</v>
      </c>
      <c r="L44" s="28">
        <v>128</v>
      </c>
      <c r="M44" s="28">
        <v>128</v>
      </c>
    </row>
    <row r="45" spans="1:13" x14ac:dyDescent="0.3">
      <c r="A45" s="22" t="s">
        <v>30</v>
      </c>
      <c r="B45" s="28">
        <v>146</v>
      </c>
      <c r="C45" s="28">
        <v>146</v>
      </c>
      <c r="D45" s="28">
        <v>146</v>
      </c>
      <c r="E45" s="28">
        <v>156</v>
      </c>
      <c r="F45" s="28">
        <v>156</v>
      </c>
      <c r="G45" s="28">
        <v>156</v>
      </c>
      <c r="H45" s="28">
        <v>164</v>
      </c>
      <c r="I45" s="28">
        <v>164</v>
      </c>
      <c r="J45" s="28">
        <v>164</v>
      </c>
      <c r="K45" s="28">
        <v>159</v>
      </c>
      <c r="L45" s="28">
        <v>159</v>
      </c>
      <c r="M45" s="28">
        <v>159</v>
      </c>
    </row>
    <row r="46" spans="1:13" x14ac:dyDescent="0.3">
      <c r="A46" s="19" t="s">
        <v>31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spans="1:13" x14ac:dyDescent="0.3">
      <c r="A47" s="20" t="s">
        <v>32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3" x14ac:dyDescent="0.3">
      <c r="A48" s="22" t="s">
        <v>33</v>
      </c>
      <c r="B48" s="28">
        <v>122</v>
      </c>
      <c r="C48" s="28">
        <v>122</v>
      </c>
      <c r="D48" s="28">
        <v>122</v>
      </c>
      <c r="E48" s="28">
        <v>130</v>
      </c>
      <c r="F48" s="28">
        <v>130</v>
      </c>
      <c r="G48" s="28">
        <v>130</v>
      </c>
      <c r="H48" s="28">
        <v>137</v>
      </c>
      <c r="I48" s="28">
        <v>137</v>
      </c>
      <c r="J48" s="28">
        <v>137</v>
      </c>
      <c r="K48" s="28">
        <v>132</v>
      </c>
      <c r="L48" s="28">
        <v>132</v>
      </c>
      <c r="M48" s="28">
        <v>132</v>
      </c>
    </row>
    <row r="49" spans="1:13" x14ac:dyDescent="0.3">
      <c r="A49" s="33" t="s">
        <v>34</v>
      </c>
      <c r="B49" s="28">
        <v>73</v>
      </c>
      <c r="C49" s="28">
        <v>73</v>
      </c>
      <c r="D49" s="28">
        <v>73</v>
      </c>
      <c r="E49" s="28">
        <v>78</v>
      </c>
      <c r="F49" s="28">
        <v>78</v>
      </c>
      <c r="G49" s="28">
        <v>78</v>
      </c>
      <c r="H49" s="28">
        <v>82</v>
      </c>
      <c r="I49" s="28">
        <v>82</v>
      </c>
      <c r="J49" s="28">
        <v>82</v>
      </c>
      <c r="K49" s="28">
        <v>79</v>
      </c>
      <c r="L49" s="28">
        <v>79</v>
      </c>
      <c r="M49" s="28">
        <v>79</v>
      </c>
    </row>
    <row r="50" spans="1:13" x14ac:dyDescent="0.3">
      <c r="A50" s="33" t="s">
        <v>35</v>
      </c>
      <c r="B50" s="28">
        <v>12086</v>
      </c>
      <c r="C50" s="28">
        <v>12086</v>
      </c>
      <c r="D50" s="28">
        <v>12086</v>
      </c>
      <c r="E50" s="28">
        <v>12917</v>
      </c>
      <c r="F50" s="28">
        <v>12917</v>
      </c>
      <c r="G50" s="28">
        <v>12917</v>
      </c>
      <c r="H50" s="28">
        <v>13604</v>
      </c>
      <c r="I50" s="28">
        <v>13604</v>
      </c>
      <c r="J50" s="28">
        <v>13604</v>
      </c>
      <c r="K50" s="28">
        <v>13094</v>
      </c>
      <c r="L50" s="28">
        <v>13094</v>
      </c>
      <c r="M50" s="28">
        <v>13094</v>
      </c>
    </row>
    <row r="51" spans="1:13" x14ac:dyDescent="0.3">
      <c r="A51" s="19" t="s">
        <v>36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x14ac:dyDescent="0.3">
      <c r="A52" s="20" t="s">
        <v>37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1:13" x14ac:dyDescent="0.3">
      <c r="A53" s="22" t="s">
        <v>33</v>
      </c>
      <c r="B53" s="28">
        <v>82</v>
      </c>
      <c r="C53" s="28">
        <v>82</v>
      </c>
      <c r="D53" s="28">
        <v>82</v>
      </c>
      <c r="E53" s="28">
        <v>88</v>
      </c>
      <c r="F53" s="28">
        <v>88</v>
      </c>
      <c r="G53" s="28">
        <v>88</v>
      </c>
      <c r="H53" s="28">
        <v>92</v>
      </c>
      <c r="I53" s="28">
        <v>92</v>
      </c>
      <c r="J53" s="28">
        <v>92</v>
      </c>
      <c r="K53" s="28">
        <v>89</v>
      </c>
      <c r="L53" s="28">
        <v>89</v>
      </c>
      <c r="M53" s="28">
        <v>89</v>
      </c>
    </row>
    <row r="54" spans="1:13" x14ac:dyDescent="0.3">
      <c r="A54" s="22" t="s">
        <v>34</v>
      </c>
      <c r="B54" s="28">
        <v>49</v>
      </c>
      <c r="C54" s="28">
        <v>49</v>
      </c>
      <c r="D54" s="28">
        <v>49</v>
      </c>
      <c r="E54" s="28">
        <v>52</v>
      </c>
      <c r="F54" s="28">
        <v>52</v>
      </c>
      <c r="G54" s="28">
        <v>52</v>
      </c>
      <c r="H54" s="28">
        <v>55</v>
      </c>
      <c r="I54" s="28">
        <v>55</v>
      </c>
      <c r="J54" s="28">
        <v>55</v>
      </c>
      <c r="K54" s="28">
        <v>54</v>
      </c>
      <c r="L54" s="28">
        <v>54</v>
      </c>
      <c r="M54" s="28">
        <v>54</v>
      </c>
    </row>
    <row r="55" spans="1:13" x14ac:dyDescent="0.3">
      <c r="A55" s="22" t="s">
        <v>35</v>
      </c>
      <c r="B55" s="28">
        <v>7916</v>
      </c>
      <c r="C55" s="28">
        <v>7916</v>
      </c>
      <c r="D55" s="28">
        <v>7916</v>
      </c>
      <c r="E55" s="28">
        <v>8460</v>
      </c>
      <c r="F55" s="28">
        <v>8460</v>
      </c>
      <c r="G55" s="28">
        <v>8460</v>
      </c>
      <c r="H55" s="28">
        <v>8910</v>
      </c>
      <c r="I55" s="28">
        <v>8910</v>
      </c>
      <c r="J55" s="28">
        <v>8910</v>
      </c>
      <c r="K55" s="28">
        <v>8576</v>
      </c>
      <c r="L55" s="28">
        <v>8576</v>
      </c>
      <c r="M55" s="28">
        <v>8576</v>
      </c>
    </row>
    <row r="56" spans="1:13" x14ac:dyDescent="0.3">
      <c r="A56" s="19" t="s">
        <v>38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</row>
    <row r="57" spans="1:13" x14ac:dyDescent="0.3">
      <c r="A57" s="20" t="s">
        <v>39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1:13" x14ac:dyDescent="0.3">
      <c r="A58" s="22" t="s">
        <v>16</v>
      </c>
      <c r="B58" s="28">
        <v>71</v>
      </c>
      <c r="C58" s="28">
        <v>71</v>
      </c>
      <c r="D58" s="28">
        <v>71</v>
      </c>
      <c r="E58" s="28">
        <v>76</v>
      </c>
      <c r="F58" s="28">
        <v>76</v>
      </c>
      <c r="G58" s="28">
        <v>76</v>
      </c>
      <c r="H58" s="28">
        <v>80</v>
      </c>
      <c r="I58" s="28">
        <v>80</v>
      </c>
      <c r="J58" s="28">
        <v>80</v>
      </c>
      <c r="K58" s="28">
        <v>76</v>
      </c>
      <c r="L58" s="28">
        <v>76</v>
      </c>
      <c r="M58" s="28">
        <v>76</v>
      </c>
    </row>
    <row r="59" spans="1:13" x14ac:dyDescent="0.3">
      <c r="A59" s="22" t="s">
        <v>17</v>
      </c>
      <c r="B59" s="28">
        <v>26</v>
      </c>
      <c r="C59" s="28">
        <v>26</v>
      </c>
      <c r="D59" s="28">
        <v>26</v>
      </c>
      <c r="E59" s="28">
        <v>28</v>
      </c>
      <c r="F59" s="28">
        <v>28</v>
      </c>
      <c r="G59" s="28">
        <v>28</v>
      </c>
      <c r="H59" s="28">
        <v>30</v>
      </c>
      <c r="I59" s="28">
        <v>30</v>
      </c>
      <c r="J59" s="28">
        <v>30</v>
      </c>
      <c r="K59" s="28">
        <v>29</v>
      </c>
      <c r="L59" s="28">
        <v>29</v>
      </c>
      <c r="M59" s="28">
        <v>29</v>
      </c>
    </row>
    <row r="60" spans="1:13" x14ac:dyDescent="0.3">
      <c r="A60" s="22" t="s">
        <v>18</v>
      </c>
      <c r="B60" s="28">
        <v>16</v>
      </c>
      <c r="C60" s="28">
        <v>16</v>
      </c>
      <c r="D60" s="28">
        <v>16</v>
      </c>
      <c r="E60" s="28">
        <v>17</v>
      </c>
      <c r="F60" s="28">
        <v>17</v>
      </c>
      <c r="G60" s="28">
        <v>17</v>
      </c>
      <c r="H60" s="28">
        <v>18</v>
      </c>
      <c r="I60" s="28">
        <v>18</v>
      </c>
      <c r="J60" s="28">
        <v>18</v>
      </c>
      <c r="K60" s="28">
        <v>18</v>
      </c>
      <c r="L60" s="28">
        <v>18</v>
      </c>
      <c r="M60" s="28">
        <v>18</v>
      </c>
    </row>
    <row r="61" spans="1:13" x14ac:dyDescent="0.3">
      <c r="A61" s="22" t="s">
        <v>19</v>
      </c>
      <c r="B61" s="28">
        <v>11378</v>
      </c>
      <c r="C61" s="28">
        <v>11378</v>
      </c>
      <c r="D61" s="28">
        <v>11378</v>
      </c>
      <c r="E61" s="28">
        <v>12160</v>
      </c>
      <c r="F61" s="28">
        <v>12160</v>
      </c>
      <c r="G61" s="28">
        <v>12160</v>
      </c>
      <c r="H61" s="28">
        <v>12807</v>
      </c>
      <c r="I61" s="28">
        <v>12807</v>
      </c>
      <c r="J61" s="28">
        <v>12807</v>
      </c>
      <c r="K61" s="28">
        <v>12326</v>
      </c>
      <c r="L61" s="28">
        <v>12326</v>
      </c>
      <c r="M61" s="28">
        <v>12326</v>
      </c>
    </row>
    <row r="62" spans="1:13" x14ac:dyDescent="0.3">
      <c r="A62" s="22" t="s">
        <v>20</v>
      </c>
      <c r="B62" s="28">
        <v>7944</v>
      </c>
      <c r="C62" s="28">
        <v>7944</v>
      </c>
      <c r="D62" s="28">
        <v>7944</v>
      </c>
      <c r="E62" s="28">
        <v>8490</v>
      </c>
      <c r="F62" s="28">
        <v>8490</v>
      </c>
      <c r="G62" s="28">
        <v>8490</v>
      </c>
      <c r="H62" s="28">
        <v>8942</v>
      </c>
      <c r="I62" s="28">
        <v>8942</v>
      </c>
      <c r="J62" s="28">
        <v>8942</v>
      </c>
      <c r="K62" s="28">
        <v>8607</v>
      </c>
      <c r="L62" s="28">
        <v>8607</v>
      </c>
      <c r="M62" s="28">
        <v>8607</v>
      </c>
    </row>
    <row r="63" spans="1:13" x14ac:dyDescent="0.3">
      <c r="A63" s="22" t="s">
        <v>40</v>
      </c>
      <c r="B63" s="28">
        <v>5087</v>
      </c>
      <c r="C63" s="28">
        <v>5087</v>
      </c>
      <c r="D63" s="28">
        <v>5087</v>
      </c>
      <c r="E63" s="28">
        <v>5437</v>
      </c>
      <c r="F63" s="28">
        <v>5437</v>
      </c>
      <c r="G63" s="28">
        <v>5437</v>
      </c>
      <c r="H63" s="28">
        <v>5726</v>
      </c>
      <c r="I63" s="28">
        <v>5726</v>
      </c>
      <c r="J63" s="28">
        <v>5726</v>
      </c>
      <c r="K63" s="28">
        <v>5512</v>
      </c>
      <c r="L63" s="28">
        <v>5512</v>
      </c>
      <c r="M63" s="28">
        <v>5512</v>
      </c>
    </row>
    <row r="64" spans="1:13" x14ac:dyDescent="0.3">
      <c r="A64" s="19" t="s">
        <v>41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spans="1:13" x14ac:dyDescent="0.3">
      <c r="A65" s="20" t="s">
        <v>42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</row>
    <row r="66" spans="1:13" x14ac:dyDescent="0.3">
      <c r="A66" s="22" t="s">
        <v>16</v>
      </c>
      <c r="B66" s="29">
        <v>0.11899999999999988</v>
      </c>
      <c r="C66" s="29">
        <v>0.1189999999999999</v>
      </c>
      <c r="D66" s="29">
        <v>0.11899999999999988</v>
      </c>
      <c r="E66" s="29">
        <v>0.12699999999999989</v>
      </c>
      <c r="F66" s="29">
        <v>0.12699999999999989</v>
      </c>
      <c r="G66" s="29">
        <v>0.12699999999999989</v>
      </c>
      <c r="H66" s="29">
        <v>0.13399999999999995</v>
      </c>
      <c r="I66" s="29">
        <v>0.13399999999999995</v>
      </c>
      <c r="J66" s="29">
        <v>0.13399999999999992</v>
      </c>
      <c r="K66" s="29">
        <v>0.129</v>
      </c>
      <c r="L66" s="29">
        <v>0.129</v>
      </c>
      <c r="M66" s="29">
        <v>0.129</v>
      </c>
    </row>
    <row r="67" spans="1:13" x14ac:dyDescent="0.3">
      <c r="A67" s="22" t="s">
        <v>17</v>
      </c>
      <c r="B67" s="29">
        <v>4.2000000000000016E-2</v>
      </c>
      <c r="C67" s="29">
        <v>4.2000000000000016E-2</v>
      </c>
      <c r="D67" s="29">
        <v>4.2000000000000016E-2</v>
      </c>
      <c r="E67" s="29">
        <v>4.4999999999999998E-2</v>
      </c>
      <c r="F67" s="29">
        <v>4.4999999999999991E-2</v>
      </c>
      <c r="G67" s="29">
        <v>4.4999999999999998E-2</v>
      </c>
      <c r="H67" s="29">
        <v>4.6999999999999986E-2</v>
      </c>
      <c r="I67" s="29">
        <v>4.6999999999999986E-2</v>
      </c>
      <c r="J67" s="29">
        <v>4.6999999999999993E-2</v>
      </c>
      <c r="K67" s="29">
        <v>4.4999999999999991E-2</v>
      </c>
      <c r="L67" s="29">
        <v>4.4999999999999998E-2</v>
      </c>
      <c r="M67" s="29">
        <v>4.4999999999999991E-2</v>
      </c>
    </row>
    <row r="68" spans="1:13" x14ac:dyDescent="0.3">
      <c r="A68" s="22" t="s">
        <v>18</v>
      </c>
      <c r="B68" s="29">
        <v>2.6000000000000016E-2</v>
      </c>
      <c r="C68" s="29">
        <v>2.6000000000000016E-2</v>
      </c>
      <c r="D68" s="29">
        <v>2.6000000000000016E-2</v>
      </c>
      <c r="E68" s="29">
        <v>2.8000000000000018E-2</v>
      </c>
      <c r="F68" s="29">
        <v>2.8000000000000018E-2</v>
      </c>
      <c r="G68" s="29">
        <v>2.8000000000000018E-2</v>
      </c>
      <c r="H68" s="29">
        <v>3.000000000000002E-2</v>
      </c>
      <c r="I68" s="29">
        <v>3.000000000000002E-2</v>
      </c>
      <c r="J68" s="29">
        <v>3.000000000000002E-2</v>
      </c>
      <c r="K68" s="29">
        <v>2.4000000000000011E-2</v>
      </c>
      <c r="L68" s="29">
        <v>2.4000000000000011E-2</v>
      </c>
      <c r="M68" s="29">
        <v>2.4000000000000011E-2</v>
      </c>
    </row>
    <row r="69" spans="1:13" x14ac:dyDescent="0.3">
      <c r="A69" s="22" t="s">
        <v>19</v>
      </c>
      <c r="B69" s="30">
        <v>19.029999999999987</v>
      </c>
      <c r="C69" s="30">
        <v>19.02999999999999</v>
      </c>
      <c r="D69" s="30">
        <v>19.029999999999987</v>
      </c>
      <c r="E69" s="30">
        <v>20.339999999999993</v>
      </c>
      <c r="F69" s="30">
        <v>20.339999999999996</v>
      </c>
      <c r="G69" s="30">
        <v>20.339999999999993</v>
      </c>
      <c r="H69" s="30">
        <v>21.399999999999988</v>
      </c>
      <c r="I69" s="30">
        <v>21.399999999999988</v>
      </c>
      <c r="J69" s="30">
        <v>21.399999999999988</v>
      </c>
      <c r="K69" s="30">
        <v>20.62</v>
      </c>
      <c r="L69" s="30">
        <v>20.62</v>
      </c>
      <c r="M69" s="30">
        <v>20.62</v>
      </c>
    </row>
    <row r="70" spans="1:13" x14ac:dyDescent="0.3">
      <c r="A70" s="22" t="s">
        <v>20</v>
      </c>
      <c r="B70" s="30">
        <v>13.290000000000004</v>
      </c>
      <c r="C70" s="30">
        <v>13.290000000000003</v>
      </c>
      <c r="D70" s="30">
        <v>13.290000000000004</v>
      </c>
      <c r="E70" s="30">
        <v>14.199999999999992</v>
      </c>
      <c r="F70" s="30">
        <v>14.199999999999992</v>
      </c>
      <c r="G70" s="30">
        <v>14.199999999999992</v>
      </c>
      <c r="H70" s="30">
        <v>15</v>
      </c>
      <c r="I70" s="30">
        <v>15</v>
      </c>
      <c r="J70" s="30">
        <v>15</v>
      </c>
      <c r="K70" s="30">
        <v>14.38999999999999</v>
      </c>
      <c r="L70" s="30">
        <v>14.38999999999999</v>
      </c>
      <c r="M70" s="30">
        <v>14.38999999999999</v>
      </c>
    </row>
    <row r="71" spans="1:13" x14ac:dyDescent="0.3">
      <c r="A71" s="22" t="s">
        <v>40</v>
      </c>
      <c r="B71" s="30">
        <v>8.5099999999999962</v>
      </c>
      <c r="C71" s="30">
        <v>8.5099999999999962</v>
      </c>
      <c r="D71" s="30">
        <v>8.5099999999999962</v>
      </c>
      <c r="E71" s="30">
        <v>9.0900000000000016</v>
      </c>
      <c r="F71" s="30">
        <v>9.09</v>
      </c>
      <c r="G71" s="30">
        <v>9.0900000000000016</v>
      </c>
      <c r="H71" s="30">
        <v>9.6000000000000014</v>
      </c>
      <c r="I71" s="30">
        <v>9.6000000000000014</v>
      </c>
      <c r="J71" s="30">
        <v>9.6</v>
      </c>
      <c r="K71" s="30">
        <v>9.2200000000000042</v>
      </c>
      <c r="L71" s="30">
        <v>9.2200000000000024</v>
      </c>
      <c r="M71" s="30">
        <v>9.2200000000000042</v>
      </c>
    </row>
    <row r="72" spans="1:13" x14ac:dyDescent="0.3">
      <c r="A72" s="19" t="s">
        <v>43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</row>
    <row r="73" spans="1:13" x14ac:dyDescent="0.3">
      <c r="A73" s="20" t="s">
        <v>44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</row>
    <row r="74" spans="1:13" x14ac:dyDescent="0.3">
      <c r="A74" s="22" t="s">
        <v>45</v>
      </c>
      <c r="B74" s="30">
        <v>3.7900000000000027</v>
      </c>
      <c r="C74" s="30">
        <v>3.7900000000000023</v>
      </c>
      <c r="D74" s="30">
        <v>3.7900000000000027</v>
      </c>
      <c r="E74" s="30">
        <v>3.7900000000000023</v>
      </c>
      <c r="F74" s="30">
        <v>3.7900000000000027</v>
      </c>
      <c r="G74" s="30">
        <v>3.7900000000000023</v>
      </c>
      <c r="H74" s="30">
        <v>3.7900000000000027</v>
      </c>
      <c r="I74" s="30">
        <v>3.7900000000000027</v>
      </c>
      <c r="J74" s="30">
        <v>3.7900000000000023</v>
      </c>
      <c r="K74" s="30">
        <v>3.7900000000000027</v>
      </c>
      <c r="L74" s="30">
        <v>3.7900000000000023</v>
      </c>
      <c r="M74" s="30">
        <v>3.7900000000000027</v>
      </c>
    </row>
    <row r="75" spans="1:13" x14ac:dyDescent="0.3">
      <c r="A75" s="24"/>
    </row>
    <row r="76" spans="1:13" x14ac:dyDescent="0.3">
      <c r="A76" s="24"/>
    </row>
  </sheetData>
  <mergeCells count="4">
    <mergeCell ref="A5:M5"/>
    <mergeCell ref="A6:M6"/>
    <mergeCell ref="A38:M38"/>
    <mergeCell ref="A39:M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3:M55"/>
  <sheetViews>
    <sheetView topLeftCell="E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3" spans="1:13" x14ac:dyDescent="0.3">
      <c r="A3" s="179" t="s">
        <v>46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3" x14ac:dyDescent="0.3">
      <c r="A4" s="179" t="s">
        <v>92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</row>
    <row r="5" spans="1:13" x14ac:dyDescent="0.3">
      <c r="A5" s="17" t="s">
        <v>4</v>
      </c>
      <c r="B5" s="18" t="s">
        <v>5</v>
      </c>
      <c r="C5" s="18" t="s">
        <v>6</v>
      </c>
      <c r="D5" s="18" t="s">
        <v>7</v>
      </c>
      <c r="E5" s="18" t="s">
        <v>8</v>
      </c>
      <c r="F5" s="18" t="s">
        <v>9</v>
      </c>
      <c r="G5" s="18" t="s">
        <v>10</v>
      </c>
      <c r="H5" s="18" t="s">
        <v>11</v>
      </c>
      <c r="I5" s="18" t="s">
        <v>12</v>
      </c>
      <c r="J5" s="18" t="s">
        <v>13</v>
      </c>
      <c r="K5" s="18" t="s">
        <v>71</v>
      </c>
      <c r="L5" s="18" t="s">
        <v>72</v>
      </c>
      <c r="M5" s="18" t="s">
        <v>73</v>
      </c>
    </row>
    <row r="6" spans="1:13" x14ac:dyDescent="0.3">
      <c r="A6" s="19" t="s">
        <v>27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 x14ac:dyDescent="0.3">
      <c r="A7" s="20" t="s">
        <v>28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3" x14ac:dyDescent="0.3">
      <c r="A8" s="22" t="s">
        <v>29</v>
      </c>
      <c r="B8" s="28">
        <v>67</v>
      </c>
      <c r="C8" s="28">
        <v>67</v>
      </c>
      <c r="D8" s="28">
        <v>67</v>
      </c>
      <c r="E8" s="28">
        <v>72</v>
      </c>
      <c r="F8" s="28">
        <v>72</v>
      </c>
      <c r="G8" s="28">
        <v>72</v>
      </c>
      <c r="H8" s="28">
        <v>75</v>
      </c>
      <c r="I8" s="28">
        <v>75</v>
      </c>
      <c r="J8" s="28">
        <v>75</v>
      </c>
      <c r="K8" s="28">
        <v>69</v>
      </c>
      <c r="L8" s="28">
        <v>69</v>
      </c>
      <c r="M8" s="28">
        <v>69</v>
      </c>
    </row>
    <row r="9" spans="1:13" x14ac:dyDescent="0.3">
      <c r="A9" s="22" t="s">
        <v>47</v>
      </c>
      <c r="B9" s="28">
        <v>102</v>
      </c>
      <c r="C9" s="28">
        <v>102</v>
      </c>
      <c r="D9" s="28">
        <v>102</v>
      </c>
      <c r="E9" s="28">
        <v>110</v>
      </c>
      <c r="F9" s="28">
        <v>110</v>
      </c>
      <c r="G9" s="28">
        <v>110</v>
      </c>
      <c r="H9" s="28">
        <v>114</v>
      </c>
      <c r="I9" s="28">
        <v>114</v>
      </c>
      <c r="J9" s="28">
        <v>114</v>
      </c>
      <c r="K9" s="28">
        <v>106</v>
      </c>
      <c r="L9" s="28">
        <v>106</v>
      </c>
      <c r="M9" s="28">
        <v>106</v>
      </c>
    </row>
    <row r="10" spans="1:13" x14ac:dyDescent="0.3">
      <c r="A10" s="22" t="s">
        <v>30</v>
      </c>
      <c r="B10" s="28">
        <v>106</v>
      </c>
      <c r="C10" s="28">
        <v>106</v>
      </c>
      <c r="D10" s="28">
        <v>106</v>
      </c>
      <c r="E10" s="28">
        <v>113</v>
      </c>
      <c r="F10" s="28">
        <v>113</v>
      </c>
      <c r="G10" s="28">
        <v>113</v>
      </c>
      <c r="H10" s="28">
        <v>118</v>
      </c>
      <c r="I10" s="28">
        <v>118</v>
      </c>
      <c r="J10" s="28">
        <v>118</v>
      </c>
      <c r="K10" s="28">
        <v>110</v>
      </c>
      <c r="L10" s="28">
        <v>110</v>
      </c>
      <c r="M10" s="28">
        <v>110</v>
      </c>
    </row>
    <row r="11" spans="1:13" x14ac:dyDescent="0.3">
      <c r="A11" s="19" t="s">
        <v>31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3">
      <c r="A12" s="20" t="s">
        <v>32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1:13" x14ac:dyDescent="0.3">
      <c r="A13" s="22" t="s">
        <v>33</v>
      </c>
      <c r="B13" s="28">
        <v>113</v>
      </c>
      <c r="C13" s="28">
        <v>113</v>
      </c>
      <c r="D13" s="28">
        <v>113</v>
      </c>
      <c r="E13" s="28">
        <v>121</v>
      </c>
      <c r="F13" s="28">
        <v>121</v>
      </c>
      <c r="G13" s="28">
        <v>121</v>
      </c>
      <c r="H13" s="28">
        <v>126</v>
      </c>
      <c r="I13" s="28">
        <v>126</v>
      </c>
      <c r="J13" s="28">
        <v>126</v>
      </c>
      <c r="K13" s="28">
        <v>117</v>
      </c>
      <c r="L13" s="28">
        <v>117</v>
      </c>
      <c r="M13" s="28">
        <v>117</v>
      </c>
    </row>
    <row r="14" spans="1:13" x14ac:dyDescent="0.3">
      <c r="A14" s="22" t="s">
        <v>48</v>
      </c>
      <c r="B14" s="28">
        <v>204000</v>
      </c>
      <c r="C14" s="28">
        <v>204000</v>
      </c>
      <c r="D14" s="28">
        <v>204000</v>
      </c>
      <c r="E14" s="28">
        <v>219000</v>
      </c>
      <c r="F14" s="28">
        <v>219000</v>
      </c>
      <c r="G14" s="28">
        <v>219000</v>
      </c>
      <c r="H14" s="28">
        <v>228000</v>
      </c>
      <c r="I14" s="28">
        <v>228000</v>
      </c>
      <c r="J14" s="28">
        <v>228000</v>
      </c>
      <c r="K14" s="28">
        <v>213000</v>
      </c>
      <c r="L14" s="28">
        <v>213000</v>
      </c>
      <c r="M14" s="28">
        <v>213000</v>
      </c>
    </row>
    <row r="15" spans="1:13" x14ac:dyDescent="0.3">
      <c r="A15" s="22" t="s">
        <v>34</v>
      </c>
      <c r="B15" s="28">
        <v>68</v>
      </c>
      <c r="C15" s="28">
        <v>68</v>
      </c>
      <c r="D15" s="28">
        <v>68</v>
      </c>
      <c r="E15" s="28">
        <v>73</v>
      </c>
      <c r="F15" s="28">
        <v>73</v>
      </c>
      <c r="G15" s="28">
        <v>73</v>
      </c>
      <c r="H15" s="28">
        <v>76</v>
      </c>
      <c r="I15" s="28">
        <v>76</v>
      </c>
      <c r="J15" s="28">
        <v>76</v>
      </c>
      <c r="K15" s="28">
        <v>71</v>
      </c>
      <c r="L15" s="28">
        <v>71</v>
      </c>
      <c r="M15" s="28">
        <v>71</v>
      </c>
    </row>
    <row r="16" spans="1:13" x14ac:dyDescent="0.3">
      <c r="A16" s="22" t="s">
        <v>49</v>
      </c>
      <c r="B16" s="28">
        <v>84856</v>
      </c>
      <c r="C16" s="28">
        <v>84856</v>
      </c>
      <c r="D16" s="28">
        <v>84856</v>
      </c>
      <c r="E16" s="28">
        <v>91088</v>
      </c>
      <c r="F16" s="28">
        <v>91088</v>
      </c>
      <c r="G16" s="28">
        <v>91088</v>
      </c>
      <c r="H16" s="28">
        <v>95032</v>
      </c>
      <c r="I16" s="28">
        <v>95032</v>
      </c>
      <c r="J16" s="28">
        <v>95032</v>
      </c>
      <c r="K16" s="28">
        <v>88400</v>
      </c>
      <c r="L16" s="28">
        <v>88400</v>
      </c>
      <c r="M16" s="28">
        <v>88400</v>
      </c>
    </row>
    <row r="17" spans="1:13" x14ac:dyDescent="0.3">
      <c r="A17" s="22" t="s">
        <v>35</v>
      </c>
      <c r="B17" s="28">
        <v>10607</v>
      </c>
      <c r="C17" s="28">
        <v>10607</v>
      </c>
      <c r="D17" s="28">
        <v>10607</v>
      </c>
      <c r="E17" s="28">
        <v>11386</v>
      </c>
      <c r="F17" s="28">
        <v>11386</v>
      </c>
      <c r="G17" s="28">
        <v>11386</v>
      </c>
      <c r="H17" s="28">
        <v>11879</v>
      </c>
      <c r="I17" s="28">
        <v>11879</v>
      </c>
      <c r="J17" s="28">
        <v>11879</v>
      </c>
      <c r="K17" s="28">
        <v>11050</v>
      </c>
      <c r="L17" s="28">
        <v>11050</v>
      </c>
      <c r="M17" s="28">
        <v>11050</v>
      </c>
    </row>
    <row r="18" spans="1:13" x14ac:dyDescent="0.3">
      <c r="A18" s="19" t="s">
        <v>36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 x14ac:dyDescent="0.3">
      <c r="A19" s="20" t="s">
        <v>37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1:13" x14ac:dyDescent="0.3">
      <c r="A20" s="22" t="s">
        <v>33</v>
      </c>
      <c r="B20" s="28">
        <v>76</v>
      </c>
      <c r="C20" s="28">
        <v>76</v>
      </c>
      <c r="D20" s="28">
        <v>76</v>
      </c>
      <c r="E20" s="28">
        <v>81</v>
      </c>
      <c r="F20" s="28">
        <v>81</v>
      </c>
      <c r="G20" s="28">
        <v>81</v>
      </c>
      <c r="H20" s="28">
        <v>85</v>
      </c>
      <c r="I20" s="28">
        <v>85</v>
      </c>
      <c r="J20" s="28">
        <v>85</v>
      </c>
      <c r="K20" s="28">
        <v>79</v>
      </c>
      <c r="L20" s="28">
        <v>79</v>
      </c>
      <c r="M20" s="28">
        <v>79</v>
      </c>
    </row>
    <row r="21" spans="1:13" x14ac:dyDescent="0.3">
      <c r="A21" s="22" t="s">
        <v>48</v>
      </c>
      <c r="B21" s="28">
        <v>132000</v>
      </c>
      <c r="C21" s="28">
        <v>132000</v>
      </c>
      <c r="D21" s="28">
        <v>132000</v>
      </c>
      <c r="E21" s="28">
        <v>141000</v>
      </c>
      <c r="F21" s="28">
        <v>141000</v>
      </c>
      <c r="G21" s="28">
        <v>141000</v>
      </c>
      <c r="H21" s="28">
        <v>147000</v>
      </c>
      <c r="I21" s="28">
        <v>147000</v>
      </c>
      <c r="J21" s="28">
        <v>147000</v>
      </c>
      <c r="K21" s="28">
        <v>135000</v>
      </c>
      <c r="L21" s="28">
        <v>135000</v>
      </c>
      <c r="M21" s="28">
        <v>135000</v>
      </c>
    </row>
    <row r="22" spans="1:13" x14ac:dyDescent="0.3">
      <c r="A22" s="22" t="s">
        <v>34</v>
      </c>
      <c r="B22" s="28">
        <v>44</v>
      </c>
      <c r="C22" s="28">
        <v>44</v>
      </c>
      <c r="D22" s="28">
        <v>44</v>
      </c>
      <c r="E22" s="28">
        <v>47</v>
      </c>
      <c r="F22" s="28">
        <v>47</v>
      </c>
      <c r="G22" s="28">
        <v>47</v>
      </c>
      <c r="H22" s="28">
        <v>49</v>
      </c>
      <c r="I22" s="28">
        <v>49</v>
      </c>
      <c r="J22" s="28">
        <v>49</v>
      </c>
      <c r="K22" s="28">
        <v>45</v>
      </c>
      <c r="L22" s="28">
        <v>45</v>
      </c>
      <c r="M22" s="28">
        <v>45</v>
      </c>
    </row>
    <row r="23" spans="1:13" x14ac:dyDescent="0.3">
      <c r="A23" s="22" t="s">
        <v>49</v>
      </c>
      <c r="B23" s="28">
        <v>56528</v>
      </c>
      <c r="C23" s="28">
        <v>56528</v>
      </c>
      <c r="D23" s="28">
        <v>56528</v>
      </c>
      <c r="E23" s="28">
        <v>60680</v>
      </c>
      <c r="F23" s="28">
        <v>60680</v>
      </c>
      <c r="G23" s="28">
        <v>60680</v>
      </c>
      <c r="H23" s="28">
        <v>63312</v>
      </c>
      <c r="I23" s="28">
        <v>63312</v>
      </c>
      <c r="J23" s="28">
        <v>63312</v>
      </c>
      <c r="K23" s="28">
        <v>58896</v>
      </c>
      <c r="L23" s="28">
        <v>58896</v>
      </c>
      <c r="M23" s="28">
        <v>58896</v>
      </c>
    </row>
    <row r="24" spans="1:13" x14ac:dyDescent="0.3">
      <c r="A24" s="22" t="s">
        <v>35</v>
      </c>
      <c r="B24" s="28">
        <v>7066</v>
      </c>
      <c r="C24" s="28">
        <v>7066</v>
      </c>
      <c r="D24" s="28">
        <v>7066</v>
      </c>
      <c r="E24" s="28">
        <v>7585</v>
      </c>
      <c r="F24" s="28">
        <v>7585</v>
      </c>
      <c r="G24" s="28">
        <v>7585</v>
      </c>
      <c r="H24" s="28">
        <v>7914</v>
      </c>
      <c r="I24" s="28">
        <v>7914</v>
      </c>
      <c r="J24" s="28">
        <v>7914</v>
      </c>
      <c r="K24" s="28">
        <v>7362</v>
      </c>
      <c r="L24" s="28">
        <v>7362</v>
      </c>
      <c r="M24" s="28">
        <v>7362</v>
      </c>
    </row>
    <row r="25" spans="1:13" x14ac:dyDescent="0.3">
      <c r="A25" s="19" t="s">
        <v>38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x14ac:dyDescent="0.3">
      <c r="A26" s="20" t="s">
        <v>39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spans="1:13" x14ac:dyDescent="0.3">
      <c r="A27" s="22" t="s">
        <v>16</v>
      </c>
      <c r="B27" s="28">
        <v>57</v>
      </c>
      <c r="C27" s="28">
        <v>57</v>
      </c>
      <c r="D27" s="28">
        <v>57</v>
      </c>
      <c r="E27" s="28">
        <v>62</v>
      </c>
      <c r="F27" s="28">
        <v>62</v>
      </c>
      <c r="G27" s="28">
        <v>62</v>
      </c>
      <c r="H27" s="28">
        <v>64</v>
      </c>
      <c r="I27" s="28">
        <v>64</v>
      </c>
      <c r="J27" s="28">
        <v>64</v>
      </c>
      <c r="K27" s="28">
        <v>60</v>
      </c>
      <c r="L27" s="28">
        <v>60</v>
      </c>
      <c r="M27" s="28">
        <v>60</v>
      </c>
    </row>
    <row r="28" spans="1:13" x14ac:dyDescent="0.3">
      <c r="A28" s="22" t="s">
        <v>17</v>
      </c>
      <c r="B28" s="28">
        <v>29</v>
      </c>
      <c r="C28" s="28">
        <v>29</v>
      </c>
      <c r="D28" s="28">
        <v>29</v>
      </c>
      <c r="E28" s="28">
        <v>31</v>
      </c>
      <c r="F28" s="28">
        <v>31</v>
      </c>
      <c r="G28" s="28">
        <v>31</v>
      </c>
      <c r="H28" s="28">
        <v>32</v>
      </c>
      <c r="I28" s="28">
        <v>32</v>
      </c>
      <c r="J28" s="28">
        <v>32</v>
      </c>
      <c r="K28" s="28">
        <v>30</v>
      </c>
      <c r="L28" s="28">
        <v>30</v>
      </c>
      <c r="M28" s="28">
        <v>30</v>
      </c>
    </row>
    <row r="29" spans="1:13" x14ac:dyDescent="0.3">
      <c r="A29" s="22" t="s">
        <v>18</v>
      </c>
      <c r="B29" s="28">
        <v>21</v>
      </c>
      <c r="C29" s="28">
        <v>21</v>
      </c>
      <c r="D29" s="28">
        <v>21</v>
      </c>
      <c r="E29" s="28">
        <v>22</v>
      </c>
      <c r="F29" s="28">
        <v>22</v>
      </c>
      <c r="G29" s="28">
        <v>22</v>
      </c>
      <c r="H29" s="28">
        <v>23</v>
      </c>
      <c r="I29" s="28">
        <v>23</v>
      </c>
      <c r="J29" s="28">
        <v>23</v>
      </c>
      <c r="K29" s="28">
        <v>22</v>
      </c>
      <c r="L29" s="28">
        <v>22</v>
      </c>
      <c r="M29" s="28">
        <v>22</v>
      </c>
    </row>
    <row r="30" spans="1:13" x14ac:dyDescent="0.3">
      <c r="A30" s="22" t="s">
        <v>19</v>
      </c>
      <c r="B30" s="28">
        <v>10068</v>
      </c>
      <c r="C30" s="28">
        <v>10068</v>
      </c>
      <c r="D30" s="28">
        <v>10068</v>
      </c>
      <c r="E30" s="28">
        <v>10808</v>
      </c>
      <c r="F30" s="28">
        <v>10808</v>
      </c>
      <c r="G30" s="28">
        <v>10808</v>
      </c>
      <c r="H30" s="28">
        <v>11276</v>
      </c>
      <c r="I30" s="28">
        <v>11276</v>
      </c>
      <c r="J30" s="28">
        <v>11276</v>
      </c>
      <c r="K30" s="28">
        <v>10489</v>
      </c>
      <c r="L30" s="28">
        <v>10489</v>
      </c>
      <c r="M30" s="28">
        <v>10489</v>
      </c>
    </row>
    <row r="31" spans="1:13" x14ac:dyDescent="0.3">
      <c r="A31" s="22" t="s">
        <v>20</v>
      </c>
      <c r="B31" s="28">
        <v>7164</v>
      </c>
      <c r="C31" s="28">
        <v>7164</v>
      </c>
      <c r="D31" s="28">
        <v>7164</v>
      </c>
      <c r="E31" s="28">
        <v>7690</v>
      </c>
      <c r="F31" s="28">
        <v>7690</v>
      </c>
      <c r="G31" s="28">
        <v>7690</v>
      </c>
      <c r="H31" s="28">
        <v>8023</v>
      </c>
      <c r="I31" s="28">
        <v>8023</v>
      </c>
      <c r="J31" s="28">
        <v>8023</v>
      </c>
      <c r="K31" s="28">
        <v>7463</v>
      </c>
      <c r="L31" s="28">
        <v>7463</v>
      </c>
      <c r="M31" s="28">
        <v>7463</v>
      </c>
    </row>
    <row r="32" spans="1:13" x14ac:dyDescent="0.3">
      <c r="A32" s="22" t="s">
        <v>40</v>
      </c>
      <c r="B32" s="28">
        <v>4548</v>
      </c>
      <c r="C32" s="28">
        <v>4548</v>
      </c>
      <c r="D32" s="28">
        <v>4548</v>
      </c>
      <c r="E32" s="28">
        <v>4882</v>
      </c>
      <c r="F32" s="28">
        <v>4882</v>
      </c>
      <c r="G32" s="28">
        <v>4882</v>
      </c>
      <c r="H32" s="28">
        <v>5093</v>
      </c>
      <c r="I32" s="28">
        <v>5093</v>
      </c>
      <c r="J32" s="28">
        <v>5093</v>
      </c>
      <c r="K32" s="28">
        <v>4738</v>
      </c>
      <c r="L32" s="28">
        <v>4738</v>
      </c>
      <c r="M32" s="28">
        <v>4738</v>
      </c>
    </row>
    <row r="33" spans="1:13" x14ac:dyDescent="0.3">
      <c r="A33" s="19" t="s">
        <v>50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x14ac:dyDescent="0.3">
      <c r="A34" s="20" t="s">
        <v>51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 spans="1:13" x14ac:dyDescent="0.3">
      <c r="A35" s="22" t="s">
        <v>52</v>
      </c>
      <c r="B35" s="28">
        <v>141</v>
      </c>
      <c r="C35" s="28">
        <v>141</v>
      </c>
      <c r="D35" s="28">
        <v>141</v>
      </c>
      <c r="E35" s="28">
        <v>152</v>
      </c>
      <c r="F35" s="28">
        <v>152</v>
      </c>
      <c r="G35" s="28">
        <v>152</v>
      </c>
      <c r="H35" s="28">
        <v>158</v>
      </c>
      <c r="I35" s="28">
        <v>158</v>
      </c>
      <c r="J35" s="28">
        <v>158</v>
      </c>
      <c r="K35" s="28">
        <v>147</v>
      </c>
      <c r="L35" s="28">
        <v>147</v>
      </c>
      <c r="M35" s="28">
        <v>147</v>
      </c>
    </row>
    <row r="36" spans="1:13" x14ac:dyDescent="0.3">
      <c r="A36" s="22" t="s">
        <v>53</v>
      </c>
      <c r="B36" s="28">
        <v>59</v>
      </c>
      <c r="C36" s="28">
        <v>59</v>
      </c>
      <c r="D36" s="28">
        <v>59</v>
      </c>
      <c r="E36" s="28">
        <v>63</v>
      </c>
      <c r="F36" s="28">
        <v>63</v>
      </c>
      <c r="G36" s="28">
        <v>63</v>
      </c>
      <c r="H36" s="28">
        <v>66</v>
      </c>
      <c r="I36" s="28">
        <v>66</v>
      </c>
      <c r="J36" s="28">
        <v>66</v>
      </c>
      <c r="K36" s="28">
        <v>61</v>
      </c>
      <c r="L36" s="28">
        <v>61</v>
      </c>
      <c r="M36" s="28">
        <v>61</v>
      </c>
    </row>
    <row r="37" spans="1:13" x14ac:dyDescent="0.3">
      <c r="A37" s="22" t="s">
        <v>54</v>
      </c>
      <c r="B37" s="28">
        <v>24</v>
      </c>
      <c r="C37" s="28">
        <v>24</v>
      </c>
      <c r="D37" s="28">
        <v>24</v>
      </c>
      <c r="E37" s="28">
        <v>26</v>
      </c>
      <c r="F37" s="28">
        <v>26</v>
      </c>
      <c r="G37" s="28">
        <v>26</v>
      </c>
      <c r="H37" s="28">
        <v>27</v>
      </c>
      <c r="I37" s="28">
        <v>27</v>
      </c>
      <c r="J37" s="28">
        <v>27</v>
      </c>
      <c r="K37" s="28">
        <v>25</v>
      </c>
      <c r="L37" s="28">
        <v>25</v>
      </c>
      <c r="M37" s="28">
        <v>25</v>
      </c>
    </row>
    <row r="38" spans="1:13" x14ac:dyDescent="0.3">
      <c r="A38" s="22" t="s">
        <v>55</v>
      </c>
      <c r="B38" s="28">
        <v>161</v>
      </c>
      <c r="C38" s="28">
        <v>161</v>
      </c>
      <c r="D38" s="28">
        <v>161</v>
      </c>
      <c r="E38" s="28">
        <v>173</v>
      </c>
      <c r="F38" s="28">
        <v>173</v>
      </c>
      <c r="G38" s="28">
        <v>173</v>
      </c>
      <c r="H38" s="28">
        <v>180</v>
      </c>
      <c r="I38" s="28">
        <v>180</v>
      </c>
      <c r="J38" s="28">
        <v>180</v>
      </c>
      <c r="K38" s="28">
        <v>167</v>
      </c>
      <c r="L38" s="28">
        <v>167</v>
      </c>
      <c r="M38" s="28">
        <v>167</v>
      </c>
    </row>
    <row r="39" spans="1:13" x14ac:dyDescent="0.3">
      <c r="A39" s="22" t="s">
        <v>56</v>
      </c>
      <c r="B39" s="28">
        <v>65</v>
      </c>
      <c r="C39" s="28">
        <v>65</v>
      </c>
      <c r="D39" s="28">
        <v>65</v>
      </c>
      <c r="E39" s="28">
        <v>70</v>
      </c>
      <c r="F39" s="28">
        <v>70</v>
      </c>
      <c r="G39" s="28">
        <v>70</v>
      </c>
      <c r="H39" s="28">
        <v>73</v>
      </c>
      <c r="I39" s="28">
        <v>73</v>
      </c>
      <c r="J39" s="28">
        <v>73</v>
      </c>
      <c r="K39" s="28">
        <v>68</v>
      </c>
      <c r="L39" s="28">
        <v>68</v>
      </c>
      <c r="M39" s="28">
        <v>68</v>
      </c>
    </row>
    <row r="40" spans="1:13" x14ac:dyDescent="0.3">
      <c r="A40" s="22" t="s">
        <v>57</v>
      </c>
      <c r="B40" s="28">
        <v>28</v>
      </c>
      <c r="C40" s="28">
        <v>28</v>
      </c>
      <c r="D40" s="28">
        <v>28</v>
      </c>
      <c r="E40" s="28">
        <v>30</v>
      </c>
      <c r="F40" s="28">
        <v>30</v>
      </c>
      <c r="G40" s="28">
        <v>30</v>
      </c>
      <c r="H40" s="28">
        <v>31</v>
      </c>
      <c r="I40" s="28">
        <v>31</v>
      </c>
      <c r="J40" s="28">
        <v>31</v>
      </c>
      <c r="K40" s="28">
        <v>29</v>
      </c>
      <c r="L40" s="28">
        <v>29</v>
      </c>
      <c r="M40" s="28">
        <v>29</v>
      </c>
    </row>
    <row r="41" spans="1:13" x14ac:dyDescent="0.3">
      <c r="A41" s="22" t="s">
        <v>58</v>
      </c>
      <c r="B41" s="28">
        <v>191</v>
      </c>
      <c r="C41" s="28">
        <v>191</v>
      </c>
      <c r="D41" s="28">
        <v>191</v>
      </c>
      <c r="E41" s="28">
        <v>205</v>
      </c>
      <c r="F41" s="28">
        <v>205</v>
      </c>
      <c r="G41" s="28">
        <v>205</v>
      </c>
      <c r="H41" s="28">
        <v>214</v>
      </c>
      <c r="I41" s="28">
        <v>214</v>
      </c>
      <c r="J41" s="28">
        <v>214</v>
      </c>
      <c r="K41" s="28">
        <v>199</v>
      </c>
      <c r="L41" s="28">
        <v>199</v>
      </c>
      <c r="M41" s="28">
        <v>199</v>
      </c>
    </row>
    <row r="42" spans="1:13" x14ac:dyDescent="0.3">
      <c r="A42" s="22" t="s">
        <v>59</v>
      </c>
      <c r="B42" s="28">
        <v>77</v>
      </c>
      <c r="C42" s="28">
        <v>77</v>
      </c>
      <c r="D42" s="28">
        <v>77</v>
      </c>
      <c r="E42" s="28">
        <v>83</v>
      </c>
      <c r="F42" s="28">
        <v>83</v>
      </c>
      <c r="G42" s="28">
        <v>83</v>
      </c>
      <c r="H42" s="28">
        <v>86</v>
      </c>
      <c r="I42" s="28">
        <v>86</v>
      </c>
      <c r="J42" s="28">
        <v>86</v>
      </c>
      <c r="K42" s="28">
        <v>80</v>
      </c>
      <c r="L42" s="28">
        <v>80</v>
      </c>
      <c r="M42" s="28">
        <v>80</v>
      </c>
    </row>
    <row r="43" spans="1:13" x14ac:dyDescent="0.3">
      <c r="A43" s="22" t="s">
        <v>60</v>
      </c>
      <c r="B43" s="28">
        <v>36</v>
      </c>
      <c r="C43" s="28">
        <v>36</v>
      </c>
      <c r="D43" s="28">
        <v>36</v>
      </c>
      <c r="E43" s="28">
        <v>38</v>
      </c>
      <c r="F43" s="28">
        <v>38</v>
      </c>
      <c r="G43" s="28">
        <v>38</v>
      </c>
      <c r="H43" s="28">
        <v>40</v>
      </c>
      <c r="I43" s="28">
        <v>40</v>
      </c>
      <c r="J43" s="28">
        <v>40</v>
      </c>
      <c r="K43" s="28">
        <v>37</v>
      </c>
      <c r="L43" s="28">
        <v>37</v>
      </c>
      <c r="M43" s="28">
        <v>37</v>
      </c>
    </row>
    <row r="44" spans="1:13" x14ac:dyDescent="0.3">
      <c r="A44" s="19" t="s">
        <v>61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x14ac:dyDescent="0.3">
      <c r="A45" s="20" t="s">
        <v>62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3" x14ac:dyDescent="0.3">
      <c r="A46" s="22" t="s">
        <v>33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x14ac:dyDescent="0.3">
      <c r="A47" s="22" t="s">
        <v>48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x14ac:dyDescent="0.3">
      <c r="A48" s="22" t="s">
        <v>34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x14ac:dyDescent="0.3">
      <c r="A49" s="22" t="s">
        <v>49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x14ac:dyDescent="0.3">
      <c r="A50" s="22" t="s">
        <v>35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1:13" x14ac:dyDescent="0.3">
      <c r="A51" s="19" t="s">
        <v>43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x14ac:dyDescent="0.3">
      <c r="A52" s="20" t="s">
        <v>44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1:13" x14ac:dyDescent="0.3">
      <c r="A53" s="22" t="s">
        <v>45</v>
      </c>
      <c r="B53" s="30">
        <v>3.2399999999999989</v>
      </c>
      <c r="C53" s="30">
        <v>3.2399999999999993</v>
      </c>
      <c r="D53" s="30">
        <v>3.2399999999999989</v>
      </c>
      <c r="E53" s="30">
        <v>3.2399999999999993</v>
      </c>
      <c r="F53" s="30">
        <v>3.2399999999999989</v>
      </c>
      <c r="G53" s="30">
        <v>3.2399999999999993</v>
      </c>
      <c r="H53" s="30">
        <v>3.2399999999999989</v>
      </c>
      <c r="I53" s="30">
        <v>3.2399999999999989</v>
      </c>
      <c r="J53" s="30">
        <v>3.2399999999999993</v>
      </c>
      <c r="K53" s="30">
        <v>3.2399999999999989</v>
      </c>
      <c r="L53" s="30">
        <v>3.2399999999999993</v>
      </c>
      <c r="M53" s="30">
        <v>3.2399999999999989</v>
      </c>
    </row>
    <row r="54" spans="1:13" x14ac:dyDescent="0.3">
      <c r="A54" s="24"/>
    </row>
    <row r="55" spans="1:13" x14ac:dyDescent="0.3">
      <c r="A55" s="24"/>
    </row>
  </sheetData>
  <mergeCells count="2">
    <mergeCell ref="A3:M3"/>
    <mergeCell ref="A4:M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4:M37"/>
  <sheetViews>
    <sheetView topLeftCell="A35" workbookViewId="0">
      <selection activeCell="A36" sqref="A36:M37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4" spans="1:13" x14ac:dyDescent="0.3">
      <c r="A4" s="179" t="s">
        <v>63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</row>
    <row r="5" spans="1:13" x14ac:dyDescent="0.3">
      <c r="A5" s="179" t="s">
        <v>91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" t="s">
        <v>4</v>
      </c>
      <c r="B6" s="18" t="s">
        <v>5</v>
      </c>
      <c r="C6" s="18" t="s">
        <v>6</v>
      </c>
      <c r="D6" s="18" t="s">
        <v>7</v>
      </c>
      <c r="E6" s="18" t="s">
        <v>8</v>
      </c>
      <c r="F6" s="18" t="s">
        <v>9</v>
      </c>
      <c r="G6" s="18" t="s">
        <v>10</v>
      </c>
      <c r="H6" s="18" t="s">
        <v>11</v>
      </c>
      <c r="I6" s="18" t="s">
        <v>12</v>
      </c>
      <c r="J6" s="18" t="s">
        <v>13</v>
      </c>
      <c r="K6" s="18" t="s">
        <v>71</v>
      </c>
      <c r="L6" s="18" t="s">
        <v>72</v>
      </c>
      <c r="M6" s="18" t="s">
        <v>73</v>
      </c>
    </row>
    <row r="7" spans="1:13" x14ac:dyDescent="0.3">
      <c r="A7" s="19" t="s">
        <v>27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x14ac:dyDescent="0.3">
      <c r="A8" s="20" t="s">
        <v>28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x14ac:dyDescent="0.3">
      <c r="A9" s="22" t="s">
        <v>29</v>
      </c>
      <c r="B9" s="28">
        <v>65</v>
      </c>
      <c r="C9" s="28">
        <v>65</v>
      </c>
      <c r="D9" s="28">
        <v>65</v>
      </c>
      <c r="E9" s="28">
        <v>71</v>
      </c>
      <c r="F9" s="28">
        <v>71</v>
      </c>
      <c r="G9" s="28">
        <v>71</v>
      </c>
      <c r="H9" s="28">
        <v>73</v>
      </c>
      <c r="I9" s="28">
        <v>73</v>
      </c>
      <c r="J9" s="28">
        <v>73</v>
      </c>
      <c r="K9" s="28">
        <v>69</v>
      </c>
      <c r="L9" s="28">
        <v>69</v>
      </c>
      <c r="M9" s="28">
        <v>69</v>
      </c>
    </row>
    <row r="10" spans="1:13" x14ac:dyDescent="0.3">
      <c r="A10" s="22" t="s">
        <v>30</v>
      </c>
      <c r="B10" s="28">
        <v>80</v>
      </c>
      <c r="C10" s="28">
        <v>80</v>
      </c>
      <c r="D10" s="28">
        <v>80</v>
      </c>
      <c r="E10" s="28">
        <v>87</v>
      </c>
      <c r="F10" s="28">
        <v>87</v>
      </c>
      <c r="G10" s="28">
        <v>87</v>
      </c>
      <c r="H10" s="28">
        <v>89</v>
      </c>
      <c r="I10" s="28">
        <v>89</v>
      </c>
      <c r="J10" s="28">
        <v>89</v>
      </c>
      <c r="K10" s="28">
        <v>85</v>
      </c>
      <c r="L10" s="28">
        <v>85</v>
      </c>
      <c r="M10" s="28">
        <v>85</v>
      </c>
    </row>
    <row r="11" spans="1:13" x14ac:dyDescent="0.3">
      <c r="A11" s="19" t="s">
        <v>31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3">
      <c r="A12" s="20" t="s">
        <v>32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1:13" x14ac:dyDescent="0.3">
      <c r="A13" s="22" t="s">
        <v>33</v>
      </c>
      <c r="B13" s="28">
        <v>92</v>
      </c>
      <c r="C13" s="28">
        <v>92</v>
      </c>
      <c r="D13" s="28">
        <v>92</v>
      </c>
      <c r="E13" s="28">
        <v>101</v>
      </c>
      <c r="F13" s="28">
        <v>101</v>
      </c>
      <c r="G13" s="28">
        <v>101</v>
      </c>
      <c r="H13" s="28">
        <v>103</v>
      </c>
      <c r="I13" s="28">
        <v>103</v>
      </c>
      <c r="J13" s="28">
        <v>103</v>
      </c>
      <c r="K13" s="28">
        <v>98</v>
      </c>
      <c r="L13" s="28">
        <v>98</v>
      </c>
      <c r="M13" s="28">
        <v>98</v>
      </c>
    </row>
    <row r="14" spans="1:13" x14ac:dyDescent="0.3">
      <c r="A14" s="22" t="s">
        <v>48</v>
      </c>
      <c r="B14" s="28">
        <v>165000</v>
      </c>
      <c r="C14" s="28">
        <v>165000</v>
      </c>
      <c r="D14" s="28">
        <v>165000</v>
      </c>
      <c r="E14" s="28">
        <v>180000</v>
      </c>
      <c r="F14" s="28">
        <v>180000</v>
      </c>
      <c r="G14" s="28">
        <v>180000</v>
      </c>
      <c r="H14" s="28">
        <v>186000</v>
      </c>
      <c r="I14" s="28">
        <v>186000</v>
      </c>
      <c r="J14" s="28">
        <v>186000</v>
      </c>
      <c r="K14" s="28">
        <v>174000</v>
      </c>
      <c r="L14" s="28">
        <v>174000</v>
      </c>
      <c r="M14" s="28">
        <v>174000</v>
      </c>
    </row>
    <row r="15" spans="1:13" x14ac:dyDescent="0.3">
      <c r="A15" s="22" t="s">
        <v>34</v>
      </c>
      <c r="B15" s="28">
        <v>55</v>
      </c>
      <c r="C15" s="28">
        <v>55</v>
      </c>
      <c r="D15" s="28">
        <v>55</v>
      </c>
      <c r="E15" s="28">
        <v>60</v>
      </c>
      <c r="F15" s="28">
        <v>60</v>
      </c>
      <c r="G15" s="28">
        <v>60</v>
      </c>
      <c r="H15" s="28">
        <v>62</v>
      </c>
      <c r="I15" s="28">
        <v>62</v>
      </c>
      <c r="J15" s="28">
        <v>62</v>
      </c>
      <c r="K15" s="28">
        <v>58</v>
      </c>
      <c r="L15" s="28">
        <v>58</v>
      </c>
      <c r="M15" s="28">
        <v>58</v>
      </c>
    </row>
    <row r="16" spans="1:13" x14ac:dyDescent="0.3">
      <c r="A16" s="22" t="s">
        <v>49</v>
      </c>
      <c r="B16" s="28">
        <v>69144</v>
      </c>
      <c r="C16" s="28">
        <v>69144</v>
      </c>
      <c r="D16" s="28">
        <v>69144</v>
      </c>
      <c r="E16" s="28">
        <v>75216</v>
      </c>
      <c r="F16" s="28">
        <v>75216</v>
      </c>
      <c r="G16" s="28">
        <v>75216</v>
      </c>
      <c r="H16" s="28">
        <v>77256</v>
      </c>
      <c r="I16" s="28">
        <v>77256</v>
      </c>
      <c r="J16" s="28">
        <v>77256</v>
      </c>
      <c r="K16" s="28">
        <v>73000</v>
      </c>
      <c r="L16" s="28">
        <v>73000</v>
      </c>
      <c r="M16" s="28">
        <v>73000</v>
      </c>
    </row>
    <row r="17" spans="1:13" x14ac:dyDescent="0.3">
      <c r="A17" s="22" t="s">
        <v>35</v>
      </c>
      <c r="B17" s="28">
        <v>8643</v>
      </c>
      <c r="C17" s="28">
        <v>8643</v>
      </c>
      <c r="D17" s="28">
        <v>8643</v>
      </c>
      <c r="E17" s="28">
        <v>9402</v>
      </c>
      <c r="F17" s="28">
        <v>9402</v>
      </c>
      <c r="G17" s="28">
        <v>9402</v>
      </c>
      <c r="H17" s="28">
        <v>9657</v>
      </c>
      <c r="I17" s="28">
        <v>9657</v>
      </c>
      <c r="J17" s="28">
        <v>9657</v>
      </c>
      <c r="K17" s="28">
        <v>9125</v>
      </c>
      <c r="L17" s="28">
        <v>9125</v>
      </c>
      <c r="M17" s="28">
        <v>9125</v>
      </c>
    </row>
    <row r="18" spans="1:13" x14ac:dyDescent="0.3">
      <c r="A18" s="19" t="s">
        <v>36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 x14ac:dyDescent="0.3">
      <c r="A19" s="20" t="s">
        <v>37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1:13" x14ac:dyDescent="0.3">
      <c r="A20" s="22" t="s">
        <v>33</v>
      </c>
      <c r="B20" s="28">
        <v>67</v>
      </c>
      <c r="C20" s="28">
        <v>67</v>
      </c>
      <c r="D20" s="28">
        <v>67</v>
      </c>
      <c r="E20" s="28">
        <v>72</v>
      </c>
      <c r="F20" s="28">
        <v>72</v>
      </c>
      <c r="G20" s="28">
        <v>72</v>
      </c>
      <c r="H20" s="28">
        <v>74</v>
      </c>
      <c r="I20" s="28">
        <v>74</v>
      </c>
      <c r="J20" s="28">
        <v>74</v>
      </c>
      <c r="K20" s="28">
        <v>70</v>
      </c>
      <c r="L20" s="28">
        <v>70</v>
      </c>
      <c r="M20" s="28">
        <v>70</v>
      </c>
    </row>
    <row r="21" spans="1:13" x14ac:dyDescent="0.3">
      <c r="A21" s="22" t="s">
        <v>48</v>
      </c>
      <c r="B21" s="28">
        <v>114000</v>
      </c>
      <c r="C21" s="28">
        <v>114000</v>
      </c>
      <c r="D21" s="28">
        <v>114000</v>
      </c>
      <c r="E21" s="28">
        <v>126000</v>
      </c>
      <c r="F21" s="28">
        <v>126000</v>
      </c>
      <c r="G21" s="28">
        <v>126000</v>
      </c>
      <c r="H21" s="28">
        <v>129000</v>
      </c>
      <c r="I21" s="28">
        <v>129000</v>
      </c>
      <c r="J21" s="28">
        <v>129000</v>
      </c>
      <c r="K21" s="28">
        <v>120000</v>
      </c>
      <c r="L21" s="28">
        <v>120000</v>
      </c>
      <c r="M21" s="28">
        <v>120000</v>
      </c>
    </row>
    <row r="22" spans="1:13" x14ac:dyDescent="0.3">
      <c r="A22" s="22" t="s">
        <v>34</v>
      </c>
      <c r="B22" s="28">
        <v>38</v>
      </c>
      <c r="C22" s="28">
        <v>38</v>
      </c>
      <c r="D22" s="28">
        <v>38</v>
      </c>
      <c r="E22" s="28">
        <v>42</v>
      </c>
      <c r="F22" s="28">
        <v>42</v>
      </c>
      <c r="G22" s="28">
        <v>42</v>
      </c>
      <c r="H22" s="28">
        <v>43</v>
      </c>
      <c r="I22" s="28">
        <v>43</v>
      </c>
      <c r="J22" s="28">
        <v>43</v>
      </c>
      <c r="K22" s="28">
        <v>40</v>
      </c>
      <c r="L22" s="28">
        <v>40</v>
      </c>
      <c r="M22" s="28">
        <v>40</v>
      </c>
    </row>
    <row r="23" spans="1:13" x14ac:dyDescent="0.3">
      <c r="A23" s="22" t="s">
        <v>49</v>
      </c>
      <c r="B23" s="28">
        <v>46464</v>
      </c>
      <c r="C23" s="28">
        <v>46464</v>
      </c>
      <c r="D23" s="28">
        <v>46464</v>
      </c>
      <c r="E23" s="28">
        <v>50552</v>
      </c>
      <c r="F23" s="28">
        <v>50552</v>
      </c>
      <c r="G23" s="28">
        <v>50552</v>
      </c>
      <c r="H23" s="28">
        <v>51920</v>
      </c>
      <c r="I23" s="28">
        <v>51920</v>
      </c>
      <c r="J23" s="28">
        <v>51920</v>
      </c>
      <c r="K23" s="28">
        <v>49056</v>
      </c>
      <c r="L23" s="28">
        <v>49056</v>
      </c>
      <c r="M23" s="28">
        <v>49056</v>
      </c>
    </row>
    <row r="24" spans="1:13" x14ac:dyDescent="0.3">
      <c r="A24" s="22" t="s">
        <v>35</v>
      </c>
      <c r="B24" s="28">
        <v>5808</v>
      </c>
      <c r="C24" s="28">
        <v>5808</v>
      </c>
      <c r="D24" s="28">
        <v>5808</v>
      </c>
      <c r="E24" s="28">
        <v>6319</v>
      </c>
      <c r="F24" s="28">
        <v>6319</v>
      </c>
      <c r="G24" s="28">
        <v>6319</v>
      </c>
      <c r="H24" s="28">
        <v>6490</v>
      </c>
      <c r="I24" s="28">
        <v>6490</v>
      </c>
      <c r="J24" s="28">
        <v>6490</v>
      </c>
      <c r="K24" s="28">
        <v>6132</v>
      </c>
      <c r="L24" s="28">
        <v>6132</v>
      </c>
      <c r="M24" s="28">
        <v>6132</v>
      </c>
    </row>
    <row r="25" spans="1:13" x14ac:dyDescent="0.3">
      <c r="A25" s="19" t="s">
        <v>38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x14ac:dyDescent="0.3">
      <c r="A26" s="20" t="s">
        <v>39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spans="1:13" x14ac:dyDescent="0.3">
      <c r="A27" s="22" t="s">
        <v>16</v>
      </c>
      <c r="B27" s="28">
        <v>51</v>
      </c>
      <c r="C27" s="28">
        <v>51</v>
      </c>
      <c r="D27" s="28">
        <v>51</v>
      </c>
      <c r="E27" s="28">
        <v>55</v>
      </c>
      <c r="F27" s="28">
        <v>55</v>
      </c>
      <c r="G27" s="28">
        <v>55</v>
      </c>
      <c r="H27" s="28">
        <v>57</v>
      </c>
      <c r="I27" s="28">
        <v>57</v>
      </c>
      <c r="J27" s="28">
        <v>57</v>
      </c>
      <c r="K27" s="28">
        <v>54</v>
      </c>
      <c r="L27" s="28">
        <v>54</v>
      </c>
      <c r="M27" s="28">
        <v>54</v>
      </c>
    </row>
    <row r="28" spans="1:13" x14ac:dyDescent="0.3">
      <c r="A28" s="22" t="s">
        <v>17</v>
      </c>
      <c r="B28" s="28">
        <v>25</v>
      </c>
      <c r="C28" s="28">
        <v>25</v>
      </c>
      <c r="D28" s="28">
        <v>25</v>
      </c>
      <c r="E28" s="28">
        <v>27</v>
      </c>
      <c r="F28" s="28">
        <v>27</v>
      </c>
      <c r="G28" s="28">
        <v>27</v>
      </c>
      <c r="H28" s="28">
        <v>28</v>
      </c>
      <c r="I28" s="28">
        <v>28</v>
      </c>
      <c r="J28" s="28">
        <v>28</v>
      </c>
      <c r="K28" s="28">
        <v>26</v>
      </c>
      <c r="L28" s="28">
        <v>26</v>
      </c>
      <c r="M28" s="28">
        <v>26</v>
      </c>
    </row>
    <row r="29" spans="1:13" x14ac:dyDescent="0.3">
      <c r="A29" s="22" t="s">
        <v>18</v>
      </c>
      <c r="B29" s="28">
        <v>17</v>
      </c>
      <c r="C29" s="28">
        <v>17</v>
      </c>
      <c r="D29" s="28">
        <v>17</v>
      </c>
      <c r="E29" s="28">
        <v>18</v>
      </c>
      <c r="F29" s="28">
        <v>18</v>
      </c>
      <c r="G29" s="28">
        <v>18</v>
      </c>
      <c r="H29" s="28">
        <v>19</v>
      </c>
      <c r="I29" s="28">
        <v>19</v>
      </c>
      <c r="J29" s="28">
        <v>19</v>
      </c>
      <c r="K29" s="28">
        <v>18</v>
      </c>
      <c r="L29" s="28">
        <v>18</v>
      </c>
      <c r="M29" s="28">
        <v>18</v>
      </c>
    </row>
    <row r="30" spans="1:13" x14ac:dyDescent="0.3">
      <c r="A30" s="22" t="s">
        <v>19</v>
      </c>
      <c r="B30" s="28">
        <v>8929</v>
      </c>
      <c r="C30" s="28">
        <v>8929</v>
      </c>
      <c r="D30" s="28">
        <v>8929</v>
      </c>
      <c r="E30" s="28">
        <v>9714</v>
      </c>
      <c r="F30" s="28">
        <v>9714</v>
      </c>
      <c r="G30" s="28">
        <v>9714</v>
      </c>
      <c r="H30" s="28">
        <v>9977</v>
      </c>
      <c r="I30" s="28">
        <v>9977</v>
      </c>
      <c r="J30" s="28">
        <v>9977</v>
      </c>
      <c r="K30" s="28">
        <v>9427</v>
      </c>
      <c r="L30" s="28">
        <v>9427</v>
      </c>
      <c r="M30" s="28">
        <v>9427</v>
      </c>
    </row>
    <row r="31" spans="1:13" x14ac:dyDescent="0.3">
      <c r="A31" s="22" t="s">
        <v>20</v>
      </c>
      <c r="B31" s="28">
        <v>6403</v>
      </c>
      <c r="C31" s="28">
        <v>6403</v>
      </c>
      <c r="D31" s="28">
        <v>6403</v>
      </c>
      <c r="E31" s="28">
        <v>6965</v>
      </c>
      <c r="F31" s="28">
        <v>6965</v>
      </c>
      <c r="G31" s="28">
        <v>6965</v>
      </c>
      <c r="H31" s="28">
        <v>7154</v>
      </c>
      <c r="I31" s="28">
        <v>7154</v>
      </c>
      <c r="J31" s="28">
        <v>7154</v>
      </c>
      <c r="K31" s="28">
        <v>6760</v>
      </c>
      <c r="L31" s="28">
        <v>6760</v>
      </c>
      <c r="M31" s="28">
        <v>6760</v>
      </c>
    </row>
    <row r="32" spans="1:13" x14ac:dyDescent="0.3">
      <c r="A32" s="22" t="s">
        <v>40</v>
      </c>
      <c r="B32" s="28">
        <v>4380</v>
      </c>
      <c r="C32" s="28">
        <v>4380</v>
      </c>
      <c r="D32" s="28">
        <v>4380</v>
      </c>
      <c r="E32" s="28">
        <v>4765</v>
      </c>
      <c r="F32" s="28">
        <v>4765</v>
      </c>
      <c r="G32" s="28">
        <v>4765</v>
      </c>
      <c r="H32" s="28">
        <v>4894</v>
      </c>
      <c r="I32" s="28">
        <v>4894</v>
      </c>
      <c r="J32" s="28">
        <v>4894</v>
      </c>
      <c r="K32" s="28">
        <v>4624</v>
      </c>
      <c r="L32" s="28">
        <v>4624</v>
      </c>
      <c r="M32" s="28">
        <v>4624</v>
      </c>
    </row>
    <row r="33" spans="1:13" x14ac:dyDescent="0.3">
      <c r="A33" s="19" t="s">
        <v>43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x14ac:dyDescent="0.3">
      <c r="A34" s="20" t="s">
        <v>44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 spans="1:13" x14ac:dyDescent="0.3">
      <c r="A35" s="22" t="s">
        <v>45</v>
      </c>
      <c r="B35" s="30">
        <v>3.0600000000000014</v>
      </c>
      <c r="C35" s="30">
        <v>3.0600000000000014</v>
      </c>
      <c r="D35" s="30">
        <v>3.0600000000000014</v>
      </c>
      <c r="E35" s="30">
        <v>3.0600000000000014</v>
      </c>
      <c r="F35" s="30">
        <v>3.0600000000000014</v>
      </c>
      <c r="G35" s="30">
        <v>3.0600000000000014</v>
      </c>
      <c r="H35" s="30">
        <v>3.0600000000000014</v>
      </c>
      <c r="I35" s="30">
        <v>3.0600000000000014</v>
      </c>
      <c r="J35" s="30">
        <v>3.0600000000000014</v>
      </c>
      <c r="K35" s="30">
        <v>3.0600000000000014</v>
      </c>
      <c r="L35" s="30">
        <v>3.0600000000000014</v>
      </c>
      <c r="M35" s="30">
        <v>3.0600000000000014</v>
      </c>
    </row>
    <row r="36" spans="1:13" x14ac:dyDescent="0.3">
      <c r="A36" s="24"/>
    </row>
    <row r="37" spans="1:13" x14ac:dyDescent="0.3">
      <c r="A37" s="24"/>
    </row>
  </sheetData>
  <mergeCells count="2">
    <mergeCell ref="A4:M4"/>
    <mergeCell ref="A5:M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5:M38"/>
  <sheetViews>
    <sheetView topLeftCell="A36" workbookViewId="0">
      <selection activeCell="A37" sqref="A37:M38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64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90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27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x14ac:dyDescent="0.3">
      <c r="A9" s="20" t="s">
        <v>28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3" x14ac:dyDescent="0.3">
      <c r="A10" s="22" t="s">
        <v>29</v>
      </c>
      <c r="B10" s="28">
        <v>67</v>
      </c>
      <c r="C10" s="28">
        <v>67</v>
      </c>
      <c r="D10" s="28">
        <v>67</v>
      </c>
      <c r="E10" s="28">
        <v>73</v>
      </c>
      <c r="F10" s="28">
        <v>73</v>
      </c>
      <c r="G10" s="28">
        <v>73</v>
      </c>
      <c r="H10" s="28">
        <v>74</v>
      </c>
      <c r="I10" s="28">
        <v>74</v>
      </c>
      <c r="J10" s="28">
        <v>74</v>
      </c>
      <c r="K10" s="28">
        <v>69</v>
      </c>
      <c r="L10" s="28">
        <v>69</v>
      </c>
      <c r="M10" s="28">
        <v>69</v>
      </c>
    </row>
    <row r="11" spans="1:13" x14ac:dyDescent="0.3">
      <c r="A11" s="22" t="s">
        <v>30</v>
      </c>
      <c r="B11" s="28">
        <v>87</v>
      </c>
      <c r="C11" s="28">
        <v>87</v>
      </c>
      <c r="D11" s="28">
        <v>87</v>
      </c>
      <c r="E11" s="28">
        <v>94</v>
      </c>
      <c r="F11" s="28">
        <v>94</v>
      </c>
      <c r="G11" s="28">
        <v>94</v>
      </c>
      <c r="H11" s="28">
        <v>96</v>
      </c>
      <c r="I11" s="28">
        <v>96</v>
      </c>
      <c r="J11" s="28">
        <v>96</v>
      </c>
      <c r="K11" s="28">
        <v>90</v>
      </c>
      <c r="L11" s="28">
        <v>90</v>
      </c>
      <c r="M11" s="28">
        <v>90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92</v>
      </c>
      <c r="C14" s="28">
        <v>92</v>
      </c>
      <c r="D14" s="28">
        <v>92</v>
      </c>
      <c r="E14" s="28">
        <v>100</v>
      </c>
      <c r="F14" s="28">
        <v>100</v>
      </c>
      <c r="G14" s="28">
        <v>100</v>
      </c>
      <c r="H14" s="28">
        <v>103</v>
      </c>
      <c r="I14" s="28">
        <v>103</v>
      </c>
      <c r="J14" s="28">
        <v>103</v>
      </c>
      <c r="K14" s="28">
        <v>96</v>
      </c>
      <c r="L14" s="28">
        <v>96</v>
      </c>
      <c r="M14" s="28">
        <v>96</v>
      </c>
    </row>
    <row r="15" spans="1:13" x14ac:dyDescent="0.3">
      <c r="A15" s="22" t="s">
        <v>48</v>
      </c>
      <c r="B15" s="28">
        <v>156000</v>
      </c>
      <c r="C15" s="28">
        <v>156000</v>
      </c>
      <c r="D15" s="28">
        <v>156000</v>
      </c>
      <c r="E15" s="28">
        <v>168000</v>
      </c>
      <c r="F15" s="28">
        <v>168000</v>
      </c>
      <c r="G15" s="28">
        <v>168000</v>
      </c>
      <c r="H15" s="28">
        <v>174000</v>
      </c>
      <c r="I15" s="28">
        <v>174000</v>
      </c>
      <c r="J15" s="28">
        <v>174000</v>
      </c>
      <c r="K15" s="28">
        <v>162000</v>
      </c>
      <c r="L15" s="28">
        <v>162000</v>
      </c>
      <c r="M15" s="28">
        <v>162000</v>
      </c>
    </row>
    <row r="16" spans="1:13" x14ac:dyDescent="0.3">
      <c r="A16" s="22" t="s">
        <v>34</v>
      </c>
      <c r="B16" s="28">
        <v>52</v>
      </c>
      <c r="C16" s="28">
        <v>52</v>
      </c>
      <c r="D16" s="28">
        <v>52</v>
      </c>
      <c r="E16" s="28">
        <v>56</v>
      </c>
      <c r="F16" s="28">
        <v>56</v>
      </c>
      <c r="G16" s="28">
        <v>56</v>
      </c>
      <c r="H16" s="28">
        <v>58</v>
      </c>
      <c r="I16" s="28">
        <v>58</v>
      </c>
      <c r="J16" s="28">
        <v>58</v>
      </c>
      <c r="K16" s="28">
        <v>54</v>
      </c>
      <c r="L16" s="28">
        <v>54</v>
      </c>
      <c r="M16" s="28">
        <v>54</v>
      </c>
    </row>
    <row r="17" spans="1:13" x14ac:dyDescent="0.3">
      <c r="A17" s="22" t="s">
        <v>49</v>
      </c>
      <c r="B17" s="28">
        <v>84360</v>
      </c>
      <c r="C17" s="28">
        <v>84360</v>
      </c>
      <c r="D17" s="28">
        <v>84360</v>
      </c>
      <c r="E17" s="28">
        <v>91660</v>
      </c>
      <c r="F17" s="28">
        <v>91660</v>
      </c>
      <c r="G17" s="28">
        <v>91660</v>
      </c>
      <c r="H17" s="28">
        <v>93620</v>
      </c>
      <c r="I17" s="28">
        <v>93620</v>
      </c>
      <c r="J17" s="28">
        <v>93620</v>
      </c>
      <c r="K17" s="28">
        <v>87530</v>
      </c>
      <c r="L17" s="28">
        <v>87530</v>
      </c>
      <c r="M17" s="28">
        <v>87530</v>
      </c>
    </row>
    <row r="18" spans="1:13" x14ac:dyDescent="0.3">
      <c r="A18" s="22" t="s">
        <v>35</v>
      </c>
      <c r="B18" s="28">
        <v>8436</v>
      </c>
      <c r="C18" s="28">
        <v>8436</v>
      </c>
      <c r="D18" s="28">
        <v>8436</v>
      </c>
      <c r="E18" s="28">
        <v>9166</v>
      </c>
      <c r="F18" s="28">
        <v>9166</v>
      </c>
      <c r="G18" s="28">
        <v>9166</v>
      </c>
      <c r="H18" s="28">
        <v>9362</v>
      </c>
      <c r="I18" s="28">
        <v>9362</v>
      </c>
      <c r="J18" s="28">
        <v>9362</v>
      </c>
      <c r="K18" s="28">
        <v>8753</v>
      </c>
      <c r="L18" s="28">
        <v>8753</v>
      </c>
      <c r="M18" s="28">
        <v>8753</v>
      </c>
    </row>
    <row r="19" spans="1:13" x14ac:dyDescent="0.3">
      <c r="A19" s="19" t="s">
        <v>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37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33</v>
      </c>
      <c r="B21" s="28">
        <v>67</v>
      </c>
      <c r="C21" s="28">
        <v>67</v>
      </c>
      <c r="D21" s="28">
        <v>67</v>
      </c>
      <c r="E21" s="28">
        <v>73</v>
      </c>
      <c r="F21" s="28">
        <v>73</v>
      </c>
      <c r="G21" s="28">
        <v>73</v>
      </c>
      <c r="H21" s="28">
        <v>74</v>
      </c>
      <c r="I21" s="28">
        <v>74</v>
      </c>
      <c r="J21" s="28">
        <v>74</v>
      </c>
      <c r="K21" s="28">
        <v>69</v>
      </c>
      <c r="L21" s="28">
        <v>69</v>
      </c>
      <c r="M21" s="28">
        <v>69</v>
      </c>
    </row>
    <row r="22" spans="1:13" x14ac:dyDescent="0.3">
      <c r="A22" s="22" t="s">
        <v>48</v>
      </c>
      <c r="B22" s="28">
        <v>138000</v>
      </c>
      <c r="C22" s="28">
        <v>138000</v>
      </c>
      <c r="D22" s="28">
        <v>138000</v>
      </c>
      <c r="E22" s="28">
        <v>150000</v>
      </c>
      <c r="F22" s="28">
        <v>150000</v>
      </c>
      <c r="G22" s="28">
        <v>150000</v>
      </c>
      <c r="H22" s="28">
        <v>153000</v>
      </c>
      <c r="I22" s="28">
        <v>153000</v>
      </c>
      <c r="J22" s="28">
        <v>153000</v>
      </c>
      <c r="K22" s="28">
        <v>144000</v>
      </c>
      <c r="L22" s="28">
        <v>144000</v>
      </c>
      <c r="M22" s="28">
        <v>144000</v>
      </c>
    </row>
    <row r="23" spans="1:13" x14ac:dyDescent="0.3">
      <c r="A23" s="22" t="s">
        <v>34</v>
      </c>
      <c r="B23" s="28">
        <v>46</v>
      </c>
      <c r="C23" s="28">
        <v>46</v>
      </c>
      <c r="D23" s="28">
        <v>46</v>
      </c>
      <c r="E23" s="28">
        <v>50</v>
      </c>
      <c r="F23" s="28">
        <v>50</v>
      </c>
      <c r="G23" s="28">
        <v>50</v>
      </c>
      <c r="H23" s="28">
        <v>51</v>
      </c>
      <c r="I23" s="28">
        <v>51</v>
      </c>
      <c r="J23" s="28">
        <v>51</v>
      </c>
      <c r="K23" s="28">
        <v>48</v>
      </c>
      <c r="L23" s="28">
        <v>48</v>
      </c>
      <c r="M23" s="28">
        <v>48</v>
      </c>
    </row>
    <row r="24" spans="1:13" x14ac:dyDescent="0.3">
      <c r="A24" s="22" t="s">
        <v>49</v>
      </c>
      <c r="B24" s="28">
        <v>72080</v>
      </c>
      <c r="C24" s="28">
        <v>72080</v>
      </c>
      <c r="D24" s="28">
        <v>72080</v>
      </c>
      <c r="E24" s="28">
        <v>78320</v>
      </c>
      <c r="F24" s="28">
        <v>78320</v>
      </c>
      <c r="G24" s="28">
        <v>78320</v>
      </c>
      <c r="H24" s="28">
        <v>79990</v>
      </c>
      <c r="I24" s="28">
        <v>79990</v>
      </c>
      <c r="J24" s="28">
        <v>79990</v>
      </c>
      <c r="K24" s="28">
        <v>74790</v>
      </c>
      <c r="L24" s="28">
        <v>74790</v>
      </c>
      <c r="M24" s="28">
        <v>74790</v>
      </c>
    </row>
    <row r="25" spans="1:13" x14ac:dyDescent="0.3">
      <c r="A25" s="22" t="s">
        <v>35</v>
      </c>
      <c r="B25" s="28">
        <v>7208</v>
      </c>
      <c r="C25" s="28">
        <v>7208</v>
      </c>
      <c r="D25" s="28">
        <v>7208</v>
      </c>
      <c r="E25" s="28">
        <v>7832</v>
      </c>
      <c r="F25" s="28">
        <v>7832</v>
      </c>
      <c r="G25" s="28">
        <v>7832</v>
      </c>
      <c r="H25" s="28">
        <v>7999</v>
      </c>
      <c r="I25" s="28">
        <v>7999</v>
      </c>
      <c r="J25" s="28">
        <v>7999</v>
      </c>
      <c r="K25" s="28">
        <v>7479</v>
      </c>
      <c r="L25" s="28">
        <v>7479</v>
      </c>
      <c r="M25" s="28">
        <v>7479</v>
      </c>
    </row>
    <row r="26" spans="1:13" x14ac:dyDescent="0.3">
      <c r="A26" s="19" t="s">
        <v>38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x14ac:dyDescent="0.3">
      <c r="A27" s="20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 x14ac:dyDescent="0.3">
      <c r="A28" s="22" t="s">
        <v>16</v>
      </c>
      <c r="B28" s="28">
        <v>61</v>
      </c>
      <c r="C28" s="28">
        <v>61</v>
      </c>
      <c r="D28" s="28">
        <v>61</v>
      </c>
      <c r="E28" s="28">
        <v>66</v>
      </c>
      <c r="F28" s="28">
        <v>66</v>
      </c>
      <c r="G28" s="28">
        <v>66</v>
      </c>
      <c r="H28" s="28">
        <v>68</v>
      </c>
      <c r="I28" s="28">
        <v>68</v>
      </c>
      <c r="J28" s="28">
        <v>68</v>
      </c>
      <c r="K28" s="28">
        <v>63</v>
      </c>
      <c r="L28" s="28">
        <v>63</v>
      </c>
      <c r="M28" s="28">
        <v>63</v>
      </c>
    </row>
    <row r="29" spans="1:13" x14ac:dyDescent="0.3">
      <c r="A29" s="22" t="s">
        <v>17</v>
      </c>
      <c r="B29" s="28">
        <v>31</v>
      </c>
      <c r="C29" s="28">
        <v>31</v>
      </c>
      <c r="D29" s="28">
        <v>31</v>
      </c>
      <c r="E29" s="28">
        <v>34</v>
      </c>
      <c r="F29" s="28">
        <v>34</v>
      </c>
      <c r="G29" s="28">
        <v>34</v>
      </c>
      <c r="H29" s="28">
        <v>35</v>
      </c>
      <c r="I29" s="28">
        <v>35</v>
      </c>
      <c r="J29" s="28">
        <v>35</v>
      </c>
      <c r="K29" s="28">
        <v>32</v>
      </c>
      <c r="L29" s="28">
        <v>32</v>
      </c>
      <c r="M29" s="28">
        <v>32</v>
      </c>
    </row>
    <row r="30" spans="1:13" x14ac:dyDescent="0.3">
      <c r="A30" s="22" t="s">
        <v>18</v>
      </c>
      <c r="B30" s="28">
        <v>25</v>
      </c>
      <c r="C30" s="28">
        <v>25</v>
      </c>
      <c r="D30" s="28">
        <v>25</v>
      </c>
      <c r="E30" s="28">
        <v>28</v>
      </c>
      <c r="F30" s="28">
        <v>28</v>
      </c>
      <c r="G30" s="28">
        <v>28</v>
      </c>
      <c r="H30" s="28">
        <v>28</v>
      </c>
      <c r="I30" s="28">
        <v>28</v>
      </c>
      <c r="J30" s="28">
        <v>28</v>
      </c>
      <c r="K30" s="28">
        <v>26</v>
      </c>
      <c r="L30" s="28">
        <v>26</v>
      </c>
      <c r="M30" s="28">
        <v>26</v>
      </c>
    </row>
    <row r="31" spans="1:13" x14ac:dyDescent="0.3">
      <c r="A31" s="22" t="s">
        <v>19</v>
      </c>
      <c r="B31" s="28">
        <v>10252</v>
      </c>
      <c r="C31" s="28">
        <v>10252</v>
      </c>
      <c r="D31" s="28">
        <v>10252</v>
      </c>
      <c r="E31" s="28">
        <v>11140</v>
      </c>
      <c r="F31" s="28">
        <v>11140</v>
      </c>
      <c r="G31" s="28">
        <v>11140</v>
      </c>
      <c r="H31" s="28">
        <v>11378</v>
      </c>
      <c r="I31" s="28">
        <v>11378</v>
      </c>
      <c r="J31" s="28">
        <v>11378</v>
      </c>
      <c r="K31" s="28">
        <v>10637</v>
      </c>
      <c r="L31" s="28">
        <v>10637</v>
      </c>
      <c r="M31" s="28">
        <v>10637</v>
      </c>
    </row>
    <row r="32" spans="1:13" x14ac:dyDescent="0.3">
      <c r="A32" s="22" t="s">
        <v>20</v>
      </c>
      <c r="B32" s="28">
        <v>7123</v>
      </c>
      <c r="C32" s="28">
        <v>7123</v>
      </c>
      <c r="D32" s="28">
        <v>7123</v>
      </c>
      <c r="E32" s="28">
        <v>7740</v>
      </c>
      <c r="F32" s="28">
        <v>7740</v>
      </c>
      <c r="G32" s="28">
        <v>7740</v>
      </c>
      <c r="H32" s="28">
        <v>7906</v>
      </c>
      <c r="I32" s="28">
        <v>7906</v>
      </c>
      <c r="J32" s="28">
        <v>7906</v>
      </c>
      <c r="K32" s="28">
        <v>7391</v>
      </c>
      <c r="L32" s="28">
        <v>7391</v>
      </c>
      <c r="M32" s="28">
        <v>7391</v>
      </c>
    </row>
    <row r="33" spans="1:13" x14ac:dyDescent="0.3">
      <c r="A33" s="22" t="s">
        <v>40</v>
      </c>
      <c r="B33" s="28">
        <v>4747</v>
      </c>
      <c r="C33" s="28">
        <v>4747</v>
      </c>
      <c r="D33" s="28">
        <v>4747</v>
      </c>
      <c r="E33" s="28">
        <v>5158</v>
      </c>
      <c r="F33" s="28">
        <v>5158</v>
      </c>
      <c r="G33" s="28">
        <v>5158</v>
      </c>
      <c r="H33" s="28">
        <v>5269</v>
      </c>
      <c r="I33" s="28">
        <v>5269</v>
      </c>
      <c r="J33" s="28">
        <v>5269</v>
      </c>
      <c r="K33" s="28">
        <v>4926</v>
      </c>
      <c r="L33" s="28">
        <v>4926</v>
      </c>
      <c r="M33" s="28">
        <v>4926</v>
      </c>
    </row>
    <row r="34" spans="1:13" x14ac:dyDescent="0.3">
      <c r="A34" s="19" t="s">
        <v>43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 x14ac:dyDescent="0.3">
      <c r="A35" s="20" t="s">
        <v>44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spans="1:13" x14ac:dyDescent="0.3">
      <c r="A36" s="22" t="s">
        <v>45</v>
      </c>
      <c r="B36" s="30">
        <v>3.0499999999999985</v>
      </c>
      <c r="C36" s="30">
        <v>3.0499999999999985</v>
      </c>
      <c r="D36" s="30">
        <v>3.0499999999999985</v>
      </c>
      <c r="E36" s="30">
        <v>3.0499999999999985</v>
      </c>
      <c r="F36" s="30">
        <v>3.0499999999999985</v>
      </c>
      <c r="G36" s="30">
        <v>3.0499999999999985</v>
      </c>
      <c r="H36" s="30">
        <v>3.0499999999999985</v>
      </c>
      <c r="I36" s="30">
        <v>3.0499999999999985</v>
      </c>
      <c r="J36" s="30">
        <v>3.0499999999999985</v>
      </c>
      <c r="K36" s="30">
        <v>3.0499999999999985</v>
      </c>
      <c r="L36" s="30">
        <v>3.0499999999999985</v>
      </c>
      <c r="M36" s="30">
        <v>3.0499999999999985</v>
      </c>
    </row>
    <row r="37" spans="1:13" x14ac:dyDescent="0.3">
      <c r="A37" s="24"/>
    </row>
    <row r="38" spans="1:13" x14ac:dyDescent="0.3">
      <c r="A38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5:M30"/>
  <sheetViews>
    <sheetView topLeftCell="E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65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89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27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x14ac:dyDescent="0.3">
      <c r="A9" s="20" t="s">
        <v>28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3" x14ac:dyDescent="0.3">
      <c r="A10" s="22" t="s">
        <v>29</v>
      </c>
      <c r="B10" s="28">
        <v>82</v>
      </c>
      <c r="C10" s="28">
        <v>82</v>
      </c>
      <c r="D10" s="28">
        <v>82</v>
      </c>
      <c r="E10" s="28">
        <v>86</v>
      </c>
      <c r="F10" s="28">
        <v>86</v>
      </c>
      <c r="G10" s="28">
        <v>86</v>
      </c>
      <c r="H10" s="28">
        <v>81</v>
      </c>
      <c r="I10" s="28">
        <v>77.516129032258064</v>
      </c>
      <c r="J10" s="28">
        <v>75</v>
      </c>
      <c r="K10" s="28">
        <v>73</v>
      </c>
      <c r="L10" s="28">
        <v>73.86666666666666</v>
      </c>
      <c r="M10" s="28">
        <v>74</v>
      </c>
    </row>
    <row r="11" spans="1:13" x14ac:dyDescent="0.3">
      <c r="A11" s="22" t="s">
        <v>30</v>
      </c>
      <c r="B11" s="28">
        <v>101</v>
      </c>
      <c r="C11" s="28">
        <v>101</v>
      </c>
      <c r="D11" s="28">
        <v>101</v>
      </c>
      <c r="E11" s="28">
        <v>106</v>
      </c>
      <c r="F11" s="28">
        <v>106</v>
      </c>
      <c r="G11" s="28">
        <v>106</v>
      </c>
      <c r="H11" s="28">
        <v>101</v>
      </c>
      <c r="I11" s="28">
        <v>96.354838709677423</v>
      </c>
      <c r="J11" s="28">
        <v>93</v>
      </c>
      <c r="K11" s="28">
        <v>91</v>
      </c>
      <c r="L11" s="28">
        <v>92.733333333333334</v>
      </c>
      <c r="M11" s="28">
        <v>93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107</v>
      </c>
      <c r="C14" s="28">
        <v>107</v>
      </c>
      <c r="D14" s="28">
        <v>107</v>
      </c>
      <c r="E14" s="28">
        <v>112</v>
      </c>
      <c r="F14" s="28">
        <v>112</v>
      </c>
      <c r="G14" s="28">
        <v>112</v>
      </c>
      <c r="H14" s="28">
        <v>106</v>
      </c>
      <c r="I14" s="28">
        <v>100.7741935483871</v>
      </c>
      <c r="J14" s="28">
        <v>97</v>
      </c>
      <c r="K14" s="28">
        <v>95</v>
      </c>
      <c r="L14" s="28">
        <v>96.733333333333334</v>
      </c>
      <c r="M14" s="28">
        <v>97</v>
      </c>
    </row>
    <row r="15" spans="1:13" x14ac:dyDescent="0.3">
      <c r="A15" s="22" t="s">
        <v>48</v>
      </c>
      <c r="B15" s="28">
        <v>258000</v>
      </c>
      <c r="C15" s="28">
        <v>258000</v>
      </c>
      <c r="D15" s="28">
        <v>258000</v>
      </c>
      <c r="E15" s="28">
        <v>273000</v>
      </c>
      <c r="F15" s="28">
        <v>273000</v>
      </c>
      <c r="G15" s="28">
        <v>273000</v>
      </c>
      <c r="H15" s="28">
        <v>258000</v>
      </c>
      <c r="I15" s="28">
        <v>245806.45161290321</v>
      </c>
      <c r="J15" s="28">
        <v>237000</v>
      </c>
      <c r="K15" s="28">
        <v>234000</v>
      </c>
      <c r="L15" s="28">
        <v>236600</v>
      </c>
      <c r="M15" s="28">
        <v>237000</v>
      </c>
    </row>
    <row r="16" spans="1:13" x14ac:dyDescent="0.3">
      <c r="A16" s="22" t="s">
        <v>34</v>
      </c>
      <c r="B16" s="28">
        <v>86</v>
      </c>
      <c r="C16" s="28">
        <v>86</v>
      </c>
      <c r="D16" s="28">
        <v>86</v>
      </c>
      <c r="E16" s="28">
        <v>91</v>
      </c>
      <c r="F16" s="28">
        <v>91</v>
      </c>
      <c r="G16" s="28">
        <v>91</v>
      </c>
      <c r="H16" s="28">
        <v>86</v>
      </c>
      <c r="I16" s="28">
        <v>81.935483870967744</v>
      </c>
      <c r="J16" s="28">
        <v>79</v>
      </c>
      <c r="K16" s="28">
        <v>78</v>
      </c>
      <c r="L16" s="28">
        <v>78.86666666666666</v>
      </c>
      <c r="M16" s="28">
        <v>79</v>
      </c>
    </row>
    <row r="17" spans="1:13" x14ac:dyDescent="0.3">
      <c r="A17" s="22" t="s">
        <v>49</v>
      </c>
      <c r="B17" s="28">
        <v>52260</v>
      </c>
      <c r="C17" s="28">
        <v>52260</v>
      </c>
      <c r="D17" s="28">
        <v>52260</v>
      </c>
      <c r="E17" s="28">
        <v>54980</v>
      </c>
      <c r="F17" s="28">
        <v>54980</v>
      </c>
      <c r="G17" s="28">
        <v>54980</v>
      </c>
      <c r="H17" s="28">
        <v>51960</v>
      </c>
      <c r="I17" s="28">
        <v>49531.161290322583</v>
      </c>
      <c r="J17" s="28">
        <v>47777</v>
      </c>
      <c r="K17" s="28">
        <v>46780</v>
      </c>
      <c r="L17" s="28">
        <v>47551.333333333336</v>
      </c>
      <c r="M17" s="28">
        <v>47670</v>
      </c>
    </row>
    <row r="18" spans="1:13" x14ac:dyDescent="0.3">
      <c r="A18" s="22" t="s">
        <v>35</v>
      </c>
      <c r="B18" s="28">
        <v>5226</v>
      </c>
      <c r="C18" s="28">
        <v>5226</v>
      </c>
      <c r="D18" s="28">
        <v>5226</v>
      </c>
      <c r="E18" s="28">
        <v>5498</v>
      </c>
      <c r="F18" s="28">
        <v>5498</v>
      </c>
      <c r="G18" s="28">
        <v>5498</v>
      </c>
      <c r="H18" s="28">
        <v>5196</v>
      </c>
      <c r="I18" s="28">
        <v>4952.7096774193551</v>
      </c>
      <c r="J18" s="28">
        <v>4777</v>
      </c>
      <c r="K18" s="28">
        <v>4678</v>
      </c>
      <c r="L18" s="28">
        <v>4755.1333333333332</v>
      </c>
      <c r="M18" s="28">
        <v>4767</v>
      </c>
    </row>
    <row r="19" spans="1:13" x14ac:dyDescent="0.3">
      <c r="A19" s="19" t="s">
        <v>38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39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16</v>
      </c>
      <c r="B21" s="28">
        <v>85</v>
      </c>
      <c r="C21" s="28">
        <v>85</v>
      </c>
      <c r="D21" s="28">
        <v>85</v>
      </c>
      <c r="E21" s="28">
        <v>89</v>
      </c>
      <c r="F21" s="28">
        <v>89</v>
      </c>
      <c r="G21" s="28">
        <v>89</v>
      </c>
      <c r="H21" s="28">
        <v>85</v>
      </c>
      <c r="I21" s="28">
        <v>80.935483870967744</v>
      </c>
      <c r="J21" s="28">
        <v>78</v>
      </c>
      <c r="K21" s="28">
        <v>77</v>
      </c>
      <c r="L21" s="28">
        <v>77.86666666666666</v>
      </c>
      <c r="M21" s="28">
        <v>78</v>
      </c>
    </row>
    <row r="22" spans="1:13" x14ac:dyDescent="0.3">
      <c r="A22" s="22" t="s">
        <v>17</v>
      </c>
      <c r="B22" s="28">
        <v>72</v>
      </c>
      <c r="C22" s="28">
        <v>72</v>
      </c>
      <c r="D22" s="28">
        <v>72</v>
      </c>
      <c r="E22" s="28">
        <v>76</v>
      </c>
      <c r="F22" s="28">
        <v>76</v>
      </c>
      <c r="G22" s="28">
        <v>76</v>
      </c>
      <c r="H22" s="28">
        <v>72</v>
      </c>
      <c r="I22" s="28">
        <v>67.935483870967744</v>
      </c>
      <c r="J22" s="28">
        <v>65</v>
      </c>
      <c r="K22" s="28">
        <v>64</v>
      </c>
      <c r="L22" s="28">
        <v>64.86666666666666</v>
      </c>
      <c r="M22" s="28">
        <v>65</v>
      </c>
    </row>
    <row r="23" spans="1:13" x14ac:dyDescent="0.3">
      <c r="A23" s="22" t="s">
        <v>18</v>
      </c>
      <c r="B23" s="28">
        <v>65</v>
      </c>
      <c r="C23" s="28">
        <v>65</v>
      </c>
      <c r="D23" s="28">
        <v>65</v>
      </c>
      <c r="E23" s="28">
        <v>68</v>
      </c>
      <c r="F23" s="28">
        <v>68</v>
      </c>
      <c r="G23" s="28">
        <v>68</v>
      </c>
      <c r="H23" s="28">
        <v>64</v>
      </c>
      <c r="I23" s="28">
        <v>61.096774193548384</v>
      </c>
      <c r="J23" s="28">
        <v>59</v>
      </c>
      <c r="K23" s="28">
        <v>58</v>
      </c>
      <c r="L23" s="28">
        <v>58.866666666666667</v>
      </c>
      <c r="M23" s="28">
        <v>59</v>
      </c>
    </row>
    <row r="24" spans="1:13" x14ac:dyDescent="0.3">
      <c r="A24" s="22" t="s">
        <v>19</v>
      </c>
      <c r="B24" s="28">
        <v>4897</v>
      </c>
      <c r="C24" s="28">
        <v>4897</v>
      </c>
      <c r="D24" s="28">
        <v>4897</v>
      </c>
      <c r="E24" s="28">
        <v>5152</v>
      </c>
      <c r="F24" s="28">
        <v>5152</v>
      </c>
      <c r="G24" s="28">
        <v>5152</v>
      </c>
      <c r="H24" s="28">
        <v>4869</v>
      </c>
      <c r="I24" s="28">
        <v>4641.3870967741932</v>
      </c>
      <c r="J24" s="28">
        <v>4477</v>
      </c>
      <c r="K24" s="28">
        <v>4384</v>
      </c>
      <c r="L24" s="28">
        <v>4455.9333333333334</v>
      </c>
      <c r="M24" s="28">
        <v>4467</v>
      </c>
    </row>
    <row r="25" spans="1:13" x14ac:dyDescent="0.3">
      <c r="A25" s="22" t="s">
        <v>20</v>
      </c>
      <c r="B25" s="28">
        <v>4897</v>
      </c>
      <c r="C25" s="28">
        <v>4897</v>
      </c>
      <c r="D25" s="28">
        <v>4897</v>
      </c>
      <c r="E25" s="28">
        <v>5152</v>
      </c>
      <c r="F25" s="28">
        <v>5152</v>
      </c>
      <c r="G25" s="28">
        <v>5152</v>
      </c>
      <c r="H25" s="28">
        <v>4869</v>
      </c>
      <c r="I25" s="28">
        <v>4641.3870967741932</v>
      </c>
      <c r="J25" s="28">
        <v>4477</v>
      </c>
      <c r="K25" s="28">
        <v>4384</v>
      </c>
      <c r="L25" s="28">
        <v>4455.9333333333334</v>
      </c>
      <c r="M25" s="28">
        <v>4467</v>
      </c>
    </row>
    <row r="26" spans="1:13" x14ac:dyDescent="0.3">
      <c r="A26" s="19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x14ac:dyDescent="0.3">
      <c r="A27" s="20" t="s">
        <v>44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 x14ac:dyDescent="0.3">
      <c r="A28" s="22" t="s">
        <v>45</v>
      </c>
      <c r="B28" s="30">
        <v>4.0100000000000016</v>
      </c>
      <c r="C28" s="30">
        <v>4.0100000000000016</v>
      </c>
      <c r="D28" s="30">
        <v>4.0100000000000016</v>
      </c>
      <c r="E28" s="30">
        <v>4.0100000000000016</v>
      </c>
      <c r="F28" s="30">
        <v>4.0100000000000016</v>
      </c>
      <c r="G28" s="30">
        <v>4.0100000000000016</v>
      </c>
      <c r="H28" s="30">
        <v>4.0100000000000016</v>
      </c>
      <c r="I28" s="30">
        <v>4.0100000000000016</v>
      </c>
      <c r="J28" s="30">
        <v>4.0100000000000016</v>
      </c>
      <c r="K28" s="30">
        <v>4.0100000000000016</v>
      </c>
      <c r="L28" s="30">
        <v>4.0100000000000016</v>
      </c>
      <c r="M28" s="30">
        <v>4.0100000000000016</v>
      </c>
    </row>
    <row r="29" spans="1:13" x14ac:dyDescent="0.3">
      <c r="A29" s="24"/>
    </row>
    <row r="30" spans="1:13" x14ac:dyDescent="0.3">
      <c r="A30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5:M30"/>
  <sheetViews>
    <sheetView topLeftCell="A28" workbookViewId="0">
      <selection activeCell="A29" sqref="A29:M30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88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27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x14ac:dyDescent="0.3">
      <c r="A9" s="20" t="s">
        <v>28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3" x14ac:dyDescent="0.3">
      <c r="A10" s="22" t="s">
        <v>29</v>
      </c>
      <c r="B10" s="28">
        <v>69</v>
      </c>
      <c r="C10" s="28">
        <v>69</v>
      </c>
      <c r="D10" s="28">
        <v>69</v>
      </c>
      <c r="E10" s="28">
        <v>73</v>
      </c>
      <c r="F10" s="28">
        <v>73</v>
      </c>
      <c r="G10" s="28">
        <v>73</v>
      </c>
      <c r="H10" s="28">
        <v>74</v>
      </c>
      <c r="I10" s="28">
        <v>74</v>
      </c>
      <c r="J10" s="28">
        <v>74</v>
      </c>
      <c r="K10" s="28">
        <v>69</v>
      </c>
      <c r="L10" s="28">
        <v>69</v>
      </c>
      <c r="M10" s="28">
        <v>69</v>
      </c>
    </row>
    <row r="11" spans="1:13" x14ac:dyDescent="0.3">
      <c r="A11" s="22" t="s">
        <v>30</v>
      </c>
      <c r="B11" s="28">
        <v>97</v>
      </c>
      <c r="C11" s="28">
        <v>97</v>
      </c>
      <c r="D11" s="28">
        <v>97</v>
      </c>
      <c r="E11" s="28">
        <v>104</v>
      </c>
      <c r="F11" s="28">
        <v>104</v>
      </c>
      <c r="G11" s="28">
        <v>104</v>
      </c>
      <c r="H11" s="28">
        <v>104</v>
      </c>
      <c r="I11" s="28">
        <v>104</v>
      </c>
      <c r="J11" s="28">
        <v>104</v>
      </c>
      <c r="K11" s="28">
        <v>98</v>
      </c>
      <c r="L11" s="28">
        <v>98</v>
      </c>
      <c r="M11" s="28">
        <v>98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101</v>
      </c>
      <c r="C14" s="28">
        <v>101</v>
      </c>
      <c r="D14" s="28">
        <v>101</v>
      </c>
      <c r="E14" s="28">
        <v>108</v>
      </c>
      <c r="F14" s="28">
        <v>108</v>
      </c>
      <c r="G14" s="28">
        <v>108</v>
      </c>
      <c r="H14" s="28">
        <v>109</v>
      </c>
      <c r="I14" s="28">
        <v>109</v>
      </c>
      <c r="J14" s="28">
        <v>109</v>
      </c>
      <c r="K14" s="28">
        <v>102</v>
      </c>
      <c r="L14" s="28">
        <v>102</v>
      </c>
      <c r="M14" s="28">
        <v>102</v>
      </c>
    </row>
    <row r="15" spans="1:13" x14ac:dyDescent="0.3">
      <c r="A15" s="22" t="s">
        <v>48</v>
      </c>
      <c r="B15" s="28">
        <v>192000</v>
      </c>
      <c r="C15" s="28">
        <v>192000</v>
      </c>
      <c r="D15" s="28">
        <v>192000</v>
      </c>
      <c r="E15" s="28">
        <v>207000</v>
      </c>
      <c r="F15" s="28">
        <v>207000</v>
      </c>
      <c r="G15" s="28">
        <v>207000</v>
      </c>
      <c r="H15" s="28">
        <v>207000</v>
      </c>
      <c r="I15" s="28">
        <v>207000</v>
      </c>
      <c r="J15" s="28">
        <v>207000</v>
      </c>
      <c r="K15" s="28">
        <v>195000</v>
      </c>
      <c r="L15" s="28">
        <v>195000</v>
      </c>
      <c r="M15" s="28">
        <v>195000</v>
      </c>
    </row>
    <row r="16" spans="1:13" x14ac:dyDescent="0.3">
      <c r="A16" s="22" t="s">
        <v>34</v>
      </c>
      <c r="B16" s="28">
        <v>64</v>
      </c>
      <c r="C16" s="28">
        <v>64</v>
      </c>
      <c r="D16" s="28">
        <v>64</v>
      </c>
      <c r="E16" s="28">
        <v>69</v>
      </c>
      <c r="F16" s="28">
        <v>69</v>
      </c>
      <c r="G16" s="28">
        <v>69</v>
      </c>
      <c r="H16" s="28">
        <v>69</v>
      </c>
      <c r="I16" s="28">
        <v>69</v>
      </c>
      <c r="J16" s="28">
        <v>69</v>
      </c>
      <c r="K16" s="28">
        <v>65</v>
      </c>
      <c r="L16" s="28">
        <v>65</v>
      </c>
      <c r="M16" s="28">
        <v>65</v>
      </c>
    </row>
    <row r="17" spans="1:13" x14ac:dyDescent="0.3">
      <c r="A17" s="22" t="s">
        <v>49</v>
      </c>
      <c r="B17" s="28">
        <v>94800</v>
      </c>
      <c r="C17" s="28">
        <v>94800</v>
      </c>
      <c r="D17" s="28">
        <v>94800</v>
      </c>
      <c r="E17" s="28">
        <v>101350</v>
      </c>
      <c r="F17" s="28">
        <v>101350</v>
      </c>
      <c r="G17" s="28">
        <v>101350</v>
      </c>
      <c r="H17" s="28">
        <v>102050</v>
      </c>
      <c r="I17" s="28">
        <v>102050</v>
      </c>
      <c r="J17" s="28">
        <v>102050</v>
      </c>
      <c r="K17" s="28">
        <v>95580</v>
      </c>
      <c r="L17" s="28">
        <v>95580</v>
      </c>
      <c r="M17" s="28">
        <v>95580</v>
      </c>
    </row>
    <row r="18" spans="1:13" x14ac:dyDescent="0.3">
      <c r="A18" s="22" t="s">
        <v>35</v>
      </c>
      <c r="B18" s="28">
        <v>9480</v>
      </c>
      <c r="C18" s="28">
        <v>9480</v>
      </c>
      <c r="D18" s="28">
        <v>9480</v>
      </c>
      <c r="E18" s="28">
        <v>10135</v>
      </c>
      <c r="F18" s="28">
        <v>10135</v>
      </c>
      <c r="G18" s="28">
        <v>10135</v>
      </c>
      <c r="H18" s="28">
        <v>10205</v>
      </c>
      <c r="I18" s="28">
        <v>10205</v>
      </c>
      <c r="J18" s="28">
        <v>10205</v>
      </c>
      <c r="K18" s="28">
        <v>9558</v>
      </c>
      <c r="L18" s="28">
        <v>9558</v>
      </c>
      <c r="M18" s="28">
        <v>9558</v>
      </c>
    </row>
    <row r="19" spans="1:13" x14ac:dyDescent="0.3">
      <c r="A19" s="19" t="s">
        <v>38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39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16</v>
      </c>
      <c r="B21" s="28">
        <v>84</v>
      </c>
      <c r="C21" s="28">
        <v>84</v>
      </c>
      <c r="D21" s="28">
        <v>84</v>
      </c>
      <c r="E21" s="28">
        <v>90</v>
      </c>
      <c r="F21" s="28">
        <v>90</v>
      </c>
      <c r="G21" s="28">
        <v>90</v>
      </c>
      <c r="H21" s="28">
        <v>91</v>
      </c>
      <c r="I21" s="28">
        <v>91</v>
      </c>
      <c r="J21" s="28">
        <v>91</v>
      </c>
      <c r="K21" s="28">
        <v>85</v>
      </c>
      <c r="L21" s="28">
        <v>85</v>
      </c>
      <c r="M21" s="28">
        <v>85</v>
      </c>
    </row>
    <row r="22" spans="1:13" x14ac:dyDescent="0.3">
      <c r="A22" s="22" t="s">
        <v>17</v>
      </c>
      <c r="B22" s="28">
        <v>73</v>
      </c>
      <c r="C22" s="28">
        <v>73</v>
      </c>
      <c r="D22" s="28">
        <v>73</v>
      </c>
      <c r="E22" s="28">
        <v>78</v>
      </c>
      <c r="F22" s="28">
        <v>78</v>
      </c>
      <c r="G22" s="28">
        <v>78</v>
      </c>
      <c r="H22" s="28">
        <v>79</v>
      </c>
      <c r="I22" s="28">
        <v>79</v>
      </c>
      <c r="J22" s="28">
        <v>79</v>
      </c>
      <c r="K22" s="28">
        <v>74</v>
      </c>
      <c r="L22" s="28">
        <v>74</v>
      </c>
      <c r="M22" s="28">
        <v>74</v>
      </c>
    </row>
    <row r="23" spans="1:13" x14ac:dyDescent="0.3">
      <c r="A23" s="22" t="s">
        <v>18</v>
      </c>
      <c r="B23" s="28">
        <v>65</v>
      </c>
      <c r="C23" s="28">
        <v>65</v>
      </c>
      <c r="D23" s="28">
        <v>65</v>
      </c>
      <c r="E23" s="28">
        <v>70</v>
      </c>
      <c r="F23" s="28">
        <v>70</v>
      </c>
      <c r="G23" s="28">
        <v>70</v>
      </c>
      <c r="H23" s="28">
        <v>70</v>
      </c>
      <c r="I23" s="28">
        <v>70</v>
      </c>
      <c r="J23" s="28">
        <v>70</v>
      </c>
      <c r="K23" s="28">
        <v>66</v>
      </c>
      <c r="L23" s="28">
        <v>66</v>
      </c>
      <c r="M23" s="28">
        <v>66</v>
      </c>
    </row>
    <row r="24" spans="1:13" x14ac:dyDescent="0.3">
      <c r="A24" s="22" t="s">
        <v>19</v>
      </c>
      <c r="B24" s="28">
        <v>3826</v>
      </c>
      <c r="C24" s="28">
        <v>3826</v>
      </c>
      <c r="D24" s="28">
        <v>3826</v>
      </c>
      <c r="E24" s="28">
        <v>4091</v>
      </c>
      <c r="F24" s="28">
        <v>4091</v>
      </c>
      <c r="G24" s="28">
        <v>4091</v>
      </c>
      <c r="H24" s="28">
        <v>4119</v>
      </c>
      <c r="I24" s="28">
        <v>4119</v>
      </c>
      <c r="J24" s="28">
        <v>4119</v>
      </c>
      <c r="K24" s="28">
        <v>3858</v>
      </c>
      <c r="L24" s="28">
        <v>3858</v>
      </c>
      <c r="M24" s="28">
        <v>3858</v>
      </c>
    </row>
    <row r="25" spans="1:13" x14ac:dyDescent="0.3">
      <c r="A25" s="22" t="s">
        <v>20</v>
      </c>
      <c r="B25" s="28">
        <v>3826</v>
      </c>
      <c r="C25" s="28">
        <v>3826</v>
      </c>
      <c r="D25" s="28">
        <v>3826</v>
      </c>
      <c r="E25" s="28">
        <v>4091</v>
      </c>
      <c r="F25" s="28">
        <v>4091</v>
      </c>
      <c r="G25" s="28">
        <v>4091</v>
      </c>
      <c r="H25" s="28">
        <v>4119</v>
      </c>
      <c r="I25" s="28">
        <v>4119</v>
      </c>
      <c r="J25" s="28">
        <v>4119</v>
      </c>
      <c r="K25" s="28">
        <v>3858</v>
      </c>
      <c r="L25" s="28">
        <v>3858</v>
      </c>
      <c r="M25" s="28">
        <v>3858</v>
      </c>
    </row>
    <row r="26" spans="1:13" x14ac:dyDescent="0.3">
      <c r="A26" s="19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x14ac:dyDescent="0.3">
      <c r="A27" s="20" t="s">
        <v>44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 x14ac:dyDescent="0.3">
      <c r="A28" s="22" t="s">
        <v>45</v>
      </c>
      <c r="B28" s="30">
        <v>2.1899999999999991</v>
      </c>
      <c r="C28" s="30">
        <v>2.1899999999999991</v>
      </c>
      <c r="D28" s="30">
        <v>2.1899999999999991</v>
      </c>
      <c r="E28" s="30">
        <v>2.1899999999999991</v>
      </c>
      <c r="F28" s="30">
        <v>2.1899999999999991</v>
      </c>
      <c r="G28" s="30">
        <v>2.1899999999999991</v>
      </c>
      <c r="H28" s="30">
        <v>2.1899999999999991</v>
      </c>
      <c r="I28" s="30">
        <v>2.1899999999999991</v>
      </c>
      <c r="J28" s="30">
        <v>2.1899999999999991</v>
      </c>
      <c r="K28" s="30">
        <v>2.1899999999999991</v>
      </c>
      <c r="L28" s="30">
        <v>2.1899999999999991</v>
      </c>
      <c r="M28" s="30">
        <v>2.1899999999999991</v>
      </c>
    </row>
    <row r="29" spans="1:13" x14ac:dyDescent="0.3">
      <c r="A29" s="24"/>
    </row>
    <row r="30" spans="1:13" x14ac:dyDescent="0.3">
      <c r="A30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5:M39"/>
  <sheetViews>
    <sheetView topLeftCell="A37" workbookViewId="0">
      <selection activeCell="A37" sqref="A37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5" spans="1:13" x14ac:dyDescent="0.3">
      <c r="A5" s="179" t="s">
        <v>67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9" t="s">
        <v>87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</row>
    <row r="7" spans="1:13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71</v>
      </c>
      <c r="L7" s="18" t="s">
        <v>72</v>
      </c>
      <c r="M7" s="18" t="s">
        <v>73</v>
      </c>
    </row>
    <row r="8" spans="1:13" x14ac:dyDescent="0.3">
      <c r="A8" s="19" t="s">
        <v>27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x14ac:dyDescent="0.3">
      <c r="A9" s="20" t="s">
        <v>28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3" x14ac:dyDescent="0.3">
      <c r="A10" s="22" t="s">
        <v>29</v>
      </c>
      <c r="B10" s="28">
        <v>79</v>
      </c>
      <c r="C10" s="28">
        <v>79</v>
      </c>
      <c r="D10" s="28">
        <v>79</v>
      </c>
      <c r="E10" s="28">
        <v>86</v>
      </c>
      <c r="F10" s="28">
        <v>86</v>
      </c>
      <c r="G10" s="28">
        <v>86</v>
      </c>
      <c r="H10" s="28">
        <v>87</v>
      </c>
      <c r="I10" s="28">
        <v>87</v>
      </c>
      <c r="J10" s="28">
        <v>87</v>
      </c>
      <c r="K10" s="28">
        <v>82</v>
      </c>
      <c r="L10" s="28">
        <v>82</v>
      </c>
      <c r="M10" s="28">
        <v>82</v>
      </c>
    </row>
    <row r="11" spans="1:13" x14ac:dyDescent="0.3">
      <c r="A11" s="22" t="s">
        <v>30</v>
      </c>
      <c r="B11" s="28">
        <v>127</v>
      </c>
      <c r="C11" s="28">
        <v>127</v>
      </c>
      <c r="D11" s="28">
        <v>127</v>
      </c>
      <c r="E11" s="28">
        <v>140</v>
      </c>
      <c r="F11" s="28">
        <v>140</v>
      </c>
      <c r="G11" s="28">
        <v>140</v>
      </c>
      <c r="H11" s="28">
        <v>142</v>
      </c>
      <c r="I11" s="28">
        <v>142</v>
      </c>
      <c r="J11" s="28">
        <v>142</v>
      </c>
      <c r="K11" s="28">
        <v>133</v>
      </c>
      <c r="L11" s="28">
        <v>133</v>
      </c>
      <c r="M11" s="28">
        <v>133</v>
      </c>
    </row>
    <row r="12" spans="1:13" x14ac:dyDescent="0.3">
      <c r="A12" s="19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0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x14ac:dyDescent="0.3">
      <c r="A14" s="22" t="s">
        <v>33</v>
      </c>
      <c r="B14" s="28">
        <v>151</v>
      </c>
      <c r="C14" s="28">
        <v>151</v>
      </c>
      <c r="D14" s="28">
        <v>151</v>
      </c>
      <c r="E14" s="28">
        <v>167</v>
      </c>
      <c r="F14" s="28">
        <v>167</v>
      </c>
      <c r="G14" s="28">
        <v>167</v>
      </c>
      <c r="H14" s="28">
        <v>169</v>
      </c>
      <c r="I14" s="28">
        <v>169</v>
      </c>
      <c r="J14" s="28">
        <v>169</v>
      </c>
      <c r="K14" s="28">
        <v>159</v>
      </c>
      <c r="L14" s="28">
        <v>159</v>
      </c>
      <c r="M14" s="28">
        <v>159</v>
      </c>
    </row>
    <row r="15" spans="1:13" x14ac:dyDescent="0.3">
      <c r="A15" s="22" t="s">
        <v>48</v>
      </c>
      <c r="B15" s="28">
        <v>273000</v>
      </c>
      <c r="C15" s="28">
        <v>273000</v>
      </c>
      <c r="D15" s="28">
        <v>273000</v>
      </c>
      <c r="E15" s="28">
        <v>303000</v>
      </c>
      <c r="F15" s="28">
        <v>303000</v>
      </c>
      <c r="G15" s="28">
        <v>303000</v>
      </c>
      <c r="H15" s="28">
        <v>306000</v>
      </c>
      <c r="I15" s="28">
        <v>306000</v>
      </c>
      <c r="J15" s="28">
        <v>306000</v>
      </c>
      <c r="K15" s="28">
        <v>288000</v>
      </c>
      <c r="L15" s="28">
        <v>288000</v>
      </c>
      <c r="M15" s="28">
        <v>288000</v>
      </c>
    </row>
    <row r="16" spans="1:13" x14ac:dyDescent="0.3">
      <c r="A16" s="22" t="s">
        <v>34</v>
      </c>
      <c r="B16" s="28">
        <v>91</v>
      </c>
      <c r="C16" s="28">
        <v>91</v>
      </c>
      <c r="D16" s="28">
        <v>91</v>
      </c>
      <c r="E16" s="28">
        <v>101</v>
      </c>
      <c r="F16" s="28">
        <v>101</v>
      </c>
      <c r="G16" s="28">
        <v>101</v>
      </c>
      <c r="H16" s="28">
        <v>102</v>
      </c>
      <c r="I16" s="28">
        <v>102</v>
      </c>
      <c r="J16" s="28">
        <v>102</v>
      </c>
      <c r="K16" s="28">
        <v>96</v>
      </c>
      <c r="L16" s="28">
        <v>96</v>
      </c>
      <c r="M16" s="28">
        <v>96</v>
      </c>
    </row>
    <row r="17" spans="1:13" x14ac:dyDescent="0.3">
      <c r="A17" s="22" t="s">
        <v>49</v>
      </c>
      <c r="B17" s="28">
        <v>224160</v>
      </c>
      <c r="C17" s="28">
        <v>224160</v>
      </c>
      <c r="D17" s="28">
        <v>224160</v>
      </c>
      <c r="E17" s="28">
        <v>248190</v>
      </c>
      <c r="F17" s="28">
        <v>248190</v>
      </c>
      <c r="G17" s="28">
        <v>248190</v>
      </c>
      <c r="H17" s="28">
        <v>251550</v>
      </c>
      <c r="I17" s="28">
        <v>251550</v>
      </c>
      <c r="J17" s="28">
        <v>251550</v>
      </c>
      <c r="K17" s="28">
        <v>236505</v>
      </c>
      <c r="L17" s="28">
        <v>236505</v>
      </c>
      <c r="M17" s="28">
        <v>236505</v>
      </c>
    </row>
    <row r="18" spans="1:13" x14ac:dyDescent="0.3">
      <c r="A18" s="22" t="s">
        <v>35</v>
      </c>
      <c r="B18" s="28">
        <v>14944</v>
      </c>
      <c r="C18" s="28">
        <v>14944</v>
      </c>
      <c r="D18" s="28">
        <v>14944</v>
      </c>
      <c r="E18" s="28">
        <v>16546</v>
      </c>
      <c r="F18" s="28">
        <v>16546</v>
      </c>
      <c r="G18" s="28">
        <v>16546</v>
      </c>
      <c r="H18" s="28">
        <v>16770</v>
      </c>
      <c r="I18" s="28">
        <v>16770</v>
      </c>
      <c r="J18" s="28">
        <v>16770</v>
      </c>
      <c r="K18" s="28">
        <v>15767</v>
      </c>
      <c r="L18" s="28">
        <v>15767</v>
      </c>
      <c r="M18" s="28">
        <v>15767</v>
      </c>
    </row>
    <row r="19" spans="1:13" x14ac:dyDescent="0.3">
      <c r="A19" s="19" t="s">
        <v>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0" t="s">
        <v>37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2" t="s">
        <v>68</v>
      </c>
      <c r="B21" s="28">
        <v>109</v>
      </c>
      <c r="C21" s="28">
        <v>109</v>
      </c>
      <c r="D21" s="28">
        <v>109</v>
      </c>
      <c r="E21" s="28">
        <v>119</v>
      </c>
      <c r="F21" s="28">
        <v>119</v>
      </c>
      <c r="G21" s="28">
        <v>119</v>
      </c>
      <c r="H21" s="28">
        <v>121</v>
      </c>
      <c r="I21" s="28">
        <v>121</v>
      </c>
      <c r="J21" s="28">
        <v>121</v>
      </c>
      <c r="K21" s="28">
        <v>114</v>
      </c>
      <c r="L21" s="28">
        <v>114</v>
      </c>
      <c r="M21" s="28">
        <v>114</v>
      </c>
    </row>
    <row r="22" spans="1:13" x14ac:dyDescent="0.3">
      <c r="A22" s="22" t="s">
        <v>69</v>
      </c>
      <c r="B22" s="28">
        <v>151</v>
      </c>
      <c r="C22" s="28">
        <v>151</v>
      </c>
      <c r="D22" s="28">
        <v>151</v>
      </c>
      <c r="E22" s="28">
        <v>167</v>
      </c>
      <c r="F22" s="28">
        <v>167</v>
      </c>
      <c r="G22" s="28">
        <v>167</v>
      </c>
      <c r="H22" s="28">
        <v>169</v>
      </c>
      <c r="I22" s="28">
        <v>169</v>
      </c>
      <c r="J22" s="28">
        <v>169</v>
      </c>
      <c r="K22" s="28">
        <v>159</v>
      </c>
      <c r="L22" s="28">
        <v>159</v>
      </c>
      <c r="M22" s="28">
        <v>159</v>
      </c>
    </row>
    <row r="23" spans="1:13" x14ac:dyDescent="0.3">
      <c r="A23" s="22" t="s">
        <v>48</v>
      </c>
      <c r="B23" s="28">
        <v>273000</v>
      </c>
      <c r="C23" s="28">
        <v>273000</v>
      </c>
      <c r="D23" s="28">
        <v>273000</v>
      </c>
      <c r="E23" s="28">
        <v>303000</v>
      </c>
      <c r="F23" s="28">
        <v>303000</v>
      </c>
      <c r="G23" s="28">
        <v>303000</v>
      </c>
      <c r="H23" s="28">
        <v>306000</v>
      </c>
      <c r="I23" s="28">
        <v>306000</v>
      </c>
      <c r="J23" s="28">
        <v>306000</v>
      </c>
      <c r="K23" s="28">
        <v>288000</v>
      </c>
      <c r="L23" s="28">
        <v>288000</v>
      </c>
      <c r="M23" s="28">
        <v>288000</v>
      </c>
    </row>
    <row r="24" spans="1:13" x14ac:dyDescent="0.3">
      <c r="A24" s="22" t="s">
        <v>34</v>
      </c>
      <c r="B24" s="28">
        <v>91</v>
      </c>
      <c r="C24" s="28">
        <v>91</v>
      </c>
      <c r="D24" s="28">
        <v>91</v>
      </c>
      <c r="E24" s="28">
        <v>101</v>
      </c>
      <c r="F24" s="28">
        <v>101</v>
      </c>
      <c r="G24" s="28">
        <v>101</v>
      </c>
      <c r="H24" s="28">
        <v>102</v>
      </c>
      <c r="I24" s="28">
        <v>102</v>
      </c>
      <c r="J24" s="28">
        <v>102</v>
      </c>
      <c r="K24" s="28">
        <v>96</v>
      </c>
      <c r="L24" s="28">
        <v>96</v>
      </c>
      <c r="M24" s="28">
        <v>96</v>
      </c>
    </row>
    <row r="25" spans="1:13" x14ac:dyDescent="0.3">
      <c r="A25" s="22" t="s">
        <v>49</v>
      </c>
      <c r="B25" s="28">
        <v>224160</v>
      </c>
      <c r="C25" s="28">
        <v>224160</v>
      </c>
      <c r="D25" s="28">
        <v>224160</v>
      </c>
      <c r="E25" s="28">
        <v>248190</v>
      </c>
      <c r="F25" s="28">
        <v>248190</v>
      </c>
      <c r="G25" s="28">
        <v>248190</v>
      </c>
      <c r="H25" s="28">
        <v>251550</v>
      </c>
      <c r="I25" s="28">
        <v>251550</v>
      </c>
      <c r="J25" s="28">
        <v>251550</v>
      </c>
      <c r="K25" s="28">
        <v>236505</v>
      </c>
      <c r="L25" s="28">
        <v>236505</v>
      </c>
      <c r="M25" s="28">
        <v>236505</v>
      </c>
    </row>
    <row r="26" spans="1:13" x14ac:dyDescent="0.3">
      <c r="A26" s="22" t="s">
        <v>35</v>
      </c>
      <c r="B26" s="28">
        <v>14944</v>
      </c>
      <c r="C26" s="28">
        <v>14944</v>
      </c>
      <c r="D26" s="28">
        <v>14944</v>
      </c>
      <c r="E26" s="28">
        <v>16546</v>
      </c>
      <c r="F26" s="28">
        <v>16546</v>
      </c>
      <c r="G26" s="28">
        <v>16546</v>
      </c>
      <c r="H26" s="28">
        <v>16770</v>
      </c>
      <c r="I26" s="28">
        <v>16770</v>
      </c>
      <c r="J26" s="28">
        <v>16770</v>
      </c>
      <c r="K26" s="28">
        <v>15767</v>
      </c>
      <c r="L26" s="28">
        <v>15767</v>
      </c>
      <c r="M26" s="28">
        <v>15767</v>
      </c>
    </row>
    <row r="27" spans="1:13" x14ac:dyDescent="0.3">
      <c r="A27" s="19" t="s">
        <v>38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x14ac:dyDescent="0.3">
      <c r="A28" s="20" t="s">
        <v>39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1:13" x14ac:dyDescent="0.3">
      <c r="A29" s="22" t="s">
        <v>16</v>
      </c>
      <c r="B29" s="28">
        <v>68</v>
      </c>
      <c r="C29" s="28">
        <v>68</v>
      </c>
      <c r="D29" s="28">
        <v>68</v>
      </c>
      <c r="E29" s="28">
        <v>79</v>
      </c>
      <c r="F29" s="28">
        <v>79</v>
      </c>
      <c r="G29" s="28">
        <v>79</v>
      </c>
      <c r="H29" s="28">
        <v>81</v>
      </c>
      <c r="I29" s="28">
        <v>81</v>
      </c>
      <c r="J29" s="28">
        <v>81</v>
      </c>
      <c r="K29" s="28">
        <v>76</v>
      </c>
      <c r="L29" s="28">
        <v>76</v>
      </c>
      <c r="M29" s="28">
        <v>76</v>
      </c>
    </row>
    <row r="30" spans="1:13" x14ac:dyDescent="0.3">
      <c r="A30" s="22" t="s">
        <v>17</v>
      </c>
      <c r="B30" s="28">
        <v>29</v>
      </c>
      <c r="C30" s="28">
        <v>29</v>
      </c>
      <c r="D30" s="28">
        <v>29</v>
      </c>
      <c r="E30" s="28">
        <v>32</v>
      </c>
      <c r="F30" s="28">
        <v>32</v>
      </c>
      <c r="G30" s="28">
        <v>32</v>
      </c>
      <c r="H30" s="28">
        <v>32</v>
      </c>
      <c r="I30" s="28">
        <v>32</v>
      </c>
      <c r="J30" s="28">
        <v>32</v>
      </c>
      <c r="K30" s="28">
        <v>30</v>
      </c>
      <c r="L30" s="28">
        <v>30</v>
      </c>
      <c r="M30" s="28">
        <v>30</v>
      </c>
    </row>
    <row r="31" spans="1:13" x14ac:dyDescent="0.3">
      <c r="A31" s="22" t="s">
        <v>18</v>
      </c>
      <c r="B31" s="28">
        <v>19</v>
      </c>
      <c r="C31" s="28">
        <v>19</v>
      </c>
      <c r="D31" s="28">
        <v>19</v>
      </c>
      <c r="E31" s="28">
        <v>20</v>
      </c>
      <c r="F31" s="28">
        <v>20</v>
      </c>
      <c r="G31" s="28">
        <v>20</v>
      </c>
      <c r="H31" s="28">
        <v>21</v>
      </c>
      <c r="I31" s="28">
        <v>21</v>
      </c>
      <c r="J31" s="28">
        <v>21</v>
      </c>
      <c r="K31" s="28">
        <v>19</v>
      </c>
      <c r="L31" s="28">
        <v>19</v>
      </c>
      <c r="M31" s="28">
        <v>19</v>
      </c>
    </row>
    <row r="32" spans="1:13" x14ac:dyDescent="0.3">
      <c r="A32" s="22" t="s">
        <v>19</v>
      </c>
      <c r="B32" s="28">
        <v>11055</v>
      </c>
      <c r="C32" s="28">
        <v>11055</v>
      </c>
      <c r="D32" s="28">
        <v>11055</v>
      </c>
      <c r="E32" s="28">
        <v>12140</v>
      </c>
      <c r="F32" s="28">
        <v>12140</v>
      </c>
      <c r="G32" s="28">
        <v>12140</v>
      </c>
      <c r="H32" s="28">
        <v>12305</v>
      </c>
      <c r="I32" s="28">
        <v>12305</v>
      </c>
      <c r="J32" s="28">
        <v>12305</v>
      </c>
      <c r="K32" s="28">
        <v>11569</v>
      </c>
      <c r="L32" s="28">
        <v>11569</v>
      </c>
      <c r="M32" s="28">
        <v>11569</v>
      </c>
    </row>
    <row r="33" spans="1:13" x14ac:dyDescent="0.3">
      <c r="A33" s="22" t="s">
        <v>20</v>
      </c>
      <c r="B33" s="28">
        <v>7927</v>
      </c>
      <c r="C33" s="28">
        <v>7927</v>
      </c>
      <c r="D33" s="28">
        <v>7927</v>
      </c>
      <c r="E33" s="28">
        <v>8819</v>
      </c>
      <c r="F33" s="28">
        <v>8819</v>
      </c>
      <c r="G33" s="28">
        <v>8819</v>
      </c>
      <c r="H33" s="28">
        <v>8938</v>
      </c>
      <c r="I33" s="28">
        <v>8938</v>
      </c>
      <c r="J33" s="28">
        <v>8938</v>
      </c>
      <c r="K33" s="28">
        <v>8404</v>
      </c>
      <c r="L33" s="28">
        <v>8404</v>
      </c>
      <c r="M33" s="28">
        <v>8404</v>
      </c>
    </row>
    <row r="34" spans="1:13" x14ac:dyDescent="0.3">
      <c r="A34" s="22" t="s">
        <v>40</v>
      </c>
      <c r="B34" s="28">
        <v>5056</v>
      </c>
      <c r="C34" s="28">
        <v>5056</v>
      </c>
      <c r="D34" s="28">
        <v>5056</v>
      </c>
      <c r="E34" s="28">
        <v>5552</v>
      </c>
      <c r="F34" s="28">
        <v>5552</v>
      </c>
      <c r="G34" s="28">
        <v>5552</v>
      </c>
      <c r="H34" s="28">
        <v>5627</v>
      </c>
      <c r="I34" s="28">
        <v>5627</v>
      </c>
      <c r="J34" s="28">
        <v>5627</v>
      </c>
      <c r="K34" s="28">
        <v>5291</v>
      </c>
      <c r="L34" s="28">
        <v>5291</v>
      </c>
      <c r="M34" s="28">
        <v>5291</v>
      </c>
    </row>
    <row r="35" spans="1:13" x14ac:dyDescent="0.3">
      <c r="A35" s="19" t="s">
        <v>43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x14ac:dyDescent="0.3">
      <c r="A36" s="20" t="s">
        <v>44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 spans="1:13" x14ac:dyDescent="0.3">
      <c r="A37" s="22" t="s">
        <v>45</v>
      </c>
      <c r="B37" s="30">
        <v>3.7199999999999993</v>
      </c>
      <c r="C37" s="30">
        <v>3.7199999999999993</v>
      </c>
      <c r="D37" s="30">
        <v>3.7199999999999993</v>
      </c>
      <c r="E37" s="30">
        <v>3.7199999999999993</v>
      </c>
      <c r="F37" s="30">
        <v>3.7199999999999993</v>
      </c>
      <c r="G37" s="30">
        <v>3.7199999999999993</v>
      </c>
      <c r="H37" s="30">
        <v>3.7199999999999993</v>
      </c>
      <c r="I37" s="30">
        <v>3.7199999999999993</v>
      </c>
      <c r="J37" s="30">
        <v>3.7199999999999993</v>
      </c>
      <c r="K37" s="30">
        <v>3.7199999999999993</v>
      </c>
      <c r="L37" s="30">
        <v>3.7199999999999993</v>
      </c>
      <c r="M37" s="30">
        <v>3.7199999999999993</v>
      </c>
    </row>
    <row r="38" spans="1:13" x14ac:dyDescent="0.3">
      <c r="A38" s="24"/>
    </row>
    <row r="39" spans="1:13" x14ac:dyDescent="0.3">
      <c r="A39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4:M22"/>
  <sheetViews>
    <sheetView topLeftCell="A20" workbookViewId="0">
      <selection activeCell="A21" sqref="A21:M22"/>
    </sheetView>
  </sheetViews>
  <sheetFormatPr baseColWidth="10" defaultColWidth="11.44140625" defaultRowHeight="14.4" x14ac:dyDescent="0.3"/>
  <cols>
    <col min="1" max="1" width="49.88671875" style="1" bestFit="1" customWidth="1"/>
    <col min="2" max="16384" width="11.44140625" style="1"/>
  </cols>
  <sheetData>
    <row r="4" spans="1:13" x14ac:dyDescent="0.3">
      <c r="A4" s="179" t="s">
        <v>70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</row>
    <row r="5" spans="1:13" x14ac:dyDescent="0.3">
      <c r="A5" s="179" t="s">
        <v>86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7" t="s">
        <v>4</v>
      </c>
      <c r="B6" s="18" t="s">
        <v>5</v>
      </c>
      <c r="C6" s="18" t="s">
        <v>6</v>
      </c>
      <c r="D6" s="18" t="s">
        <v>7</v>
      </c>
      <c r="E6" s="18" t="s">
        <v>8</v>
      </c>
      <c r="F6" s="18" t="s">
        <v>9</v>
      </c>
      <c r="G6" s="18" t="s">
        <v>10</v>
      </c>
      <c r="H6" s="18" t="s">
        <v>11</v>
      </c>
      <c r="I6" s="18" t="s">
        <v>12</v>
      </c>
      <c r="J6" s="18" t="s">
        <v>13</v>
      </c>
      <c r="K6" s="18" t="s">
        <v>71</v>
      </c>
      <c r="L6" s="18" t="s">
        <v>72</v>
      </c>
      <c r="M6" s="18" t="s">
        <v>73</v>
      </c>
    </row>
    <row r="7" spans="1:13" x14ac:dyDescent="0.3">
      <c r="A7" s="19" t="s">
        <v>27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x14ac:dyDescent="0.3">
      <c r="A8" s="20" t="s">
        <v>28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x14ac:dyDescent="0.3">
      <c r="A9" s="22" t="s">
        <v>29</v>
      </c>
      <c r="B9" s="28">
        <v>68</v>
      </c>
      <c r="C9" s="28">
        <v>68</v>
      </c>
      <c r="D9" s="28">
        <v>68</v>
      </c>
      <c r="E9" s="28">
        <v>73</v>
      </c>
      <c r="F9" s="28">
        <v>73</v>
      </c>
      <c r="G9" s="28">
        <v>73</v>
      </c>
      <c r="H9" s="28">
        <v>74</v>
      </c>
      <c r="I9" s="28">
        <v>74</v>
      </c>
      <c r="J9" s="28">
        <v>74</v>
      </c>
      <c r="K9" s="28">
        <v>69</v>
      </c>
      <c r="L9" s="28">
        <v>69</v>
      </c>
      <c r="M9" s="28">
        <v>69</v>
      </c>
    </row>
    <row r="10" spans="1:13" x14ac:dyDescent="0.3">
      <c r="A10" s="22" t="s">
        <v>30</v>
      </c>
      <c r="B10" s="28">
        <v>88</v>
      </c>
      <c r="C10" s="28">
        <v>88</v>
      </c>
      <c r="D10" s="28">
        <v>88</v>
      </c>
      <c r="E10" s="28">
        <v>94</v>
      </c>
      <c r="F10" s="28">
        <v>94</v>
      </c>
      <c r="G10" s="28">
        <v>94</v>
      </c>
      <c r="H10" s="28">
        <v>96</v>
      </c>
      <c r="I10" s="28">
        <v>96</v>
      </c>
      <c r="J10" s="28">
        <v>96</v>
      </c>
      <c r="K10" s="28">
        <v>90</v>
      </c>
      <c r="L10" s="28">
        <v>90</v>
      </c>
      <c r="M10" s="28">
        <v>90</v>
      </c>
    </row>
    <row r="11" spans="1:13" x14ac:dyDescent="0.3">
      <c r="A11" s="19" t="s">
        <v>31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3">
      <c r="A12" s="20" t="s">
        <v>32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1:13" x14ac:dyDescent="0.3">
      <c r="A13" s="22" t="s">
        <v>33</v>
      </c>
      <c r="B13" s="28">
        <v>95</v>
      </c>
      <c r="C13" s="28">
        <v>95</v>
      </c>
      <c r="D13" s="28">
        <v>95</v>
      </c>
      <c r="E13" s="28">
        <v>102</v>
      </c>
      <c r="F13" s="28">
        <v>102</v>
      </c>
      <c r="G13" s="28">
        <v>102</v>
      </c>
      <c r="H13" s="28">
        <v>104</v>
      </c>
      <c r="I13" s="28">
        <v>104</v>
      </c>
      <c r="J13" s="28">
        <v>104</v>
      </c>
      <c r="K13" s="28">
        <v>97</v>
      </c>
      <c r="L13" s="28">
        <v>97</v>
      </c>
      <c r="M13" s="28">
        <v>97</v>
      </c>
    </row>
    <row r="14" spans="1:13" x14ac:dyDescent="0.3">
      <c r="A14" s="22" t="s">
        <v>48</v>
      </c>
      <c r="B14" s="28">
        <v>174000</v>
      </c>
      <c r="C14" s="28">
        <v>174000</v>
      </c>
      <c r="D14" s="28">
        <v>174000</v>
      </c>
      <c r="E14" s="28">
        <v>186000</v>
      </c>
      <c r="F14" s="28">
        <v>186000</v>
      </c>
      <c r="G14" s="28">
        <v>186000</v>
      </c>
      <c r="H14" s="28">
        <v>189000</v>
      </c>
      <c r="I14" s="28">
        <v>189000</v>
      </c>
      <c r="J14" s="28">
        <v>189000</v>
      </c>
      <c r="K14" s="28">
        <v>177000</v>
      </c>
      <c r="L14" s="28">
        <v>177000</v>
      </c>
      <c r="M14" s="28">
        <v>177000</v>
      </c>
    </row>
    <row r="15" spans="1:13" x14ac:dyDescent="0.3">
      <c r="A15" s="22" t="s">
        <v>34</v>
      </c>
      <c r="B15" s="28">
        <v>58</v>
      </c>
      <c r="C15" s="28">
        <v>58</v>
      </c>
      <c r="D15" s="28">
        <v>58</v>
      </c>
      <c r="E15" s="28">
        <v>62</v>
      </c>
      <c r="F15" s="28">
        <v>62</v>
      </c>
      <c r="G15" s="28">
        <v>62</v>
      </c>
      <c r="H15" s="28">
        <v>63</v>
      </c>
      <c r="I15" s="28">
        <v>63</v>
      </c>
      <c r="J15" s="28">
        <v>63</v>
      </c>
      <c r="K15" s="28">
        <v>59</v>
      </c>
      <c r="L15" s="28">
        <v>59</v>
      </c>
      <c r="M15" s="28">
        <v>59</v>
      </c>
    </row>
    <row r="16" spans="1:13" x14ac:dyDescent="0.3">
      <c r="A16" s="22" t="s">
        <v>49</v>
      </c>
      <c r="B16" s="28">
        <v>135375</v>
      </c>
      <c r="C16" s="28">
        <v>135375</v>
      </c>
      <c r="D16" s="28">
        <v>135375</v>
      </c>
      <c r="E16" s="28">
        <v>144795</v>
      </c>
      <c r="F16" s="28">
        <v>144795</v>
      </c>
      <c r="G16" s="28">
        <v>144795</v>
      </c>
      <c r="H16" s="28">
        <v>147375</v>
      </c>
      <c r="I16" s="28">
        <v>147375</v>
      </c>
      <c r="J16" s="28">
        <v>147375</v>
      </c>
      <c r="K16" s="28">
        <v>138150</v>
      </c>
      <c r="L16" s="28">
        <v>138150</v>
      </c>
      <c r="M16" s="28">
        <v>138150</v>
      </c>
    </row>
    <row r="17" spans="1:13" x14ac:dyDescent="0.3">
      <c r="A17" s="22" t="s">
        <v>35</v>
      </c>
      <c r="B17" s="28">
        <v>9025</v>
      </c>
      <c r="C17" s="28">
        <v>9025</v>
      </c>
      <c r="D17" s="28">
        <v>9025</v>
      </c>
      <c r="E17" s="28">
        <v>9653</v>
      </c>
      <c r="F17" s="28">
        <v>9653</v>
      </c>
      <c r="G17" s="28">
        <v>9653</v>
      </c>
      <c r="H17" s="28">
        <v>9825</v>
      </c>
      <c r="I17" s="28">
        <v>9825</v>
      </c>
      <c r="J17" s="28">
        <v>9825</v>
      </c>
      <c r="K17" s="28">
        <v>9210</v>
      </c>
      <c r="L17" s="28">
        <v>9210</v>
      </c>
      <c r="M17" s="28">
        <v>9210</v>
      </c>
    </row>
    <row r="18" spans="1:13" x14ac:dyDescent="0.3">
      <c r="A18" s="19" t="s">
        <v>43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 x14ac:dyDescent="0.3">
      <c r="A19" s="20" t="s">
        <v>44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1:13" x14ac:dyDescent="0.3">
      <c r="A20" s="22" t="s">
        <v>45</v>
      </c>
      <c r="B20" s="30">
        <v>3.1800000000000024</v>
      </c>
      <c r="C20" s="30">
        <v>3.1800000000000019</v>
      </c>
      <c r="D20" s="30">
        <v>3.1800000000000024</v>
      </c>
      <c r="E20" s="30">
        <v>3.1800000000000019</v>
      </c>
      <c r="F20" s="30">
        <v>3.1800000000000024</v>
      </c>
      <c r="G20" s="30">
        <v>3.1800000000000019</v>
      </c>
      <c r="H20" s="30">
        <v>3.1800000000000024</v>
      </c>
      <c r="I20" s="30">
        <v>3.1800000000000024</v>
      </c>
      <c r="J20" s="30">
        <v>3.1800000000000019</v>
      </c>
      <c r="K20" s="30">
        <v>3.1800000000000024</v>
      </c>
      <c r="L20" s="30">
        <v>3.1800000000000019</v>
      </c>
      <c r="M20" s="30">
        <v>3.1800000000000024</v>
      </c>
    </row>
    <row r="21" spans="1:13" x14ac:dyDescent="0.3">
      <c r="A21" s="2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4"/>
    </row>
  </sheetData>
  <mergeCells count="2">
    <mergeCell ref="A4:M4"/>
    <mergeCell ref="A5:M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B1:J16"/>
  <sheetViews>
    <sheetView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2:10" ht="15" thickBot="1" x14ac:dyDescent="0.35"/>
    <row r="2" spans="2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2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2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2:10" x14ac:dyDescent="0.3">
      <c r="B5" s="8"/>
      <c r="J5" s="9"/>
    </row>
    <row r="6" spans="2:10" x14ac:dyDescent="0.3">
      <c r="B6" s="8"/>
      <c r="J6" s="9"/>
    </row>
    <row r="7" spans="2:10" ht="99.9" customHeight="1" x14ac:dyDescent="0.3">
      <c r="B7" s="8"/>
      <c r="J7" s="9"/>
    </row>
    <row r="8" spans="2:10" ht="24.9" customHeight="1" x14ac:dyDescent="0.3">
      <c r="B8" s="8"/>
      <c r="J8" s="9"/>
    </row>
    <row r="9" spans="2:10" ht="99.9" customHeight="1" x14ac:dyDescent="0.3">
      <c r="B9" s="8"/>
      <c r="J9" s="9"/>
    </row>
    <row r="10" spans="2:10" ht="24.9" customHeight="1" x14ac:dyDescent="0.3">
      <c r="B10" s="8"/>
      <c r="J10" s="9"/>
    </row>
    <row r="11" spans="2:10" ht="99.9" customHeight="1" x14ac:dyDescent="0.3">
      <c r="B11" s="8"/>
      <c r="J11" s="9"/>
    </row>
    <row r="12" spans="2:10" ht="24.9" customHeight="1" x14ac:dyDescent="0.3">
      <c r="B12" s="8"/>
      <c r="J12" s="9"/>
    </row>
    <row r="13" spans="2:10" ht="99.9" customHeight="1" x14ac:dyDescent="0.3">
      <c r="B13" s="8"/>
      <c r="J13" s="9"/>
    </row>
    <row r="14" spans="2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2:10" ht="99.9" customHeight="1" thickTop="1" x14ac:dyDescent="0.3"/>
    <row r="16" spans="2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5:N92"/>
  <sheetViews>
    <sheetView topLeftCell="A36" workbookViewId="0">
      <selection activeCell="C40" sqref="C40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4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ht="15" customHeight="1" x14ac:dyDescent="0.3">
      <c r="A6" s="180" t="s">
        <v>85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[1]ICE!B50</f>
        <v>Tipo de tarifa y bloque</v>
      </c>
      <c r="B7" s="18" t="str">
        <f>[1]ICE!C50</f>
        <v>Enero</v>
      </c>
      <c r="C7" s="18" t="str">
        <f>[1]ICE!D50</f>
        <v>Febrero</v>
      </c>
      <c r="D7" s="18" t="str">
        <f>[1]ICE!E50</f>
        <v>Marzo</v>
      </c>
      <c r="E7" s="18" t="str">
        <f>[1]ICE!F50</f>
        <v>Abril</v>
      </c>
      <c r="F7" s="18" t="str">
        <f>[1]ICE!G50</f>
        <v>Mayo</v>
      </c>
      <c r="G7" s="18" t="str">
        <f>[1]ICE!H50</f>
        <v>Junio</v>
      </c>
      <c r="H7" s="18" t="str">
        <f>[1]ICE!I50</f>
        <v>Julio</v>
      </c>
      <c r="I7" s="18" t="str">
        <f>[1]ICE!J50</f>
        <v>Agosto</v>
      </c>
      <c r="J7" s="18" t="str">
        <f>[1]ICE!K50</f>
        <v>Septiembre</v>
      </c>
      <c r="K7" s="18" t="str">
        <f>[1]ICE!L50</f>
        <v>Octubre</v>
      </c>
      <c r="L7" s="18" t="str">
        <f>[1]ICE!M50</f>
        <v>Noviembre</v>
      </c>
      <c r="M7" s="18" t="str">
        <f>[1]ICE!N50</f>
        <v>Diciembre</v>
      </c>
      <c r="N7" s="37"/>
    </row>
    <row r="8" spans="1:14" x14ac:dyDescent="0.3">
      <c r="A8" s="19" t="str">
        <f>[1]ICE!B51</f>
        <v>VENTAS A ICE DISTRIBUCIÓN Y A LA CNFL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[1]ICE!B52</f>
        <v>T-CB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[1]ICE!B53</f>
        <v>Energía Punta</v>
      </c>
      <c r="B10" s="13">
        <f>[1]ICE!C53</f>
        <v>53</v>
      </c>
      <c r="C10" s="13">
        <f>[1]ICE!D53</f>
        <v>53</v>
      </c>
      <c r="D10" s="13">
        <f>[1]ICE!E53</f>
        <v>60.700000000000031</v>
      </c>
      <c r="E10" s="13">
        <f>[1]ICE!F53</f>
        <v>50.799999999999976</v>
      </c>
      <c r="F10" s="13">
        <f>[1]ICE!G53</f>
        <v>50.799999999999976</v>
      </c>
      <c r="G10" s="13">
        <f>[1]ICE!H53</f>
        <v>50.799999999999976</v>
      </c>
      <c r="H10" s="13">
        <f>[1]ICE!I53</f>
        <v>47.869999999999962</v>
      </c>
      <c r="I10" s="13">
        <f>[1]ICE!J53</f>
        <v>47.869999999999962</v>
      </c>
      <c r="J10" s="13">
        <f>[1]ICE!K53</f>
        <v>47.869999999999969</v>
      </c>
      <c r="K10" s="13">
        <f>[1]ICE!L53</f>
        <v>49.24</v>
      </c>
      <c r="L10" s="13">
        <f>[1]ICE!M53</f>
        <v>49.24</v>
      </c>
      <c r="M10" s="13">
        <f>[1]ICE!N53</f>
        <v>49.24</v>
      </c>
      <c r="N10" s="13"/>
    </row>
    <row r="11" spans="1:14" x14ac:dyDescent="0.3">
      <c r="A11" s="22" t="str">
        <f>[1]ICE!B54</f>
        <v>Energía Valle</v>
      </c>
      <c r="B11" s="13">
        <f>[1]ICE!C54</f>
        <v>44</v>
      </c>
      <c r="C11" s="13">
        <f>[1]ICE!D54</f>
        <v>44</v>
      </c>
      <c r="D11" s="13">
        <f>[1]ICE!E54</f>
        <v>49.700000000000024</v>
      </c>
      <c r="E11" s="13">
        <f>[1]ICE!F54</f>
        <v>41.599999999999994</v>
      </c>
      <c r="F11" s="13">
        <f>[1]ICE!G54</f>
        <v>41.599999999999987</v>
      </c>
      <c r="G11" s="13">
        <f>[1]ICE!H54</f>
        <v>41.599999999999994</v>
      </c>
      <c r="H11" s="13">
        <f>[1]ICE!I54</f>
        <v>39.150000000000006</v>
      </c>
      <c r="I11" s="13">
        <f>[1]ICE!J54</f>
        <v>39.150000000000006</v>
      </c>
      <c r="J11" s="13">
        <f>[1]ICE!K54</f>
        <v>39.15</v>
      </c>
      <c r="K11" s="13">
        <f>[1]ICE!L54</f>
        <v>40.27999999999998</v>
      </c>
      <c r="L11" s="13">
        <f>[1]ICE!M54</f>
        <v>40.27999999999998</v>
      </c>
      <c r="M11" s="13">
        <f>[1]ICE!N54</f>
        <v>40.27999999999998</v>
      </c>
      <c r="N11" s="13"/>
    </row>
    <row r="12" spans="1:14" x14ac:dyDescent="0.3">
      <c r="A12" s="22" t="str">
        <f>[1]ICE!B55</f>
        <v>Energía Noche</v>
      </c>
      <c r="B12" s="13">
        <f>[1]ICE!C55</f>
        <v>37</v>
      </c>
      <c r="C12" s="13">
        <f>[1]ICE!D55</f>
        <v>37</v>
      </c>
      <c r="D12" s="13">
        <f>[1]ICE!E55</f>
        <v>42.200000000000024</v>
      </c>
      <c r="E12" s="13">
        <f>[1]ICE!F55</f>
        <v>35.399999999999991</v>
      </c>
      <c r="F12" s="13">
        <f>[1]ICE!G55</f>
        <v>35.4</v>
      </c>
      <c r="G12" s="13">
        <f>[1]ICE!H55</f>
        <v>35.399999999999991</v>
      </c>
      <c r="H12" s="13">
        <f>[1]ICE!I55</f>
        <v>33.309999999999974</v>
      </c>
      <c r="I12" s="13">
        <f>[1]ICE!J55</f>
        <v>33.309999999999974</v>
      </c>
      <c r="J12" s="13">
        <f>[1]ICE!K55</f>
        <v>33.309999999999974</v>
      </c>
      <c r="K12" s="13">
        <f>[1]ICE!L55</f>
        <v>34.269999999999989</v>
      </c>
      <c r="L12" s="13">
        <f>[1]ICE!M55</f>
        <v>34.269999999999989</v>
      </c>
      <c r="M12" s="13">
        <f>[1]ICE!N55</f>
        <v>34.269999999999989</v>
      </c>
      <c r="N12" s="13"/>
    </row>
    <row r="13" spans="1:14" x14ac:dyDescent="0.3">
      <c r="A13" s="22" t="str">
        <f>[1]ICE!B56</f>
        <v>Potencia Punta</v>
      </c>
      <c r="B13" s="13">
        <f>[1]ICE!C56</f>
        <v>2825</v>
      </c>
      <c r="C13" s="13">
        <f>[1]ICE!D56</f>
        <v>2825</v>
      </c>
      <c r="D13" s="13">
        <f>[1]ICE!E56</f>
        <v>3219</v>
      </c>
      <c r="E13" s="13">
        <f>[1]ICE!F56</f>
        <v>2696</v>
      </c>
      <c r="F13" s="13">
        <f>[1]ICE!G56</f>
        <v>2696</v>
      </c>
      <c r="G13" s="13">
        <f>[1]ICE!H56</f>
        <v>2696</v>
      </c>
      <c r="H13" s="13">
        <f>[1]ICE!I56</f>
        <v>2538.8300000000013</v>
      </c>
      <c r="I13" s="13">
        <f>[1]ICE!J56</f>
        <v>2538.8300000000013</v>
      </c>
      <c r="J13" s="13">
        <f>[1]ICE!K56</f>
        <v>2538.8300000000013</v>
      </c>
      <c r="K13" s="13">
        <f>[1]ICE!L56</f>
        <v>2611.87</v>
      </c>
      <c r="L13" s="13">
        <f>[1]ICE!M56</f>
        <v>2611.8700000000003</v>
      </c>
      <c r="M13" s="13">
        <f>[1]ICE!N56</f>
        <v>2611.87</v>
      </c>
      <c r="N13" s="13"/>
    </row>
    <row r="14" spans="1:14" x14ac:dyDescent="0.3">
      <c r="A14" s="22" t="str">
        <f>[1]ICE!B57</f>
        <v>Potencia Valle</v>
      </c>
      <c r="B14" s="13">
        <f>[1]ICE!C57</f>
        <v>2825</v>
      </c>
      <c r="C14" s="13">
        <f>[1]ICE!D57</f>
        <v>2825</v>
      </c>
      <c r="D14" s="13">
        <f>[1]ICE!E57</f>
        <v>3219</v>
      </c>
      <c r="E14" s="13">
        <f>[1]ICE!F57</f>
        <v>2696</v>
      </c>
      <c r="F14" s="13">
        <f>[1]ICE!G57</f>
        <v>2696</v>
      </c>
      <c r="G14" s="13">
        <f>[1]ICE!H57</f>
        <v>2696</v>
      </c>
      <c r="H14" s="13">
        <f>[1]ICE!I57</f>
        <v>2538.8300000000013</v>
      </c>
      <c r="I14" s="13">
        <f>[1]ICE!J57</f>
        <v>2538.8300000000013</v>
      </c>
      <c r="J14" s="13">
        <f>[1]ICE!K57</f>
        <v>2538.8300000000013</v>
      </c>
      <c r="K14" s="13">
        <f>[1]ICE!L57</f>
        <v>2611.87</v>
      </c>
      <c r="L14" s="13">
        <f>[1]ICE!M57</f>
        <v>2611.8700000000003</v>
      </c>
      <c r="M14" s="13">
        <f>[1]ICE!N57</f>
        <v>2611.87</v>
      </c>
      <c r="N14" s="13"/>
    </row>
    <row r="15" spans="1:14" x14ac:dyDescent="0.3">
      <c r="A15" s="22" t="str">
        <f>[1]ICE!B58</f>
        <v>Potencia Noche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3">
      <c r="A16" s="19" t="str">
        <f>[1]ICE!B59</f>
        <v>VENTAS AL SERVICIO DE DISTRIBUCIÓN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1"/>
    </row>
    <row r="17" spans="1:14" x14ac:dyDescent="0.3">
      <c r="A17" s="20" t="str">
        <f>[1]ICE!B60</f>
        <v>T-SD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13"/>
    </row>
    <row r="18" spans="1:14" x14ac:dyDescent="0.3">
      <c r="A18" s="22" t="str">
        <f>[1]ICE!B61</f>
        <v>Energía Punta</v>
      </c>
      <c r="B18" s="13">
        <f>[1]ICE!C61</f>
        <v>52.599999999999973</v>
      </c>
      <c r="C18" s="13">
        <f>[1]ICE!D61</f>
        <v>52.59999999999998</v>
      </c>
      <c r="D18" s="13">
        <f>[1]ICE!E61</f>
        <v>59.799999999999969</v>
      </c>
      <c r="E18" s="13">
        <f>[1]ICE!F61</f>
        <v>50.099999999999987</v>
      </c>
      <c r="F18" s="13">
        <f>[1]ICE!G61</f>
        <v>50.09999999999998</v>
      </c>
      <c r="G18" s="13">
        <f>[1]ICE!H61</f>
        <v>50.099999999999987</v>
      </c>
      <c r="H18" s="13">
        <f>[1]ICE!I61</f>
        <v>47.200000000000024</v>
      </c>
      <c r="I18" s="13">
        <f>[1]ICE!J61</f>
        <v>47.200000000000024</v>
      </c>
      <c r="J18" s="13">
        <f>[1]ICE!K61</f>
        <v>47.200000000000024</v>
      </c>
      <c r="K18" s="13">
        <f>[1]ICE!L61</f>
        <v>48.549999999999976</v>
      </c>
      <c r="L18" s="13">
        <f>[1]ICE!M61</f>
        <v>48.549999999999976</v>
      </c>
      <c r="M18" s="13">
        <f>[1]ICE!N61</f>
        <v>48.549999999999976</v>
      </c>
      <c r="N18" s="13"/>
    </row>
    <row r="19" spans="1:14" x14ac:dyDescent="0.3">
      <c r="A19" s="22" t="str">
        <f>[1]ICE!B62</f>
        <v>Energía Valle</v>
      </c>
      <c r="B19" s="13">
        <f>[1]ICE!C62</f>
        <v>43.099999999999987</v>
      </c>
      <c r="C19" s="13">
        <f>[1]ICE!D62</f>
        <v>43.1</v>
      </c>
      <c r="D19" s="13">
        <f>[1]ICE!E62</f>
        <v>49.200000000000024</v>
      </c>
      <c r="E19" s="13">
        <f>[1]ICE!F62</f>
        <v>41.200000000000024</v>
      </c>
      <c r="F19" s="13">
        <f>[1]ICE!G62</f>
        <v>41.200000000000024</v>
      </c>
      <c r="G19" s="13">
        <f>[1]ICE!H62</f>
        <v>41.200000000000024</v>
      </c>
      <c r="H19" s="13">
        <f>[1]ICE!I62</f>
        <v>38.769999999999989</v>
      </c>
      <c r="I19" s="13">
        <f>[1]ICE!J62</f>
        <v>38.769999999999989</v>
      </c>
      <c r="J19" s="13">
        <f>[1]ICE!K62</f>
        <v>38.769999999999989</v>
      </c>
      <c r="K19" s="13">
        <f>[1]ICE!L62</f>
        <v>39.890000000000015</v>
      </c>
      <c r="L19" s="13">
        <f>[1]ICE!M62</f>
        <v>39.890000000000008</v>
      </c>
      <c r="M19" s="13">
        <f>[1]ICE!N62</f>
        <v>39.890000000000015</v>
      </c>
      <c r="N19" s="13"/>
    </row>
    <row r="20" spans="1:14" x14ac:dyDescent="0.3">
      <c r="A20" s="22" t="str">
        <f>[1]ICE!B63</f>
        <v>Energía Noche</v>
      </c>
      <c r="B20" s="13">
        <f>[1]ICE!C63</f>
        <v>36.799999999999976</v>
      </c>
      <c r="C20" s="13">
        <f>[1]ICE!D63</f>
        <v>36.799999999999976</v>
      </c>
      <c r="D20" s="13">
        <f>[1]ICE!E63</f>
        <v>42</v>
      </c>
      <c r="E20" s="13">
        <f>[1]ICE!F63</f>
        <v>35.200000000000017</v>
      </c>
      <c r="F20" s="13">
        <f>[1]ICE!G63</f>
        <v>35.200000000000017</v>
      </c>
      <c r="G20" s="13">
        <f>[1]ICE!H63</f>
        <v>35.200000000000017</v>
      </c>
      <c r="H20" s="13">
        <f>[1]ICE!I63</f>
        <v>33.119999999999997</v>
      </c>
      <c r="I20" s="13">
        <f>[1]ICE!J63</f>
        <v>33.119999999999997</v>
      </c>
      <c r="J20" s="13">
        <f>[1]ICE!K63</f>
        <v>33.119999999999997</v>
      </c>
      <c r="K20" s="13">
        <f>[1]ICE!L63</f>
        <v>34.080000000000013</v>
      </c>
      <c r="L20" s="13">
        <f>[1]ICE!M63</f>
        <v>34.080000000000013</v>
      </c>
      <c r="M20" s="13">
        <f>[1]ICE!N63</f>
        <v>34.080000000000013</v>
      </c>
      <c r="N20" s="13"/>
    </row>
    <row r="21" spans="1:14" x14ac:dyDescent="0.3">
      <c r="A21" s="22" t="str">
        <f>[1]ICE!B64</f>
        <v>Potencia Punta</v>
      </c>
      <c r="B21" s="13">
        <f>[1]ICE!C64</f>
        <v>2825</v>
      </c>
      <c r="C21" s="13">
        <f>[1]ICE!D64</f>
        <v>2825</v>
      </c>
      <c r="D21" s="13">
        <f>[1]ICE!E64</f>
        <v>3219</v>
      </c>
      <c r="E21" s="13">
        <f>[1]ICE!F64</f>
        <v>2696</v>
      </c>
      <c r="F21" s="13">
        <f>[1]ICE!G64</f>
        <v>2696</v>
      </c>
      <c r="G21" s="13">
        <f>[1]ICE!H64</f>
        <v>2696</v>
      </c>
      <c r="H21" s="13">
        <f>[1]ICE!I64</f>
        <v>2538.8300000000013</v>
      </c>
      <c r="I21" s="13">
        <f>[1]ICE!J64</f>
        <v>2538.8300000000013</v>
      </c>
      <c r="J21" s="13">
        <f>[1]ICE!K64</f>
        <v>2538.8300000000013</v>
      </c>
      <c r="K21" s="13">
        <f>[1]ICE!L64</f>
        <v>2611.87</v>
      </c>
      <c r="L21" s="13">
        <f>[1]ICE!M64</f>
        <v>2611.8700000000003</v>
      </c>
      <c r="M21" s="13">
        <f>[1]ICE!N64</f>
        <v>2611.87</v>
      </c>
      <c r="N21" s="13"/>
    </row>
    <row r="22" spans="1:14" x14ac:dyDescent="0.3">
      <c r="A22" s="22" t="str">
        <f>[1]ICE!B65</f>
        <v>Potencia Valle</v>
      </c>
      <c r="B22" s="13">
        <f>[1]ICE!C65</f>
        <v>2825</v>
      </c>
      <c r="C22" s="13">
        <f>[1]ICE!D65</f>
        <v>2825</v>
      </c>
      <c r="D22" s="13">
        <f>[1]ICE!E65</f>
        <v>3219</v>
      </c>
      <c r="E22" s="13">
        <f>[1]ICE!F65</f>
        <v>2696</v>
      </c>
      <c r="F22" s="13">
        <f>[1]ICE!G65</f>
        <v>2696</v>
      </c>
      <c r="G22" s="13">
        <f>[1]ICE!H65</f>
        <v>2696</v>
      </c>
      <c r="H22" s="13">
        <f>[1]ICE!I65</f>
        <v>2538.8300000000013</v>
      </c>
      <c r="I22" s="13">
        <f>[1]ICE!J65</f>
        <v>2538.8300000000013</v>
      </c>
      <c r="J22" s="13">
        <f>[1]ICE!K65</f>
        <v>2538.8300000000013</v>
      </c>
      <c r="K22" s="13">
        <f>[1]ICE!L65</f>
        <v>2611.87</v>
      </c>
      <c r="L22" s="13">
        <f>[1]ICE!M65</f>
        <v>2611.8700000000003</v>
      </c>
      <c r="M22" s="13">
        <f>[1]ICE!N65</f>
        <v>2611.87</v>
      </c>
      <c r="N22" s="21"/>
    </row>
    <row r="23" spans="1:14" x14ac:dyDescent="0.3">
      <c r="A23" s="22" t="str">
        <f>[1]ICE!B66</f>
        <v>Potencia Noche</v>
      </c>
      <c r="B23" s="13">
        <f>[1]ICE!C66</f>
        <v>0</v>
      </c>
      <c r="C23" s="13">
        <f>[1]ICE!D66</f>
        <v>0</v>
      </c>
      <c r="D23" s="13">
        <f>[1]ICE!E66</f>
        <v>0</v>
      </c>
      <c r="E23" s="13">
        <f>[1]ICE!F66</f>
        <v>0</v>
      </c>
      <c r="F23" s="13">
        <f>[1]ICE!G66</f>
        <v>0</v>
      </c>
      <c r="G23" s="13">
        <f>[1]ICE!H66</f>
        <v>0</v>
      </c>
      <c r="H23" s="13">
        <f>[1]ICE!I66</f>
        <v>0</v>
      </c>
      <c r="I23" s="13">
        <f>[1]ICE!J66</f>
        <v>0</v>
      </c>
      <c r="J23" s="13">
        <f>[1]ICE!K66</f>
        <v>0</v>
      </c>
      <c r="K23" s="13">
        <f>[1]ICE!L66</f>
        <v>0</v>
      </c>
      <c r="L23" s="13">
        <f>[1]ICE!M66</f>
        <v>0</v>
      </c>
      <c r="M23" s="13">
        <f>[1]ICE!N66</f>
        <v>0</v>
      </c>
      <c r="N23" s="21"/>
    </row>
    <row r="24" spans="1:14" x14ac:dyDescent="0.3">
      <c r="A24" s="19" t="str">
        <f>[1]ICE!B67</f>
        <v xml:space="preserve">USUARIOS DIRECTOS 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23"/>
    </row>
    <row r="25" spans="1:14" x14ac:dyDescent="0.3">
      <c r="A25" s="20" t="str">
        <f>[1]ICE!B68</f>
        <v>T-UD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3"/>
    </row>
    <row r="26" spans="1:14" x14ac:dyDescent="0.3">
      <c r="A26" s="22" t="str">
        <f>[1]ICE!B69</f>
        <v>Energía Punta</v>
      </c>
      <c r="B26" s="23">
        <f>[1]ICE!C69</f>
        <v>6.6000000000000031E-2</v>
      </c>
      <c r="C26" s="23">
        <f>[1]ICE!D69</f>
        <v>6.6000000000000045E-2</v>
      </c>
      <c r="D26" s="23">
        <f>[1]ICE!E69</f>
        <v>6.6000000000000031E-2</v>
      </c>
      <c r="E26" s="23">
        <f>[1]ICE!F69</f>
        <v>5.4000000000000034E-2</v>
      </c>
      <c r="F26" s="23">
        <f>[1]ICE!G69</f>
        <v>5.4000000000000034E-2</v>
      </c>
      <c r="G26" s="23">
        <f>[1]ICE!H69</f>
        <v>5.4000000000000034E-2</v>
      </c>
      <c r="H26" s="23">
        <f>[1]ICE!I69</f>
        <v>5.099999999999999E-2</v>
      </c>
      <c r="I26" s="23">
        <f>[1]ICE!J69</f>
        <v>5.099999999999999E-2</v>
      </c>
      <c r="J26" s="23">
        <f>[1]ICE!K69</f>
        <v>5.0999999999999997E-2</v>
      </c>
      <c r="K26" s="23">
        <f>[1]ICE!L69</f>
        <v>5.2000000000000032E-2</v>
      </c>
      <c r="L26" s="23">
        <f>[1]ICE!M69</f>
        <v>5.2000000000000032E-2</v>
      </c>
      <c r="M26" s="23">
        <f>[1]ICE!N69</f>
        <v>5.2000000000000032E-2</v>
      </c>
      <c r="N26" s="23"/>
    </row>
    <row r="27" spans="1:14" x14ac:dyDescent="0.3">
      <c r="A27" s="22" t="str">
        <f>[1]ICE!B70</f>
        <v>Energía Valle</v>
      </c>
      <c r="B27" s="23">
        <f>[1]ICE!C70</f>
        <v>5.4000000000000034E-2</v>
      </c>
      <c r="C27" s="23">
        <f>[1]ICE!D70</f>
        <v>5.4000000000000034E-2</v>
      </c>
      <c r="D27" s="23">
        <f>[1]ICE!E70</f>
        <v>5.4000000000000034E-2</v>
      </c>
      <c r="E27" s="23">
        <f>[1]ICE!F70</f>
        <v>4.4000000000000018E-2</v>
      </c>
      <c r="F27" s="23">
        <f>[1]ICE!G70</f>
        <v>4.4000000000000018E-2</v>
      </c>
      <c r="G27" s="23">
        <f>[1]ICE!H70</f>
        <v>4.4000000000000018E-2</v>
      </c>
      <c r="H27" s="23">
        <f>[1]ICE!I70</f>
        <v>4.2000000000000016E-2</v>
      </c>
      <c r="I27" s="23">
        <f>[1]ICE!J70</f>
        <v>4.2000000000000016E-2</v>
      </c>
      <c r="J27" s="23">
        <f>[1]ICE!K70</f>
        <v>4.2000000000000016E-2</v>
      </c>
      <c r="K27" s="23">
        <f>[1]ICE!L70</f>
        <v>4.299999999999999E-2</v>
      </c>
      <c r="L27" s="23">
        <f>[1]ICE!M70</f>
        <v>4.2999999999999997E-2</v>
      </c>
      <c r="M27" s="23">
        <f>[1]ICE!N70</f>
        <v>4.299999999999999E-2</v>
      </c>
      <c r="N27" s="23"/>
    </row>
    <row r="28" spans="1:14" x14ac:dyDescent="0.3">
      <c r="A28" s="22" t="str">
        <f>[1]ICE!B71</f>
        <v>Energía Noche</v>
      </c>
      <c r="B28" s="23">
        <f>[1]ICE!C71</f>
        <v>4.6999999999999986E-2</v>
      </c>
      <c r="C28" s="23">
        <f>[1]ICE!D71</f>
        <v>4.6999999999999993E-2</v>
      </c>
      <c r="D28" s="23">
        <f>[1]ICE!E71</f>
        <v>4.600000000000002E-2</v>
      </c>
      <c r="E28" s="23">
        <f>[1]ICE!F71</f>
        <v>3.9E-2</v>
      </c>
      <c r="F28" s="23">
        <f>[1]ICE!G71</f>
        <v>3.8999999999999993E-2</v>
      </c>
      <c r="G28" s="23">
        <f>[1]ICE!H71</f>
        <v>3.9E-2</v>
      </c>
      <c r="H28" s="23">
        <f>[1]ICE!I71</f>
        <v>3.6000000000000011E-2</v>
      </c>
      <c r="I28" s="23">
        <f>[1]ICE!J71</f>
        <v>3.6000000000000011E-2</v>
      </c>
      <c r="J28" s="23">
        <f>[1]ICE!K71</f>
        <v>3.6000000000000011E-2</v>
      </c>
      <c r="K28" s="23">
        <f>[1]ICE!L71</f>
        <v>3.6999999999999963E-2</v>
      </c>
      <c r="L28" s="23">
        <f>[1]ICE!M71</f>
        <v>3.6999999999999963E-2</v>
      </c>
      <c r="M28" s="23">
        <f>[1]ICE!N71</f>
        <v>3.6999999999999963E-2</v>
      </c>
      <c r="N28" s="23"/>
    </row>
    <row r="29" spans="1:14" x14ac:dyDescent="0.3">
      <c r="A29" s="22" t="str">
        <f>[1]ICE!B72</f>
        <v>Potencia Punta</v>
      </c>
      <c r="B29" s="23">
        <f>[1]ICE!C72</f>
        <v>3.5</v>
      </c>
      <c r="C29" s="23">
        <f>[1]ICE!D72</f>
        <v>3.5</v>
      </c>
      <c r="D29" s="23">
        <f>[1]ICE!E72</f>
        <v>3.5</v>
      </c>
      <c r="E29" s="23">
        <f>[1]ICE!F72</f>
        <v>2.9000000000000004</v>
      </c>
      <c r="F29" s="23">
        <f>[1]ICE!G72</f>
        <v>2.9000000000000008</v>
      </c>
      <c r="G29" s="23">
        <f>[1]ICE!H72</f>
        <v>2.9000000000000004</v>
      </c>
      <c r="H29" s="23">
        <f>[1]ICE!I72</f>
        <v>2.6869999999999989</v>
      </c>
      <c r="I29" s="23">
        <f>[1]ICE!J72</f>
        <v>2.6869999999999989</v>
      </c>
      <c r="J29" s="23">
        <f>[1]ICE!K72</f>
        <v>2.6869999999999989</v>
      </c>
      <c r="K29" s="23">
        <f>[1]ICE!L72</f>
        <v>2.7639999999999998</v>
      </c>
      <c r="L29" s="23">
        <f>[1]ICE!M72</f>
        <v>2.7640000000000002</v>
      </c>
      <c r="M29" s="23">
        <f>[1]ICE!N72</f>
        <v>2.7639999999999998</v>
      </c>
      <c r="N29" s="23"/>
    </row>
    <row r="30" spans="1:14" x14ac:dyDescent="0.3">
      <c r="A30" s="22" t="str">
        <f>[1]ICE!B73</f>
        <v>Potencia Valle</v>
      </c>
      <c r="B30" s="23">
        <f>[1]ICE!C73</f>
        <v>3.5</v>
      </c>
      <c r="C30" s="23">
        <f>[1]ICE!D73</f>
        <v>3.5</v>
      </c>
      <c r="D30" s="23">
        <f>[1]ICE!E73</f>
        <v>3.5</v>
      </c>
      <c r="E30" s="23">
        <f>[1]ICE!F73</f>
        <v>2.9000000000000004</v>
      </c>
      <c r="F30" s="23">
        <f>[1]ICE!G73</f>
        <v>2.9000000000000008</v>
      </c>
      <c r="G30" s="23">
        <f>[1]ICE!H73</f>
        <v>2.9000000000000004</v>
      </c>
      <c r="H30" s="23">
        <f>[1]ICE!I73</f>
        <v>2.6869999999999989</v>
      </c>
      <c r="I30" s="23">
        <f>[1]ICE!J73</f>
        <v>2.6869999999999989</v>
      </c>
      <c r="J30" s="23">
        <f>[1]ICE!K73</f>
        <v>2.6869999999999989</v>
      </c>
      <c r="K30" s="23">
        <f>[1]ICE!L73</f>
        <v>2.7639999999999998</v>
      </c>
      <c r="L30" s="23">
        <f>[1]ICE!M73</f>
        <v>2.7640000000000002</v>
      </c>
      <c r="M30" s="23">
        <f>[1]ICE!N73</f>
        <v>2.7639999999999998</v>
      </c>
      <c r="N30" s="23"/>
    </row>
    <row r="31" spans="1:14" x14ac:dyDescent="0.3">
      <c r="A31" s="22" t="str">
        <f>[1]ICE!B74</f>
        <v>Potencia Noche</v>
      </c>
      <c r="B31" s="23">
        <f>[1]ICE!C74</f>
        <v>0</v>
      </c>
      <c r="C31" s="23">
        <f>[1]ICE!D74</f>
        <v>0</v>
      </c>
      <c r="D31" s="23">
        <f>[1]ICE!E74</f>
        <v>0</v>
      </c>
      <c r="E31" s="23">
        <f>[1]ICE!F74</f>
        <v>0</v>
      </c>
      <c r="F31" s="23">
        <f>[1]ICE!G74</f>
        <v>0</v>
      </c>
      <c r="G31" s="23">
        <f>[1]ICE!H74</f>
        <v>0</v>
      </c>
      <c r="H31" s="23">
        <f>[1]ICE!I74</f>
        <v>0</v>
      </c>
      <c r="I31" s="23">
        <f>[1]ICE!J74</f>
        <v>0</v>
      </c>
      <c r="J31" s="23">
        <f>[1]ICE!K74</f>
        <v>0</v>
      </c>
      <c r="K31" s="23">
        <f>[1]ICE!L74</f>
        <v>0</v>
      </c>
      <c r="L31" s="23">
        <f>[1]ICE!M74</f>
        <v>0</v>
      </c>
      <c r="M31" s="23">
        <f>[1]ICE!N74</f>
        <v>0</v>
      </c>
      <c r="N31" s="23"/>
    </row>
    <row r="32" spans="1:14" x14ac:dyDescent="0.3">
      <c r="A32" s="24" t="s">
        <v>25</v>
      </c>
    </row>
    <row r="33" spans="1:14" x14ac:dyDescent="0.3">
      <c r="A33" s="24" t="s">
        <v>76</v>
      </c>
    </row>
    <row r="34" spans="1:14" x14ac:dyDescent="0.3">
      <c r="A34" s="24"/>
    </row>
    <row r="35" spans="1:14" x14ac:dyDescent="0.3">
      <c r="A35" s="24"/>
    </row>
    <row r="36" spans="1:14" x14ac:dyDescent="0.3">
      <c r="A36" s="24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</row>
    <row r="42" spans="1:14" ht="15" customHeight="1" x14ac:dyDescent="0.3">
      <c r="A42" s="180" t="s">
        <v>84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</row>
    <row r="43" spans="1:14" x14ac:dyDescent="0.3">
      <c r="A43" s="17" t="str">
        <f>[1]ICE!B7</f>
        <v>Tipo de tarifa y bloque</v>
      </c>
      <c r="B43" s="18"/>
      <c r="C43" s="18" t="str">
        <f>[1]ICE!D7</f>
        <v>Febrero</v>
      </c>
      <c r="D43" s="18" t="str">
        <f>[1]ICE!E7</f>
        <v>Marzo</v>
      </c>
      <c r="E43" s="18" t="str">
        <f>[1]ICE!F7</f>
        <v>Abril</v>
      </c>
      <c r="F43" s="18" t="str">
        <f>[1]ICE!G7</f>
        <v>Mayo</v>
      </c>
      <c r="G43" s="18" t="str">
        <f>[1]ICE!H7</f>
        <v>Junio</v>
      </c>
      <c r="H43" s="18" t="str">
        <f>[1]ICE!I7</f>
        <v>Julio</v>
      </c>
      <c r="I43" s="18" t="str">
        <f>[1]ICE!J7</f>
        <v>Agosto</v>
      </c>
      <c r="J43" s="18" t="str">
        <f>[1]ICE!K7</f>
        <v>Septiembre</v>
      </c>
      <c r="K43" s="18" t="str">
        <f>[1]ICE!L7</f>
        <v>Octubre</v>
      </c>
      <c r="L43" s="18" t="str">
        <f>[1]ICE!M7</f>
        <v>Noviembre</v>
      </c>
      <c r="M43" s="18" t="str">
        <f>[1]ICE!N7</f>
        <v>Diciembre</v>
      </c>
      <c r="N43" s="37"/>
    </row>
    <row r="44" spans="1:14" x14ac:dyDescent="0.3">
      <c r="A44" s="19" t="str">
        <f>[1]ICE!B8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21"/>
    </row>
    <row r="45" spans="1:14" x14ac:dyDescent="0.3">
      <c r="A45" s="20" t="str">
        <f>[1]ICE!B9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14" x14ac:dyDescent="0.3">
      <c r="A46" s="22" t="str">
        <f>[1]ICE!B10</f>
        <v>Bloque 31-200 kWh</v>
      </c>
      <c r="B46" s="13">
        <f>[1]ICE!C10</f>
        <v>83</v>
      </c>
      <c r="C46" s="13">
        <f>[1]ICE!D10</f>
        <v>83</v>
      </c>
      <c r="D46" s="13">
        <f>[1]ICE!E10</f>
        <v>93</v>
      </c>
      <c r="E46" s="13">
        <f>[1]ICE!F10</f>
        <v>84</v>
      </c>
      <c r="F46" s="13">
        <f>[1]ICE!G10</f>
        <v>84</v>
      </c>
      <c r="G46" s="13">
        <f>[1]ICE!H10</f>
        <v>84</v>
      </c>
      <c r="H46" s="13">
        <f>[1]ICE!I10</f>
        <v>81.039999999999978</v>
      </c>
      <c r="I46" s="13">
        <f>[1]ICE!J10</f>
        <v>81.039999999999978</v>
      </c>
      <c r="J46" s="13">
        <f>[1]ICE!K10</f>
        <v>81.039999999999978</v>
      </c>
      <c r="K46" s="13">
        <f>[1]ICE!L10</f>
        <v>82.300000000000026</v>
      </c>
      <c r="L46" s="13">
        <f>[1]ICE!M10</f>
        <v>82.300000000000011</v>
      </c>
      <c r="M46" s="13">
        <f>[1]ICE!N10</f>
        <v>82.300000000000026</v>
      </c>
      <c r="N46" s="13"/>
    </row>
    <row r="47" spans="1:14" x14ac:dyDescent="0.3">
      <c r="A47" s="22" t="str">
        <f>[1]ICE!B11</f>
        <v>Bloque mayor a 200 kWh</v>
      </c>
      <c r="B47" s="13">
        <f>[1]ICE!C11</f>
        <v>138.5</v>
      </c>
      <c r="C47" s="13">
        <f>[1]ICE!D11</f>
        <v>138.5</v>
      </c>
      <c r="D47" s="13">
        <f>[1]ICE!E11</f>
        <v>147</v>
      </c>
      <c r="E47" s="13">
        <f>[1]ICE!F11</f>
        <v>139</v>
      </c>
      <c r="F47" s="13">
        <f>[1]ICE!G11</f>
        <v>139</v>
      </c>
      <c r="G47" s="13">
        <f>[1]ICE!H11</f>
        <v>139</v>
      </c>
      <c r="H47" s="13">
        <f>[1]ICE!I11</f>
        <v>136.73999999999998</v>
      </c>
      <c r="I47" s="13">
        <f>[1]ICE!J11</f>
        <v>136.73999999999998</v>
      </c>
      <c r="J47" s="13">
        <f>[1]ICE!K11</f>
        <v>136.73999999999998</v>
      </c>
      <c r="K47" s="13">
        <f>[1]ICE!L11</f>
        <v>137.875</v>
      </c>
      <c r="L47" s="13">
        <f>[1]ICE!M11</f>
        <v>137.875</v>
      </c>
      <c r="M47" s="13">
        <f>[1]ICE!N11</f>
        <v>137.875</v>
      </c>
      <c r="N47" s="13"/>
    </row>
    <row r="48" spans="1:14" x14ac:dyDescent="0.3">
      <c r="A48" s="19" t="str">
        <f>[1]ICE!B12</f>
        <v>GENERAL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1"/>
    </row>
    <row r="49" spans="1:14" x14ac:dyDescent="0.3">
      <c r="A49" s="20" t="str">
        <f>[1]ICE!B13</f>
        <v>T-GE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 x14ac:dyDescent="0.3">
      <c r="A50" s="22" t="str">
        <f>[1]ICE!B14</f>
        <v>Consumo de Energía ≤ 3000 kWh</v>
      </c>
      <c r="B50" s="13">
        <f>[1]ICE!C14</f>
        <v>125</v>
      </c>
      <c r="C50" s="13">
        <f>[1]ICE!D14</f>
        <v>125</v>
      </c>
      <c r="D50" s="13">
        <f>[1]ICE!E14</f>
        <v>138</v>
      </c>
      <c r="E50" s="13">
        <f>[1]ICE!F14</f>
        <v>125</v>
      </c>
      <c r="F50" s="13">
        <f>[1]ICE!G14</f>
        <v>125</v>
      </c>
      <c r="G50" s="13">
        <f>[1]ICE!H14</f>
        <v>125</v>
      </c>
      <c r="H50" s="13">
        <f>[1]ICE!I14</f>
        <v>121.07000000000005</v>
      </c>
      <c r="I50" s="13">
        <f>[1]ICE!J14</f>
        <v>121.07000000000005</v>
      </c>
      <c r="J50" s="13">
        <f>[1]ICE!K14</f>
        <v>121.07000000000004</v>
      </c>
      <c r="K50" s="13">
        <f>[1]ICE!L14</f>
        <v>122.96000000000002</v>
      </c>
      <c r="L50" s="13">
        <f>[1]ICE!M14</f>
        <v>122.96000000000002</v>
      </c>
      <c r="M50" s="13">
        <f>[1]ICE!N14</f>
        <v>122.96000000000002</v>
      </c>
      <c r="N50" s="13"/>
    </row>
    <row r="51" spans="1:14" x14ac:dyDescent="0.3">
      <c r="A51" s="22" t="str">
        <f>[1]ICE!B15</f>
        <v>Consumo de Energía cada kWh</v>
      </c>
      <c r="B51" s="13">
        <f>[1]ICE!C15</f>
        <v>74</v>
      </c>
      <c r="C51" s="13">
        <f>[1]ICE!D15</f>
        <v>74</v>
      </c>
      <c r="D51" s="13">
        <f>[1]ICE!E15</f>
        <v>83</v>
      </c>
      <c r="E51" s="13">
        <f>[1]ICE!F15</f>
        <v>75</v>
      </c>
      <c r="F51" s="13">
        <f>[1]ICE!G15</f>
        <v>75</v>
      </c>
      <c r="G51" s="13">
        <f>[1]ICE!H15</f>
        <v>75</v>
      </c>
      <c r="H51" s="13">
        <f>[1]ICE!I15</f>
        <v>72.25</v>
      </c>
      <c r="I51" s="13">
        <f>[1]ICE!J15</f>
        <v>72.25</v>
      </c>
      <c r="J51" s="13">
        <f>[1]ICE!K15</f>
        <v>72.25</v>
      </c>
      <c r="K51" s="13">
        <f>[1]ICE!L15</f>
        <v>73.380000000000081</v>
      </c>
      <c r="L51" s="13">
        <f>[1]ICE!M15</f>
        <v>73.380000000000081</v>
      </c>
      <c r="M51" s="13">
        <f>[1]ICE!N15</f>
        <v>73.380000000000081</v>
      </c>
      <c r="N51" s="13"/>
    </row>
    <row r="52" spans="1:14" x14ac:dyDescent="0.3">
      <c r="A52" s="22" t="str">
        <f>[1]ICE!B16</f>
        <v>Consumo de Potencia cada kW</v>
      </c>
      <c r="B52" s="13">
        <f>[1]ICE!C16</f>
        <v>12325</v>
      </c>
      <c r="C52" s="13">
        <f>[1]ICE!D16</f>
        <v>12325</v>
      </c>
      <c r="D52" s="13">
        <f>[1]ICE!E16</f>
        <v>13967</v>
      </c>
      <c r="E52" s="13">
        <f>[1]ICE!F16</f>
        <v>12378</v>
      </c>
      <c r="F52" s="13">
        <f>[1]ICE!G16</f>
        <v>12378</v>
      </c>
      <c r="G52" s="13">
        <f>[1]ICE!H16</f>
        <v>12378</v>
      </c>
      <c r="H52" s="13">
        <f>[1]ICE!I16</f>
        <v>11975.429999999995</v>
      </c>
      <c r="I52" s="13">
        <f>[1]ICE!J16</f>
        <v>11975.429999999995</v>
      </c>
      <c r="J52" s="13">
        <f>[1]ICE!K16</f>
        <v>11975.429999999995</v>
      </c>
      <c r="K52" s="13">
        <f>[1]ICE!L16</f>
        <v>12161.890000000009</v>
      </c>
      <c r="L52" s="13">
        <f>[1]ICE!M16</f>
        <v>12161.890000000009</v>
      </c>
      <c r="M52" s="13">
        <f>[1]ICE!N16</f>
        <v>12161.890000000009</v>
      </c>
      <c r="N52" s="13"/>
    </row>
    <row r="53" spans="1:14" x14ac:dyDescent="0.3">
      <c r="A53" s="19" t="str">
        <f>[1]ICE!B17</f>
        <v>PREFERENCIAL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21"/>
    </row>
    <row r="54" spans="1:14" x14ac:dyDescent="0.3">
      <c r="A54" s="20" t="str">
        <f>[1]ICE!B18</f>
        <v>T-CS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x14ac:dyDescent="0.3">
      <c r="A55" s="22" t="str">
        <f>[1]ICE!B19</f>
        <v>Consumo de Energía ≤ 3000 kWh</v>
      </c>
      <c r="B55" s="13">
        <f>[1]ICE!C19</f>
        <v>84</v>
      </c>
      <c r="C55" s="13">
        <f>[1]ICE!D19</f>
        <v>84</v>
      </c>
      <c r="D55" s="13">
        <f>[1]ICE!E19</f>
        <v>94</v>
      </c>
      <c r="E55" s="13">
        <f>[1]ICE!F19</f>
        <v>85</v>
      </c>
      <c r="F55" s="13">
        <f>[1]ICE!G19</f>
        <v>85</v>
      </c>
      <c r="G55" s="13">
        <f>[1]ICE!H19</f>
        <v>85</v>
      </c>
      <c r="H55" s="13">
        <f>[1]ICE!I19</f>
        <v>82.02</v>
      </c>
      <c r="I55" s="13">
        <f>[1]ICE!J19</f>
        <v>82.02</v>
      </c>
      <c r="J55" s="13">
        <f>[1]ICE!K19</f>
        <v>82.02</v>
      </c>
      <c r="K55" s="13">
        <f>[1]ICE!L19</f>
        <v>83.289999999999978</v>
      </c>
      <c r="L55" s="13">
        <f>[1]ICE!M19</f>
        <v>83.289999999999978</v>
      </c>
      <c r="M55" s="13">
        <f>[1]ICE!N19</f>
        <v>83.289999999999978</v>
      </c>
      <c r="N55" s="13"/>
    </row>
    <row r="56" spans="1:14" x14ac:dyDescent="0.3">
      <c r="A56" s="22" t="str">
        <f>[1]ICE!B20</f>
        <v>Consumo de Energía cada kWh</v>
      </c>
      <c r="B56" s="13">
        <f>[1]ICE!C20</f>
        <v>51</v>
      </c>
      <c r="C56" s="13">
        <f>[1]ICE!D20</f>
        <v>51</v>
      </c>
      <c r="D56" s="13">
        <f>[1]ICE!E20</f>
        <v>56</v>
      </c>
      <c r="E56" s="13">
        <f>[1]ICE!F20</f>
        <v>50</v>
      </c>
      <c r="F56" s="13">
        <f>[1]ICE!G20</f>
        <v>50</v>
      </c>
      <c r="G56" s="13">
        <f>[1]ICE!H20</f>
        <v>50</v>
      </c>
      <c r="H56" s="13">
        <f>[1]ICE!I20</f>
        <v>48.819999999999993</v>
      </c>
      <c r="I56" s="13">
        <f>[1]ICE!J20</f>
        <v>48.819999999999993</v>
      </c>
      <c r="J56" s="13">
        <f>[1]ICE!K20</f>
        <v>48.82</v>
      </c>
      <c r="K56" s="13">
        <f>[1]ICE!L20</f>
        <v>74394.790000000037</v>
      </c>
      <c r="L56" s="13">
        <f>[1]ICE!M20</f>
        <v>74394.790000000037</v>
      </c>
      <c r="M56" s="13">
        <f>[1]ICE!N20</f>
        <v>74394.790000000037</v>
      </c>
      <c r="N56" s="13"/>
    </row>
    <row r="57" spans="1:14" x14ac:dyDescent="0.3">
      <c r="A57" s="22" t="str">
        <f>[1]ICE!B21</f>
        <v>Consumo de Potencia cada kW</v>
      </c>
      <c r="B57" s="13">
        <f>[1]ICE!C21</f>
        <v>8072</v>
      </c>
      <c r="C57" s="13">
        <f>[1]ICE!D21</f>
        <v>8072</v>
      </c>
      <c r="D57" s="13">
        <f>[1]ICE!E21</f>
        <v>8970</v>
      </c>
      <c r="E57" s="13">
        <f>[1]ICE!F21</f>
        <v>8106</v>
      </c>
      <c r="F57" s="13">
        <f>[1]ICE!G21</f>
        <v>8106</v>
      </c>
      <c r="G57" s="13">
        <f>[1]ICE!H21</f>
        <v>8106</v>
      </c>
      <c r="H57" s="13">
        <f>[1]ICE!I21</f>
        <v>7842.3699999999972</v>
      </c>
      <c r="I57" s="13">
        <f>[1]ICE!J21</f>
        <v>7842.3699999999972</v>
      </c>
      <c r="J57" s="13">
        <f>[1]ICE!K21</f>
        <v>7842.3699999999972</v>
      </c>
      <c r="K57" s="13">
        <f>[1]ICE!L21</f>
        <v>7964.4800000000032</v>
      </c>
      <c r="L57" s="13">
        <f>[1]ICE!M21</f>
        <v>7964.4800000000023</v>
      </c>
      <c r="M57" s="13">
        <f>[1]ICE!N21</f>
        <v>7964.4800000000032</v>
      </c>
      <c r="N57" s="13"/>
    </row>
    <row r="58" spans="1:14" x14ac:dyDescent="0.3">
      <c r="A58" s="19" t="str">
        <f>[1]ICE!B22</f>
        <v>MEDIA TENSIÓN (T-MT)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21"/>
    </row>
    <row r="59" spans="1:14" x14ac:dyDescent="0.3">
      <c r="A59" s="20" t="str">
        <f>[1]ICE!B23</f>
        <v>T-MT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x14ac:dyDescent="0.3">
      <c r="A60" s="22" t="str">
        <f>[1]ICE!B24</f>
        <v>Energía Punta</v>
      </c>
      <c r="B60" s="13">
        <f>[1]ICE!C24</f>
        <v>72</v>
      </c>
      <c r="C60" s="13">
        <f>[1]ICE!D24</f>
        <v>72</v>
      </c>
      <c r="D60" s="13">
        <f>[1]ICE!E24</f>
        <v>79</v>
      </c>
      <c r="E60" s="13">
        <f>[1]ICE!F24</f>
        <v>72</v>
      </c>
      <c r="F60" s="13">
        <f>[1]ICE!G24</f>
        <v>72</v>
      </c>
      <c r="G60" s="13">
        <f>[1]ICE!H24</f>
        <v>72</v>
      </c>
      <c r="H60" s="13">
        <f>[1]ICE!I24</f>
        <v>69.319999999999965</v>
      </c>
      <c r="I60" s="13">
        <f>[1]ICE!J24</f>
        <v>69.319999999999965</v>
      </c>
      <c r="J60" s="13">
        <f>[1]ICE!K24</f>
        <v>69.319999999999951</v>
      </c>
      <c r="K60" s="13">
        <f>[1]ICE!L24</f>
        <v>70.400000000000034</v>
      </c>
      <c r="L60" s="13">
        <f>[1]ICE!M24</f>
        <v>70.400000000000034</v>
      </c>
      <c r="M60" s="13">
        <f>[1]ICE!N24</f>
        <v>70.400000000000034</v>
      </c>
      <c r="N60" s="13"/>
    </row>
    <row r="61" spans="1:14" x14ac:dyDescent="0.3">
      <c r="A61" s="22" t="str">
        <f>[1]ICE!B25</f>
        <v>Energía Valle</v>
      </c>
      <c r="B61" s="13">
        <f>[1]ICE!C25</f>
        <v>27</v>
      </c>
      <c r="C61" s="13">
        <f>[1]ICE!D25</f>
        <v>27</v>
      </c>
      <c r="D61" s="13">
        <f>[1]ICE!E25</f>
        <v>30</v>
      </c>
      <c r="E61" s="13">
        <f>[1]ICE!F25</f>
        <v>27</v>
      </c>
      <c r="F61" s="13">
        <f>[1]ICE!G25</f>
        <v>27</v>
      </c>
      <c r="G61" s="13">
        <f>[1]ICE!H25</f>
        <v>27</v>
      </c>
      <c r="H61" s="13">
        <f>[1]ICE!I25</f>
        <v>26.36000000000001</v>
      </c>
      <c r="I61" s="13">
        <f>[1]ICE!J25</f>
        <v>26.36000000000001</v>
      </c>
      <c r="J61" s="13">
        <f>[1]ICE!K25</f>
        <v>26.36000000000001</v>
      </c>
      <c r="K61" s="13">
        <f>[1]ICE!L25</f>
        <v>26.769999999999989</v>
      </c>
      <c r="L61" s="13">
        <f>[1]ICE!M25</f>
        <v>26.769999999999989</v>
      </c>
      <c r="M61" s="13">
        <f>[1]ICE!N25</f>
        <v>26.769999999999989</v>
      </c>
      <c r="N61" s="13"/>
    </row>
    <row r="62" spans="1:14" x14ac:dyDescent="0.3">
      <c r="A62" s="22" t="str">
        <f>[1]ICE!B26</f>
        <v>Energía Noche</v>
      </c>
      <c r="B62" s="13">
        <f>[1]ICE!C26</f>
        <v>17</v>
      </c>
      <c r="C62" s="13">
        <f>[1]ICE!D26</f>
        <v>17</v>
      </c>
      <c r="D62" s="13">
        <f>[1]ICE!E26</f>
        <v>19</v>
      </c>
      <c r="E62" s="13">
        <f>[1]ICE!F26</f>
        <v>17</v>
      </c>
      <c r="F62" s="13">
        <f>[1]ICE!G26</f>
        <v>17</v>
      </c>
      <c r="G62" s="13">
        <f>[1]ICE!H26</f>
        <v>17</v>
      </c>
      <c r="H62" s="13">
        <f>[1]ICE!I26</f>
        <v>16.600000000000009</v>
      </c>
      <c r="I62" s="13">
        <f>[1]ICE!J26</f>
        <v>16.600000000000009</v>
      </c>
      <c r="J62" s="13">
        <f>[1]ICE!K26</f>
        <v>16.600000000000009</v>
      </c>
      <c r="K62" s="13">
        <f>[1]ICE!L26</f>
        <v>16.86000000000001</v>
      </c>
      <c r="L62" s="13">
        <f>[1]ICE!M26</f>
        <v>16.86000000000001</v>
      </c>
      <c r="M62" s="13">
        <f>[1]ICE!N26</f>
        <v>16.86000000000001</v>
      </c>
      <c r="N62" s="13"/>
    </row>
    <row r="63" spans="1:14" x14ac:dyDescent="0.3">
      <c r="A63" s="22" t="str">
        <f>[1]ICE!B27</f>
        <v>Potencia Punta</v>
      </c>
      <c r="B63" s="13">
        <f>[1]ICE!C27</f>
        <v>11602</v>
      </c>
      <c r="C63" s="13">
        <f>[1]ICE!D27</f>
        <v>11602</v>
      </c>
      <c r="D63" s="13">
        <f>[1]ICE!E27</f>
        <v>12893</v>
      </c>
      <c r="E63" s="13">
        <f>[1]ICE!F27</f>
        <v>11651</v>
      </c>
      <c r="F63" s="13">
        <f>[1]ICE!G27</f>
        <v>11651</v>
      </c>
      <c r="G63" s="13">
        <f>[1]ICE!H27</f>
        <v>11651</v>
      </c>
      <c r="H63" s="13">
        <f>[1]ICE!I27</f>
        <v>11272.429999999995</v>
      </c>
      <c r="I63" s="13">
        <f>[1]ICE!J27</f>
        <v>11272.429999999995</v>
      </c>
      <c r="J63" s="13">
        <f>[1]ICE!K27</f>
        <v>11272.429999999995</v>
      </c>
      <c r="K63" s="13">
        <f>[1]ICE!L27</f>
        <v>11447.94</v>
      </c>
      <c r="L63" s="13">
        <f>[1]ICE!M27</f>
        <v>11447.94</v>
      </c>
      <c r="M63" s="13">
        <f>[1]ICE!N27</f>
        <v>11447.94</v>
      </c>
      <c r="N63" s="13"/>
    </row>
    <row r="64" spans="1:14" x14ac:dyDescent="0.3">
      <c r="A64" s="22" t="str">
        <f>[1]ICE!B28</f>
        <v>Potencia Valle</v>
      </c>
      <c r="B64" s="13">
        <f>[1]ICE!C28</f>
        <v>8101</v>
      </c>
      <c r="C64" s="13">
        <f>[1]ICE!D28</f>
        <v>8101</v>
      </c>
      <c r="D64" s="13">
        <f>[1]ICE!E28</f>
        <v>9002</v>
      </c>
      <c r="E64" s="13">
        <f>[1]ICE!F28</f>
        <v>8135</v>
      </c>
      <c r="F64" s="13">
        <f>[1]ICE!G28</f>
        <v>8135</v>
      </c>
      <c r="G64" s="13">
        <f>[1]ICE!H28</f>
        <v>8135</v>
      </c>
      <c r="H64" s="13">
        <f>[1]ICE!I28</f>
        <v>7870.6799999999948</v>
      </c>
      <c r="I64" s="13">
        <f>[1]ICE!J28</f>
        <v>7870.6799999999948</v>
      </c>
      <c r="J64" s="13">
        <f>[1]ICE!K28</f>
        <v>7870.6799999999948</v>
      </c>
      <c r="K64" s="13">
        <f>[1]ICE!L28</f>
        <v>7993.2300000000032</v>
      </c>
      <c r="L64" s="13">
        <f>[1]ICE!M28</f>
        <v>7993.2300000000023</v>
      </c>
      <c r="M64" s="13">
        <f>[1]ICE!N28</f>
        <v>7993.2300000000032</v>
      </c>
      <c r="N64" s="13"/>
    </row>
    <row r="65" spans="1:14" x14ac:dyDescent="0.3">
      <c r="A65" s="22" t="str">
        <f>[1]ICE!B29</f>
        <v>Potencia Noche</v>
      </c>
      <c r="B65" s="13">
        <f>[1]ICE!C29</f>
        <v>5188</v>
      </c>
      <c r="C65" s="13">
        <f>[1]ICE!D29</f>
        <v>5188</v>
      </c>
      <c r="D65" s="13">
        <f>[1]ICE!E29</f>
        <v>5766</v>
      </c>
      <c r="E65" s="13">
        <f>[1]ICE!F29</f>
        <v>5211</v>
      </c>
      <c r="F65" s="13">
        <f>[1]ICE!G29</f>
        <v>5211</v>
      </c>
      <c r="G65" s="13">
        <f>[1]ICE!H29</f>
        <v>5211</v>
      </c>
      <c r="H65" s="13">
        <f>[1]ICE!I29</f>
        <v>5041.1000000000031</v>
      </c>
      <c r="I65" s="13">
        <f>[1]ICE!J29</f>
        <v>5041.1000000000031</v>
      </c>
      <c r="J65" s="13">
        <f>[1]ICE!K29</f>
        <v>5041.1000000000031</v>
      </c>
      <c r="K65" s="13">
        <f>[1]ICE!L29</f>
        <v>5119.6000000000031</v>
      </c>
      <c r="L65" s="13">
        <f>[1]ICE!M29</f>
        <v>5119.6000000000031</v>
      </c>
      <c r="M65" s="13">
        <f>[1]ICE!N29</f>
        <v>5119.6000000000031</v>
      </c>
      <c r="N65" s="13"/>
    </row>
    <row r="66" spans="1:14" x14ac:dyDescent="0.3">
      <c r="A66" s="19" t="str">
        <f>[1]ICE!B30</f>
        <v>MEDIA TENSIÓN (T-MTb)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21"/>
    </row>
    <row r="67" spans="1:14" x14ac:dyDescent="0.3">
      <c r="A67" s="20" t="str">
        <f>[1]ICE!B31</f>
        <v>T-MTB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x14ac:dyDescent="0.3">
      <c r="A68" s="22" t="str">
        <f>[1]ICE!B32</f>
        <v>Energía Punta</v>
      </c>
      <c r="B68" s="23">
        <f>[1]ICE!C32</f>
        <v>0.121</v>
      </c>
      <c r="C68" s="23">
        <f>[1]ICE!D32</f>
        <v>0.121</v>
      </c>
      <c r="D68" s="23">
        <f>[1]ICE!E32</f>
        <v>0.1349999999999999</v>
      </c>
      <c r="E68" s="23">
        <f>[1]ICE!F32</f>
        <v>0.12199999999999991</v>
      </c>
      <c r="F68" s="23">
        <f>[1]ICE!G32</f>
        <v>0.12199999999999991</v>
      </c>
      <c r="G68" s="23">
        <f>[1]ICE!H32</f>
        <v>0.12199999999999991</v>
      </c>
      <c r="H68" s="23">
        <f>[1]ICE!I32</f>
        <v>0.11799999999999991</v>
      </c>
      <c r="I68" s="23">
        <f>[1]ICE!J32</f>
        <v>0.11799999999999991</v>
      </c>
      <c r="J68" s="23">
        <f>[1]ICE!K32</f>
        <v>0.11799999999999991</v>
      </c>
      <c r="K68" s="23">
        <f>[1]ICE!L32</f>
        <v>0.12000000000000008</v>
      </c>
      <c r="L68" s="23">
        <f>[1]ICE!M32</f>
        <v>0.12000000000000008</v>
      </c>
      <c r="M68" s="23">
        <f>[1]ICE!N32</f>
        <v>0.12000000000000008</v>
      </c>
      <c r="N68" s="23"/>
    </row>
    <row r="69" spans="1:14" x14ac:dyDescent="0.3">
      <c r="A69" s="22" t="str">
        <f>[1]ICE!B33</f>
        <v>Energía Valle</v>
      </c>
      <c r="B69" s="23">
        <f>[1]ICE!C33</f>
        <v>4.299999999999999E-2</v>
      </c>
      <c r="C69" s="23">
        <f>[1]ICE!D33</f>
        <v>4.2999999999999997E-2</v>
      </c>
      <c r="D69" s="23">
        <f>[1]ICE!E33</f>
        <v>4.6999999999999986E-2</v>
      </c>
      <c r="E69" s="23">
        <f>[1]ICE!F33</f>
        <v>4.2000000000000016E-2</v>
      </c>
      <c r="F69" s="23">
        <f>[1]ICE!G33</f>
        <v>4.2000000000000016E-2</v>
      </c>
      <c r="G69" s="23">
        <f>[1]ICE!H33</f>
        <v>4.2000000000000016E-2</v>
      </c>
      <c r="H69" s="23">
        <f>[1]ICE!I33</f>
        <v>4.0999999999999995E-2</v>
      </c>
      <c r="I69" s="23">
        <f>[1]ICE!J33</f>
        <v>4.0999999999999995E-2</v>
      </c>
      <c r="J69" s="23">
        <f>[1]ICE!K33</f>
        <v>4.1000000000000002E-2</v>
      </c>
      <c r="K69" s="23">
        <f>[1]ICE!L33</f>
        <v>4.0000000000000015E-2</v>
      </c>
      <c r="L69" s="23">
        <f>[1]ICE!M33</f>
        <v>4.0000000000000015E-2</v>
      </c>
      <c r="M69" s="23">
        <f>[1]ICE!N33</f>
        <v>4.0000000000000015E-2</v>
      </c>
      <c r="N69" s="23"/>
    </row>
    <row r="70" spans="1:14" x14ac:dyDescent="0.3">
      <c r="A70" s="22" t="str">
        <f>[1]ICE!B34</f>
        <v>Energía Noche</v>
      </c>
      <c r="B70" s="23">
        <f>[1]ICE!C34</f>
        <v>2.7000000000000017E-2</v>
      </c>
      <c r="C70" s="23">
        <f>[1]ICE!D34</f>
        <v>2.7000000000000017E-2</v>
      </c>
      <c r="D70" s="23">
        <f>[1]ICE!E34</f>
        <v>3.000000000000002E-2</v>
      </c>
      <c r="E70" s="23">
        <f>[1]ICE!F34</f>
        <v>2.7000000000000017E-2</v>
      </c>
      <c r="F70" s="23">
        <f>[1]ICE!G34</f>
        <v>2.7000000000000017E-2</v>
      </c>
      <c r="G70" s="23">
        <f>[1]ICE!H34</f>
        <v>2.7000000000000017E-2</v>
      </c>
      <c r="H70" s="23">
        <f>[1]ICE!I34</f>
        <v>2.6000000000000016E-2</v>
      </c>
      <c r="I70" s="23">
        <f>[1]ICE!J34</f>
        <v>2.6000000000000016E-2</v>
      </c>
      <c r="J70" s="23">
        <f>[1]ICE!K34</f>
        <v>2.6000000000000016E-2</v>
      </c>
      <c r="K70" s="23">
        <f>[1]ICE!L34</f>
        <v>3.000000000000002E-2</v>
      </c>
      <c r="L70" s="23">
        <f>[1]ICE!M34</f>
        <v>3.000000000000002E-2</v>
      </c>
      <c r="M70" s="23">
        <f>[1]ICE!N34</f>
        <v>3.000000000000002E-2</v>
      </c>
      <c r="N70" s="23"/>
    </row>
    <row r="71" spans="1:14" x14ac:dyDescent="0.3">
      <c r="A71" s="22" t="str">
        <f>[1]ICE!B35</f>
        <v>Potencia Punta</v>
      </c>
      <c r="B71" s="23">
        <f>[1]ICE!C35</f>
        <v>19.410000000000004</v>
      </c>
      <c r="C71" s="23">
        <f>[1]ICE!D35</f>
        <v>19.410000000000007</v>
      </c>
      <c r="D71" s="23">
        <f>[1]ICE!E35</f>
        <v>21.559999999999985</v>
      </c>
      <c r="E71" s="23">
        <f>[1]ICE!F35</f>
        <v>19.490000000000006</v>
      </c>
      <c r="F71" s="23">
        <f>[1]ICE!G35</f>
        <v>19.490000000000006</v>
      </c>
      <c r="G71" s="23">
        <f>[1]ICE!H35</f>
        <v>19.490000000000006</v>
      </c>
      <c r="H71" s="23">
        <f>[1]ICE!I35</f>
        <v>18.853999999999996</v>
      </c>
      <c r="I71" s="23">
        <f>[1]ICE!J35</f>
        <v>18.853999999999996</v>
      </c>
      <c r="J71" s="23">
        <f>[1]ICE!K35</f>
        <v>18.853999999999992</v>
      </c>
      <c r="K71" s="23">
        <f>[1]ICE!L35</f>
        <v>19.149999999999988</v>
      </c>
      <c r="L71" s="23">
        <f>[1]ICE!M35</f>
        <v>19.149999999999988</v>
      </c>
      <c r="M71" s="23">
        <f>[1]ICE!N35</f>
        <v>19.149999999999988</v>
      </c>
      <c r="N71" s="23"/>
    </row>
    <row r="72" spans="1:14" x14ac:dyDescent="0.3">
      <c r="A72" s="22" t="str">
        <f>[1]ICE!B36</f>
        <v>Potencia Valle</v>
      </c>
      <c r="B72" s="23">
        <f>[1]ICE!C36</f>
        <v>13.550000000000008</v>
      </c>
      <c r="C72" s="23">
        <f>[1]ICE!D36</f>
        <v>13.550000000000008</v>
      </c>
      <c r="D72" s="23">
        <f>[1]ICE!E36</f>
        <v>15.050000000000008</v>
      </c>
      <c r="E72" s="23">
        <f>[1]ICE!F36</f>
        <v>13.600000000000005</v>
      </c>
      <c r="F72" s="23">
        <f>[1]ICE!G36</f>
        <v>13.600000000000007</v>
      </c>
      <c r="G72" s="23">
        <f>[1]ICE!H36</f>
        <v>13.600000000000005</v>
      </c>
      <c r="H72" s="23">
        <f>[1]ICE!I36</f>
        <v>13.161999999999994</v>
      </c>
      <c r="I72" s="23">
        <f>[1]ICE!J36</f>
        <v>13.161999999999994</v>
      </c>
      <c r="J72" s="23">
        <f>[1]ICE!K36</f>
        <v>13.161999999999995</v>
      </c>
      <c r="K72" s="23">
        <f>[1]ICE!L36</f>
        <v>13.370000000000003</v>
      </c>
      <c r="L72" s="23">
        <f>[1]ICE!M36</f>
        <v>13.370000000000003</v>
      </c>
      <c r="M72" s="23">
        <f>[1]ICE!N36</f>
        <v>13.370000000000003</v>
      </c>
      <c r="N72" s="23"/>
    </row>
    <row r="73" spans="1:14" x14ac:dyDescent="0.3">
      <c r="A73" s="22" t="str">
        <f>[1]ICE!B37</f>
        <v>Potencia Noche</v>
      </c>
      <c r="B73" s="23">
        <f>[1]ICE!C37</f>
        <v>8.680000000000005</v>
      </c>
      <c r="C73" s="23">
        <f>[1]ICE!D37</f>
        <v>8.680000000000005</v>
      </c>
      <c r="D73" s="23">
        <f>[1]ICE!E37</f>
        <v>9.6399999999999935</v>
      </c>
      <c r="E73" s="23">
        <f>[1]ICE!F37</f>
        <v>8.7100000000000062</v>
      </c>
      <c r="F73" s="23">
        <f>[1]ICE!G37</f>
        <v>8.7100000000000044</v>
      </c>
      <c r="G73" s="23">
        <f>[1]ICE!H37</f>
        <v>8.7100000000000062</v>
      </c>
      <c r="H73" s="23">
        <f>[1]ICE!I37</f>
        <v>8.4259999999999948</v>
      </c>
      <c r="I73" s="23">
        <f>[1]ICE!J37</f>
        <v>8.4259999999999948</v>
      </c>
      <c r="J73" s="23">
        <f>[1]ICE!K37</f>
        <v>8.4259999999999948</v>
      </c>
      <c r="K73" s="23">
        <f>[1]ICE!L37</f>
        <v>8.56</v>
      </c>
      <c r="L73" s="23">
        <f>[1]ICE!M37</f>
        <v>8.56</v>
      </c>
      <c r="M73" s="23">
        <f>[1]ICE!N37</f>
        <v>8.56</v>
      </c>
      <c r="N73" s="23"/>
    </row>
    <row r="74" spans="1:14" x14ac:dyDescent="0.3">
      <c r="A74" s="19" t="str">
        <f>[1]ICE!B38</f>
        <v>ALUMBRADO PÚBLICO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21"/>
    </row>
    <row r="75" spans="1:14" x14ac:dyDescent="0.3">
      <c r="A75" s="20" t="str">
        <f>[1]ICE!B39</f>
        <v>T-AP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 x14ac:dyDescent="0.3">
      <c r="A76" s="22" t="str">
        <f>[1]ICE!B40</f>
        <v>Cada KWh</v>
      </c>
      <c r="B76" s="13">
        <f>[1]ICE!C40</f>
        <v>3.7900000000000027</v>
      </c>
      <c r="C76" s="13">
        <f>[1]ICE!D40</f>
        <v>3.7900000000000023</v>
      </c>
      <c r="D76" s="13">
        <f>[1]ICE!E40</f>
        <v>3.8100000000000014</v>
      </c>
      <c r="E76" s="13">
        <f>[1]ICE!F40</f>
        <v>3.8100000000000014</v>
      </c>
      <c r="F76" s="13">
        <f>[1]ICE!G40</f>
        <v>3.8100000000000014</v>
      </c>
      <c r="G76" s="13">
        <f>[1]ICE!H40</f>
        <v>3.8100000000000014</v>
      </c>
      <c r="H76" s="13">
        <f>[1]ICE!I40</f>
        <v>3.8100000000000014</v>
      </c>
      <c r="I76" s="13">
        <f>[1]ICE!J40</f>
        <v>3.8100000000000014</v>
      </c>
      <c r="J76" s="13">
        <f>[1]ICE!K40</f>
        <v>3.8100000000000014</v>
      </c>
      <c r="K76" s="13">
        <f>[1]ICE!L40</f>
        <v>3.8100000000000014</v>
      </c>
      <c r="L76" s="13">
        <f>[1]ICE!M40</f>
        <v>3.8100000000000014</v>
      </c>
      <c r="M76" s="13">
        <f>[1]ICE!N40</f>
        <v>3.8100000000000014</v>
      </c>
      <c r="N76" s="13"/>
    </row>
    <row r="77" spans="1:14" x14ac:dyDescent="0.3">
      <c r="A77" s="24"/>
    </row>
    <row r="78" spans="1:14" x14ac:dyDescent="0.3">
      <c r="A78" s="24"/>
    </row>
    <row r="81" spans="7:12" ht="20.100000000000001" customHeight="1" x14ac:dyDescent="0.3"/>
    <row r="82" spans="7:12" ht="34.5" customHeight="1" x14ac:dyDescent="0.3"/>
    <row r="83" spans="7:12" ht="20.100000000000001" customHeight="1" x14ac:dyDescent="0.3"/>
    <row r="84" spans="7:12" ht="20.100000000000001" customHeight="1" x14ac:dyDescent="0.3"/>
    <row r="85" spans="7:12" ht="20.100000000000001" customHeight="1" x14ac:dyDescent="0.3">
      <c r="G85" s="15"/>
      <c r="H85" s="15"/>
      <c r="I85" s="15"/>
      <c r="J85" s="15"/>
      <c r="K85" s="15"/>
      <c r="L85" s="15"/>
    </row>
    <row r="86" spans="7:12" s="16" customFormat="1" ht="20.100000000000001" customHeight="1" x14ac:dyDescent="0.3"/>
    <row r="87" spans="7:12" s="16" customFormat="1" ht="20.100000000000001" customHeight="1" x14ac:dyDescent="0.3"/>
    <row r="88" spans="7:12" s="16" customFormat="1" ht="20.100000000000001" customHeight="1" x14ac:dyDescent="0.3"/>
    <row r="89" spans="7:12" s="16" customFormat="1" ht="20.100000000000001" customHeight="1" x14ac:dyDescent="0.3"/>
    <row r="90" spans="7:12" s="16" customFormat="1" ht="20.100000000000001" customHeight="1" x14ac:dyDescent="0.3"/>
    <row r="91" spans="7:12" s="16" customFormat="1" ht="20.100000000000001" customHeight="1" x14ac:dyDescent="0.3"/>
    <row r="92" spans="7:12" s="16" customFormat="1" ht="21.75" customHeight="1" x14ac:dyDescent="0.3"/>
  </sheetData>
  <mergeCells count="4">
    <mergeCell ref="A5:J5"/>
    <mergeCell ref="A41:J41"/>
    <mergeCell ref="A6:M6"/>
    <mergeCell ref="A42:M42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4:N57"/>
  <sheetViews>
    <sheetView topLeftCell="F1" workbookViewId="0">
      <selection activeCell="N1" sqref="N1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83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[1]CNFL!B7</f>
        <v>Tipo de tarifa y bloque</v>
      </c>
      <c r="B7" s="18" t="str">
        <f>[1]CNFL!C7</f>
        <v>Enero</v>
      </c>
      <c r="C7" s="18" t="str">
        <f>[1]CNFL!D7</f>
        <v>Febrero</v>
      </c>
      <c r="D7" s="18" t="str">
        <f>[1]CNFL!E7</f>
        <v>Marzo</v>
      </c>
      <c r="E7" s="18" t="str">
        <f>[1]CNFL!F7</f>
        <v>Abril</v>
      </c>
      <c r="F7" s="18" t="str">
        <f>[1]CNFL!G7</f>
        <v>Mayo</v>
      </c>
      <c r="G7" s="18" t="str">
        <f>[1]CNFL!H7</f>
        <v>Junio</v>
      </c>
      <c r="H7" s="18" t="str">
        <f>[1]CNFL!I7</f>
        <v>Julio</v>
      </c>
      <c r="I7" s="18" t="str">
        <f>[1]CNFL!J7</f>
        <v>Agosto</v>
      </c>
      <c r="J7" s="18" t="str">
        <f>[1]CNFL!K7</f>
        <v>Septiembre</v>
      </c>
      <c r="K7" s="18" t="str">
        <f>[1]CNFL!L7</f>
        <v>Octubre</v>
      </c>
      <c r="L7" s="18" t="str">
        <f>[1]CNFL!M7</f>
        <v>Noviembre</v>
      </c>
      <c r="M7" s="18" t="str">
        <f>[1]CNFL!N7</f>
        <v>Diciembre</v>
      </c>
      <c r="N7" s="37"/>
    </row>
    <row r="8" spans="1:14" x14ac:dyDescent="0.3">
      <c r="A8" s="19" t="str">
        <f>[1]CNFL!B8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[1]CNFL!B9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[1]CNFL!B10</f>
        <v xml:space="preserve">Bloque 31-200 kWh </v>
      </c>
      <c r="B10" s="13">
        <f>[1]CNFL!C10</f>
        <v>68.193548387096769</v>
      </c>
      <c r="C10" s="13">
        <f>[1]CNFL!D10</f>
        <v>70</v>
      </c>
      <c r="D10" s="13">
        <f>[1]CNFL!E10</f>
        <v>70</v>
      </c>
      <c r="E10" s="13">
        <f>[1]CNFL!F10</f>
        <v>63</v>
      </c>
      <c r="F10" s="13">
        <f>[1]CNFL!G10</f>
        <v>63</v>
      </c>
      <c r="G10" s="13">
        <f>[1]CNFL!H10</f>
        <v>63</v>
      </c>
      <c r="H10" s="13">
        <f>[1]CNFL!I10</f>
        <v>60.400000000000034</v>
      </c>
      <c r="I10" s="13">
        <f>[1]CNFL!J10</f>
        <v>60.400000000000034</v>
      </c>
      <c r="J10" s="13">
        <f>[1]CNFL!K10</f>
        <v>60.400000000000027</v>
      </c>
      <c r="K10" s="13">
        <f>[1]CNFL!L10</f>
        <v>61.450000000000031</v>
      </c>
      <c r="L10" s="13">
        <f>[1]CNFL!M10</f>
        <v>61.450000000000031</v>
      </c>
      <c r="M10" s="13">
        <f>[1]CNFL!N10</f>
        <v>61.450000000000031</v>
      </c>
      <c r="N10" s="13"/>
    </row>
    <row r="11" spans="1:14" x14ac:dyDescent="0.3">
      <c r="A11" s="22" t="str">
        <f>[1]CNFL!B11</f>
        <v>Bloque 201-300 kWh</v>
      </c>
      <c r="B11" s="13">
        <f>[1]CNFL!C11</f>
        <v>104.29032258064517</v>
      </c>
      <c r="C11" s="13">
        <f>[1]CNFL!D11</f>
        <v>107</v>
      </c>
      <c r="D11" s="13">
        <f>[1]CNFL!E11</f>
        <v>107</v>
      </c>
      <c r="E11" s="13">
        <f>[1]CNFL!F11</f>
        <v>96</v>
      </c>
      <c r="F11" s="13">
        <f>[1]CNFL!G11</f>
        <v>96</v>
      </c>
      <c r="G11" s="13">
        <f>[1]CNFL!H11</f>
        <v>96</v>
      </c>
      <c r="H11" s="13">
        <f>[1]CNFL!I11</f>
        <v>92.550000000000026</v>
      </c>
      <c r="I11" s="13">
        <f>[1]CNFL!J11</f>
        <v>92.550000000000026</v>
      </c>
      <c r="J11" s="13">
        <f>[1]CNFL!K11</f>
        <v>92.550000000000011</v>
      </c>
      <c r="K11" s="13">
        <f>[1]CNFL!L11</f>
        <v>94.150000000000048</v>
      </c>
      <c r="L11" s="13">
        <f>[1]CNFL!M11</f>
        <v>94.150000000000048</v>
      </c>
      <c r="M11" s="13">
        <f>[1]CNFL!N11</f>
        <v>94.150000000000048</v>
      </c>
      <c r="N11" s="13"/>
    </row>
    <row r="12" spans="1:14" x14ac:dyDescent="0.3">
      <c r="A12" s="22" t="str">
        <f>[1]CNFL!B12</f>
        <v>Bloque  mayor a 300 kWh</v>
      </c>
      <c r="B12" s="13">
        <f>[1]CNFL!C12</f>
        <v>107.83870967741936</v>
      </c>
      <c r="C12" s="13">
        <f>[1]CNFL!D12</f>
        <v>111</v>
      </c>
      <c r="D12" s="13">
        <f>[1]CNFL!E12</f>
        <v>111</v>
      </c>
      <c r="E12" s="13">
        <f>[1]CNFL!F12</f>
        <v>99</v>
      </c>
      <c r="F12" s="13">
        <f>[1]CNFL!G12</f>
        <v>99</v>
      </c>
      <c r="G12" s="13">
        <f>[1]CNFL!H12</f>
        <v>99</v>
      </c>
      <c r="H12" s="13">
        <f>[1]CNFL!I12</f>
        <v>95.469999999999942</v>
      </c>
      <c r="I12" s="13">
        <f>[1]CNFL!J12</f>
        <v>95.469999999999942</v>
      </c>
      <c r="J12" s="13">
        <f>[1]CNFL!K12</f>
        <v>95.469999999999956</v>
      </c>
      <c r="K12" s="13">
        <f>[1]CNFL!L12</f>
        <v>97.119999999999933</v>
      </c>
      <c r="L12" s="13">
        <f>[1]CNFL!M12</f>
        <v>97.119999999999933</v>
      </c>
      <c r="M12" s="13">
        <f>[1]CNFL!N12</f>
        <v>97.119999999999933</v>
      </c>
      <c r="N12" s="13"/>
    </row>
    <row r="13" spans="1:14" x14ac:dyDescent="0.3">
      <c r="A13" s="19" t="str">
        <f>[1]CNFL!B13</f>
        <v>Residencial horaria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1"/>
    </row>
    <row r="14" spans="1:14" x14ac:dyDescent="0.3">
      <c r="A14" s="20" t="str">
        <f>[1]CNFL!B14</f>
        <v>T-REH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x14ac:dyDescent="0.3">
      <c r="A15" s="22" t="str">
        <f>[1]CNFL!B15</f>
        <v xml:space="preserve">Bloque 0-300 KWh   Punta </v>
      </c>
      <c r="B15" s="13">
        <f>[1]CNFL!C15</f>
        <v>144.38709677419354</v>
      </c>
      <c r="C15" s="13">
        <f>[1]CNFL!D15</f>
        <v>148</v>
      </c>
      <c r="D15" s="13">
        <f>[1]CNFL!E15</f>
        <v>148</v>
      </c>
      <c r="E15" s="13">
        <f>[1]CNFL!F15</f>
        <v>132</v>
      </c>
      <c r="F15" s="13">
        <f>[1]CNFL!G15</f>
        <v>132</v>
      </c>
      <c r="G15" s="13">
        <f>[1]CNFL!H15</f>
        <v>132</v>
      </c>
      <c r="H15" s="13">
        <f>[1]CNFL!I15</f>
        <v>127.61999999999992</v>
      </c>
      <c r="I15" s="13">
        <f>[1]CNFL!J15</f>
        <v>127.61999999999992</v>
      </c>
      <c r="J15" s="13">
        <f>[1]CNFL!K15</f>
        <v>127.61999999999992</v>
      </c>
      <c r="K15" s="13">
        <f>[1]CNFL!L15</f>
        <v>129.82999999999996</v>
      </c>
      <c r="L15" s="13">
        <f>[1]CNFL!M15</f>
        <v>129.82999999999996</v>
      </c>
      <c r="M15" s="13">
        <f>[1]CNFL!N15</f>
        <v>129.82999999999996</v>
      </c>
      <c r="N15" s="13"/>
    </row>
    <row r="16" spans="1:14" x14ac:dyDescent="0.3">
      <c r="A16" s="22" t="str">
        <f>[1]CNFL!B16</f>
        <v>Bloque 0-300 KWh   Valle</v>
      </c>
      <c r="B16" s="13">
        <f>[1]CNFL!C16</f>
        <v>59.645161290322584</v>
      </c>
      <c r="C16" s="13">
        <f>[1]CNFL!D16</f>
        <v>61</v>
      </c>
      <c r="D16" s="13">
        <f>[1]CNFL!E16</f>
        <v>61</v>
      </c>
      <c r="E16" s="13">
        <f>[1]CNFL!F16</f>
        <v>55</v>
      </c>
      <c r="F16" s="13">
        <f>[1]CNFL!G16</f>
        <v>55</v>
      </c>
      <c r="G16" s="13">
        <f>[1]CNFL!H16</f>
        <v>55</v>
      </c>
      <c r="H16" s="13">
        <f>[1]CNFL!I16</f>
        <v>52.609999999999964</v>
      </c>
      <c r="I16" s="13">
        <f>[1]CNFL!J16</f>
        <v>52.609999999999964</v>
      </c>
      <c r="J16" s="13">
        <f>[1]CNFL!K16</f>
        <v>52.609999999999971</v>
      </c>
      <c r="K16" s="13">
        <f>[1]CNFL!L16</f>
        <v>53.519999999999989</v>
      </c>
      <c r="L16" s="13">
        <f>[1]CNFL!M16</f>
        <v>53.519999999999989</v>
      </c>
      <c r="M16" s="13">
        <f>[1]CNFL!N16</f>
        <v>53.519999999999989</v>
      </c>
      <c r="N16" s="13"/>
    </row>
    <row r="17" spans="1:14" x14ac:dyDescent="0.3">
      <c r="A17" s="22" t="str">
        <f>[1]CNFL!B17</f>
        <v>Bloque 0-300 KWh   Noche</v>
      </c>
      <c r="B17" s="13">
        <f>[1]CNFL!C17</f>
        <v>24.548387096774192</v>
      </c>
      <c r="C17" s="13">
        <f>[1]CNFL!D17</f>
        <v>25</v>
      </c>
      <c r="D17" s="13">
        <f>[1]CNFL!E17</f>
        <v>25</v>
      </c>
      <c r="E17" s="13">
        <f>[1]CNFL!F17</f>
        <v>22</v>
      </c>
      <c r="F17" s="13">
        <f>[1]CNFL!G17</f>
        <v>22</v>
      </c>
      <c r="G17" s="13">
        <f>[1]CNFL!H17</f>
        <v>22</v>
      </c>
      <c r="H17" s="13">
        <f>[1]CNFL!I17</f>
        <v>21.429999999999989</v>
      </c>
      <c r="I17" s="13">
        <f>[1]CNFL!J17</f>
        <v>21.429999999999989</v>
      </c>
      <c r="J17" s="13">
        <f>[1]CNFL!K17</f>
        <v>21.429999999999993</v>
      </c>
      <c r="K17" s="13">
        <f>[1]CNFL!L17</f>
        <v>21.799999999999994</v>
      </c>
      <c r="L17" s="13">
        <f>[1]CNFL!M17</f>
        <v>21.799999999999997</v>
      </c>
      <c r="M17" s="13">
        <f>[1]CNFL!N17</f>
        <v>21.799999999999994</v>
      </c>
      <c r="N17" s="13"/>
    </row>
    <row r="18" spans="1:14" x14ac:dyDescent="0.3">
      <c r="A18" s="22" t="str">
        <f>[1]CNFL!B18</f>
        <v xml:space="preserve">Bloque 301-500 KWh   Punta </v>
      </c>
      <c r="B18" s="13">
        <f>[1]CNFL!C18</f>
        <v>163.93548387096774</v>
      </c>
      <c r="C18" s="13">
        <f>[1]CNFL!D18</f>
        <v>168</v>
      </c>
      <c r="D18" s="13">
        <f>[1]CNFL!E18</f>
        <v>168</v>
      </c>
      <c r="E18" s="13">
        <f>[1]CNFL!F18</f>
        <v>151</v>
      </c>
      <c r="F18" s="13">
        <f>[1]CNFL!G18</f>
        <v>151</v>
      </c>
      <c r="G18" s="13">
        <f>[1]CNFL!H18</f>
        <v>151</v>
      </c>
      <c r="H18" s="13">
        <f>[1]CNFL!I18</f>
        <v>145.15999999999994</v>
      </c>
      <c r="I18" s="13">
        <f>[1]CNFL!J18</f>
        <v>145.15999999999994</v>
      </c>
      <c r="J18" s="13">
        <f>[1]CNFL!K18</f>
        <v>145.15999999999994</v>
      </c>
      <c r="K18" s="13">
        <f>[1]CNFL!L18</f>
        <v>147.67000000000004</v>
      </c>
      <c r="L18" s="13">
        <f>[1]CNFL!M18</f>
        <v>147.67000000000004</v>
      </c>
      <c r="M18" s="13">
        <f>[1]CNFL!N18</f>
        <v>147.67000000000004</v>
      </c>
      <c r="N18" s="13"/>
    </row>
    <row r="19" spans="1:14" x14ac:dyDescent="0.3">
      <c r="A19" s="22" t="str">
        <f>[1]CNFL!B19</f>
        <v>Bloque 301-500 KWh   Valle</v>
      </c>
      <c r="B19" s="13">
        <f>[1]CNFL!C19</f>
        <v>67.193548387096769</v>
      </c>
      <c r="C19" s="13">
        <f>[1]CNFL!D19</f>
        <v>69</v>
      </c>
      <c r="D19" s="13">
        <f>[1]CNFL!E19</f>
        <v>69</v>
      </c>
      <c r="E19" s="13">
        <f>[1]CNFL!F19</f>
        <v>62</v>
      </c>
      <c r="F19" s="13">
        <f>[1]CNFL!G19</f>
        <v>62</v>
      </c>
      <c r="G19" s="13">
        <f>[1]CNFL!H19</f>
        <v>62</v>
      </c>
      <c r="H19" s="13">
        <f>[1]CNFL!I19</f>
        <v>59.430000000000014</v>
      </c>
      <c r="I19" s="13">
        <f>[1]CNFL!J19</f>
        <v>59.430000000000014</v>
      </c>
      <c r="J19" s="13">
        <f>[1]CNFL!K19</f>
        <v>59.430000000000014</v>
      </c>
      <c r="K19" s="13">
        <f>[1]CNFL!L19</f>
        <v>60.450000000000031</v>
      </c>
      <c r="L19" s="13">
        <f>[1]CNFL!M19</f>
        <v>60.450000000000031</v>
      </c>
      <c r="M19" s="13">
        <f>[1]CNFL!N19</f>
        <v>60.450000000000031</v>
      </c>
      <c r="N19" s="13"/>
    </row>
    <row r="20" spans="1:14" x14ac:dyDescent="0.3">
      <c r="A20" s="22" t="str">
        <f>[1]CNFL!B20</f>
        <v>Bloque 301-500 KWh   Noche</v>
      </c>
      <c r="B20" s="13">
        <f>[1]CNFL!C20</f>
        <v>28.096774193548388</v>
      </c>
      <c r="C20" s="13">
        <f>[1]CNFL!D20</f>
        <v>29</v>
      </c>
      <c r="D20" s="13">
        <f>[1]CNFL!E20</f>
        <v>29</v>
      </c>
      <c r="E20" s="13">
        <f>[1]CNFL!F20</f>
        <v>26</v>
      </c>
      <c r="F20" s="13">
        <f>[1]CNFL!G20</f>
        <v>26</v>
      </c>
      <c r="G20" s="13">
        <f>[1]CNFL!H20</f>
        <v>26</v>
      </c>
      <c r="H20" s="13">
        <f>[1]CNFL!I20</f>
        <v>25.330000000000009</v>
      </c>
      <c r="I20" s="13">
        <f>[1]CNFL!J20</f>
        <v>25.330000000000009</v>
      </c>
      <c r="J20" s="13">
        <f>[1]CNFL!K20</f>
        <v>25.330000000000005</v>
      </c>
      <c r="K20" s="13">
        <f>[1]CNFL!L20</f>
        <v>25.769999999999989</v>
      </c>
      <c r="L20" s="13">
        <f>[1]CNFL!M20</f>
        <v>25.769999999999989</v>
      </c>
      <c r="M20" s="13">
        <f>[1]CNFL!N20</f>
        <v>25.769999999999989</v>
      </c>
      <c r="N20" s="21"/>
    </row>
    <row r="21" spans="1:14" x14ac:dyDescent="0.3">
      <c r="A21" s="22" t="str">
        <f>[1]CNFL!B21</f>
        <v>Bloque mayor a 500 KWh   Noche</v>
      </c>
      <c r="B21" s="13">
        <f>[1]CNFL!C21</f>
        <v>36.096774193548384</v>
      </c>
      <c r="C21" s="13">
        <f>[1]CNFL!D21</f>
        <v>37</v>
      </c>
      <c r="D21" s="13">
        <f>[1]CNFL!E21</f>
        <v>37</v>
      </c>
      <c r="E21" s="13">
        <f>[1]CNFL!F21</f>
        <v>33</v>
      </c>
      <c r="F21" s="13">
        <f>[1]CNFL!G21</f>
        <v>33</v>
      </c>
      <c r="G21" s="13">
        <f>[1]CNFL!H21</f>
        <v>33</v>
      </c>
      <c r="H21" s="13">
        <f>[1]CNFL!I21</f>
        <v>32.149999999999984</v>
      </c>
      <c r="I21" s="13">
        <f>[1]CNFL!J21</f>
        <v>32.149999999999984</v>
      </c>
      <c r="J21" s="13">
        <f>[1]CNFL!K21</f>
        <v>32.149999999999984</v>
      </c>
      <c r="K21" s="13">
        <f>[1]CNFL!L21</f>
        <v>32.700000000000017</v>
      </c>
      <c r="L21" s="13">
        <f>[1]CNFL!M21</f>
        <v>32.700000000000017</v>
      </c>
      <c r="M21" s="13">
        <f>[1]CNFL!N21</f>
        <v>32.700000000000017</v>
      </c>
      <c r="N21" s="21"/>
    </row>
    <row r="22" spans="1:14" x14ac:dyDescent="0.3">
      <c r="A22" s="22" t="str">
        <f>[1]CNFL!B22</f>
        <v xml:space="preserve">Bloque mayor a 500 KWh   Valle </v>
      </c>
      <c r="B22" s="13">
        <f>[1]CNFL!C22</f>
        <v>78.193548387096769</v>
      </c>
      <c r="C22" s="13">
        <f>[1]CNFL!D22</f>
        <v>80</v>
      </c>
      <c r="D22" s="13">
        <f>[1]CNFL!E22</f>
        <v>80</v>
      </c>
      <c r="E22" s="13">
        <f>[1]CNFL!F22</f>
        <v>72</v>
      </c>
      <c r="F22" s="13">
        <f>[1]CNFL!G22</f>
        <v>72</v>
      </c>
      <c r="G22" s="13">
        <f>[1]CNFL!H22</f>
        <v>72</v>
      </c>
      <c r="H22" s="13">
        <f>[1]CNFL!I22</f>
        <v>69.17000000000003</v>
      </c>
      <c r="I22" s="13">
        <f>[1]CNFL!J22</f>
        <v>69.17000000000003</v>
      </c>
      <c r="J22" s="13">
        <f>[1]CNFL!K22</f>
        <v>69.17000000000003</v>
      </c>
      <c r="K22" s="13">
        <f>[1]CNFL!L22</f>
        <v>70.359999999999971</v>
      </c>
      <c r="L22" s="13">
        <f>[1]CNFL!M22</f>
        <v>70.359999999999957</v>
      </c>
      <c r="M22" s="13">
        <f>[1]CNFL!N22</f>
        <v>70.359999999999971</v>
      </c>
      <c r="N22" s="13"/>
    </row>
    <row r="23" spans="1:14" x14ac:dyDescent="0.3">
      <c r="A23" s="22" t="str">
        <f>[1]CNFL!B23</f>
        <v xml:space="preserve">Bloque mayor a 500 KWh   Punta </v>
      </c>
      <c r="B23" s="13">
        <f>[1]CNFL!C23</f>
        <v>194.58064516129033</v>
      </c>
      <c r="C23" s="13">
        <f>[1]CNFL!D23</f>
        <v>200</v>
      </c>
      <c r="D23" s="13">
        <f>[1]CNFL!E23</f>
        <v>200</v>
      </c>
      <c r="E23" s="13">
        <f>[1]CNFL!F23</f>
        <v>179</v>
      </c>
      <c r="F23" s="13">
        <f>[1]CNFL!G23</f>
        <v>179</v>
      </c>
      <c r="G23" s="13">
        <f>[1]CNFL!H23</f>
        <v>179</v>
      </c>
      <c r="H23" s="13">
        <f>[1]CNFL!I23</f>
        <v>172.43999999999991</v>
      </c>
      <c r="I23" s="13">
        <f>[1]CNFL!J23</f>
        <v>172.43999999999991</v>
      </c>
      <c r="J23" s="13">
        <f>[1]CNFL!K23</f>
        <v>172.43999999999994</v>
      </c>
      <c r="K23" s="13">
        <f>[1]CNFL!L23</f>
        <v>175.42000000000004</v>
      </c>
      <c r="L23" s="13">
        <f>[1]CNFL!M23</f>
        <v>175.42000000000004</v>
      </c>
      <c r="M23" s="13">
        <f>[1]CNFL!N23</f>
        <v>175.42000000000004</v>
      </c>
      <c r="N23" s="13"/>
    </row>
    <row r="24" spans="1:14" x14ac:dyDescent="0.3">
      <c r="A24" s="19" t="str">
        <f>[1]CNFL!B24</f>
        <v>GENERAL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</row>
    <row r="25" spans="1:14" x14ac:dyDescent="0.3">
      <c r="A25" s="20" t="str">
        <f>[1]CNFL!B25</f>
        <v>T-GE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</row>
    <row r="26" spans="1:14" x14ac:dyDescent="0.3">
      <c r="A26" s="22" t="str">
        <f>[1]CNFL!B26</f>
        <v>Consumo de Energía ≤ 3000 kWh</v>
      </c>
      <c r="B26" s="13">
        <f>[1]CNFL!C26</f>
        <v>114.83870967741936</v>
      </c>
      <c r="C26" s="13">
        <f>[1]CNFL!D26</f>
        <v>118</v>
      </c>
      <c r="D26" s="13">
        <f>[1]CNFL!E26</f>
        <v>118</v>
      </c>
      <c r="E26" s="13">
        <f>[1]CNFL!F26</f>
        <v>106</v>
      </c>
      <c r="F26" s="13">
        <f>[1]CNFL!G26</f>
        <v>106</v>
      </c>
      <c r="G26" s="13">
        <f>[1]CNFL!H26</f>
        <v>106</v>
      </c>
      <c r="H26" s="13">
        <f>[1]CNFL!I26</f>
        <v>102.28999999999998</v>
      </c>
      <c r="I26" s="13">
        <f>[1]CNFL!J26</f>
        <v>102.28999999999998</v>
      </c>
      <c r="J26" s="13">
        <f>[1]CNFL!K26</f>
        <v>102.28999999999998</v>
      </c>
      <c r="K26" s="13">
        <f>[1]CNFL!L26</f>
        <v>104.05999999999996</v>
      </c>
      <c r="L26" s="13">
        <f>[1]CNFL!M26</f>
        <v>104.05999999999996</v>
      </c>
      <c r="M26" s="13">
        <f>[1]CNFL!N26</f>
        <v>104.05999999999996</v>
      </c>
      <c r="N26" s="13"/>
    </row>
    <row r="27" spans="1:14" x14ac:dyDescent="0.3">
      <c r="A27" s="22" t="str">
        <f>[1]CNFL!B27</f>
        <v>Bloque 0-3000 kWh</v>
      </c>
      <c r="B27" s="13">
        <f>[1]CNFL!C27</f>
        <v>207580.64516129033</v>
      </c>
      <c r="C27" s="13">
        <f>[1]CNFL!D27</f>
        <v>213000</v>
      </c>
      <c r="D27" s="13">
        <f>[1]CNFL!E27</f>
        <v>213000</v>
      </c>
      <c r="E27" s="13">
        <f>[1]CNFL!F27</f>
        <v>192000</v>
      </c>
      <c r="F27" s="13">
        <f>[1]CNFL!G27</f>
        <v>192000</v>
      </c>
      <c r="G27" s="13">
        <f>[1]CNFL!H27</f>
        <v>192000</v>
      </c>
      <c r="H27" s="13">
        <f>[1]CNFL!I27</f>
        <v>184140</v>
      </c>
      <c r="I27" s="13">
        <f>[1]CNFL!J27</f>
        <v>184140</v>
      </c>
      <c r="J27" s="13">
        <f>[1]CNFL!K27</f>
        <v>184140</v>
      </c>
      <c r="K27" s="13">
        <f>[1]CNFL!L27</f>
        <v>187320</v>
      </c>
      <c r="L27" s="13">
        <f>[1]CNFL!M27</f>
        <v>187320</v>
      </c>
      <c r="M27" s="13">
        <f>[1]CNFL!N27</f>
        <v>187320</v>
      </c>
      <c r="N27" s="21"/>
    </row>
    <row r="28" spans="1:14" x14ac:dyDescent="0.3">
      <c r="A28" s="22" t="str">
        <f>[1]CNFL!B28</f>
        <v>Bloque mayor a 3000 kWh</v>
      </c>
      <c r="B28" s="13">
        <f>[1]CNFL!C28</f>
        <v>69.193548387096769</v>
      </c>
      <c r="C28" s="13">
        <f>[1]CNFL!D28</f>
        <v>71</v>
      </c>
      <c r="D28" s="13">
        <f>[1]CNFL!E28</f>
        <v>71</v>
      </c>
      <c r="E28" s="13">
        <f>[1]CNFL!F28</f>
        <v>64</v>
      </c>
      <c r="F28" s="13">
        <f>[1]CNFL!G28</f>
        <v>64</v>
      </c>
      <c r="G28" s="13">
        <f>[1]CNFL!H28</f>
        <v>64</v>
      </c>
      <c r="H28" s="13">
        <f>[1]CNFL!I28</f>
        <v>61.380000000000052</v>
      </c>
      <c r="I28" s="13">
        <f>[1]CNFL!J28</f>
        <v>61.380000000000052</v>
      </c>
      <c r="J28" s="13">
        <f>[1]CNFL!K28</f>
        <v>61.380000000000045</v>
      </c>
      <c r="K28" s="13">
        <f>[1]CNFL!L28</f>
        <v>62.44000000000004</v>
      </c>
      <c r="L28" s="13">
        <f>[1]CNFL!M28</f>
        <v>62.44000000000004</v>
      </c>
      <c r="M28" s="13">
        <f>[1]CNFL!N28</f>
        <v>62.44000000000004</v>
      </c>
      <c r="N28" s="21"/>
    </row>
    <row r="29" spans="1:14" x14ac:dyDescent="0.3">
      <c r="A29" s="22" t="str">
        <f>[1]CNFL!B29</f>
        <v>Bloque 0-8 kW</v>
      </c>
      <c r="B29" s="13">
        <f>[1]CNFL!C29</f>
        <v>86641.548387096773</v>
      </c>
      <c r="C29" s="13">
        <f>[1]CNFL!D29</f>
        <v>88896</v>
      </c>
      <c r="D29" s="13">
        <f>[1]CNFL!E29</f>
        <v>88896</v>
      </c>
      <c r="E29" s="13">
        <f>[1]CNFL!F29</f>
        <v>79656</v>
      </c>
      <c r="F29" s="13">
        <f>[1]CNFL!G29</f>
        <v>79656</v>
      </c>
      <c r="G29" s="13">
        <f>[1]CNFL!H29</f>
        <v>79656</v>
      </c>
      <c r="H29" s="13">
        <f>[1]CNFL!I29</f>
        <v>76783.759999999966</v>
      </c>
      <c r="I29" s="13">
        <f>[1]CNFL!J29</f>
        <v>76783.759999999966</v>
      </c>
      <c r="J29" s="13">
        <f>[1]CNFL!K29</f>
        <v>76783.75999999998</v>
      </c>
      <c r="K29" s="13">
        <f>[1]CNFL!L29</f>
        <v>78110.799999999988</v>
      </c>
      <c r="L29" s="13">
        <f>[1]CNFL!M29</f>
        <v>78110.8</v>
      </c>
      <c r="M29" s="13">
        <f>[1]CNFL!N29</f>
        <v>78110.799999999988</v>
      </c>
      <c r="N29" s="13"/>
    </row>
    <row r="30" spans="1:14" x14ac:dyDescent="0.3">
      <c r="A30" s="22" t="str">
        <f>[1]CNFL!B30</f>
        <v>Bloque mayor a 8 kW</v>
      </c>
      <c r="B30" s="13">
        <f>[1]CNFL!C30</f>
        <v>10830.193548387097</v>
      </c>
      <c r="C30" s="13">
        <f>[1]CNFL!D30</f>
        <v>11112</v>
      </c>
      <c r="D30" s="13">
        <f>[1]CNFL!E30</f>
        <v>11112</v>
      </c>
      <c r="E30" s="13">
        <f>[1]CNFL!F30</f>
        <v>9957</v>
      </c>
      <c r="F30" s="13">
        <f>[1]CNFL!G30</f>
        <v>9957</v>
      </c>
      <c r="G30" s="13">
        <f>[1]CNFL!H30</f>
        <v>9957</v>
      </c>
      <c r="H30" s="13">
        <f>[1]CNFL!I30</f>
        <v>9597.9699999999957</v>
      </c>
      <c r="I30" s="13">
        <f>[1]CNFL!J30</f>
        <v>9597.9699999999957</v>
      </c>
      <c r="J30" s="13">
        <f>[1]CNFL!K30</f>
        <v>9597.9699999999975</v>
      </c>
      <c r="K30" s="13">
        <f>[1]CNFL!L30</f>
        <v>9763.8499999999985</v>
      </c>
      <c r="L30" s="13">
        <f>[1]CNFL!M30</f>
        <v>9763.85</v>
      </c>
      <c r="M30" s="13">
        <f>[1]CNFL!N30</f>
        <v>9763.8499999999985</v>
      </c>
      <c r="N30" s="13"/>
    </row>
    <row r="31" spans="1:14" x14ac:dyDescent="0.3">
      <c r="A31" s="19" t="str">
        <f>[1]CNFL!B31</f>
        <v>PREFERENCIAL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3"/>
    </row>
    <row r="32" spans="1:14" x14ac:dyDescent="0.3">
      <c r="A32" s="20" t="str">
        <f>[1]CNFL!B32</f>
        <v>T-CS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</row>
    <row r="33" spans="1:14" x14ac:dyDescent="0.3">
      <c r="A33" s="22" t="str">
        <f>[1]CNFL!B33</f>
        <v>Consumo de Energía ≤ 3000 kWh</v>
      </c>
      <c r="B33" s="13">
        <f>[1]CNFL!C33</f>
        <v>77.193548387096769</v>
      </c>
      <c r="C33" s="13">
        <f>[1]CNFL!D33</f>
        <v>79</v>
      </c>
      <c r="D33" s="13">
        <f>[1]CNFL!E33</f>
        <v>79</v>
      </c>
      <c r="E33" s="13">
        <f>[1]CNFL!F33</f>
        <v>71</v>
      </c>
      <c r="F33" s="13">
        <f>[1]CNFL!G33</f>
        <v>71</v>
      </c>
      <c r="G33" s="13">
        <f>[1]CNFL!H33</f>
        <v>71</v>
      </c>
      <c r="H33" s="13">
        <f>[1]CNFL!I33</f>
        <v>68.200000000000017</v>
      </c>
      <c r="I33" s="13">
        <f>[1]CNFL!J33</f>
        <v>68.200000000000017</v>
      </c>
      <c r="J33" s="13">
        <f>[1]CNFL!K33</f>
        <v>68.200000000000031</v>
      </c>
      <c r="K33" s="13">
        <f>[1]CNFL!L33</f>
        <v>69.369999999999948</v>
      </c>
      <c r="L33" s="13">
        <f>[1]CNFL!M33</f>
        <v>69.369999999999948</v>
      </c>
      <c r="M33" s="13">
        <f>[1]CNFL!N33</f>
        <v>69.369999999999948</v>
      </c>
      <c r="N33" s="13"/>
    </row>
    <row r="34" spans="1:14" x14ac:dyDescent="0.3">
      <c r="A34" s="22" t="str">
        <f>[1]CNFL!B34</f>
        <v>Bloque 0-3000 kWh</v>
      </c>
      <c r="B34" s="13">
        <f>[1]CNFL!C34</f>
        <v>133935.48387096773</v>
      </c>
      <c r="C34" s="13">
        <f>[1]CNFL!D34</f>
        <v>138000</v>
      </c>
      <c r="D34" s="13">
        <f>[1]CNFL!E34</f>
        <v>138000</v>
      </c>
      <c r="E34" s="13">
        <f>[1]CNFL!F34</f>
        <v>123000</v>
      </c>
      <c r="F34" s="13">
        <f>[1]CNFL!G34</f>
        <v>123000</v>
      </c>
      <c r="G34" s="13">
        <f>[1]CNFL!H34</f>
        <v>123000</v>
      </c>
      <c r="H34" s="13">
        <f>[1]CNFL!I34</f>
        <v>119820</v>
      </c>
      <c r="I34" s="13">
        <f>[1]CNFL!J34</f>
        <v>119820</v>
      </c>
      <c r="J34" s="13">
        <f>[1]CNFL!K34</f>
        <v>119820</v>
      </c>
      <c r="K34" s="13">
        <f>[1]CNFL!L34</f>
        <v>121890</v>
      </c>
      <c r="L34" s="13">
        <f>[1]CNFL!M34</f>
        <v>121890</v>
      </c>
      <c r="M34" s="13">
        <f>[1]CNFL!N34</f>
        <v>121890</v>
      </c>
      <c r="N34" s="13"/>
    </row>
    <row r="35" spans="1:14" x14ac:dyDescent="0.3">
      <c r="A35" s="22" t="str">
        <f>[1]CNFL!B35</f>
        <v>Bloque mayor a 3000 kWh</v>
      </c>
      <c r="B35" s="13">
        <f>[1]CNFL!C35</f>
        <v>44.645161290322584</v>
      </c>
      <c r="C35" s="13">
        <f>[1]CNFL!D35</f>
        <v>46</v>
      </c>
      <c r="D35" s="13">
        <f>[1]CNFL!E35</f>
        <v>46</v>
      </c>
      <c r="E35" s="13">
        <f>[1]CNFL!F35</f>
        <v>41</v>
      </c>
      <c r="F35" s="13">
        <f>[1]CNFL!G35</f>
        <v>41</v>
      </c>
      <c r="G35" s="13">
        <f>[1]CNFL!H35</f>
        <v>41</v>
      </c>
      <c r="H35" s="13">
        <f>[1]CNFL!I35</f>
        <v>39.940000000000033</v>
      </c>
      <c r="I35" s="13">
        <f>[1]CNFL!J35</f>
        <v>39.940000000000033</v>
      </c>
      <c r="J35" s="13">
        <f>[1]CNFL!K35</f>
        <v>39.940000000000033</v>
      </c>
      <c r="K35" s="13">
        <f>[1]CNFL!L35</f>
        <v>40.630000000000024</v>
      </c>
      <c r="L35" s="13">
        <f>[1]CNFL!M35</f>
        <v>40.630000000000017</v>
      </c>
      <c r="M35" s="13">
        <f>[1]CNFL!N35</f>
        <v>40.630000000000024</v>
      </c>
      <c r="N35" s="21"/>
    </row>
    <row r="36" spans="1:14" x14ac:dyDescent="0.3">
      <c r="A36" s="22" t="str">
        <f>[1]CNFL!B36</f>
        <v>Bloque 0-8 kW</v>
      </c>
      <c r="B36" s="13">
        <f>[1]CNFL!C36</f>
        <v>57716.645161290326</v>
      </c>
      <c r="C36" s="13">
        <f>[1]CNFL!D36</f>
        <v>59216</v>
      </c>
      <c r="D36" s="13">
        <f>[1]CNFL!E36</f>
        <v>59216</v>
      </c>
      <c r="E36" s="13">
        <f>[1]CNFL!F36</f>
        <v>53064</v>
      </c>
      <c r="F36" s="13">
        <f>[1]CNFL!G36</f>
        <v>53064</v>
      </c>
      <c r="G36" s="13">
        <f>[1]CNFL!H36</f>
        <v>53064</v>
      </c>
      <c r="H36" s="13">
        <f>[1]CNFL!I36</f>
        <v>51150.239999999998</v>
      </c>
      <c r="I36" s="13">
        <f>[1]CNFL!J36</f>
        <v>51150.239999999998</v>
      </c>
      <c r="J36" s="13">
        <f>[1]CNFL!K36</f>
        <v>51150.239999999998</v>
      </c>
      <c r="K36" s="13">
        <f>[1]CNFL!L36</f>
        <v>52034.239999999998</v>
      </c>
      <c r="L36" s="13">
        <f>[1]CNFL!M36</f>
        <v>52034.239999999998</v>
      </c>
      <c r="M36" s="13">
        <f>[1]CNFL!N36</f>
        <v>52034.239999999998</v>
      </c>
      <c r="N36" s="21"/>
    </row>
    <row r="37" spans="1:14" x14ac:dyDescent="0.3">
      <c r="A37" s="22" t="str">
        <f>[1]CNFL!B37</f>
        <v>Bloque mayor a 8 kW</v>
      </c>
      <c r="B37" s="13">
        <f>[1]CNFL!C37</f>
        <v>7214.5806451612907</v>
      </c>
      <c r="C37" s="13">
        <f>[1]CNFL!D37</f>
        <v>7402</v>
      </c>
      <c r="D37" s="13">
        <f>[1]CNFL!E37</f>
        <v>7402</v>
      </c>
      <c r="E37" s="13">
        <f>[1]CNFL!F37</f>
        <v>6633</v>
      </c>
      <c r="F37" s="13">
        <f>[1]CNFL!G37</f>
        <v>6633</v>
      </c>
      <c r="G37" s="13">
        <f>[1]CNFL!H37</f>
        <v>6633</v>
      </c>
      <c r="H37" s="13">
        <f>[1]CNFL!I37</f>
        <v>6393.78</v>
      </c>
      <c r="I37" s="13">
        <f>[1]CNFL!J37</f>
        <v>6393.78</v>
      </c>
      <c r="J37" s="13">
        <f>[1]CNFL!K37</f>
        <v>6393.78</v>
      </c>
      <c r="K37" s="13">
        <f>[1]CNFL!L37</f>
        <v>6504.28</v>
      </c>
      <c r="L37" s="13">
        <f>[1]CNFL!M37</f>
        <v>6504.28</v>
      </c>
      <c r="M37" s="13">
        <f>[1]CNFL!N37</f>
        <v>6504.28</v>
      </c>
      <c r="N37" s="13"/>
    </row>
    <row r="38" spans="1:14" x14ac:dyDescent="0.3">
      <c r="A38" s="19" t="str">
        <f>[1]CNFL!B38</f>
        <v>MEDIA TENSIÓN (T-MT)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3"/>
    </row>
    <row r="39" spans="1:14" x14ac:dyDescent="0.3">
      <c r="A39" s="20" t="str">
        <f>[1]CNFL!B39</f>
        <v>T-MT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</row>
    <row r="40" spans="1:14" x14ac:dyDescent="0.3">
      <c r="A40" s="22" t="str">
        <f>[1]CNFL!B40</f>
        <v>Energía Punta</v>
      </c>
      <c r="B40" s="13">
        <f>[1]CNFL!C40</f>
        <v>58.645161290322584</v>
      </c>
      <c r="C40" s="13">
        <f>[1]CNFL!D40</f>
        <v>60</v>
      </c>
      <c r="D40" s="13">
        <f>[1]CNFL!E40</f>
        <v>60</v>
      </c>
      <c r="E40" s="13">
        <f>[1]CNFL!F40</f>
        <v>54</v>
      </c>
      <c r="F40" s="13">
        <f>[1]CNFL!G40</f>
        <v>54</v>
      </c>
      <c r="G40" s="13">
        <f>[1]CNFL!H40</f>
        <v>54</v>
      </c>
      <c r="H40" s="13">
        <f>[1]CNFL!I40</f>
        <v>51.630000000000045</v>
      </c>
      <c r="I40" s="13">
        <f>[1]CNFL!J40</f>
        <v>51.630000000000045</v>
      </c>
      <c r="J40" s="13">
        <f>[1]CNFL!K40</f>
        <v>51.630000000000038</v>
      </c>
      <c r="K40" s="13">
        <f>[1]CNFL!L40</f>
        <v>52.52999999999998</v>
      </c>
      <c r="L40" s="13">
        <f>[1]CNFL!M40</f>
        <v>52.52999999999998</v>
      </c>
      <c r="M40" s="13">
        <f>[1]CNFL!N40</f>
        <v>52.52999999999998</v>
      </c>
      <c r="N40" s="13"/>
    </row>
    <row r="41" spans="1:14" x14ac:dyDescent="0.3">
      <c r="A41" s="22" t="str">
        <f>[1]CNFL!B41</f>
        <v>Energía Valle</v>
      </c>
      <c r="B41" s="13">
        <f>[1]CNFL!C41</f>
        <v>29.096774193548388</v>
      </c>
      <c r="C41" s="13">
        <f>[1]CNFL!D41</f>
        <v>30</v>
      </c>
      <c r="D41" s="13">
        <f>[1]CNFL!E41</f>
        <v>30</v>
      </c>
      <c r="E41" s="13">
        <f>[1]CNFL!F41</f>
        <v>27</v>
      </c>
      <c r="F41" s="13">
        <f>[1]CNFL!G41</f>
        <v>27</v>
      </c>
      <c r="G41" s="13">
        <f>[1]CNFL!H41</f>
        <v>27</v>
      </c>
      <c r="H41" s="13">
        <f>[1]CNFL!I41</f>
        <v>26.299999999999986</v>
      </c>
      <c r="I41" s="13">
        <f>[1]CNFL!J41</f>
        <v>26.299999999999986</v>
      </c>
      <c r="J41" s="13">
        <f>[1]CNFL!K41</f>
        <v>26.29999999999999</v>
      </c>
      <c r="K41" s="13">
        <f>[1]CNFL!L41</f>
        <v>26.759999999999994</v>
      </c>
      <c r="L41" s="13">
        <f>[1]CNFL!M41</f>
        <v>26.759999999999994</v>
      </c>
      <c r="M41" s="13">
        <f>[1]CNFL!N41</f>
        <v>26.759999999999994</v>
      </c>
      <c r="N41" s="13"/>
    </row>
    <row r="42" spans="1:14" x14ac:dyDescent="0.3">
      <c r="A42" s="22" t="str">
        <f>[1]CNFL!B42</f>
        <v>Energía Noche</v>
      </c>
      <c r="B42" s="13">
        <f>[1]CNFL!C42</f>
        <v>20.548387096774192</v>
      </c>
      <c r="C42" s="13">
        <f>[1]CNFL!D42</f>
        <v>21</v>
      </c>
      <c r="D42" s="13">
        <f>[1]CNFL!E42</f>
        <v>21</v>
      </c>
      <c r="E42" s="13">
        <f>[1]CNFL!F42</f>
        <v>19</v>
      </c>
      <c r="F42" s="13">
        <f>[1]CNFL!G42</f>
        <v>19</v>
      </c>
      <c r="G42" s="13">
        <f>[1]CNFL!H42</f>
        <v>19</v>
      </c>
      <c r="H42" s="13">
        <f>[1]CNFL!I42</f>
        <v>18.509999999999994</v>
      </c>
      <c r="I42" s="13">
        <f>[1]CNFL!J42</f>
        <v>18.509999999999994</v>
      </c>
      <c r="J42" s="13">
        <f>[1]CNFL!K42</f>
        <v>18.509999999999994</v>
      </c>
      <c r="K42" s="13">
        <f>[1]CNFL!L42</f>
        <v>18.829999999999995</v>
      </c>
      <c r="L42" s="13">
        <f>[1]CNFL!M42</f>
        <v>18.829999999999991</v>
      </c>
      <c r="M42" s="13">
        <f>[1]CNFL!N42</f>
        <v>18.829999999999995</v>
      </c>
      <c r="N42" s="13"/>
    </row>
    <row r="43" spans="1:14" x14ac:dyDescent="0.3">
      <c r="A43" s="22" t="str">
        <f>[1]CNFL!B43</f>
        <v>Potencia Punta</v>
      </c>
      <c r="B43" s="13">
        <f>[1]CNFL!C43</f>
        <v>10280.193548387097</v>
      </c>
      <c r="C43" s="13">
        <f>[1]CNFL!D43</f>
        <v>10548</v>
      </c>
      <c r="D43" s="13">
        <f>[1]CNFL!E43</f>
        <v>10548</v>
      </c>
      <c r="E43" s="13">
        <f>[1]CNFL!F43</f>
        <v>9451</v>
      </c>
      <c r="F43" s="13">
        <f>[1]CNFL!G43</f>
        <v>9451</v>
      </c>
      <c r="G43" s="13">
        <f>[1]CNFL!H43</f>
        <v>9451</v>
      </c>
      <c r="H43" s="13">
        <f>[1]CNFL!I43</f>
        <v>9110.8699999999972</v>
      </c>
      <c r="I43" s="13">
        <f>[1]CNFL!J43</f>
        <v>9110.8699999999972</v>
      </c>
      <c r="J43" s="13">
        <f>[1]CNFL!K43</f>
        <v>9110.8699999999972</v>
      </c>
      <c r="K43" s="13">
        <f>[1]CNFL!L43</f>
        <v>9268.3200000000052</v>
      </c>
      <c r="L43" s="13">
        <f>[1]CNFL!M43</f>
        <v>9268.3200000000052</v>
      </c>
      <c r="M43" s="13">
        <f>[1]CNFL!N43</f>
        <v>9268.3200000000052</v>
      </c>
      <c r="N43" s="13"/>
    </row>
    <row r="44" spans="1:14" x14ac:dyDescent="0.3">
      <c r="A44" s="22" t="str">
        <f>[1]CNFL!B44</f>
        <v>Potencia Valle</v>
      </c>
      <c r="B44" s="13">
        <f>[1]CNFL!C44</f>
        <v>7314.4193548387093</v>
      </c>
      <c r="C44" s="13">
        <f>[1]CNFL!D44</f>
        <v>7505</v>
      </c>
      <c r="D44" s="13">
        <f>[1]CNFL!E44</f>
        <v>7505</v>
      </c>
      <c r="E44" s="13">
        <f>[1]CNFL!F44</f>
        <v>6725</v>
      </c>
      <c r="F44" s="13">
        <f>[1]CNFL!G44</f>
        <v>6725</v>
      </c>
      <c r="G44" s="13">
        <f>[1]CNFL!H44</f>
        <v>6725</v>
      </c>
      <c r="H44" s="13">
        <f>[1]CNFL!I44</f>
        <v>6482.4299999999957</v>
      </c>
      <c r="I44" s="13">
        <f>[1]CNFL!J44</f>
        <v>6482.4299999999957</v>
      </c>
      <c r="J44" s="13">
        <f>[1]CNFL!K44</f>
        <v>6482.4299999999957</v>
      </c>
      <c r="K44" s="13">
        <f>[1]CNFL!L44</f>
        <v>6594.4599999999991</v>
      </c>
      <c r="L44" s="13">
        <f>[1]CNFL!M44</f>
        <v>6594.46</v>
      </c>
      <c r="M44" s="13">
        <f>[1]CNFL!N44</f>
        <v>6594.4599999999991</v>
      </c>
      <c r="N44" s="13"/>
    </row>
    <row r="45" spans="1:14" x14ac:dyDescent="0.3">
      <c r="A45" s="22" t="str">
        <f>[1]CNFL!B45</f>
        <v>Potencia Noche</v>
      </c>
      <c r="B45" s="13">
        <f>[1]CNFL!C45</f>
        <v>4643.4193548387093</v>
      </c>
      <c r="C45" s="13">
        <f>[1]CNFL!D45</f>
        <v>4764</v>
      </c>
      <c r="D45" s="13">
        <f>[1]CNFL!E45</f>
        <v>4764</v>
      </c>
      <c r="E45" s="13">
        <f>[1]CNFL!F45</f>
        <v>4269</v>
      </c>
      <c r="F45" s="13">
        <f>[1]CNFL!G45</f>
        <v>4269</v>
      </c>
      <c r="G45" s="13">
        <f>[1]CNFL!H45</f>
        <v>4269</v>
      </c>
      <c r="H45" s="13">
        <f>[1]CNFL!I45</f>
        <v>4115.0899999999974</v>
      </c>
      <c r="I45" s="13">
        <f>[1]CNFL!J45</f>
        <v>4115.0899999999974</v>
      </c>
      <c r="J45" s="13">
        <f>[1]CNFL!K45</f>
        <v>4115.0899999999974</v>
      </c>
      <c r="K45" s="13">
        <f>[1]CNFL!L45</f>
        <v>4186.2100000000028</v>
      </c>
      <c r="L45" s="13">
        <f>[1]CNFL!M45</f>
        <v>4186.2100000000028</v>
      </c>
      <c r="M45" s="13">
        <f>[1]CNFL!N45</f>
        <v>4186.2100000000028</v>
      </c>
      <c r="N45" s="13"/>
    </row>
    <row r="46" spans="1:14" x14ac:dyDescent="0.3">
      <c r="A46" s="19" t="str">
        <f>[1]CNFL!B46</f>
        <v>PROMOCIONAL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21"/>
    </row>
    <row r="47" spans="1:14" x14ac:dyDescent="0.3">
      <c r="A47" s="20" t="str">
        <f>[1]CNFL!B47</f>
        <v>T-6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14" x14ac:dyDescent="0.3">
      <c r="A48" s="22" t="str">
        <f>[1]CNFL!B48</f>
        <v>Consumo de Energía ≤ 3000 kWh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x14ac:dyDescent="0.3">
      <c r="A49" s="22" t="str">
        <f>[1]CNFL!B49</f>
        <v>Bloque 0-3000 kWh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x14ac:dyDescent="0.3">
      <c r="A50" s="22" t="str">
        <f>[1]CNFL!B50</f>
        <v>Bloque mayor a 3000 kWh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 x14ac:dyDescent="0.3">
      <c r="A51" s="22" t="str">
        <f>[1]CNFL!B51</f>
        <v>Bloque 0-8 kW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1:14" x14ac:dyDescent="0.3">
      <c r="A52" s="22" t="str">
        <f>[1]CNFL!B52</f>
        <v>Bloque mayor a 8 kW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4" x14ac:dyDescent="0.3">
      <c r="A53" s="19" t="str">
        <f>[1]CNFL!B53</f>
        <v>ALUMBRADO PÚBLICO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21"/>
    </row>
    <row r="54" spans="1:14" x14ac:dyDescent="0.3">
      <c r="A54" s="20" t="str">
        <f>[1]CNFL!B54</f>
        <v>T-AP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x14ac:dyDescent="0.3">
      <c r="A55" s="22" t="str">
        <f>[1]CNFL!B55</f>
        <v>Cada KWh</v>
      </c>
      <c r="B55" s="13">
        <f>[1]CNFL!C55</f>
        <v>3.2399999999999989</v>
      </c>
      <c r="C55" s="13">
        <f>[1]CNFL!D55</f>
        <v>3.2399999999999993</v>
      </c>
      <c r="D55" s="13">
        <f>[1]CNFL!E55</f>
        <v>3.2399999999999989</v>
      </c>
      <c r="E55" s="13">
        <f>[1]CNFL!F55</f>
        <v>3.2399999999999993</v>
      </c>
      <c r="F55" s="13">
        <f>[1]CNFL!G55</f>
        <v>3.2399999999999989</v>
      </c>
      <c r="G55" s="13">
        <f>[1]CNFL!H55</f>
        <v>3.2399999999999993</v>
      </c>
      <c r="H55" s="13">
        <f>[1]CNFL!I55</f>
        <v>3.2399999999999989</v>
      </c>
      <c r="I55" s="13">
        <f>[1]CNFL!J55</f>
        <v>3.2399999999999989</v>
      </c>
      <c r="J55" s="13">
        <f>[1]CNFL!K55</f>
        <v>3.2399999999999993</v>
      </c>
      <c r="K55" s="13">
        <f>[1]CNFL!L55</f>
        <v>3.2399999999999989</v>
      </c>
      <c r="L55" s="13">
        <f>[1]CNFL!M55</f>
        <v>3.2399999999999993</v>
      </c>
      <c r="M55" s="13">
        <f>[1]CNFL!N55</f>
        <v>3.2399999999999989</v>
      </c>
      <c r="N55" s="13"/>
    </row>
    <row r="56" spans="1:14" x14ac:dyDescent="0.3">
      <c r="A56" s="24"/>
    </row>
    <row r="57" spans="1:14" x14ac:dyDescent="0.3">
      <c r="A57" s="24"/>
    </row>
  </sheetData>
  <mergeCells count="2">
    <mergeCell ref="A5:J5"/>
    <mergeCell ref="A6:J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4:N37"/>
  <sheetViews>
    <sheetView workbookViewId="0">
      <selection activeCell="A36" sqref="A36:N37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63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82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[1]JASEC!B7</f>
        <v>Tipo de tarifa y bloque</v>
      </c>
      <c r="B6" s="18" t="str">
        <f>[1]JASEC!C7</f>
        <v>Enero</v>
      </c>
      <c r="C6" s="18" t="str">
        <f>[1]JASEC!D7</f>
        <v>Febrero</v>
      </c>
      <c r="D6" s="18" t="str">
        <f>[1]JASEC!E7</f>
        <v>Marzo</v>
      </c>
      <c r="E6" s="18" t="str">
        <f>[1]JASEC!F7</f>
        <v>Abril</v>
      </c>
      <c r="F6" s="18" t="str">
        <f>[1]JASEC!G7</f>
        <v>Mayo</v>
      </c>
      <c r="G6" s="18" t="str">
        <f>[1]JASEC!H7</f>
        <v>Junio</v>
      </c>
      <c r="H6" s="18" t="str">
        <f>[1]JASEC!I7</f>
        <v>Julio</v>
      </c>
      <c r="I6" s="18" t="str">
        <f>[1]JASEC!J7</f>
        <v>Agosto</v>
      </c>
      <c r="J6" s="18" t="str">
        <f>[1]JASEC!K7</f>
        <v>Septiembre</v>
      </c>
      <c r="K6" s="18" t="str">
        <f>[1]JASEC!L7</f>
        <v>Octubre</v>
      </c>
      <c r="L6" s="18" t="str">
        <f>[1]JASEC!M7</f>
        <v>Noviembre</v>
      </c>
      <c r="M6" s="18" t="str">
        <f>[1]JASEC!N7</f>
        <v>Diciembre</v>
      </c>
      <c r="N6" s="37"/>
    </row>
    <row r="7" spans="1:14" x14ac:dyDescent="0.3">
      <c r="A7" s="19" t="str">
        <f>[1]JASEC!B8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[1]JASEC!B9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[1]JASEC!B10</f>
        <v>Bloque 31-200 kWh</v>
      </c>
      <c r="B9" s="13">
        <f>[1]JASEC!C10</f>
        <v>66</v>
      </c>
      <c r="C9" s="13">
        <f>[1]JASEC!D10</f>
        <v>66</v>
      </c>
      <c r="D9" s="13">
        <f>[1]JASEC!E10</f>
        <v>66</v>
      </c>
      <c r="E9" s="13">
        <f>[1]JASEC!F10</f>
        <v>59</v>
      </c>
      <c r="F9" s="13">
        <f>[1]JASEC!G10</f>
        <v>59</v>
      </c>
      <c r="G9" s="13">
        <f>[1]JASEC!H10</f>
        <v>59</v>
      </c>
      <c r="H9" s="13">
        <f>[1]JASEC!I10</f>
        <v>56.599999999999973</v>
      </c>
      <c r="I9" s="13">
        <f>[1]JASEC!J10</f>
        <v>56.599999999999973</v>
      </c>
      <c r="J9" s="13">
        <f>[1]JASEC!K10</f>
        <v>56.59999999999998</v>
      </c>
      <c r="K9" s="13">
        <f>[1]JASEC!L10</f>
        <v>66.117446808510593</v>
      </c>
      <c r="L9" s="13">
        <f>[1]JASEC!M10</f>
        <v>70.110000000000042</v>
      </c>
      <c r="M9" s="13">
        <f>[1]JASEC!N10</f>
        <v>70.110000000000028</v>
      </c>
      <c r="N9" s="13"/>
    </row>
    <row r="10" spans="1:14" x14ac:dyDescent="0.3">
      <c r="A10" s="22" t="str">
        <f>[1]JASEC!B11</f>
        <v>Bloque mayor a 200 kWh</v>
      </c>
      <c r="B10" s="13">
        <f>[1]JASEC!C11</f>
        <v>80</v>
      </c>
      <c r="C10" s="13">
        <f>[1]JASEC!D11</f>
        <v>80</v>
      </c>
      <c r="D10" s="13">
        <f>[1]JASEC!E11</f>
        <v>80</v>
      </c>
      <c r="E10" s="13">
        <f>[1]JASEC!F11</f>
        <v>72</v>
      </c>
      <c r="F10" s="13">
        <f>[1]JASEC!G11</f>
        <v>72</v>
      </c>
      <c r="G10" s="13">
        <f>[1]JASEC!H11</f>
        <v>72</v>
      </c>
      <c r="H10" s="13">
        <f>[1]JASEC!I11</f>
        <v>69.289999999999978</v>
      </c>
      <c r="I10" s="13">
        <f>[1]JASEC!J11</f>
        <v>69.289999999999978</v>
      </c>
      <c r="J10" s="13">
        <f>[1]JASEC!K11</f>
        <v>69.289999999999978</v>
      </c>
      <c r="K10" s="13">
        <f>[1]JASEC!L11</f>
        <v>80.933829787234117</v>
      </c>
      <c r="L10" s="13">
        <f>[1]JASEC!M11</f>
        <v>85.819999999999979</v>
      </c>
      <c r="M10" s="13">
        <f>[1]JASEC!N11</f>
        <v>85.819999999999979</v>
      </c>
      <c r="N10" s="13"/>
    </row>
    <row r="11" spans="1:14" x14ac:dyDescent="0.3">
      <c r="A11" s="19" t="str">
        <f>[1]JASEC!B12</f>
        <v>GENERAL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21"/>
    </row>
    <row r="12" spans="1:14" x14ac:dyDescent="0.3">
      <c r="A12" s="20" t="str">
        <f>[1]JASEC!B13</f>
        <v>T-GE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3">
      <c r="A13" s="22" t="str">
        <f>[1]JASEC!B14</f>
        <v>Consumo de Energía ≤ 3000 kWh</v>
      </c>
      <c r="B13" s="13">
        <f>[1]JASEC!C14</f>
        <v>93</v>
      </c>
      <c r="C13" s="13">
        <f>[1]JASEC!D14</f>
        <v>93</v>
      </c>
      <c r="D13" s="13">
        <f>[1]JASEC!E14</f>
        <v>93</v>
      </c>
      <c r="E13" s="13">
        <f>[1]JASEC!F14</f>
        <v>83</v>
      </c>
      <c r="F13" s="13">
        <f>[1]JASEC!G14</f>
        <v>83</v>
      </c>
      <c r="G13" s="13">
        <f>[1]JASEC!H14</f>
        <v>83</v>
      </c>
      <c r="H13" s="13">
        <f>[1]JASEC!I14</f>
        <v>80.02</v>
      </c>
      <c r="I13" s="13">
        <f>[1]JASEC!J14</f>
        <v>80.02</v>
      </c>
      <c r="J13" s="13">
        <f>[1]JASEC!K14</f>
        <v>80.02</v>
      </c>
      <c r="K13" s="13">
        <f>[1]JASEC!L14</f>
        <v>93.46744680851063</v>
      </c>
      <c r="L13" s="13">
        <f>[1]JASEC!M14</f>
        <v>99.109999999999928</v>
      </c>
      <c r="M13" s="13">
        <f>[1]JASEC!N14</f>
        <v>99.109999999999928</v>
      </c>
      <c r="N13" s="13"/>
    </row>
    <row r="14" spans="1:14" x14ac:dyDescent="0.3">
      <c r="A14" s="22" t="str">
        <f>[1]JASEC!B15</f>
        <v>Bloque 0-3000 kWh</v>
      </c>
      <c r="B14" s="13">
        <f>[1]JASEC!C15</f>
        <v>168000</v>
      </c>
      <c r="C14" s="13">
        <f>[1]JASEC!D15</f>
        <v>168000</v>
      </c>
      <c r="D14" s="13">
        <f>[1]JASEC!E15</f>
        <v>168000</v>
      </c>
      <c r="E14" s="13">
        <f>[1]JASEC!F15</f>
        <v>150000</v>
      </c>
      <c r="F14" s="13">
        <f>[1]JASEC!G15</f>
        <v>150000</v>
      </c>
      <c r="G14" s="13">
        <f>[1]JASEC!H15</f>
        <v>150000</v>
      </c>
      <c r="H14" s="13">
        <f>[1]JASEC!I15</f>
        <v>143460</v>
      </c>
      <c r="I14" s="13">
        <f>[1]JASEC!J15</f>
        <v>143460</v>
      </c>
      <c r="J14" s="13">
        <f>[1]JASEC!K15</f>
        <v>143460</v>
      </c>
      <c r="K14" s="13">
        <f>[1]JASEC!L15</f>
        <v>167549.36170212767</v>
      </c>
      <c r="L14" s="13">
        <f>[1]JASEC!M15</f>
        <v>177660</v>
      </c>
      <c r="M14" s="13">
        <f>[1]JASEC!N15</f>
        <v>177660</v>
      </c>
      <c r="N14" s="13"/>
    </row>
    <row r="15" spans="1:14" x14ac:dyDescent="0.3">
      <c r="A15" s="22" t="str">
        <f>[1]JASEC!B16</f>
        <v>Bloque mayor a 3000 kWh</v>
      </c>
      <c r="B15" s="13">
        <f>[1]JASEC!C16</f>
        <v>56</v>
      </c>
      <c r="C15" s="13">
        <f>[1]JASEC!D16</f>
        <v>56</v>
      </c>
      <c r="D15" s="13">
        <f>[1]JASEC!E16</f>
        <v>56</v>
      </c>
      <c r="E15" s="13">
        <f>[1]JASEC!F16</f>
        <v>50</v>
      </c>
      <c r="F15" s="13">
        <f>[1]JASEC!G16</f>
        <v>50</v>
      </c>
      <c r="G15" s="13">
        <f>[1]JASEC!H16</f>
        <v>50</v>
      </c>
      <c r="H15" s="13">
        <f>[1]JASEC!I16</f>
        <v>47.819999999999993</v>
      </c>
      <c r="I15" s="13">
        <f>[1]JASEC!J16</f>
        <v>47.819999999999993</v>
      </c>
      <c r="J15" s="13">
        <f>[1]JASEC!K16</f>
        <v>47.82</v>
      </c>
      <c r="K15" s="13">
        <f>[1]JASEC!L16</f>
        <v>55.849787234042537</v>
      </c>
      <c r="L15" s="13">
        <f>[1]JASEC!M16</f>
        <v>59.219999999999928</v>
      </c>
      <c r="M15" s="13">
        <f>[1]JASEC!N16</f>
        <v>59.219999999999928</v>
      </c>
      <c r="N15" s="13"/>
    </row>
    <row r="16" spans="1:14" x14ac:dyDescent="0.3">
      <c r="A16" s="22" t="str">
        <f>[1]JASEC!B17</f>
        <v>Bloque 0-8 kW</v>
      </c>
      <c r="B16" s="13">
        <f>[1]JASEC!C17</f>
        <v>69528</v>
      </c>
      <c r="C16" s="13">
        <f>[1]JASEC!D17</f>
        <v>69528</v>
      </c>
      <c r="D16" s="13">
        <f>[1]JASEC!E17</f>
        <v>69528</v>
      </c>
      <c r="E16" s="13">
        <f>[1]JASEC!F17</f>
        <v>61984</v>
      </c>
      <c r="F16" s="13">
        <f>[1]JASEC!G17</f>
        <v>61984</v>
      </c>
      <c r="G16" s="13">
        <f>[1]JASEC!H17</f>
        <v>61984</v>
      </c>
      <c r="H16" s="13">
        <f>[1]JASEC!I17</f>
        <v>59850.399999999965</v>
      </c>
      <c r="I16" s="13">
        <f>[1]JASEC!J17</f>
        <v>59850.399999999965</v>
      </c>
      <c r="J16" s="13">
        <f>[1]JASEC!K17</f>
        <v>59850.399999999972</v>
      </c>
      <c r="K16" s="13">
        <f>[1]JASEC!L17</f>
        <v>69907.702127659519</v>
      </c>
      <c r="L16" s="13">
        <f>[1]JASEC!M17</f>
        <v>74129.200000000084</v>
      </c>
      <c r="M16" s="13">
        <f>[1]JASEC!N17</f>
        <v>74129.200000000084</v>
      </c>
      <c r="N16" s="13"/>
    </row>
    <row r="17" spans="1:14" x14ac:dyDescent="0.3">
      <c r="A17" s="22" t="str">
        <f>[1]JASEC!B18</f>
        <v xml:space="preserve">Bloque mayor a 8 kW </v>
      </c>
      <c r="B17" s="13">
        <f>[1]JASEC!C18</f>
        <v>8691</v>
      </c>
      <c r="C17" s="13">
        <f>[1]JASEC!D18</f>
        <v>8691</v>
      </c>
      <c r="D17" s="13">
        <f>[1]JASEC!E18</f>
        <v>8691</v>
      </c>
      <c r="E17" s="13">
        <f>[1]JASEC!F18</f>
        <v>7748</v>
      </c>
      <c r="F17" s="13">
        <f>[1]JASEC!G18</f>
        <v>7748</v>
      </c>
      <c r="G17" s="13">
        <f>[1]JASEC!H18</f>
        <v>7748</v>
      </c>
      <c r="H17" s="13">
        <f>[1]JASEC!I18</f>
        <v>7481.2999999999956</v>
      </c>
      <c r="I17" s="13">
        <f>[1]JASEC!J18</f>
        <v>7481.2999999999956</v>
      </c>
      <c r="J17" s="13">
        <f>[1]JASEC!K18</f>
        <v>7481.2999999999965</v>
      </c>
      <c r="K17" s="13">
        <f>[1]JASEC!L18</f>
        <v>8738.4627659574398</v>
      </c>
      <c r="L17" s="13">
        <f>[1]JASEC!M18</f>
        <v>9266.1500000000106</v>
      </c>
      <c r="M17" s="13">
        <f>[1]JASEC!N18</f>
        <v>9266.1500000000106</v>
      </c>
      <c r="N17" s="13"/>
    </row>
    <row r="18" spans="1:14" x14ac:dyDescent="0.3">
      <c r="A18" s="19" t="str">
        <f>[1]JASEC!B19</f>
        <v>PREFERENCIAL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1"/>
    </row>
    <row r="19" spans="1:14" x14ac:dyDescent="0.3">
      <c r="A19" s="20" t="str">
        <f>[1]JASEC!B20</f>
        <v>T-CS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x14ac:dyDescent="0.3">
      <c r="A20" s="22" t="str">
        <f>[1]JASEC!B21</f>
        <v>Consumo de Energía ≤ 3000 kWh</v>
      </c>
      <c r="B20" s="13">
        <f>[1]JASEC!C21</f>
        <v>67</v>
      </c>
      <c r="C20" s="13">
        <f>[1]JASEC!D21</f>
        <v>67</v>
      </c>
      <c r="D20" s="13">
        <f>[1]JASEC!E21</f>
        <v>67</v>
      </c>
      <c r="E20" s="13">
        <f>[1]JASEC!F21</f>
        <v>60</v>
      </c>
      <c r="F20" s="13">
        <f>[1]JASEC!G21</f>
        <v>60</v>
      </c>
      <c r="G20" s="13">
        <f>[1]JASEC!H21</f>
        <v>60</v>
      </c>
      <c r="H20" s="13">
        <f>[1]JASEC!I21</f>
        <v>57.579999999999977</v>
      </c>
      <c r="I20" s="13">
        <f>[1]JASEC!J21</f>
        <v>57.579999999999977</v>
      </c>
      <c r="J20" s="13">
        <f>[1]JASEC!K21</f>
        <v>57.579999999999977</v>
      </c>
      <c r="K20" s="13">
        <f>[1]JASEC!L21</f>
        <v>67.250425531914914</v>
      </c>
      <c r="L20" s="13">
        <f>[1]JASEC!M21</f>
        <v>71.309999999999974</v>
      </c>
      <c r="M20" s="13">
        <f>[1]JASEC!N21</f>
        <v>71.309999999999988</v>
      </c>
      <c r="N20" s="13"/>
    </row>
    <row r="21" spans="1:14" x14ac:dyDescent="0.3">
      <c r="A21" s="22" t="str">
        <f>[1]JASEC!B22</f>
        <v>Bloque 0-3000 kWh</v>
      </c>
      <c r="B21" s="13">
        <f>[1]JASEC!C22</f>
        <v>117000</v>
      </c>
      <c r="C21" s="13">
        <f>[1]JASEC!D22</f>
        <v>117000</v>
      </c>
      <c r="D21" s="13">
        <f>[1]JASEC!E22</f>
        <v>117000</v>
      </c>
      <c r="E21" s="13">
        <f>[1]JASEC!F22</f>
        <v>102000</v>
      </c>
      <c r="F21" s="13">
        <f>[1]JASEC!G22</f>
        <v>102000</v>
      </c>
      <c r="G21" s="13">
        <f>[1]JASEC!H22</f>
        <v>102000</v>
      </c>
      <c r="H21" s="13">
        <f>[1]JASEC!I22</f>
        <v>99540</v>
      </c>
      <c r="I21" s="13">
        <f>[1]JASEC!J22</f>
        <v>99540</v>
      </c>
      <c r="J21" s="13">
        <f>[1]JASEC!K22</f>
        <v>99540</v>
      </c>
      <c r="K21" s="13">
        <f>[1]JASEC!L22</f>
        <v>116251.91489361702</v>
      </c>
      <c r="L21" s="13">
        <f>[1]JASEC!M22</f>
        <v>123270.00000000001</v>
      </c>
      <c r="M21" s="13">
        <f>[1]JASEC!N22</f>
        <v>123270.00000000001</v>
      </c>
      <c r="N21" s="13"/>
    </row>
    <row r="22" spans="1:14" x14ac:dyDescent="0.3">
      <c r="A22" s="22" t="str">
        <f>[1]JASEC!B23</f>
        <v>Bloque mayor a 3000 kWh</v>
      </c>
      <c r="B22" s="13">
        <f>[1]JASEC!C23</f>
        <v>39</v>
      </c>
      <c r="C22" s="13">
        <f>[1]JASEC!D23</f>
        <v>39</v>
      </c>
      <c r="D22" s="13">
        <f>[1]JASEC!E23</f>
        <v>39</v>
      </c>
      <c r="E22" s="13">
        <f>[1]JASEC!F23</f>
        <v>34</v>
      </c>
      <c r="F22" s="13">
        <f>[1]JASEC!G23</f>
        <v>34</v>
      </c>
      <c r="G22" s="13">
        <f>[1]JASEC!H23</f>
        <v>34</v>
      </c>
      <c r="H22" s="13">
        <f>[1]JASEC!I23</f>
        <v>33.179999999999978</v>
      </c>
      <c r="I22" s="13">
        <f>[1]JASEC!J23</f>
        <v>33.179999999999978</v>
      </c>
      <c r="J22" s="13">
        <f>[1]JASEC!K23</f>
        <v>33.179999999999978</v>
      </c>
      <c r="K22" s="13">
        <f>[1]JASEC!L23</f>
        <v>38.750638297872335</v>
      </c>
      <c r="L22" s="13">
        <f>[1]JASEC!M23</f>
        <v>41.09</v>
      </c>
      <c r="M22" s="13">
        <f>[1]JASEC!N23</f>
        <v>41.09</v>
      </c>
      <c r="N22" s="13"/>
    </row>
    <row r="23" spans="1:14" x14ac:dyDescent="0.3">
      <c r="A23" s="22" t="str">
        <f>[1]JASEC!B24</f>
        <v>Bloque 0-8 kW</v>
      </c>
      <c r="B23" s="13">
        <f>[1]JASEC!C24</f>
        <v>46728</v>
      </c>
      <c r="C23" s="13">
        <f>[1]JASEC!D24</f>
        <v>46728</v>
      </c>
      <c r="D23" s="13">
        <f>[1]JASEC!E24</f>
        <v>46728</v>
      </c>
      <c r="E23" s="13">
        <f>[1]JASEC!F24</f>
        <v>41656</v>
      </c>
      <c r="F23" s="13">
        <f>[1]JASEC!G24</f>
        <v>41656</v>
      </c>
      <c r="G23" s="13">
        <f>[1]JASEC!H24</f>
        <v>41656</v>
      </c>
      <c r="H23" s="13">
        <f>[1]JASEC!I24</f>
        <v>40222.959999999985</v>
      </c>
      <c r="I23" s="13">
        <f>[1]JASEC!J24</f>
        <v>40222.959999999985</v>
      </c>
      <c r="J23" s="13">
        <f>[1]JASEC!K24</f>
        <v>40222.959999999985</v>
      </c>
      <c r="K23" s="13">
        <f>[1]JASEC!L24</f>
        <v>46982.03914893623</v>
      </c>
      <c r="L23" s="13">
        <f>[1]JASEC!M24</f>
        <v>49819.120000000075</v>
      </c>
      <c r="M23" s="13">
        <f>[1]JASEC!N24</f>
        <v>49819.120000000075</v>
      </c>
      <c r="N23" s="13"/>
    </row>
    <row r="24" spans="1:14" x14ac:dyDescent="0.3">
      <c r="A24" s="22" t="str">
        <f>[1]JASEC!B25</f>
        <v xml:space="preserve">Bloque mayor a 8 kW </v>
      </c>
      <c r="B24" s="13">
        <f>[1]JASEC!C25</f>
        <v>5841</v>
      </c>
      <c r="C24" s="13">
        <f>[1]JASEC!D25</f>
        <v>5841</v>
      </c>
      <c r="D24" s="13">
        <f>[1]JASEC!E25</f>
        <v>5841</v>
      </c>
      <c r="E24" s="13">
        <f>[1]JASEC!F25</f>
        <v>5207</v>
      </c>
      <c r="F24" s="13">
        <f>[1]JASEC!G25</f>
        <v>5207</v>
      </c>
      <c r="G24" s="13">
        <f>[1]JASEC!H25</f>
        <v>5207</v>
      </c>
      <c r="H24" s="13">
        <f>[1]JASEC!I25</f>
        <v>5027.8699999999981</v>
      </c>
      <c r="I24" s="13">
        <f>[1]JASEC!J25</f>
        <v>5027.8699999999981</v>
      </c>
      <c r="J24" s="13">
        <f>[1]JASEC!K25</f>
        <v>5027.8699999999981</v>
      </c>
      <c r="K24" s="13">
        <f>[1]JASEC!L25</f>
        <v>5872.7548936170288</v>
      </c>
      <c r="L24" s="13">
        <f>[1]JASEC!M25</f>
        <v>6227.3900000000094</v>
      </c>
      <c r="M24" s="13">
        <f>[1]JASEC!N25</f>
        <v>6227.3900000000094</v>
      </c>
      <c r="N24" s="13"/>
    </row>
    <row r="25" spans="1:14" x14ac:dyDescent="0.3">
      <c r="A25" s="19" t="str">
        <f>[1]JASEC!B26</f>
        <v>MEDIA TENSIÓN (T-MT)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21"/>
    </row>
    <row r="26" spans="1:14" x14ac:dyDescent="0.3">
      <c r="A26" s="20" t="str">
        <f>[1]JASEC!B27</f>
        <v>T-MT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x14ac:dyDescent="0.3">
      <c r="A27" s="22" t="str">
        <f>[1]JASEC!B28</f>
        <v>Energía Punta</v>
      </c>
      <c r="B27" s="13">
        <f>[1]JASEC!C28</f>
        <v>51</v>
      </c>
      <c r="C27" s="13">
        <f>[1]JASEC!D28</f>
        <v>51</v>
      </c>
      <c r="D27" s="13">
        <f>[1]JASEC!E28</f>
        <v>51</v>
      </c>
      <c r="E27" s="13">
        <f>[1]JASEC!F28</f>
        <v>45</v>
      </c>
      <c r="F27" s="13">
        <f>[1]JASEC!G28</f>
        <v>45</v>
      </c>
      <c r="G27" s="13">
        <f>[1]JASEC!H28</f>
        <v>45</v>
      </c>
      <c r="H27" s="13">
        <f>[1]JASEC!I28</f>
        <v>43.920000000000009</v>
      </c>
      <c r="I27" s="13">
        <f>[1]JASEC!J28</f>
        <v>43.920000000000009</v>
      </c>
      <c r="J27" s="13">
        <f>[1]JASEC!K28</f>
        <v>43.92</v>
      </c>
      <c r="K27" s="13">
        <f>[1]JASEC!L28</f>
        <v>51.294255319148974</v>
      </c>
      <c r="L27" s="13">
        <f>[1]JASEC!M28</f>
        <v>54.389999999999979</v>
      </c>
      <c r="M27" s="13">
        <f>[1]JASEC!N28</f>
        <v>54.389999999999972</v>
      </c>
      <c r="N27" s="13"/>
    </row>
    <row r="28" spans="1:14" x14ac:dyDescent="0.3">
      <c r="A28" s="22" t="str">
        <f>[1]JASEC!B29</f>
        <v>Energía Valle</v>
      </c>
      <c r="B28" s="13">
        <f>[1]JASEC!C29</f>
        <v>25</v>
      </c>
      <c r="C28" s="13">
        <f>[1]JASEC!D29</f>
        <v>25</v>
      </c>
      <c r="D28" s="13">
        <f>[1]JASEC!E29</f>
        <v>25</v>
      </c>
      <c r="E28" s="13">
        <f>[1]JASEC!F29</f>
        <v>22</v>
      </c>
      <c r="F28" s="13">
        <f>[1]JASEC!G29</f>
        <v>22</v>
      </c>
      <c r="G28" s="13">
        <f>[1]JASEC!H29</f>
        <v>22</v>
      </c>
      <c r="H28" s="13">
        <f>[1]JASEC!I29</f>
        <v>21.470000000000017</v>
      </c>
      <c r="I28" s="13">
        <f>[1]JASEC!J29</f>
        <v>21.470000000000017</v>
      </c>
      <c r="J28" s="13">
        <f>[1]JASEC!K29</f>
        <v>21.470000000000017</v>
      </c>
      <c r="K28" s="13">
        <f>[1]JASEC!L29</f>
        <v>25.077234042553183</v>
      </c>
      <c r="L28" s="13">
        <f>[1]JASEC!M29</f>
        <v>26.589999999999975</v>
      </c>
      <c r="M28" s="13">
        <f>[1]JASEC!N29</f>
        <v>26.589999999999971</v>
      </c>
      <c r="N28" s="13"/>
    </row>
    <row r="29" spans="1:14" x14ac:dyDescent="0.3">
      <c r="A29" s="22" t="str">
        <f>[1]JASEC!B30</f>
        <v>Energía Noche</v>
      </c>
      <c r="B29" s="13">
        <f>[1]JASEC!C30</f>
        <v>17</v>
      </c>
      <c r="C29" s="13">
        <f>[1]JASEC!D30</f>
        <v>17</v>
      </c>
      <c r="D29" s="13">
        <f>[1]JASEC!E30</f>
        <v>17</v>
      </c>
      <c r="E29" s="13">
        <f>[1]JASEC!F30</f>
        <v>15</v>
      </c>
      <c r="F29" s="13">
        <f>[1]JASEC!G30</f>
        <v>15</v>
      </c>
      <c r="G29" s="13">
        <f>[1]JASEC!H30</f>
        <v>15</v>
      </c>
      <c r="H29" s="13">
        <f>[1]JASEC!I30</f>
        <v>14.63999999999999</v>
      </c>
      <c r="I29" s="13">
        <f>[1]JASEC!J30</f>
        <v>14.63999999999999</v>
      </c>
      <c r="J29" s="13">
        <f>[1]JASEC!K30</f>
        <v>14.63999999999999</v>
      </c>
      <c r="K29" s="13">
        <f>[1]JASEC!L30</f>
        <v>17.099148936170206</v>
      </c>
      <c r="L29" s="13">
        <f>[1]JASEC!M30</f>
        <v>18.130000000000003</v>
      </c>
      <c r="M29" s="13">
        <f>[1]JASEC!N30</f>
        <v>18.130000000000006</v>
      </c>
      <c r="N29" s="13"/>
    </row>
    <row r="30" spans="1:14" x14ac:dyDescent="0.3">
      <c r="A30" s="22" t="str">
        <f>[1]JASEC!B31</f>
        <v>Potencia Punta</v>
      </c>
      <c r="B30" s="13">
        <f>[1]JASEC!C31</f>
        <v>8979</v>
      </c>
      <c r="C30" s="13">
        <f>[1]JASEC!D31</f>
        <v>8979</v>
      </c>
      <c r="D30" s="13">
        <f>[1]JASEC!E31</f>
        <v>8979</v>
      </c>
      <c r="E30" s="13">
        <f>[1]JASEC!F31</f>
        <v>8005</v>
      </c>
      <c r="F30" s="13">
        <f>[1]JASEC!G31</f>
        <v>8005</v>
      </c>
      <c r="G30" s="13">
        <f>[1]JASEC!H31</f>
        <v>8005</v>
      </c>
      <c r="H30" s="13">
        <f>[1]JASEC!I31</f>
        <v>7729.1799999999948</v>
      </c>
      <c r="I30" s="13">
        <f>[1]JASEC!J31</f>
        <v>7729.1799999999948</v>
      </c>
      <c r="J30" s="13">
        <f>[1]JASEC!K31</f>
        <v>7729.1799999999948</v>
      </c>
      <c r="K30" s="13">
        <f>[1]JASEC!L31</f>
        <v>9027.9997872340355</v>
      </c>
      <c r="L30" s="13">
        <f>[1]JASEC!M31</f>
        <v>9573.17</v>
      </c>
      <c r="M30" s="13">
        <f>[1]JASEC!N31</f>
        <v>9573.17</v>
      </c>
      <c r="N30" s="13"/>
    </row>
    <row r="31" spans="1:14" x14ac:dyDescent="0.3">
      <c r="A31" s="22" t="str">
        <f>[1]JASEC!B32</f>
        <v>Potencia Valle</v>
      </c>
      <c r="B31" s="13">
        <f>[1]JASEC!C32</f>
        <v>6438</v>
      </c>
      <c r="C31" s="13">
        <f>[1]JASEC!D32</f>
        <v>6438</v>
      </c>
      <c r="D31" s="13">
        <f>[1]JASEC!E32</f>
        <v>6438</v>
      </c>
      <c r="E31" s="13">
        <f>[1]JASEC!F32</f>
        <v>5740</v>
      </c>
      <c r="F31" s="13">
        <f>[1]JASEC!G32</f>
        <v>5740</v>
      </c>
      <c r="G31" s="13">
        <f>[1]JASEC!H32</f>
        <v>5740</v>
      </c>
      <c r="H31" s="13">
        <f>[1]JASEC!I32</f>
        <v>5542.1799999999957</v>
      </c>
      <c r="I31" s="13">
        <f>[1]JASEC!J32</f>
        <v>5542.1799999999957</v>
      </c>
      <c r="J31" s="13">
        <f>[1]JASEC!K32</f>
        <v>5542.1799999999957</v>
      </c>
      <c r="K31" s="13">
        <f>[1]JASEC!L32</f>
        <v>6473.4804255319168</v>
      </c>
      <c r="L31" s="13">
        <f>[1]JASEC!M32</f>
        <v>6864.3900000000094</v>
      </c>
      <c r="M31" s="13">
        <f>[1]JASEC!N32</f>
        <v>6864.3900000000094</v>
      </c>
      <c r="N31" s="13"/>
    </row>
    <row r="32" spans="1:14" x14ac:dyDescent="0.3">
      <c r="A32" s="22" t="str">
        <f>[1]JASEC!B33</f>
        <v>Potencia Noche</v>
      </c>
      <c r="B32" s="13">
        <f>[1]JASEC!C33</f>
        <v>4405</v>
      </c>
      <c r="C32" s="13">
        <f>[1]JASEC!D33</f>
        <v>4405</v>
      </c>
      <c r="D32" s="13">
        <f>[1]JASEC!E33</f>
        <v>4405</v>
      </c>
      <c r="E32" s="13">
        <f>[1]JASEC!F33</f>
        <v>3926</v>
      </c>
      <c r="F32" s="13">
        <f>[1]JASEC!G33</f>
        <v>3926</v>
      </c>
      <c r="G32" s="13">
        <f>[1]JASEC!H33</f>
        <v>3926</v>
      </c>
      <c r="H32" s="13">
        <f>[1]JASEC!I33</f>
        <v>3791.3999999999978</v>
      </c>
      <c r="I32" s="13">
        <f>[1]JASEC!J33</f>
        <v>3791.3999999999978</v>
      </c>
      <c r="J32" s="13">
        <f>[1]JASEC!K33</f>
        <v>3791.3999999999983</v>
      </c>
      <c r="K32" s="13">
        <f>[1]JASEC!L33</f>
        <v>4428.5087234042558</v>
      </c>
      <c r="L32" s="13">
        <f>[1]JASEC!M33</f>
        <v>4695.9299999999948</v>
      </c>
      <c r="M32" s="13">
        <f>[1]JASEC!N33</f>
        <v>4695.9299999999948</v>
      </c>
      <c r="N32" s="13"/>
    </row>
    <row r="33" spans="1:14" x14ac:dyDescent="0.3">
      <c r="A33" s="19" t="str">
        <f>[1]JASEC!B34</f>
        <v>ALUMBRADO PÚBLICO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1"/>
    </row>
    <row r="34" spans="1:14" x14ac:dyDescent="0.3">
      <c r="A34" s="20" t="str">
        <f>[1]JASEC!B35</f>
        <v>T-AP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x14ac:dyDescent="0.3">
      <c r="A35" s="22" t="str">
        <f>[1]JASEC!B36</f>
        <v>Cada KWh</v>
      </c>
      <c r="B35" s="13">
        <f>[1]JASEC!C36</f>
        <v>3.0600000000000014</v>
      </c>
      <c r="C35" s="13">
        <f>[1]JASEC!D36</f>
        <v>3.0600000000000014</v>
      </c>
      <c r="D35" s="13">
        <f>[1]JASEC!E36</f>
        <v>3.0600000000000014</v>
      </c>
      <c r="E35" s="13">
        <f>[1]JASEC!F36</f>
        <v>3.0600000000000014</v>
      </c>
      <c r="F35" s="13">
        <f>[1]JASEC!G36</f>
        <v>3.0600000000000014</v>
      </c>
      <c r="G35" s="13">
        <f>[1]JASEC!H36</f>
        <v>3.0600000000000014</v>
      </c>
      <c r="H35" s="13">
        <f>[1]JASEC!I36</f>
        <v>3.0600000000000014</v>
      </c>
      <c r="I35" s="13">
        <f>[1]JASEC!J36</f>
        <v>3.0600000000000014</v>
      </c>
      <c r="J35" s="13">
        <f>[1]JASEC!K36</f>
        <v>3.0600000000000014</v>
      </c>
      <c r="K35" s="13">
        <f>[1]JASEC!L36</f>
        <v>3.0600000000000014</v>
      </c>
      <c r="L35" s="13">
        <f>[1]JASEC!M36</f>
        <v>3.0600000000000014</v>
      </c>
      <c r="M35" s="13">
        <f>[1]JASEC!N36</f>
        <v>3.0600000000000014</v>
      </c>
      <c r="N35" s="13"/>
    </row>
    <row r="36" spans="1:14" x14ac:dyDescent="0.3">
      <c r="A36" s="24"/>
    </row>
    <row r="37" spans="1:14" x14ac:dyDescent="0.3">
      <c r="A37" s="24"/>
    </row>
  </sheetData>
  <mergeCells count="2">
    <mergeCell ref="A4:J4"/>
    <mergeCell ref="A5:M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5:N38"/>
  <sheetViews>
    <sheetView workbookViewId="0">
      <selection activeCell="C36" sqref="C36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81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[1]ESPH!B7</f>
        <v>Tipo de tarifa y bloque</v>
      </c>
      <c r="B7" s="18" t="str">
        <f>[1]ESPH!C7</f>
        <v>Enero</v>
      </c>
      <c r="C7" s="18" t="str">
        <f>[1]ESPH!D7</f>
        <v>Febrero</v>
      </c>
      <c r="D7" s="18" t="str">
        <f>[1]ESPH!E7</f>
        <v>Marzo</v>
      </c>
      <c r="E7" s="18" t="str">
        <f>[1]ESPH!F7</f>
        <v>Abril</v>
      </c>
      <c r="F7" s="18" t="str">
        <f>[1]ESPH!G7</f>
        <v>Mayo</v>
      </c>
      <c r="G7" s="18" t="str">
        <f>[1]ESPH!H7</f>
        <v>Junio</v>
      </c>
      <c r="H7" s="18" t="str">
        <f>[1]ESPH!I7</f>
        <v>Julio</v>
      </c>
      <c r="I7" s="18" t="str">
        <f>[1]ESPH!J7</f>
        <v>Agosto</v>
      </c>
      <c r="J7" s="18" t="str">
        <f>[1]ESPH!K7</f>
        <v>Septiembre</v>
      </c>
      <c r="K7" s="18" t="str">
        <f>[1]ESPH!L7</f>
        <v>Octubre</v>
      </c>
      <c r="L7" s="18" t="str">
        <f>[1]ESPH!M7</f>
        <v>Noviembre</v>
      </c>
      <c r="M7" s="18" t="str">
        <f>[1]ESPH!N7</f>
        <v>Diciembre</v>
      </c>
      <c r="N7" s="37"/>
    </row>
    <row r="8" spans="1:14" x14ac:dyDescent="0.3">
      <c r="A8" s="19" t="str">
        <f>[1]ESPH!B8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[1]ESPH!B9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[1]ESPH!B10</f>
        <v>Bloque 31-200 kWh</v>
      </c>
      <c r="B10" s="13">
        <f>[1]ESPH!C10</f>
        <v>66</v>
      </c>
      <c r="C10" s="13">
        <f>[1]ESPH!D10</f>
        <v>66</v>
      </c>
      <c r="D10" s="13">
        <f>[1]ESPH!E10</f>
        <v>66</v>
      </c>
      <c r="E10" s="13">
        <f>[1]ESPH!F10</f>
        <v>68.089999999999975</v>
      </c>
      <c r="F10" s="13">
        <f>[1]ESPH!G10</f>
        <v>68.089999999999975</v>
      </c>
      <c r="G10" s="13">
        <f>[1]ESPH!H10</f>
        <v>68.089999999999975</v>
      </c>
      <c r="H10" s="13">
        <f>[1]ESPH!I10</f>
        <v>65.900000000000034</v>
      </c>
      <c r="I10" s="13">
        <f>[1]ESPH!J10</f>
        <v>65.900000000000034</v>
      </c>
      <c r="J10" s="13">
        <f>[1]ESPH!K10</f>
        <v>65.900000000000034</v>
      </c>
      <c r="K10" s="13">
        <f>[1]ESPH!L10</f>
        <v>66.880000000000052</v>
      </c>
      <c r="L10" s="13">
        <f>[1]ESPH!M10</f>
        <v>66.880000000000052</v>
      </c>
      <c r="M10" s="13">
        <f>[1]ESPH!N10</f>
        <v>66.880000000000052</v>
      </c>
      <c r="N10" s="13"/>
    </row>
    <row r="11" spans="1:14" x14ac:dyDescent="0.3">
      <c r="A11" s="22" t="str">
        <f>[1]ESPH!B11</f>
        <v>Bloque mayor a 200 kWh</v>
      </c>
      <c r="B11" s="13">
        <f>[1]ESPH!C11</f>
        <v>86</v>
      </c>
      <c r="C11" s="13">
        <f>[1]ESPH!D11</f>
        <v>86</v>
      </c>
      <c r="D11" s="13">
        <f>[1]ESPH!E11</f>
        <v>86</v>
      </c>
      <c r="E11" s="13">
        <f>[1]ESPH!F11</f>
        <v>88.039999999999978</v>
      </c>
      <c r="F11" s="13">
        <f>[1]ESPH!G11</f>
        <v>88.039999999999978</v>
      </c>
      <c r="G11" s="13">
        <f>[1]ESPH!H11</f>
        <v>88.039999999999978</v>
      </c>
      <c r="H11" s="13">
        <f>[1]ESPH!I11</f>
        <v>85.21999999999997</v>
      </c>
      <c r="I11" s="13">
        <f>[1]ESPH!J11</f>
        <v>85.21999999999997</v>
      </c>
      <c r="J11" s="13">
        <f>[1]ESPH!K11</f>
        <v>85.219999999999985</v>
      </c>
      <c r="K11" s="13">
        <f>[1]ESPH!L11</f>
        <v>86.469999999999956</v>
      </c>
      <c r="L11" s="13">
        <f>[1]ESPH!M11</f>
        <v>86.46999999999997</v>
      </c>
      <c r="M11" s="13">
        <f>[1]ESPH!N11</f>
        <v>86.469999999999956</v>
      </c>
      <c r="N11" s="13"/>
    </row>
    <row r="12" spans="1:14" x14ac:dyDescent="0.3">
      <c r="A12" s="19" t="str">
        <f>[1]ESPH!B12</f>
        <v>GENERAL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[1]ESPH!B13</f>
        <v>T-GE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3">
      <c r="A14" s="22" t="str">
        <f>[1]ESPH!B14</f>
        <v>Consumo de Energía ≤ 3 000 kWh</v>
      </c>
      <c r="B14" s="13">
        <f>[1]ESPH!C14</f>
        <v>91</v>
      </c>
      <c r="C14" s="13">
        <f>[1]ESPH!D14</f>
        <v>91</v>
      </c>
      <c r="D14" s="13">
        <f>[1]ESPH!E14</f>
        <v>91</v>
      </c>
      <c r="E14" s="13">
        <f>[1]ESPH!F14</f>
        <v>93.909999999999982</v>
      </c>
      <c r="F14" s="13">
        <f>[1]ESPH!G14</f>
        <v>93.909999999999968</v>
      </c>
      <c r="G14" s="13">
        <f>[1]ESPH!H14</f>
        <v>93.909999999999982</v>
      </c>
      <c r="H14" s="13">
        <f>[1]ESPH!I14</f>
        <v>90.900000000000048</v>
      </c>
      <c r="I14" s="13">
        <f>[1]ESPH!J14</f>
        <v>90.900000000000048</v>
      </c>
      <c r="J14" s="13">
        <f>[1]ESPH!K14</f>
        <v>90.900000000000048</v>
      </c>
      <c r="K14" s="13">
        <f>[1]ESPH!L14</f>
        <v>92.239999999999938</v>
      </c>
      <c r="L14" s="13">
        <f>[1]ESPH!M14</f>
        <v>92.239999999999952</v>
      </c>
      <c r="M14" s="13">
        <f>[1]ESPH!N14</f>
        <v>92.239999999999938</v>
      </c>
      <c r="N14" s="13"/>
    </row>
    <row r="15" spans="1:14" x14ac:dyDescent="0.3">
      <c r="A15" s="22" t="str">
        <f>[1]ESPH!B15</f>
        <v>Bloque 0-3000 kWh</v>
      </c>
      <c r="B15" s="13">
        <f>[1]ESPH!C15</f>
        <v>153000</v>
      </c>
      <c r="C15" s="13">
        <f>[1]ESPH!D15</f>
        <v>153000</v>
      </c>
      <c r="D15" s="13">
        <f>[1]ESPH!E15</f>
        <v>153000</v>
      </c>
      <c r="E15" s="13">
        <f>[1]ESPH!F15</f>
        <v>158490</v>
      </c>
      <c r="F15" s="13">
        <f>[1]ESPH!G15</f>
        <v>158490</v>
      </c>
      <c r="G15" s="13">
        <f>[1]ESPH!H15</f>
        <v>158490</v>
      </c>
      <c r="H15" s="13">
        <f>[1]ESPH!I15</f>
        <v>153390</v>
      </c>
      <c r="I15" s="13">
        <f>[1]ESPH!J15</f>
        <v>153390</v>
      </c>
      <c r="J15" s="13">
        <f>[1]ESPH!K15</f>
        <v>153390</v>
      </c>
      <c r="K15" s="13">
        <f>[1]ESPH!L15</f>
        <v>155640</v>
      </c>
      <c r="L15" s="13">
        <f>[1]ESPH!M15</f>
        <v>155640</v>
      </c>
      <c r="M15" s="13">
        <f>[1]ESPH!N15</f>
        <v>155640</v>
      </c>
      <c r="N15" s="13"/>
    </row>
    <row r="16" spans="1:14" x14ac:dyDescent="0.3">
      <c r="A16" s="22" t="str">
        <f>[1]ESPH!B16</f>
        <v>Bloque mayor a 3000 kWh</v>
      </c>
      <c r="B16" s="13">
        <f>[1]ESPH!C16</f>
        <v>51</v>
      </c>
      <c r="C16" s="13">
        <f>[1]ESPH!D16</f>
        <v>51</v>
      </c>
      <c r="D16" s="13">
        <f>[1]ESPH!E16</f>
        <v>51</v>
      </c>
      <c r="E16" s="13">
        <f>[1]ESPH!F16</f>
        <v>52.829999999999991</v>
      </c>
      <c r="F16" s="13">
        <f>[1]ESPH!G16</f>
        <v>52.829999999999984</v>
      </c>
      <c r="G16" s="13">
        <f>[1]ESPH!H16</f>
        <v>52.829999999999991</v>
      </c>
      <c r="H16" s="13">
        <f>[1]ESPH!I16</f>
        <v>51.130000000000038</v>
      </c>
      <c r="I16" s="13">
        <f>[1]ESPH!J16</f>
        <v>51.130000000000038</v>
      </c>
      <c r="J16" s="13">
        <f>[1]ESPH!K16</f>
        <v>51.130000000000031</v>
      </c>
      <c r="K16" s="13">
        <f>[1]ESPH!L16</f>
        <v>51.880000000000045</v>
      </c>
      <c r="L16" s="13">
        <f>[1]ESPH!M16</f>
        <v>51.880000000000038</v>
      </c>
      <c r="M16" s="13">
        <f>[1]ESPH!N16</f>
        <v>51.880000000000045</v>
      </c>
      <c r="N16" s="13"/>
    </row>
    <row r="17" spans="1:14" x14ac:dyDescent="0.3">
      <c r="A17" s="22" t="str">
        <f>[1]ESPH!B17</f>
        <v>Bloque 0-10 kW</v>
      </c>
      <c r="B17" s="13">
        <f>[1]ESPH!C17</f>
        <v>83350</v>
      </c>
      <c r="C17" s="13">
        <f>[1]ESPH!D17</f>
        <v>83350</v>
      </c>
      <c r="D17" s="13">
        <f>[1]ESPH!E17</f>
        <v>83350</v>
      </c>
      <c r="E17" s="13">
        <f>[1]ESPH!F17</f>
        <v>85778</v>
      </c>
      <c r="F17" s="13">
        <f>[1]ESPH!G17</f>
        <v>85778</v>
      </c>
      <c r="G17" s="13">
        <f>[1]ESPH!H17</f>
        <v>85778</v>
      </c>
      <c r="H17" s="13">
        <f>[1]ESPH!I17</f>
        <v>83022.299999999988</v>
      </c>
      <c r="I17" s="13">
        <f>[1]ESPH!J17</f>
        <v>83022.299999999988</v>
      </c>
      <c r="J17" s="13">
        <f>[1]ESPH!K17</f>
        <v>83022.3</v>
      </c>
      <c r="K17" s="13">
        <f>[1]ESPH!L17</f>
        <v>84247.700000000026</v>
      </c>
      <c r="L17" s="13">
        <f>[1]ESPH!M17</f>
        <v>84247.700000000012</v>
      </c>
      <c r="M17" s="13">
        <f>[1]ESPH!N17</f>
        <v>84247.700000000026</v>
      </c>
      <c r="N17" s="13"/>
    </row>
    <row r="18" spans="1:14" x14ac:dyDescent="0.3">
      <c r="A18" s="22" t="str">
        <f>[1]ESPH!B18</f>
        <v>Bloque mayor a 10 kW</v>
      </c>
      <c r="B18" s="13">
        <f>[1]ESPH!C18</f>
        <v>8335</v>
      </c>
      <c r="C18" s="13">
        <f>[1]ESPH!D18</f>
        <v>8335</v>
      </c>
      <c r="D18" s="13">
        <f>[1]ESPH!E18</f>
        <v>8335</v>
      </c>
      <c r="E18" s="13">
        <f>[1]ESPH!F18</f>
        <v>8577.7999999999956</v>
      </c>
      <c r="F18" s="13">
        <f>[1]ESPH!G18</f>
        <v>8577.7999999999956</v>
      </c>
      <c r="G18" s="13">
        <f>[1]ESPH!H18</f>
        <v>8577.7999999999956</v>
      </c>
      <c r="H18" s="13">
        <f>[1]ESPH!I18</f>
        <v>8302.2300000000032</v>
      </c>
      <c r="I18" s="13">
        <f>[1]ESPH!J18</f>
        <v>8302.2300000000032</v>
      </c>
      <c r="J18" s="13">
        <f>[1]ESPH!K18</f>
        <v>8302.2300000000032</v>
      </c>
      <c r="K18" s="13">
        <f>[1]ESPH!L18</f>
        <v>8424.7699999999968</v>
      </c>
      <c r="L18" s="13">
        <f>[1]ESPH!M18</f>
        <v>8424.7699999999968</v>
      </c>
      <c r="M18" s="13">
        <f>[1]ESPH!N18</f>
        <v>8424.7699999999968</v>
      </c>
      <c r="N18" s="13"/>
    </row>
    <row r="19" spans="1:14" x14ac:dyDescent="0.3">
      <c r="A19" s="19" t="str">
        <f>[1]ESPH!B19</f>
        <v>PREFERENCIAL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1"/>
    </row>
    <row r="20" spans="1:14" x14ac:dyDescent="0.3">
      <c r="A20" s="20" t="str">
        <f>[1]ESPH!B20</f>
        <v>T-CS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x14ac:dyDescent="0.3">
      <c r="A21" s="22" t="str">
        <f>[1]ESPH!B21</f>
        <v>Consumo de Energía ≤ 3 000 kWh</v>
      </c>
      <c r="B21" s="13">
        <f>[1]ESPH!C21</f>
        <v>66</v>
      </c>
      <c r="C21" s="13">
        <f>[1]ESPH!D21</f>
        <v>66</v>
      </c>
      <c r="D21" s="13">
        <f>[1]ESPH!E21</f>
        <v>66</v>
      </c>
      <c r="E21" s="13">
        <f>[1]ESPH!F21</f>
        <v>68.089999999999975</v>
      </c>
      <c r="F21" s="13">
        <f>[1]ESPH!G21</f>
        <v>68.089999999999975</v>
      </c>
      <c r="G21" s="13">
        <f>[1]ESPH!H21</f>
        <v>68.089999999999975</v>
      </c>
      <c r="H21" s="13">
        <f>[1]ESPH!I21</f>
        <v>65.900000000000034</v>
      </c>
      <c r="I21" s="13">
        <f>[1]ESPH!J21</f>
        <v>65.900000000000034</v>
      </c>
      <c r="J21" s="13">
        <f>[1]ESPH!K21</f>
        <v>65.900000000000034</v>
      </c>
      <c r="K21" s="13">
        <f>[1]ESPH!L21</f>
        <v>66.880000000000052</v>
      </c>
      <c r="L21" s="13">
        <f>[1]ESPH!M21</f>
        <v>66.880000000000052</v>
      </c>
      <c r="M21" s="13">
        <f>[1]ESPH!N21</f>
        <v>66.880000000000052</v>
      </c>
      <c r="N21" s="13"/>
    </row>
    <row r="22" spans="1:14" x14ac:dyDescent="0.3">
      <c r="A22" s="22" t="str">
        <f>[1]ESPH!B22</f>
        <v>Bloque 0-3000 kWh</v>
      </c>
      <c r="B22" s="13">
        <f>[1]ESPH!C22</f>
        <v>138000</v>
      </c>
      <c r="C22" s="13">
        <f>[1]ESPH!D22</f>
        <v>138000</v>
      </c>
      <c r="D22" s="13">
        <f>[1]ESPH!E22</f>
        <v>138000</v>
      </c>
      <c r="E22" s="13">
        <f>[1]ESPH!F22</f>
        <v>140880</v>
      </c>
      <c r="F22" s="13">
        <f>[1]ESPH!G22</f>
        <v>140880</v>
      </c>
      <c r="G22" s="13">
        <f>[1]ESPH!H22</f>
        <v>140880</v>
      </c>
      <c r="H22" s="13">
        <f>[1]ESPH!I22</f>
        <v>136350</v>
      </c>
      <c r="I22" s="13">
        <f>[1]ESPH!J22</f>
        <v>136350</v>
      </c>
      <c r="J22" s="13">
        <f>[1]ESPH!K22</f>
        <v>136350</v>
      </c>
      <c r="K22" s="13">
        <f>[1]ESPH!L22</f>
        <v>138360</v>
      </c>
      <c r="L22" s="13">
        <f>[1]ESPH!M22</f>
        <v>138360</v>
      </c>
      <c r="M22" s="13">
        <f>[1]ESPH!N22</f>
        <v>138360</v>
      </c>
      <c r="N22" s="13"/>
    </row>
    <row r="23" spans="1:14" x14ac:dyDescent="0.3">
      <c r="A23" s="22" t="str">
        <f>[1]ESPH!B23</f>
        <v>Bloque mayor a 3000 kWh</v>
      </c>
      <c r="B23" s="13">
        <f>[1]ESPH!C23</f>
        <v>46</v>
      </c>
      <c r="C23" s="13">
        <f>[1]ESPH!D23</f>
        <v>46</v>
      </c>
      <c r="D23" s="13">
        <f>[1]ESPH!E23</f>
        <v>46</v>
      </c>
      <c r="E23" s="13">
        <f>[1]ESPH!F23</f>
        <v>46.960000000000022</v>
      </c>
      <c r="F23" s="13">
        <f>[1]ESPH!G23</f>
        <v>46.960000000000022</v>
      </c>
      <c r="G23" s="13">
        <f>[1]ESPH!H23</f>
        <v>46.960000000000022</v>
      </c>
      <c r="H23" s="13">
        <f>[1]ESPH!I23</f>
        <v>45.450000000000024</v>
      </c>
      <c r="I23" s="13">
        <f>[1]ESPH!J23</f>
        <v>45.450000000000024</v>
      </c>
      <c r="J23" s="13">
        <f>[1]ESPH!K23</f>
        <v>45.450000000000024</v>
      </c>
      <c r="K23" s="13">
        <f>[1]ESPH!L23</f>
        <v>46.119999999999969</v>
      </c>
      <c r="L23" s="13">
        <f>[1]ESPH!M23</f>
        <v>46.119999999999976</v>
      </c>
      <c r="M23" s="13">
        <f>[1]ESPH!N23</f>
        <v>46.119999999999969</v>
      </c>
      <c r="N23" s="13"/>
    </row>
    <row r="24" spans="1:14" x14ac:dyDescent="0.3">
      <c r="A24" s="22" t="str">
        <f>[1]ESPH!B24</f>
        <v>Bloque 0-10 kW</v>
      </c>
      <c r="B24" s="13">
        <f>[1]ESPH!C24</f>
        <v>71210</v>
      </c>
      <c r="C24" s="13">
        <f>[1]ESPH!D24</f>
        <v>71210</v>
      </c>
      <c r="D24" s="13">
        <f>[1]ESPH!E24</f>
        <v>71210</v>
      </c>
      <c r="E24" s="13">
        <f>[1]ESPH!F24</f>
        <v>73287.699999999983</v>
      </c>
      <c r="F24" s="13">
        <f>[1]ESPH!G24</f>
        <v>73287.7</v>
      </c>
      <c r="G24" s="13">
        <f>[1]ESPH!H24</f>
        <v>73287.699999999983</v>
      </c>
      <c r="H24" s="13">
        <f>[1]ESPH!I24</f>
        <v>70933.199999999983</v>
      </c>
      <c r="I24" s="13">
        <f>[1]ESPH!J24</f>
        <v>70933.199999999983</v>
      </c>
      <c r="J24" s="13">
        <f>[1]ESPH!K24</f>
        <v>70933.199999999968</v>
      </c>
      <c r="K24" s="13">
        <f>[1]ESPH!L24</f>
        <v>71980.199999999983</v>
      </c>
      <c r="L24" s="13">
        <f>[1]ESPH!M24</f>
        <v>71980.199999999968</v>
      </c>
      <c r="M24" s="13">
        <f>[1]ESPH!N24</f>
        <v>71980.199999999983</v>
      </c>
      <c r="N24" s="13"/>
    </row>
    <row r="25" spans="1:14" x14ac:dyDescent="0.3">
      <c r="A25" s="22" t="str">
        <f>[1]ESPH!B25</f>
        <v>Bloque mayor a 10 kW</v>
      </c>
      <c r="B25" s="13">
        <f>[1]ESPH!C25</f>
        <v>7121</v>
      </c>
      <c r="C25" s="13">
        <f>[1]ESPH!D25</f>
        <v>7121</v>
      </c>
      <c r="D25" s="13">
        <f>[1]ESPH!E25</f>
        <v>7121</v>
      </c>
      <c r="E25" s="13">
        <f>[1]ESPH!F25</f>
        <v>7328.7699999999977</v>
      </c>
      <c r="F25" s="13">
        <f>[1]ESPH!G25</f>
        <v>7328.7699999999968</v>
      </c>
      <c r="G25" s="13">
        <f>[1]ESPH!H25</f>
        <v>7328.7699999999977</v>
      </c>
      <c r="H25" s="13">
        <f>[1]ESPH!I25</f>
        <v>7093.3200000000043</v>
      </c>
      <c r="I25" s="13">
        <f>[1]ESPH!J25</f>
        <v>7093.3200000000043</v>
      </c>
      <c r="J25" s="13">
        <f>[1]ESPH!K25</f>
        <v>7093.3200000000043</v>
      </c>
      <c r="K25" s="13">
        <f>[1]ESPH!L25</f>
        <v>7198.0199999999977</v>
      </c>
      <c r="L25" s="13">
        <f>[1]ESPH!M25</f>
        <v>7198.0199999999986</v>
      </c>
      <c r="M25" s="13">
        <f>[1]ESPH!N25</f>
        <v>7198.0199999999977</v>
      </c>
      <c r="N25" s="13"/>
    </row>
    <row r="26" spans="1:14" x14ac:dyDescent="0.3">
      <c r="A26" s="19" t="str">
        <f>[1]ESPH!B26</f>
        <v>MEDIA TENSIÓN (T-MT)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1"/>
    </row>
    <row r="27" spans="1:14" x14ac:dyDescent="0.3">
      <c r="A27" s="20" t="str">
        <f>[1]ESPH!B27</f>
        <v>T-MT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x14ac:dyDescent="0.3">
      <c r="A28" s="22" t="str">
        <f>[1]ESPH!B28</f>
        <v>Energía Punta</v>
      </c>
      <c r="B28" s="13">
        <f>[1]ESPH!C28</f>
        <v>60</v>
      </c>
      <c r="C28" s="13">
        <f>[1]ESPH!D28</f>
        <v>60</v>
      </c>
      <c r="D28" s="13">
        <f>[1]ESPH!E28</f>
        <v>60</v>
      </c>
      <c r="E28" s="13">
        <f>[1]ESPH!F28</f>
        <v>62.22000000000002</v>
      </c>
      <c r="F28" s="13">
        <f>[1]ESPH!G28</f>
        <v>62.22000000000002</v>
      </c>
      <c r="G28" s="13">
        <f>[1]ESPH!H28</f>
        <v>62.22000000000002</v>
      </c>
      <c r="H28" s="13">
        <f>[1]ESPH!I28</f>
        <v>60.22000000000002</v>
      </c>
      <c r="I28" s="13">
        <f>[1]ESPH!J28</f>
        <v>60.22000000000002</v>
      </c>
      <c r="J28" s="13">
        <f>[1]ESPH!K28</f>
        <v>60.22000000000002</v>
      </c>
      <c r="K28" s="13">
        <f>[1]ESPH!L28</f>
        <v>61.109999999999957</v>
      </c>
      <c r="L28" s="13">
        <f>[1]ESPH!M28</f>
        <v>61.109999999999964</v>
      </c>
      <c r="M28" s="13">
        <f>[1]ESPH!N28</f>
        <v>61.109999999999957</v>
      </c>
      <c r="N28" s="13"/>
    </row>
    <row r="29" spans="1:14" x14ac:dyDescent="0.3">
      <c r="A29" s="22" t="str">
        <f>[1]ESPH!B29</f>
        <v>Energía Valle</v>
      </c>
      <c r="B29" s="13">
        <f>[1]ESPH!C29</f>
        <v>31</v>
      </c>
      <c r="C29" s="13">
        <f>[1]ESPH!D29</f>
        <v>31</v>
      </c>
      <c r="D29" s="13">
        <f>[1]ESPH!E29</f>
        <v>31</v>
      </c>
      <c r="E29" s="13">
        <f>[1]ESPH!F29</f>
        <v>31.690000000000023</v>
      </c>
      <c r="F29" s="13">
        <f>[1]ESPH!G29</f>
        <v>31.690000000000026</v>
      </c>
      <c r="G29" s="13">
        <f>[1]ESPH!H29</f>
        <v>31.690000000000023</v>
      </c>
      <c r="H29" s="13">
        <f>[1]ESPH!I29</f>
        <v>30.669999999999987</v>
      </c>
      <c r="I29" s="13">
        <f>[1]ESPH!J29</f>
        <v>30.669999999999987</v>
      </c>
      <c r="J29" s="13">
        <f>[1]ESPH!K29</f>
        <v>30.669999999999991</v>
      </c>
      <c r="K29" s="13">
        <f>[1]ESPH!L29</f>
        <v>31.13</v>
      </c>
      <c r="L29" s="13">
        <f>[1]ESPH!M29</f>
        <v>31.13</v>
      </c>
      <c r="M29" s="13">
        <f>[1]ESPH!N29</f>
        <v>31.13</v>
      </c>
      <c r="N29" s="13"/>
    </row>
    <row r="30" spans="1:14" x14ac:dyDescent="0.3">
      <c r="A30" s="22" t="str">
        <f>[1]ESPH!B30</f>
        <v>Energía Noche</v>
      </c>
      <c r="B30" s="13">
        <f>[1]ESPH!C30</f>
        <v>25</v>
      </c>
      <c r="C30" s="13">
        <f>[1]ESPH!D30</f>
        <v>25</v>
      </c>
      <c r="D30" s="13">
        <f>[1]ESPH!E30</f>
        <v>25</v>
      </c>
      <c r="E30" s="13">
        <f>[1]ESPH!F30</f>
        <v>25.820000000000014</v>
      </c>
      <c r="F30" s="13">
        <f>[1]ESPH!G30</f>
        <v>25.820000000000018</v>
      </c>
      <c r="G30" s="13">
        <f>[1]ESPH!H30</f>
        <v>25.820000000000014</v>
      </c>
      <c r="H30" s="13">
        <f>[1]ESPH!I30</f>
        <v>24.990000000000006</v>
      </c>
      <c r="I30" s="13">
        <f>[1]ESPH!J30</f>
        <v>24.990000000000006</v>
      </c>
      <c r="J30" s="13">
        <f>[1]ESPH!K30</f>
        <v>24.990000000000006</v>
      </c>
      <c r="K30" s="13">
        <f>[1]ESPH!L30</f>
        <v>25.36000000000001</v>
      </c>
      <c r="L30" s="13">
        <f>[1]ESPH!M30</f>
        <v>25.36000000000001</v>
      </c>
      <c r="M30" s="13">
        <f>[1]ESPH!N30</f>
        <v>25.36000000000001</v>
      </c>
      <c r="N30" s="13"/>
    </row>
    <row r="31" spans="1:14" x14ac:dyDescent="0.3">
      <c r="A31" s="22" t="str">
        <f>[1]ESPH!B31</f>
        <v>Potencia Punta</v>
      </c>
      <c r="B31" s="13">
        <f>[1]ESPH!C31</f>
        <v>10129</v>
      </c>
      <c r="C31" s="13">
        <f>[1]ESPH!D31</f>
        <v>10129</v>
      </c>
      <c r="D31" s="13">
        <f>[1]ESPH!E31</f>
        <v>10129</v>
      </c>
      <c r="E31" s="13">
        <f>[1]ESPH!F31</f>
        <v>10424.380000000003</v>
      </c>
      <c r="F31" s="13">
        <f>[1]ESPH!G31</f>
        <v>10424.380000000003</v>
      </c>
      <c r="G31" s="13">
        <f>[1]ESPH!H31</f>
        <v>10424.380000000003</v>
      </c>
      <c r="H31" s="13">
        <f>[1]ESPH!I31</f>
        <v>10089.48</v>
      </c>
      <c r="I31" s="13">
        <f>[1]ESPH!J31</f>
        <v>10089.48</v>
      </c>
      <c r="J31" s="13">
        <f>[1]ESPH!K31</f>
        <v>10089.480000000001</v>
      </c>
      <c r="K31" s="13">
        <f>[1]ESPH!L31</f>
        <v>10238.400000000001</v>
      </c>
      <c r="L31" s="13">
        <f>[1]ESPH!M31</f>
        <v>10238.4</v>
      </c>
      <c r="M31" s="13">
        <f>[1]ESPH!N31</f>
        <v>10238.400000000001</v>
      </c>
      <c r="N31" s="13"/>
    </row>
    <row r="32" spans="1:14" x14ac:dyDescent="0.3">
      <c r="A32" s="22" t="str">
        <f>[1]ESPH!B32</f>
        <v>Potencia Valle</v>
      </c>
      <c r="B32" s="13">
        <f>[1]ESPH!C32</f>
        <v>7038</v>
      </c>
      <c r="C32" s="13">
        <f>[1]ESPH!D32</f>
        <v>7038</v>
      </c>
      <c r="D32" s="13">
        <f>[1]ESPH!E32</f>
        <v>7038</v>
      </c>
      <c r="E32" s="13">
        <f>[1]ESPH!F32</f>
        <v>7243.0700000000043</v>
      </c>
      <c r="F32" s="13">
        <f>[1]ESPH!G32</f>
        <v>7243.0700000000043</v>
      </c>
      <c r="G32" s="13">
        <f>[1]ESPH!H32</f>
        <v>7243.0700000000043</v>
      </c>
      <c r="H32" s="13">
        <f>[1]ESPH!I32</f>
        <v>7010.3699999999972</v>
      </c>
      <c r="I32" s="13">
        <f>[1]ESPH!J32</f>
        <v>7010.3699999999972</v>
      </c>
      <c r="J32" s="13">
        <f>[1]ESPH!K32</f>
        <v>7010.3699999999972</v>
      </c>
      <c r="K32" s="13">
        <f>[1]ESPH!L32</f>
        <v>7113.850000000004</v>
      </c>
      <c r="L32" s="13">
        <f>[1]ESPH!M32</f>
        <v>7113.850000000004</v>
      </c>
      <c r="M32" s="13">
        <f>[1]ESPH!N32</f>
        <v>7113.850000000004</v>
      </c>
      <c r="N32" s="13"/>
    </row>
    <row r="33" spans="1:14" x14ac:dyDescent="0.3">
      <c r="A33" s="22" t="str">
        <f>[1]ESPH!B33</f>
        <v>Potencia Noche</v>
      </c>
      <c r="B33" s="13">
        <f>[1]ESPH!C33</f>
        <v>4690</v>
      </c>
      <c r="C33" s="13">
        <f>[1]ESPH!D33</f>
        <v>4690</v>
      </c>
      <c r="D33" s="13">
        <f>[1]ESPH!E33</f>
        <v>4690</v>
      </c>
      <c r="E33" s="13">
        <f>[1]ESPH!F33</f>
        <v>4827.1400000000012</v>
      </c>
      <c r="F33" s="13">
        <f>[1]ESPH!G33</f>
        <v>4827.1400000000021</v>
      </c>
      <c r="G33" s="13">
        <f>[1]ESPH!H33</f>
        <v>4827.1400000000012</v>
      </c>
      <c r="H33" s="13">
        <f>[1]ESPH!I33</f>
        <v>4672.0599999999986</v>
      </c>
      <c r="I33" s="13">
        <f>[1]ESPH!J33</f>
        <v>4672.0599999999986</v>
      </c>
      <c r="J33" s="13">
        <f>[1]ESPH!K33</f>
        <v>4672.0599999999986</v>
      </c>
      <c r="K33" s="13">
        <f>[1]ESPH!L33</f>
        <v>4741.0200000000013</v>
      </c>
      <c r="L33" s="13">
        <f>[1]ESPH!M33</f>
        <v>4741.0200000000023</v>
      </c>
      <c r="M33" s="13">
        <f>[1]ESPH!N33</f>
        <v>4741.0200000000013</v>
      </c>
      <c r="N33" s="13"/>
    </row>
    <row r="34" spans="1:14" x14ac:dyDescent="0.3">
      <c r="A34" s="19" t="str">
        <f>[1]ESPH!B34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21"/>
    </row>
    <row r="35" spans="1:14" x14ac:dyDescent="0.3">
      <c r="A35" s="20" t="str">
        <f>[1]ESPH!B35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x14ac:dyDescent="0.3">
      <c r="A36" s="22" t="str">
        <f>[1]ESPH!B36</f>
        <v>Cada KWh</v>
      </c>
      <c r="B36" s="13">
        <f>[1]ESPH!C36</f>
        <v>3.0499999999999985</v>
      </c>
      <c r="C36" s="13">
        <f>[1]ESPH!D36</f>
        <v>3.0499999999999985</v>
      </c>
      <c r="D36" s="13">
        <f>[1]ESPH!E36</f>
        <v>3.0499999999999985</v>
      </c>
      <c r="E36" s="13">
        <f>[1]ESPH!F36</f>
        <v>3.3799999999999986</v>
      </c>
      <c r="F36" s="13">
        <f>[1]ESPH!G36</f>
        <v>3.3799999999999986</v>
      </c>
      <c r="G36" s="13">
        <f>[1]ESPH!H36</f>
        <v>3.3799999999999986</v>
      </c>
      <c r="H36" s="13">
        <f>[1]ESPH!I36</f>
        <v>3.3799999999999986</v>
      </c>
      <c r="I36" s="13">
        <f>[1]ESPH!J36</f>
        <v>3.3799999999999986</v>
      </c>
      <c r="J36" s="13">
        <f>[1]ESPH!K36</f>
        <v>3.3799999999999986</v>
      </c>
      <c r="K36" s="13">
        <f>[1]ESPH!L36</f>
        <v>3.3799999999999986</v>
      </c>
      <c r="L36" s="13">
        <f>[1]ESPH!M36</f>
        <v>3.3799999999999986</v>
      </c>
      <c r="M36" s="13">
        <f>[1]ESPH!N36</f>
        <v>3.3799999999999986</v>
      </c>
      <c r="N36" s="13"/>
    </row>
    <row r="37" spans="1:14" x14ac:dyDescent="0.3">
      <c r="A37" s="24"/>
    </row>
    <row r="38" spans="1:14" x14ac:dyDescent="0.3">
      <c r="A38" s="24"/>
    </row>
  </sheetData>
  <mergeCells count="2">
    <mergeCell ref="A5:L5"/>
    <mergeCell ref="A6:M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A5:M30"/>
  <sheetViews>
    <sheetView topLeftCell="F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65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80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[1]COOPELESCA!B7</f>
        <v>Tipo de tarifa y bloque</v>
      </c>
      <c r="B7" s="18" t="str">
        <f>[1]COOPELESCA!C7</f>
        <v>Enero</v>
      </c>
      <c r="C7" s="18" t="str">
        <f>[1]COOPELESCA!D7</f>
        <v>Febrero</v>
      </c>
      <c r="D7" s="18" t="str">
        <f>[1]COOPELESCA!E7</f>
        <v>Marzo</v>
      </c>
      <c r="E7" s="18" t="str">
        <f>[1]COOPELESCA!F7</f>
        <v>Abril</v>
      </c>
      <c r="F7" s="18" t="str">
        <f>[1]COOPELESCA!G7</f>
        <v>Mayo</v>
      </c>
      <c r="G7" s="18" t="str">
        <f>[1]COOPELESCA!H7</f>
        <v>Junio</v>
      </c>
      <c r="H7" s="18" t="str">
        <f>[1]COOPELESCA!I7</f>
        <v>Julio</v>
      </c>
      <c r="I7" s="18" t="str">
        <f>[1]COOPELESCA!J7</f>
        <v>Agosto</v>
      </c>
      <c r="J7" s="18" t="str">
        <f>[1]COOPELESCA!K7</f>
        <v>Septiembre</v>
      </c>
      <c r="K7" s="18" t="str">
        <f>[1]COOPELESCA!L7</f>
        <v>Octubre</v>
      </c>
      <c r="L7" s="18" t="str">
        <f>[1]COOPELESCA!M7</f>
        <v>Noviembre</v>
      </c>
      <c r="M7" s="18" t="str">
        <f>[1]COOPELESCA!N7</f>
        <v>Diciembre</v>
      </c>
    </row>
    <row r="8" spans="1:13" x14ac:dyDescent="0.3">
      <c r="A8" s="19" t="str">
        <f>[1]COOPELESCA!B8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[1]COOPELESCA!B9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[1]COOPELESCA!B10</f>
        <v>Bloque 31-200 kWh</v>
      </c>
      <c r="B10" s="13">
        <f>[1]COOPELESCA!C10</f>
        <v>76</v>
      </c>
      <c r="C10" s="13">
        <f>[1]COOPELESCA!D10</f>
        <v>76</v>
      </c>
      <c r="D10" s="13">
        <f>[1]COOPELESCA!E10</f>
        <v>76</v>
      </c>
      <c r="E10" s="13">
        <f>[1]COOPELESCA!F10</f>
        <v>71</v>
      </c>
      <c r="F10" s="13">
        <f>[1]COOPELESCA!G10</f>
        <v>71</v>
      </c>
      <c r="G10" s="13">
        <f>[1]COOPELESCA!H10</f>
        <v>71</v>
      </c>
      <c r="H10" s="13">
        <f>[1]COOPELESCA!I10</f>
        <v>74.760000000000034</v>
      </c>
      <c r="I10" s="13">
        <f>[1]COOPELESCA!J10</f>
        <v>74.760000000000034</v>
      </c>
      <c r="J10" s="13">
        <f>[1]COOPELESCA!K10</f>
        <v>74.760000000000019</v>
      </c>
      <c r="K10" s="13">
        <f>[1]COOPELESCA!L10</f>
        <v>74.98</v>
      </c>
      <c r="L10" s="13">
        <f>[1]COOPELESCA!M10</f>
        <v>73.98</v>
      </c>
      <c r="M10" s="13">
        <f>[1]COOPELESCA!N10</f>
        <v>73.98</v>
      </c>
    </row>
    <row r="11" spans="1:13" x14ac:dyDescent="0.3">
      <c r="A11" s="22" t="str">
        <f>[1]COOPELESCA!B11</f>
        <v>Bloque mayor a 200 kWh</v>
      </c>
      <c r="B11" s="13">
        <f>[1]COOPELESCA!C11</f>
        <v>96</v>
      </c>
      <c r="C11" s="13">
        <f>[1]COOPELESCA!D11</f>
        <v>96</v>
      </c>
      <c r="D11" s="13">
        <f>[1]COOPELESCA!E11</f>
        <v>96</v>
      </c>
      <c r="E11" s="13">
        <f>[1]COOPELESCA!F11</f>
        <v>91</v>
      </c>
      <c r="F11" s="13">
        <f>[1]COOPELESCA!G11</f>
        <v>91</v>
      </c>
      <c r="G11" s="13">
        <f>[1]COOPELESCA!H11</f>
        <v>91</v>
      </c>
      <c r="H11" s="13">
        <f>[1]COOPELESCA!I11</f>
        <v>94.69000000000004</v>
      </c>
      <c r="I11" s="13">
        <f>[1]COOPELESCA!J11</f>
        <v>94.69000000000004</v>
      </c>
      <c r="J11" s="13">
        <f>[1]COOPELESCA!K11</f>
        <v>94.69000000000004</v>
      </c>
      <c r="K11" s="13">
        <f>[1]COOPELESCA!L11</f>
        <v>94.969999999999942</v>
      </c>
      <c r="L11" s="13">
        <f>[1]COOPELESCA!M11</f>
        <v>92.96999999999997</v>
      </c>
      <c r="M11" s="13">
        <f>[1]COOPELESCA!N11</f>
        <v>92.969999999999956</v>
      </c>
    </row>
    <row r="12" spans="1:13" x14ac:dyDescent="0.3">
      <c r="A12" s="19" t="str">
        <f>[1]COOPELESCA!B12</f>
        <v>GENERAL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x14ac:dyDescent="0.3">
      <c r="A13" s="20" t="str">
        <f>[1]COOPELESCA!B13</f>
        <v>T-GE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3">
      <c r="A14" s="22" t="str">
        <f>[1]COOPELESCA!B14</f>
        <v xml:space="preserve">Consumo de Energía ≤ 3000 kWh </v>
      </c>
      <c r="B14" s="13">
        <f>[1]COOPELESCA!C14</f>
        <v>100</v>
      </c>
      <c r="C14" s="13">
        <f>[1]COOPELESCA!D14</f>
        <v>100</v>
      </c>
      <c r="D14" s="13">
        <f>[1]COOPELESCA!E14</f>
        <v>100</v>
      </c>
      <c r="E14" s="13">
        <f>[1]COOPELESCA!F14</f>
        <v>94</v>
      </c>
      <c r="F14" s="13">
        <f>[1]COOPELESCA!G14</f>
        <v>94</v>
      </c>
      <c r="G14" s="13">
        <f>[1]COOPELESCA!H14</f>
        <v>94</v>
      </c>
      <c r="H14" s="13">
        <f>[1]COOPELESCA!I14</f>
        <v>97.679999999999964</v>
      </c>
      <c r="I14" s="13">
        <f>[1]COOPELESCA!J14</f>
        <v>97.679999999999964</v>
      </c>
      <c r="J14" s="13">
        <f>[1]COOPELESCA!K14</f>
        <v>97.679999999999978</v>
      </c>
      <c r="K14" s="13">
        <f>[1]COOPELESCA!L14</f>
        <v>97.969999999999942</v>
      </c>
      <c r="L14" s="13">
        <f>[1]COOPELESCA!M14</f>
        <v>95.969999999999956</v>
      </c>
      <c r="M14" s="13">
        <f>[1]COOPELESCA!N14</f>
        <v>95.969999999999942</v>
      </c>
    </row>
    <row r="15" spans="1:13" x14ac:dyDescent="0.3">
      <c r="A15" s="22" t="str">
        <f>[1]COOPELESCA!B15</f>
        <v>Bloque 0-3000 kWh</v>
      </c>
      <c r="B15" s="13">
        <f>[1]COOPELESCA!C15</f>
        <v>240000</v>
      </c>
      <c r="C15" s="13">
        <f>[1]COOPELESCA!D15</f>
        <v>240000</v>
      </c>
      <c r="D15" s="13">
        <f>[1]COOPELESCA!E15</f>
        <v>240000</v>
      </c>
      <c r="E15" s="13">
        <f>[1]COOPELESCA!F15</f>
        <v>225000</v>
      </c>
      <c r="F15" s="13">
        <f>[1]COOPELESCA!G15</f>
        <v>225000</v>
      </c>
      <c r="G15" s="13">
        <f>[1]COOPELESCA!H15</f>
        <v>225000</v>
      </c>
      <c r="H15" s="13">
        <f>[1]COOPELESCA!I15</f>
        <v>236220</v>
      </c>
      <c r="I15" s="13">
        <f>[1]COOPELESCA!J15</f>
        <v>236220</v>
      </c>
      <c r="J15" s="13">
        <f>[1]COOPELESCA!K15</f>
        <v>236220</v>
      </c>
      <c r="K15" s="13">
        <f>[1]COOPELESCA!L15</f>
        <v>236910</v>
      </c>
      <c r="L15" s="13">
        <f>[1]COOPELESCA!M15</f>
        <v>233940</v>
      </c>
      <c r="M15" s="13">
        <f>[1]COOPELESCA!N15</f>
        <v>233940</v>
      </c>
    </row>
    <row r="16" spans="1:13" x14ac:dyDescent="0.3">
      <c r="A16" s="22" t="str">
        <f>[1]COOPELESCA!B16</f>
        <v>Bloque mayor a 3000 kWh</v>
      </c>
      <c r="B16" s="13">
        <f>[1]COOPELESCA!C16</f>
        <v>80</v>
      </c>
      <c r="C16" s="13">
        <f>[1]COOPELESCA!D16</f>
        <v>80</v>
      </c>
      <c r="D16" s="13">
        <f>[1]COOPELESCA!E16</f>
        <v>80</v>
      </c>
      <c r="E16" s="13">
        <f>[1]COOPELESCA!F16</f>
        <v>75</v>
      </c>
      <c r="F16" s="13">
        <f>[1]COOPELESCA!G16</f>
        <v>75</v>
      </c>
      <c r="G16" s="13">
        <f>[1]COOPELESCA!H16</f>
        <v>75</v>
      </c>
      <c r="H16" s="13">
        <f>[1]COOPELESCA!I16</f>
        <v>78.739999999999966</v>
      </c>
      <c r="I16" s="13">
        <f>[1]COOPELESCA!J16</f>
        <v>78.739999999999966</v>
      </c>
      <c r="J16" s="13">
        <f>[1]COOPELESCA!K16</f>
        <v>78.739999999999981</v>
      </c>
      <c r="K16" s="13">
        <f>[1]COOPELESCA!L16</f>
        <v>78.96999999999997</v>
      </c>
      <c r="L16" s="13">
        <f>[1]COOPELESCA!M16</f>
        <v>77.98</v>
      </c>
      <c r="M16" s="13">
        <f>[1]COOPELESCA!N16</f>
        <v>77.98</v>
      </c>
    </row>
    <row r="17" spans="1:13" x14ac:dyDescent="0.3">
      <c r="A17" s="22" t="str">
        <f>[1]COOPELESCA!B17</f>
        <v>Bloque 0-15 kW</v>
      </c>
      <c r="B17" s="13">
        <f>[1]COOPELESCA!C17</f>
        <v>48920</v>
      </c>
      <c r="C17" s="13">
        <f>[1]COOPELESCA!D17</f>
        <v>48920</v>
      </c>
      <c r="D17" s="13">
        <f>[1]COOPELESCA!E17</f>
        <v>48920</v>
      </c>
      <c r="E17" s="13">
        <f>[1]COOPELESCA!F17</f>
        <v>45930</v>
      </c>
      <c r="F17" s="13">
        <f>[1]COOPELESCA!G17</f>
        <v>45930</v>
      </c>
      <c r="G17" s="13">
        <f>[1]COOPELESCA!H17</f>
        <v>45930</v>
      </c>
      <c r="H17" s="13">
        <f>[1]COOPELESCA!I17</f>
        <v>48063.300000000025</v>
      </c>
      <c r="I17" s="13">
        <f>[1]COOPELESCA!J17</f>
        <v>48063.300000000025</v>
      </c>
      <c r="J17" s="13">
        <f>[1]COOPELESCA!K17</f>
        <v>48063.300000000025</v>
      </c>
      <c r="K17" s="13">
        <f>[1]COOPELESCA!L17</f>
        <v>48204.60000000002</v>
      </c>
      <c r="L17" s="13">
        <f>[1]COOPELESCA!M17</f>
        <v>47304.899999999994</v>
      </c>
      <c r="M17" s="13">
        <f>[1]COOPELESCA!N17</f>
        <v>47304.899999999987</v>
      </c>
    </row>
    <row r="18" spans="1:13" x14ac:dyDescent="0.3">
      <c r="A18" s="22" t="str">
        <f>[1]COOPELESCA!B18</f>
        <v>Bloque a mayor 15 kW</v>
      </c>
      <c r="B18" s="13">
        <f>[1]COOPELESCA!C18</f>
        <v>4892</v>
      </c>
      <c r="C18" s="13">
        <f>[1]COOPELESCA!D18</f>
        <v>4892</v>
      </c>
      <c r="D18" s="13">
        <f>[1]COOPELESCA!E18</f>
        <v>4892</v>
      </c>
      <c r="E18" s="13">
        <f>[1]COOPELESCA!F18</f>
        <v>4593</v>
      </c>
      <c r="F18" s="13">
        <f>[1]COOPELESCA!G18</f>
        <v>4593</v>
      </c>
      <c r="G18" s="13">
        <f>[1]COOPELESCA!H18</f>
        <v>4593</v>
      </c>
      <c r="H18" s="13">
        <f>[1]COOPELESCA!I18</f>
        <v>4806.329999999999</v>
      </c>
      <c r="I18" s="13">
        <f>[1]COOPELESCA!J18</f>
        <v>4806.329999999999</v>
      </c>
      <c r="J18" s="13">
        <f>[1]COOPELESCA!K18</f>
        <v>4806.33</v>
      </c>
      <c r="K18" s="13">
        <f>[1]COOPELESCA!L18</f>
        <v>4820.4600000000019</v>
      </c>
      <c r="L18" s="13">
        <f>[1]COOPELESCA!M18</f>
        <v>4730.4900000000016</v>
      </c>
      <c r="M18" s="13">
        <f>[1]COOPELESCA!N18</f>
        <v>4730.4900000000007</v>
      </c>
    </row>
    <row r="19" spans="1:13" x14ac:dyDescent="0.3">
      <c r="A19" s="19" t="str">
        <f>[1]COOPELESCA!B19</f>
        <v>MEDIA TENSIÓN (T-MT)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x14ac:dyDescent="0.3">
      <c r="A20" s="20" t="str">
        <f>[1]COOPELESCA!B20</f>
        <v>T-MT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3">
      <c r="A21" s="22" t="str">
        <f>[1]COOPELESCA!B21</f>
        <v>Energía Punta</v>
      </c>
      <c r="B21" s="13">
        <f>[1]COOPELESCA!C21</f>
        <v>79</v>
      </c>
      <c r="C21" s="13">
        <f>[1]COOPELESCA!D21</f>
        <v>79</v>
      </c>
      <c r="D21" s="13">
        <f>[1]COOPELESCA!E21</f>
        <v>79</v>
      </c>
      <c r="E21" s="13">
        <f>[1]COOPELESCA!F21</f>
        <v>74</v>
      </c>
      <c r="F21" s="13">
        <f>[1]COOPELESCA!G21</f>
        <v>74</v>
      </c>
      <c r="G21" s="13">
        <f>[1]COOPELESCA!H21</f>
        <v>74</v>
      </c>
      <c r="H21" s="13">
        <f>[1]COOPELESCA!I21</f>
        <v>77.75</v>
      </c>
      <c r="I21" s="13">
        <f>[1]COOPELESCA!J21</f>
        <v>77.75</v>
      </c>
      <c r="J21" s="13">
        <f>[1]COOPELESCA!K21</f>
        <v>77.75</v>
      </c>
      <c r="K21" s="13">
        <f>[1]COOPELESCA!L21</f>
        <v>77.98</v>
      </c>
      <c r="L21" s="13">
        <f>[1]COOPELESCA!M21</f>
        <v>76.98</v>
      </c>
      <c r="M21" s="13">
        <f>[1]COOPELESCA!N21</f>
        <v>76.98</v>
      </c>
    </row>
    <row r="22" spans="1:13" x14ac:dyDescent="0.3">
      <c r="A22" s="22" t="str">
        <f>[1]COOPELESCA!B22</f>
        <v>Energía Valle</v>
      </c>
      <c r="B22" s="13">
        <f>[1]COOPELESCA!C22</f>
        <v>67</v>
      </c>
      <c r="C22" s="13">
        <f>[1]COOPELESCA!D22</f>
        <v>67</v>
      </c>
      <c r="D22" s="13">
        <f>[1]COOPELESCA!E22</f>
        <v>67</v>
      </c>
      <c r="E22" s="13">
        <f>[1]COOPELESCA!F22</f>
        <v>63</v>
      </c>
      <c r="F22" s="13">
        <f>[1]COOPELESCA!G22</f>
        <v>63</v>
      </c>
      <c r="G22" s="13">
        <f>[1]COOPELESCA!H22</f>
        <v>63</v>
      </c>
      <c r="H22" s="13">
        <f>[1]COOPELESCA!I22</f>
        <v>66.779999999999987</v>
      </c>
      <c r="I22" s="13">
        <f>[1]COOPELESCA!J22</f>
        <v>66.779999999999987</v>
      </c>
      <c r="J22" s="13">
        <f>[1]COOPELESCA!K22</f>
        <v>66.779999999999987</v>
      </c>
      <c r="K22" s="13">
        <f>[1]COOPELESCA!L22</f>
        <v>66.98</v>
      </c>
      <c r="L22" s="13">
        <f>[1]COOPELESCA!M22</f>
        <v>64.98</v>
      </c>
      <c r="M22" s="13">
        <f>[1]COOPELESCA!N22</f>
        <v>64.98</v>
      </c>
    </row>
    <row r="23" spans="1:13" x14ac:dyDescent="0.3">
      <c r="A23" s="22" t="str">
        <f>[1]COOPELESCA!B23</f>
        <v>Energía Noche</v>
      </c>
      <c r="B23" s="13">
        <f>[1]COOPELESCA!C23</f>
        <v>61</v>
      </c>
      <c r="C23" s="13">
        <f>[1]COOPELESCA!D23</f>
        <v>61</v>
      </c>
      <c r="D23" s="13">
        <f>[1]COOPELESCA!E23</f>
        <v>61</v>
      </c>
      <c r="E23" s="13">
        <f>[1]COOPELESCA!F23</f>
        <v>57</v>
      </c>
      <c r="F23" s="13">
        <f>[1]COOPELESCA!G23</f>
        <v>57</v>
      </c>
      <c r="G23" s="13">
        <f>[1]COOPELESCA!H23</f>
        <v>57</v>
      </c>
      <c r="H23" s="13">
        <f>[1]COOPELESCA!I23</f>
        <v>59.799999999999969</v>
      </c>
      <c r="I23" s="13">
        <f>[1]COOPELESCA!J23</f>
        <v>59.799999999999969</v>
      </c>
      <c r="J23" s="13">
        <f>[1]COOPELESCA!K23</f>
        <v>59.799999999999969</v>
      </c>
      <c r="K23" s="13">
        <f>[1]COOPELESCA!L23</f>
        <v>59.980000000000011</v>
      </c>
      <c r="L23" s="13">
        <f>[1]COOPELESCA!M23</f>
        <v>58.980000000000011</v>
      </c>
      <c r="M23" s="13">
        <f>[1]COOPELESCA!N23</f>
        <v>58.980000000000011</v>
      </c>
    </row>
    <row r="24" spans="1:13" x14ac:dyDescent="0.3">
      <c r="A24" s="22" t="str">
        <f>[1]COOPELESCA!B24</f>
        <v>Potencia Punta</v>
      </c>
      <c r="B24" s="13">
        <f>[1]COOPELESCA!C24</f>
        <v>4584</v>
      </c>
      <c r="C24" s="13">
        <f>[1]COOPELESCA!D24</f>
        <v>4584</v>
      </c>
      <c r="D24" s="13">
        <f>[1]COOPELESCA!E24</f>
        <v>4584</v>
      </c>
      <c r="E24" s="13">
        <f>[1]COOPELESCA!F24</f>
        <v>4304</v>
      </c>
      <c r="F24" s="13">
        <f>[1]COOPELESCA!G24</f>
        <v>4304</v>
      </c>
      <c r="G24" s="13">
        <f>[1]COOPELESCA!H24</f>
        <v>4304</v>
      </c>
      <c r="H24" s="13">
        <f>[1]COOPELESCA!I24</f>
        <v>4504.3099999999986</v>
      </c>
      <c r="I24" s="13">
        <f>[1]COOPELESCA!J24</f>
        <v>4504.3099999999986</v>
      </c>
      <c r="J24" s="13">
        <f>[1]COOPELESCA!K24</f>
        <v>4504.3099999999986</v>
      </c>
      <c r="K24" s="13">
        <f>[1]COOPELESCA!L24</f>
        <v>4517.5599999999986</v>
      </c>
      <c r="L24" s="13">
        <f>[1]COOPELESCA!M24</f>
        <v>4432.5800000000008</v>
      </c>
      <c r="M24" s="13">
        <f>[1]COOPELESCA!N24</f>
        <v>4432.58</v>
      </c>
    </row>
    <row r="25" spans="1:13" x14ac:dyDescent="0.3">
      <c r="A25" s="22" t="str">
        <f>[1]COOPELESCA!B25</f>
        <v>Potencia Valle</v>
      </c>
      <c r="B25" s="13">
        <f>[1]COOPELESCA!C25</f>
        <v>4584</v>
      </c>
      <c r="C25" s="13">
        <f>[1]COOPELESCA!D25</f>
        <v>4584</v>
      </c>
      <c r="D25" s="13">
        <f>[1]COOPELESCA!E25</f>
        <v>4584</v>
      </c>
      <c r="E25" s="13">
        <f>[1]COOPELESCA!F25</f>
        <v>4304</v>
      </c>
      <c r="F25" s="13">
        <f>[1]COOPELESCA!G25</f>
        <v>4304</v>
      </c>
      <c r="G25" s="13">
        <f>[1]COOPELESCA!H25</f>
        <v>4304</v>
      </c>
      <c r="H25" s="13">
        <f>[1]COOPELESCA!I25</f>
        <v>4504.3099999999986</v>
      </c>
      <c r="I25" s="13">
        <f>[1]COOPELESCA!J25</f>
        <v>4504.3099999999986</v>
      </c>
      <c r="J25" s="13">
        <f>[1]COOPELESCA!K25</f>
        <v>4504.3099999999986</v>
      </c>
      <c r="K25" s="13">
        <f>[1]COOPELESCA!L25</f>
        <v>4517.5599999999986</v>
      </c>
      <c r="L25" s="13">
        <f>[1]COOPELESCA!M25</f>
        <v>4432.5800000000008</v>
      </c>
      <c r="M25" s="13">
        <f>[1]COOPELESCA!N25</f>
        <v>4432.58</v>
      </c>
    </row>
    <row r="26" spans="1:13" x14ac:dyDescent="0.3">
      <c r="A26" s="19" t="str">
        <f>[1]COOPELESCA!B26</f>
        <v>Potencia Noche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x14ac:dyDescent="0.3">
      <c r="A27" s="20" t="str">
        <f>[1]COOPELESCA!B27</f>
        <v>ALUMBRADO PÚBLICO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x14ac:dyDescent="0.3">
      <c r="A28" s="22" t="str">
        <f>[1]COOPELESCA!B28</f>
        <v>T-AP</v>
      </c>
    </row>
    <row r="29" spans="1:13" x14ac:dyDescent="0.3">
      <c r="A29" s="24" t="s">
        <v>267</v>
      </c>
      <c r="B29" s="13">
        <f>[1]COOPELESCA!C29</f>
        <v>4.0100000000000016</v>
      </c>
      <c r="C29" s="13">
        <f>[1]COOPELESCA!D29</f>
        <v>4.0100000000000016</v>
      </c>
      <c r="D29" s="13">
        <f>[1]COOPELESCA!E29</f>
        <v>4.0100000000000016</v>
      </c>
      <c r="E29" s="13">
        <f>[1]COOPELESCA!F29</f>
        <v>4.0100000000000016</v>
      </c>
      <c r="F29" s="13">
        <f>[1]COOPELESCA!G29</f>
        <v>4.0100000000000016</v>
      </c>
      <c r="G29" s="13">
        <f>[1]COOPELESCA!H29</f>
        <v>4.0100000000000016</v>
      </c>
      <c r="H29" s="13">
        <f>[1]COOPELESCA!I29</f>
        <v>4.0100000000000016</v>
      </c>
      <c r="I29" s="13">
        <f>[1]COOPELESCA!J29</f>
        <v>4.0100000000000016</v>
      </c>
      <c r="J29" s="13">
        <f>[1]COOPELESCA!K29</f>
        <v>4.0100000000000016</v>
      </c>
      <c r="K29" s="13">
        <f>[1]COOPELESCA!L29</f>
        <v>4.0100000000000016</v>
      </c>
      <c r="L29" s="13">
        <f>[1]COOPELESCA!M29</f>
        <v>4.0100000000000016</v>
      </c>
      <c r="M29" s="13">
        <f>[1]COOPELESCA!N29</f>
        <v>4.0100000000000016</v>
      </c>
    </row>
    <row r="30" spans="1:13" x14ac:dyDescent="0.3">
      <c r="A30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A4:M30"/>
  <sheetViews>
    <sheetView workbookViewId="0">
      <selection activeCell="A30" sqref="A30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79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[1]COOPEGUANACASTE!B7</f>
        <v>Tipo de tarifa y bloque</v>
      </c>
      <c r="B7" s="18" t="str">
        <f>[1]COOPEGUANACASTE!C7</f>
        <v>Enero</v>
      </c>
      <c r="C7" s="18" t="str">
        <f>[1]COOPEGUANACASTE!D7</f>
        <v>Febrero</v>
      </c>
      <c r="D7" s="18" t="str">
        <f>[1]COOPEGUANACASTE!E7</f>
        <v>Marzo</v>
      </c>
      <c r="E7" s="18" t="str">
        <f>[1]COOPEGUANACASTE!F7</f>
        <v>Abril</v>
      </c>
      <c r="F7" s="18" t="str">
        <f>[1]COOPEGUANACASTE!G7</f>
        <v>Mayo</v>
      </c>
      <c r="G7" s="18" t="str">
        <f>[1]COOPEGUANACASTE!H7</f>
        <v>Junio</v>
      </c>
      <c r="H7" s="18" t="str">
        <f>[1]COOPEGUANACASTE!I7</f>
        <v>Julio</v>
      </c>
      <c r="I7" s="18" t="str">
        <f>[1]COOPEGUANACASTE!J7</f>
        <v>Agosto</v>
      </c>
      <c r="J7" s="18" t="str">
        <f>[1]COOPEGUANACASTE!K7</f>
        <v>Septiembre</v>
      </c>
      <c r="K7" s="18" t="str">
        <f>[1]COOPEGUANACASTE!L7</f>
        <v>Octubre</v>
      </c>
      <c r="L7" s="18" t="str">
        <f>[1]COOPEGUANACASTE!M7</f>
        <v>Noviembre</v>
      </c>
      <c r="M7" s="18" t="str">
        <f>[1]COOPEGUANACASTE!N7</f>
        <v>Diciembre</v>
      </c>
    </row>
    <row r="8" spans="1:13" x14ac:dyDescent="0.3">
      <c r="A8" s="19" t="str">
        <f>[1]COOPEGUANACASTE!B8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[1]COOPEGUANACASTE!B9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[1]COOPEGUANACASTE!B10</f>
        <v>Bloque 31-200 kWh</v>
      </c>
      <c r="B10" s="13">
        <f>[1]COOPEGUANACASTE!C10</f>
        <v>68</v>
      </c>
      <c r="C10" s="13">
        <f>[1]COOPEGUANACASTE!D10</f>
        <v>68</v>
      </c>
      <c r="D10" s="13">
        <f>[1]COOPEGUANACASTE!E10</f>
        <v>68</v>
      </c>
      <c r="E10" s="13">
        <f>[1]COOPEGUANACASTE!F10</f>
        <v>62</v>
      </c>
      <c r="F10" s="13">
        <f>[1]COOPEGUANACASTE!G10</f>
        <v>62</v>
      </c>
      <c r="G10" s="13">
        <f>[1]COOPEGUANACASTE!H10</f>
        <v>62</v>
      </c>
      <c r="H10" s="13">
        <f>[1]COOPEGUANACASTE!I10</f>
        <v>66.890000000000043</v>
      </c>
      <c r="I10" s="13">
        <f>[1]COOPEGUANACASTE!J10</f>
        <v>66.890000000000043</v>
      </c>
      <c r="J10" s="13">
        <f>[1]COOPEGUANACASTE!K10</f>
        <v>66.890000000000043</v>
      </c>
      <c r="K10" s="13">
        <f>[1]COOPEGUANACASTE!L10</f>
        <v>67.650000000000034</v>
      </c>
      <c r="L10" s="13">
        <f>[1]COOPEGUANACASTE!M10</f>
        <v>67.650000000000034</v>
      </c>
      <c r="M10" s="13">
        <f>[1]COOPEGUANACASTE!N10</f>
        <v>67.650000000000034</v>
      </c>
    </row>
    <row r="11" spans="1:13" x14ac:dyDescent="0.3">
      <c r="A11" s="22" t="str">
        <f>[1]COOPEGUANACASTE!B11</f>
        <v>Bloque mayor a 200 kWh</v>
      </c>
      <c r="B11" s="13">
        <f>[1]COOPEGUANACASTE!C11</f>
        <v>96</v>
      </c>
      <c r="C11" s="13">
        <f>[1]COOPEGUANACASTE!D11</f>
        <v>96</v>
      </c>
      <c r="D11" s="13">
        <f>[1]COOPEGUANACASTE!E11</f>
        <v>96</v>
      </c>
      <c r="E11" s="13">
        <f>[1]COOPEGUANACASTE!F11</f>
        <v>87</v>
      </c>
      <c r="F11" s="13">
        <f>[1]COOPEGUANACASTE!G11</f>
        <v>87</v>
      </c>
      <c r="G11" s="13">
        <f>[1]COOPEGUANACASTE!H11</f>
        <v>87</v>
      </c>
      <c r="H11" s="13">
        <f>[1]COOPEGUANACASTE!I11</f>
        <v>94.289999999999978</v>
      </c>
      <c r="I11" s="13">
        <f>[1]COOPEGUANACASTE!J11</f>
        <v>94.289999999999978</v>
      </c>
      <c r="J11" s="13">
        <f>[1]COOPEGUANACASTE!K11</f>
        <v>94.289999999999978</v>
      </c>
      <c r="K11" s="13">
        <f>[1]COOPEGUANACASTE!L11</f>
        <v>95.369999999999933</v>
      </c>
      <c r="L11" s="13">
        <f>[1]COOPEGUANACASTE!M11</f>
        <v>95.369999999999933</v>
      </c>
      <c r="M11" s="13">
        <f>[1]COOPEGUANACASTE!N11</f>
        <v>95.369999999999933</v>
      </c>
    </row>
    <row r="12" spans="1:13" x14ac:dyDescent="0.3">
      <c r="A12" s="19" t="str">
        <f>[1]COOPEGUANACASTE!B12</f>
        <v>GENERAL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x14ac:dyDescent="0.3">
      <c r="A13" s="20" t="str">
        <f>[1]COOPEGUANACASTE!B13</f>
        <v>T-GE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3">
      <c r="A14" s="22" t="str">
        <f>[1]COOPEGUANACASTE!B14</f>
        <v>Consumo de Energía ≤ 3000 kWh</v>
      </c>
      <c r="B14" s="13">
        <f>[1]COOPEGUANACASTE!C14</f>
        <v>100</v>
      </c>
      <c r="C14" s="13">
        <f>[1]COOPEGUANACASTE!D14</f>
        <v>100</v>
      </c>
      <c r="D14" s="13">
        <f>[1]COOPEGUANACASTE!E14</f>
        <v>100</v>
      </c>
      <c r="E14" s="13">
        <f>[1]COOPEGUANACASTE!F14</f>
        <v>91</v>
      </c>
      <c r="F14" s="13">
        <f>[1]COOPEGUANACASTE!G14</f>
        <v>91</v>
      </c>
      <c r="G14" s="13">
        <f>[1]COOPEGUANACASTE!H14</f>
        <v>91</v>
      </c>
      <c r="H14" s="13">
        <f>[1]COOPEGUANACASTE!I14</f>
        <v>98.679999999999964</v>
      </c>
      <c r="I14" s="13">
        <f>[1]COOPEGUANACASTE!J14</f>
        <v>98.679999999999964</v>
      </c>
      <c r="J14" s="13">
        <f>[1]COOPEGUANACASTE!K14</f>
        <v>98.679999999999978</v>
      </c>
      <c r="K14" s="13">
        <f>[1]COOPEGUANACASTE!L14</f>
        <v>99.80000000000004</v>
      </c>
      <c r="L14" s="13">
        <f>[1]COOPEGUANACASTE!M14</f>
        <v>99.800000000000026</v>
      </c>
      <c r="M14" s="13">
        <f>[1]COOPEGUANACASTE!N14</f>
        <v>99.80000000000004</v>
      </c>
    </row>
    <row r="15" spans="1:13" x14ac:dyDescent="0.3">
      <c r="A15" s="22" t="str">
        <f>[1]COOPEGUANACASTE!B15</f>
        <v>Bloque 0-3000 kWh</v>
      </c>
      <c r="B15" s="13">
        <f>[1]COOPEGUANACASTE!C15</f>
        <v>192000</v>
      </c>
      <c r="C15" s="13">
        <f>[1]COOPEGUANACASTE!D15</f>
        <v>192000</v>
      </c>
      <c r="D15" s="13">
        <f>[1]COOPEGUANACASTE!E15</f>
        <v>192000</v>
      </c>
      <c r="E15" s="13">
        <f>[1]COOPEGUANACASTE!F15</f>
        <v>174000</v>
      </c>
      <c r="F15" s="13">
        <f>[1]COOPEGUANACASTE!G15</f>
        <v>174000</v>
      </c>
      <c r="G15" s="13">
        <f>[1]COOPEGUANACASTE!H15</f>
        <v>174000</v>
      </c>
      <c r="H15" s="13">
        <f>[1]COOPEGUANACASTE!I15</f>
        <v>187500</v>
      </c>
      <c r="I15" s="13">
        <f>[1]COOPEGUANACASTE!J15</f>
        <v>187500</v>
      </c>
      <c r="J15" s="13">
        <f>[1]COOPEGUANACASTE!K15</f>
        <v>187500</v>
      </c>
      <c r="K15" s="13">
        <f>[1]COOPEGUANACASTE!L15</f>
        <v>189630</v>
      </c>
      <c r="L15" s="13">
        <f>[1]COOPEGUANACASTE!M15</f>
        <v>189630</v>
      </c>
      <c r="M15" s="13">
        <f>[1]COOPEGUANACASTE!N15</f>
        <v>189630</v>
      </c>
    </row>
    <row r="16" spans="1:13" x14ac:dyDescent="0.3">
      <c r="A16" s="22" t="str">
        <f>[1]COOPEGUANACASTE!B16</f>
        <v>Bloque mayor a 3000 kWh</v>
      </c>
      <c r="B16" s="13">
        <f>[1]COOPEGUANACASTE!C16</f>
        <v>64</v>
      </c>
      <c r="C16" s="13">
        <f>[1]COOPEGUANACASTE!D16</f>
        <v>64</v>
      </c>
      <c r="D16" s="13">
        <f>[1]COOPEGUANACASTE!E16</f>
        <v>64</v>
      </c>
      <c r="E16" s="13">
        <f>[1]COOPEGUANACASTE!F16</f>
        <v>58</v>
      </c>
      <c r="F16" s="13">
        <f>[1]COOPEGUANACASTE!G16</f>
        <v>58</v>
      </c>
      <c r="G16" s="13">
        <f>[1]COOPEGUANACASTE!H16</f>
        <v>58</v>
      </c>
      <c r="H16" s="13">
        <f>[1]COOPEGUANACASTE!I16</f>
        <v>62.5</v>
      </c>
      <c r="I16" s="13">
        <f>[1]COOPEGUANACASTE!J16</f>
        <v>62.5</v>
      </c>
      <c r="J16" s="13">
        <f>[1]COOPEGUANACASTE!K16</f>
        <v>62.5</v>
      </c>
      <c r="K16" s="13">
        <f>[1]COOPEGUANACASTE!L16</f>
        <v>63.210000000000022</v>
      </c>
      <c r="L16" s="13">
        <f>[1]COOPEGUANACASTE!M16</f>
        <v>63.210000000000022</v>
      </c>
      <c r="M16" s="13">
        <f>[1]COOPEGUANACASTE!N16</f>
        <v>63.210000000000022</v>
      </c>
    </row>
    <row r="17" spans="1:13" x14ac:dyDescent="0.3">
      <c r="A17" s="22" t="str">
        <f>[1]COOPEGUANACASTE!B17</f>
        <v>Bloque 0-10 kW</v>
      </c>
      <c r="B17" s="13">
        <f>[1]COOPEGUANACASTE!C17</f>
        <v>93910</v>
      </c>
      <c r="C17" s="13">
        <f>[1]COOPEGUANACASTE!D17</f>
        <v>93910</v>
      </c>
      <c r="D17" s="13">
        <f>[1]COOPEGUANACASTE!E17</f>
        <v>93910</v>
      </c>
      <c r="E17" s="13">
        <f>[1]COOPEGUANACASTE!F17</f>
        <v>84940</v>
      </c>
      <c r="F17" s="13">
        <f>[1]COOPEGUANACASTE!G17</f>
        <v>84940</v>
      </c>
      <c r="G17" s="13">
        <f>[1]COOPEGUANACASTE!H17</f>
        <v>84940</v>
      </c>
      <c r="H17" s="13">
        <f>[1]COOPEGUANACASTE!I17</f>
        <v>92297.899999999951</v>
      </c>
      <c r="I17" s="13">
        <f>[1]COOPEGUANACASTE!J17</f>
        <v>92297.899999999951</v>
      </c>
      <c r="J17" s="13">
        <f>[1]COOPEGUANACASTE!K17</f>
        <v>92297.899999999951</v>
      </c>
      <c r="K17" s="13">
        <f>[1]COOPEGUANACASTE!L17</f>
        <v>93346.899999999951</v>
      </c>
      <c r="L17" s="13">
        <f>[1]COOPEGUANACASTE!M17</f>
        <v>93346.899999999951</v>
      </c>
      <c r="M17" s="13">
        <f>[1]COOPEGUANACASTE!N17</f>
        <v>93346.899999999951</v>
      </c>
    </row>
    <row r="18" spans="1:13" x14ac:dyDescent="0.3">
      <c r="A18" s="22" t="str">
        <f>[1]COOPEGUANACASTE!B18</f>
        <v>Bloque mayor a 10 kW</v>
      </c>
      <c r="B18" s="13">
        <f>[1]COOPEGUANACASTE!C18</f>
        <v>9391</v>
      </c>
      <c r="C18" s="13">
        <f>[1]COOPEGUANACASTE!D18</f>
        <v>9391</v>
      </c>
      <c r="D18" s="13">
        <f>[1]COOPEGUANACASTE!E18</f>
        <v>9391</v>
      </c>
      <c r="E18" s="13">
        <f>[1]COOPEGUANACASTE!F18</f>
        <v>8494</v>
      </c>
      <c r="F18" s="13">
        <f>[1]COOPEGUANACASTE!G18</f>
        <v>8494</v>
      </c>
      <c r="G18" s="13">
        <f>[1]COOPEGUANACASTE!H18</f>
        <v>8494</v>
      </c>
      <c r="H18" s="13">
        <f>[1]COOPEGUANACASTE!I18</f>
        <v>9229.7900000000027</v>
      </c>
      <c r="I18" s="13">
        <f>[1]COOPEGUANACASTE!J18</f>
        <v>9229.7900000000027</v>
      </c>
      <c r="J18" s="13">
        <f>[1]COOPEGUANACASTE!K18</f>
        <v>9229.7900000000045</v>
      </c>
      <c r="K18" s="13">
        <f>[1]COOPEGUANACASTE!L18</f>
        <v>9334.69</v>
      </c>
      <c r="L18" s="13">
        <f>[1]COOPEGUANACASTE!M18</f>
        <v>9334.69</v>
      </c>
      <c r="M18" s="13">
        <f>[1]COOPEGUANACASTE!N18</f>
        <v>9334.69</v>
      </c>
    </row>
    <row r="19" spans="1:13" x14ac:dyDescent="0.3">
      <c r="A19" s="19" t="str">
        <f>[1]COOPEGUANACASTE!B19</f>
        <v>MEDIA TENSIÓN (T-MT)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x14ac:dyDescent="0.3">
      <c r="A20" s="20" t="str">
        <f>[1]COOPEGUANACASTE!B20</f>
        <v>T-MT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3">
      <c r="A21" s="22" t="str">
        <f>[1]COOPEGUANACASTE!B21</f>
        <v>Energía Punta</v>
      </c>
      <c r="B21" s="13">
        <f>[1]COOPEGUANACASTE!C21</f>
        <v>84</v>
      </c>
      <c r="C21" s="13">
        <f>[1]COOPEGUANACASTE!D21</f>
        <v>84</v>
      </c>
      <c r="D21" s="13">
        <f>[1]COOPEGUANACASTE!E21</f>
        <v>84</v>
      </c>
      <c r="E21" s="13">
        <f>[1]COOPEGUANACASTE!F21</f>
        <v>76</v>
      </c>
      <c r="F21" s="13">
        <f>[1]COOPEGUANACASTE!G21</f>
        <v>76</v>
      </c>
      <c r="G21" s="13">
        <f>[1]COOPEGUANACASTE!H21</f>
        <v>76</v>
      </c>
      <c r="H21" s="13">
        <f>[1]COOPEGUANACASTE!I21</f>
        <v>82.239999999999952</v>
      </c>
      <c r="I21" s="13">
        <f>[1]COOPEGUANACASTE!J21</f>
        <v>82.239999999999952</v>
      </c>
      <c r="J21" s="13">
        <f>[1]COOPEGUANACASTE!K21</f>
        <v>82.239999999999966</v>
      </c>
      <c r="K21" s="13">
        <f>[1]COOPEGUANACASTE!L21</f>
        <v>83.17000000000003</v>
      </c>
      <c r="L21" s="13">
        <f>[1]COOPEGUANACASTE!M21</f>
        <v>83.17000000000003</v>
      </c>
      <c r="M21" s="13">
        <f>[1]COOPEGUANACASTE!N21</f>
        <v>83.17000000000003</v>
      </c>
    </row>
    <row r="22" spans="1:13" x14ac:dyDescent="0.3">
      <c r="A22" s="22" t="str">
        <f>[1]COOPEGUANACASTE!B22</f>
        <v>Energía Valle</v>
      </c>
      <c r="B22" s="13">
        <f>[1]COOPEGUANACASTE!C22</f>
        <v>73</v>
      </c>
      <c r="C22" s="13">
        <f>[1]COOPEGUANACASTE!D22</f>
        <v>73</v>
      </c>
      <c r="D22" s="13">
        <f>[1]COOPEGUANACASTE!E22</f>
        <v>73</v>
      </c>
      <c r="E22" s="13">
        <f>[1]COOPEGUANACASTE!F22</f>
        <v>66</v>
      </c>
      <c r="F22" s="13">
        <f>[1]COOPEGUANACASTE!G22</f>
        <v>66</v>
      </c>
      <c r="G22" s="13">
        <f>[1]COOPEGUANACASTE!H22</f>
        <v>66</v>
      </c>
      <c r="H22" s="13">
        <f>[1]COOPEGUANACASTE!I22</f>
        <v>71.27</v>
      </c>
      <c r="I22" s="13">
        <f>[1]COOPEGUANACASTE!J22</f>
        <v>71.27</v>
      </c>
      <c r="J22" s="13">
        <f>[1]COOPEGUANACASTE!K22</f>
        <v>71.27</v>
      </c>
      <c r="K22" s="13">
        <f>[1]COOPEGUANACASTE!L22</f>
        <v>72.07999999999997</v>
      </c>
      <c r="L22" s="13">
        <f>[1]COOPEGUANACASTE!M22</f>
        <v>72.07999999999997</v>
      </c>
      <c r="M22" s="13">
        <f>[1]COOPEGUANACASTE!N22</f>
        <v>72.07999999999997</v>
      </c>
    </row>
    <row r="23" spans="1:13" x14ac:dyDescent="0.3">
      <c r="A23" s="22" t="str">
        <f>[1]COOPEGUANACASTE!B23</f>
        <v>Energía Noche</v>
      </c>
      <c r="B23" s="13">
        <f>[1]COOPEGUANACASTE!C23</f>
        <v>65</v>
      </c>
      <c r="C23" s="13">
        <f>[1]COOPEGUANACASTE!D23</f>
        <v>65</v>
      </c>
      <c r="D23" s="13">
        <f>[1]COOPEGUANACASTE!E23</f>
        <v>65</v>
      </c>
      <c r="E23" s="13">
        <f>[1]COOPEGUANACASTE!F23</f>
        <v>59</v>
      </c>
      <c r="F23" s="13">
        <f>[1]COOPEGUANACASTE!G23</f>
        <v>59</v>
      </c>
      <c r="G23" s="13">
        <f>[1]COOPEGUANACASTE!H23</f>
        <v>59</v>
      </c>
      <c r="H23" s="13">
        <f>[1]COOPEGUANACASTE!I23</f>
        <v>63.589999999999975</v>
      </c>
      <c r="I23" s="13">
        <f>[1]COOPEGUANACASTE!J23</f>
        <v>63.589999999999975</v>
      </c>
      <c r="J23" s="13">
        <f>[1]COOPEGUANACASTE!K23</f>
        <v>63.589999999999982</v>
      </c>
      <c r="K23" s="13">
        <f>[1]COOPEGUANACASTE!L23</f>
        <v>64.319999999999951</v>
      </c>
      <c r="L23" s="13">
        <f>[1]COOPEGUANACASTE!M23</f>
        <v>64.319999999999951</v>
      </c>
      <c r="M23" s="13">
        <f>[1]COOPEGUANACASTE!N23</f>
        <v>64.319999999999951</v>
      </c>
    </row>
    <row r="24" spans="1:13" x14ac:dyDescent="0.3">
      <c r="A24" s="22" t="str">
        <f>[1]COOPEGUANACASTE!B24</f>
        <v>Potencia Punta</v>
      </c>
      <c r="B24" s="13">
        <f>[1]COOPEGUANACASTE!C24</f>
        <v>3791</v>
      </c>
      <c r="C24" s="13">
        <f>[1]COOPEGUANACASTE!D24</f>
        <v>3791</v>
      </c>
      <c r="D24" s="13">
        <f>[1]COOPEGUANACASTE!E24</f>
        <v>3791</v>
      </c>
      <c r="E24" s="13">
        <f>[1]COOPEGUANACASTE!F24</f>
        <v>3429</v>
      </c>
      <c r="F24" s="13">
        <f>[1]COOPEGUANACASTE!G24</f>
        <v>3429</v>
      </c>
      <c r="G24" s="13">
        <f>[1]COOPEGUANACASTE!H24</f>
        <v>3429</v>
      </c>
      <c r="H24" s="13">
        <f>[1]COOPEGUANACASTE!I24</f>
        <v>3725.6900000000014</v>
      </c>
      <c r="I24" s="13">
        <f>[1]COOPEGUANACASTE!J24</f>
        <v>3725.6900000000014</v>
      </c>
      <c r="J24" s="13">
        <f>[1]COOPEGUANACASTE!K24</f>
        <v>3725.6900000000014</v>
      </c>
      <c r="K24" s="13">
        <f>[1]COOPEGUANACASTE!L24</f>
        <v>3768.0299999999993</v>
      </c>
      <c r="L24" s="13">
        <f>[1]COOPEGUANACASTE!M24</f>
        <v>3768.0299999999993</v>
      </c>
      <c r="M24" s="13">
        <f>[1]COOPEGUANACASTE!N24</f>
        <v>3768.0299999999993</v>
      </c>
    </row>
    <row r="25" spans="1:13" x14ac:dyDescent="0.3">
      <c r="A25" s="22" t="str">
        <f>[1]COOPEGUANACASTE!B25</f>
        <v>Potencia Valle</v>
      </c>
      <c r="B25" s="13">
        <f>[1]COOPEGUANACASTE!C25</f>
        <v>3791</v>
      </c>
      <c r="C25" s="13">
        <f>[1]COOPEGUANACASTE!D25</f>
        <v>3791</v>
      </c>
      <c r="D25" s="13">
        <f>[1]COOPEGUANACASTE!E25</f>
        <v>3791</v>
      </c>
      <c r="E25" s="13">
        <f>[1]COOPEGUANACASTE!F25</f>
        <v>3429</v>
      </c>
      <c r="F25" s="13">
        <f>[1]COOPEGUANACASTE!G25</f>
        <v>3429</v>
      </c>
      <c r="G25" s="13">
        <f>[1]COOPEGUANACASTE!H25</f>
        <v>3429</v>
      </c>
      <c r="H25" s="13">
        <f>[1]COOPEGUANACASTE!I25</f>
        <v>3725.6900000000014</v>
      </c>
      <c r="I25" s="13">
        <f>[1]COOPEGUANACASTE!J25</f>
        <v>3725.6900000000014</v>
      </c>
      <c r="J25" s="13">
        <f>[1]COOPEGUANACASTE!K25</f>
        <v>3725.6900000000014</v>
      </c>
      <c r="K25" s="13">
        <f>[1]COOPEGUANACASTE!L25</f>
        <v>3768.0299999999993</v>
      </c>
      <c r="L25" s="13">
        <f>[1]COOPEGUANACASTE!M25</f>
        <v>3768.0299999999993</v>
      </c>
      <c r="M25" s="13">
        <f>[1]COOPEGUANACASTE!N25</f>
        <v>3768.0299999999993</v>
      </c>
    </row>
    <row r="26" spans="1:13" x14ac:dyDescent="0.3">
      <c r="A26" s="19" t="str">
        <f>[1]COOPEGUANACASTE!B26</f>
        <v>Potencia Noche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x14ac:dyDescent="0.3">
      <c r="A27" s="20" t="str">
        <f>[1]COOPEGUANACASTE!B27</f>
        <v>ALUMBRADO PÚBLICO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x14ac:dyDescent="0.3">
      <c r="A28" s="22" t="str">
        <f>[1]COOPEGUANACASTE!B28</f>
        <v>T-AP</v>
      </c>
    </row>
    <row r="29" spans="1:13" x14ac:dyDescent="0.3">
      <c r="A29" s="24" t="s">
        <v>267</v>
      </c>
      <c r="B29" s="13">
        <f>[1]COOPEGUANACASTE!C29</f>
        <v>2.8799999999999994</v>
      </c>
      <c r="C29" s="13">
        <f>[1]COOPEGUANACASTE!D29</f>
        <v>2.88</v>
      </c>
      <c r="D29" s="13">
        <f>[1]COOPEGUANACASTE!E29</f>
        <v>2.8799999999999994</v>
      </c>
      <c r="E29" s="13">
        <f>[1]COOPEGUANACASTE!F29</f>
        <v>2.88</v>
      </c>
      <c r="F29" s="13">
        <f>[1]COOPEGUANACASTE!G29</f>
        <v>2.8799999999999994</v>
      </c>
      <c r="G29" s="13">
        <f>[1]COOPEGUANACASTE!H29</f>
        <v>2.88</v>
      </c>
      <c r="H29" s="13">
        <f>[1]COOPEGUANACASTE!I29</f>
        <v>3.2800000000000007</v>
      </c>
      <c r="I29" s="13">
        <f>[1]COOPEGUANACASTE!J29</f>
        <v>3.2800000000000007</v>
      </c>
      <c r="J29" s="13">
        <f>[1]COOPEGUANACASTE!K29</f>
        <v>3.2800000000000007</v>
      </c>
      <c r="K29" s="13">
        <f>[1]COOPEGUANACASTE!L29</f>
        <v>3.2800000000000007</v>
      </c>
      <c r="L29" s="13">
        <f>[1]COOPEGUANACASTE!M29</f>
        <v>3.2800000000000007</v>
      </c>
      <c r="M29" s="13">
        <f>[1]COOPEGUANACASTE!N29</f>
        <v>3.2800000000000007</v>
      </c>
    </row>
    <row r="30" spans="1:13" x14ac:dyDescent="0.3">
      <c r="A30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/>
  <dimension ref="A4:N39"/>
  <sheetViews>
    <sheetView workbookViewId="0">
      <selection activeCell="A38" sqref="A38:N39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/>
    <row r="5" spans="1:14" x14ac:dyDescent="0.3">
      <c r="A5" s="179" t="s">
        <v>67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78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[1]COOPESANTOS!B7</f>
        <v>Tipo de tarifa y bloque</v>
      </c>
      <c r="B7" s="18" t="str">
        <f>[1]COOPESANTOS!C7</f>
        <v>Enero</v>
      </c>
      <c r="C7" s="18" t="str">
        <f>[1]COOPESANTOS!D7</f>
        <v>Febrero</v>
      </c>
      <c r="D7" s="18" t="str">
        <f>[1]COOPESANTOS!E7</f>
        <v>Marzo</v>
      </c>
      <c r="E7" s="18" t="str">
        <f>[1]COOPESANTOS!F7</f>
        <v>Abril</v>
      </c>
      <c r="F7" s="18" t="str">
        <f>[1]COOPESANTOS!G7</f>
        <v>Mayo</v>
      </c>
      <c r="G7" s="18" t="str">
        <f>[1]COOPESANTOS!H7</f>
        <v>Junio</v>
      </c>
      <c r="H7" s="18" t="str">
        <f>[1]COOPESANTOS!I7</f>
        <v>Julio</v>
      </c>
      <c r="I7" s="18" t="str">
        <f>[1]COOPESANTOS!J7</f>
        <v>Agosto</v>
      </c>
      <c r="J7" s="18" t="str">
        <f>[1]COOPESANTOS!K7</f>
        <v>Septiembre</v>
      </c>
      <c r="K7" s="18" t="str">
        <f>[1]COOPESANTOS!L7</f>
        <v>Octubre</v>
      </c>
      <c r="L7" s="18" t="str">
        <f>[1]COOPESANTOS!M7</f>
        <v>Noviembre</v>
      </c>
      <c r="M7" s="18" t="str">
        <f>[1]COOPESANTOS!N7</f>
        <v>Diciembre</v>
      </c>
    </row>
    <row r="8" spans="1:14" x14ac:dyDescent="0.3">
      <c r="A8" s="19" t="str">
        <f>[1]COOPESANTOS!B8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[1]COOPESANTOS!B9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[1]COOPESANTOS!B10</f>
        <v>Bloque 31-200 kWh</v>
      </c>
      <c r="B10" s="13">
        <f>[1]COOPESANTOS!C10</f>
        <v>80</v>
      </c>
      <c r="C10" s="13">
        <f>[1]COOPESANTOS!D10</f>
        <v>80</v>
      </c>
      <c r="D10" s="13">
        <f>[1]COOPESANTOS!E10</f>
        <v>80</v>
      </c>
      <c r="E10" s="13">
        <f>[1]COOPESANTOS!F10</f>
        <v>79.539999999999992</v>
      </c>
      <c r="F10" s="13">
        <f>[1]COOPESANTOS!G10</f>
        <v>83.07999999999997</v>
      </c>
      <c r="G10" s="13">
        <f>[1]COOPESANTOS!H10</f>
        <v>83.07999999999997</v>
      </c>
      <c r="H10" s="13">
        <f>[1]COOPESANTOS!I10</f>
        <v>81.430000000000007</v>
      </c>
      <c r="I10" s="13">
        <f>[1]COOPESANTOS!J10</f>
        <v>81.430000000000007</v>
      </c>
      <c r="J10" s="13">
        <f>[1]COOPESANTOS!K10</f>
        <v>81.430000000000021</v>
      </c>
      <c r="K10" s="13">
        <f>[1]COOPESANTOS!L10</f>
        <v>82.369999999999933</v>
      </c>
      <c r="L10" s="13">
        <f>[1]COOPESANTOS!M10</f>
        <v>82.369999999999933</v>
      </c>
      <c r="M10" s="13">
        <f>[1]COOPESANTOS!N10</f>
        <v>82.369999999999933</v>
      </c>
    </row>
    <row r="11" spans="1:14" x14ac:dyDescent="0.3">
      <c r="A11" s="22" t="str">
        <f>[1]COOPESANTOS!B11</f>
        <v>Bloque mayor a 200 kWh</v>
      </c>
      <c r="B11" s="13">
        <f>[1]COOPESANTOS!C11</f>
        <v>129</v>
      </c>
      <c r="C11" s="13">
        <f>[1]COOPESANTOS!D11</f>
        <v>129</v>
      </c>
      <c r="D11" s="13">
        <f>[1]COOPESANTOS!E11</f>
        <v>129</v>
      </c>
      <c r="E11" s="13">
        <f>[1]COOPESANTOS!F11</f>
        <v>129.23000000000002</v>
      </c>
      <c r="F11" s="13">
        <f>[1]COOPESANTOS!G11</f>
        <v>134.46</v>
      </c>
      <c r="G11" s="13">
        <f>[1]COOPESANTOS!H11</f>
        <v>134.46</v>
      </c>
      <c r="H11" s="13">
        <f>[1]COOPESANTOS!I11</f>
        <v>131.80000000000007</v>
      </c>
      <c r="I11" s="13">
        <f>[1]COOPESANTOS!J11</f>
        <v>131.80000000000007</v>
      </c>
      <c r="J11" s="13">
        <f>[1]COOPESANTOS!K11</f>
        <v>131.80000000000007</v>
      </c>
      <c r="K11" s="13">
        <f>[1]COOPESANTOS!L11</f>
        <v>133.30000000000007</v>
      </c>
      <c r="L11" s="13">
        <f>[1]COOPESANTOS!M11</f>
        <v>133.30000000000007</v>
      </c>
      <c r="M11" s="13">
        <f>[1]COOPESANTOS!N11</f>
        <v>133.30000000000007</v>
      </c>
    </row>
    <row r="12" spans="1:14" x14ac:dyDescent="0.3">
      <c r="A12" s="19" t="str">
        <f>[1]COOPESANTOS!B12</f>
        <v>GENERAL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4" x14ac:dyDescent="0.3">
      <c r="A13" s="20" t="str">
        <f>[1]COOPESANTOS!B13</f>
        <v>T-GE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3">
      <c r="A14" s="22" t="str">
        <f>[1]COOPESANTOS!B14</f>
        <v>Consumo de Energía ≤ 3000 kWh</v>
      </c>
      <c r="B14" s="13">
        <f>[1]COOPESANTOS!C14</f>
        <v>154</v>
      </c>
      <c r="C14" s="13">
        <f>[1]COOPESANTOS!D14</f>
        <v>154</v>
      </c>
      <c r="D14" s="13">
        <f>[1]COOPESANTOS!E14</f>
        <v>154</v>
      </c>
      <c r="E14" s="13">
        <f>[1]COOPESANTOS!F14</f>
        <v>154.35</v>
      </c>
      <c r="F14" s="13">
        <f>[1]COOPESANTOS!G14</f>
        <v>160.6999999999999</v>
      </c>
      <c r="G14" s="13">
        <f>[1]COOPESANTOS!H14</f>
        <v>160.6999999999999</v>
      </c>
      <c r="H14" s="13">
        <f>[1]COOPESANTOS!I14</f>
        <v>157.52000000000007</v>
      </c>
      <c r="I14" s="13">
        <f>[1]COOPESANTOS!J14</f>
        <v>157.52000000000007</v>
      </c>
      <c r="J14" s="13">
        <f>[1]COOPESANTOS!K14</f>
        <v>157.52000000000004</v>
      </c>
      <c r="K14" s="13">
        <f>[1]COOPESANTOS!L14</f>
        <v>159.32</v>
      </c>
      <c r="L14" s="13">
        <f>[1]COOPESANTOS!M14</f>
        <v>159.32000000000002</v>
      </c>
      <c r="M14" s="13">
        <f>[1]COOPESANTOS!N14</f>
        <v>159.32</v>
      </c>
    </row>
    <row r="15" spans="1:14" x14ac:dyDescent="0.3">
      <c r="A15" s="22" t="str">
        <f>[1]COOPESANTOS!B15</f>
        <v>Bloque 0-3000 kWh</v>
      </c>
      <c r="B15" s="13">
        <f>[1]COOPESANTOS!C15</f>
        <v>279000</v>
      </c>
      <c r="C15" s="13">
        <f>[1]COOPESANTOS!D15</f>
        <v>279000</v>
      </c>
      <c r="D15" s="13">
        <f>[1]COOPESANTOS!E15</f>
        <v>279000</v>
      </c>
      <c r="E15" s="13">
        <f>[1]COOPESANTOS!F15</f>
        <v>280935</v>
      </c>
      <c r="F15" s="13">
        <f>[1]COOPESANTOS!G15</f>
        <v>291870</v>
      </c>
      <c r="G15" s="13">
        <f>[1]COOPESANTOS!H15</f>
        <v>291870</v>
      </c>
      <c r="H15" s="13">
        <f>[1]COOPESANTOS!I15</f>
        <v>286080</v>
      </c>
      <c r="I15" s="13">
        <f>[1]COOPESANTOS!J15</f>
        <v>286080</v>
      </c>
      <c r="J15" s="13">
        <f>[1]COOPESANTOS!K15</f>
        <v>286080</v>
      </c>
      <c r="K15" s="13">
        <f>[1]COOPESANTOS!L15</f>
        <v>289350</v>
      </c>
      <c r="L15" s="13">
        <f>[1]COOPESANTOS!M15</f>
        <v>289350</v>
      </c>
      <c r="M15" s="13">
        <f>[1]COOPESANTOS!N15</f>
        <v>289350</v>
      </c>
    </row>
    <row r="16" spans="1:14" x14ac:dyDescent="0.3">
      <c r="A16" s="22" t="str">
        <f>[1]COOPESANTOS!B16</f>
        <v xml:space="preserve">Bloque mayor a 3000 kWh </v>
      </c>
      <c r="B16" s="13">
        <f>[1]COOPESANTOS!C16</f>
        <v>93</v>
      </c>
      <c r="C16" s="13">
        <f>[1]COOPESANTOS!D16</f>
        <v>93</v>
      </c>
      <c r="D16" s="13">
        <f>[1]COOPESANTOS!E16</f>
        <v>93</v>
      </c>
      <c r="E16" s="13">
        <f>[1]COOPESANTOS!F16</f>
        <v>93.644999999999982</v>
      </c>
      <c r="F16" s="13">
        <f>[1]COOPESANTOS!G16</f>
        <v>97.289999999999978</v>
      </c>
      <c r="G16" s="13">
        <f>[1]COOPESANTOS!H16</f>
        <v>97.289999999999978</v>
      </c>
      <c r="H16" s="13">
        <f>[1]COOPESANTOS!I16</f>
        <v>95.360000000000014</v>
      </c>
      <c r="I16" s="13">
        <f>[1]COOPESANTOS!J16</f>
        <v>95.360000000000014</v>
      </c>
      <c r="J16" s="13">
        <f>[1]COOPESANTOS!K16</f>
        <v>95.36</v>
      </c>
      <c r="K16" s="13">
        <f>[1]COOPESANTOS!L16</f>
        <v>96.44999999999996</v>
      </c>
      <c r="L16" s="13">
        <f>[1]COOPESANTOS!M16</f>
        <v>96.449999999999974</v>
      </c>
      <c r="M16" s="13">
        <f>[1]COOPESANTOS!N16</f>
        <v>96.44999999999996</v>
      </c>
    </row>
    <row r="17" spans="1:13" x14ac:dyDescent="0.3">
      <c r="A17" s="22" t="str">
        <f>[1]COOPESANTOS!B17</f>
        <v>Bloque 0-15 kW</v>
      </c>
      <c r="B17" s="13">
        <f>[1]COOPESANTOS!C17</f>
        <v>229215</v>
      </c>
      <c r="C17" s="13">
        <f>[1]COOPESANTOS!D17</f>
        <v>229215</v>
      </c>
      <c r="D17" s="13">
        <f>[1]COOPESANTOS!E17</f>
        <v>229215</v>
      </c>
      <c r="E17" s="13">
        <f>[1]COOPESANTOS!F17</f>
        <v>229494.89999999997</v>
      </c>
      <c r="F17" s="13">
        <f>[1]COOPESANTOS!G17</f>
        <v>239014.79999999987</v>
      </c>
      <c r="G17" s="13">
        <f>[1]COOPESANTOS!H17</f>
        <v>239014.79999999987</v>
      </c>
      <c r="H17" s="13">
        <f>[1]COOPESANTOS!I17</f>
        <v>234280.5</v>
      </c>
      <c r="I17" s="13">
        <f>[1]COOPESANTOS!J17</f>
        <v>234280.5</v>
      </c>
      <c r="J17" s="13">
        <f>[1]COOPESANTOS!K17</f>
        <v>234280.5</v>
      </c>
      <c r="K17" s="13">
        <f>[1]COOPESANTOS!L17</f>
        <v>236958.90000000014</v>
      </c>
      <c r="L17" s="13">
        <f>[1]COOPESANTOS!M17</f>
        <v>236958.90000000011</v>
      </c>
      <c r="M17" s="13">
        <f>[1]COOPESANTOS!N17</f>
        <v>236958.90000000014</v>
      </c>
    </row>
    <row r="18" spans="1:13" x14ac:dyDescent="0.3">
      <c r="A18" s="22" t="str">
        <f>[1]COOPESANTOS!B18</f>
        <v>Bloque mayor a 15 kW</v>
      </c>
      <c r="B18" s="13">
        <f>[1]COOPESANTOS!C18</f>
        <v>15281</v>
      </c>
      <c r="C18" s="13">
        <f>[1]COOPESANTOS!D18</f>
        <v>15281</v>
      </c>
      <c r="D18" s="13">
        <f>[1]COOPESANTOS!E18</f>
        <v>15281</v>
      </c>
      <c r="E18" s="13">
        <f>[1]COOPESANTOS!F18</f>
        <v>15299.660000000002</v>
      </c>
      <c r="F18" s="13">
        <f>[1]COOPESANTOS!G18</f>
        <v>15934.320000000005</v>
      </c>
      <c r="G18" s="13">
        <f>[1]COOPESANTOS!H18</f>
        <v>15934.320000000005</v>
      </c>
      <c r="H18" s="13">
        <f>[1]COOPESANTOS!I18</f>
        <v>15618.700000000008</v>
      </c>
      <c r="I18" s="13">
        <f>[1]COOPESANTOS!J18</f>
        <v>15618.700000000008</v>
      </c>
      <c r="J18" s="13">
        <f>[1]COOPESANTOS!K18</f>
        <v>15618.700000000008</v>
      </c>
      <c r="K18" s="13">
        <f>[1]COOPESANTOS!L18</f>
        <v>15797.260000000006</v>
      </c>
      <c r="L18" s="13">
        <f>[1]COOPESANTOS!M18</f>
        <v>15797.260000000006</v>
      </c>
      <c r="M18" s="13">
        <f>[1]COOPESANTOS!N18</f>
        <v>15797.260000000006</v>
      </c>
    </row>
    <row r="19" spans="1:13" x14ac:dyDescent="0.3">
      <c r="A19" s="19" t="str">
        <f>[1]COOPESANTOS!B19</f>
        <v>PREFERENCIAL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x14ac:dyDescent="0.3">
      <c r="A20" s="20" t="str">
        <f>[1]COOPESANTOS!B20</f>
        <v>T-CS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3">
      <c r="A21" s="22" t="str">
        <f>[1]COOPESANTOS!B21</f>
        <v>Bloque 0-250 kWh</v>
      </c>
      <c r="B21" s="13">
        <f>[1]COOPESANTOS!C21</f>
        <v>110</v>
      </c>
      <c r="C21" s="13">
        <f>[1]COOPESANTOS!D21</f>
        <v>110</v>
      </c>
      <c r="D21" s="13">
        <f>[1]COOPESANTOS!E21</f>
        <v>110</v>
      </c>
      <c r="E21" s="13">
        <f>[1]COOPESANTOS!F21</f>
        <v>110.39499999999998</v>
      </c>
      <c r="F21" s="13">
        <f>[1]COOPESANTOS!G21</f>
        <v>114.78999999999998</v>
      </c>
      <c r="G21" s="13">
        <f>[1]COOPESANTOS!H21</f>
        <v>114.78999999999998</v>
      </c>
      <c r="H21" s="13">
        <f>[1]COOPESANTOS!I21</f>
        <v>112.52</v>
      </c>
      <c r="I21" s="13">
        <f>[1]COOPESANTOS!J21</f>
        <v>112.52</v>
      </c>
      <c r="J21" s="13">
        <f>[1]COOPESANTOS!K21</f>
        <v>112.52</v>
      </c>
      <c r="K21" s="13">
        <f>[1]COOPESANTOS!L21</f>
        <v>113.80000000000007</v>
      </c>
      <c r="L21" s="13">
        <f>[1]COOPESANTOS!M21</f>
        <v>113.80000000000005</v>
      </c>
      <c r="M21" s="13">
        <f>[1]COOPESANTOS!N21</f>
        <v>113.80000000000007</v>
      </c>
    </row>
    <row r="22" spans="1:13" x14ac:dyDescent="0.3">
      <c r="A22" s="22" t="str">
        <f>[1]COOPESANTOS!B22</f>
        <v>Bloque mayor a 250 kWh</v>
      </c>
      <c r="B22" s="13">
        <f>[1]COOPESANTOS!C22</f>
        <v>154</v>
      </c>
      <c r="C22" s="13">
        <f>[1]COOPESANTOS!D22</f>
        <v>154</v>
      </c>
      <c r="D22" s="13">
        <f>[1]COOPESANTOS!E22</f>
        <v>154</v>
      </c>
      <c r="E22" s="13">
        <f>[1]COOPESANTOS!F22</f>
        <v>154.35</v>
      </c>
      <c r="F22" s="13">
        <f>[1]COOPESANTOS!G22</f>
        <v>160.6999999999999</v>
      </c>
      <c r="G22" s="13">
        <f>[1]COOPESANTOS!H22</f>
        <v>160.6999999999999</v>
      </c>
      <c r="H22" s="13">
        <f>[1]COOPESANTOS!I22</f>
        <v>157.52000000000007</v>
      </c>
      <c r="I22" s="13">
        <f>[1]COOPESANTOS!J22</f>
        <v>157.52000000000007</v>
      </c>
      <c r="J22" s="13">
        <f>[1]COOPESANTOS!K22</f>
        <v>157.52000000000004</v>
      </c>
      <c r="K22" s="13">
        <f>[1]COOPESANTOS!L22</f>
        <v>113.80000000000007</v>
      </c>
      <c r="L22" s="13">
        <f>[1]COOPESANTOS!M22</f>
        <v>113.80000000000005</v>
      </c>
      <c r="M22" s="13">
        <f>[1]COOPESANTOS!N22</f>
        <v>113.80000000000007</v>
      </c>
    </row>
    <row r="23" spans="1:13" x14ac:dyDescent="0.3">
      <c r="A23" s="22" t="str">
        <f>[1]COOPESANTOS!B23</f>
        <v>Bloque 0-3000 kWh</v>
      </c>
      <c r="B23" s="13">
        <f>[1]COOPESANTOS!C23</f>
        <v>279000</v>
      </c>
      <c r="C23" s="13">
        <f>[1]COOPESANTOS!D23</f>
        <v>279000</v>
      </c>
      <c r="D23" s="13">
        <f>[1]COOPESANTOS!E23</f>
        <v>279000</v>
      </c>
      <c r="E23" s="13">
        <f>[1]COOPESANTOS!F23</f>
        <v>280935</v>
      </c>
      <c r="F23" s="13">
        <f>[1]COOPESANTOS!G23</f>
        <v>291870</v>
      </c>
      <c r="G23" s="13">
        <f>[1]COOPESANTOS!H23</f>
        <v>291870</v>
      </c>
      <c r="H23" s="13">
        <f>[1]COOPESANTOS!I23</f>
        <v>286080</v>
      </c>
      <c r="I23" s="13">
        <f>[1]COOPESANTOS!J23</f>
        <v>286080</v>
      </c>
      <c r="J23" s="13">
        <f>[1]COOPESANTOS!K23</f>
        <v>286080</v>
      </c>
      <c r="K23" s="13">
        <f>[1]COOPESANTOS!L23</f>
        <v>289350</v>
      </c>
      <c r="L23" s="13">
        <f>[1]COOPESANTOS!M23</f>
        <v>289350</v>
      </c>
      <c r="M23" s="13">
        <f>[1]COOPESANTOS!N23</f>
        <v>289350</v>
      </c>
    </row>
    <row r="24" spans="1:13" x14ac:dyDescent="0.3">
      <c r="A24" s="22" t="str">
        <f>[1]COOPESANTOS!B24</f>
        <v>Bloque mayor a 3000 kWh</v>
      </c>
      <c r="B24" s="13">
        <f>[1]COOPESANTOS!C24</f>
        <v>93</v>
      </c>
      <c r="C24" s="13">
        <f>[1]COOPESANTOS!D24</f>
        <v>93</v>
      </c>
      <c r="D24" s="13">
        <f>[1]COOPESANTOS!E24</f>
        <v>93</v>
      </c>
      <c r="E24" s="13">
        <f>[1]COOPESANTOS!F24</f>
        <v>93.644999999999982</v>
      </c>
      <c r="F24" s="13">
        <f>[1]COOPESANTOS!G24</f>
        <v>97.289999999999978</v>
      </c>
      <c r="G24" s="13">
        <f>[1]COOPESANTOS!H24</f>
        <v>97.289999999999978</v>
      </c>
      <c r="H24" s="13">
        <f>[1]COOPESANTOS!I24</f>
        <v>95.360000000000014</v>
      </c>
      <c r="I24" s="13">
        <f>[1]COOPESANTOS!J24</f>
        <v>95.360000000000014</v>
      </c>
      <c r="J24" s="13">
        <f>[1]COOPESANTOS!K24</f>
        <v>95.36</v>
      </c>
      <c r="K24" s="13">
        <f>[1]COOPESANTOS!L24</f>
        <v>96.44999999999996</v>
      </c>
      <c r="L24" s="13">
        <f>[1]COOPESANTOS!M24</f>
        <v>96.449999999999974</v>
      </c>
      <c r="M24" s="13">
        <f>[1]COOPESANTOS!N24</f>
        <v>96.44999999999996</v>
      </c>
    </row>
    <row r="25" spans="1:13" x14ac:dyDescent="0.3">
      <c r="A25" s="22" t="str">
        <f>[1]COOPESANTOS!B25</f>
        <v>Bloque 0-15 kW</v>
      </c>
      <c r="B25" s="13">
        <f>[1]COOPESANTOS!C25</f>
        <v>229215</v>
      </c>
      <c r="C25" s="13">
        <f>[1]COOPESANTOS!D25</f>
        <v>229215</v>
      </c>
      <c r="D25" s="13">
        <f>[1]COOPESANTOS!E25</f>
        <v>229215</v>
      </c>
      <c r="E25" s="13">
        <f>[1]COOPESANTOS!F25</f>
        <v>229494.89999999997</v>
      </c>
      <c r="F25" s="13">
        <f>[1]COOPESANTOS!G25</f>
        <v>239014.79999999987</v>
      </c>
      <c r="G25" s="13">
        <f>[1]COOPESANTOS!H25</f>
        <v>239014.79999999987</v>
      </c>
      <c r="H25" s="13">
        <f>[1]COOPESANTOS!I25</f>
        <v>234280.5</v>
      </c>
      <c r="I25" s="13">
        <f>[1]COOPESANTOS!J25</f>
        <v>234280.5</v>
      </c>
      <c r="J25" s="13">
        <f>[1]COOPESANTOS!K25</f>
        <v>234280.5</v>
      </c>
      <c r="K25" s="13">
        <f>[1]COOPESANTOS!L25</f>
        <v>236958.90000000014</v>
      </c>
      <c r="L25" s="13">
        <f>[1]COOPESANTOS!M25</f>
        <v>236958.90000000011</v>
      </c>
      <c r="M25" s="13">
        <f>[1]COOPESANTOS!N25</f>
        <v>236958.90000000014</v>
      </c>
    </row>
    <row r="26" spans="1:13" x14ac:dyDescent="0.3">
      <c r="A26" s="22" t="str">
        <f>[1]COOPESANTOS!B26</f>
        <v>Bloque mayor a 15 kW</v>
      </c>
      <c r="B26" s="13">
        <f>[1]COOPESANTOS!C26</f>
        <v>15281</v>
      </c>
      <c r="C26" s="13">
        <f>[1]COOPESANTOS!D26</f>
        <v>15281</v>
      </c>
      <c r="D26" s="13">
        <f>[1]COOPESANTOS!E26</f>
        <v>15281</v>
      </c>
      <c r="E26" s="13">
        <f>[1]COOPESANTOS!F26</f>
        <v>15299.660000000002</v>
      </c>
      <c r="F26" s="13">
        <f>[1]COOPESANTOS!G26</f>
        <v>15934.320000000005</v>
      </c>
      <c r="G26" s="13">
        <f>[1]COOPESANTOS!H26</f>
        <v>15934.320000000005</v>
      </c>
      <c r="H26" s="13">
        <f>[1]COOPESANTOS!I26</f>
        <v>15618.700000000008</v>
      </c>
      <c r="I26" s="13">
        <f>[1]COOPESANTOS!J26</f>
        <v>15618.700000000008</v>
      </c>
      <c r="J26" s="13">
        <f>[1]COOPESANTOS!K26</f>
        <v>15618.700000000008</v>
      </c>
      <c r="K26" s="13">
        <f>[1]COOPESANTOS!L26</f>
        <v>15797.260000000006</v>
      </c>
      <c r="L26" s="13">
        <f>[1]COOPESANTOS!M26</f>
        <v>15797.260000000006</v>
      </c>
      <c r="M26" s="13">
        <f>[1]COOPESANTOS!N26</f>
        <v>15797.260000000006</v>
      </c>
    </row>
    <row r="27" spans="1:13" x14ac:dyDescent="0.3">
      <c r="A27" s="19" t="str">
        <f>[1]COOPESANTOS!B27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3">
      <c r="A28" s="20" t="str">
        <f>[1]COOPESANTOS!B28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x14ac:dyDescent="0.3">
      <c r="A29" s="22" t="str">
        <f>[1]COOPESANTOS!B29</f>
        <v>Energía Punta</v>
      </c>
      <c r="B29" s="13">
        <f>[1]COOPESANTOS!C29</f>
        <v>73</v>
      </c>
      <c r="C29" s="13">
        <f>[1]COOPESANTOS!D29</f>
        <v>73</v>
      </c>
      <c r="D29" s="13">
        <f>[1]COOPESANTOS!E29</f>
        <v>73</v>
      </c>
      <c r="E29" s="13">
        <f>[1]COOPESANTOS!F29</f>
        <v>73.260000000000005</v>
      </c>
      <c r="F29" s="13">
        <f>[1]COOPESANTOS!G29</f>
        <v>76.52</v>
      </c>
      <c r="G29" s="13">
        <f>[1]COOPESANTOS!H29</f>
        <v>76.52</v>
      </c>
      <c r="H29" s="13">
        <f>[1]COOPESANTOS!I29</f>
        <v>75.010000000000034</v>
      </c>
      <c r="I29" s="13">
        <f>[1]COOPESANTOS!J29</f>
        <v>75.010000000000034</v>
      </c>
      <c r="J29" s="13">
        <f>[1]COOPESANTOS!K29</f>
        <v>75.010000000000019</v>
      </c>
      <c r="K29" s="13">
        <f>[1]COOPESANTOS!L29</f>
        <v>75.869999999999948</v>
      </c>
      <c r="L29" s="13">
        <f>[1]COOPESANTOS!M29</f>
        <v>75.869999999999948</v>
      </c>
      <c r="M29" s="13">
        <f>[1]COOPESANTOS!N29</f>
        <v>75.869999999999948</v>
      </c>
    </row>
    <row r="30" spans="1:13" x14ac:dyDescent="0.3">
      <c r="A30" s="22" t="str">
        <f>[1]COOPESANTOS!B30</f>
        <v>Energía Valle</v>
      </c>
      <c r="B30" s="13">
        <f>[1]COOPESANTOS!C30</f>
        <v>29</v>
      </c>
      <c r="C30" s="13">
        <f>[1]COOPESANTOS!D30</f>
        <v>29</v>
      </c>
      <c r="D30" s="13">
        <f>[1]COOPESANTOS!E30</f>
        <v>29</v>
      </c>
      <c r="E30" s="13">
        <f>[1]COOPESANTOS!F30</f>
        <v>29.305000000000003</v>
      </c>
      <c r="F30" s="13">
        <f>[1]COOPESANTOS!G30</f>
        <v>30.61000000000001</v>
      </c>
      <c r="G30" s="13">
        <f>[1]COOPESANTOS!H30</f>
        <v>30.61000000000001</v>
      </c>
      <c r="H30" s="13">
        <f>[1]COOPESANTOS!I30</f>
        <v>30.009999999999994</v>
      </c>
      <c r="I30" s="13">
        <f>[1]COOPESANTOS!J30</f>
        <v>30.009999999999994</v>
      </c>
      <c r="J30" s="13">
        <f>[1]COOPESANTOS!K30</f>
        <v>30.009999999999994</v>
      </c>
      <c r="K30" s="13">
        <f>[1]COOPESANTOS!L30</f>
        <v>30.350000000000016</v>
      </c>
      <c r="L30" s="13">
        <f>[1]COOPESANTOS!M30</f>
        <v>30.350000000000016</v>
      </c>
      <c r="M30" s="13">
        <f>[1]COOPESANTOS!N30</f>
        <v>30.350000000000016</v>
      </c>
    </row>
    <row r="31" spans="1:13" x14ac:dyDescent="0.3">
      <c r="A31" s="22" t="str">
        <f>[1]COOPESANTOS!B31</f>
        <v>Energía Noche</v>
      </c>
      <c r="B31" s="13">
        <f>[1]COOPESANTOS!C31</f>
        <v>19</v>
      </c>
      <c r="C31" s="13">
        <f>[1]COOPESANTOS!D31</f>
        <v>19</v>
      </c>
      <c r="D31" s="13">
        <f>[1]COOPESANTOS!E31</f>
        <v>19</v>
      </c>
      <c r="E31" s="13">
        <f>[1]COOPESANTOS!F31</f>
        <v>18.84</v>
      </c>
      <c r="F31" s="13">
        <f>[1]COOPESANTOS!G31</f>
        <v>19.679999999999996</v>
      </c>
      <c r="G31" s="13">
        <f>[1]COOPESANTOS!H31</f>
        <v>19.68</v>
      </c>
      <c r="H31" s="13">
        <f>[1]COOPESANTOS!I31</f>
        <v>19.29</v>
      </c>
      <c r="I31" s="13">
        <f>[1]COOPESANTOS!J31</f>
        <v>19.29</v>
      </c>
      <c r="J31" s="13">
        <f>[1]COOPESANTOS!K31</f>
        <v>19.290000000000003</v>
      </c>
      <c r="K31" s="13">
        <f>[1]COOPESANTOS!L31</f>
        <v>19.509999999999994</v>
      </c>
      <c r="L31" s="13">
        <f>[1]COOPESANTOS!M31</f>
        <v>19.509999999999994</v>
      </c>
      <c r="M31" s="13">
        <f>[1]COOPESANTOS!N31</f>
        <v>19.509999999999994</v>
      </c>
    </row>
    <row r="32" spans="1:13" x14ac:dyDescent="0.3">
      <c r="A32" s="22" t="str">
        <f>[1]COOPESANTOS!B32</f>
        <v>Potencia Punta</v>
      </c>
      <c r="B32" s="13">
        <f>[1]COOPESANTOS!C32</f>
        <v>11213</v>
      </c>
      <c r="C32" s="13">
        <f>[1]COOPESANTOS!D32</f>
        <v>11213</v>
      </c>
      <c r="D32" s="13">
        <f>[1]COOPESANTOS!E32</f>
        <v>11213</v>
      </c>
      <c r="E32" s="13">
        <f>[1]COOPESANTOS!F32</f>
        <v>11225.83</v>
      </c>
      <c r="F32" s="13">
        <f>[1]COOPESANTOS!G32</f>
        <v>11691.659999999994</v>
      </c>
      <c r="G32" s="13">
        <f>[1]COOPESANTOS!H32</f>
        <v>11691.659999999996</v>
      </c>
      <c r="H32" s="13">
        <f>[1]COOPESANTOS!I32</f>
        <v>11460.08</v>
      </c>
      <c r="I32" s="13">
        <f>[1]COOPESANTOS!J32</f>
        <v>11460.08</v>
      </c>
      <c r="J32" s="13">
        <f>[1]COOPESANTOS!K32</f>
        <v>11460.079999999998</v>
      </c>
      <c r="K32" s="13">
        <f>[1]COOPESANTOS!L32</f>
        <v>11591.099999999997</v>
      </c>
      <c r="L32" s="13">
        <f>[1]COOPESANTOS!M32</f>
        <v>11591.099999999999</v>
      </c>
      <c r="M32" s="13">
        <f>[1]COOPESANTOS!N32</f>
        <v>11591.099999999997</v>
      </c>
    </row>
    <row r="33" spans="1:13" x14ac:dyDescent="0.3">
      <c r="A33" s="22" t="str">
        <f>[1]COOPESANTOS!B33</f>
        <v>Potencia Valle</v>
      </c>
      <c r="B33" s="13">
        <f>[1]COOPESANTOS!C33</f>
        <v>8145</v>
      </c>
      <c r="C33" s="13">
        <f>[1]COOPESANTOS!D33</f>
        <v>8145</v>
      </c>
      <c r="D33" s="13">
        <f>[1]COOPESANTOS!E33</f>
        <v>8145</v>
      </c>
      <c r="E33" s="13">
        <f>[1]COOPESANTOS!F33</f>
        <v>8154.4899999999989</v>
      </c>
      <c r="F33" s="13">
        <f>[1]COOPESANTOS!G33</f>
        <v>8492.9800000000032</v>
      </c>
      <c r="G33" s="13">
        <f>[1]COOPESANTOS!H33</f>
        <v>8492.9800000000032</v>
      </c>
      <c r="H33" s="13">
        <f>[1]COOPESANTOS!I33</f>
        <v>8324.7600000000039</v>
      </c>
      <c r="I33" s="13">
        <f>[1]COOPESANTOS!J33</f>
        <v>8324.7600000000039</v>
      </c>
      <c r="J33" s="13">
        <f>[1]COOPESANTOS!K33</f>
        <v>8324.7600000000039</v>
      </c>
      <c r="K33" s="13">
        <f>[1]COOPESANTOS!L33</f>
        <v>8419.9299999999948</v>
      </c>
      <c r="L33" s="13">
        <f>[1]COOPESANTOS!M33</f>
        <v>8419.9299999999948</v>
      </c>
      <c r="M33" s="13">
        <f>[1]COOPESANTOS!N33</f>
        <v>8419.9299999999948</v>
      </c>
    </row>
    <row r="34" spans="1:13" x14ac:dyDescent="0.3">
      <c r="A34" s="22" t="str">
        <f>[1]COOPESANTOS!B34</f>
        <v>Potencia Noche</v>
      </c>
      <c r="B34" s="13">
        <f>[1]COOPESANTOS!C34</f>
        <v>5128</v>
      </c>
      <c r="C34" s="13">
        <f>[1]COOPESANTOS!D34</f>
        <v>5128</v>
      </c>
      <c r="D34" s="13">
        <f>[1]COOPESANTOS!E34</f>
        <v>5128</v>
      </c>
      <c r="E34" s="13">
        <f>[1]COOPESANTOS!F34</f>
        <v>5133.8949999999995</v>
      </c>
      <c r="F34" s="13">
        <f>[1]COOPESANTOS!G34</f>
        <v>5346.79</v>
      </c>
      <c r="G34" s="13">
        <f>[1]COOPESANTOS!H34</f>
        <v>5346.7899999999991</v>
      </c>
      <c r="H34" s="13">
        <f>[1]COOPESANTOS!I34</f>
        <v>5240.8800000000019</v>
      </c>
      <c r="I34" s="13">
        <f>[1]COOPESANTOS!J34</f>
        <v>5240.8800000000019</v>
      </c>
      <c r="J34" s="13">
        <f>[1]COOPESANTOS!K34</f>
        <v>5240.8800000000019</v>
      </c>
      <c r="K34" s="13">
        <f>[1]COOPESANTOS!L34</f>
        <v>5300.7999999999984</v>
      </c>
      <c r="L34" s="13">
        <f>[1]COOPESANTOS!M34</f>
        <v>5300.7999999999993</v>
      </c>
      <c r="M34" s="13">
        <f>[1]COOPESANTOS!N34</f>
        <v>5300.7999999999984</v>
      </c>
    </row>
    <row r="35" spans="1:13" x14ac:dyDescent="0.3">
      <c r="A35" s="19" t="str">
        <f>[1]COOPESANTOS!B35</f>
        <v>ALUMBRADO PÚBLICO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x14ac:dyDescent="0.3">
      <c r="A36" s="20" t="str">
        <f>[1]COOPESANTOS!B36</f>
        <v>T-AP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x14ac:dyDescent="0.3">
      <c r="A37" s="22" t="str">
        <f>[1]COOPESANTOS!B37</f>
        <v>Cada KWh</v>
      </c>
      <c r="B37" s="13">
        <f>[1]COOPESANTOS!C37</f>
        <v>3.7199999999999993</v>
      </c>
      <c r="C37" s="13">
        <f>[1]COOPESANTOS!D37</f>
        <v>3.7199999999999993</v>
      </c>
      <c r="D37" s="13">
        <f>[1]COOPESANTOS!E37</f>
        <v>3.7199999999999993</v>
      </c>
      <c r="E37" s="13">
        <f>[1]COOPESANTOS!F37</f>
        <v>3.7199999999999993</v>
      </c>
      <c r="F37" s="13">
        <f>[1]COOPESANTOS!G37</f>
        <v>3.7199999999999993</v>
      </c>
      <c r="G37" s="13">
        <f>[1]COOPESANTOS!H37</f>
        <v>3.7199999999999993</v>
      </c>
      <c r="H37" s="13">
        <f>[1]COOPESANTOS!I37</f>
        <v>3.7199999999999993</v>
      </c>
      <c r="I37" s="13">
        <f>[1]COOPESANTOS!J37</f>
        <v>3.7199999999999993</v>
      </c>
      <c r="J37" s="13">
        <f>[1]COOPESANTOS!K37</f>
        <v>3.7199999999999993</v>
      </c>
      <c r="K37" s="13">
        <f>[1]COOPESANTOS!L37</f>
        <v>3.7199999999999993</v>
      </c>
      <c r="L37" s="13">
        <f>[1]COOPESANTOS!M37</f>
        <v>3.7199999999999993</v>
      </c>
      <c r="M37" s="13">
        <f>[1]COOPESANTOS!N37</f>
        <v>3.7199999999999993</v>
      </c>
    </row>
    <row r="38" spans="1:13" x14ac:dyDescent="0.3">
      <c r="A38" s="24"/>
    </row>
    <row r="39" spans="1:13" x14ac:dyDescent="0.3">
      <c r="A39" s="24"/>
    </row>
  </sheetData>
  <mergeCells count="2">
    <mergeCell ref="A5:N5"/>
    <mergeCell ref="A6:M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/>
  <dimension ref="A5:M23"/>
  <sheetViews>
    <sheetView workbookViewId="0">
      <selection activeCell="A22" sqref="A22:M23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77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[1]COOPEALFARORUIZ!B7</f>
        <v>Tipo de tarifa y bloque</v>
      </c>
      <c r="B7" s="18" t="str">
        <f>[1]COOPEALFARORUIZ!C7</f>
        <v>Enero</v>
      </c>
      <c r="C7" s="18" t="str">
        <f>[1]COOPEALFARORUIZ!D7</f>
        <v>Febrero</v>
      </c>
      <c r="D7" s="18" t="str">
        <f>[1]COOPEALFARORUIZ!E7</f>
        <v>Marzo</v>
      </c>
      <c r="E7" s="18" t="str">
        <f>[1]COOPEALFARORUIZ!F7</f>
        <v>Abril</v>
      </c>
      <c r="F7" s="18" t="str">
        <f>[1]COOPEALFARORUIZ!G7</f>
        <v>Mayo</v>
      </c>
      <c r="G7" s="18" t="str">
        <f>[1]COOPEALFARORUIZ!H7</f>
        <v>Junio</v>
      </c>
      <c r="H7" s="18" t="str">
        <f>[1]COOPEALFARORUIZ!I7</f>
        <v>Julio</v>
      </c>
      <c r="I7" s="18" t="str">
        <f>[1]COOPEALFARORUIZ!J7</f>
        <v>Agosto</v>
      </c>
      <c r="J7" s="18" t="str">
        <f>[1]COOPEALFARORUIZ!K7</f>
        <v>Septiembre</v>
      </c>
      <c r="K7" s="18" t="str">
        <f>[1]COOPEALFARORUIZ!L7</f>
        <v>Octubre</v>
      </c>
      <c r="L7" s="18" t="str">
        <f>[1]COOPEALFARORUIZ!M7</f>
        <v>Noviembre</v>
      </c>
      <c r="M7" s="18" t="str">
        <f>[1]COOPEALFARORUIZ!N7</f>
        <v>Diciembre</v>
      </c>
    </row>
    <row r="8" spans="1:13" x14ac:dyDescent="0.3">
      <c r="A8" s="19" t="str">
        <f>[1]COOPEALFARORUIZ!B8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[1]COOPEALFARORUIZ!B9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[1]COOPEALFARORUIZ!B10</f>
        <v>Bloque 31-200 kWh</v>
      </c>
      <c r="B10" s="13">
        <f>[1]COOPEALFARORUIZ!C10</f>
        <v>67</v>
      </c>
      <c r="C10" s="13">
        <f>[1]COOPEALFARORUIZ!D10</f>
        <v>67</v>
      </c>
      <c r="D10" s="13">
        <f>[1]COOPEALFARORUIZ!E10</f>
        <v>67</v>
      </c>
      <c r="E10" s="13">
        <f>[1]COOPEALFARORUIZ!F10</f>
        <v>61</v>
      </c>
      <c r="F10" s="13">
        <f>[1]COOPEALFARORUIZ!G10</f>
        <v>61</v>
      </c>
      <c r="G10" s="13">
        <f>[1]COOPEALFARORUIZ!H10</f>
        <v>61</v>
      </c>
      <c r="H10" s="13">
        <f>[1]COOPEALFARORUIZ!I10</f>
        <v>67.796774193548401</v>
      </c>
      <c r="I10" s="13">
        <f>[1]COOPEALFARORUIZ!J10</f>
        <v>69.98</v>
      </c>
      <c r="J10" s="13">
        <f>[1]COOPEALFARORUIZ!K10</f>
        <v>69.98</v>
      </c>
      <c r="K10" s="13">
        <f>[1]COOPEALFARORUIZ!L10</f>
        <v>70.849999999999966</v>
      </c>
      <c r="L10" s="13">
        <f>[1]COOPEALFARORUIZ!M10</f>
        <v>70.849999999999952</v>
      </c>
      <c r="M10" s="13">
        <f>[1]COOPEALFARORUIZ!N10</f>
        <v>70.849999999999966</v>
      </c>
    </row>
    <row r="11" spans="1:13" x14ac:dyDescent="0.3">
      <c r="A11" s="22" t="str">
        <f>[1]COOPEALFARORUIZ!B11</f>
        <v>Bloque mayor a 200 kWh</v>
      </c>
      <c r="B11" s="13">
        <f>[1]COOPEALFARORUIZ!C11</f>
        <v>88</v>
      </c>
      <c r="C11" s="13">
        <f>[1]COOPEALFARORUIZ!D11</f>
        <v>88</v>
      </c>
      <c r="D11" s="13">
        <f>[1]COOPEALFARORUIZ!E11</f>
        <v>88</v>
      </c>
      <c r="E11" s="13">
        <f>[1]COOPEALFARORUIZ!F11</f>
        <v>79</v>
      </c>
      <c r="F11" s="13">
        <f>[1]COOPEALFARORUIZ!G11</f>
        <v>79</v>
      </c>
      <c r="G11" s="13">
        <f>[1]COOPEALFARORUIZ!H11</f>
        <v>79</v>
      </c>
      <c r="H11" s="13">
        <f>[1]COOPEALFARORUIZ!I11</f>
        <v>88.132580645161283</v>
      </c>
      <c r="I11" s="13">
        <f>[1]COOPEALFARORUIZ!J11</f>
        <v>90.969999999999956</v>
      </c>
      <c r="J11" s="13">
        <f>[1]COOPEALFARORUIZ!K11</f>
        <v>90.96999999999997</v>
      </c>
      <c r="K11" s="13">
        <f>[1]COOPEALFARORUIZ!L11</f>
        <v>92.100000000000051</v>
      </c>
      <c r="L11" s="13">
        <f>[1]COOPEALFARORUIZ!M11</f>
        <v>92.100000000000051</v>
      </c>
      <c r="M11" s="13">
        <f>[1]COOPEALFARORUIZ!N11</f>
        <v>92.100000000000051</v>
      </c>
    </row>
    <row r="12" spans="1:13" x14ac:dyDescent="0.3">
      <c r="A12" s="19" t="str">
        <f>[1]COOPEALFARORUIZ!B12</f>
        <v>GENERAL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x14ac:dyDescent="0.3">
      <c r="A13" s="20" t="str">
        <f>[1]COOPEALFARORUIZ!B13</f>
        <v>T-GE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3">
      <c r="A14" s="22" t="str">
        <f>[1]COOPEALFARORUIZ!B14</f>
        <v>Consumo de Energía ≤ 3000 kWh</v>
      </c>
      <c r="B14" s="13">
        <f>[1]COOPEALFARORUIZ!C14</f>
        <v>94</v>
      </c>
      <c r="C14" s="13">
        <f>[1]COOPEALFARORUIZ!D14</f>
        <v>94</v>
      </c>
      <c r="D14" s="13">
        <f>[1]COOPEALFARORUIZ!E14</f>
        <v>94</v>
      </c>
      <c r="E14" s="13">
        <f>[1]COOPEALFARORUIZ!F14</f>
        <v>85</v>
      </c>
      <c r="F14" s="13">
        <f>[1]COOPEALFARORUIZ!G14</f>
        <v>85</v>
      </c>
      <c r="G14" s="13">
        <f>[1]COOPEALFARORUIZ!H14</f>
        <v>85</v>
      </c>
      <c r="H14" s="13">
        <f>[1]COOPEALFARORUIZ!I14</f>
        <v>94.905806451612889</v>
      </c>
      <c r="I14" s="13">
        <f>[1]COOPEALFARORUIZ!J14</f>
        <v>97.960000000000022</v>
      </c>
      <c r="J14" s="13">
        <f>[1]COOPEALFARORUIZ!K14</f>
        <v>97.960000000000022</v>
      </c>
      <c r="K14" s="13">
        <f>[1]COOPEALFARORUIZ!L14</f>
        <v>99.180000000000049</v>
      </c>
      <c r="L14" s="13">
        <f>[1]COOPEALFARORUIZ!M14</f>
        <v>99.180000000000049</v>
      </c>
      <c r="M14" s="13">
        <f>[1]COOPEALFARORUIZ!N14</f>
        <v>99.180000000000049</v>
      </c>
    </row>
    <row r="15" spans="1:13" x14ac:dyDescent="0.3">
      <c r="A15" s="22" t="str">
        <f>[1]COOPEALFARORUIZ!B15</f>
        <v>Bloque 0-3000 kWh</v>
      </c>
      <c r="B15" s="13">
        <f>[1]COOPEALFARORUIZ!C15</f>
        <v>171000</v>
      </c>
      <c r="C15" s="13">
        <f>[1]COOPEALFARORUIZ!D15</f>
        <v>171000</v>
      </c>
      <c r="D15" s="13">
        <f>[1]COOPEALFARORUIZ!E15</f>
        <v>171000</v>
      </c>
      <c r="E15" s="13">
        <f>[1]COOPEALFARORUIZ!F15</f>
        <v>156000</v>
      </c>
      <c r="F15" s="13">
        <f>[1]COOPEALFARORUIZ!G15</f>
        <v>156000</v>
      </c>
      <c r="G15" s="13">
        <f>[1]COOPEALFARORUIZ!H15</f>
        <v>156000</v>
      </c>
      <c r="H15" s="13">
        <f>[1]COOPEALFARORUIZ!I15</f>
        <v>172877.4193548387</v>
      </c>
      <c r="I15" s="13">
        <f>[1]COOPEALFARORUIZ!J15</f>
        <v>178440</v>
      </c>
      <c r="J15" s="13">
        <f>[1]COOPEALFARORUIZ!K15</f>
        <v>178440</v>
      </c>
      <c r="K15" s="13">
        <f>[1]COOPEALFARORUIZ!L15</f>
        <v>180660</v>
      </c>
      <c r="L15" s="13">
        <f>[1]COOPEALFARORUIZ!M15</f>
        <v>180660</v>
      </c>
      <c r="M15" s="13">
        <f>[1]COOPEALFARORUIZ!N15</f>
        <v>180660</v>
      </c>
    </row>
    <row r="16" spans="1:13" x14ac:dyDescent="0.3">
      <c r="A16" s="22" t="str">
        <f>[1]COOPEALFARORUIZ!B16</f>
        <v>Bloque mayor a 3000 kWh</v>
      </c>
      <c r="B16" s="13">
        <f>[1]COOPEALFARORUIZ!C16</f>
        <v>57</v>
      </c>
      <c r="C16" s="13">
        <f>[1]COOPEALFARORUIZ!D16</f>
        <v>57</v>
      </c>
      <c r="D16" s="13">
        <f>[1]COOPEALFARORUIZ!E16</f>
        <v>57</v>
      </c>
      <c r="E16" s="13">
        <f>[1]COOPEALFARORUIZ!F16</f>
        <v>52</v>
      </c>
      <c r="F16" s="13">
        <f>[1]COOPEALFARORUIZ!G16</f>
        <v>52</v>
      </c>
      <c r="G16" s="13">
        <f>[1]COOPEALFARORUIZ!H16</f>
        <v>52</v>
      </c>
      <c r="H16" s="13">
        <f>[1]COOPEALFARORUIZ!I16</f>
        <v>57.625806451612931</v>
      </c>
      <c r="I16" s="13">
        <f>[1]COOPEALFARORUIZ!J16</f>
        <v>59.480000000000011</v>
      </c>
      <c r="J16" s="13">
        <f>[1]COOPEALFARORUIZ!K16</f>
        <v>59.480000000000011</v>
      </c>
      <c r="K16" s="13">
        <f>[1]COOPEALFARORUIZ!L16</f>
        <v>60.219999999999928</v>
      </c>
      <c r="L16" s="13">
        <f>[1]COOPEALFARORUIZ!M16</f>
        <v>60.219999999999928</v>
      </c>
      <c r="M16" s="13">
        <f>[1]COOPEALFARORUIZ!N16</f>
        <v>60.219999999999928</v>
      </c>
    </row>
    <row r="17" spans="1:13" x14ac:dyDescent="0.3">
      <c r="A17" s="22" t="str">
        <f>[1]COOPEALFARORUIZ!B17</f>
        <v>Bloque 0-15 kW</v>
      </c>
      <c r="B17" s="13">
        <f>[1]COOPEALFARORUIZ!C17</f>
        <v>134520</v>
      </c>
      <c r="C17" s="13">
        <f>[1]COOPEALFARORUIZ!D17</f>
        <v>134520</v>
      </c>
      <c r="D17" s="13">
        <f>[1]COOPEALFARORUIZ!E17</f>
        <v>134520</v>
      </c>
      <c r="E17" s="13">
        <f>[1]COOPEALFARORUIZ!F17</f>
        <v>120855</v>
      </c>
      <c r="F17" s="13">
        <f>[1]COOPEALFARORUIZ!G17</f>
        <v>120855</v>
      </c>
      <c r="G17" s="13">
        <f>[1]COOPEALFARORUIZ!H17</f>
        <v>120855</v>
      </c>
      <c r="H17" s="13">
        <f>[1]COOPEALFARORUIZ!I17</f>
        <v>135114.29032258061</v>
      </c>
      <c r="I17" s="13">
        <f>[1]COOPEALFARORUIZ!J17</f>
        <v>139462.79999999993</v>
      </c>
      <c r="J17" s="13">
        <f>[1]COOPEALFARORUIZ!K17</f>
        <v>139462.79999999993</v>
      </c>
      <c r="K17" s="13">
        <f>[1]COOPEALFARORUIZ!L17</f>
        <v>141195.2999999999</v>
      </c>
      <c r="L17" s="13">
        <f>[1]COOPEALFARORUIZ!M17</f>
        <v>141195.29999999987</v>
      </c>
      <c r="M17" s="13">
        <f>[1]COOPEALFARORUIZ!N17</f>
        <v>141195.2999999999</v>
      </c>
    </row>
    <row r="18" spans="1:13" x14ac:dyDescent="0.3">
      <c r="A18" s="22" t="str">
        <f>[1]COOPEALFARORUIZ!B18</f>
        <v>Bloque mayor a 15 kW</v>
      </c>
      <c r="B18" s="13">
        <f>[1]COOPEALFARORUIZ!C18</f>
        <v>8968</v>
      </c>
      <c r="C18" s="13">
        <f>[1]COOPEALFARORUIZ!D18</f>
        <v>8968</v>
      </c>
      <c r="D18" s="13">
        <f>[1]COOPEALFARORUIZ!E18</f>
        <v>8968</v>
      </c>
      <c r="E18" s="13">
        <f>[1]COOPEALFARORUIZ!F18</f>
        <v>8057</v>
      </c>
      <c r="F18" s="13">
        <f>[1]COOPEALFARORUIZ!G18</f>
        <v>8057</v>
      </c>
      <c r="G18" s="13">
        <f>[1]COOPEALFARORUIZ!H18</f>
        <v>8057</v>
      </c>
      <c r="H18" s="13">
        <f>[1]COOPEALFARORUIZ!I18</f>
        <v>9007.6193548387109</v>
      </c>
      <c r="I18" s="13">
        <f>[1]COOPEALFARORUIZ!J18</f>
        <v>9297.5199999999986</v>
      </c>
      <c r="J18" s="13">
        <f>[1]COOPEALFARORUIZ!K18</f>
        <v>9297.5199999999968</v>
      </c>
      <c r="K18" s="13">
        <f>[1]COOPEALFARORUIZ!L18</f>
        <v>9413.0200000000077</v>
      </c>
      <c r="L18" s="13">
        <f>[1]COOPEALFARORUIZ!M18</f>
        <v>9413.0200000000077</v>
      </c>
      <c r="M18" s="13">
        <f>[1]COOPEALFARORUIZ!N18</f>
        <v>9413.0200000000077</v>
      </c>
    </row>
    <row r="19" spans="1:13" x14ac:dyDescent="0.3">
      <c r="A19" s="19" t="str">
        <f>[1]COOPEALFARORUIZ!B19</f>
        <v>ALUMBRADO PÚBLICO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x14ac:dyDescent="0.3">
      <c r="A20" s="20" t="str">
        <f>[1]COOPEALFARORUIZ!B20</f>
        <v>T-AP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3">
      <c r="A21" s="22" t="str">
        <f>[1]COOPEALFARORUIZ!B21</f>
        <v>Cada KWh</v>
      </c>
      <c r="B21" s="13">
        <f>[1]COOPEALFARORUIZ!C21</f>
        <v>3.1800000000000024</v>
      </c>
      <c r="C21" s="13">
        <f>[1]COOPEALFARORUIZ!D21</f>
        <v>3.1800000000000019</v>
      </c>
      <c r="D21" s="13">
        <f>[1]COOPEALFARORUIZ!E21</f>
        <v>3.1800000000000024</v>
      </c>
      <c r="E21" s="13">
        <f>[1]COOPEALFARORUIZ!F21</f>
        <v>3.1800000000000019</v>
      </c>
      <c r="F21" s="13">
        <f>[1]COOPEALFARORUIZ!G21</f>
        <v>3.1800000000000024</v>
      </c>
      <c r="G21" s="13">
        <f>[1]COOPEALFARORUIZ!H21</f>
        <v>3.1800000000000019</v>
      </c>
      <c r="H21" s="13">
        <f>[1]COOPEALFARORUIZ!I21</f>
        <v>3.1800000000000024</v>
      </c>
      <c r="I21" s="13">
        <f>[1]COOPEALFARORUIZ!J21</f>
        <v>3.1800000000000024</v>
      </c>
      <c r="J21" s="13">
        <f>[1]COOPEALFARORUIZ!K21</f>
        <v>3.1800000000000019</v>
      </c>
      <c r="K21" s="13">
        <f>[1]COOPEALFARORUIZ!L21</f>
        <v>3.1800000000000024</v>
      </c>
      <c r="L21" s="13">
        <f>[1]COOPEALFARORUIZ!M21</f>
        <v>3.1800000000000019</v>
      </c>
      <c r="M21" s="13">
        <f>[1]COOPEALFARORUIZ!N21</f>
        <v>3.1800000000000024</v>
      </c>
    </row>
    <row r="22" spans="1:13" x14ac:dyDescent="0.3">
      <c r="A22" s="24"/>
      <c r="B22" s="2"/>
      <c r="C22" s="2"/>
      <c r="D22" s="2"/>
    </row>
    <row r="23" spans="1:13" x14ac:dyDescent="0.3">
      <c r="A23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39"/>
  <dimension ref="B1:J16"/>
  <sheetViews>
    <sheetView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2:10" ht="15" thickBot="1" x14ac:dyDescent="0.35"/>
    <row r="2" spans="2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2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2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2:10" x14ac:dyDescent="0.3">
      <c r="B5" s="8"/>
      <c r="J5" s="9"/>
    </row>
    <row r="6" spans="2:10" x14ac:dyDescent="0.3">
      <c r="B6" s="8"/>
      <c r="J6" s="9"/>
    </row>
    <row r="7" spans="2:10" ht="99.9" customHeight="1" x14ac:dyDescent="0.3">
      <c r="B7" s="8"/>
      <c r="J7" s="9"/>
    </row>
    <row r="8" spans="2:10" ht="24.9" customHeight="1" x14ac:dyDescent="0.3">
      <c r="B8" s="8"/>
      <c r="J8" s="9"/>
    </row>
    <row r="9" spans="2:10" ht="99.9" customHeight="1" x14ac:dyDescent="0.3">
      <c r="B9" s="8"/>
      <c r="J9" s="9"/>
    </row>
    <row r="10" spans="2:10" ht="24.9" customHeight="1" x14ac:dyDescent="0.3">
      <c r="B10" s="8"/>
      <c r="J10" s="9"/>
    </row>
    <row r="11" spans="2:10" ht="99.9" customHeight="1" x14ac:dyDescent="0.3">
      <c r="B11" s="8"/>
      <c r="J11" s="9"/>
    </row>
    <row r="12" spans="2:10" ht="24.9" customHeight="1" x14ac:dyDescent="0.3">
      <c r="B12" s="8"/>
      <c r="J12" s="9"/>
    </row>
    <row r="13" spans="2:10" ht="99.9" customHeight="1" x14ac:dyDescent="0.3">
      <c r="B13" s="8"/>
      <c r="J13" s="9"/>
    </row>
    <row r="14" spans="2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2:10" ht="99.9" customHeight="1" thickTop="1" x14ac:dyDescent="0.3"/>
    <row r="16" spans="2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40"/>
  <dimension ref="A5:Q124"/>
  <sheetViews>
    <sheetView topLeftCell="A48" workbookViewId="0">
      <selection activeCell="A62" sqref="A62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4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ht="15" customHeight="1" x14ac:dyDescent="0.3">
      <c r="A6" s="180" t="s">
        <v>103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[2]ICE!B67</f>
        <v>Tipo de tarifa y bloque</v>
      </c>
      <c r="B7" s="18" t="str">
        <f>[2]ICE!C67</f>
        <v>Enero</v>
      </c>
      <c r="C7" s="18" t="str">
        <f>[2]ICE!D67</f>
        <v>Febrero</v>
      </c>
      <c r="D7" s="18" t="str">
        <f>[2]ICE!E67</f>
        <v>Marzo</v>
      </c>
      <c r="E7" s="18" t="str">
        <f>[2]ICE!F67</f>
        <v>Abril</v>
      </c>
      <c r="F7" s="18" t="str">
        <f>[2]ICE!G67</f>
        <v>Mayo</v>
      </c>
      <c r="G7" s="18" t="str">
        <f>[2]ICE!H67</f>
        <v>Junio</v>
      </c>
      <c r="H7" s="18" t="str">
        <f>[2]ICE!I67</f>
        <v>Julio</v>
      </c>
      <c r="I7" s="18" t="str">
        <f>[2]ICE!J67</f>
        <v>Agosto</v>
      </c>
      <c r="J7" s="18" t="str">
        <f>[2]ICE!K67</f>
        <v>Septiembre</v>
      </c>
      <c r="K7" s="18" t="str">
        <f>[2]ICE!L67</f>
        <v>Octubre</v>
      </c>
      <c r="L7" s="18" t="str">
        <f>[2]ICE!M67</f>
        <v>Noviembre</v>
      </c>
      <c r="M7" s="18" t="str">
        <f>[2]ICE!N67</f>
        <v>Diciembre</v>
      </c>
      <c r="N7" s="37"/>
    </row>
    <row r="8" spans="1:14" x14ac:dyDescent="0.3">
      <c r="A8" s="19" t="str">
        <f>[2]ICE!B68</f>
        <v>VENTAS A ICE DISTRIBUCIÓN Y A LA CNFL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[2]ICE!B69</f>
        <v>T-CB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[2]ICE!B70</f>
        <v>Energía Punta</v>
      </c>
      <c r="B10" s="13"/>
      <c r="C10" s="13"/>
      <c r="D10" s="13"/>
      <c r="E10" s="13">
        <f>[2]ICE!F70</f>
        <v>49.329999999999991</v>
      </c>
      <c r="F10" s="13">
        <f>[2]ICE!G70</f>
        <v>49.329999999999984</v>
      </c>
      <c r="G10" s="13">
        <f>[2]ICE!H70</f>
        <v>49.329999999999991</v>
      </c>
      <c r="H10" s="13">
        <f>[2]ICE!I70</f>
        <v>54.059999999999967</v>
      </c>
      <c r="I10" s="13">
        <f>[2]ICE!J70</f>
        <v>54.059999999999967</v>
      </c>
      <c r="J10" s="13">
        <f>[2]ICE!K70</f>
        <v>54.059999999999967</v>
      </c>
      <c r="K10" s="13">
        <f>[2]ICE!L70</f>
        <v>51.26</v>
      </c>
      <c r="L10" s="13">
        <f>[2]ICE!M70</f>
        <v>51.26</v>
      </c>
      <c r="M10" s="13">
        <f>[2]ICE!N70</f>
        <v>51.26</v>
      </c>
      <c r="N10" s="13"/>
    </row>
    <row r="11" spans="1:14" x14ac:dyDescent="0.3">
      <c r="A11" s="22" t="str">
        <f>[2]ICE!B71</f>
        <v>Energía Valle</v>
      </c>
      <c r="B11" s="13"/>
      <c r="C11" s="13"/>
      <c r="D11" s="13"/>
      <c r="E11" s="13">
        <f>[2]ICE!F71</f>
        <v>40.409999999999989</v>
      </c>
      <c r="F11" s="13">
        <f>[2]ICE!G71</f>
        <v>40.409999999999997</v>
      </c>
      <c r="G11" s="13">
        <f>[2]ICE!H71</f>
        <v>40.409999999999989</v>
      </c>
      <c r="H11" s="13">
        <f>[2]ICE!I71</f>
        <v>44.289999999999985</v>
      </c>
      <c r="I11" s="13">
        <f>[2]ICE!J71</f>
        <v>44.289999999999985</v>
      </c>
      <c r="J11" s="13">
        <f>[2]ICE!K71</f>
        <v>44.289999999999985</v>
      </c>
      <c r="K11" s="13">
        <f>[2]ICE!L71</f>
        <v>42</v>
      </c>
      <c r="L11" s="13">
        <f>[2]ICE!M71</f>
        <v>42</v>
      </c>
      <c r="M11" s="13">
        <f>[2]ICE!N71</f>
        <v>42</v>
      </c>
      <c r="N11" s="13"/>
    </row>
    <row r="12" spans="1:14" x14ac:dyDescent="0.3">
      <c r="A12" s="22" t="str">
        <f>[2]ICE!B72</f>
        <v>Energía Noche</v>
      </c>
      <c r="B12" s="13"/>
      <c r="C12" s="13"/>
      <c r="D12" s="13"/>
      <c r="E12" s="13">
        <f>[2]ICE!F72</f>
        <v>34.309999999999974</v>
      </c>
      <c r="F12" s="13">
        <f>[2]ICE!G72</f>
        <v>34.309999999999974</v>
      </c>
      <c r="G12" s="13">
        <f>[2]ICE!H72</f>
        <v>34.309999999999974</v>
      </c>
      <c r="H12" s="13">
        <f>[2]ICE!I72</f>
        <v>37.6</v>
      </c>
      <c r="I12" s="13">
        <f>[2]ICE!J72</f>
        <v>37.6</v>
      </c>
      <c r="J12" s="13">
        <f>[2]ICE!K72</f>
        <v>37.600000000000009</v>
      </c>
      <c r="K12" s="13">
        <f>[2]ICE!L72</f>
        <v>35.659999999999989</v>
      </c>
      <c r="L12" s="13">
        <f>[2]ICE!M72</f>
        <v>35.659999999999982</v>
      </c>
      <c r="M12" s="13">
        <f>[2]ICE!N72</f>
        <v>35.659999999999989</v>
      </c>
      <c r="N12" s="13"/>
    </row>
    <row r="13" spans="1:14" x14ac:dyDescent="0.3">
      <c r="A13" s="22" t="str">
        <f>[2]ICE!B73</f>
        <v>Potencia Punta</v>
      </c>
      <c r="B13" s="13"/>
      <c r="C13" s="13"/>
      <c r="D13" s="13"/>
      <c r="E13" s="13">
        <f>[2]ICE!F73</f>
        <v>2616.3700000000003</v>
      </c>
      <c r="F13" s="13">
        <f>[2]ICE!G73</f>
        <v>2616.37</v>
      </c>
      <c r="G13" s="13">
        <f>[2]ICE!H73</f>
        <v>2616.3700000000003</v>
      </c>
      <c r="H13" s="13">
        <f>[2]ICE!I73</f>
        <v>2867.3500000000008</v>
      </c>
      <c r="I13" s="13">
        <f>[2]ICE!J73</f>
        <v>2867.3500000000008</v>
      </c>
      <c r="J13" s="13">
        <f>[2]ICE!K73</f>
        <v>2867.3500000000004</v>
      </c>
      <c r="K13" s="13">
        <f>[2]ICE!L73</f>
        <v>2719.1000000000008</v>
      </c>
      <c r="L13" s="13">
        <f>[2]ICE!M73</f>
        <v>2719.1000000000004</v>
      </c>
      <c r="M13" s="13">
        <f>[2]ICE!N73</f>
        <v>2719.1000000000008</v>
      </c>
      <c r="N13" s="13"/>
    </row>
    <row r="14" spans="1:14" x14ac:dyDescent="0.3">
      <c r="A14" s="22" t="str">
        <f>[2]ICE!B74</f>
        <v>Potencia Valle</v>
      </c>
      <c r="B14" s="13"/>
      <c r="C14" s="13"/>
      <c r="D14" s="13"/>
      <c r="E14" s="13">
        <f>[2]ICE!F74</f>
        <v>2616.3700000000003</v>
      </c>
      <c r="F14" s="13">
        <f>[2]ICE!G74</f>
        <v>2616.37</v>
      </c>
      <c r="G14" s="13">
        <f>[2]ICE!H74</f>
        <v>2616.3700000000003</v>
      </c>
      <c r="H14" s="13">
        <f>[2]ICE!I74</f>
        <v>2867.3500000000008</v>
      </c>
      <c r="I14" s="13">
        <f>[2]ICE!J74</f>
        <v>2867.3500000000008</v>
      </c>
      <c r="J14" s="13">
        <f>[2]ICE!K74</f>
        <v>2867.3500000000004</v>
      </c>
      <c r="K14" s="13">
        <f>[2]ICE!L74</f>
        <v>2719.1000000000008</v>
      </c>
      <c r="L14" s="13">
        <f>[2]ICE!M74</f>
        <v>2719.1000000000004</v>
      </c>
      <c r="M14" s="13">
        <f>[2]ICE!N74</f>
        <v>2719.1000000000008</v>
      </c>
      <c r="N14" s="13"/>
    </row>
    <row r="15" spans="1:14" x14ac:dyDescent="0.3">
      <c r="A15" s="22" t="str">
        <f>[2]ICE!B75</f>
        <v>Potencia Noche</v>
      </c>
      <c r="B15" s="13"/>
      <c r="C15" s="13"/>
      <c r="D15" s="13"/>
      <c r="E15" s="13">
        <f>[2]ICE!F75</f>
        <v>0</v>
      </c>
      <c r="F15" s="13">
        <f>[2]ICE!G75</f>
        <v>0</v>
      </c>
      <c r="G15" s="13">
        <f>[2]ICE!H75</f>
        <v>0</v>
      </c>
      <c r="H15" s="13">
        <f>[2]ICE!I75</f>
        <v>0</v>
      </c>
      <c r="I15" s="13">
        <f>[2]ICE!J75</f>
        <v>0</v>
      </c>
      <c r="J15" s="13">
        <f>[2]ICE!K75</f>
        <v>0</v>
      </c>
      <c r="K15" s="13">
        <f>[2]ICE!L75</f>
        <v>0</v>
      </c>
      <c r="L15" s="13">
        <f>[2]ICE!M75</f>
        <v>0</v>
      </c>
      <c r="M15" s="13">
        <f>[2]ICE!N75</f>
        <v>0</v>
      </c>
      <c r="N15" s="13"/>
    </row>
    <row r="16" spans="1:14" x14ac:dyDescent="0.3">
      <c r="A16" s="19" t="str">
        <f>[2]ICE!B76</f>
        <v>VENTAS AL SERVICIO DE DISTRIBUCIÓN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1"/>
    </row>
    <row r="17" spans="1:14" x14ac:dyDescent="0.3">
      <c r="A17" s="20" t="str">
        <f>[2]ICE!B77</f>
        <v>T-SD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13"/>
    </row>
    <row r="18" spans="1:14" x14ac:dyDescent="0.3">
      <c r="A18" s="22" t="str">
        <f>[2]ICE!B78</f>
        <v>Energía Punta</v>
      </c>
      <c r="B18" s="13">
        <f>[2]ICE!C78</f>
        <v>50.660000000000018</v>
      </c>
      <c r="C18" s="13">
        <f>[2]ICE!D78</f>
        <v>50.660000000000011</v>
      </c>
      <c r="D18" s="13">
        <f>[2]ICE!E78</f>
        <v>50.660000000000018</v>
      </c>
      <c r="E18" s="13">
        <f>[2]ICE!F78</f>
        <v>48.690000000000033</v>
      </c>
      <c r="F18" s="13">
        <f>[2]ICE!G78</f>
        <v>48.690000000000033</v>
      </c>
      <c r="G18" s="13">
        <f>[2]ICE!H78</f>
        <v>48.690000000000033</v>
      </c>
      <c r="H18" s="13">
        <f>[2]ICE!I78</f>
        <v>53.359999999999964</v>
      </c>
      <c r="I18" s="13">
        <f>[2]ICE!J78</f>
        <v>53.359999999999964</v>
      </c>
      <c r="J18" s="13">
        <f>[2]ICE!K78</f>
        <v>53.359999999999971</v>
      </c>
      <c r="K18" s="13">
        <f>[2]ICE!L78</f>
        <v>50.59999999999998</v>
      </c>
      <c r="L18" s="13">
        <f>[2]ICE!M78</f>
        <v>50.599999999999987</v>
      </c>
      <c r="M18" s="13">
        <f>[2]ICE!N78</f>
        <v>50.59999999999998</v>
      </c>
      <c r="N18" s="13"/>
    </row>
    <row r="19" spans="1:14" x14ac:dyDescent="0.3">
      <c r="A19" s="22" t="str">
        <f>[2]ICE!B79</f>
        <v>Energía Valle</v>
      </c>
      <c r="B19" s="13">
        <f>[2]ICE!C79</f>
        <v>41.5</v>
      </c>
      <c r="C19" s="13">
        <f>[2]ICE!D79</f>
        <v>41.5</v>
      </c>
      <c r="D19" s="13">
        <f>[2]ICE!E79</f>
        <v>41.5</v>
      </c>
      <c r="E19" s="13">
        <f>[2]ICE!F79</f>
        <v>39.890000000000008</v>
      </c>
      <c r="F19" s="13">
        <f>[2]ICE!G79</f>
        <v>39.890000000000015</v>
      </c>
      <c r="G19" s="13">
        <f>[2]ICE!H79</f>
        <v>39.890000000000008</v>
      </c>
      <c r="H19" s="13">
        <f>[2]ICE!I79</f>
        <v>43.700000000000024</v>
      </c>
      <c r="I19" s="13">
        <f>[2]ICE!J79</f>
        <v>43.700000000000024</v>
      </c>
      <c r="J19" s="13">
        <f>[2]ICE!K79</f>
        <v>43.700000000000024</v>
      </c>
      <c r="K19" s="13">
        <f>[2]ICE!L79</f>
        <v>41.440000000000033</v>
      </c>
      <c r="L19" s="13">
        <f>[2]ICE!M79</f>
        <v>41.440000000000033</v>
      </c>
      <c r="M19" s="13">
        <f>[2]ICE!N79</f>
        <v>41.440000000000033</v>
      </c>
      <c r="N19" s="13"/>
    </row>
    <row r="20" spans="1:14" x14ac:dyDescent="0.3">
      <c r="A20" s="22" t="str">
        <f>[2]ICE!B80</f>
        <v>Energía Noche</v>
      </c>
      <c r="B20" s="13">
        <f>[2]ICE!C80</f>
        <v>35.49</v>
      </c>
      <c r="C20" s="13">
        <f>[2]ICE!D80</f>
        <v>35.49</v>
      </c>
      <c r="D20" s="13">
        <f>[2]ICE!E80</f>
        <v>35.49</v>
      </c>
      <c r="E20" s="13">
        <f>[2]ICE!F80</f>
        <v>34.110000000000007</v>
      </c>
      <c r="F20" s="13">
        <f>[2]ICE!G80</f>
        <v>34.110000000000007</v>
      </c>
      <c r="G20" s="13">
        <f>[2]ICE!H80</f>
        <v>34.110000000000007</v>
      </c>
      <c r="H20" s="13">
        <f>[2]ICE!I80</f>
        <v>37.390000000000008</v>
      </c>
      <c r="I20" s="13">
        <f>[2]ICE!J80</f>
        <v>37.390000000000008</v>
      </c>
      <c r="J20" s="13">
        <f>[2]ICE!K80</f>
        <v>37.39</v>
      </c>
      <c r="K20" s="13">
        <f>[2]ICE!L80</f>
        <v>35.450000000000017</v>
      </c>
      <c r="L20" s="13">
        <f>[2]ICE!M80</f>
        <v>35.450000000000017</v>
      </c>
      <c r="M20" s="13">
        <f>[2]ICE!N80</f>
        <v>35.450000000000017</v>
      </c>
      <c r="N20" s="13"/>
    </row>
    <row r="21" spans="1:14" x14ac:dyDescent="0.3">
      <c r="A21" s="22" t="str">
        <f>[2]ICE!B81</f>
        <v>Potencia Punta</v>
      </c>
      <c r="B21" s="13">
        <f>[2]ICE!C81</f>
        <v>2722</v>
      </c>
      <c r="C21" s="13">
        <f>[2]ICE!D81</f>
        <v>2722</v>
      </c>
      <c r="D21" s="13">
        <f>[2]ICE!E81</f>
        <v>2722</v>
      </c>
      <c r="E21" s="13">
        <f>[2]ICE!F81</f>
        <v>2616.3700000000003</v>
      </c>
      <c r="F21" s="13">
        <f>[2]ICE!G81</f>
        <v>2616.37</v>
      </c>
      <c r="G21" s="13">
        <f>[2]ICE!H81</f>
        <v>2616.3700000000003</v>
      </c>
      <c r="H21" s="13">
        <f>[2]ICE!I81</f>
        <v>2867.3500000000008</v>
      </c>
      <c r="I21" s="13">
        <f>[2]ICE!J81</f>
        <v>2867.3500000000008</v>
      </c>
      <c r="J21" s="13">
        <f>[2]ICE!K81</f>
        <v>2867.3500000000004</v>
      </c>
      <c r="K21" s="13">
        <f>[2]ICE!L81</f>
        <v>2719.1000000000008</v>
      </c>
      <c r="L21" s="13">
        <f>[2]ICE!M81</f>
        <v>2719.1000000000004</v>
      </c>
      <c r="M21" s="13">
        <f>[2]ICE!N81</f>
        <v>2719.1000000000008</v>
      </c>
      <c r="N21" s="13"/>
    </row>
    <row r="22" spans="1:14" x14ac:dyDescent="0.3">
      <c r="A22" s="22" t="str">
        <f>[2]ICE!B82</f>
        <v>Potencia Valle</v>
      </c>
      <c r="B22" s="13">
        <f>[2]ICE!C82</f>
        <v>2722</v>
      </c>
      <c r="C22" s="13">
        <f>[2]ICE!D82</f>
        <v>2722</v>
      </c>
      <c r="D22" s="13">
        <f>[2]ICE!E82</f>
        <v>2722</v>
      </c>
      <c r="E22" s="13">
        <f>[2]ICE!F82</f>
        <v>2616.3700000000003</v>
      </c>
      <c r="F22" s="13">
        <f>[2]ICE!G82</f>
        <v>2616.37</v>
      </c>
      <c r="G22" s="13">
        <f>[2]ICE!H82</f>
        <v>2616.3700000000003</v>
      </c>
      <c r="H22" s="13">
        <f>[2]ICE!I82</f>
        <v>2867.3500000000008</v>
      </c>
      <c r="I22" s="13">
        <f>[2]ICE!J82</f>
        <v>2867.3500000000008</v>
      </c>
      <c r="J22" s="13">
        <f>[2]ICE!K82</f>
        <v>2867.3500000000004</v>
      </c>
      <c r="K22" s="13">
        <f>[2]ICE!L82</f>
        <v>2719.1000000000008</v>
      </c>
      <c r="L22" s="13">
        <f>[2]ICE!M82</f>
        <v>2719.1000000000004</v>
      </c>
      <c r="M22" s="13">
        <f>[2]ICE!N82</f>
        <v>2719.1000000000008</v>
      </c>
      <c r="N22" s="21"/>
    </row>
    <row r="23" spans="1:14" x14ac:dyDescent="0.3">
      <c r="A23" s="22" t="str">
        <f>[2]ICE!B83</f>
        <v>Potencia Noche</v>
      </c>
      <c r="B23" s="13">
        <f>[2]ICE!C83</f>
        <v>0</v>
      </c>
      <c r="C23" s="13">
        <f>[2]ICE!D83</f>
        <v>0</v>
      </c>
      <c r="D23" s="13">
        <f>[2]ICE!E83</f>
        <v>0</v>
      </c>
      <c r="E23" s="13">
        <f>[2]ICE!F83</f>
        <v>0</v>
      </c>
      <c r="F23" s="13">
        <f>[2]ICE!G83</f>
        <v>0</v>
      </c>
      <c r="G23" s="13">
        <f>[2]ICE!H83</f>
        <v>0</v>
      </c>
      <c r="H23" s="13">
        <f>[2]ICE!I83</f>
        <v>0</v>
      </c>
      <c r="I23" s="13">
        <f>[2]ICE!J83</f>
        <v>0</v>
      </c>
      <c r="J23" s="13">
        <f>[2]ICE!K83</f>
        <v>0</v>
      </c>
      <c r="K23" s="13">
        <f>[2]ICE!L83</f>
        <v>0</v>
      </c>
      <c r="L23" s="13">
        <f>[2]ICE!M83</f>
        <v>0</v>
      </c>
      <c r="M23" s="13">
        <f>[2]ICE!N83</f>
        <v>0</v>
      </c>
      <c r="N23" s="21"/>
    </row>
    <row r="24" spans="1:14" x14ac:dyDescent="0.3">
      <c r="A24" s="19" t="str">
        <f>[2]ICE!B84</f>
        <v>VENTAS A ICE DISTRIBUCIÓN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23"/>
    </row>
    <row r="25" spans="1:14" x14ac:dyDescent="0.3">
      <c r="A25" s="20" t="str">
        <f>[2]ICE!B85</f>
        <v>T-CBA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3"/>
    </row>
    <row r="26" spans="1:14" x14ac:dyDescent="0.3">
      <c r="A26" s="22" t="str">
        <f>[2]ICE!B86</f>
        <v>Energía Punta</v>
      </c>
      <c r="B26" s="42">
        <f>[2]ICE!C86</f>
        <v>49.22000000000002</v>
      </c>
      <c r="C26" s="42">
        <f>[2]ICE!D86</f>
        <v>49.22000000000002</v>
      </c>
      <c r="D26" s="42">
        <f>[2]ICE!E86</f>
        <v>49.22000000000002</v>
      </c>
      <c r="E26" s="42"/>
      <c r="F26" s="42"/>
      <c r="G26" s="42"/>
      <c r="H26" s="40"/>
      <c r="I26" s="40"/>
      <c r="J26" s="40"/>
      <c r="K26" s="40"/>
      <c r="L26" s="40"/>
      <c r="M26" s="40"/>
      <c r="N26" s="23"/>
    </row>
    <row r="27" spans="1:14" x14ac:dyDescent="0.3">
      <c r="A27" s="22" t="str">
        <f>[2]ICE!B87</f>
        <v>Energía Valle</v>
      </c>
      <c r="B27" s="42">
        <f>[2]ICE!C87</f>
        <v>40.320000000000007</v>
      </c>
      <c r="C27" s="42">
        <f>[2]ICE!D87</f>
        <v>40.320000000000014</v>
      </c>
      <c r="D27" s="42">
        <f>[2]ICE!E87</f>
        <v>40.320000000000007</v>
      </c>
      <c r="E27" s="42"/>
      <c r="F27" s="42"/>
      <c r="G27" s="42"/>
      <c r="H27" s="40"/>
      <c r="I27" s="40"/>
      <c r="J27" s="40"/>
      <c r="K27" s="40"/>
      <c r="L27" s="40"/>
      <c r="M27" s="40"/>
      <c r="N27" s="23"/>
    </row>
    <row r="28" spans="1:14" x14ac:dyDescent="0.3">
      <c r="A28" s="22" t="str">
        <f>[2]ICE!B88</f>
        <v>Energía Noche</v>
      </c>
      <c r="B28" s="42">
        <f>[2]ICE!C88</f>
        <v>34.24</v>
      </c>
      <c r="C28" s="42">
        <f>[2]ICE!D88</f>
        <v>34.24</v>
      </c>
      <c r="D28" s="42">
        <f>[2]ICE!E88</f>
        <v>34.24</v>
      </c>
      <c r="E28" s="42"/>
      <c r="F28" s="42"/>
      <c r="G28" s="42"/>
      <c r="H28" s="40"/>
      <c r="I28" s="40"/>
      <c r="J28" s="40"/>
      <c r="K28" s="40"/>
      <c r="L28" s="40"/>
      <c r="M28" s="40"/>
      <c r="N28" s="23"/>
    </row>
    <row r="29" spans="1:14" x14ac:dyDescent="0.3">
      <c r="A29" s="22" t="str">
        <f>[2]ICE!B89</f>
        <v>Potencia Punta</v>
      </c>
      <c r="B29" s="42">
        <f>[2]ICE!C89</f>
        <v>2610.4600000000009</v>
      </c>
      <c r="C29" s="42">
        <f>[2]ICE!D89</f>
        <v>2610.4600000000005</v>
      </c>
      <c r="D29" s="42">
        <f>[2]ICE!E89</f>
        <v>2610.4600000000009</v>
      </c>
      <c r="E29" s="42"/>
      <c r="F29" s="42"/>
      <c r="G29" s="42"/>
      <c r="H29" s="40"/>
      <c r="I29" s="40"/>
      <c r="J29" s="40"/>
      <c r="K29" s="40"/>
      <c r="L29" s="40"/>
      <c r="M29" s="40"/>
      <c r="N29" s="23"/>
    </row>
    <row r="30" spans="1:14" x14ac:dyDescent="0.3">
      <c r="A30" s="22" t="str">
        <f>[2]ICE!B90</f>
        <v>Potencia Valle</v>
      </c>
      <c r="B30" s="42">
        <f>[2]ICE!C90</f>
        <v>2610.4600000000009</v>
      </c>
      <c r="C30" s="42">
        <f>[2]ICE!D90</f>
        <v>2610.4600000000005</v>
      </c>
      <c r="D30" s="42">
        <f>[2]ICE!E90</f>
        <v>2610.4600000000009</v>
      </c>
      <c r="E30" s="42"/>
      <c r="F30" s="42"/>
      <c r="G30" s="42"/>
      <c r="H30" s="40"/>
      <c r="I30" s="40"/>
      <c r="J30" s="40"/>
      <c r="K30" s="40"/>
      <c r="L30" s="40"/>
      <c r="M30" s="40"/>
      <c r="N30" s="23"/>
    </row>
    <row r="31" spans="1:14" x14ac:dyDescent="0.3">
      <c r="A31" s="22" t="str">
        <f>[2]ICE!B91</f>
        <v>Potencia Noche</v>
      </c>
      <c r="B31" s="42">
        <f>[2]ICE!C91</f>
        <v>0</v>
      </c>
      <c r="C31" s="42">
        <f>[2]ICE!D91</f>
        <v>0</v>
      </c>
      <c r="D31" s="42">
        <f>[2]ICE!E91</f>
        <v>0</v>
      </c>
      <c r="E31" s="42"/>
      <c r="F31" s="42"/>
      <c r="G31" s="42"/>
      <c r="H31" s="40"/>
      <c r="I31" s="40"/>
      <c r="J31" s="40"/>
      <c r="K31" s="40"/>
      <c r="L31" s="40"/>
      <c r="M31" s="40"/>
      <c r="N31" s="23"/>
    </row>
    <row r="32" spans="1:14" x14ac:dyDescent="0.3">
      <c r="A32" s="19" t="str">
        <f>[2]ICE!B92</f>
        <v>VENTAS A LA CNFL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4" x14ac:dyDescent="0.3">
      <c r="A33" s="20" t="str">
        <f>[2]ICE!B93</f>
        <v>T-CBB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4" x14ac:dyDescent="0.3">
      <c r="A34" s="22" t="str">
        <f>[2]ICE!B94</f>
        <v>Energía Punta</v>
      </c>
      <c r="B34" s="13">
        <f>[2]ICE!C94</f>
        <v>51.329999999999984</v>
      </c>
      <c r="C34" s="13">
        <f>[2]ICE!D94</f>
        <v>51.329999999999991</v>
      </c>
      <c r="D34" s="13">
        <f>[2]ICE!E94</f>
        <v>51.329999999999984</v>
      </c>
      <c r="E34" s="13"/>
      <c r="F34" s="13"/>
      <c r="G34" s="13"/>
      <c r="H34" s="13"/>
      <c r="I34" s="13"/>
      <c r="J34" s="13"/>
      <c r="K34" s="13"/>
      <c r="L34" s="13"/>
      <c r="M34" s="13"/>
    </row>
    <row r="35" spans="1:14" x14ac:dyDescent="0.3">
      <c r="A35" s="22" t="str">
        <f>[2]ICE!B95</f>
        <v>Energía Valle</v>
      </c>
      <c r="B35" s="13">
        <f>[2]ICE!C95</f>
        <v>42.039999999999985</v>
      </c>
      <c r="C35" s="13">
        <f>[2]ICE!D95</f>
        <v>42.039999999999985</v>
      </c>
      <c r="D35" s="13">
        <f>[2]ICE!E95</f>
        <v>42.039999999999985</v>
      </c>
      <c r="E35" s="13"/>
      <c r="F35" s="13"/>
      <c r="G35" s="13"/>
      <c r="H35" s="13"/>
      <c r="I35" s="13"/>
      <c r="J35" s="13"/>
      <c r="K35" s="13"/>
      <c r="L35" s="13"/>
      <c r="M35" s="13"/>
    </row>
    <row r="36" spans="1:14" x14ac:dyDescent="0.3">
      <c r="A36" s="22" t="str">
        <f>[2]ICE!B96</f>
        <v>Energía Noche</v>
      </c>
      <c r="B36" s="13">
        <f>[2]ICE!C96</f>
        <v>35.700000000000017</v>
      </c>
      <c r="C36" s="13">
        <f>[2]ICE!D96</f>
        <v>35.700000000000017</v>
      </c>
      <c r="D36" s="13">
        <f>[2]ICE!E96</f>
        <v>35.700000000000017</v>
      </c>
      <c r="E36" s="13"/>
      <c r="F36" s="13"/>
      <c r="G36" s="13"/>
      <c r="H36" s="13"/>
      <c r="I36" s="13"/>
      <c r="J36" s="13"/>
      <c r="K36" s="13"/>
      <c r="L36" s="13"/>
      <c r="M36" s="13"/>
    </row>
    <row r="37" spans="1:14" x14ac:dyDescent="0.3">
      <c r="A37" s="22" t="str">
        <f>[2]ICE!B97</f>
        <v>Potencia Punta</v>
      </c>
      <c r="B37" s="13">
        <f>[2]ICE!C97</f>
        <v>2722</v>
      </c>
      <c r="C37" s="13">
        <f>[2]ICE!D97</f>
        <v>2722</v>
      </c>
      <c r="D37" s="13">
        <f>[2]ICE!E97</f>
        <v>2722</v>
      </c>
      <c r="E37" s="13"/>
      <c r="F37" s="13"/>
      <c r="G37" s="13"/>
      <c r="H37" s="13"/>
      <c r="I37" s="13"/>
      <c r="J37" s="13"/>
      <c r="K37" s="13"/>
      <c r="L37" s="13"/>
      <c r="M37" s="13"/>
    </row>
    <row r="38" spans="1:14" x14ac:dyDescent="0.3">
      <c r="A38" s="22" t="str">
        <f>[2]ICE!B98</f>
        <v>Potencia Valle</v>
      </c>
      <c r="B38" s="13">
        <f>[2]ICE!C98</f>
        <v>2722</v>
      </c>
      <c r="C38" s="13">
        <f>[2]ICE!D98</f>
        <v>2722</v>
      </c>
      <c r="D38" s="13">
        <f>[2]ICE!E98</f>
        <v>2722</v>
      </c>
      <c r="E38" s="13"/>
      <c r="F38" s="13"/>
      <c r="G38" s="13"/>
      <c r="H38" s="13"/>
      <c r="I38" s="13"/>
      <c r="J38" s="13"/>
      <c r="K38" s="13"/>
      <c r="L38" s="13"/>
      <c r="M38" s="13"/>
    </row>
    <row r="39" spans="1:14" x14ac:dyDescent="0.3">
      <c r="A39" s="22" t="str">
        <f>[2]ICE!B99</f>
        <v>Potencia Noche</v>
      </c>
      <c r="B39" s="13">
        <f>[2]ICE!C99</f>
        <v>0</v>
      </c>
      <c r="C39" s="13">
        <f>[2]ICE!D99</f>
        <v>0</v>
      </c>
      <c r="D39" s="13">
        <f>[2]ICE!E99</f>
        <v>0</v>
      </c>
      <c r="E39" s="13"/>
      <c r="F39" s="13"/>
      <c r="G39" s="13"/>
      <c r="H39" s="13"/>
      <c r="I39" s="13"/>
      <c r="J39" s="13"/>
      <c r="K39" s="13"/>
      <c r="L39" s="13"/>
      <c r="M39" s="13"/>
    </row>
    <row r="40" spans="1:14" x14ac:dyDescent="0.3">
      <c r="A40" s="19" t="str">
        <f>[2]ICE!B100</f>
        <v>USUARIOS DIRECTOS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4" x14ac:dyDescent="0.3">
      <c r="A41" s="20" t="str">
        <f>[2]ICE!B101</f>
        <v>T-UD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4" x14ac:dyDescent="0.3">
      <c r="A42" s="22" t="str">
        <f>[2]ICE!B102</f>
        <v>Energía Punta</v>
      </c>
      <c r="B42" s="23">
        <f>[2]ICE!C102</f>
        <v>5.8000000000000038E-2</v>
      </c>
      <c r="C42" s="23">
        <f>[2]ICE!D102</f>
        <v>5.8000000000000038E-2</v>
      </c>
      <c r="D42" s="23">
        <f>[2]ICE!E102</f>
        <v>5.8000000000000038E-2</v>
      </c>
      <c r="E42" s="23">
        <f>[2]ICE!F102</f>
        <v>5.6999999999999988E-2</v>
      </c>
      <c r="F42" s="23">
        <f>[2]ICE!G102</f>
        <v>5.6999999999999988E-2</v>
      </c>
      <c r="G42" s="23">
        <f>[2]ICE!H102</f>
        <v>5.6999999999999988E-2</v>
      </c>
      <c r="H42" s="23">
        <f>[2]ICE!I102</f>
        <v>6.4000000000000043E-2</v>
      </c>
      <c r="I42" s="23">
        <f>[2]ICE!J102</f>
        <v>6.4000000000000043E-2</v>
      </c>
      <c r="J42" s="23">
        <f>[2]ICE!K102</f>
        <v>6.4000000000000043E-2</v>
      </c>
      <c r="K42" s="23">
        <f>[2]ICE!L102</f>
        <v>6.0999999999999957E-2</v>
      </c>
      <c r="L42" s="23">
        <f>[2]ICE!M102</f>
        <v>6.0999999999999957E-2</v>
      </c>
      <c r="M42" s="23">
        <f>[2]ICE!N102</f>
        <v>6.0999999999999957E-2</v>
      </c>
    </row>
    <row r="43" spans="1:14" x14ac:dyDescent="0.3">
      <c r="A43" s="22" t="str">
        <f>[2]ICE!B103</f>
        <v>Energía Valle</v>
      </c>
      <c r="B43" s="23">
        <f>[2]ICE!C103</f>
        <v>4.8000000000000022E-2</v>
      </c>
      <c r="C43" s="23">
        <f>[2]ICE!D103</f>
        <v>4.8000000000000022E-2</v>
      </c>
      <c r="D43" s="23">
        <f>[2]ICE!E103</f>
        <v>4.8000000000000022E-2</v>
      </c>
      <c r="E43" s="23">
        <f>[2]ICE!F103</f>
        <v>4.6999999999999993E-2</v>
      </c>
      <c r="F43" s="23">
        <f>[2]ICE!G103</f>
        <v>4.6999999999999986E-2</v>
      </c>
      <c r="G43" s="23">
        <f>[2]ICE!H103</f>
        <v>4.6999999999999993E-2</v>
      </c>
      <c r="H43" s="23">
        <f>[2]ICE!I103</f>
        <v>5.4000000000000034E-2</v>
      </c>
      <c r="I43" s="23">
        <f>[2]ICE!J103</f>
        <v>5.4000000000000034E-2</v>
      </c>
      <c r="J43" s="23">
        <f>[2]ICE!K103</f>
        <v>5.4000000000000034E-2</v>
      </c>
      <c r="K43" s="23">
        <f>[2]ICE!L103</f>
        <v>5.099999999999999E-2</v>
      </c>
      <c r="L43" s="23">
        <f>[2]ICE!M103</f>
        <v>5.0999999999999997E-2</v>
      </c>
      <c r="M43" s="23">
        <f>[2]ICE!N103</f>
        <v>5.099999999999999E-2</v>
      </c>
      <c r="N43" s="37"/>
    </row>
    <row r="44" spans="1:14" x14ac:dyDescent="0.3">
      <c r="A44" s="22" t="str">
        <f>[2]ICE!B104</f>
        <v>Energía Noche</v>
      </c>
      <c r="B44" s="23">
        <f>[2]ICE!C104</f>
        <v>4.2000000000000016E-2</v>
      </c>
      <c r="C44" s="23">
        <f>[2]ICE!D104</f>
        <v>4.2000000000000016E-2</v>
      </c>
      <c r="D44" s="23">
        <f>[2]ICE!E104</f>
        <v>4.2000000000000016E-2</v>
      </c>
      <c r="E44" s="23">
        <f>[2]ICE!F104</f>
        <v>4.1000000000000002E-2</v>
      </c>
      <c r="F44" s="23">
        <f>[2]ICE!G104</f>
        <v>4.0999999999999995E-2</v>
      </c>
      <c r="G44" s="23">
        <f>[2]ICE!H104</f>
        <v>4.1000000000000002E-2</v>
      </c>
      <c r="H44" s="23">
        <f>[2]ICE!I104</f>
        <v>4.299999999999999E-2</v>
      </c>
      <c r="I44" s="23">
        <f>[2]ICE!J104</f>
        <v>4.299999999999999E-2</v>
      </c>
      <c r="J44" s="23">
        <f>[2]ICE!K104</f>
        <v>4.2999999999999997E-2</v>
      </c>
      <c r="K44" s="23">
        <f>[2]ICE!L104</f>
        <v>4.0999999999999995E-2</v>
      </c>
      <c r="L44" s="23">
        <f>[2]ICE!M104</f>
        <v>4.1000000000000002E-2</v>
      </c>
      <c r="M44" s="23">
        <f>[2]ICE!N104</f>
        <v>4.0999999999999995E-2</v>
      </c>
      <c r="N44" s="21"/>
    </row>
    <row r="45" spans="1:14" x14ac:dyDescent="0.3">
      <c r="A45" s="22" t="str">
        <f>[2]ICE!B105</f>
        <v>Potencia Punta</v>
      </c>
      <c r="B45" s="23">
        <f>[2]ICE!C105</f>
        <v>3.1119999999999988</v>
      </c>
      <c r="C45" s="23">
        <f>[2]ICE!D105</f>
        <v>3.1119999999999992</v>
      </c>
      <c r="D45" s="23">
        <f>[2]ICE!E105</f>
        <v>3.1119999999999988</v>
      </c>
      <c r="E45" s="23">
        <f>[2]ICE!F105</f>
        <v>3.0430000000000015</v>
      </c>
      <c r="F45" s="23">
        <f>[2]ICE!G105</f>
        <v>3.0430000000000019</v>
      </c>
      <c r="G45" s="23">
        <f>[2]ICE!H105</f>
        <v>3.0430000000000015</v>
      </c>
      <c r="H45" s="23">
        <f>[2]ICE!I105</f>
        <v>3.3310000000000022</v>
      </c>
      <c r="I45" s="23">
        <f>[2]ICE!J105</f>
        <v>3.3310000000000022</v>
      </c>
      <c r="J45" s="23">
        <f>[2]ICE!K105</f>
        <v>3.3310000000000022</v>
      </c>
      <c r="K45" s="23">
        <f>[2]ICE!L105</f>
        <v>3.1590000000000016</v>
      </c>
      <c r="L45" s="23">
        <f>[2]ICE!M105</f>
        <v>3.1590000000000011</v>
      </c>
      <c r="M45" s="23">
        <f>[2]ICE!N105</f>
        <v>3.1590000000000016</v>
      </c>
      <c r="N45" s="21"/>
    </row>
    <row r="46" spans="1:14" x14ac:dyDescent="0.3">
      <c r="A46" s="22" t="str">
        <f>[2]ICE!B106</f>
        <v>Potencia Valle</v>
      </c>
      <c r="B46" s="23">
        <f>[2]ICE!C106</f>
        <v>3.1119999999999988</v>
      </c>
      <c r="C46" s="23">
        <f>[2]ICE!D106</f>
        <v>3.1119999999999992</v>
      </c>
      <c r="D46" s="23">
        <f>[2]ICE!E106</f>
        <v>3.1119999999999988</v>
      </c>
      <c r="E46" s="23">
        <f>[2]ICE!F106</f>
        <v>3.0430000000000015</v>
      </c>
      <c r="F46" s="23">
        <f>[2]ICE!G106</f>
        <v>3.0430000000000019</v>
      </c>
      <c r="G46" s="23">
        <f>[2]ICE!H106</f>
        <v>3.0430000000000015</v>
      </c>
      <c r="H46" s="23">
        <f>[2]ICE!I106</f>
        <v>3.3310000000000022</v>
      </c>
      <c r="I46" s="23">
        <f>[2]ICE!J106</f>
        <v>3.3310000000000022</v>
      </c>
      <c r="J46" s="23">
        <f>[2]ICE!K106</f>
        <v>3.3310000000000022</v>
      </c>
      <c r="K46" s="23">
        <f>[2]ICE!L106</f>
        <v>3.1590000000000016</v>
      </c>
      <c r="L46" s="23">
        <f>[2]ICE!M106</f>
        <v>3.1590000000000011</v>
      </c>
      <c r="M46" s="23">
        <f>[2]ICE!N106</f>
        <v>3.1590000000000016</v>
      </c>
      <c r="N46" s="13"/>
    </row>
    <row r="47" spans="1:14" x14ac:dyDescent="0.3">
      <c r="A47" s="22" t="str">
        <f>[2]ICE!B107</f>
        <v>Potencia Noche</v>
      </c>
      <c r="B47" s="23">
        <f>[2]ICE!C107</f>
        <v>0</v>
      </c>
      <c r="C47" s="23">
        <f>[2]ICE!D107</f>
        <v>0</v>
      </c>
      <c r="D47" s="23">
        <f>[2]ICE!E107</f>
        <v>0</v>
      </c>
      <c r="E47" s="23">
        <f>[2]ICE!F107</f>
        <v>0</v>
      </c>
      <c r="F47" s="23">
        <f>[2]ICE!G107</f>
        <v>0</v>
      </c>
      <c r="G47" s="23">
        <f>[2]ICE!H107</f>
        <v>0</v>
      </c>
      <c r="H47" s="23">
        <f>[2]ICE!I107</f>
        <v>0</v>
      </c>
      <c r="I47" s="23">
        <f>[2]ICE!J107</f>
        <v>0</v>
      </c>
      <c r="J47" s="23">
        <f>[2]ICE!K107</f>
        <v>0</v>
      </c>
      <c r="K47" s="23">
        <f>[2]ICE!L107</f>
        <v>0</v>
      </c>
      <c r="L47" s="23">
        <f>[2]ICE!M107</f>
        <v>0</v>
      </c>
      <c r="M47" s="23">
        <f>[2]ICE!N107</f>
        <v>0</v>
      </c>
      <c r="N47" s="13"/>
    </row>
    <row r="48" spans="1:14" x14ac:dyDescent="0.3">
      <c r="A48" s="24" t="s">
        <v>25</v>
      </c>
      <c r="N48" s="21"/>
    </row>
    <row r="49" spans="1:14" x14ac:dyDescent="0.3">
      <c r="A49" s="24" t="s">
        <v>76</v>
      </c>
      <c r="N49" s="21"/>
    </row>
    <row r="50" spans="1:14" x14ac:dyDescent="0.3">
      <c r="A50" s="24"/>
      <c r="N50" s="13"/>
    </row>
    <row r="51" spans="1:14" x14ac:dyDescent="0.3">
      <c r="A51" s="24"/>
      <c r="N51" s="13"/>
    </row>
    <row r="52" spans="1:14" x14ac:dyDescent="0.3">
      <c r="A52" s="24"/>
      <c r="N52" s="13"/>
    </row>
    <row r="53" spans="1:14" x14ac:dyDescent="0.3">
      <c r="N53" s="21"/>
    </row>
    <row r="54" spans="1:14" x14ac:dyDescent="0.3">
      <c r="N54" s="21"/>
    </row>
    <row r="55" spans="1:14" x14ac:dyDescent="0.3">
      <c r="N55" s="13"/>
    </row>
    <row r="56" spans="1:14" x14ac:dyDescent="0.3">
      <c r="N56" s="13"/>
    </row>
    <row r="57" spans="1:14" x14ac:dyDescent="0.3">
      <c r="A57" s="179" t="s">
        <v>26</v>
      </c>
      <c r="B57" s="179"/>
      <c r="C57" s="179"/>
      <c r="D57" s="179"/>
      <c r="E57" s="179"/>
      <c r="F57" s="179"/>
      <c r="G57" s="179"/>
      <c r="H57" s="179"/>
      <c r="I57" s="179"/>
      <c r="J57" s="179"/>
      <c r="K57" s="2"/>
      <c r="L57" s="2"/>
      <c r="N57" s="13"/>
    </row>
    <row r="58" spans="1:14" ht="15" customHeight="1" x14ac:dyDescent="0.3">
      <c r="A58" s="180" t="s">
        <v>104</v>
      </c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21"/>
    </row>
    <row r="59" spans="1:14" x14ac:dyDescent="0.3">
      <c r="A59" s="17" t="str">
        <f>[2]ICE!B7</f>
        <v>Tipo de tarifa y bloque</v>
      </c>
      <c r="B59" s="18"/>
      <c r="C59" s="18" t="str">
        <f>[2]ICE!D7</f>
        <v>Febrero</v>
      </c>
      <c r="D59" s="18" t="str">
        <f>[2]ICE!E7</f>
        <v>Marzo</v>
      </c>
      <c r="E59" s="18" t="str">
        <f>[2]ICE!F7</f>
        <v>Abril</v>
      </c>
      <c r="F59" s="18" t="str">
        <f>[2]ICE!G7</f>
        <v>Mayo</v>
      </c>
      <c r="G59" s="18" t="str">
        <f>[2]ICE!H7</f>
        <v>Junio</v>
      </c>
      <c r="H59" s="18" t="str">
        <f>[2]ICE!I7</f>
        <v>Julio</v>
      </c>
      <c r="I59" s="18" t="str">
        <f>[2]ICE!J7</f>
        <v>Agosto</v>
      </c>
      <c r="J59" s="18" t="str">
        <f>[2]ICE!K7</f>
        <v>Septiembre</v>
      </c>
      <c r="K59" s="18" t="str">
        <f>[2]ICE!L7</f>
        <v>Octubre</v>
      </c>
      <c r="L59" s="18" t="str">
        <f>[2]ICE!M7</f>
        <v>Noviembre</v>
      </c>
      <c r="M59" s="18" t="str">
        <f>[2]ICE!N7</f>
        <v>Diciembre</v>
      </c>
      <c r="N59" s="21"/>
    </row>
    <row r="60" spans="1:14" x14ac:dyDescent="0.3">
      <c r="A60" s="19" t="str">
        <f>[2]ICE!B8</f>
        <v>RESIDENCIAL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3"/>
    </row>
    <row r="61" spans="1:14" x14ac:dyDescent="0.3">
      <c r="A61" s="20" t="str">
        <f>[2]ICE!B9</f>
        <v>T-RE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13"/>
    </row>
    <row r="62" spans="1:14" x14ac:dyDescent="0.3">
      <c r="A62" s="22" t="str">
        <f>[2]ICE!B10</f>
        <v>Bloque 0-30 kWh</v>
      </c>
      <c r="B62" s="13">
        <f>[2]ICE!C10</f>
        <v>0</v>
      </c>
      <c r="C62" s="13">
        <f>[2]ICE!D10</f>
        <v>0</v>
      </c>
      <c r="D62" s="13">
        <f>[2]ICE!E10</f>
        <v>0</v>
      </c>
      <c r="E62" s="13">
        <f>[2]ICE!F10</f>
        <v>2325.9000000000005</v>
      </c>
      <c r="F62" s="13">
        <f>[2]ICE!G10</f>
        <v>2325.9</v>
      </c>
      <c r="G62" s="13">
        <f>[2]ICE!H10</f>
        <v>2325.9000000000005</v>
      </c>
      <c r="H62" s="13">
        <f>[2]ICE!I10</f>
        <v>2453.3999999999996</v>
      </c>
      <c r="I62" s="13">
        <f>[2]ICE!J10</f>
        <v>2453.3999999999996</v>
      </c>
      <c r="J62" s="13">
        <f>[2]ICE!K10</f>
        <v>2453.4</v>
      </c>
      <c r="K62" s="13">
        <f>[2]ICE!L10</f>
        <v>2375.4</v>
      </c>
      <c r="L62" s="13">
        <f>[2]ICE!M10</f>
        <v>2375.4000000000005</v>
      </c>
      <c r="M62" s="13">
        <f>[2]ICE!N10</f>
        <v>2375.4</v>
      </c>
      <c r="N62" s="13"/>
    </row>
    <row r="63" spans="1:14" x14ac:dyDescent="0.3">
      <c r="A63" s="22" t="str">
        <f>[2]ICE!B11</f>
        <v>Bloque 31-200 kWh</v>
      </c>
      <c r="B63" s="13">
        <f>[2]ICE!C11</f>
        <v>79.260000000000048</v>
      </c>
      <c r="C63" s="13">
        <f>[2]ICE!D11</f>
        <v>79.260000000000034</v>
      </c>
      <c r="D63" s="13">
        <f>[2]ICE!E11</f>
        <v>79.260000000000048</v>
      </c>
      <c r="E63" s="13">
        <f>[2]ICE!F11</f>
        <v>77.53</v>
      </c>
      <c r="F63" s="13">
        <f>[2]ICE!G11</f>
        <v>77.530000000000015</v>
      </c>
      <c r="G63" s="13">
        <f>[2]ICE!H11</f>
        <v>77.53</v>
      </c>
      <c r="H63" s="13">
        <f>[2]ICE!I11</f>
        <v>81.78000000000003</v>
      </c>
      <c r="I63" s="13">
        <f>[2]ICE!J11</f>
        <v>81.78000000000003</v>
      </c>
      <c r="J63" s="13">
        <f>[2]ICE!K11</f>
        <v>81.780000000000015</v>
      </c>
      <c r="K63" s="13">
        <f>[2]ICE!L11</f>
        <v>79.180000000000007</v>
      </c>
      <c r="L63" s="13">
        <f>[2]ICE!M11</f>
        <v>79.180000000000021</v>
      </c>
      <c r="M63" s="13">
        <f>[2]ICE!N11</f>
        <v>79.180000000000007</v>
      </c>
      <c r="N63" s="13"/>
    </row>
    <row r="64" spans="1:14" x14ac:dyDescent="0.3">
      <c r="A64" s="22" t="str">
        <f>[2]ICE!B12</f>
        <v>Bloque mayor a 200 kWh</v>
      </c>
      <c r="B64" s="13">
        <f>[2]ICE!C12</f>
        <v>142.88000000000008</v>
      </c>
      <c r="C64" s="13">
        <f>[2]ICE!D12</f>
        <v>142.88000000000008</v>
      </c>
      <c r="D64" s="13">
        <f>[2]ICE!E12</f>
        <v>142.88000000000008</v>
      </c>
      <c r="E64" s="13">
        <f>[2]ICE!F12</f>
        <v>139.7600000000001</v>
      </c>
      <c r="F64" s="13">
        <f>[2]ICE!G12</f>
        <v>139.7600000000001</v>
      </c>
      <c r="G64" s="13">
        <f>[2]ICE!H12</f>
        <v>139.7600000000001</v>
      </c>
      <c r="H64" s="13">
        <f>[2]ICE!I12</f>
        <v>147.42000000000004</v>
      </c>
      <c r="I64" s="13">
        <f>[2]ICE!J12</f>
        <v>147.42000000000004</v>
      </c>
      <c r="J64" s="13">
        <f>[2]ICE!K12</f>
        <v>147.42000000000004</v>
      </c>
      <c r="K64" s="13">
        <f>[2]ICE!L12</f>
        <v>142.71</v>
      </c>
      <c r="L64" s="13">
        <f>[2]ICE!M12</f>
        <v>142.71</v>
      </c>
      <c r="M64" s="13">
        <f>[2]ICE!N12</f>
        <v>142.71</v>
      </c>
      <c r="N64" s="13"/>
    </row>
    <row r="65" spans="1:14" x14ac:dyDescent="0.3">
      <c r="A65" s="19" t="str">
        <f>[2]ICE!B13</f>
        <v>GENERAL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3"/>
    </row>
    <row r="66" spans="1:14" x14ac:dyDescent="0.3">
      <c r="A66" s="20" t="str">
        <f>[2]ICE!B14</f>
        <v>T-GE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 x14ac:dyDescent="0.3">
      <c r="A67" s="22" t="str">
        <f>[2]ICE!B15</f>
        <v>Consumo de Energía ≤ 3000 kWh</v>
      </c>
      <c r="B67" s="13">
        <f>[2]ICE!C15</f>
        <v>119.38999999999997</v>
      </c>
      <c r="C67" s="13">
        <f>[2]ICE!D15</f>
        <v>119.38999999999999</v>
      </c>
      <c r="D67" s="13">
        <f>[2]ICE!E15</f>
        <v>119.38999999999997</v>
      </c>
      <c r="E67" s="13">
        <f>[2]ICE!F15</f>
        <v>116.78000000000007</v>
      </c>
      <c r="F67" s="13">
        <f>[2]ICE!G15</f>
        <v>116.78000000000009</v>
      </c>
      <c r="G67" s="13">
        <f>[2]ICE!H15</f>
        <v>116.78000000000007</v>
      </c>
      <c r="H67" s="13"/>
      <c r="I67" s="13"/>
      <c r="J67" s="13"/>
      <c r="K67" s="13"/>
      <c r="L67" s="13"/>
      <c r="M67" s="13"/>
      <c r="N67" s="21"/>
    </row>
    <row r="68" spans="1:14" x14ac:dyDescent="0.3">
      <c r="A68" s="22" t="str">
        <f>[2]ICE!B16</f>
        <v>Bloque 0-3000 kWh</v>
      </c>
      <c r="B68" s="13">
        <f>[2]ICE!C16</f>
        <v>214290</v>
      </c>
      <c r="C68" s="13">
        <f>[2]ICE!D16</f>
        <v>214290</v>
      </c>
      <c r="D68" s="13">
        <f>[2]ICE!E16</f>
        <v>214290</v>
      </c>
      <c r="E68" s="13"/>
      <c r="F68" s="13"/>
      <c r="G68" s="13"/>
      <c r="H68" s="13"/>
      <c r="I68" s="13"/>
      <c r="J68" s="13"/>
      <c r="K68" s="13"/>
      <c r="L68" s="13"/>
      <c r="M68" s="13"/>
      <c r="N68" s="23"/>
    </row>
    <row r="69" spans="1:14" x14ac:dyDescent="0.3">
      <c r="A69" s="22" t="str">
        <f>[2]ICE!B17</f>
        <v>Consumo de Energía cada kWh</v>
      </c>
      <c r="B69" s="13">
        <f>[2]ICE!C17</f>
        <v>71.430000000000021</v>
      </c>
      <c r="C69" s="13">
        <f>[2]ICE!D17</f>
        <v>71.430000000000035</v>
      </c>
      <c r="D69" s="13">
        <f>[2]ICE!E17</f>
        <v>71.430000000000021</v>
      </c>
      <c r="E69" s="13">
        <f>[2]ICE!F17</f>
        <v>69.869999999999948</v>
      </c>
      <c r="F69" s="13">
        <f>[2]ICE!G17</f>
        <v>69.869999999999948</v>
      </c>
      <c r="G69" s="13">
        <f>[2]ICE!H17</f>
        <v>69.869999999999948</v>
      </c>
      <c r="H69" s="13"/>
      <c r="I69" s="13"/>
      <c r="J69" s="13"/>
      <c r="K69" s="13"/>
      <c r="L69" s="13"/>
      <c r="M69" s="13"/>
      <c r="N69" s="23"/>
    </row>
    <row r="70" spans="1:14" x14ac:dyDescent="0.3">
      <c r="A70" s="22" t="str">
        <f>[2]ICE!B18</f>
        <v>Consumo de Potencia cada kW</v>
      </c>
      <c r="B70" s="13">
        <f>[2]ICE!C18</f>
        <v>11808.289999999997</v>
      </c>
      <c r="C70" s="13">
        <f>[2]ICE!D18</f>
        <v>11808.289999999999</v>
      </c>
      <c r="D70" s="13">
        <f>[2]ICE!E18</f>
        <v>11808.289999999997</v>
      </c>
      <c r="E70" s="13">
        <f>[2]ICE!F18</f>
        <v>11550.880000000003</v>
      </c>
      <c r="F70" s="13">
        <f>[2]ICE!G18</f>
        <v>11550.880000000003</v>
      </c>
      <c r="G70" s="13">
        <f>[2]ICE!H18</f>
        <v>11550.880000000003</v>
      </c>
      <c r="H70" s="13"/>
      <c r="I70" s="13"/>
      <c r="J70" s="13"/>
      <c r="K70" s="13"/>
      <c r="L70" s="13"/>
      <c r="M70" s="13"/>
      <c r="N70" s="23"/>
    </row>
    <row r="71" spans="1:14" x14ac:dyDescent="0.3">
      <c r="A71" s="19" t="str">
        <f>[2]ICE!B19</f>
        <v>COMERCIOS Y SERVICIOS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23"/>
    </row>
    <row r="72" spans="1:14" x14ac:dyDescent="0.3">
      <c r="A72" s="20" t="str">
        <f>[2]ICE!B20</f>
        <v>T-CO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3"/>
    </row>
    <row r="73" spans="1:14" x14ac:dyDescent="0.3">
      <c r="A73" s="22" t="str">
        <f>[2]ICE!B21</f>
        <v>Consumo de Energía ≤ 3000 kWh</v>
      </c>
      <c r="B73" s="13"/>
      <c r="C73" s="13"/>
      <c r="D73" s="13"/>
      <c r="E73" s="13"/>
      <c r="F73" s="13"/>
      <c r="G73" s="13"/>
      <c r="H73" s="13">
        <f>[2]ICE!I21</f>
        <v>123.17999999999995</v>
      </c>
      <c r="I73" s="13">
        <f>[2]ICE!J21</f>
        <v>123.17999999999995</v>
      </c>
      <c r="J73" s="13">
        <f>[2]ICE!K21</f>
        <v>123.17999999999996</v>
      </c>
      <c r="K73" s="13">
        <f>[2]ICE!L21</f>
        <v>119.25</v>
      </c>
      <c r="L73" s="13">
        <f>[2]ICE!M21</f>
        <v>119.25</v>
      </c>
      <c r="M73" s="13">
        <f>[2]ICE!N21</f>
        <v>119.25</v>
      </c>
      <c r="N73" s="23"/>
    </row>
    <row r="74" spans="1:14" x14ac:dyDescent="0.3">
      <c r="A74" s="22" t="str">
        <f>[2]ICE!B22</f>
        <v>Consumo de Energía cada kWh</v>
      </c>
      <c r="B74" s="13"/>
      <c r="C74" s="13"/>
      <c r="D74" s="13"/>
      <c r="E74" s="13"/>
      <c r="F74" s="13"/>
      <c r="G74" s="13"/>
      <c r="H74" s="13">
        <f>[2]ICE!I22</f>
        <v>73.710000000000022</v>
      </c>
      <c r="I74" s="13">
        <f>[2]ICE!J22</f>
        <v>73.710000000000022</v>
      </c>
      <c r="J74" s="13">
        <f>[2]ICE!K22</f>
        <v>73.710000000000022</v>
      </c>
      <c r="K74" s="13">
        <f>[2]ICE!L22</f>
        <v>71.359999999999971</v>
      </c>
      <c r="L74" s="13">
        <f>[2]ICE!M22</f>
        <v>71.359999999999957</v>
      </c>
      <c r="M74" s="13">
        <f>[2]ICE!N22</f>
        <v>71.359999999999971</v>
      </c>
      <c r="N74" s="23"/>
    </row>
    <row r="75" spans="1:14" x14ac:dyDescent="0.3">
      <c r="A75" s="22" t="str">
        <f>[2]ICE!B23</f>
        <v>Consumo de Potencia cada kW</v>
      </c>
      <c r="B75" s="13"/>
      <c r="C75" s="13"/>
      <c r="D75" s="13"/>
      <c r="E75" s="13"/>
      <c r="F75" s="13"/>
      <c r="G75" s="13"/>
      <c r="H75" s="13">
        <f>[2]ICE!I23</f>
        <v>12184.849999999995</v>
      </c>
      <c r="I75" s="13">
        <f>[2]ICE!J23</f>
        <v>12184.849999999995</v>
      </c>
      <c r="J75" s="13">
        <f>[2]ICE!K23</f>
        <v>12184.849999999997</v>
      </c>
      <c r="K75" s="13">
        <f>[2]ICE!L23</f>
        <v>11796.229999999998</v>
      </c>
      <c r="L75" s="13">
        <f>[2]ICE!M23</f>
        <v>11796.23</v>
      </c>
      <c r="M75" s="13">
        <f>[2]ICE!N23</f>
        <v>11796.229999999998</v>
      </c>
      <c r="N75" s="23"/>
    </row>
    <row r="76" spans="1:14" x14ac:dyDescent="0.3">
      <c r="A76" s="19" t="str">
        <f>[2]ICE!B24</f>
        <v>INDUSTRIAL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23"/>
    </row>
    <row r="77" spans="1:14" x14ac:dyDescent="0.3">
      <c r="A77" s="20" t="str">
        <f>[2]ICE!B25</f>
        <v>T-IN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3"/>
    </row>
    <row r="78" spans="1:14" x14ac:dyDescent="0.3">
      <c r="A78" s="22" t="str">
        <f>[2]ICE!B26</f>
        <v>Consumo de Energía ≤ 3000 kWh</v>
      </c>
      <c r="B78" s="13"/>
      <c r="C78" s="13"/>
      <c r="D78" s="13"/>
      <c r="E78" s="13"/>
      <c r="F78" s="13"/>
      <c r="G78" s="13"/>
      <c r="H78" s="13">
        <f>[2]ICE!I26</f>
        <v>123.17999999999995</v>
      </c>
      <c r="I78" s="13">
        <f>[2]ICE!J26</f>
        <v>123.17999999999995</v>
      </c>
      <c r="J78" s="13">
        <f>[2]ICE!K26</f>
        <v>123.17999999999996</v>
      </c>
      <c r="K78" s="13">
        <f>[2]ICE!L26</f>
        <v>119.25</v>
      </c>
      <c r="L78" s="13">
        <f>[2]ICE!M26</f>
        <v>119.25</v>
      </c>
      <c r="M78" s="13">
        <f>[2]ICE!N26</f>
        <v>119.25</v>
      </c>
      <c r="N78" s="23"/>
    </row>
    <row r="79" spans="1:14" x14ac:dyDescent="0.3">
      <c r="A79" s="22" t="str">
        <f>[2]ICE!B27</f>
        <v>Consumo de Energía cada kWh</v>
      </c>
      <c r="B79" s="13"/>
      <c r="C79" s="13"/>
      <c r="D79" s="13"/>
      <c r="E79" s="13"/>
      <c r="F79" s="13"/>
      <c r="G79" s="13"/>
      <c r="H79" s="13">
        <f>[2]ICE!I27</f>
        <v>73.710000000000022</v>
      </c>
      <c r="I79" s="13">
        <f>[2]ICE!J27</f>
        <v>73.710000000000022</v>
      </c>
      <c r="J79" s="13">
        <f>[2]ICE!K27</f>
        <v>73.710000000000022</v>
      </c>
      <c r="K79" s="13">
        <f>[2]ICE!L27</f>
        <v>71.359999999999971</v>
      </c>
      <c r="L79" s="13">
        <f>[2]ICE!M27</f>
        <v>71.359999999999957</v>
      </c>
      <c r="M79" s="13">
        <f>[2]ICE!N27</f>
        <v>71.359999999999971</v>
      </c>
      <c r="N79" s="23"/>
    </row>
    <row r="80" spans="1:14" x14ac:dyDescent="0.3">
      <c r="A80" s="22" t="str">
        <f>[2]ICE!B28</f>
        <v>Consumo de Potencia cada kW</v>
      </c>
      <c r="B80" s="13"/>
      <c r="C80" s="13"/>
      <c r="D80" s="13"/>
      <c r="E80" s="13"/>
      <c r="F80" s="13"/>
      <c r="G80" s="13"/>
      <c r="H80" s="13">
        <f>[2]ICE!I28</f>
        <v>12184.849999999995</v>
      </c>
      <c r="I80" s="13">
        <f>[2]ICE!J28</f>
        <v>12184.849999999995</v>
      </c>
      <c r="J80" s="13">
        <f>[2]ICE!K28</f>
        <v>12184.849999999997</v>
      </c>
      <c r="K80" s="13">
        <f>[2]ICE!L28</f>
        <v>11796.229999999998</v>
      </c>
      <c r="L80" s="13">
        <f>[2]ICE!M28</f>
        <v>11796.23</v>
      </c>
      <c r="M80" s="13">
        <f>[2]ICE!N28</f>
        <v>11796.229999999998</v>
      </c>
      <c r="N80" s="23"/>
    </row>
    <row r="81" spans="1:17" x14ac:dyDescent="0.3">
      <c r="A81" s="19" t="str">
        <f>[2]ICE!B29</f>
        <v>PREFERENCIAL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23"/>
    </row>
    <row r="82" spans="1:17" x14ac:dyDescent="0.3">
      <c r="A82" s="20" t="str">
        <f>[2]ICE!B30</f>
        <v>T-CS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3"/>
    </row>
    <row r="83" spans="1:17" x14ac:dyDescent="0.3">
      <c r="A83" s="22" t="str">
        <f>[2]ICE!B31</f>
        <v>Consumo de Energía ≤ 3000 kWh</v>
      </c>
      <c r="B83" s="13">
        <f>[2]ICE!C31</f>
        <v>80.239999999999952</v>
      </c>
      <c r="C83" s="13">
        <f>[2]ICE!D31</f>
        <v>80.239999999999966</v>
      </c>
      <c r="D83" s="13">
        <f>[2]ICE!E31</f>
        <v>80.239999999999952</v>
      </c>
      <c r="E83" s="13">
        <f>[2]ICE!F31</f>
        <v>78.489999999999981</v>
      </c>
      <c r="F83" s="13">
        <f>[2]ICE!G31</f>
        <v>78.489999999999966</v>
      </c>
      <c r="G83" s="13">
        <f>[2]ICE!H31</f>
        <v>78.489999999999981</v>
      </c>
      <c r="H83" s="13">
        <f>[2]ICE!I31</f>
        <v>82.800000000000026</v>
      </c>
      <c r="I83" s="13">
        <f>[2]ICE!J31</f>
        <v>82.800000000000026</v>
      </c>
      <c r="J83" s="13">
        <f>[2]ICE!K31</f>
        <v>82.800000000000011</v>
      </c>
      <c r="K83" s="13">
        <f>[2]ICE!L31</f>
        <v>80.16</v>
      </c>
      <c r="L83" s="13">
        <f>[2]ICE!M31</f>
        <v>80.160000000000011</v>
      </c>
      <c r="M83" s="13">
        <f>[2]ICE!N31</f>
        <v>80.16</v>
      </c>
      <c r="N83" s="23"/>
    </row>
    <row r="84" spans="1:17" x14ac:dyDescent="0.3">
      <c r="A84" s="22" t="str">
        <f>[2]ICE!B32</f>
        <v>Bloque 0-3000 kWh</v>
      </c>
      <c r="B84" s="13">
        <f>[2]ICE!C32</f>
        <v>143850</v>
      </c>
      <c r="C84" s="13">
        <f>[2]ICE!D32</f>
        <v>143850</v>
      </c>
      <c r="D84" s="13">
        <f>[2]ICE!E32</f>
        <v>143850</v>
      </c>
      <c r="E84" s="13">
        <f>[2]ICE!F32</f>
        <v>0</v>
      </c>
      <c r="F84" s="13">
        <f>[2]ICE!G32</f>
        <v>0</v>
      </c>
      <c r="G84" s="13">
        <f>[2]ICE!H32</f>
        <v>0</v>
      </c>
      <c r="H84" s="13">
        <f>[2]ICE!I32</f>
        <v>0</v>
      </c>
      <c r="I84" s="13">
        <f>[2]ICE!J32</f>
        <v>0</v>
      </c>
      <c r="J84" s="13">
        <f>[2]ICE!K32</f>
        <v>0</v>
      </c>
      <c r="K84" s="13">
        <f>[2]ICE!L32</f>
        <v>0</v>
      </c>
      <c r="L84" s="13">
        <f>[2]ICE!M32</f>
        <v>0</v>
      </c>
      <c r="M84" s="13">
        <f>[2]ICE!N32</f>
        <v>0</v>
      </c>
      <c r="N84" s="21"/>
    </row>
    <row r="85" spans="1:17" x14ac:dyDescent="0.3">
      <c r="A85" s="22" t="str">
        <f>[2]ICE!B33</f>
        <v>Consumo de Energía cada kWh</v>
      </c>
      <c r="B85" s="13">
        <f>[2]ICE!C33</f>
        <v>47.950000000000024</v>
      </c>
      <c r="C85" s="13">
        <f>[2]ICE!D33</f>
        <v>47.950000000000024</v>
      </c>
      <c r="D85" s="13">
        <f>[2]ICE!E33</f>
        <v>47.950000000000024</v>
      </c>
      <c r="E85" s="13">
        <f>[2]ICE!F33</f>
        <v>46.900000000000013</v>
      </c>
      <c r="F85" s="13">
        <f>[2]ICE!G33</f>
        <v>46.90000000000002</v>
      </c>
      <c r="G85" s="13">
        <f>[2]ICE!H33</f>
        <v>46.900000000000013</v>
      </c>
      <c r="H85" s="13">
        <f>[2]ICE!I33</f>
        <v>49.480000000000011</v>
      </c>
      <c r="I85" s="13">
        <f>[2]ICE!J33</f>
        <v>49.480000000000011</v>
      </c>
      <c r="J85" s="13">
        <f>[2]ICE!K33</f>
        <v>49.480000000000011</v>
      </c>
      <c r="K85" s="13">
        <f>[2]ICE!L33</f>
        <v>47.90000000000002</v>
      </c>
      <c r="L85" s="13">
        <f>[2]ICE!M33</f>
        <v>47.900000000000013</v>
      </c>
      <c r="M85" s="13">
        <f>[2]ICE!N33</f>
        <v>47.90000000000002</v>
      </c>
      <c r="N85" s="21"/>
    </row>
    <row r="86" spans="1:17" x14ac:dyDescent="0.3">
      <c r="A86" s="22" t="str">
        <f>[2]ICE!B34</f>
        <v>Consumo de Potencia cada kW</v>
      </c>
      <c r="B86" s="13">
        <f>[2]ICE!C34</f>
        <v>7733.5599999999986</v>
      </c>
      <c r="C86" s="13">
        <f>[2]ICE!D34</f>
        <v>7733.5599999999986</v>
      </c>
      <c r="D86" s="13">
        <f>[2]ICE!E34</f>
        <v>7733.5599999999986</v>
      </c>
      <c r="E86" s="13">
        <f>[2]ICE!F34</f>
        <v>7564.9800000000023</v>
      </c>
      <c r="F86" s="13">
        <f>[2]ICE!G34</f>
        <v>7564.9800000000032</v>
      </c>
      <c r="G86" s="13">
        <f>[2]ICE!H34</f>
        <v>7564.9800000000023</v>
      </c>
      <c r="H86" s="13">
        <f>[2]ICE!I34</f>
        <v>7980.1799999999948</v>
      </c>
      <c r="I86" s="13">
        <f>[2]ICE!J34</f>
        <v>7980.1799999999948</v>
      </c>
      <c r="J86" s="13">
        <f>[2]ICE!K34</f>
        <v>7980.1799999999948</v>
      </c>
      <c r="K86" s="13">
        <f>[2]ICE!L34</f>
        <v>7725.6700000000055</v>
      </c>
      <c r="L86" s="13">
        <f>[2]ICE!M34</f>
        <v>7725.6700000000046</v>
      </c>
      <c r="M86" s="13">
        <f>[2]ICE!N34</f>
        <v>7725.6700000000055</v>
      </c>
      <c r="N86" s="13"/>
    </row>
    <row r="87" spans="1:17" x14ac:dyDescent="0.3">
      <c r="A87" s="19" t="str">
        <f>[2]ICE!B35</f>
        <v>MEDIA TENSIÓN (T-MT)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7" x14ac:dyDescent="0.3">
      <c r="A88" s="20" t="str">
        <f>[2]ICE!B36</f>
        <v>T-MT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 spans="1:17" x14ac:dyDescent="0.3">
      <c r="A89" s="22" t="str">
        <f>[2]ICE!B37</f>
        <v>Energía Punta</v>
      </c>
      <c r="B89" s="13">
        <f>[2]ICE!C37</f>
        <v>68.5</v>
      </c>
      <c r="C89" s="13">
        <f>[2]ICE!D37</f>
        <v>68.5</v>
      </c>
      <c r="D89" s="13">
        <f>[2]ICE!E37</f>
        <v>68.5</v>
      </c>
      <c r="E89" s="13">
        <f>[2]ICE!F37</f>
        <v>67.010000000000005</v>
      </c>
      <c r="F89" s="13">
        <f>[2]ICE!G37</f>
        <v>67.010000000000005</v>
      </c>
      <c r="G89" s="13">
        <f>[2]ICE!H37</f>
        <v>67.010000000000005</v>
      </c>
      <c r="H89" s="13">
        <f>[2]ICE!I37</f>
        <v>70.680000000000021</v>
      </c>
      <c r="I89" s="13">
        <f>[2]ICE!J37</f>
        <v>70.680000000000021</v>
      </c>
      <c r="J89" s="13">
        <f>[2]ICE!K37</f>
        <v>70.680000000000035</v>
      </c>
      <c r="K89" s="13">
        <f>[2]ICE!L37</f>
        <v>68.42000000000003</v>
      </c>
      <c r="L89" s="13">
        <f>[2]ICE!M37</f>
        <v>68.42000000000003</v>
      </c>
      <c r="M89" s="13">
        <f>[2]ICE!N37</f>
        <v>68.42000000000003</v>
      </c>
    </row>
    <row r="90" spans="1:17" x14ac:dyDescent="0.3">
      <c r="A90" s="22" t="str">
        <f>[2]ICE!B38</f>
        <v>Energía Valle</v>
      </c>
      <c r="B90" s="13">
        <f>[2]ICE!C38</f>
        <v>25.45000000000001</v>
      </c>
      <c r="C90" s="13">
        <f>[2]ICE!D38</f>
        <v>25.450000000000006</v>
      </c>
      <c r="D90" s="13">
        <f>[2]ICE!E38</f>
        <v>25.45000000000001</v>
      </c>
      <c r="E90" s="13">
        <f>[2]ICE!F38</f>
        <v>24.899999999999988</v>
      </c>
      <c r="F90" s="13">
        <f>[2]ICE!G38</f>
        <v>24.899999999999988</v>
      </c>
      <c r="G90" s="13">
        <f>[2]ICE!H38</f>
        <v>24.899999999999988</v>
      </c>
      <c r="H90" s="13">
        <f>[2]ICE!I38</f>
        <v>26.25</v>
      </c>
      <c r="I90" s="13">
        <f>[2]ICE!J38</f>
        <v>26.25</v>
      </c>
      <c r="J90" s="13">
        <f>[2]ICE!K38</f>
        <v>26.25</v>
      </c>
      <c r="K90" s="13">
        <f>[2]ICE!L38</f>
        <v>25.409999999999997</v>
      </c>
      <c r="L90" s="13">
        <f>[2]ICE!M38</f>
        <v>25.41</v>
      </c>
      <c r="M90" s="13">
        <f>[2]ICE!N38</f>
        <v>25.409999999999997</v>
      </c>
    </row>
    <row r="91" spans="1:17" x14ac:dyDescent="0.3">
      <c r="A91" s="22" t="str">
        <f>[2]ICE!B39</f>
        <v>Energía Noche</v>
      </c>
      <c r="B91" s="13">
        <f>[2]ICE!C39</f>
        <v>15.660000000000011</v>
      </c>
      <c r="C91" s="13">
        <f>[2]ICE!D39</f>
        <v>15.660000000000009</v>
      </c>
      <c r="D91" s="13">
        <f>[2]ICE!E39</f>
        <v>15.660000000000011</v>
      </c>
      <c r="E91" s="13">
        <f>[2]ICE!F39</f>
        <v>15.31</v>
      </c>
      <c r="F91" s="13">
        <f>[2]ICE!G39</f>
        <v>15.31</v>
      </c>
      <c r="G91" s="13">
        <f>[2]ICE!H39</f>
        <v>15.31</v>
      </c>
      <c r="H91" s="13">
        <f>[2]ICE!I39</f>
        <v>16.149999999999991</v>
      </c>
      <c r="I91" s="13">
        <f>[2]ICE!J39</f>
        <v>16.149999999999991</v>
      </c>
      <c r="J91" s="13">
        <f>[2]ICE!K39</f>
        <v>16.149999999999991</v>
      </c>
      <c r="K91" s="13">
        <f>[2]ICE!L39</f>
        <v>15.63999999999999</v>
      </c>
      <c r="L91" s="13">
        <f>[2]ICE!M39</f>
        <v>15.63999999999999</v>
      </c>
      <c r="M91" s="13">
        <f>[2]ICE!N39</f>
        <v>15.63999999999999</v>
      </c>
    </row>
    <row r="92" spans="1:17" x14ac:dyDescent="0.3">
      <c r="A92" s="22" t="str">
        <f>[2]ICE!B40</f>
        <v>Potencia Punta</v>
      </c>
      <c r="B92" s="13">
        <f>[2]ICE!C40</f>
        <v>11115.469999999992</v>
      </c>
      <c r="C92" s="13">
        <f>[2]ICE!D40</f>
        <v>11115.469999999994</v>
      </c>
      <c r="D92" s="13">
        <f>[2]ICE!E40</f>
        <v>11115.469999999992</v>
      </c>
      <c r="E92" s="13">
        <f>[2]ICE!F40</f>
        <v>10873.170000000002</v>
      </c>
      <c r="F92" s="13">
        <f>[2]ICE!G40</f>
        <v>10873.17</v>
      </c>
      <c r="G92" s="13">
        <f>[2]ICE!H40</f>
        <v>10873.170000000002</v>
      </c>
      <c r="H92" s="13">
        <f>[2]ICE!I40</f>
        <v>11469.94</v>
      </c>
      <c r="I92" s="13">
        <f>[2]ICE!J40</f>
        <v>11469.94</v>
      </c>
      <c r="J92" s="13">
        <f>[2]ICE!K40</f>
        <v>11469.94</v>
      </c>
      <c r="K92" s="13">
        <f>[2]ICE!L40</f>
        <v>11104.119999999997</v>
      </c>
      <c r="L92" s="13">
        <f>[2]ICE!M40</f>
        <v>11104.119999999997</v>
      </c>
      <c r="M92" s="13">
        <f>[2]ICE!N40</f>
        <v>11104.119999999997</v>
      </c>
    </row>
    <row r="93" spans="1:17" x14ac:dyDescent="0.3">
      <c r="A93" s="22" t="str">
        <f>[2]ICE!B41</f>
        <v>Potencia Valle</v>
      </c>
      <c r="B93" s="13">
        <f>[2]ICE!C41</f>
        <v>7760.9599999999973</v>
      </c>
      <c r="C93" s="13">
        <f>[2]ICE!D41</f>
        <v>7760.9599999999982</v>
      </c>
      <c r="D93" s="13">
        <f>[2]ICE!E41</f>
        <v>7760.9599999999973</v>
      </c>
      <c r="E93" s="13">
        <f>[2]ICE!F41</f>
        <v>7591.78</v>
      </c>
      <c r="F93" s="13">
        <f>[2]ICE!G41</f>
        <v>7591.78</v>
      </c>
      <c r="G93" s="13">
        <f>[2]ICE!H41</f>
        <v>7591.78</v>
      </c>
      <c r="H93" s="13">
        <f>[2]ICE!I41</f>
        <v>8008.4599999999973</v>
      </c>
      <c r="I93" s="13">
        <f>[2]ICE!J41</f>
        <v>8008.4599999999973</v>
      </c>
      <c r="J93" s="13">
        <f>[2]ICE!K41</f>
        <v>8008.4599999999973</v>
      </c>
      <c r="K93" s="13">
        <f>[2]ICE!L41</f>
        <v>7753.0400000000027</v>
      </c>
      <c r="L93" s="13">
        <f>[2]ICE!M41</f>
        <v>7753.0400000000027</v>
      </c>
      <c r="M93" s="13">
        <f>[2]ICE!N41</f>
        <v>7753.0400000000027</v>
      </c>
    </row>
    <row r="94" spans="1:17" x14ac:dyDescent="0.3">
      <c r="A94" s="22" t="str">
        <f>[2]ICE!B42</f>
        <v>Potencia Noche</v>
      </c>
      <c r="B94" s="13">
        <f>[2]ICE!C42</f>
        <v>4971.0899999999974</v>
      </c>
      <c r="C94" s="13">
        <f>[2]ICE!D42</f>
        <v>4971.0899999999974</v>
      </c>
      <c r="D94" s="13">
        <f>[2]ICE!E42</f>
        <v>4971.0899999999974</v>
      </c>
      <c r="E94" s="13">
        <f>[2]ICE!F42</f>
        <v>4862.7299999999987</v>
      </c>
      <c r="F94" s="13">
        <f>[2]ICE!G42</f>
        <v>4862.7299999999996</v>
      </c>
      <c r="G94" s="13">
        <f>[2]ICE!H42</f>
        <v>4862.7299999999987</v>
      </c>
      <c r="H94" s="13">
        <f>[2]ICE!I42</f>
        <v>5129.6099999999969</v>
      </c>
      <c r="I94" s="13">
        <f>[2]ICE!J42</f>
        <v>5129.6099999999969</v>
      </c>
      <c r="J94" s="13">
        <f>[2]ICE!K42</f>
        <v>5129.6099999999979</v>
      </c>
      <c r="K94" s="13">
        <f>[2]ICE!L42</f>
        <v>4966.01</v>
      </c>
      <c r="L94" s="13">
        <f>[2]ICE!M42</f>
        <v>4966.0099999999993</v>
      </c>
      <c r="M94" s="13">
        <f>[2]ICE!N42</f>
        <v>4966.01</v>
      </c>
    </row>
    <row r="95" spans="1:17" x14ac:dyDescent="0.3">
      <c r="A95" s="19" t="str">
        <f>[2]ICE!B43</f>
        <v>MEDIA TENSIÓN (T-MTb)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7" x14ac:dyDescent="0.3">
      <c r="A96" s="20" t="str">
        <f>[2]ICE!B44</f>
        <v>T-MTB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16"/>
      <c r="O96" s="16"/>
      <c r="P96" s="16"/>
      <c r="Q96" s="16"/>
    </row>
    <row r="97" spans="1:17" x14ac:dyDescent="0.3">
      <c r="A97" s="22" t="str">
        <f>[2]ICE!B45</f>
        <v>Energía Punta</v>
      </c>
      <c r="B97" s="41">
        <f>[2]ICE!C45</f>
        <v>9.900000000000006E-2</v>
      </c>
      <c r="C97" s="41">
        <f>[2]ICE!D45</f>
        <v>9.9000000000000046E-2</v>
      </c>
      <c r="D97" s="41">
        <f>[2]ICE!E45</f>
        <v>9.900000000000006E-2</v>
      </c>
      <c r="E97" s="41">
        <f>[2]ICE!F45</f>
        <v>0.19500000000000003</v>
      </c>
      <c r="F97" s="41">
        <f>[2]ICE!G45</f>
        <v>0.19500000000000006</v>
      </c>
      <c r="G97" s="41">
        <f>[2]ICE!H45</f>
        <v>0.19500000000000003</v>
      </c>
      <c r="H97" s="41">
        <f>[2]ICE!I45</f>
        <v>0.19500000000000006</v>
      </c>
      <c r="I97" s="41">
        <f>[2]ICE!J45</f>
        <v>0.19500000000000006</v>
      </c>
      <c r="J97" s="41">
        <f>[2]ICE!K45</f>
        <v>0.19500000000000003</v>
      </c>
      <c r="K97" s="41">
        <f>[2]ICE!L45</f>
        <v>0.19500000000000006</v>
      </c>
      <c r="L97" s="41">
        <f>[2]ICE!M45</f>
        <v>0.19500000000000003</v>
      </c>
      <c r="M97" s="41">
        <f>[2]ICE!N45</f>
        <v>0.19500000000000006</v>
      </c>
      <c r="N97" s="16"/>
      <c r="O97" s="16"/>
      <c r="P97" s="16"/>
      <c r="Q97" s="16"/>
    </row>
    <row r="98" spans="1:17" x14ac:dyDescent="0.3">
      <c r="A98" s="22" t="str">
        <f>[2]ICE!B46</f>
        <v>Energía Valle</v>
      </c>
      <c r="B98" s="41">
        <f>[2]ICE!C46</f>
        <v>3.500000000000001E-2</v>
      </c>
      <c r="C98" s="41">
        <f>[2]ICE!D46</f>
        <v>3.5000000000000017E-2</v>
      </c>
      <c r="D98" s="41">
        <f>[2]ICE!E46</f>
        <v>3.500000000000001E-2</v>
      </c>
      <c r="E98" s="41">
        <f>[2]ICE!F46</f>
        <v>6.6999999999999962E-2</v>
      </c>
      <c r="F98" s="41">
        <f>[2]ICE!G46</f>
        <v>6.6999999999999976E-2</v>
      </c>
      <c r="G98" s="41">
        <f>[2]ICE!H46</f>
        <v>6.6999999999999962E-2</v>
      </c>
      <c r="H98" s="41">
        <f>[2]ICE!I46</f>
        <v>6.6999999999999976E-2</v>
      </c>
      <c r="I98" s="41">
        <f>[2]ICE!J46</f>
        <v>6.6999999999999976E-2</v>
      </c>
      <c r="J98" s="41">
        <f>[2]ICE!K46</f>
        <v>6.6999999999999962E-2</v>
      </c>
      <c r="K98" s="41">
        <f>[2]ICE!L46</f>
        <v>6.6999999999999976E-2</v>
      </c>
      <c r="L98" s="41">
        <f>[2]ICE!M46</f>
        <v>6.6999999999999962E-2</v>
      </c>
      <c r="M98" s="41">
        <f>[2]ICE!N46</f>
        <v>6.6999999999999976E-2</v>
      </c>
      <c r="N98" s="16"/>
      <c r="O98" s="16"/>
      <c r="P98" s="16"/>
      <c r="Q98" s="16"/>
    </row>
    <row r="99" spans="1:17" x14ac:dyDescent="0.3">
      <c r="A99" s="22" t="str">
        <f>[2]ICE!B47</f>
        <v>Energía Noche</v>
      </c>
      <c r="B99" s="41">
        <f>[2]ICE!C47</f>
        <v>2.2000000000000009E-2</v>
      </c>
      <c r="C99" s="41">
        <f>[2]ICE!D47</f>
        <v>2.2000000000000009E-2</v>
      </c>
      <c r="D99" s="41">
        <f>[2]ICE!E47</f>
        <v>2.2000000000000009E-2</v>
      </c>
      <c r="E99" s="41">
        <f>[2]ICE!F47</f>
        <v>4.2999999999999997E-2</v>
      </c>
      <c r="F99" s="41">
        <f>[2]ICE!G47</f>
        <v>4.299999999999999E-2</v>
      </c>
      <c r="G99" s="41">
        <f>[2]ICE!H47</f>
        <v>4.2999999999999997E-2</v>
      </c>
      <c r="H99" s="41">
        <f>[2]ICE!I47</f>
        <v>4.299999999999999E-2</v>
      </c>
      <c r="I99" s="41">
        <f>[2]ICE!J47</f>
        <v>4.299999999999999E-2</v>
      </c>
      <c r="J99" s="41">
        <f>[2]ICE!K47</f>
        <v>4.2999999999999997E-2</v>
      </c>
      <c r="K99" s="41">
        <f>[2]ICE!L47</f>
        <v>4.299999999999999E-2</v>
      </c>
      <c r="L99" s="41">
        <f>[2]ICE!M47</f>
        <v>4.2999999999999997E-2</v>
      </c>
      <c r="M99" s="41">
        <f>[2]ICE!N47</f>
        <v>4.299999999999999E-2</v>
      </c>
      <c r="N99" s="16"/>
      <c r="O99" s="16"/>
      <c r="P99" s="16"/>
      <c r="Q99" s="16"/>
    </row>
    <row r="100" spans="1:17" x14ac:dyDescent="0.3">
      <c r="A100" s="22" t="str">
        <f>[2]ICE!B48</f>
        <v>Potencia Punta</v>
      </c>
      <c r="B100" s="41">
        <f>[2]ICE!C48</f>
        <v>15.728999999999989</v>
      </c>
      <c r="C100" s="41">
        <f>[2]ICE!D48</f>
        <v>15.728999999999989</v>
      </c>
      <c r="D100" s="41">
        <f>[2]ICE!E48</f>
        <v>15.728999999999989</v>
      </c>
      <c r="E100" s="41">
        <f>[2]ICE!F48</f>
        <v>5.727000000000003</v>
      </c>
      <c r="F100" s="41">
        <f>[2]ICE!G48</f>
        <v>5.727000000000003</v>
      </c>
      <c r="G100" s="41">
        <f>[2]ICE!H48</f>
        <v>5.727000000000003</v>
      </c>
      <c r="H100" s="41">
        <f>[2]ICE!I48</f>
        <v>5.727000000000003</v>
      </c>
      <c r="I100" s="41">
        <f>[2]ICE!J48</f>
        <v>5.727000000000003</v>
      </c>
      <c r="J100" s="41">
        <f>[2]ICE!K48</f>
        <v>5.727000000000003</v>
      </c>
      <c r="K100" s="41">
        <f>[2]ICE!L48</f>
        <v>5.727000000000003</v>
      </c>
      <c r="L100" s="41">
        <f>[2]ICE!M48</f>
        <v>5.727000000000003</v>
      </c>
      <c r="M100" s="41">
        <f>[2]ICE!N48</f>
        <v>5.727000000000003</v>
      </c>
      <c r="N100" s="16"/>
      <c r="O100" s="16"/>
      <c r="P100" s="16"/>
      <c r="Q100" s="16"/>
    </row>
    <row r="101" spans="1:17" x14ac:dyDescent="0.3">
      <c r="A101" s="22" t="str">
        <f>[2]ICE!B49</f>
        <v>Potencia Valle</v>
      </c>
      <c r="B101" s="41">
        <f>[2]ICE!C49</f>
        <v>10.978000000000003</v>
      </c>
      <c r="C101" s="41">
        <f>[2]ICE!D49</f>
        <v>10.978000000000003</v>
      </c>
      <c r="D101" s="41">
        <f>[2]ICE!E49</f>
        <v>10.978000000000003</v>
      </c>
      <c r="E101" s="41">
        <f>[2]ICE!F49</f>
        <v>3.998000000000002</v>
      </c>
      <c r="F101" s="41">
        <f>[2]ICE!G49</f>
        <v>3.998000000000002</v>
      </c>
      <c r="G101" s="41">
        <f>[2]ICE!H49</f>
        <v>3.998000000000002</v>
      </c>
      <c r="H101" s="41">
        <f>[2]ICE!I49</f>
        <v>3.998000000000002</v>
      </c>
      <c r="I101" s="41">
        <f>[2]ICE!J49</f>
        <v>3.998000000000002</v>
      </c>
      <c r="J101" s="41">
        <f>[2]ICE!K49</f>
        <v>3.998000000000002</v>
      </c>
      <c r="K101" s="41">
        <f>[2]ICE!L49</f>
        <v>3.998000000000002</v>
      </c>
      <c r="L101" s="41">
        <f>[2]ICE!M49</f>
        <v>3.998000000000002</v>
      </c>
      <c r="M101" s="41">
        <f>[2]ICE!N49</f>
        <v>3.998000000000002</v>
      </c>
      <c r="N101" s="16"/>
      <c r="O101" s="16"/>
      <c r="P101" s="16"/>
      <c r="Q101" s="16"/>
    </row>
    <row r="102" spans="1:17" x14ac:dyDescent="0.3">
      <c r="A102" s="22" t="str">
        <f>[2]ICE!B50</f>
        <v>Potencia Noche</v>
      </c>
      <c r="B102" s="41">
        <f>[2]ICE!C50</f>
        <v>7.0370000000000044</v>
      </c>
      <c r="C102" s="41">
        <f>[2]ICE!D50</f>
        <v>7.0370000000000044</v>
      </c>
      <c r="D102" s="41">
        <f>[2]ICE!E50</f>
        <v>7.0370000000000044</v>
      </c>
      <c r="E102" s="41">
        <f>[2]ICE!F50</f>
        <v>2.5619999999999989</v>
      </c>
      <c r="F102" s="41">
        <f>[2]ICE!G50</f>
        <v>2.5619999999999989</v>
      </c>
      <c r="G102" s="41">
        <f>[2]ICE!H50</f>
        <v>2.5619999999999989</v>
      </c>
      <c r="H102" s="41">
        <f>[2]ICE!I50</f>
        <v>2.5619999999999989</v>
      </c>
      <c r="I102" s="41">
        <f>[2]ICE!J50</f>
        <v>2.5619999999999989</v>
      </c>
      <c r="J102" s="41">
        <f>[2]ICE!K50</f>
        <v>2.5619999999999989</v>
      </c>
      <c r="K102" s="41">
        <f>[2]ICE!L50</f>
        <v>2.5619999999999989</v>
      </c>
      <c r="L102" s="41">
        <f>[2]ICE!M50</f>
        <v>2.5619999999999989</v>
      </c>
      <c r="M102" s="41">
        <f>[2]ICE!N50</f>
        <v>2.5619999999999989</v>
      </c>
      <c r="N102" s="16"/>
      <c r="O102" s="16"/>
      <c r="P102" s="16"/>
      <c r="Q102" s="16"/>
    </row>
    <row r="103" spans="1:17" x14ac:dyDescent="0.3">
      <c r="A103" s="19" t="str">
        <f>[2]ICE!B51</f>
        <v>ALUMBRADO PÚBLICO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6"/>
      <c r="O103" s="16"/>
      <c r="P103" s="16"/>
      <c r="Q103" s="16"/>
    </row>
    <row r="104" spans="1:17" x14ac:dyDescent="0.3">
      <c r="A104" s="20" t="str">
        <f>[2]ICE!B52</f>
        <v>T-AP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16"/>
      <c r="O104" s="16"/>
      <c r="P104" s="16"/>
      <c r="Q104" s="16"/>
    </row>
    <row r="105" spans="1:17" x14ac:dyDescent="0.3">
      <c r="A105" s="22" t="str">
        <f>[2]ICE!B53</f>
        <v>Cada KWh</v>
      </c>
      <c r="B105" s="13">
        <f>[2]ICE!C53</f>
        <v>4.5600000000000014</v>
      </c>
      <c r="C105" s="13">
        <f>[2]ICE!D53</f>
        <v>4.5600000000000014</v>
      </c>
      <c r="D105" s="13">
        <f>[2]ICE!E53</f>
        <v>4.5600000000000014</v>
      </c>
      <c r="E105" s="13">
        <f>[2]ICE!F53</f>
        <v>4.5600000000000014</v>
      </c>
      <c r="F105" s="13">
        <f>[2]ICE!G53</f>
        <v>4.5600000000000014</v>
      </c>
      <c r="G105" s="13">
        <f>[2]ICE!H53</f>
        <v>4.5600000000000014</v>
      </c>
      <c r="H105" s="13">
        <f>[2]ICE!I53</f>
        <v>4.5600000000000014</v>
      </c>
      <c r="I105" s="13">
        <f>[2]ICE!J53</f>
        <v>4.5600000000000014</v>
      </c>
      <c r="J105" s="13">
        <f>[2]ICE!K53</f>
        <v>4.5600000000000014</v>
      </c>
      <c r="K105" s="13">
        <f>[2]ICE!L53</f>
        <v>4.5600000000000014</v>
      </c>
      <c r="L105" s="13">
        <f>[2]ICE!M53</f>
        <v>4.5600000000000014</v>
      </c>
      <c r="M105" s="13">
        <f>[2]ICE!N53</f>
        <v>4.5600000000000005</v>
      </c>
      <c r="N105" s="16"/>
      <c r="O105" s="16"/>
      <c r="P105" s="16"/>
      <c r="Q105" s="16"/>
    </row>
    <row r="106" spans="1:17" x14ac:dyDescent="0.3">
      <c r="A106" s="19" t="str">
        <f>[2]ICE!B54</f>
        <v>Tarifa de acceso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6"/>
      <c r="O106" s="16"/>
      <c r="P106" s="16"/>
      <c r="Q106" s="16"/>
    </row>
    <row r="107" spans="1:17" x14ac:dyDescent="0.3">
      <c r="A107" s="20" t="str">
        <f>[2]ICE!B55</f>
        <v>T-TA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16"/>
      <c r="O107" s="16"/>
      <c r="P107" s="16"/>
      <c r="Q107" s="16"/>
    </row>
    <row r="108" spans="1:17" x14ac:dyDescent="0.3">
      <c r="A108" s="22" t="str">
        <f>[2]ICE!B56</f>
        <v>Consumo de Energía cada kWh</v>
      </c>
      <c r="B108" s="13"/>
      <c r="C108" s="13"/>
      <c r="D108" s="13"/>
      <c r="E108" s="13">
        <f>[2]ICE!F56</f>
        <v>28.29999999999999</v>
      </c>
      <c r="F108" s="13">
        <f>[2]ICE!G56</f>
        <v>28.299999999999986</v>
      </c>
      <c r="G108" s="13">
        <f>[2]ICE!H56</f>
        <v>28.29999999999999</v>
      </c>
      <c r="H108" s="13">
        <f>[2]ICE!I56</f>
        <v>28.299999999999986</v>
      </c>
      <c r="I108" s="13">
        <f>[2]ICE!J56</f>
        <v>28.299999999999986</v>
      </c>
      <c r="J108" s="13">
        <f>[2]ICE!K56</f>
        <v>28.29999999999999</v>
      </c>
      <c r="K108" s="13">
        <f>[2]ICE!L56</f>
        <v>28.299999999999986</v>
      </c>
      <c r="L108" s="13">
        <f>[2]ICE!M56</f>
        <v>28.29999999999999</v>
      </c>
      <c r="M108" s="13">
        <f>[2]ICE!N56</f>
        <v>28.300000000000008</v>
      </c>
      <c r="N108" s="16"/>
      <c r="O108" s="16"/>
      <c r="P108" s="16"/>
      <c r="Q108" s="16"/>
    </row>
    <row r="109" spans="1:17" x14ac:dyDescent="0.3">
      <c r="A109" s="24"/>
    </row>
    <row r="110" spans="1:17" x14ac:dyDescent="0.3">
      <c r="A110" s="24"/>
    </row>
    <row r="113" spans="7:17" ht="20.100000000000001" customHeight="1" x14ac:dyDescent="0.3"/>
    <row r="114" spans="7:17" ht="34.5" customHeight="1" x14ac:dyDescent="0.3"/>
    <row r="115" spans="7:17" ht="20.100000000000001" customHeight="1" x14ac:dyDescent="0.3"/>
    <row r="116" spans="7:17" ht="20.100000000000001" customHeight="1" x14ac:dyDescent="0.3"/>
    <row r="117" spans="7:17" ht="20.100000000000001" customHeight="1" x14ac:dyDescent="0.3">
      <c r="G117" s="15"/>
      <c r="H117" s="15"/>
      <c r="I117" s="15"/>
      <c r="J117" s="15"/>
      <c r="K117" s="15"/>
      <c r="L117" s="15"/>
    </row>
    <row r="118" spans="7:17" s="16" customFormat="1" ht="20.100000000000001" customHeight="1" x14ac:dyDescent="0.3">
      <c r="N118" s="1"/>
      <c r="O118" s="1"/>
      <c r="P118" s="1"/>
      <c r="Q118" s="1"/>
    </row>
    <row r="119" spans="7:17" s="16" customFormat="1" ht="20.100000000000001" customHeight="1" x14ac:dyDescent="0.3">
      <c r="N119" s="1"/>
      <c r="O119" s="1"/>
      <c r="P119" s="1"/>
      <c r="Q119" s="1"/>
    </row>
    <row r="120" spans="7:17" s="16" customFormat="1" ht="20.100000000000001" customHeight="1" x14ac:dyDescent="0.3">
      <c r="N120" s="1"/>
      <c r="O120" s="1"/>
      <c r="P120" s="1"/>
      <c r="Q120" s="1"/>
    </row>
    <row r="121" spans="7:17" s="16" customFormat="1" ht="20.100000000000001" customHeight="1" x14ac:dyDescent="0.3">
      <c r="N121" s="1"/>
      <c r="O121" s="1"/>
      <c r="P121" s="1"/>
      <c r="Q121" s="1"/>
    </row>
    <row r="122" spans="7:17" s="16" customFormat="1" ht="20.100000000000001" customHeight="1" x14ac:dyDescent="0.3">
      <c r="N122" s="1"/>
      <c r="O122" s="1"/>
      <c r="P122" s="1"/>
      <c r="Q122" s="1"/>
    </row>
    <row r="123" spans="7:17" s="16" customFormat="1" ht="20.100000000000001" customHeight="1" x14ac:dyDescent="0.3">
      <c r="N123" s="1"/>
      <c r="O123" s="1"/>
      <c r="P123" s="1"/>
      <c r="Q123" s="1"/>
    </row>
    <row r="124" spans="7:17" s="16" customFormat="1" ht="21.75" customHeight="1" x14ac:dyDescent="0.3">
      <c r="N124" s="1"/>
      <c r="O124" s="1"/>
      <c r="P124" s="1"/>
      <c r="Q124" s="1"/>
    </row>
  </sheetData>
  <mergeCells count="4">
    <mergeCell ref="A5:J5"/>
    <mergeCell ref="A6:M6"/>
    <mergeCell ref="A57:J57"/>
    <mergeCell ref="A58:M58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41"/>
  <dimension ref="A4:N96"/>
  <sheetViews>
    <sheetView topLeftCell="A94" workbookViewId="0">
      <selection activeCell="A94" sqref="A94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105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[2]CNFL!B7</f>
        <v>Tipo de tarifa y bloque</v>
      </c>
      <c r="B7" s="18" t="str">
        <f>[2]CNFL!C7</f>
        <v>Enero</v>
      </c>
      <c r="C7" s="18" t="str">
        <f>[2]CNFL!D7</f>
        <v>Febrero</v>
      </c>
      <c r="D7" s="18" t="str">
        <f>[2]CNFL!E7</f>
        <v>Marzo</v>
      </c>
      <c r="E7" s="18" t="str">
        <f>[2]CNFL!F7</f>
        <v>Abril</v>
      </c>
      <c r="F7" s="18" t="str">
        <f>[2]CNFL!G7</f>
        <v>Mayo</v>
      </c>
      <c r="G7" s="18" t="str">
        <f>[2]CNFL!H7</f>
        <v>Junio</v>
      </c>
      <c r="H7" s="18" t="str">
        <f>[2]CNFL!I7</f>
        <v>Julio</v>
      </c>
      <c r="I7" s="18" t="str">
        <f>[2]CNFL!J7</f>
        <v>Agosto</v>
      </c>
      <c r="J7" s="18" t="str">
        <f>[2]CNFL!K7</f>
        <v>Septiembre</v>
      </c>
      <c r="K7" s="18" t="str">
        <f>[2]CNFL!L7</f>
        <v>Octubre</v>
      </c>
      <c r="L7" s="18" t="str">
        <f>[2]CNFL!M7</f>
        <v>Noviembre</v>
      </c>
      <c r="M7" s="18" t="str">
        <f>[2]CNFL!N7</f>
        <v>Diciembre</v>
      </c>
      <c r="N7" s="37"/>
    </row>
    <row r="8" spans="1:14" x14ac:dyDescent="0.3">
      <c r="A8" s="19" t="str">
        <f>[2]CNFL!B8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[2]CNFL!B9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[2]CNFL!B10</f>
        <v>Bloque 0-30 kWh</v>
      </c>
      <c r="B10" s="13"/>
      <c r="C10" s="13"/>
      <c r="D10" s="13"/>
      <c r="E10" s="13">
        <f>[2]CNFL!F10</f>
        <v>2177.6999999999989</v>
      </c>
      <c r="F10" s="13">
        <f>[2]CNFL!G10</f>
        <v>2177.6999999999989</v>
      </c>
      <c r="G10" s="13">
        <f>[2]CNFL!H10</f>
        <v>2177.6999999999989</v>
      </c>
      <c r="H10" s="13">
        <f>[2]CNFL!I10</f>
        <v>2274.6</v>
      </c>
      <c r="I10" s="13">
        <f>[2]CNFL!J10</f>
        <v>2274.6</v>
      </c>
      <c r="J10" s="13">
        <f>[2]CNFL!K10</f>
        <v>2274.5999999999995</v>
      </c>
      <c r="K10" s="13">
        <f>[2]CNFL!L10</f>
        <v>2212.1999999999989</v>
      </c>
      <c r="L10" s="13">
        <f>[2]CNFL!M10</f>
        <v>2212.1999999999989</v>
      </c>
      <c r="M10" s="13">
        <f>[2]CNFL!N10</f>
        <v>2212.1999999999989</v>
      </c>
      <c r="N10" s="13"/>
    </row>
    <row r="11" spans="1:14" x14ac:dyDescent="0.3">
      <c r="A11" s="22" t="str">
        <f>[2]CNFL!B11</f>
        <v>Bloque 31-200 kWh</v>
      </c>
      <c r="B11" s="13">
        <f>[2]CNFL!C11</f>
        <v>69.450000000000017</v>
      </c>
      <c r="C11" s="13">
        <f>[2]CNFL!D11</f>
        <v>69.450000000000031</v>
      </c>
      <c r="D11" s="13">
        <f>[2]CNFL!E11</f>
        <v>69.450000000000017</v>
      </c>
      <c r="E11" s="13">
        <f>[2]CNFL!F11</f>
        <v>72.589999999999975</v>
      </c>
      <c r="F11" s="13">
        <f>[2]CNFL!G11</f>
        <v>72.589999999999989</v>
      </c>
      <c r="G11" s="13">
        <f>[2]CNFL!H11</f>
        <v>72.589999999999975</v>
      </c>
      <c r="H11" s="13">
        <f>[2]CNFL!I11</f>
        <v>75.819999999999979</v>
      </c>
      <c r="I11" s="13">
        <f>[2]CNFL!J11</f>
        <v>75.819999999999979</v>
      </c>
      <c r="J11" s="13">
        <f>[2]CNFL!K11</f>
        <v>75.819999999999965</v>
      </c>
      <c r="K11" s="13">
        <f>[2]CNFL!L11</f>
        <v>73.739999999999966</v>
      </c>
      <c r="L11" s="13">
        <f>[2]CNFL!M11</f>
        <v>73.739999999999981</v>
      </c>
      <c r="M11" s="13">
        <f>[2]CNFL!N11</f>
        <v>73.739999999999966</v>
      </c>
      <c r="N11" s="13"/>
    </row>
    <row r="12" spans="1:14" x14ac:dyDescent="0.3">
      <c r="A12" s="22" t="str">
        <f>[2]CNFL!B12</f>
        <v>Bloque 201-300 kWh</v>
      </c>
      <c r="B12" s="13">
        <f>[2]CNFL!C12</f>
        <v>106.55999999999996</v>
      </c>
      <c r="C12" s="13">
        <f>[2]CNFL!D12</f>
        <v>106.55999999999996</v>
      </c>
      <c r="D12" s="13">
        <f>[2]CNFL!E12</f>
        <v>106.55999999999996</v>
      </c>
      <c r="E12" s="13">
        <f>[2]CNFL!F12</f>
        <v>111.36999999999993</v>
      </c>
      <c r="F12" s="13">
        <f>[2]CNFL!G12</f>
        <v>111.36999999999993</v>
      </c>
      <c r="G12" s="13">
        <f>[2]CNFL!H12</f>
        <v>111.36999999999993</v>
      </c>
      <c r="H12" s="13">
        <f>[2]CNFL!I12</f>
        <v>116.34000000000005</v>
      </c>
      <c r="I12" s="13">
        <f>[2]CNFL!J12</f>
        <v>116.34000000000005</v>
      </c>
      <c r="J12" s="13">
        <f>[2]CNFL!K12</f>
        <v>116.34000000000005</v>
      </c>
      <c r="K12" s="13">
        <f>[2]CNFL!L12</f>
        <v>113.15000000000006</v>
      </c>
      <c r="L12" s="13">
        <f>[2]CNFL!M12</f>
        <v>113.15000000000006</v>
      </c>
      <c r="M12" s="13">
        <f>[2]CNFL!N12</f>
        <v>113.15000000000006</v>
      </c>
      <c r="N12" s="13"/>
    </row>
    <row r="13" spans="1:14" x14ac:dyDescent="0.3">
      <c r="A13" s="22" t="str">
        <f>[2]CNFL!B13</f>
        <v>Bloque mayor a 300 kWh</v>
      </c>
      <c r="B13" s="13">
        <f>[2]CNFL!C13</f>
        <v>110.15999999999995</v>
      </c>
      <c r="C13" s="13">
        <f>[2]CNFL!D13</f>
        <v>110.15999999999997</v>
      </c>
      <c r="D13" s="13">
        <f>[2]CNFL!E13</f>
        <v>110.15999999999995</v>
      </c>
      <c r="E13" s="13">
        <f>[2]CNFL!F13</f>
        <v>115.13999999999997</v>
      </c>
      <c r="F13" s="13">
        <f>[2]CNFL!G13</f>
        <v>115.13999999999997</v>
      </c>
      <c r="G13" s="13">
        <f>[2]CNFL!H13</f>
        <v>115.13999999999997</v>
      </c>
      <c r="H13" s="13">
        <f>[2]CNFL!I13</f>
        <v>120.2600000000001</v>
      </c>
      <c r="I13" s="13">
        <f>[2]CNFL!J13</f>
        <v>120.2600000000001</v>
      </c>
      <c r="J13" s="13">
        <f>[2]CNFL!K13</f>
        <v>120.26000000000009</v>
      </c>
      <c r="K13" s="13">
        <f>[2]CNFL!L13</f>
        <v>116.96999999999991</v>
      </c>
      <c r="L13" s="13">
        <f>[2]CNFL!M13</f>
        <v>116.96999999999993</v>
      </c>
      <c r="M13" s="13">
        <f>[2]CNFL!N13</f>
        <v>116.96999999999991</v>
      </c>
      <c r="N13" s="21"/>
    </row>
    <row r="14" spans="1:14" x14ac:dyDescent="0.3">
      <c r="A14" s="19" t="str">
        <f>[2]CNFL!B14</f>
        <v>Residencial horaria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1"/>
    </row>
    <row r="15" spans="1:14" x14ac:dyDescent="0.3">
      <c r="A15" s="20" t="str">
        <f>[2]CNFL!B15</f>
        <v>T-REH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13"/>
    </row>
    <row r="16" spans="1:14" x14ac:dyDescent="0.3">
      <c r="A16" s="22" t="str">
        <f>[2]CNFL!B16</f>
        <v>Bloque 0-300 KWh   Valle</v>
      </c>
      <c r="B16" s="13">
        <f>[2]CNFL!C16</f>
        <v>61.05999999999996</v>
      </c>
      <c r="C16" s="13">
        <f>[2]CNFL!D16</f>
        <v>61.05999999999996</v>
      </c>
      <c r="D16" s="13">
        <f>[2]CNFL!E16</f>
        <v>61.05999999999996</v>
      </c>
      <c r="E16" s="13">
        <f>[2]CNFL!F16</f>
        <v>63.82999999999997</v>
      </c>
      <c r="F16" s="13">
        <f>[2]CNFL!G16</f>
        <v>63.82999999999997</v>
      </c>
      <c r="G16" s="13">
        <f>[2]CNFL!H16</f>
        <v>63.82999999999997</v>
      </c>
      <c r="H16" s="13">
        <f>[2]CNFL!I16</f>
        <v>66.67000000000003</v>
      </c>
      <c r="I16" s="13">
        <f>[2]CNFL!J16</f>
        <v>66.67000000000003</v>
      </c>
      <c r="J16" s="13">
        <f>[2]CNFL!K16</f>
        <v>66.67000000000003</v>
      </c>
      <c r="K16" s="13">
        <f>[2]CNFL!L16</f>
        <v>64.839999999999975</v>
      </c>
      <c r="L16" s="13">
        <f>[2]CNFL!M16</f>
        <v>64.839999999999975</v>
      </c>
      <c r="M16" s="13">
        <f>[2]CNFL!N16</f>
        <v>64.839999999999975</v>
      </c>
      <c r="N16" s="13"/>
    </row>
    <row r="17" spans="1:14" x14ac:dyDescent="0.3">
      <c r="A17" s="22" t="str">
        <f>[2]CNFL!B17</f>
        <v>Bloque 0-300 KWh   Noche</v>
      </c>
      <c r="B17" s="13">
        <f>[2]CNFL!C17</f>
        <v>25.149999999999988</v>
      </c>
      <c r="C17" s="13">
        <f>[2]CNFL!D17</f>
        <v>25.149999999999988</v>
      </c>
      <c r="D17" s="13">
        <f>[2]CNFL!E17</f>
        <v>25.149999999999988</v>
      </c>
      <c r="E17" s="13">
        <f>[2]CNFL!F17</f>
        <v>26.289999999999996</v>
      </c>
      <c r="F17" s="13">
        <f>[2]CNFL!G17</f>
        <v>26.289999999999992</v>
      </c>
      <c r="G17" s="13">
        <f>[2]CNFL!H17</f>
        <v>26.289999999999996</v>
      </c>
      <c r="H17" s="13">
        <f>[2]CNFL!I17</f>
        <v>27.470000000000017</v>
      </c>
      <c r="I17" s="13">
        <f>[2]CNFL!J17</f>
        <v>27.470000000000017</v>
      </c>
      <c r="J17" s="13">
        <f>[2]CNFL!K17</f>
        <v>27.470000000000017</v>
      </c>
      <c r="K17" s="13">
        <f>[2]CNFL!L17</f>
        <v>26.710000000000008</v>
      </c>
      <c r="L17" s="13">
        <f>[2]CNFL!M17</f>
        <v>26.710000000000004</v>
      </c>
      <c r="M17" s="13">
        <f>[2]CNFL!N17</f>
        <v>26.710000000000008</v>
      </c>
      <c r="N17" s="13"/>
    </row>
    <row r="18" spans="1:14" x14ac:dyDescent="0.3">
      <c r="A18" s="22" t="str">
        <f>[2]CNFL!B18</f>
        <v>Bloque 301-500 KWh   Valle</v>
      </c>
      <c r="B18" s="13">
        <f>[2]CNFL!C18</f>
        <v>68.25</v>
      </c>
      <c r="C18" s="13">
        <f>[2]CNFL!D18</f>
        <v>68.25</v>
      </c>
      <c r="D18" s="13">
        <f>[2]CNFL!E18</f>
        <v>68.25</v>
      </c>
      <c r="E18" s="13">
        <f>[2]CNFL!F18</f>
        <v>71.32999999999997</v>
      </c>
      <c r="F18" s="13">
        <f>[2]CNFL!G18</f>
        <v>71.32999999999997</v>
      </c>
      <c r="G18" s="13">
        <f>[2]CNFL!H18</f>
        <v>71.32999999999997</v>
      </c>
      <c r="H18" s="13">
        <f>[2]CNFL!I18</f>
        <v>74.510000000000034</v>
      </c>
      <c r="I18" s="13">
        <f>[2]CNFL!J18</f>
        <v>74.510000000000034</v>
      </c>
      <c r="J18" s="13">
        <f>[2]CNFL!K18</f>
        <v>74.510000000000019</v>
      </c>
      <c r="K18" s="13">
        <f>[2]CNFL!L18</f>
        <v>72.47</v>
      </c>
      <c r="L18" s="13">
        <f>[2]CNFL!M18</f>
        <v>72.470000000000013</v>
      </c>
      <c r="M18" s="13">
        <f>[2]CNFL!N18</f>
        <v>72.47</v>
      </c>
      <c r="N18" s="13"/>
    </row>
    <row r="19" spans="1:14" x14ac:dyDescent="0.3">
      <c r="A19" s="22" t="str">
        <f>[2]CNFL!B19</f>
        <v>Bloque 301-500 KWh   Noche</v>
      </c>
      <c r="B19" s="13">
        <f>[2]CNFL!C19</f>
        <v>28.730000000000011</v>
      </c>
      <c r="C19" s="13">
        <f>[2]CNFL!D19</f>
        <v>28.730000000000011</v>
      </c>
      <c r="D19" s="13">
        <f>[2]CNFL!E19</f>
        <v>28.730000000000011</v>
      </c>
      <c r="E19" s="13">
        <f>[2]CNFL!F19</f>
        <v>30.02999999999998</v>
      </c>
      <c r="F19" s="13">
        <f>[2]CNFL!G19</f>
        <v>30.02999999999998</v>
      </c>
      <c r="G19" s="13">
        <f>[2]CNFL!H19</f>
        <v>30.02999999999998</v>
      </c>
      <c r="H19" s="13">
        <f>[2]CNFL!I19</f>
        <v>31.38</v>
      </c>
      <c r="I19" s="13">
        <f>[2]CNFL!J19</f>
        <v>31.38</v>
      </c>
      <c r="J19" s="13">
        <f>[2]CNFL!K19</f>
        <v>31.38</v>
      </c>
      <c r="K19" s="13">
        <f>[2]CNFL!L19</f>
        <v>30.519999999999989</v>
      </c>
      <c r="L19" s="13">
        <f>[2]CNFL!M19</f>
        <v>30.519999999999989</v>
      </c>
      <c r="M19" s="13">
        <f>[2]CNFL!N19</f>
        <v>30.519999999999989</v>
      </c>
      <c r="N19" s="13"/>
    </row>
    <row r="20" spans="1:14" x14ac:dyDescent="0.3">
      <c r="A20" s="22" t="str">
        <f>[2]CNFL!B20</f>
        <v>Bloque mayor a 500 KWh   Noche</v>
      </c>
      <c r="B20" s="13">
        <f>[2]CNFL!C20</f>
        <v>37.119999999999983</v>
      </c>
      <c r="C20" s="13">
        <f>[2]CNFL!D20</f>
        <v>37.11999999999999</v>
      </c>
      <c r="D20" s="13">
        <f>[2]CNFL!E20</f>
        <v>37.119999999999983</v>
      </c>
      <c r="E20" s="13">
        <f>[2]CNFL!F20</f>
        <v>38.799999999999976</v>
      </c>
      <c r="F20" s="13">
        <f>[2]CNFL!G20</f>
        <v>38.799999999999976</v>
      </c>
      <c r="G20" s="13">
        <f>[2]CNFL!H20</f>
        <v>38.799999999999976</v>
      </c>
      <c r="H20" s="13">
        <f>[2]CNFL!I20</f>
        <v>40.519999999999989</v>
      </c>
      <c r="I20" s="13">
        <f>[2]CNFL!J20</f>
        <v>40.519999999999989</v>
      </c>
      <c r="J20" s="13">
        <f>[2]CNFL!K20</f>
        <v>40.519999999999989</v>
      </c>
      <c r="K20" s="13">
        <f>[2]CNFL!L20</f>
        <v>39.409999999999997</v>
      </c>
      <c r="L20" s="13">
        <f>[2]CNFL!M20</f>
        <v>39.409999999999989</v>
      </c>
      <c r="M20" s="13">
        <f>[2]CNFL!N20</f>
        <v>39.409999999999997</v>
      </c>
      <c r="N20" s="21"/>
    </row>
    <row r="21" spans="1:14" x14ac:dyDescent="0.3">
      <c r="A21" s="22" t="str">
        <f>[2]CNFL!B21</f>
        <v>Bloque 0-300 KWh   Punta</v>
      </c>
      <c r="B21" s="13">
        <f>[2]CNFL!C21</f>
        <v>147.28000000000006</v>
      </c>
      <c r="C21" s="13">
        <f>[2]CNFL!D21</f>
        <v>147.28000000000009</v>
      </c>
      <c r="D21" s="13">
        <f>[2]CNFL!E21</f>
        <v>147.28000000000006</v>
      </c>
      <c r="E21" s="13">
        <f>[2]CNFL!F21</f>
        <v>153.9499999999999</v>
      </c>
      <c r="F21" s="13">
        <f>[2]CNFL!G21</f>
        <v>153.9499999999999</v>
      </c>
      <c r="G21" s="13">
        <f>[2]CNFL!H21</f>
        <v>153.9499999999999</v>
      </c>
      <c r="H21" s="13">
        <f>[2]CNFL!I21</f>
        <v>160.78000000000003</v>
      </c>
      <c r="I21" s="13">
        <f>[2]CNFL!J21</f>
        <v>160.78000000000003</v>
      </c>
      <c r="J21" s="13">
        <f>[2]CNFL!K21</f>
        <v>160.78000000000006</v>
      </c>
      <c r="K21" s="13">
        <f>[2]CNFL!L21</f>
        <v>156.38000000000008</v>
      </c>
      <c r="L21" s="13">
        <f>[2]CNFL!M21</f>
        <v>156.38000000000008</v>
      </c>
      <c r="M21" s="13">
        <f>[2]CNFL!N21</f>
        <v>156.38000000000008</v>
      </c>
      <c r="N21" s="21"/>
    </row>
    <row r="22" spans="1:14" x14ac:dyDescent="0.3">
      <c r="A22" s="22" t="str">
        <f>[2]CNFL!B22</f>
        <v>Bloque 301-500 KWh   Punta</v>
      </c>
      <c r="B22" s="13">
        <f>[2]CNFL!C22</f>
        <v>167.61999999999992</v>
      </c>
      <c r="C22" s="13">
        <f>[2]CNFL!D22</f>
        <v>167.61999999999992</v>
      </c>
      <c r="D22" s="13">
        <f>[2]CNFL!E22</f>
        <v>167.61999999999992</v>
      </c>
      <c r="E22" s="13">
        <f>[2]CNFL!F22</f>
        <v>175.1999999999999</v>
      </c>
      <c r="F22" s="13">
        <f>[2]CNFL!G22</f>
        <v>175.1999999999999</v>
      </c>
      <c r="G22" s="13">
        <f>[2]CNFL!H22</f>
        <v>175.1999999999999</v>
      </c>
      <c r="H22" s="13">
        <f>[2]CNFL!I22</f>
        <v>182.98999999999987</v>
      </c>
      <c r="I22" s="13">
        <f>[2]CNFL!J22</f>
        <v>182.98999999999987</v>
      </c>
      <c r="J22" s="13">
        <f>[2]CNFL!K22</f>
        <v>182.98999999999987</v>
      </c>
      <c r="K22" s="13">
        <f>[2]CNFL!L22</f>
        <v>177.97999999999988</v>
      </c>
      <c r="L22" s="13">
        <f>[2]CNFL!M22</f>
        <v>177.9799999999999</v>
      </c>
      <c r="M22" s="13">
        <f>[2]CNFL!N22</f>
        <v>177.97999999999988</v>
      </c>
      <c r="N22" s="13"/>
    </row>
    <row r="23" spans="1:14" x14ac:dyDescent="0.3">
      <c r="A23" s="22" t="str">
        <f>[2]CNFL!B23</f>
        <v>Bloque mayor a 500 KWh   Punta</v>
      </c>
      <c r="B23" s="13">
        <f>[2]CNFL!C23</f>
        <v>198.76000000000013</v>
      </c>
      <c r="C23" s="13">
        <f>[2]CNFL!D23</f>
        <v>198.76000000000013</v>
      </c>
      <c r="D23" s="13">
        <f>[2]CNFL!E23</f>
        <v>198.76000000000013</v>
      </c>
      <c r="E23" s="13">
        <f>[2]CNFL!F23</f>
        <v>207.75</v>
      </c>
      <c r="F23" s="13">
        <f>[2]CNFL!G23</f>
        <v>207.75</v>
      </c>
      <c r="G23" s="13">
        <f>[2]CNFL!H23</f>
        <v>207.75</v>
      </c>
      <c r="H23" s="13">
        <f>[2]CNFL!I23</f>
        <v>216.98999999999987</v>
      </c>
      <c r="I23" s="13">
        <f>[2]CNFL!J23</f>
        <v>216.98999999999987</v>
      </c>
      <c r="J23" s="13">
        <f>[2]CNFL!K23</f>
        <v>216.98999999999987</v>
      </c>
      <c r="K23" s="13">
        <f>[2]CNFL!L23</f>
        <v>211.05000000000013</v>
      </c>
      <c r="L23" s="13">
        <f>[2]CNFL!M23</f>
        <v>211.05000000000013</v>
      </c>
      <c r="M23" s="13">
        <f>[2]CNFL!N23</f>
        <v>211.05000000000013</v>
      </c>
      <c r="N23" s="13"/>
    </row>
    <row r="24" spans="1:14" x14ac:dyDescent="0.3">
      <c r="A24" s="22" t="str">
        <f>[2]CNFL!B24</f>
        <v>Bloque mayor a 500 KWh   Valle</v>
      </c>
      <c r="B24" s="13">
        <f>[2]CNFL!C24</f>
        <v>80.21999999999997</v>
      </c>
      <c r="C24" s="13">
        <f>[2]CNFL!D24</f>
        <v>80.219999999999985</v>
      </c>
      <c r="D24" s="13">
        <f>[2]CNFL!E24</f>
        <v>80.21999999999997</v>
      </c>
      <c r="E24" s="13">
        <f>[2]CNFL!F24</f>
        <v>83.84</v>
      </c>
      <c r="F24" s="13">
        <f>[2]CNFL!G24</f>
        <v>83.840000000000018</v>
      </c>
      <c r="G24" s="13">
        <f>[2]CNFL!H24</f>
        <v>83.84</v>
      </c>
      <c r="H24" s="13">
        <f>[2]CNFL!I24</f>
        <v>87.570000000000007</v>
      </c>
      <c r="I24" s="13">
        <f>[2]CNFL!J24</f>
        <v>87.570000000000007</v>
      </c>
      <c r="J24" s="13">
        <f>[2]CNFL!K24</f>
        <v>87.57</v>
      </c>
      <c r="K24" s="13">
        <f>[2]CNFL!L24</f>
        <v>85.179999999999993</v>
      </c>
      <c r="L24" s="13">
        <f>[2]CNFL!M24</f>
        <v>85.18</v>
      </c>
      <c r="M24" s="13">
        <f>[2]CNFL!N24</f>
        <v>85.179999999999993</v>
      </c>
      <c r="N24" s="13"/>
    </row>
    <row r="25" spans="1:14" x14ac:dyDescent="0.3">
      <c r="A25" s="19" t="str">
        <f>[2]CNFL!B25</f>
        <v>GENERAL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3"/>
    </row>
    <row r="26" spans="1:14" x14ac:dyDescent="0.3">
      <c r="A26" s="20" t="str">
        <f>[2]CNFL!B26</f>
        <v>T-GE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</row>
    <row r="27" spans="1:14" x14ac:dyDescent="0.3">
      <c r="A27" s="22" t="str">
        <f>[2]CNFL!B27</f>
        <v>Consumo de Energía ≤ 3000 kWh</v>
      </c>
      <c r="B27" s="13">
        <f>[2]CNFL!C27</f>
        <v>117.34000000000005</v>
      </c>
      <c r="C27" s="13">
        <f>[2]CNFL!D27</f>
        <v>117.34000000000003</v>
      </c>
      <c r="D27" s="13">
        <f>[2]CNFL!E27</f>
        <v>117.34000000000005</v>
      </c>
      <c r="E27" s="13">
        <f>[2]CNFL!F27</f>
        <v>122.63999999999996</v>
      </c>
      <c r="F27" s="13">
        <f>[2]CNFL!G27</f>
        <v>122.63999999999996</v>
      </c>
      <c r="G27" s="13">
        <f>[2]CNFL!H27</f>
        <v>122.63999999999996</v>
      </c>
      <c r="H27" s="13"/>
      <c r="I27" s="13"/>
      <c r="J27" s="13"/>
      <c r="K27" s="13"/>
      <c r="L27" s="13"/>
      <c r="M27" s="13"/>
      <c r="N27" s="21"/>
    </row>
    <row r="28" spans="1:14" x14ac:dyDescent="0.3">
      <c r="A28" s="22" t="str">
        <f>[2]CNFL!B28</f>
        <v>Bloque 0-3000 kWh</v>
      </c>
      <c r="B28" s="13">
        <f>[2]CNFL!C28</f>
        <v>211920</v>
      </c>
      <c r="C28" s="13">
        <f>[2]CNFL!D28</f>
        <v>211920</v>
      </c>
      <c r="D28" s="13">
        <f>[2]CNFL!E28</f>
        <v>211920</v>
      </c>
      <c r="E28" s="13">
        <f>[2]CNFL!F28</f>
        <v>221490</v>
      </c>
      <c r="F28" s="13">
        <f>[2]CNFL!G28</f>
        <v>221490</v>
      </c>
      <c r="G28" s="13">
        <f>[2]CNFL!H28</f>
        <v>221490</v>
      </c>
      <c r="H28" s="13"/>
      <c r="I28" s="13"/>
      <c r="J28" s="13"/>
      <c r="K28" s="13"/>
      <c r="L28" s="13"/>
      <c r="M28" s="13"/>
      <c r="N28" s="21"/>
    </row>
    <row r="29" spans="1:14" x14ac:dyDescent="0.3">
      <c r="A29" s="22" t="str">
        <f>[2]CNFL!B29</f>
        <v>Bloque mayor a 3000 kWh</v>
      </c>
      <c r="B29" s="13">
        <f>[2]CNFL!C29</f>
        <v>70.640000000000029</v>
      </c>
      <c r="C29" s="13">
        <f>[2]CNFL!D29</f>
        <v>70.640000000000043</v>
      </c>
      <c r="D29" s="13">
        <f>[2]CNFL!E29</f>
        <v>70.640000000000029</v>
      </c>
      <c r="E29" s="13">
        <f>[2]CNFL!F29</f>
        <v>73.82999999999997</v>
      </c>
      <c r="F29" s="13">
        <f>[2]CNFL!G29</f>
        <v>73.82999999999997</v>
      </c>
      <c r="G29" s="13">
        <f>[2]CNFL!H29</f>
        <v>73.82999999999997</v>
      </c>
      <c r="H29" s="13"/>
      <c r="I29" s="13"/>
      <c r="J29" s="13"/>
      <c r="K29" s="13"/>
      <c r="L29" s="13"/>
      <c r="M29" s="13"/>
      <c r="N29" s="13"/>
    </row>
    <row r="30" spans="1:14" x14ac:dyDescent="0.3">
      <c r="A30" s="22" t="str">
        <f>[2]CNFL!B30</f>
        <v>Bloque 0-8 kW</v>
      </c>
      <c r="B30" s="13">
        <f>[2]CNFL!C30</f>
        <v>88470</v>
      </c>
      <c r="C30" s="13">
        <f>[2]CNFL!D30</f>
        <v>88470</v>
      </c>
      <c r="D30" s="13">
        <f>[2]CNFL!E30</f>
        <v>88470</v>
      </c>
      <c r="E30" s="13">
        <f>[2]CNFL!F30</f>
        <v>92469.360000000015</v>
      </c>
      <c r="F30" s="13">
        <f>[2]CNFL!G30</f>
        <v>92469.36</v>
      </c>
      <c r="G30" s="13">
        <f>[2]CNFL!H30</f>
        <v>92469.360000000015</v>
      </c>
      <c r="H30" s="13"/>
      <c r="I30" s="13"/>
      <c r="J30" s="13"/>
      <c r="K30" s="13"/>
      <c r="L30" s="13"/>
      <c r="M30" s="13"/>
      <c r="N30" s="13"/>
    </row>
    <row r="31" spans="1:14" x14ac:dyDescent="0.3">
      <c r="A31" s="22" t="str">
        <f>[2]CNFL!B31</f>
        <v>Bloque mayor a 8 kW</v>
      </c>
      <c r="B31" s="13">
        <f>[2]CNFL!C31</f>
        <v>11058.75</v>
      </c>
      <c r="C31" s="13">
        <f>[2]CNFL!D31</f>
        <v>11058.75</v>
      </c>
      <c r="D31" s="13">
        <f>[2]CNFL!E31</f>
        <v>11058.75</v>
      </c>
      <c r="E31" s="13">
        <f>[2]CNFL!F31</f>
        <v>11558.670000000002</v>
      </c>
      <c r="F31" s="13">
        <f>[2]CNFL!G31</f>
        <v>11558.67</v>
      </c>
      <c r="G31" s="13">
        <f>[2]CNFL!H31</f>
        <v>11558.670000000002</v>
      </c>
      <c r="H31" s="13"/>
      <c r="I31" s="13"/>
      <c r="J31" s="13"/>
      <c r="K31" s="13"/>
      <c r="L31" s="13"/>
      <c r="M31" s="13"/>
      <c r="N31" s="13"/>
    </row>
    <row r="32" spans="1:14" x14ac:dyDescent="0.3">
      <c r="A32" s="19" t="str">
        <f>[2]CNFL!B32</f>
        <v>COMERCIOS Y SERVICIOS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3"/>
    </row>
    <row r="33" spans="1:14" x14ac:dyDescent="0.3">
      <c r="A33" s="20" t="str">
        <f>[2]CNFL!B33</f>
        <v>T-CO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3"/>
    </row>
    <row r="34" spans="1:14" x14ac:dyDescent="0.3">
      <c r="A34" s="22" t="str">
        <f>[2]CNFL!B34</f>
        <v>Consumo de Energía ≤ 3000 kWh</v>
      </c>
      <c r="B34" s="13"/>
      <c r="C34" s="13"/>
      <c r="D34" s="13"/>
      <c r="E34" s="13"/>
      <c r="F34" s="13"/>
      <c r="G34" s="13"/>
      <c r="H34" s="13">
        <f>[2]CNFL!I34</f>
        <v>128.09000000000006</v>
      </c>
      <c r="I34" s="13">
        <f>[2]CNFL!J34</f>
        <v>128.09000000000006</v>
      </c>
      <c r="J34" s="13">
        <f>[2]CNFL!K34</f>
        <v>128.09000000000006</v>
      </c>
      <c r="K34" s="13">
        <f>[2]CNFL!L34</f>
        <v>124.59000000000006</v>
      </c>
      <c r="L34" s="13">
        <f>[2]CNFL!M34</f>
        <v>124.59000000000006</v>
      </c>
      <c r="M34" s="13">
        <f>[2]CNFL!N34</f>
        <v>124.59000000000006</v>
      </c>
      <c r="N34" s="23"/>
    </row>
    <row r="35" spans="1:14" x14ac:dyDescent="0.3">
      <c r="A35" s="22" t="str">
        <f>[2]CNFL!B35</f>
        <v>Bloque 0-3000 kWh</v>
      </c>
      <c r="B35" s="13"/>
      <c r="C35" s="13"/>
      <c r="D35" s="13"/>
      <c r="E35" s="13"/>
      <c r="F35" s="13"/>
      <c r="G35" s="13"/>
      <c r="H35" s="13">
        <f>[2]CNFL!I35</f>
        <v>231360</v>
      </c>
      <c r="I35" s="13">
        <f>[2]CNFL!J35</f>
        <v>231360</v>
      </c>
      <c r="J35" s="13">
        <f>[2]CNFL!K35</f>
        <v>231360</v>
      </c>
      <c r="K35" s="13">
        <f>[2]CNFL!L35</f>
        <v>225030</v>
      </c>
      <c r="L35" s="13">
        <f>[2]CNFL!M35</f>
        <v>225030</v>
      </c>
      <c r="M35" s="13">
        <f>[2]CNFL!N35</f>
        <v>225030</v>
      </c>
      <c r="N35" s="23"/>
    </row>
    <row r="36" spans="1:14" x14ac:dyDescent="0.3">
      <c r="A36" s="22" t="str">
        <f>[2]CNFL!B36</f>
        <v>Bloque mayor a 3000 kWh</v>
      </c>
      <c r="B36" s="13"/>
      <c r="C36" s="13"/>
      <c r="D36" s="13"/>
      <c r="E36" s="13"/>
      <c r="F36" s="13"/>
      <c r="G36" s="13"/>
      <c r="H36" s="13">
        <f>[2]CNFL!I36</f>
        <v>77.119999999999948</v>
      </c>
      <c r="I36" s="13">
        <f>[2]CNFL!J36</f>
        <v>77.119999999999948</v>
      </c>
      <c r="J36" s="13">
        <f>[2]CNFL!K36</f>
        <v>77.119999999999948</v>
      </c>
      <c r="K36" s="13">
        <f>[2]CNFL!L36</f>
        <v>75.010000000000034</v>
      </c>
      <c r="L36" s="13">
        <f>[2]CNFL!M36</f>
        <v>75.010000000000019</v>
      </c>
      <c r="M36" s="13">
        <f>[2]CNFL!N36</f>
        <v>75.010000000000034</v>
      </c>
      <c r="N36" s="23"/>
    </row>
    <row r="37" spans="1:14" x14ac:dyDescent="0.3">
      <c r="A37" s="22" t="str">
        <f>[2]CNFL!B37</f>
        <v>Bloque 0-8 kW</v>
      </c>
      <c r="B37" s="13"/>
      <c r="C37" s="13"/>
      <c r="D37" s="13"/>
      <c r="E37" s="13"/>
      <c r="F37" s="13"/>
      <c r="G37" s="13"/>
      <c r="H37" s="13">
        <f>[2]CNFL!I37</f>
        <v>96583.759999999922</v>
      </c>
      <c r="I37" s="13">
        <f>[2]CNFL!J37</f>
        <v>96583.759999999922</v>
      </c>
      <c r="J37" s="13">
        <f>[2]CNFL!K37</f>
        <v>96583.759999999937</v>
      </c>
      <c r="K37" s="13">
        <f>[2]CNFL!L37</f>
        <v>93940.240000000063</v>
      </c>
      <c r="L37" s="13">
        <f>[2]CNFL!M37</f>
        <v>93940.240000000049</v>
      </c>
      <c r="M37" s="13">
        <f>[2]CNFL!N37</f>
        <v>93940.240000000063</v>
      </c>
      <c r="N37" s="23"/>
    </row>
    <row r="38" spans="1:14" x14ac:dyDescent="0.3">
      <c r="A38" s="22" t="str">
        <f>[2]CNFL!B38</f>
        <v>Bloque mayor a 8 kW</v>
      </c>
      <c r="B38" s="13"/>
      <c r="C38" s="13"/>
      <c r="D38" s="13"/>
      <c r="E38" s="13"/>
      <c r="F38" s="13"/>
      <c r="G38" s="13"/>
      <c r="H38" s="13">
        <f>[2]CNFL!I38</f>
        <v>12072.96999999999</v>
      </c>
      <c r="I38" s="13">
        <f>[2]CNFL!J38</f>
        <v>12072.96999999999</v>
      </c>
      <c r="J38" s="13">
        <f>[2]CNFL!K38</f>
        <v>12072.969999999992</v>
      </c>
      <c r="K38" s="13">
        <f>[2]CNFL!L38</f>
        <v>11742.530000000008</v>
      </c>
      <c r="L38" s="13">
        <f>[2]CNFL!M38</f>
        <v>11742.530000000006</v>
      </c>
      <c r="M38" s="13">
        <f>[2]CNFL!N38</f>
        <v>11742.530000000008</v>
      </c>
      <c r="N38" s="23"/>
    </row>
    <row r="39" spans="1:14" x14ac:dyDescent="0.3">
      <c r="A39" s="19" t="str">
        <f>[2]CNFL!B39</f>
        <v>INDUSTRIAL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3"/>
    </row>
    <row r="40" spans="1:14" x14ac:dyDescent="0.3">
      <c r="A40" s="20" t="str">
        <f>[2]CNFL!B40</f>
        <v>T-IN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3"/>
    </row>
    <row r="41" spans="1:14" x14ac:dyDescent="0.3">
      <c r="A41" s="22" t="str">
        <f>[2]CNFL!B41</f>
        <v>Consumo de Energía ≤ 3000 kWh</v>
      </c>
      <c r="B41" s="13"/>
      <c r="C41" s="13"/>
      <c r="D41" s="13"/>
      <c r="E41" s="13"/>
      <c r="F41" s="13"/>
      <c r="G41" s="13"/>
      <c r="H41" s="13">
        <f>[2]CNFL!I41</f>
        <v>128.09000000000006</v>
      </c>
      <c r="I41" s="13">
        <f>[2]CNFL!J41</f>
        <v>128.09000000000006</v>
      </c>
      <c r="J41" s="13">
        <f>[2]CNFL!K41</f>
        <v>128.09000000000006</v>
      </c>
      <c r="K41" s="13">
        <f>[2]CNFL!L41</f>
        <v>124.59000000000006</v>
      </c>
      <c r="L41" s="13">
        <f>[2]CNFL!M41</f>
        <v>124.59000000000006</v>
      </c>
      <c r="M41" s="13">
        <f>[2]CNFL!N41</f>
        <v>124.59000000000006</v>
      </c>
      <c r="N41" s="23"/>
    </row>
    <row r="42" spans="1:14" x14ac:dyDescent="0.3">
      <c r="A42" s="22" t="str">
        <f>[2]CNFL!B42</f>
        <v>Bloque 0-3000 kWh</v>
      </c>
      <c r="B42" s="13"/>
      <c r="C42" s="13"/>
      <c r="D42" s="13"/>
      <c r="E42" s="13"/>
      <c r="F42" s="13"/>
      <c r="G42" s="13"/>
      <c r="H42" s="13">
        <f>[2]CNFL!I42</f>
        <v>231360</v>
      </c>
      <c r="I42" s="13">
        <f>[2]CNFL!J42</f>
        <v>231360</v>
      </c>
      <c r="J42" s="13">
        <f>[2]CNFL!K42</f>
        <v>231360</v>
      </c>
      <c r="K42" s="13">
        <f>[2]CNFL!L42</f>
        <v>225030</v>
      </c>
      <c r="L42" s="13">
        <f>[2]CNFL!M42</f>
        <v>225030</v>
      </c>
      <c r="M42" s="13">
        <f>[2]CNFL!N42</f>
        <v>225030</v>
      </c>
      <c r="N42" s="23"/>
    </row>
    <row r="43" spans="1:14" x14ac:dyDescent="0.3">
      <c r="A43" s="22" t="str">
        <f>[2]CNFL!B43</f>
        <v>Bloque mayor a 3000 kWh</v>
      </c>
      <c r="B43" s="13"/>
      <c r="C43" s="13"/>
      <c r="D43" s="13"/>
      <c r="E43" s="13"/>
      <c r="F43" s="13"/>
      <c r="G43" s="13"/>
      <c r="H43" s="13">
        <f>[2]CNFL!I43</f>
        <v>77.119999999999948</v>
      </c>
      <c r="I43" s="13">
        <f>[2]CNFL!J43</f>
        <v>77.119999999999948</v>
      </c>
      <c r="J43" s="13">
        <f>[2]CNFL!K43</f>
        <v>77.119999999999948</v>
      </c>
      <c r="K43" s="13">
        <f>[2]CNFL!L43</f>
        <v>75.010000000000034</v>
      </c>
      <c r="L43" s="13">
        <f>[2]CNFL!M43</f>
        <v>75.010000000000019</v>
      </c>
      <c r="M43" s="13">
        <f>[2]CNFL!N43</f>
        <v>75.010000000000034</v>
      </c>
      <c r="N43" s="23"/>
    </row>
    <row r="44" spans="1:14" x14ac:dyDescent="0.3">
      <c r="A44" s="22" t="str">
        <f>[2]CNFL!B44</f>
        <v>Bloque 0-8 kW</v>
      </c>
      <c r="B44" s="13"/>
      <c r="C44" s="13"/>
      <c r="D44" s="13"/>
      <c r="E44" s="13"/>
      <c r="F44" s="13"/>
      <c r="G44" s="13"/>
      <c r="H44" s="13">
        <f>[2]CNFL!I44</f>
        <v>96583.759999999922</v>
      </c>
      <c r="I44" s="13">
        <f>[2]CNFL!J44</f>
        <v>96583.759999999922</v>
      </c>
      <c r="J44" s="13">
        <f>[2]CNFL!K44</f>
        <v>96583.759999999937</v>
      </c>
      <c r="K44" s="13">
        <f>[2]CNFL!L44</f>
        <v>93940.240000000063</v>
      </c>
      <c r="L44" s="13">
        <f>[2]CNFL!M44</f>
        <v>93940.240000000049</v>
      </c>
      <c r="M44" s="13">
        <f>[2]CNFL!N44</f>
        <v>93940.240000000063</v>
      </c>
      <c r="N44" s="23"/>
    </row>
    <row r="45" spans="1:14" x14ac:dyDescent="0.3">
      <c r="A45" s="22" t="str">
        <f>[2]CNFL!B45</f>
        <v>Bloque mayor a 8 kW</v>
      </c>
      <c r="B45" s="13"/>
      <c r="C45" s="13"/>
      <c r="D45" s="13"/>
      <c r="E45" s="13"/>
      <c r="F45" s="13"/>
      <c r="G45" s="13"/>
      <c r="H45" s="13">
        <f>[2]CNFL!I45</f>
        <v>12072.96999999999</v>
      </c>
      <c r="I45" s="13">
        <f>[2]CNFL!J45</f>
        <v>12072.96999999999</v>
      </c>
      <c r="J45" s="13">
        <f>[2]CNFL!K45</f>
        <v>12072.969999999992</v>
      </c>
      <c r="K45" s="13">
        <f>[2]CNFL!L45</f>
        <v>11742.530000000008</v>
      </c>
      <c r="L45" s="13">
        <f>[2]CNFL!M45</f>
        <v>11742.530000000006</v>
      </c>
      <c r="M45" s="13">
        <f>[2]CNFL!N45</f>
        <v>11742.530000000008</v>
      </c>
      <c r="N45" s="23"/>
    </row>
    <row r="46" spans="1:14" x14ac:dyDescent="0.3">
      <c r="A46" s="19" t="str">
        <f>[2]CNFL!B46</f>
        <v>PREFERENCIAL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3"/>
    </row>
    <row r="47" spans="1:14" x14ac:dyDescent="0.3">
      <c r="A47" s="20" t="str">
        <f>[2]CNFL!B47</f>
        <v>T-CS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</row>
    <row r="48" spans="1:14" x14ac:dyDescent="0.3">
      <c r="A48" s="22" t="str">
        <f>[2]CNFL!B48</f>
        <v>Consumo de Energía ≤ 3000 kWh</v>
      </c>
      <c r="B48" s="13">
        <f>[2]CNFL!C48</f>
        <v>79.03000000000003</v>
      </c>
      <c r="C48" s="13">
        <f>[2]CNFL!D48</f>
        <v>79.030000000000015</v>
      </c>
      <c r="D48" s="13">
        <f>[2]CNFL!E48</f>
        <v>79.03000000000003</v>
      </c>
      <c r="E48" s="13">
        <f>[2]CNFL!F48</f>
        <v>82.599999999999952</v>
      </c>
      <c r="F48" s="13">
        <f>[2]CNFL!G48</f>
        <v>82.599999999999952</v>
      </c>
      <c r="G48" s="13">
        <f>[2]CNFL!H48</f>
        <v>82.599999999999952</v>
      </c>
      <c r="H48" s="13">
        <f>[2]CNFL!I48</f>
        <v>86.27</v>
      </c>
      <c r="I48" s="13">
        <f>[2]CNFL!J48</f>
        <v>86.27</v>
      </c>
      <c r="J48" s="13">
        <f>[2]CNFL!K48</f>
        <v>86.27</v>
      </c>
      <c r="K48" s="13">
        <f>[2]CNFL!L48</f>
        <v>83.900000000000048</v>
      </c>
      <c r="L48" s="13">
        <f>[2]CNFL!M48</f>
        <v>83.900000000000048</v>
      </c>
      <c r="M48" s="13">
        <f>[2]CNFL!N48</f>
        <v>83.900000000000048</v>
      </c>
      <c r="N48" s="13"/>
    </row>
    <row r="49" spans="1:14" x14ac:dyDescent="0.3">
      <c r="A49" s="22" t="str">
        <f>[2]CNFL!B49</f>
        <v>Bloque 0-3000 kWh</v>
      </c>
      <c r="B49" s="13">
        <f>[2]CNFL!C49</f>
        <v>136470</v>
      </c>
      <c r="C49" s="13">
        <f>[2]CNFL!D49</f>
        <v>136470</v>
      </c>
      <c r="D49" s="13">
        <f>[2]CNFL!E49</f>
        <v>136470</v>
      </c>
      <c r="E49" s="13">
        <f>[2]CNFL!F49</f>
        <v>142650</v>
      </c>
      <c r="F49" s="13">
        <f>[2]CNFL!G49</f>
        <v>142650</v>
      </c>
      <c r="G49" s="13">
        <f>[2]CNFL!H49</f>
        <v>142650</v>
      </c>
      <c r="H49" s="13">
        <f>[2]CNFL!I49</f>
        <v>149010</v>
      </c>
      <c r="I49" s="13">
        <f>[2]CNFL!J49</f>
        <v>149010</v>
      </c>
      <c r="J49" s="13">
        <f>[2]CNFL!K49</f>
        <v>149010</v>
      </c>
      <c r="K49" s="13">
        <f>[2]CNFL!L49</f>
        <v>144930</v>
      </c>
      <c r="L49" s="13">
        <f>[2]CNFL!M49</f>
        <v>144930</v>
      </c>
      <c r="M49" s="13">
        <f>[2]CNFL!N49</f>
        <v>144930</v>
      </c>
      <c r="N49" s="21"/>
    </row>
    <row r="50" spans="1:14" x14ac:dyDescent="0.3">
      <c r="A50" s="22" t="str">
        <f>[2]CNFL!B50</f>
        <v>Bloque mayor a 3000 kWh</v>
      </c>
      <c r="B50" s="13">
        <f>[2]CNFL!C50</f>
        <v>45.49</v>
      </c>
      <c r="C50" s="13">
        <f>[2]CNFL!D50</f>
        <v>45.49</v>
      </c>
      <c r="D50" s="13">
        <f>[2]CNFL!E50</f>
        <v>45.49</v>
      </c>
      <c r="E50" s="13">
        <f>[2]CNFL!F50</f>
        <v>47.549999999999976</v>
      </c>
      <c r="F50" s="13">
        <f>[2]CNFL!G50</f>
        <v>47.549999999999976</v>
      </c>
      <c r="G50" s="13">
        <f>[2]CNFL!H50</f>
        <v>47.549999999999976</v>
      </c>
      <c r="H50" s="13">
        <f>[2]CNFL!I50</f>
        <v>49.670000000000016</v>
      </c>
      <c r="I50" s="13">
        <f>[2]CNFL!J50</f>
        <v>49.670000000000016</v>
      </c>
      <c r="J50" s="13">
        <f>[2]CNFL!K50</f>
        <v>49.670000000000009</v>
      </c>
      <c r="K50" s="13">
        <f>[2]CNFL!L50</f>
        <v>48.309999999999967</v>
      </c>
      <c r="L50" s="13">
        <f>[2]CNFL!M50</f>
        <v>48.309999999999967</v>
      </c>
      <c r="M50" s="13">
        <f>[2]CNFL!N50</f>
        <v>48.309999999999967</v>
      </c>
      <c r="N50" s="21"/>
    </row>
    <row r="51" spans="1:14" x14ac:dyDescent="0.3">
      <c r="A51" s="22" t="str">
        <f>[2]CNFL!B51</f>
        <v>Bloque 0-8 kW</v>
      </c>
      <c r="B51" s="13">
        <f>[2]CNFL!C51</f>
        <v>58938.479999999989</v>
      </c>
      <c r="C51" s="13">
        <f>[2]CNFL!D51</f>
        <v>58938.479999999989</v>
      </c>
      <c r="D51" s="13">
        <f>[2]CNFL!E51</f>
        <v>58938.479999999989</v>
      </c>
      <c r="E51" s="13">
        <f>[2]CNFL!F51</f>
        <v>61602.879999999954</v>
      </c>
      <c r="F51" s="13">
        <f>[2]CNFL!G51</f>
        <v>61602.879999999946</v>
      </c>
      <c r="G51" s="13">
        <f>[2]CNFL!H51</f>
        <v>61602.879999999954</v>
      </c>
      <c r="H51" s="13">
        <f>[2]CNFL!I51</f>
        <v>64343.919999999969</v>
      </c>
      <c r="I51" s="13">
        <f>[2]CNFL!J51</f>
        <v>64343.919999999969</v>
      </c>
      <c r="J51" s="13">
        <f>[2]CNFL!K51</f>
        <v>64343.919999999969</v>
      </c>
      <c r="K51" s="13">
        <f>[2]CNFL!L51</f>
        <v>62582.719999999979</v>
      </c>
      <c r="L51" s="13">
        <f>[2]CNFL!M51</f>
        <v>62582.719999999979</v>
      </c>
      <c r="M51" s="13">
        <f>[2]CNFL!N51</f>
        <v>62582.719999999979</v>
      </c>
      <c r="N51" s="13"/>
    </row>
    <row r="52" spans="1:14" x14ac:dyDescent="0.3">
      <c r="A52" s="22" t="str">
        <f>[2]CNFL!B52</f>
        <v>Bloque mayor a 8 kW</v>
      </c>
      <c r="B52" s="13">
        <f>[2]CNFL!C52</f>
        <v>7367.3099999999986</v>
      </c>
      <c r="C52" s="13">
        <f>[2]CNFL!D52</f>
        <v>7367.3099999999986</v>
      </c>
      <c r="D52" s="13">
        <f>[2]CNFL!E52</f>
        <v>7367.3099999999986</v>
      </c>
      <c r="E52" s="13">
        <f>[2]CNFL!F52</f>
        <v>7700.3599999999942</v>
      </c>
      <c r="F52" s="13">
        <f>[2]CNFL!G52</f>
        <v>7700.3599999999933</v>
      </c>
      <c r="G52" s="13">
        <f>[2]CNFL!H52</f>
        <v>7700.3599999999942</v>
      </c>
      <c r="H52" s="13">
        <f>[2]CNFL!I52</f>
        <v>8042.9899999999961</v>
      </c>
      <c r="I52" s="13">
        <f>[2]CNFL!J52</f>
        <v>8042.9899999999961</v>
      </c>
      <c r="J52" s="13">
        <f>[2]CNFL!K52</f>
        <v>8042.9899999999961</v>
      </c>
      <c r="K52" s="13">
        <f>[2]CNFL!L52</f>
        <v>7822.8399999999974</v>
      </c>
      <c r="L52" s="13">
        <f>[2]CNFL!M52</f>
        <v>7822.8399999999974</v>
      </c>
      <c r="M52" s="13">
        <f>[2]CNFL!N52</f>
        <v>7822.8399999999974</v>
      </c>
      <c r="N52" s="13"/>
    </row>
    <row r="53" spans="1:14" x14ac:dyDescent="0.3">
      <c r="A53" s="19" t="str">
        <f>[2]CNFL!B53</f>
        <v>MEDIA TENSIÓN (T-MT)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3"/>
    </row>
    <row r="54" spans="1:14" x14ac:dyDescent="0.3">
      <c r="A54" s="20" t="str">
        <f>[2]CNFL!B54</f>
        <v>T-MT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13"/>
    </row>
    <row r="55" spans="1:14" x14ac:dyDescent="0.3">
      <c r="A55" s="22" t="str">
        <f>[2]CNFL!B55</f>
        <v>Energía Punta</v>
      </c>
      <c r="B55" s="13">
        <f>[2]CNFL!C55</f>
        <v>59.869999999999948</v>
      </c>
      <c r="C55" s="13">
        <f>[2]CNFL!D55</f>
        <v>59.869999999999955</v>
      </c>
      <c r="D55" s="13">
        <f>[2]CNFL!E55</f>
        <v>59.869999999999948</v>
      </c>
      <c r="E55" s="13">
        <f>[2]CNFL!F55</f>
        <v>62.57999999999997</v>
      </c>
      <c r="F55" s="13">
        <f>[2]CNFL!G55</f>
        <v>62.57999999999997</v>
      </c>
      <c r="G55" s="13">
        <f>[2]CNFL!H55</f>
        <v>62.57999999999997</v>
      </c>
      <c r="H55" s="13">
        <f>[2]CNFL!I55</f>
        <v>65.359999999999957</v>
      </c>
      <c r="I55" s="13">
        <f>[2]CNFL!J55</f>
        <v>65.359999999999957</v>
      </c>
      <c r="J55" s="13">
        <f>[2]CNFL!K55</f>
        <v>65.359999999999957</v>
      </c>
      <c r="K55" s="13">
        <f>[2]CNFL!L55</f>
        <v>63.569999999999979</v>
      </c>
      <c r="L55" s="13">
        <f>[2]CNFL!M55</f>
        <v>63.569999999999979</v>
      </c>
      <c r="M55" s="13">
        <f>[2]CNFL!N55</f>
        <v>63.569999999999979</v>
      </c>
      <c r="N55" s="13"/>
    </row>
    <row r="56" spans="1:14" x14ac:dyDescent="0.3">
      <c r="A56" s="22" t="str">
        <f>[2]CNFL!B56</f>
        <v>Energía Valle</v>
      </c>
      <c r="B56" s="13">
        <f>[2]CNFL!C56</f>
        <v>29.940000000000026</v>
      </c>
      <c r="C56" s="13">
        <f>[2]CNFL!D56</f>
        <v>29.940000000000023</v>
      </c>
      <c r="D56" s="13">
        <f>[2]CNFL!E56</f>
        <v>29.940000000000026</v>
      </c>
      <c r="E56" s="13">
        <f>[2]CNFL!F56</f>
        <v>31.27999999999998</v>
      </c>
      <c r="F56" s="13">
        <f>[2]CNFL!G56</f>
        <v>31.27999999999998</v>
      </c>
      <c r="G56" s="13">
        <f>[2]CNFL!H56</f>
        <v>31.27999999999998</v>
      </c>
      <c r="H56" s="13">
        <f>[2]CNFL!I56</f>
        <v>32.679999999999978</v>
      </c>
      <c r="I56" s="13">
        <f>[2]CNFL!J56</f>
        <v>32.679999999999978</v>
      </c>
      <c r="J56" s="13">
        <f>[2]CNFL!K56</f>
        <v>32.679999999999978</v>
      </c>
      <c r="K56" s="13">
        <f>[2]CNFL!L56</f>
        <v>31.789999999999985</v>
      </c>
      <c r="L56" s="13">
        <f>[2]CNFL!M56</f>
        <v>31.789999999999985</v>
      </c>
      <c r="M56" s="13">
        <f>[2]CNFL!N56</f>
        <v>31.789999999999985</v>
      </c>
      <c r="N56" s="13"/>
    </row>
    <row r="57" spans="1:14" x14ac:dyDescent="0.3">
      <c r="A57" s="22" t="str">
        <f>[2]CNFL!B57</f>
        <v>Energía Noche</v>
      </c>
      <c r="B57" s="13">
        <f>[2]CNFL!C57</f>
        <v>21.549999999999994</v>
      </c>
      <c r="C57" s="13">
        <f>[2]CNFL!D57</f>
        <v>21.549999999999997</v>
      </c>
      <c r="D57" s="13">
        <f>[2]CNFL!E57</f>
        <v>21.549999999999994</v>
      </c>
      <c r="E57" s="13">
        <f>[2]CNFL!F57</f>
        <v>22.519999999999992</v>
      </c>
      <c r="F57" s="13">
        <f>[2]CNFL!G57</f>
        <v>22.519999999999992</v>
      </c>
      <c r="G57" s="13">
        <f>[2]CNFL!H57</f>
        <v>22.519999999999992</v>
      </c>
      <c r="H57" s="13">
        <f>[2]CNFL!I57</f>
        <v>23.529999999999983</v>
      </c>
      <c r="I57" s="13">
        <f>[2]CNFL!J57</f>
        <v>23.529999999999983</v>
      </c>
      <c r="J57" s="13">
        <f>[2]CNFL!K57</f>
        <v>23.529999999999983</v>
      </c>
      <c r="K57" s="13">
        <f>[2]CNFL!L57</f>
        <v>22.88999999999999</v>
      </c>
      <c r="L57" s="13">
        <f>[2]CNFL!M57</f>
        <v>22.88999999999999</v>
      </c>
      <c r="M57" s="13">
        <f>[2]CNFL!N57</f>
        <v>22.88999999999999</v>
      </c>
      <c r="N57" s="13"/>
    </row>
    <row r="58" spans="1:14" x14ac:dyDescent="0.3">
      <c r="A58" s="22" t="str">
        <f>[2]CNFL!B58</f>
        <v>Potencia Punta</v>
      </c>
      <c r="B58" s="13">
        <f>[2]CNFL!C58</f>
        <v>10497.19</v>
      </c>
      <c r="C58" s="13">
        <f>[2]CNFL!D58</f>
        <v>10497.19</v>
      </c>
      <c r="D58" s="13">
        <f>[2]CNFL!E58</f>
        <v>10497.19</v>
      </c>
      <c r="E58" s="13">
        <f>[2]CNFL!F58</f>
        <v>10971.719999999994</v>
      </c>
      <c r="F58" s="13">
        <f>[2]CNFL!G58</f>
        <v>10971.719999999992</v>
      </c>
      <c r="G58" s="13">
        <f>[2]CNFL!H58</f>
        <v>10971.719999999994</v>
      </c>
      <c r="H58" s="13">
        <f>[2]CNFL!I58</f>
        <v>11459.909999999994</v>
      </c>
      <c r="I58" s="13">
        <f>[2]CNFL!J58</f>
        <v>11459.909999999994</v>
      </c>
      <c r="J58" s="13">
        <f>[2]CNFL!K58</f>
        <v>11459.909999999996</v>
      </c>
      <c r="K58" s="13">
        <f>[2]CNFL!L58</f>
        <v>11146.239999999996</v>
      </c>
      <c r="L58" s="13">
        <f>[2]CNFL!M58</f>
        <v>11146.239999999996</v>
      </c>
      <c r="M58" s="13">
        <f>[2]CNFL!N58</f>
        <v>11146.239999999996</v>
      </c>
      <c r="N58" s="13"/>
    </row>
    <row r="59" spans="1:14" x14ac:dyDescent="0.3">
      <c r="A59" s="22" t="str">
        <f>[2]CNFL!B59</f>
        <v>Potencia Valle</v>
      </c>
      <c r="B59" s="13">
        <f>[2]CNFL!C59</f>
        <v>7469.0799999999945</v>
      </c>
      <c r="C59" s="13">
        <f>[2]CNFL!D59</f>
        <v>7469.0799999999954</v>
      </c>
      <c r="D59" s="13">
        <f>[2]CNFL!E59</f>
        <v>7469.0799999999945</v>
      </c>
      <c r="E59" s="13">
        <f>[2]CNFL!F59</f>
        <v>7806.7300000000023</v>
      </c>
      <c r="F59" s="13">
        <f>[2]CNFL!G59</f>
        <v>7806.7300000000032</v>
      </c>
      <c r="G59" s="13">
        <f>[2]CNFL!H59</f>
        <v>7806.7300000000023</v>
      </c>
      <c r="H59" s="13">
        <f>[2]CNFL!I59</f>
        <v>8154.0899999999974</v>
      </c>
      <c r="I59" s="13">
        <f>[2]CNFL!J59</f>
        <v>8154.0899999999974</v>
      </c>
      <c r="J59" s="13">
        <f>[2]CNFL!K59</f>
        <v>8154.0899999999974</v>
      </c>
      <c r="K59" s="13">
        <f>[2]CNFL!L59</f>
        <v>7930.9100000000026</v>
      </c>
      <c r="L59" s="13">
        <f>[2]CNFL!M59</f>
        <v>7930.9100000000026</v>
      </c>
      <c r="M59" s="13">
        <f>[2]CNFL!N59</f>
        <v>7930.9100000000026</v>
      </c>
      <c r="N59" s="13"/>
    </row>
    <row r="60" spans="1:14" x14ac:dyDescent="0.3">
      <c r="A60" s="22" t="str">
        <f>[2]CNFL!B60</f>
        <v>Potencia Noche</v>
      </c>
      <c r="B60" s="13">
        <f>[2]CNFL!C60</f>
        <v>4741.5200000000013</v>
      </c>
      <c r="C60" s="13">
        <f>[2]CNFL!D60</f>
        <v>4741.5200000000023</v>
      </c>
      <c r="D60" s="13">
        <f>[2]CNFL!E60</f>
        <v>4741.5200000000013</v>
      </c>
      <c r="E60" s="13">
        <f>[2]CNFL!F60</f>
        <v>4955.8599999999988</v>
      </c>
      <c r="F60" s="13">
        <f>[2]CNFL!G60</f>
        <v>4955.8599999999979</v>
      </c>
      <c r="G60" s="13">
        <f>[2]CNFL!H60</f>
        <v>4955.8599999999988</v>
      </c>
      <c r="H60" s="13">
        <f>[2]CNFL!I60</f>
        <v>5176.3800000000019</v>
      </c>
      <c r="I60" s="13">
        <f>[2]CNFL!J60</f>
        <v>5176.3800000000019</v>
      </c>
      <c r="J60" s="13">
        <f>[2]CNFL!K60</f>
        <v>5176.3800000000019</v>
      </c>
      <c r="K60" s="13">
        <f>[2]CNFL!L60</f>
        <v>5034.7000000000007</v>
      </c>
      <c r="L60" s="13">
        <f>[2]CNFL!M60</f>
        <v>5034.7</v>
      </c>
      <c r="M60" s="13">
        <f>[2]CNFL!N60</f>
        <v>5034.7000000000007</v>
      </c>
      <c r="N60" s="21"/>
    </row>
    <row r="61" spans="1:14" x14ac:dyDescent="0.3">
      <c r="A61" s="19" t="str">
        <f>[2]CNFL!B61</f>
        <v>MEDIA TENSIÓN (T-MTb)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21"/>
    </row>
    <row r="62" spans="1:14" x14ac:dyDescent="0.3">
      <c r="A62" s="20" t="str">
        <f>[2]CNFL!B62</f>
        <v>T-MTB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13"/>
    </row>
    <row r="63" spans="1:14" x14ac:dyDescent="0.3">
      <c r="A63" s="22" t="str">
        <f>[2]CNFL!B63</f>
        <v>Energía Punta</v>
      </c>
      <c r="B63" s="13"/>
      <c r="C63" s="13"/>
      <c r="D63" s="13"/>
      <c r="E63" s="42">
        <f>[2]CNFL!F63</f>
        <v>0.19500000000000003</v>
      </c>
      <c r="F63" s="42">
        <f>[2]CNFL!G63</f>
        <v>0.19500000000000006</v>
      </c>
      <c r="G63" s="42">
        <f>[2]CNFL!H63</f>
        <v>0.19500000000000003</v>
      </c>
      <c r="H63" s="42">
        <f>[2]CNFL!I63</f>
        <v>0.19500000000000006</v>
      </c>
      <c r="I63" s="42">
        <f>[2]CNFL!J63</f>
        <v>0.19500000000000006</v>
      </c>
      <c r="J63" s="42">
        <f>[2]CNFL!K63</f>
        <v>0.19500000000000003</v>
      </c>
      <c r="K63" s="42">
        <f>[2]CNFL!L63</f>
        <v>0.19500000000000006</v>
      </c>
      <c r="L63" s="42">
        <f>[2]CNFL!M63</f>
        <v>0.19500000000000003</v>
      </c>
      <c r="M63" s="42">
        <f>[2]CNFL!N63</f>
        <v>0.19500000000000006</v>
      </c>
      <c r="N63" s="13"/>
    </row>
    <row r="64" spans="1:14" x14ac:dyDescent="0.3">
      <c r="A64" s="22" t="str">
        <f>[2]CNFL!B64</f>
        <v>Energía Valle</v>
      </c>
      <c r="B64" s="42"/>
      <c r="C64" s="42"/>
      <c r="D64" s="42"/>
      <c r="E64" s="42">
        <f>[2]CNFL!F64</f>
        <v>6.6999999999999962E-2</v>
      </c>
      <c r="F64" s="42">
        <f>[2]CNFL!G64</f>
        <v>6.6999999999999976E-2</v>
      </c>
      <c r="G64" s="42">
        <f>[2]CNFL!H64</f>
        <v>6.6999999999999962E-2</v>
      </c>
      <c r="H64" s="42">
        <f>[2]CNFL!I64</f>
        <v>6.6999999999999976E-2</v>
      </c>
      <c r="I64" s="42">
        <f>[2]CNFL!J64</f>
        <v>6.6999999999999976E-2</v>
      </c>
      <c r="J64" s="42">
        <f>[2]CNFL!K64</f>
        <v>6.6999999999999962E-2</v>
      </c>
      <c r="K64" s="42">
        <f>[2]CNFL!L64</f>
        <v>6.6999999999999976E-2</v>
      </c>
      <c r="L64" s="42">
        <f>[2]CNFL!M64</f>
        <v>6.6999999999999962E-2</v>
      </c>
      <c r="M64" s="42">
        <f>[2]CNFL!N64</f>
        <v>6.6999999999999976E-2</v>
      </c>
      <c r="N64" s="13"/>
    </row>
    <row r="65" spans="1:14" x14ac:dyDescent="0.3">
      <c r="A65" s="22" t="str">
        <f>[2]CNFL!B65</f>
        <v>Energía Noche</v>
      </c>
      <c r="B65" s="42"/>
      <c r="C65" s="42"/>
      <c r="D65" s="42"/>
      <c r="E65" s="42">
        <f>[2]CNFL!F65</f>
        <v>4.2999999999999997E-2</v>
      </c>
      <c r="F65" s="42">
        <f>[2]CNFL!G65</f>
        <v>4.299999999999999E-2</v>
      </c>
      <c r="G65" s="42">
        <f>[2]CNFL!H65</f>
        <v>4.2999999999999997E-2</v>
      </c>
      <c r="H65" s="42">
        <f>[2]CNFL!I65</f>
        <v>4.299999999999999E-2</v>
      </c>
      <c r="I65" s="42">
        <f>[2]CNFL!J65</f>
        <v>4.299999999999999E-2</v>
      </c>
      <c r="J65" s="42">
        <f>[2]CNFL!K65</f>
        <v>4.2999999999999997E-2</v>
      </c>
      <c r="K65" s="42">
        <f>[2]CNFL!L65</f>
        <v>4.299999999999999E-2</v>
      </c>
      <c r="L65" s="42">
        <f>[2]CNFL!M65</f>
        <v>4.2999999999999997E-2</v>
      </c>
      <c r="M65" s="42">
        <f>[2]CNFL!N65</f>
        <v>4.299999999999999E-2</v>
      </c>
      <c r="N65" s="13"/>
    </row>
    <row r="66" spans="1:14" x14ac:dyDescent="0.3">
      <c r="A66" s="22" t="str">
        <f>[2]CNFL!B66</f>
        <v>Potencia Punta</v>
      </c>
      <c r="B66" s="42"/>
      <c r="C66" s="42"/>
      <c r="D66" s="42"/>
      <c r="E66" s="42">
        <f>[2]CNFL!F66</f>
        <v>5.727000000000003</v>
      </c>
      <c r="F66" s="42">
        <f>[2]CNFL!G66</f>
        <v>5.727000000000003</v>
      </c>
      <c r="G66" s="42">
        <f>[2]CNFL!H66</f>
        <v>5.727000000000003</v>
      </c>
      <c r="H66" s="42">
        <f>[2]CNFL!I66</f>
        <v>5.727000000000003</v>
      </c>
      <c r="I66" s="42">
        <f>[2]CNFL!J66</f>
        <v>5.727000000000003</v>
      </c>
      <c r="J66" s="42">
        <f>[2]CNFL!K66</f>
        <v>5.727000000000003</v>
      </c>
      <c r="K66" s="42">
        <f>[2]CNFL!L66</f>
        <v>5.727000000000003</v>
      </c>
      <c r="L66" s="42">
        <f>[2]CNFL!M66</f>
        <v>5.727000000000003</v>
      </c>
      <c r="M66" s="42">
        <f>[2]CNFL!N66</f>
        <v>5.727000000000003</v>
      </c>
      <c r="N66" s="13"/>
    </row>
    <row r="67" spans="1:14" x14ac:dyDescent="0.3">
      <c r="A67" s="22" t="str">
        <f>[2]CNFL!B67</f>
        <v>Potencia Valle</v>
      </c>
      <c r="B67" s="42"/>
      <c r="C67" s="42"/>
      <c r="D67" s="42"/>
      <c r="E67" s="42">
        <f>[2]CNFL!F67</f>
        <v>3.998000000000002</v>
      </c>
      <c r="F67" s="42">
        <f>[2]CNFL!G67</f>
        <v>3.998000000000002</v>
      </c>
      <c r="G67" s="42">
        <f>[2]CNFL!H67</f>
        <v>3.998000000000002</v>
      </c>
      <c r="H67" s="42">
        <f>[2]CNFL!I67</f>
        <v>3.998000000000002</v>
      </c>
      <c r="I67" s="42">
        <f>[2]CNFL!J67</f>
        <v>3.998000000000002</v>
      </c>
      <c r="J67" s="42">
        <f>[2]CNFL!K67</f>
        <v>3.998000000000002</v>
      </c>
      <c r="K67" s="42">
        <f>[2]CNFL!L67</f>
        <v>3.998000000000002</v>
      </c>
      <c r="L67" s="42">
        <f>[2]CNFL!M67</f>
        <v>3.998000000000002</v>
      </c>
      <c r="M67" s="42">
        <f>[2]CNFL!N67</f>
        <v>3.998000000000002</v>
      </c>
      <c r="N67" s="21"/>
    </row>
    <row r="68" spans="1:14" x14ac:dyDescent="0.3">
      <c r="A68" s="22" t="str">
        <f>[2]CNFL!B68</f>
        <v>Potencia Noche</v>
      </c>
      <c r="B68" s="42"/>
      <c r="C68" s="42"/>
      <c r="D68" s="42"/>
      <c r="E68" s="42">
        <f>[2]CNFL!F68</f>
        <v>2.5619999999999989</v>
      </c>
      <c r="F68" s="42">
        <f>[2]CNFL!G68</f>
        <v>2.5619999999999989</v>
      </c>
      <c r="G68" s="42">
        <f>[2]CNFL!H68</f>
        <v>2.5619999999999989</v>
      </c>
      <c r="H68" s="42">
        <f>[2]CNFL!I68</f>
        <v>2.5619999999999989</v>
      </c>
      <c r="I68" s="42">
        <f>[2]CNFL!J68</f>
        <v>2.5619999999999989</v>
      </c>
      <c r="J68" s="42">
        <f>[2]CNFL!K68</f>
        <v>2.5619999999999989</v>
      </c>
      <c r="K68" s="42">
        <f>[2]CNFL!L68</f>
        <v>2.5619999999999989</v>
      </c>
      <c r="L68" s="42">
        <f>[2]CNFL!M68</f>
        <v>2.5619999999999989</v>
      </c>
      <c r="M68" s="42">
        <f>[2]CNFL!N68</f>
        <v>2.5619999999999989</v>
      </c>
      <c r="N68" s="21"/>
    </row>
    <row r="69" spans="1:14" x14ac:dyDescent="0.3">
      <c r="A69" s="19" t="str">
        <f>[2]CNFL!B69</f>
        <v>ALUMBRADO PÚBLICO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3"/>
    </row>
    <row r="70" spans="1:14" x14ac:dyDescent="0.3">
      <c r="A70" s="20" t="str">
        <f>[2]CNFL!B70</f>
        <v>T-AP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13"/>
    </row>
    <row r="71" spans="1:14" x14ac:dyDescent="0.3">
      <c r="A71" s="22" t="str">
        <f>[2]CNFL!B71</f>
        <v>Cada KWh</v>
      </c>
      <c r="B71" s="13">
        <f>[2]CNFL!C71</f>
        <v>3.4399999999999986</v>
      </c>
      <c r="C71" s="13">
        <f>[2]CNFL!D71</f>
        <v>3.4399999999999986</v>
      </c>
      <c r="D71" s="13">
        <f>[2]CNFL!E71</f>
        <v>3.4399999999999986</v>
      </c>
      <c r="E71" s="13">
        <f>[2]CNFL!F71</f>
        <v>3.5100000000000007</v>
      </c>
      <c r="F71" s="13">
        <f>[2]CNFL!G71</f>
        <v>3.5100000000000011</v>
      </c>
      <c r="G71" s="13">
        <f>[2]CNFL!H71</f>
        <v>3.5100000000000007</v>
      </c>
      <c r="H71" s="13">
        <f>[2]CNFL!I71</f>
        <v>3.5100000000000011</v>
      </c>
      <c r="I71" s="13">
        <f>[2]CNFL!J71</f>
        <v>3.5100000000000011</v>
      </c>
      <c r="J71" s="13">
        <f>[2]CNFL!K71</f>
        <v>3.5100000000000007</v>
      </c>
      <c r="K71" s="13">
        <f>[2]CNFL!L71</f>
        <v>3.5100000000000011</v>
      </c>
      <c r="L71" s="13">
        <f>[2]CNFL!M71</f>
        <v>3.5100000000000007</v>
      </c>
      <c r="M71" s="13">
        <f>[2]CNFL!N71</f>
        <v>3.5099999999999985</v>
      </c>
      <c r="N71" s="13"/>
    </row>
    <row r="72" spans="1:14" x14ac:dyDescent="0.3">
      <c r="A72" s="19" t="str">
        <f>[2]CNFL!B72</f>
        <v>Tarifa de acceso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3"/>
    </row>
    <row r="73" spans="1:14" x14ac:dyDescent="0.3">
      <c r="A73" s="20" t="str">
        <f>[2]CNFL!B73</f>
        <v>T-TA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13"/>
    </row>
    <row r="74" spans="1:14" x14ac:dyDescent="0.3">
      <c r="A74" s="22" t="str">
        <f>[2]CNFL!B74</f>
        <v>Consumo de Energía cada kWh</v>
      </c>
      <c r="B74" s="13"/>
      <c r="C74" s="13"/>
      <c r="D74" s="13"/>
      <c r="E74" s="13">
        <f>[2]CNFL!F74</f>
        <v>18</v>
      </c>
      <c r="F74" s="13">
        <f>[2]CNFL!G74</f>
        <v>18</v>
      </c>
      <c r="G74" s="13">
        <f>[2]CNFL!H74</f>
        <v>18</v>
      </c>
      <c r="H74" s="13">
        <f>[2]CNFL!I74</f>
        <v>18</v>
      </c>
      <c r="I74" s="13">
        <f>[2]CNFL!J74</f>
        <v>18</v>
      </c>
      <c r="J74" s="13">
        <f>[2]CNFL!K74</f>
        <v>18</v>
      </c>
      <c r="K74" s="13">
        <f>[2]CNFL!L74</f>
        <v>18</v>
      </c>
      <c r="L74" s="13">
        <f>[2]CNFL!M74</f>
        <v>18</v>
      </c>
      <c r="M74" s="13">
        <f>[2]CNFL!N74</f>
        <v>18</v>
      </c>
      <c r="N74" s="13"/>
    </row>
    <row r="75" spans="1:14" x14ac:dyDescent="0.3">
      <c r="A75" s="24" t="s">
        <v>25</v>
      </c>
    </row>
    <row r="76" spans="1:14" x14ac:dyDescent="0.3">
      <c r="A76" s="24" t="s">
        <v>76</v>
      </c>
    </row>
    <row r="77" spans="1:14" x14ac:dyDescent="0.3">
      <c r="A77" s="24"/>
    </row>
    <row r="78" spans="1:14" x14ac:dyDescent="0.3">
      <c r="A78" s="24"/>
    </row>
    <row r="79" spans="1:14" x14ac:dyDescent="0.3">
      <c r="A79" s="24"/>
    </row>
    <row r="80" spans="1:14" x14ac:dyDescent="0.3">
      <c r="A80" s="24"/>
    </row>
    <row r="84" spans="1:13" x14ac:dyDescent="0.3">
      <c r="A84" s="179" t="s">
        <v>63</v>
      </c>
      <c r="B84" s="179"/>
      <c r="C84" s="179"/>
      <c r="D84" s="179"/>
      <c r="E84" s="179"/>
      <c r="F84" s="179"/>
      <c r="G84" s="179"/>
      <c r="H84" s="179"/>
      <c r="I84" s="179"/>
      <c r="J84" s="179"/>
    </row>
    <row r="85" spans="1:13" x14ac:dyDescent="0.3">
      <c r="A85" s="180" t="s">
        <v>112</v>
      </c>
      <c r="B85" s="180"/>
      <c r="C85" s="180"/>
      <c r="D85" s="180"/>
      <c r="E85" s="180"/>
      <c r="F85" s="180"/>
      <c r="G85" s="180"/>
      <c r="H85" s="180"/>
      <c r="I85" s="180"/>
      <c r="J85" s="180"/>
    </row>
    <row r="86" spans="1:13" x14ac:dyDescent="0.3">
      <c r="A86" s="39" t="str">
        <f>[2]CNFL!B108</f>
        <v>º</v>
      </c>
      <c r="B86" s="18" t="str">
        <f>[2]CNFL!C108</f>
        <v>Enero</v>
      </c>
      <c r="C86" s="18" t="str">
        <f>[2]CNFL!D108</f>
        <v>Febrero</v>
      </c>
      <c r="D86" s="18" t="str">
        <f>[2]CNFL!E108</f>
        <v>Marzo</v>
      </c>
      <c r="E86" s="18" t="str">
        <f>[2]CNFL!F108</f>
        <v>Abril</v>
      </c>
      <c r="F86" s="18" t="str">
        <f>[2]CNFL!G108</f>
        <v>Mayo</v>
      </c>
      <c r="G86" s="18" t="str">
        <f>[2]CNFL!H108</f>
        <v>Junio</v>
      </c>
      <c r="H86" s="18" t="str">
        <f>[2]CNFL!I108</f>
        <v>Julio</v>
      </c>
      <c r="I86" s="18" t="str">
        <f>[2]CNFL!J108</f>
        <v>Agosto</v>
      </c>
      <c r="J86" s="18" t="str">
        <f>[2]CNFL!K108</f>
        <v>Septiembre</v>
      </c>
      <c r="K86" s="18" t="str">
        <f>[2]CNFL!L108</f>
        <v>Octubre</v>
      </c>
      <c r="L86" s="18" t="str">
        <f>[2]CNFL!M108</f>
        <v>Noviembre</v>
      </c>
      <c r="M86" s="18" t="str">
        <f>[2]CNFL!N108</f>
        <v>Diciembre</v>
      </c>
    </row>
    <row r="87" spans="1:13" x14ac:dyDescent="0.3">
      <c r="A87" s="19" t="str">
        <f>[2]CNFL!B109</f>
        <v>VENTAS AL SERVICIO DE DISTRIBUCIÓN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x14ac:dyDescent="0.3">
      <c r="A88" s="20" t="str">
        <f>[2]CNFL!B110</f>
        <v>T-SD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 spans="1:13" x14ac:dyDescent="0.3">
      <c r="A89" s="22" t="str">
        <f>[2]CNFL!B111</f>
        <v>Energía Punta</v>
      </c>
      <c r="B89" s="13">
        <f>[2]CNFL!C111</f>
        <v>48.059999999999967</v>
      </c>
      <c r="C89" s="13">
        <f>[2]CNFL!D111</f>
        <v>48.059999999999967</v>
      </c>
      <c r="D89" s="13">
        <f>[2]CNFL!E111</f>
        <v>48.059999999999967</v>
      </c>
      <c r="E89" s="13">
        <f>[2]CNFL!F111</f>
        <v>50.369999999999969</v>
      </c>
      <c r="F89" s="13">
        <f>[2]CNFL!G111</f>
        <v>50.369999999999962</v>
      </c>
      <c r="G89" s="13">
        <f>[2]CNFL!H111</f>
        <v>50.369999999999969</v>
      </c>
      <c r="H89" s="13">
        <f>[2]CNFL!I111</f>
        <v>50.369999999999962</v>
      </c>
      <c r="I89" s="13">
        <f>[2]CNFL!J111</f>
        <v>50.369999999999962</v>
      </c>
      <c r="J89" s="13">
        <f>[2]CNFL!K111</f>
        <v>50.369999999999969</v>
      </c>
      <c r="K89" s="13">
        <f>[2]CNFL!L111</f>
        <v>50.369999999999962</v>
      </c>
      <c r="L89" s="13">
        <f>[2]CNFL!M111</f>
        <v>50.369999999999969</v>
      </c>
      <c r="M89" s="13">
        <f>[2]CNFL!N111</f>
        <v>50.369999999999962</v>
      </c>
    </row>
    <row r="90" spans="1:13" x14ac:dyDescent="0.3">
      <c r="A90" s="22" t="str">
        <f>[2]CNFL!B112</f>
        <v>Energía Valle</v>
      </c>
      <c r="B90" s="13">
        <f>[2]CNFL!C112</f>
        <v>39.119999999999983</v>
      </c>
      <c r="C90" s="13">
        <f>[2]CNFL!D112</f>
        <v>39.11999999999999</v>
      </c>
      <c r="D90" s="13">
        <f>[2]CNFL!E112</f>
        <v>39.119999999999983</v>
      </c>
      <c r="E90" s="13">
        <f>[2]CNFL!F112</f>
        <v>41</v>
      </c>
      <c r="F90" s="13">
        <f>[2]CNFL!G112</f>
        <v>41</v>
      </c>
      <c r="G90" s="13">
        <f>[2]CNFL!H112</f>
        <v>41</v>
      </c>
      <c r="H90" s="13">
        <f>[2]CNFL!I112</f>
        <v>41</v>
      </c>
      <c r="I90" s="13">
        <f>[2]CNFL!J112</f>
        <v>41</v>
      </c>
      <c r="J90" s="13">
        <f>[2]CNFL!K112</f>
        <v>41</v>
      </c>
      <c r="K90" s="13">
        <f>[2]CNFL!L112</f>
        <v>41</v>
      </c>
      <c r="L90" s="13">
        <f>[2]CNFL!M112</f>
        <v>41</v>
      </c>
      <c r="M90" s="13">
        <f>[2]CNFL!N112</f>
        <v>41</v>
      </c>
    </row>
    <row r="91" spans="1:13" x14ac:dyDescent="0.3">
      <c r="A91" s="22" t="str">
        <f>[2]CNFL!B113</f>
        <v>Energía Noche</v>
      </c>
      <c r="B91" s="13">
        <f>[2]CNFL!C113</f>
        <v>33.360000000000007</v>
      </c>
      <c r="C91" s="13">
        <f>[2]CNFL!D113</f>
        <v>33.360000000000007</v>
      </c>
      <c r="D91" s="13">
        <f>[2]CNFL!E113</f>
        <v>33.360000000000007</v>
      </c>
      <c r="E91" s="13">
        <f>[2]CNFL!F113</f>
        <v>34.960000000000015</v>
      </c>
      <c r="F91" s="13">
        <f>[2]CNFL!G113</f>
        <v>34.960000000000015</v>
      </c>
      <c r="G91" s="13">
        <f>[2]CNFL!H113</f>
        <v>34.960000000000015</v>
      </c>
      <c r="H91" s="13">
        <f>[2]CNFL!I113</f>
        <v>34.960000000000015</v>
      </c>
      <c r="I91" s="13">
        <f>[2]CNFL!J113</f>
        <v>34.960000000000015</v>
      </c>
      <c r="J91" s="13">
        <f>[2]CNFL!K113</f>
        <v>34.960000000000015</v>
      </c>
      <c r="K91" s="13">
        <f>[2]CNFL!L113</f>
        <v>34.960000000000015</v>
      </c>
      <c r="L91" s="13">
        <f>[2]CNFL!M113</f>
        <v>34.960000000000015</v>
      </c>
      <c r="M91" s="13">
        <f>[2]CNFL!N113</f>
        <v>34.960000000000015</v>
      </c>
    </row>
    <row r="92" spans="1:13" x14ac:dyDescent="0.3">
      <c r="A92" s="22" t="str">
        <f>[2]CNFL!B114</f>
        <v>Potencia Punta</v>
      </c>
      <c r="B92" s="13">
        <f>[2]CNFL!C114</f>
        <v>2961.14</v>
      </c>
      <c r="C92" s="13">
        <f>[2]CNFL!D114</f>
        <v>2961.14</v>
      </c>
      <c r="D92" s="13">
        <f>[2]CNFL!E114</f>
        <v>2961.14</v>
      </c>
      <c r="E92" s="13">
        <f>[2]CNFL!F114</f>
        <v>3103.070000000002</v>
      </c>
      <c r="F92" s="13">
        <f>[2]CNFL!G114</f>
        <v>3103.0700000000024</v>
      </c>
      <c r="G92" s="13">
        <f>[2]CNFL!H114</f>
        <v>3103.070000000002</v>
      </c>
      <c r="H92" s="13">
        <f>[2]CNFL!I114</f>
        <v>3103.0700000000024</v>
      </c>
      <c r="I92" s="13">
        <f>[2]CNFL!J114</f>
        <v>3103.0700000000024</v>
      </c>
      <c r="J92" s="13">
        <f>[2]CNFL!K114</f>
        <v>3103.070000000002</v>
      </c>
      <c r="K92" s="13">
        <f>[2]CNFL!L114</f>
        <v>3103.0700000000024</v>
      </c>
      <c r="L92" s="13">
        <f>[2]CNFL!M114</f>
        <v>3103.070000000002</v>
      </c>
      <c r="M92" s="13">
        <f>[2]CNFL!N114</f>
        <v>3103.0700000000024</v>
      </c>
    </row>
    <row r="93" spans="1:13" x14ac:dyDescent="0.3">
      <c r="A93" s="22" t="str">
        <f>[2]CNFL!B115</f>
        <v>Potencia Valle</v>
      </c>
      <c r="B93" s="13">
        <f>[2]CNFL!C115</f>
        <v>2961.14</v>
      </c>
      <c r="C93" s="13">
        <f>[2]CNFL!D115</f>
        <v>2961.14</v>
      </c>
      <c r="D93" s="13">
        <f>[2]CNFL!E115</f>
        <v>2961.14</v>
      </c>
      <c r="E93" s="13">
        <f>[2]CNFL!F115</f>
        <v>3103.070000000002</v>
      </c>
      <c r="F93" s="13">
        <f>[2]CNFL!G115</f>
        <v>3103.0700000000024</v>
      </c>
      <c r="G93" s="13">
        <f>[2]CNFL!H115</f>
        <v>3103.070000000002</v>
      </c>
      <c r="H93" s="13">
        <f>[2]CNFL!I115</f>
        <v>3103.0700000000024</v>
      </c>
      <c r="I93" s="13">
        <f>[2]CNFL!J115</f>
        <v>3103.0700000000024</v>
      </c>
      <c r="J93" s="13">
        <f>[2]CNFL!K115</f>
        <v>3103.070000000002</v>
      </c>
      <c r="K93" s="13">
        <f>[2]CNFL!L115</f>
        <v>3103.0700000000024</v>
      </c>
      <c r="L93" s="13">
        <f>[2]CNFL!M115</f>
        <v>3103.070000000002</v>
      </c>
      <c r="M93" s="13">
        <f>[2]CNFL!N115</f>
        <v>3103.0700000000024</v>
      </c>
    </row>
    <row r="94" spans="1:13" x14ac:dyDescent="0.3">
      <c r="A94" s="22" t="str">
        <f>[2]CNFL!B116</f>
        <v>Potencia Noche</v>
      </c>
      <c r="B94" s="13">
        <f>[2]CNFL!C116</f>
        <v>0</v>
      </c>
      <c r="C94" s="13">
        <f>[2]CNFL!D116</f>
        <v>0</v>
      </c>
      <c r="D94" s="13">
        <f>[2]CNFL!E116</f>
        <v>0</v>
      </c>
      <c r="E94" s="13">
        <f>[2]CNFL!F116</f>
        <v>0</v>
      </c>
      <c r="F94" s="13">
        <f>[2]CNFL!G116</f>
        <v>0</v>
      </c>
      <c r="G94" s="13">
        <f>[2]CNFL!H116</f>
        <v>0</v>
      </c>
      <c r="H94" s="13">
        <f>[2]CNFL!I116</f>
        <v>0</v>
      </c>
      <c r="I94" s="13">
        <f>[2]CNFL!J116</f>
        <v>0</v>
      </c>
      <c r="J94" s="13">
        <f>[2]CNFL!K116</f>
        <v>0</v>
      </c>
      <c r="K94" s="13">
        <f>[2]CNFL!L116</f>
        <v>0</v>
      </c>
      <c r="L94" s="13">
        <f>[2]CNFL!M116</f>
        <v>0</v>
      </c>
      <c r="M94" s="13">
        <f>[2]CNFL!N116</f>
        <v>0</v>
      </c>
    </row>
    <row r="95" spans="1:13" x14ac:dyDescent="0.3">
      <c r="A95" s="24"/>
    </row>
    <row r="96" spans="1:13" x14ac:dyDescent="0.3">
      <c r="A96" s="24"/>
    </row>
  </sheetData>
  <mergeCells count="4">
    <mergeCell ref="A5:J5"/>
    <mergeCell ref="A6:J6"/>
    <mergeCell ref="A84:J84"/>
    <mergeCell ref="A85:J8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42"/>
  <dimension ref="A4:N83"/>
  <sheetViews>
    <sheetView topLeftCell="A81" workbookViewId="0">
      <selection activeCell="A82" sqref="A82:N83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106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[2]JASEC!B7</f>
        <v>Tipo de tarifa y bloque</v>
      </c>
      <c r="B6" s="18" t="str">
        <f>[2]JASEC!C7</f>
        <v>Enero</v>
      </c>
      <c r="C6" s="18" t="str">
        <f>[2]JASEC!D7</f>
        <v>Febrero</v>
      </c>
      <c r="D6" s="18" t="str">
        <f>[2]JASEC!E7</f>
        <v>Marzo</v>
      </c>
      <c r="E6" s="18" t="str">
        <f>[2]JASEC!F7</f>
        <v>Abril</v>
      </c>
      <c r="F6" s="18" t="str">
        <f>[2]JASEC!G7</f>
        <v>Mayo</v>
      </c>
      <c r="G6" s="18" t="str">
        <f>[2]JASEC!H7</f>
        <v>Junio</v>
      </c>
      <c r="H6" s="18" t="str">
        <f>[2]JASEC!I7</f>
        <v>Julio</v>
      </c>
      <c r="I6" s="18" t="str">
        <f>[2]JASEC!J7</f>
        <v>Agosto</v>
      </c>
      <c r="J6" s="18" t="str">
        <f>[2]JASEC!K7</f>
        <v>Septiembre</v>
      </c>
      <c r="K6" s="18" t="str">
        <f>[2]JASEC!L7</f>
        <v>Octubre</v>
      </c>
      <c r="L6" s="18" t="str">
        <f>[2]JASEC!M7</f>
        <v>Noviembre</v>
      </c>
      <c r="M6" s="18" t="str">
        <f>[2]JASEC!N7</f>
        <v>Diciembre</v>
      </c>
      <c r="N6" s="37"/>
    </row>
    <row r="7" spans="1:14" x14ac:dyDescent="0.3">
      <c r="A7" s="19" t="str">
        <f>[2]JASEC!B8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[2]JASEC!B9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[2]JASEC!B10</f>
        <v>Bloque 0-30 kWh</v>
      </c>
      <c r="B9" s="13"/>
      <c r="C9" s="13"/>
      <c r="D9" s="13"/>
      <c r="E9" s="13">
        <f>[2]JASEC!F10</f>
        <v>2207.400000000001</v>
      </c>
      <c r="F9" s="13">
        <f>[2]JASEC!G10</f>
        <v>2207.4000000000005</v>
      </c>
      <c r="G9" s="13">
        <f>[2]JASEC!H10</f>
        <v>2207.400000000001</v>
      </c>
      <c r="H9" s="13">
        <f>[2]JASEC!I10</f>
        <v>2268.9</v>
      </c>
      <c r="I9" s="13">
        <f>[2]JASEC!J10</f>
        <v>2268.9</v>
      </c>
      <c r="J9" s="13">
        <f>[2]JASEC!K10</f>
        <v>2268.9000000000005</v>
      </c>
      <c r="K9" s="13">
        <f>[2]JASEC!L10</f>
        <v>2212.5</v>
      </c>
      <c r="L9" s="13">
        <f>[2]JASEC!M10</f>
        <v>2212.5</v>
      </c>
      <c r="M9" s="13">
        <f>[2]JASEC!N10</f>
        <v>2212.5</v>
      </c>
      <c r="N9" s="13"/>
    </row>
    <row r="10" spans="1:14" x14ac:dyDescent="0.3">
      <c r="A10" s="22" t="str">
        <f>[2]JASEC!B11</f>
        <v>Bloque 31-200 kWh</v>
      </c>
      <c r="B10" s="13">
        <f>[2]JASEC!C11</f>
        <v>73.5</v>
      </c>
      <c r="C10" s="13">
        <f>[2]JASEC!D11</f>
        <v>73.5</v>
      </c>
      <c r="D10" s="13">
        <f>[2]JASEC!E11</f>
        <v>73.5</v>
      </c>
      <c r="E10" s="13">
        <f>[2]JASEC!F11</f>
        <v>73.57999999999997</v>
      </c>
      <c r="F10" s="13">
        <f>[2]JASEC!G11</f>
        <v>73.57999999999997</v>
      </c>
      <c r="G10" s="13">
        <f>[2]JASEC!H11</f>
        <v>73.57999999999997</v>
      </c>
      <c r="H10" s="13">
        <f>[2]JASEC!I11</f>
        <v>75.630000000000052</v>
      </c>
      <c r="I10" s="13">
        <f>[2]JASEC!J11</f>
        <v>75.630000000000052</v>
      </c>
      <c r="J10" s="13">
        <f>[2]JASEC!K11</f>
        <v>75.630000000000052</v>
      </c>
      <c r="K10" s="13">
        <f>[2]JASEC!L11</f>
        <v>73.75</v>
      </c>
      <c r="L10" s="13">
        <f>[2]JASEC!M11</f>
        <v>73.75</v>
      </c>
      <c r="M10" s="13">
        <f>[2]JASEC!N11</f>
        <v>73.75</v>
      </c>
      <c r="N10" s="13"/>
    </row>
    <row r="11" spans="1:14" x14ac:dyDescent="0.3">
      <c r="A11" s="22" t="str">
        <f>[2]JASEC!B12</f>
        <v>Bloque mayor a 200 kWh</v>
      </c>
      <c r="B11" s="13">
        <f>[2]JASEC!C12</f>
        <v>89.98</v>
      </c>
      <c r="C11" s="13">
        <f>[2]JASEC!D12</f>
        <v>89.98</v>
      </c>
      <c r="D11" s="13">
        <f>[2]JASEC!E12</f>
        <v>89.98</v>
      </c>
      <c r="E11" s="13">
        <f>[2]JASEC!F12</f>
        <v>90.070000000000007</v>
      </c>
      <c r="F11" s="13">
        <f>[2]JASEC!G12</f>
        <v>90.070000000000022</v>
      </c>
      <c r="G11" s="13">
        <f>[2]JASEC!H12</f>
        <v>90.070000000000007</v>
      </c>
      <c r="H11" s="13">
        <f>[2]JASEC!I12</f>
        <v>92.57999999999997</v>
      </c>
      <c r="I11" s="13">
        <f>[2]JASEC!J12</f>
        <v>92.57999999999997</v>
      </c>
      <c r="J11" s="13">
        <f>[2]JASEC!K12</f>
        <v>92.57999999999997</v>
      </c>
      <c r="K11" s="13">
        <f>[2]JASEC!L12</f>
        <v>90.27</v>
      </c>
      <c r="L11" s="13">
        <f>[2]JASEC!M12</f>
        <v>90.27</v>
      </c>
      <c r="M11" s="13">
        <f>[2]JASEC!N12</f>
        <v>90.27</v>
      </c>
      <c r="N11" s="21"/>
    </row>
    <row r="12" spans="1:14" x14ac:dyDescent="0.3">
      <c r="A12" s="19" t="str">
        <f>[2]JASEC!B13</f>
        <v>GENERAL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[2]JASEC!B14</f>
        <v>T-GE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[2]JASEC!B15</f>
        <v>Consumo de Energía ≤ 3000 kWh</v>
      </c>
      <c r="B14" s="13">
        <f>[2]JASEC!C15</f>
        <v>103.92000000000004</v>
      </c>
      <c r="C14" s="13">
        <f>[2]JASEC!D15</f>
        <v>103.92000000000004</v>
      </c>
      <c r="D14" s="13">
        <f>[2]JASEC!E15</f>
        <v>103.92000000000004</v>
      </c>
      <c r="E14" s="13">
        <f>[2]JASEC!F15</f>
        <v>104.03000000000006</v>
      </c>
      <c r="F14" s="13">
        <f>[2]JASEC!G15</f>
        <v>104.03000000000007</v>
      </c>
      <c r="G14" s="13">
        <f>[2]JASEC!H15</f>
        <v>104.03000000000006</v>
      </c>
      <c r="H14" s="13"/>
      <c r="I14" s="13"/>
      <c r="J14" s="13"/>
      <c r="K14" s="13"/>
      <c r="L14" s="13"/>
      <c r="M14" s="13"/>
      <c r="N14" s="13"/>
    </row>
    <row r="15" spans="1:14" x14ac:dyDescent="0.3">
      <c r="A15" s="22" t="str">
        <f>[2]JASEC!B16</f>
        <v>Bloque 0-3000 kWh</v>
      </c>
      <c r="B15" s="13">
        <f>[2]JASEC!C16</f>
        <v>186300</v>
      </c>
      <c r="C15" s="13">
        <f>[2]JASEC!D16</f>
        <v>186300</v>
      </c>
      <c r="D15" s="13">
        <f>[2]JASEC!E16</f>
        <v>186300</v>
      </c>
      <c r="E15" s="13">
        <f>[2]JASEC!F16</f>
        <v>186480</v>
      </c>
      <c r="F15" s="13">
        <f>[2]JASEC!G16</f>
        <v>186480</v>
      </c>
      <c r="G15" s="13">
        <f>[2]JASEC!H16</f>
        <v>186480</v>
      </c>
      <c r="H15" s="13"/>
      <c r="I15" s="13"/>
      <c r="J15" s="13"/>
      <c r="K15" s="13"/>
      <c r="L15" s="13"/>
      <c r="M15" s="13"/>
      <c r="N15" s="13"/>
    </row>
    <row r="16" spans="1:14" x14ac:dyDescent="0.3">
      <c r="A16" s="22" t="str">
        <f>[2]JASEC!B17</f>
        <v>Bloque mayor a 3000 kWh</v>
      </c>
      <c r="B16" s="13">
        <f>[2]JASEC!C17</f>
        <v>62.099999999999966</v>
      </c>
      <c r="C16" s="13">
        <f>[2]JASEC!D17</f>
        <v>62.099999999999973</v>
      </c>
      <c r="D16" s="13">
        <f>[2]JASEC!E17</f>
        <v>62.099999999999966</v>
      </c>
      <c r="E16" s="13">
        <f>[2]JASEC!F17</f>
        <v>62.160000000000018</v>
      </c>
      <c r="F16" s="13">
        <f>[2]JASEC!G17</f>
        <v>62.160000000000025</v>
      </c>
      <c r="G16" s="13">
        <f>[2]JASEC!H17</f>
        <v>62.160000000000018</v>
      </c>
      <c r="H16" s="13"/>
      <c r="I16" s="13"/>
      <c r="J16" s="13"/>
      <c r="K16" s="13"/>
      <c r="L16" s="13"/>
      <c r="M16" s="13"/>
      <c r="N16" s="13"/>
    </row>
    <row r="17" spans="1:14" x14ac:dyDescent="0.3">
      <c r="A17" s="22" t="str">
        <f>[2]JASEC!B18</f>
        <v>Bloque 0-8 kW</v>
      </c>
      <c r="B17" s="13">
        <f>[2]JASEC!C18</f>
        <v>77721.84</v>
      </c>
      <c r="C17" s="13">
        <f>[2]JASEC!D18</f>
        <v>77721.840000000011</v>
      </c>
      <c r="D17" s="13">
        <f>[2]JASEC!E18</f>
        <v>77721.84</v>
      </c>
      <c r="E17" s="13">
        <f>[2]JASEC!F18</f>
        <v>77802</v>
      </c>
      <c r="F17" s="13">
        <f>[2]JASEC!G18</f>
        <v>77802</v>
      </c>
      <c r="G17" s="13">
        <f>[2]JASEC!H18</f>
        <v>77802</v>
      </c>
      <c r="H17" s="13"/>
      <c r="I17" s="13"/>
      <c r="J17" s="13"/>
      <c r="K17" s="13"/>
      <c r="L17" s="13"/>
      <c r="M17" s="13"/>
      <c r="N17" s="13"/>
    </row>
    <row r="18" spans="1:14" x14ac:dyDescent="0.3">
      <c r="A18" s="22" t="str">
        <f>[2]JASEC!B19</f>
        <v>Bloque mayor a 8 kW</v>
      </c>
      <c r="B18" s="13">
        <f>[2]JASEC!C19</f>
        <v>9715.23</v>
      </c>
      <c r="C18" s="13">
        <f>[2]JASEC!D19</f>
        <v>9715.2300000000014</v>
      </c>
      <c r="D18" s="13">
        <f>[2]JASEC!E19</f>
        <v>9715.23</v>
      </c>
      <c r="E18" s="13">
        <f>[2]JASEC!F19</f>
        <v>9725.25</v>
      </c>
      <c r="F18" s="13">
        <f>[2]JASEC!G19</f>
        <v>9725.25</v>
      </c>
      <c r="G18" s="13">
        <f>[2]JASEC!H19</f>
        <v>9725.25</v>
      </c>
      <c r="H18" s="13"/>
      <c r="I18" s="13"/>
      <c r="J18" s="13"/>
      <c r="K18" s="13"/>
      <c r="L18" s="13"/>
      <c r="M18" s="13"/>
      <c r="N18" s="21"/>
    </row>
    <row r="19" spans="1:14" x14ac:dyDescent="0.3">
      <c r="A19" s="19" t="str">
        <f>[2]JASEC!B20</f>
        <v>COMERCIOS Y SERVICIOS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[2]JASEC!B21</f>
        <v>T-CO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[2]JASEC!B22</f>
        <v>Consumo de Energía ≤ 3000 kWh</v>
      </c>
      <c r="B21" s="13"/>
      <c r="C21" s="13"/>
      <c r="D21" s="13"/>
      <c r="E21" s="13"/>
      <c r="F21" s="13"/>
      <c r="G21" s="13"/>
      <c r="H21" s="13">
        <f>[2]JASEC!I22</f>
        <v>106.94000000000004</v>
      </c>
      <c r="I21" s="13">
        <f>[2]JASEC!J22</f>
        <v>106.94000000000004</v>
      </c>
      <c r="J21" s="13">
        <f>[2]JASEC!K22</f>
        <v>106.94000000000004</v>
      </c>
      <c r="K21" s="13">
        <f>[2]JASEC!L22</f>
        <v>104.27</v>
      </c>
      <c r="L21" s="13">
        <f>[2]JASEC!M22</f>
        <v>104.27</v>
      </c>
      <c r="M21" s="13">
        <f>[2]JASEC!N22</f>
        <v>104.27</v>
      </c>
      <c r="N21" s="23"/>
    </row>
    <row r="22" spans="1:14" x14ac:dyDescent="0.3">
      <c r="A22" s="22" t="str">
        <f>[2]JASEC!B23</f>
        <v>Bloque 0-3000 kWh</v>
      </c>
      <c r="B22" s="13"/>
      <c r="C22" s="13"/>
      <c r="D22" s="13"/>
      <c r="E22" s="13"/>
      <c r="F22" s="13"/>
      <c r="G22" s="13"/>
      <c r="H22" s="13">
        <f>[2]JASEC!I23</f>
        <v>191670</v>
      </c>
      <c r="I22" s="13">
        <f>[2]JASEC!J23</f>
        <v>191670</v>
      </c>
      <c r="J22" s="13">
        <f>[2]JASEC!K23</f>
        <v>191670</v>
      </c>
      <c r="K22" s="13">
        <f>[2]JASEC!L23</f>
        <v>186900</v>
      </c>
      <c r="L22" s="13">
        <f>[2]JASEC!M23</f>
        <v>186900</v>
      </c>
      <c r="M22" s="13">
        <f>[2]JASEC!N23</f>
        <v>186900</v>
      </c>
      <c r="N22" s="23"/>
    </row>
    <row r="23" spans="1:14" x14ac:dyDescent="0.3">
      <c r="A23" s="22" t="str">
        <f>[2]JASEC!B24</f>
        <v>Bloque mayor a 3000 kWh</v>
      </c>
      <c r="B23" s="13"/>
      <c r="C23" s="13"/>
      <c r="D23" s="13"/>
      <c r="E23" s="13"/>
      <c r="F23" s="13"/>
      <c r="G23" s="13"/>
      <c r="H23" s="13">
        <f>[2]JASEC!I24</f>
        <v>63.890000000000043</v>
      </c>
      <c r="I23" s="13">
        <f>[2]JASEC!J24</f>
        <v>63.890000000000043</v>
      </c>
      <c r="J23" s="13">
        <f>[2]JASEC!K24</f>
        <v>63.890000000000036</v>
      </c>
      <c r="K23" s="13">
        <f>[2]JASEC!L24</f>
        <v>62.299999999999969</v>
      </c>
      <c r="L23" s="13">
        <f>[2]JASEC!M24</f>
        <v>62.299999999999969</v>
      </c>
      <c r="M23" s="13">
        <f>[2]JASEC!N24</f>
        <v>62.299999999999969</v>
      </c>
      <c r="N23" s="23"/>
    </row>
    <row r="24" spans="1:14" x14ac:dyDescent="0.3">
      <c r="A24" s="22" t="str">
        <f>[2]JASEC!B25</f>
        <v>Bloque 0-8 kW</v>
      </c>
      <c r="B24" s="13"/>
      <c r="C24" s="13"/>
      <c r="D24" s="13"/>
      <c r="E24" s="13"/>
      <c r="F24" s="13"/>
      <c r="G24" s="13"/>
      <c r="H24" s="13">
        <f>[2]JASEC!I25</f>
        <v>79974.720000000016</v>
      </c>
      <c r="I24" s="13">
        <f>[2]JASEC!J25</f>
        <v>79974.720000000016</v>
      </c>
      <c r="J24" s="13">
        <f>[2]JASEC!K25</f>
        <v>79974.720000000001</v>
      </c>
      <c r="K24" s="13">
        <f>[2]JASEC!L25</f>
        <v>77980.959999999977</v>
      </c>
      <c r="L24" s="13">
        <f>[2]JASEC!M25</f>
        <v>77980.959999999977</v>
      </c>
      <c r="M24" s="13">
        <f>[2]JASEC!N25</f>
        <v>77980.959999999977</v>
      </c>
      <c r="N24" s="23"/>
    </row>
    <row r="25" spans="1:14" x14ac:dyDescent="0.3">
      <c r="A25" s="22" t="str">
        <f>[2]JASEC!B26</f>
        <v>Bloque mayor a 8 kW</v>
      </c>
      <c r="B25" s="13"/>
      <c r="C25" s="13"/>
      <c r="D25" s="13"/>
      <c r="E25" s="13"/>
      <c r="F25" s="13"/>
      <c r="G25" s="13"/>
      <c r="H25" s="13">
        <f>[2]JASEC!I26</f>
        <v>9996.840000000002</v>
      </c>
      <c r="I25" s="13">
        <f>[2]JASEC!J26</f>
        <v>9996.840000000002</v>
      </c>
      <c r="J25" s="13">
        <f>[2]JASEC!K26</f>
        <v>9996.84</v>
      </c>
      <c r="K25" s="13">
        <f>[2]JASEC!L26</f>
        <v>9747.6199999999972</v>
      </c>
      <c r="L25" s="13">
        <f>[2]JASEC!M26</f>
        <v>9747.6199999999972</v>
      </c>
      <c r="M25" s="13">
        <f>[2]JASEC!N26</f>
        <v>9747.6199999999972</v>
      </c>
      <c r="N25" s="23"/>
    </row>
    <row r="26" spans="1:14" x14ac:dyDescent="0.3">
      <c r="A26" s="19" t="str">
        <f>[2]JASEC!B27</f>
        <v>INDUSTRIAL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3"/>
    </row>
    <row r="27" spans="1:14" x14ac:dyDescent="0.3">
      <c r="A27" s="20" t="str">
        <f>[2]JASEC!B28</f>
        <v>T-IN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3"/>
    </row>
    <row r="28" spans="1:14" x14ac:dyDescent="0.3">
      <c r="A28" s="22" t="str">
        <f>[2]JASEC!B29</f>
        <v>Consumo de Energía ≤ 3000 kWh</v>
      </c>
      <c r="B28" s="13"/>
      <c r="C28" s="13"/>
      <c r="D28" s="13"/>
      <c r="E28" s="13"/>
      <c r="F28" s="13"/>
      <c r="G28" s="13"/>
      <c r="H28" s="13">
        <f>[2]JASEC!I29</f>
        <v>106.94000000000004</v>
      </c>
      <c r="I28" s="13">
        <f>[2]JASEC!J29</f>
        <v>106.94000000000004</v>
      </c>
      <c r="J28" s="13">
        <f>[2]JASEC!K29</f>
        <v>106.94000000000004</v>
      </c>
      <c r="K28" s="13">
        <f>[2]JASEC!L29</f>
        <v>104.27</v>
      </c>
      <c r="L28" s="13">
        <f>[2]JASEC!M29</f>
        <v>104.27</v>
      </c>
      <c r="M28" s="13">
        <f>[2]JASEC!N29</f>
        <v>104.27</v>
      </c>
      <c r="N28" s="23"/>
    </row>
    <row r="29" spans="1:14" x14ac:dyDescent="0.3">
      <c r="A29" s="22" t="str">
        <f>[2]JASEC!B30</f>
        <v>Bloque 0-3000 kWh</v>
      </c>
      <c r="B29" s="13"/>
      <c r="C29" s="13"/>
      <c r="D29" s="13"/>
      <c r="E29" s="13"/>
      <c r="F29" s="13"/>
      <c r="G29" s="13"/>
      <c r="H29" s="13">
        <f>[2]JASEC!I30</f>
        <v>191670</v>
      </c>
      <c r="I29" s="13">
        <f>[2]JASEC!J30</f>
        <v>191670</v>
      </c>
      <c r="J29" s="13">
        <f>[2]JASEC!K30</f>
        <v>191670</v>
      </c>
      <c r="K29" s="13">
        <f>[2]JASEC!L30</f>
        <v>186900</v>
      </c>
      <c r="L29" s="13">
        <f>[2]JASEC!M30</f>
        <v>186900</v>
      </c>
      <c r="M29" s="13">
        <f>[2]JASEC!N30</f>
        <v>186900</v>
      </c>
      <c r="N29" s="23"/>
    </row>
    <row r="30" spans="1:14" x14ac:dyDescent="0.3">
      <c r="A30" s="22" t="str">
        <f>[2]JASEC!B31</f>
        <v>Bloque mayor a 3000 kWh</v>
      </c>
      <c r="B30" s="13"/>
      <c r="C30" s="13"/>
      <c r="D30" s="13"/>
      <c r="E30" s="13"/>
      <c r="F30" s="13"/>
      <c r="G30" s="13"/>
      <c r="H30" s="13">
        <f>[2]JASEC!I31</f>
        <v>63.890000000000043</v>
      </c>
      <c r="I30" s="13">
        <f>[2]JASEC!J31</f>
        <v>63.890000000000043</v>
      </c>
      <c r="J30" s="13">
        <f>[2]JASEC!K31</f>
        <v>63.890000000000036</v>
      </c>
      <c r="K30" s="13">
        <f>[2]JASEC!L31</f>
        <v>62.299999999999969</v>
      </c>
      <c r="L30" s="13">
        <f>[2]JASEC!M31</f>
        <v>62.299999999999969</v>
      </c>
      <c r="M30" s="13">
        <f>[2]JASEC!N31</f>
        <v>62.299999999999969</v>
      </c>
      <c r="N30" s="23"/>
    </row>
    <row r="31" spans="1:14" x14ac:dyDescent="0.3">
      <c r="A31" s="22" t="str">
        <f>[2]JASEC!B32</f>
        <v>Bloque 0-8 kW</v>
      </c>
      <c r="B31" s="13"/>
      <c r="C31" s="13"/>
      <c r="D31" s="13"/>
      <c r="E31" s="13"/>
      <c r="F31" s="13"/>
      <c r="G31" s="13"/>
      <c r="H31" s="13">
        <f>[2]JASEC!I32</f>
        <v>79974.720000000016</v>
      </c>
      <c r="I31" s="13">
        <f>[2]JASEC!J32</f>
        <v>79974.720000000016</v>
      </c>
      <c r="J31" s="13">
        <f>[2]JASEC!K32</f>
        <v>79974.720000000001</v>
      </c>
      <c r="K31" s="13">
        <f>[2]JASEC!L32</f>
        <v>77980.959999999977</v>
      </c>
      <c r="L31" s="13">
        <f>[2]JASEC!M32</f>
        <v>77980.959999999977</v>
      </c>
      <c r="M31" s="13">
        <f>[2]JASEC!N32</f>
        <v>77980.959999999977</v>
      </c>
      <c r="N31" s="23"/>
    </row>
    <row r="32" spans="1:14" x14ac:dyDescent="0.3">
      <c r="A32" s="22" t="str">
        <f>[2]JASEC!B33</f>
        <v>Bloque mayor a 8 kW</v>
      </c>
      <c r="B32" s="13"/>
      <c r="C32" s="13"/>
      <c r="D32" s="13"/>
      <c r="E32" s="13"/>
      <c r="F32" s="13"/>
      <c r="G32" s="13"/>
      <c r="H32" s="13">
        <f>[2]JASEC!I33</f>
        <v>9996.840000000002</v>
      </c>
      <c r="I32" s="13">
        <f>[2]JASEC!J33</f>
        <v>9996.840000000002</v>
      </c>
      <c r="J32" s="13">
        <f>[2]JASEC!K33</f>
        <v>9996.84</v>
      </c>
      <c r="K32" s="13">
        <f>[2]JASEC!L33</f>
        <v>9747.6199999999972</v>
      </c>
      <c r="L32" s="13">
        <f>[2]JASEC!M33</f>
        <v>9747.6199999999972</v>
      </c>
      <c r="M32" s="13">
        <f>[2]JASEC!N33</f>
        <v>9747.6199999999972</v>
      </c>
      <c r="N32" s="23"/>
    </row>
    <row r="33" spans="1:14" x14ac:dyDescent="0.3">
      <c r="A33" s="19" t="str">
        <f>[2]JASEC!B34</f>
        <v>PREFERENCIAL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1"/>
    </row>
    <row r="34" spans="1:14" x14ac:dyDescent="0.3">
      <c r="A34" s="20" t="str">
        <f>[2]JASEC!B35</f>
        <v>T-CS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</row>
    <row r="35" spans="1:14" x14ac:dyDescent="0.3">
      <c r="A35" s="22" t="str">
        <f>[2]JASEC!B36</f>
        <v>Consumo de Energía ≤ 3000 kWh</v>
      </c>
      <c r="B35" s="13">
        <f>[2]JASEC!C36</f>
        <v>74.77</v>
      </c>
      <c r="C35" s="13">
        <f>[2]JASEC!D36</f>
        <v>74.77</v>
      </c>
      <c r="D35" s="13">
        <f>[2]JASEC!E36</f>
        <v>74.77</v>
      </c>
      <c r="E35" s="13">
        <f>[2]JASEC!F36</f>
        <v>74.849999999999952</v>
      </c>
      <c r="F35" s="13">
        <f>[2]JASEC!G36</f>
        <v>74.849999999999952</v>
      </c>
      <c r="G35" s="13">
        <f>[2]JASEC!H36</f>
        <v>74.849999999999952</v>
      </c>
      <c r="H35" s="13">
        <f>[2]JASEC!I36</f>
        <v>76.94000000000004</v>
      </c>
      <c r="I35" s="13">
        <f>[2]JASEC!J36</f>
        <v>76.94000000000004</v>
      </c>
      <c r="J35" s="13">
        <f>[2]JASEC!K36</f>
        <v>76.94000000000004</v>
      </c>
      <c r="K35" s="13">
        <f>[2]JASEC!L36</f>
        <v>75.030000000000015</v>
      </c>
      <c r="L35" s="13">
        <f>[2]JASEC!M36</f>
        <v>75.03</v>
      </c>
      <c r="M35" s="13">
        <f>[2]JASEC!N36</f>
        <v>75.030000000000015</v>
      </c>
      <c r="N35" s="13"/>
    </row>
    <row r="36" spans="1:14" x14ac:dyDescent="0.3">
      <c r="A36" s="22" t="str">
        <f>[2]JASEC!B37</f>
        <v>Bloque 0-3000 kWh</v>
      </c>
      <c r="B36" s="13">
        <f>[2]JASEC!C37</f>
        <v>129240</v>
      </c>
      <c r="C36" s="13">
        <f>[2]JASEC!D37</f>
        <v>129240</v>
      </c>
      <c r="D36" s="13">
        <f>[2]JASEC!E37</f>
        <v>129240</v>
      </c>
      <c r="E36" s="13">
        <f>[2]JASEC!F37</f>
        <v>129360</v>
      </c>
      <c r="F36" s="13">
        <f>[2]JASEC!G37</f>
        <v>129360</v>
      </c>
      <c r="G36" s="13">
        <f>[2]JASEC!H37</f>
        <v>129360</v>
      </c>
      <c r="H36" s="13">
        <f>[2]JASEC!I37</f>
        <v>132960</v>
      </c>
      <c r="I36" s="13">
        <f>[2]JASEC!J37</f>
        <v>132960</v>
      </c>
      <c r="J36" s="13">
        <f>[2]JASEC!K37</f>
        <v>132960</v>
      </c>
      <c r="K36" s="13">
        <f>[2]JASEC!L37</f>
        <v>129660</v>
      </c>
      <c r="L36" s="13">
        <f>[2]JASEC!M37</f>
        <v>129660</v>
      </c>
      <c r="M36" s="13">
        <f>[2]JASEC!N37</f>
        <v>129660</v>
      </c>
      <c r="N36" s="13"/>
    </row>
    <row r="37" spans="1:14" x14ac:dyDescent="0.3">
      <c r="A37" s="22" t="str">
        <f>[2]JASEC!B38</f>
        <v>Bloque mayor a 3000 kWh</v>
      </c>
      <c r="B37" s="13">
        <f>[2]JASEC!C38</f>
        <v>43.079999999999991</v>
      </c>
      <c r="C37" s="13">
        <f>[2]JASEC!D38</f>
        <v>43.08</v>
      </c>
      <c r="D37" s="13">
        <f>[2]JASEC!E38</f>
        <v>43.079999999999991</v>
      </c>
      <c r="E37" s="13">
        <f>[2]JASEC!F38</f>
        <v>43.119999999999976</v>
      </c>
      <c r="F37" s="13">
        <f>[2]JASEC!G38</f>
        <v>43.119999999999969</v>
      </c>
      <c r="G37" s="13">
        <f>[2]JASEC!H38</f>
        <v>43.119999999999976</v>
      </c>
      <c r="H37" s="13">
        <f>[2]JASEC!I38</f>
        <v>44.32</v>
      </c>
      <c r="I37" s="13">
        <f>[2]JASEC!J38</f>
        <v>44.32</v>
      </c>
      <c r="J37" s="13">
        <f>[2]JASEC!K38</f>
        <v>44.320000000000007</v>
      </c>
      <c r="K37" s="13">
        <f>[2]JASEC!L38</f>
        <v>43.22000000000002</v>
      </c>
      <c r="L37" s="13">
        <f>[2]JASEC!M38</f>
        <v>43.22000000000002</v>
      </c>
      <c r="M37" s="13">
        <f>[2]JASEC!N38</f>
        <v>43.22000000000002</v>
      </c>
      <c r="N37" s="13"/>
    </row>
    <row r="38" spans="1:14" x14ac:dyDescent="0.3">
      <c r="A38" s="22" t="str">
        <f>[2]JASEC!B39</f>
        <v>Bloque 0-8 kW</v>
      </c>
      <c r="B38" s="13">
        <f>[2]JASEC!C39</f>
        <v>52233.60000000002</v>
      </c>
      <c r="C38" s="13">
        <f>[2]JASEC!D39</f>
        <v>52233.600000000013</v>
      </c>
      <c r="D38" s="13">
        <f>[2]JASEC!E39</f>
        <v>52233.60000000002</v>
      </c>
      <c r="E38" s="13">
        <f>[2]JASEC!F39</f>
        <v>52287.520000000011</v>
      </c>
      <c r="F38" s="13">
        <f>[2]JASEC!G39</f>
        <v>52287.520000000011</v>
      </c>
      <c r="G38" s="13">
        <f>[2]JASEC!H39</f>
        <v>52287.520000000011</v>
      </c>
      <c r="H38" s="13">
        <f>[2]JASEC!I39</f>
        <v>53747.76</v>
      </c>
      <c r="I38" s="13">
        <f>[2]JASEC!J39</f>
        <v>53747.76</v>
      </c>
      <c r="J38" s="13">
        <f>[2]JASEC!K39</f>
        <v>53747.76</v>
      </c>
      <c r="K38" s="13">
        <f>[2]JASEC!L39</f>
        <v>52407.840000000018</v>
      </c>
      <c r="L38" s="13">
        <f>[2]JASEC!M39</f>
        <v>52407.840000000011</v>
      </c>
      <c r="M38" s="13">
        <f>[2]JASEC!N39</f>
        <v>52407.840000000018</v>
      </c>
      <c r="N38" s="13"/>
    </row>
    <row r="39" spans="1:14" x14ac:dyDescent="0.3">
      <c r="A39" s="22" t="str">
        <f>[2]JASEC!B40</f>
        <v>Bloque mayor a 8 kW</v>
      </c>
      <c r="B39" s="13">
        <f>[2]JASEC!C40</f>
        <v>6529.2000000000025</v>
      </c>
      <c r="C39" s="13">
        <f>[2]JASEC!D40</f>
        <v>6529.2000000000016</v>
      </c>
      <c r="D39" s="13">
        <f>[2]JASEC!E40</f>
        <v>6529.2000000000025</v>
      </c>
      <c r="E39" s="13">
        <f>[2]JASEC!F40</f>
        <v>6535.9400000000014</v>
      </c>
      <c r="F39" s="13">
        <f>[2]JASEC!G40</f>
        <v>6535.9400000000014</v>
      </c>
      <c r="G39" s="13">
        <f>[2]JASEC!H40</f>
        <v>6535.9400000000014</v>
      </c>
      <c r="H39" s="13">
        <f>[2]JASEC!I40</f>
        <v>6718.47</v>
      </c>
      <c r="I39" s="13">
        <f>[2]JASEC!J40</f>
        <v>6718.47</v>
      </c>
      <c r="J39" s="13">
        <f>[2]JASEC!K40</f>
        <v>6718.47</v>
      </c>
      <c r="K39" s="13">
        <f>[2]JASEC!L40</f>
        <v>6550.9800000000023</v>
      </c>
      <c r="L39" s="13">
        <f>[2]JASEC!M40</f>
        <v>6550.9800000000014</v>
      </c>
      <c r="M39" s="13">
        <f>[2]JASEC!N40</f>
        <v>6550.9800000000023</v>
      </c>
      <c r="N39" s="21"/>
    </row>
    <row r="40" spans="1:14" x14ac:dyDescent="0.3">
      <c r="A40" s="19" t="str">
        <f>[2]JASEC!B41</f>
        <v>MEDIA TENSIÓN (T-MT)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21"/>
    </row>
    <row r="41" spans="1:14" x14ac:dyDescent="0.3">
      <c r="A41" s="20" t="str">
        <f>[2]JASEC!B42</f>
        <v>T-MT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3"/>
    </row>
    <row r="42" spans="1:14" x14ac:dyDescent="0.3">
      <c r="A42" s="22" t="str">
        <f>[2]JASEC!B43</f>
        <v>Energía Punta</v>
      </c>
      <c r="B42" s="13">
        <f>[2]JASEC!C43</f>
        <v>57.02999999999998</v>
      </c>
      <c r="C42" s="13">
        <f>[2]JASEC!D43</f>
        <v>57.02999999999998</v>
      </c>
      <c r="D42" s="13">
        <f>[2]JASEC!E43</f>
        <v>57.02999999999998</v>
      </c>
      <c r="E42" s="13">
        <f>[2]JASEC!F43</f>
        <v>57.079999999999977</v>
      </c>
      <c r="F42" s="13">
        <f>[2]JASEC!G43</f>
        <v>57.079999999999977</v>
      </c>
      <c r="G42" s="13">
        <f>[2]JASEC!H43</f>
        <v>57.079999999999977</v>
      </c>
      <c r="H42" s="13">
        <f>[2]JASEC!I43</f>
        <v>58.680000000000014</v>
      </c>
      <c r="I42" s="13">
        <f>[2]JASEC!J43</f>
        <v>58.680000000000014</v>
      </c>
      <c r="J42" s="13">
        <f>[2]JASEC!K43</f>
        <v>58.680000000000014</v>
      </c>
      <c r="K42" s="13">
        <f>[2]JASEC!L43</f>
        <v>57.22000000000002</v>
      </c>
      <c r="L42" s="13">
        <f>[2]JASEC!M43</f>
        <v>57.22000000000002</v>
      </c>
      <c r="M42" s="13">
        <f>[2]JASEC!N43</f>
        <v>57.22000000000002</v>
      </c>
      <c r="N42" s="13"/>
    </row>
    <row r="43" spans="1:14" x14ac:dyDescent="0.3">
      <c r="A43" s="22" t="str">
        <f>[2]JASEC!B44</f>
        <v>Energía Valle</v>
      </c>
      <c r="B43" s="13">
        <f>[2]JASEC!C44</f>
        <v>27.88</v>
      </c>
      <c r="C43" s="13">
        <f>[2]JASEC!D44</f>
        <v>27.88</v>
      </c>
      <c r="D43" s="13">
        <f>[2]JASEC!E44</f>
        <v>27.88</v>
      </c>
      <c r="E43" s="13">
        <f>[2]JASEC!F44</f>
        <v>27.909999999999993</v>
      </c>
      <c r="F43" s="13">
        <f>[2]JASEC!G44</f>
        <v>27.909999999999993</v>
      </c>
      <c r="G43" s="13">
        <f>[2]JASEC!H44</f>
        <v>27.909999999999993</v>
      </c>
      <c r="H43" s="13">
        <f>[2]JASEC!I44</f>
        <v>28.690000000000026</v>
      </c>
      <c r="I43" s="13">
        <f>[2]JASEC!J44</f>
        <v>28.690000000000026</v>
      </c>
      <c r="J43" s="13">
        <f>[2]JASEC!K44</f>
        <v>28.690000000000023</v>
      </c>
      <c r="K43" s="13">
        <f>[2]JASEC!L44</f>
        <v>27.970000000000017</v>
      </c>
      <c r="L43" s="13">
        <f>[2]JASEC!M44</f>
        <v>27.970000000000017</v>
      </c>
      <c r="M43" s="13">
        <f>[2]JASEC!N44</f>
        <v>27.970000000000017</v>
      </c>
      <c r="N43" s="13"/>
    </row>
    <row r="44" spans="1:14" x14ac:dyDescent="0.3">
      <c r="A44" s="22" t="str">
        <f>[2]JASEC!B45</f>
        <v>Energía Noche</v>
      </c>
      <c r="B44" s="13">
        <f>[2]JASEC!C45</f>
        <v>19.009999999999994</v>
      </c>
      <c r="C44" s="13">
        <f>[2]JASEC!D45</f>
        <v>19.009999999999994</v>
      </c>
      <c r="D44" s="13">
        <f>[2]JASEC!E45</f>
        <v>19.009999999999994</v>
      </c>
      <c r="E44" s="13">
        <f>[2]JASEC!F45</f>
        <v>19.019999999999992</v>
      </c>
      <c r="F44" s="13">
        <f>[2]JASEC!G45</f>
        <v>19.019999999999992</v>
      </c>
      <c r="G44" s="13">
        <f>[2]JASEC!H45</f>
        <v>19.019999999999992</v>
      </c>
      <c r="H44" s="13">
        <f>[2]JASEC!I45</f>
        <v>19.549999999999997</v>
      </c>
      <c r="I44" s="13">
        <f>[2]JASEC!J45</f>
        <v>19.549999999999997</v>
      </c>
      <c r="J44" s="13">
        <f>[2]JASEC!K45</f>
        <v>19.55</v>
      </c>
      <c r="K44" s="13">
        <f>[2]JASEC!L45</f>
        <v>19.059999999999992</v>
      </c>
      <c r="L44" s="13">
        <f>[2]JASEC!M45</f>
        <v>19.059999999999995</v>
      </c>
      <c r="M44" s="13">
        <f>[2]JASEC!N45</f>
        <v>19.059999999999992</v>
      </c>
      <c r="N44" s="13"/>
    </row>
    <row r="45" spans="1:14" x14ac:dyDescent="0.3">
      <c r="A45" s="22" t="str">
        <f>[2]JASEC!B46</f>
        <v>Potencia Punta</v>
      </c>
      <c r="B45" s="13">
        <f>[2]JASEC!C46</f>
        <v>10037.119999999997</v>
      </c>
      <c r="C45" s="13">
        <f>[2]JASEC!D46</f>
        <v>10037.119999999997</v>
      </c>
      <c r="D45" s="13">
        <f>[2]JASEC!E46</f>
        <v>10037.119999999997</v>
      </c>
      <c r="E45" s="13">
        <f>[2]JASEC!F46</f>
        <v>10047.469999999998</v>
      </c>
      <c r="F45" s="13">
        <f>[2]JASEC!G46</f>
        <v>10047.469999999996</v>
      </c>
      <c r="G45" s="13">
        <f>[2]JASEC!H46</f>
        <v>10047.469999999998</v>
      </c>
      <c r="H45" s="13">
        <f>[2]JASEC!I46</f>
        <v>10328.06</v>
      </c>
      <c r="I45" s="13">
        <f>[2]JASEC!J46</f>
        <v>10328.06</v>
      </c>
      <c r="J45" s="13">
        <f>[2]JASEC!K46</f>
        <v>10328.06</v>
      </c>
      <c r="K45" s="13">
        <f>[2]JASEC!L46</f>
        <v>10070.590000000002</v>
      </c>
      <c r="L45" s="13">
        <f>[2]JASEC!M46</f>
        <v>10070.59</v>
      </c>
      <c r="M45" s="13">
        <f>[2]JASEC!N46</f>
        <v>10070.590000000002</v>
      </c>
      <c r="N45" s="13"/>
    </row>
    <row r="46" spans="1:14" x14ac:dyDescent="0.3">
      <c r="A46" s="22" t="str">
        <f>[2]JASEC!B47</f>
        <v>Potencia Valle</v>
      </c>
      <c r="B46" s="13">
        <f>[2]JASEC!C47</f>
        <v>7197.0700000000043</v>
      </c>
      <c r="C46" s="13">
        <f>[2]JASEC!D47</f>
        <v>7197.0700000000043</v>
      </c>
      <c r="D46" s="13">
        <f>[2]JASEC!E47</f>
        <v>7197.0700000000043</v>
      </c>
      <c r="E46" s="13">
        <f>[2]JASEC!F47</f>
        <v>7204.4899999999971</v>
      </c>
      <c r="F46" s="13">
        <f>[2]JASEC!G47</f>
        <v>7204.4899999999971</v>
      </c>
      <c r="G46" s="13">
        <f>[2]JASEC!H47</f>
        <v>7204.4899999999971</v>
      </c>
      <c r="H46" s="13">
        <f>[2]JASEC!I47</f>
        <v>7405.6900000000014</v>
      </c>
      <c r="I46" s="13">
        <f>[2]JASEC!J47</f>
        <v>7405.6900000000014</v>
      </c>
      <c r="J46" s="13">
        <f>[2]JASEC!K47</f>
        <v>7405.6900000000014</v>
      </c>
      <c r="K46" s="13">
        <f>[2]JASEC!L47</f>
        <v>7221.0700000000043</v>
      </c>
      <c r="L46" s="13">
        <f>[2]JASEC!M47</f>
        <v>7221.0700000000043</v>
      </c>
      <c r="M46" s="13">
        <f>[2]JASEC!N47</f>
        <v>7221.0700000000043</v>
      </c>
      <c r="N46" s="13"/>
    </row>
    <row r="47" spans="1:14" x14ac:dyDescent="0.3">
      <c r="A47" s="22" t="str">
        <f>[2]JASEC!B48</f>
        <v>Potencia Noche</v>
      </c>
      <c r="B47" s="13">
        <f>[2]JASEC!C48</f>
        <v>4923.51</v>
      </c>
      <c r="C47" s="13">
        <f>[2]JASEC!D48</f>
        <v>4923.5099999999993</v>
      </c>
      <c r="D47" s="13">
        <f>[2]JASEC!E48</f>
        <v>4923.51</v>
      </c>
      <c r="E47" s="13">
        <f>[2]JASEC!F48</f>
        <v>4928.6000000000031</v>
      </c>
      <c r="F47" s="13">
        <f>[2]JASEC!G48</f>
        <v>4928.6000000000031</v>
      </c>
      <c r="G47" s="13">
        <f>[2]JASEC!H48</f>
        <v>4928.6000000000031</v>
      </c>
      <c r="H47" s="13">
        <f>[2]JASEC!I48</f>
        <v>5066.24</v>
      </c>
      <c r="I47" s="13">
        <f>[2]JASEC!J48</f>
        <v>5066.24</v>
      </c>
      <c r="J47" s="13">
        <f>[2]JASEC!K48</f>
        <v>5066.2400000000007</v>
      </c>
      <c r="K47" s="13">
        <f>[2]JASEC!L48</f>
        <v>4939.9400000000014</v>
      </c>
      <c r="L47" s="13">
        <f>[2]JASEC!M48</f>
        <v>4939.9400000000014</v>
      </c>
      <c r="M47" s="13">
        <f>[2]JASEC!N48</f>
        <v>4939.9400000000014</v>
      </c>
      <c r="N47" s="21"/>
    </row>
    <row r="48" spans="1:14" x14ac:dyDescent="0.3">
      <c r="A48" s="19" t="str">
        <f>[2]JASEC!B49</f>
        <v>MEDIA TENSIÓN (T-MTb)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1"/>
    </row>
    <row r="49" spans="1:14" ht="15.75" customHeight="1" x14ac:dyDescent="0.3">
      <c r="A49" s="20" t="str">
        <f>[2]JASEC!B50</f>
        <v>T-MTB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3"/>
    </row>
    <row r="50" spans="1:14" x14ac:dyDescent="0.3">
      <c r="A50" s="22" t="str">
        <f>[2]JASEC!B51</f>
        <v>Energía Punta</v>
      </c>
      <c r="B50" s="42"/>
      <c r="C50" s="42"/>
      <c r="D50" s="42"/>
      <c r="E50" s="42">
        <f>[2]JASEC!F51</f>
        <v>0.19500000000000003</v>
      </c>
      <c r="F50" s="42">
        <f>[2]JASEC!G51</f>
        <v>0.19500000000000006</v>
      </c>
      <c r="G50" s="42">
        <f>[2]JASEC!H51</f>
        <v>0.19500000000000003</v>
      </c>
      <c r="H50" s="42">
        <f>[2]JASEC!I51</f>
        <v>0.19500000000000006</v>
      </c>
      <c r="I50" s="42">
        <f>[2]JASEC!J51</f>
        <v>0.19500000000000006</v>
      </c>
      <c r="J50" s="42">
        <f>[2]JASEC!K51</f>
        <v>0.19500000000000003</v>
      </c>
      <c r="K50" s="42">
        <f>[2]JASEC!L51</f>
        <v>0.19500000000000006</v>
      </c>
      <c r="L50" s="42">
        <f>[2]JASEC!M51</f>
        <v>0.19500000000000003</v>
      </c>
      <c r="M50" s="42">
        <f>[2]JASEC!N51</f>
        <v>0.19500000000000006</v>
      </c>
      <c r="N50" s="13"/>
    </row>
    <row r="51" spans="1:14" x14ac:dyDescent="0.3">
      <c r="A51" s="22" t="str">
        <f>[2]JASEC!B52</f>
        <v>Energía Valle</v>
      </c>
      <c r="B51" s="42"/>
      <c r="C51" s="42"/>
      <c r="D51" s="42"/>
      <c r="E51" s="42">
        <f>[2]JASEC!F52</f>
        <v>6.6999999999999962E-2</v>
      </c>
      <c r="F51" s="42">
        <f>[2]JASEC!G52</f>
        <v>6.6999999999999976E-2</v>
      </c>
      <c r="G51" s="42">
        <f>[2]JASEC!H52</f>
        <v>6.6999999999999962E-2</v>
      </c>
      <c r="H51" s="42">
        <f>[2]JASEC!I52</f>
        <v>6.6999999999999976E-2</v>
      </c>
      <c r="I51" s="42">
        <f>[2]JASEC!J52</f>
        <v>6.6999999999999976E-2</v>
      </c>
      <c r="J51" s="42">
        <f>[2]JASEC!K52</f>
        <v>6.6999999999999962E-2</v>
      </c>
      <c r="K51" s="42">
        <f>[2]JASEC!L52</f>
        <v>6.6999999999999976E-2</v>
      </c>
      <c r="L51" s="42">
        <f>[2]JASEC!M52</f>
        <v>6.6999999999999962E-2</v>
      </c>
      <c r="M51" s="42">
        <f>[2]JASEC!N52</f>
        <v>6.6999999999999976E-2</v>
      </c>
      <c r="N51" s="13"/>
    </row>
    <row r="52" spans="1:14" x14ac:dyDescent="0.3">
      <c r="A52" s="22" t="str">
        <f>[2]JASEC!B53</f>
        <v>Energía Noche</v>
      </c>
      <c r="B52" s="42"/>
      <c r="C52" s="42"/>
      <c r="D52" s="42"/>
      <c r="E52" s="42">
        <f>[2]JASEC!F53</f>
        <v>4.2999999999999997E-2</v>
      </c>
      <c r="F52" s="42">
        <f>[2]JASEC!G53</f>
        <v>4.299999999999999E-2</v>
      </c>
      <c r="G52" s="42">
        <f>[2]JASEC!H53</f>
        <v>4.2999999999999997E-2</v>
      </c>
      <c r="H52" s="42">
        <f>[2]JASEC!I53</f>
        <v>4.299999999999999E-2</v>
      </c>
      <c r="I52" s="42">
        <f>[2]JASEC!J53</f>
        <v>4.299999999999999E-2</v>
      </c>
      <c r="J52" s="42">
        <f>[2]JASEC!K53</f>
        <v>4.2999999999999997E-2</v>
      </c>
      <c r="K52" s="42">
        <f>[2]JASEC!L53</f>
        <v>4.299999999999999E-2</v>
      </c>
      <c r="L52" s="42">
        <f>[2]JASEC!M53</f>
        <v>4.2999999999999997E-2</v>
      </c>
      <c r="M52" s="42">
        <f>[2]JASEC!N53</f>
        <v>4.299999999999999E-2</v>
      </c>
      <c r="N52" s="13"/>
    </row>
    <row r="53" spans="1:14" x14ac:dyDescent="0.3">
      <c r="A53" s="22" t="str">
        <f>[2]JASEC!B54</f>
        <v>Potencia Punta</v>
      </c>
      <c r="B53" s="42"/>
      <c r="C53" s="42"/>
      <c r="D53" s="42"/>
      <c r="E53" s="42">
        <f>[2]JASEC!F54</f>
        <v>5.727000000000003</v>
      </c>
      <c r="F53" s="42">
        <f>[2]JASEC!G54</f>
        <v>5.727000000000003</v>
      </c>
      <c r="G53" s="42">
        <f>[2]JASEC!H54</f>
        <v>5.727000000000003</v>
      </c>
      <c r="H53" s="42">
        <f>[2]JASEC!I54</f>
        <v>5.727000000000003</v>
      </c>
      <c r="I53" s="42">
        <f>[2]JASEC!J54</f>
        <v>5.727000000000003</v>
      </c>
      <c r="J53" s="42">
        <f>[2]JASEC!K54</f>
        <v>5.727000000000003</v>
      </c>
      <c r="K53" s="42">
        <f>[2]JASEC!L54</f>
        <v>5.727000000000003</v>
      </c>
      <c r="L53" s="42">
        <f>[2]JASEC!M54</f>
        <v>5.727000000000003</v>
      </c>
      <c r="M53" s="42">
        <f>[2]JASEC!N54</f>
        <v>5.727000000000003</v>
      </c>
      <c r="N53" s="13"/>
    </row>
    <row r="54" spans="1:14" x14ac:dyDescent="0.3">
      <c r="A54" s="22" t="str">
        <f>[2]JASEC!B55</f>
        <v>Potencia Valle</v>
      </c>
      <c r="B54" s="42"/>
      <c r="C54" s="42"/>
      <c r="D54" s="42"/>
      <c r="E54" s="42">
        <f>[2]JASEC!F55</f>
        <v>3.998000000000002</v>
      </c>
      <c r="F54" s="42">
        <f>[2]JASEC!G55</f>
        <v>3.998000000000002</v>
      </c>
      <c r="G54" s="42">
        <f>[2]JASEC!H55</f>
        <v>3.998000000000002</v>
      </c>
      <c r="H54" s="42">
        <f>[2]JASEC!I55</f>
        <v>3.998000000000002</v>
      </c>
      <c r="I54" s="42">
        <f>[2]JASEC!J55</f>
        <v>3.998000000000002</v>
      </c>
      <c r="J54" s="42">
        <f>[2]JASEC!K55</f>
        <v>3.998000000000002</v>
      </c>
      <c r="K54" s="42">
        <f>[2]JASEC!L55</f>
        <v>3.998000000000002</v>
      </c>
      <c r="L54" s="42">
        <f>[2]JASEC!M55</f>
        <v>3.998000000000002</v>
      </c>
      <c r="M54" s="42">
        <f>[2]JASEC!N55</f>
        <v>3.998000000000002</v>
      </c>
      <c r="N54" s="13"/>
    </row>
    <row r="55" spans="1:14" x14ac:dyDescent="0.3">
      <c r="A55" s="22" t="str">
        <f>[2]JASEC!B56</f>
        <v>Potencia Noche</v>
      </c>
      <c r="B55" s="42"/>
      <c r="C55" s="42"/>
      <c r="D55" s="42"/>
      <c r="E55" s="42">
        <f>[2]JASEC!F56</f>
        <v>2.5619999999999989</v>
      </c>
      <c r="F55" s="42">
        <f>[2]JASEC!G56</f>
        <v>2.5619999999999989</v>
      </c>
      <c r="G55" s="42">
        <f>[2]JASEC!H56</f>
        <v>2.5619999999999989</v>
      </c>
      <c r="H55" s="42">
        <f>[2]JASEC!I56</f>
        <v>2.5619999999999989</v>
      </c>
      <c r="I55" s="42">
        <f>[2]JASEC!J56</f>
        <v>2.5619999999999989</v>
      </c>
      <c r="J55" s="42">
        <f>[2]JASEC!K56</f>
        <v>2.5619999999999989</v>
      </c>
      <c r="K55" s="42">
        <f>[2]JASEC!L56</f>
        <v>2.5619999999999989</v>
      </c>
      <c r="L55" s="42">
        <f>[2]JASEC!M56</f>
        <v>2.5619999999999989</v>
      </c>
      <c r="M55" s="42">
        <f>[2]JASEC!N56</f>
        <v>2.5619999999999989</v>
      </c>
      <c r="N55" s="13"/>
    </row>
    <row r="56" spans="1:14" x14ac:dyDescent="0.3">
      <c r="A56" s="19" t="str">
        <f>[2]JASEC!B57</f>
        <v>ALUMBRADO PÚBLICO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3"/>
    </row>
    <row r="57" spans="1:14" x14ac:dyDescent="0.3">
      <c r="A57" s="20" t="str">
        <f>[2]JASEC!B58</f>
        <v>T-AP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13"/>
    </row>
    <row r="58" spans="1:14" x14ac:dyDescent="0.3">
      <c r="A58" s="22" t="str">
        <f>[2]JASEC!B59</f>
        <v>Cada KWh</v>
      </c>
      <c r="B58" s="13">
        <f>[2]JASEC!C59</f>
        <v>3.0600000000000014</v>
      </c>
      <c r="C58" s="13">
        <f>[2]JASEC!D59</f>
        <v>3.0600000000000014</v>
      </c>
      <c r="D58" s="13">
        <f>[2]JASEC!E59</f>
        <v>3.0600000000000014</v>
      </c>
      <c r="E58" s="13">
        <f>[2]JASEC!F59</f>
        <v>3.0600000000000014</v>
      </c>
      <c r="F58" s="13">
        <f>[2]JASEC!G59</f>
        <v>3.0600000000000014</v>
      </c>
      <c r="G58" s="13">
        <f>[2]JASEC!H59</f>
        <v>3.0600000000000014</v>
      </c>
      <c r="H58" s="13">
        <f>[2]JASEC!I59</f>
        <v>3.0600000000000014</v>
      </c>
      <c r="I58" s="13">
        <f>[2]JASEC!J59</f>
        <v>3.0600000000000014</v>
      </c>
      <c r="J58" s="13">
        <f>[2]JASEC!K59</f>
        <v>3.0600000000000014</v>
      </c>
      <c r="K58" s="13">
        <f>[2]JASEC!L59</f>
        <v>3.0600000000000014</v>
      </c>
      <c r="L58" s="13">
        <f>[2]JASEC!M59</f>
        <v>3.0600000000000014</v>
      </c>
      <c r="M58" s="13">
        <f>[2]JASEC!N59</f>
        <v>3.0599999999999996</v>
      </c>
      <c r="N58" s="13"/>
    </row>
    <row r="59" spans="1:14" x14ac:dyDescent="0.3">
      <c r="A59" s="19" t="str">
        <f>[2]JASEC!B60</f>
        <v>Tarifa de acceso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3"/>
    </row>
    <row r="60" spans="1:14" x14ac:dyDescent="0.3">
      <c r="A60" s="20" t="str">
        <f>[2]JASEC!B61</f>
        <v>T-TA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3"/>
    </row>
    <row r="61" spans="1:14" x14ac:dyDescent="0.3">
      <c r="A61" s="22" t="str">
        <f>[2]JASEC!B62</f>
        <v>Consumo de Energía cada kWh</v>
      </c>
      <c r="B61" s="13"/>
      <c r="C61" s="13"/>
      <c r="D61" s="13"/>
      <c r="E61" s="13">
        <f>[2]JASEC!F62</f>
        <v>14.600000000000007</v>
      </c>
      <c r="F61" s="13">
        <f>[2]JASEC!G62</f>
        <v>14.600000000000009</v>
      </c>
      <c r="G61" s="13">
        <f>[2]JASEC!H62</f>
        <v>14.600000000000007</v>
      </c>
      <c r="H61" s="13">
        <f>[2]JASEC!I62</f>
        <v>14.600000000000009</v>
      </c>
      <c r="I61" s="13">
        <f>[2]JASEC!J62</f>
        <v>14.600000000000009</v>
      </c>
      <c r="J61" s="13">
        <f>[2]JASEC!K62</f>
        <v>14.600000000000007</v>
      </c>
      <c r="K61" s="13">
        <f>[2]JASEC!L62</f>
        <v>14.600000000000009</v>
      </c>
      <c r="L61" s="13">
        <f>[2]JASEC!M62</f>
        <v>14.600000000000007</v>
      </c>
      <c r="M61" s="13">
        <f>[2]JASEC!N62</f>
        <v>14.599999999999996</v>
      </c>
      <c r="N61" s="13"/>
    </row>
    <row r="62" spans="1:14" x14ac:dyDescent="0.3">
      <c r="A62" s="24" t="s">
        <v>25</v>
      </c>
    </row>
    <row r="63" spans="1:14" x14ac:dyDescent="0.3">
      <c r="A63" s="24" t="s">
        <v>76</v>
      </c>
    </row>
    <row r="64" spans="1:14" x14ac:dyDescent="0.3">
      <c r="A64" s="24"/>
    </row>
    <row r="65" spans="1:13" x14ac:dyDescent="0.3">
      <c r="A65" s="24"/>
    </row>
    <row r="66" spans="1:13" x14ac:dyDescent="0.3">
      <c r="A66" s="24"/>
    </row>
    <row r="67" spans="1:13" x14ac:dyDescent="0.3">
      <c r="A67" s="24"/>
    </row>
    <row r="71" spans="1:13" x14ac:dyDescent="0.3">
      <c r="A71" s="179" t="s">
        <v>65</v>
      </c>
      <c r="B71" s="179"/>
      <c r="C71" s="179"/>
      <c r="D71" s="179"/>
      <c r="E71" s="179"/>
      <c r="F71" s="179"/>
      <c r="G71" s="179"/>
      <c r="H71" s="179"/>
      <c r="I71" s="179"/>
      <c r="J71" s="179"/>
    </row>
    <row r="72" spans="1:13" x14ac:dyDescent="0.3">
      <c r="A72" s="180" t="s">
        <v>113</v>
      </c>
      <c r="B72" s="180"/>
      <c r="C72" s="180"/>
      <c r="D72" s="180"/>
      <c r="E72" s="180"/>
      <c r="F72" s="180"/>
      <c r="G72" s="180"/>
      <c r="H72" s="180"/>
      <c r="I72" s="180"/>
      <c r="J72" s="180"/>
    </row>
    <row r="73" spans="1:13" x14ac:dyDescent="0.3">
      <c r="A73" s="17" t="str">
        <f>[2]JASEC!B97</f>
        <v>º</v>
      </c>
      <c r="B73" s="18" t="str">
        <f>[2]JASEC!C97</f>
        <v>Enero</v>
      </c>
      <c r="C73" s="18" t="str">
        <f>[2]JASEC!D97</f>
        <v>Febrero</v>
      </c>
      <c r="D73" s="18" t="str">
        <f>[2]JASEC!E97</f>
        <v>Marzo</v>
      </c>
      <c r="E73" s="18" t="str">
        <f>[2]JASEC!F97</f>
        <v>Abril</v>
      </c>
      <c r="F73" s="18" t="str">
        <f>[2]JASEC!G97</f>
        <v>Mayo</v>
      </c>
      <c r="G73" s="18" t="str">
        <f>[2]JASEC!H97</f>
        <v>Junio</v>
      </c>
      <c r="H73" s="18" t="str">
        <f>[2]JASEC!I97</f>
        <v>Julio</v>
      </c>
      <c r="I73" s="18" t="str">
        <f>[2]JASEC!J97</f>
        <v>Agosto</v>
      </c>
      <c r="J73" s="18" t="str">
        <f>[2]JASEC!K97</f>
        <v>Septiembre</v>
      </c>
      <c r="K73" s="18" t="str">
        <f>[2]JASEC!L97</f>
        <v>Octubre</v>
      </c>
      <c r="L73" s="18" t="str">
        <f>[2]JASEC!M97</f>
        <v>Noviembre</v>
      </c>
      <c r="M73" s="18" t="str">
        <f>[2]JASEC!N97</f>
        <v>Diciembre</v>
      </c>
    </row>
    <row r="74" spans="1:13" x14ac:dyDescent="0.3">
      <c r="A74" s="19" t="str">
        <f>[2]JASEC!B98</f>
        <v>VENTAS AL SERVICIO DE DISTRIBUCIÓN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x14ac:dyDescent="0.3">
      <c r="A75" s="20" t="str">
        <f>[2]JASEC!B99</f>
        <v>T-SD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3" x14ac:dyDescent="0.3">
      <c r="A76" s="22" t="str">
        <f>[2]JASEC!B100</f>
        <v>Energía Punta</v>
      </c>
      <c r="B76" s="13">
        <f>[2]JASEC!C100</f>
        <v>50.789999999999978</v>
      </c>
      <c r="C76" s="13">
        <f>[2]JASEC!D100</f>
        <v>50.789999999999978</v>
      </c>
      <c r="D76" s="13">
        <f>[2]JASEC!E100</f>
        <v>50.789999999999978</v>
      </c>
      <c r="E76" s="13">
        <f>[2]JASEC!F100</f>
        <v>50.789999999999978</v>
      </c>
      <c r="F76" s="13">
        <f>[2]JASEC!G100</f>
        <v>50.789999999999978</v>
      </c>
      <c r="G76" s="13">
        <f>[2]JASEC!H100</f>
        <v>50.789999999999978</v>
      </c>
      <c r="H76" s="13">
        <f>[2]JASEC!I100</f>
        <v>50.789999999999978</v>
      </c>
      <c r="I76" s="13">
        <f>[2]JASEC!J100</f>
        <v>50.789999999999978</v>
      </c>
      <c r="J76" s="13">
        <f>[2]JASEC!K100</f>
        <v>50.789999999999978</v>
      </c>
      <c r="K76" s="13">
        <f>[2]JASEC!L100</f>
        <v>50.789999999999978</v>
      </c>
      <c r="L76" s="13">
        <f>[2]JASEC!M100</f>
        <v>50.789999999999978</v>
      </c>
      <c r="M76" s="13">
        <f>[2]JASEC!N100</f>
        <v>50.790000000000006</v>
      </c>
    </row>
    <row r="77" spans="1:13" x14ac:dyDescent="0.3">
      <c r="A77" s="22" t="str">
        <f>[2]JASEC!B101</f>
        <v>Energía Valle</v>
      </c>
      <c r="B77" s="13">
        <f>[2]JASEC!C101</f>
        <v>41.289999999999985</v>
      </c>
      <c r="C77" s="13">
        <f>[2]JASEC!D101</f>
        <v>41.289999999999985</v>
      </c>
      <c r="D77" s="13">
        <f>[2]JASEC!E101</f>
        <v>41.289999999999985</v>
      </c>
      <c r="E77" s="13">
        <f>[2]JASEC!F101</f>
        <v>41.289999999999985</v>
      </c>
      <c r="F77" s="13">
        <f>[2]JASEC!G101</f>
        <v>41.289999999999985</v>
      </c>
      <c r="G77" s="13">
        <f>[2]JASEC!H101</f>
        <v>41.289999999999985</v>
      </c>
      <c r="H77" s="13">
        <f>[2]JASEC!I101</f>
        <v>41.289999999999985</v>
      </c>
      <c r="I77" s="13">
        <f>[2]JASEC!J101</f>
        <v>41.289999999999985</v>
      </c>
      <c r="J77" s="13">
        <f>[2]JASEC!K101</f>
        <v>41.289999999999985</v>
      </c>
      <c r="K77" s="13">
        <f>[2]JASEC!L101</f>
        <v>41.289999999999985</v>
      </c>
      <c r="L77" s="13">
        <f>[2]JASEC!M101</f>
        <v>41.289999999999985</v>
      </c>
      <c r="M77" s="13">
        <f>[2]JASEC!N101</f>
        <v>41.290000000000006</v>
      </c>
    </row>
    <row r="78" spans="1:13" x14ac:dyDescent="0.3">
      <c r="A78" s="22" t="str">
        <f>[2]JASEC!B102</f>
        <v>Energía Noche</v>
      </c>
      <c r="B78" s="13">
        <f>[2]JASEC!C102</f>
        <v>35.090000000000018</v>
      </c>
      <c r="C78" s="13">
        <f>[2]JASEC!D102</f>
        <v>35.090000000000025</v>
      </c>
      <c r="D78" s="13">
        <f>[2]JASEC!E102</f>
        <v>35.090000000000018</v>
      </c>
      <c r="E78" s="13">
        <f>[2]JASEC!F102</f>
        <v>35.090000000000025</v>
      </c>
      <c r="F78" s="13">
        <f>[2]JASEC!G102</f>
        <v>35.090000000000018</v>
      </c>
      <c r="G78" s="13">
        <f>[2]JASEC!H102</f>
        <v>35.090000000000025</v>
      </c>
      <c r="H78" s="13">
        <f>[2]JASEC!I102</f>
        <v>35.090000000000018</v>
      </c>
      <c r="I78" s="13">
        <f>[2]JASEC!J102</f>
        <v>35.090000000000018</v>
      </c>
      <c r="J78" s="13">
        <f>[2]JASEC!K102</f>
        <v>35.090000000000025</v>
      </c>
      <c r="K78" s="13">
        <f>[2]JASEC!L102</f>
        <v>35.090000000000018</v>
      </c>
      <c r="L78" s="13">
        <f>[2]JASEC!M102</f>
        <v>35.090000000000025</v>
      </c>
      <c r="M78" s="13">
        <f>[2]JASEC!N102</f>
        <v>35.090000000000011</v>
      </c>
    </row>
    <row r="79" spans="1:13" x14ac:dyDescent="0.3">
      <c r="A79" s="22" t="str">
        <f>[2]JASEC!B103</f>
        <v>Potencia Punta</v>
      </c>
      <c r="B79" s="13">
        <f>[2]JASEC!C103</f>
        <v>2877.5500000000015</v>
      </c>
      <c r="C79" s="13">
        <f>[2]JASEC!D103</f>
        <v>2877.5500000000015</v>
      </c>
      <c r="D79" s="13">
        <f>[2]JASEC!E103</f>
        <v>2877.5500000000015</v>
      </c>
      <c r="E79" s="13">
        <f>[2]JASEC!F103</f>
        <v>2877.5500000000015</v>
      </c>
      <c r="F79" s="13">
        <f>[2]JASEC!G103</f>
        <v>2877.5500000000015</v>
      </c>
      <c r="G79" s="13">
        <f>[2]JASEC!H103</f>
        <v>2877.5500000000015</v>
      </c>
      <c r="H79" s="13">
        <f>[2]JASEC!I103</f>
        <v>2877.5500000000015</v>
      </c>
      <c r="I79" s="13">
        <f>[2]JASEC!J103</f>
        <v>2877.5500000000015</v>
      </c>
      <c r="J79" s="13">
        <f>[2]JASEC!K103</f>
        <v>2877.5500000000015</v>
      </c>
      <c r="K79" s="13">
        <f>[2]JASEC!L103</f>
        <v>2877.5500000000015</v>
      </c>
      <c r="L79" s="13">
        <f>[2]JASEC!M103</f>
        <v>2877.5500000000015</v>
      </c>
      <c r="M79" s="13">
        <f>[2]JASEC!N103</f>
        <v>2877.5499999999997</v>
      </c>
    </row>
    <row r="80" spans="1:13" x14ac:dyDescent="0.3">
      <c r="A80" s="22" t="str">
        <f>[2]JASEC!B104</f>
        <v>Potencia Valle</v>
      </c>
      <c r="B80" s="13">
        <f>[2]JASEC!C104</f>
        <v>2877.5500000000015</v>
      </c>
      <c r="C80" s="13">
        <f>[2]JASEC!D104</f>
        <v>2877.5500000000015</v>
      </c>
      <c r="D80" s="13">
        <f>[2]JASEC!E104</f>
        <v>2877.5500000000015</v>
      </c>
      <c r="E80" s="13">
        <f>[2]JASEC!F104</f>
        <v>2877.5500000000015</v>
      </c>
      <c r="F80" s="13">
        <f>[2]JASEC!G104</f>
        <v>2877.5500000000015</v>
      </c>
      <c r="G80" s="13">
        <f>[2]JASEC!H104</f>
        <v>2877.5500000000015</v>
      </c>
      <c r="H80" s="13">
        <f>[2]JASEC!I104</f>
        <v>2877.5500000000015</v>
      </c>
      <c r="I80" s="13">
        <f>[2]JASEC!J104</f>
        <v>2877.5500000000015</v>
      </c>
      <c r="J80" s="13">
        <f>[2]JASEC!K104</f>
        <v>2877.5500000000015</v>
      </c>
      <c r="K80" s="13">
        <f>[2]JASEC!L104</f>
        <v>2877.5500000000015</v>
      </c>
      <c r="L80" s="13">
        <f>[2]JASEC!M104</f>
        <v>2877.5500000000015</v>
      </c>
      <c r="M80" s="13">
        <f>[2]JASEC!N104</f>
        <v>2877.5499999999997</v>
      </c>
    </row>
    <row r="81" spans="1:13" x14ac:dyDescent="0.3">
      <c r="A81" s="22" t="str">
        <f>[2]JASEC!B105</f>
        <v>Potencia Noche</v>
      </c>
      <c r="B81" s="13">
        <f>[2]JASEC!C105</f>
        <v>0</v>
      </c>
      <c r="C81" s="13">
        <f>[2]JASEC!D105</f>
        <v>0</v>
      </c>
      <c r="D81" s="13">
        <f>[2]JASEC!E105</f>
        <v>0</v>
      </c>
      <c r="E81" s="13">
        <f>[2]JASEC!F105</f>
        <v>0</v>
      </c>
      <c r="F81" s="13">
        <f>[2]JASEC!G105</f>
        <v>0</v>
      </c>
      <c r="G81" s="13">
        <f>[2]JASEC!H105</f>
        <v>0</v>
      </c>
      <c r="H81" s="13">
        <f>[2]JASEC!I105</f>
        <v>0</v>
      </c>
      <c r="I81" s="13">
        <f>[2]JASEC!J105</f>
        <v>0</v>
      </c>
      <c r="J81" s="13">
        <f>[2]JASEC!K105</f>
        <v>0</v>
      </c>
      <c r="K81" s="13">
        <f>[2]JASEC!L105</f>
        <v>0</v>
      </c>
      <c r="L81" s="13">
        <f>[2]JASEC!M105</f>
        <v>0</v>
      </c>
      <c r="M81" s="13">
        <f>[2]JASEC!N105</f>
        <v>0</v>
      </c>
    </row>
    <row r="82" spans="1:13" x14ac:dyDescent="0.3">
      <c r="A82" s="24"/>
    </row>
    <row r="83" spans="1:13" x14ac:dyDescent="0.3">
      <c r="A83" s="24"/>
    </row>
  </sheetData>
  <mergeCells count="4">
    <mergeCell ref="A4:J4"/>
    <mergeCell ref="A5:M5"/>
    <mergeCell ref="A71:J71"/>
    <mergeCell ref="A72:J7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43"/>
  <dimension ref="A5:N81"/>
  <sheetViews>
    <sheetView topLeftCell="A78" workbookViewId="0">
      <selection activeCell="A78" sqref="A78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107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[2]ESPH!B7</f>
        <v>Tipo de tarifa y bloque</v>
      </c>
      <c r="B7" s="18" t="str">
        <f>[2]ESPH!C7</f>
        <v>Enero</v>
      </c>
      <c r="C7" s="18" t="str">
        <f>[2]ESPH!D7</f>
        <v>Febrero</v>
      </c>
      <c r="D7" s="18" t="str">
        <f>[2]ESPH!E7</f>
        <v>Marzo</v>
      </c>
      <c r="E7" s="18" t="str">
        <f>[2]ESPH!F7</f>
        <v>Abril</v>
      </c>
      <c r="F7" s="18" t="str">
        <f>[2]ESPH!G7</f>
        <v>Mayo</v>
      </c>
      <c r="G7" s="18" t="str">
        <f>[2]ESPH!H7</f>
        <v>Junio</v>
      </c>
      <c r="H7" s="18" t="str">
        <f>[2]ESPH!I7</f>
        <v>Julio</v>
      </c>
      <c r="I7" s="18" t="str">
        <f>[2]ESPH!J7</f>
        <v>Agosto</v>
      </c>
      <c r="J7" s="18" t="str">
        <f>[2]ESPH!K7</f>
        <v>Septiembre</v>
      </c>
      <c r="K7" s="18" t="str">
        <f>[2]ESPH!L7</f>
        <v>Octubre</v>
      </c>
      <c r="L7" s="18" t="str">
        <f>[2]ESPH!M7</f>
        <v>Noviembre</v>
      </c>
      <c r="M7" s="18" t="str">
        <f>[2]ESPH!N7</f>
        <v>Diciembre</v>
      </c>
      <c r="N7" s="37"/>
    </row>
    <row r="8" spans="1:14" x14ac:dyDescent="0.3">
      <c r="A8" s="19" t="str">
        <f>[2]ESPH!B8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[2]ESPH!B9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[2]ESPH!B10</f>
        <v>Bloque 0-30 kWh</v>
      </c>
      <c r="B10" s="13"/>
      <c r="C10" s="13"/>
      <c r="D10" s="13"/>
      <c r="E10" s="13">
        <f>[2]ESPH!F10</f>
        <v>1941</v>
      </c>
      <c r="F10" s="13">
        <f>[2]ESPH!G10</f>
        <v>1941</v>
      </c>
      <c r="G10" s="13">
        <f>[2]ESPH!H10</f>
        <v>1941</v>
      </c>
      <c r="H10" s="13">
        <f>[2]ESPH!I10</f>
        <v>2047.5</v>
      </c>
      <c r="I10" s="13">
        <f>[2]ESPH!J10</f>
        <v>2047.5</v>
      </c>
      <c r="J10" s="13">
        <f>[2]ESPH!K10</f>
        <v>2047.5</v>
      </c>
      <c r="K10" s="13">
        <f>[2]ESPH!L10</f>
        <v>1987.1999999999989</v>
      </c>
      <c r="L10" s="13">
        <f>[2]ESPH!M10</f>
        <v>1987.1999999999991</v>
      </c>
      <c r="M10" s="13">
        <f>[2]ESPH!N10</f>
        <v>1987.1999999999989</v>
      </c>
      <c r="N10" s="13"/>
    </row>
    <row r="11" spans="1:14" x14ac:dyDescent="0.3">
      <c r="A11" s="22" t="str">
        <f>[2]ESPH!B11</f>
        <v>Bloque 31-200 kWh</v>
      </c>
      <c r="B11" s="13">
        <f>[2]ESPH!C11</f>
        <v>65.410000000000025</v>
      </c>
      <c r="C11" s="13">
        <f>[2]ESPH!D11</f>
        <v>65.410000000000025</v>
      </c>
      <c r="D11" s="13">
        <f>[2]ESPH!E11</f>
        <v>65.410000000000025</v>
      </c>
      <c r="E11" s="13">
        <f>[2]ESPH!F11</f>
        <v>64.700000000000031</v>
      </c>
      <c r="F11" s="13">
        <f>[2]ESPH!G11</f>
        <v>64.700000000000031</v>
      </c>
      <c r="G11" s="13">
        <f>[2]ESPH!H11</f>
        <v>64.700000000000031</v>
      </c>
      <c r="H11" s="13">
        <f>[2]ESPH!I11</f>
        <v>68.25</v>
      </c>
      <c r="I11" s="13">
        <f>[2]ESPH!J11</f>
        <v>68.25</v>
      </c>
      <c r="J11" s="13">
        <f>[2]ESPH!K11</f>
        <v>68.25</v>
      </c>
      <c r="K11" s="13">
        <f>[2]ESPH!L11</f>
        <v>66.239999999999995</v>
      </c>
      <c r="L11" s="13">
        <f>[2]ESPH!M11</f>
        <v>66.239999999999995</v>
      </c>
      <c r="M11" s="13">
        <f>[2]ESPH!N11</f>
        <v>66.239999999999995</v>
      </c>
      <c r="N11" s="13"/>
    </row>
    <row r="12" spans="1:14" x14ac:dyDescent="0.3">
      <c r="A12" s="22" t="str">
        <f>[2]ESPH!B12</f>
        <v>Bloque mayor a 200 kWh</v>
      </c>
      <c r="B12" s="13">
        <f>[2]ESPH!C12</f>
        <v>84.570000000000007</v>
      </c>
      <c r="C12" s="13">
        <f>[2]ESPH!D12</f>
        <v>84.57</v>
      </c>
      <c r="D12" s="13">
        <f>[2]ESPH!E12</f>
        <v>84.570000000000007</v>
      </c>
      <c r="E12" s="13">
        <f>[2]ESPH!F12</f>
        <v>83.650000000000048</v>
      </c>
      <c r="F12" s="13">
        <f>[2]ESPH!G12</f>
        <v>83.650000000000048</v>
      </c>
      <c r="G12" s="13">
        <f>[2]ESPH!H12</f>
        <v>83.650000000000048</v>
      </c>
      <c r="H12" s="13">
        <f>[2]ESPH!I12</f>
        <v>88.25</v>
      </c>
      <c r="I12" s="13">
        <f>[2]ESPH!J12</f>
        <v>88.25</v>
      </c>
      <c r="J12" s="13">
        <f>[2]ESPH!K12</f>
        <v>88.25</v>
      </c>
      <c r="K12" s="13">
        <f>[2]ESPH!L12</f>
        <v>85.64</v>
      </c>
      <c r="L12" s="13">
        <f>[2]ESPH!M12</f>
        <v>85.640000000000015</v>
      </c>
      <c r="M12" s="13">
        <f>[2]ESPH!N12</f>
        <v>85.64</v>
      </c>
      <c r="N12" s="21"/>
    </row>
    <row r="13" spans="1:14" x14ac:dyDescent="0.3">
      <c r="A13" s="19" t="str">
        <f>[2]ESPH!B13</f>
        <v>GENERAL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1"/>
    </row>
    <row r="14" spans="1:14" x14ac:dyDescent="0.3">
      <c r="A14" s="20" t="str">
        <f>[2]ESPH!B14</f>
        <v>T-GE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13"/>
    </row>
    <row r="15" spans="1:14" x14ac:dyDescent="0.3">
      <c r="A15" s="22" t="str">
        <f>[2]ESPH!B15</f>
        <v>Consumo de Energía ≤ 3000 kWh</v>
      </c>
      <c r="B15" s="13">
        <f>[2]ESPH!C15</f>
        <v>90.199999999999974</v>
      </c>
      <c r="C15" s="13">
        <f>[2]ESPH!D15</f>
        <v>90.199999999999989</v>
      </c>
      <c r="D15" s="13">
        <f>[2]ESPH!E15</f>
        <v>90.199999999999974</v>
      </c>
      <c r="E15" s="13">
        <f>[2]ESPH!F15</f>
        <v>89.23</v>
      </c>
      <c r="F15" s="13">
        <f>[2]ESPH!G15</f>
        <v>89.23</v>
      </c>
      <c r="G15" s="13">
        <f>[2]ESPH!H15</f>
        <v>89.23</v>
      </c>
      <c r="H15" s="13"/>
      <c r="I15" s="13"/>
      <c r="J15" s="13"/>
      <c r="K15" s="13"/>
      <c r="L15" s="13"/>
      <c r="M15" s="13"/>
      <c r="N15" s="13"/>
    </row>
    <row r="16" spans="1:14" x14ac:dyDescent="0.3">
      <c r="A16" s="22" t="str">
        <f>[2]ESPH!B16</f>
        <v>Bloque 0-3000 kWh</v>
      </c>
      <c r="B16" s="13">
        <f>[2]ESPH!C16</f>
        <v>152220</v>
      </c>
      <c r="C16" s="13">
        <f>[2]ESPH!D16</f>
        <v>152220</v>
      </c>
      <c r="D16" s="13">
        <f>[2]ESPH!E16</f>
        <v>152220</v>
      </c>
      <c r="E16" s="13">
        <f>[2]ESPH!F16</f>
        <v>150570</v>
      </c>
      <c r="F16" s="13">
        <f>[2]ESPH!G16</f>
        <v>150570</v>
      </c>
      <c r="G16" s="13">
        <f>[2]ESPH!H16</f>
        <v>150570</v>
      </c>
      <c r="H16" s="13"/>
      <c r="I16" s="13"/>
      <c r="J16" s="13"/>
      <c r="K16" s="13"/>
      <c r="L16" s="13"/>
      <c r="M16" s="13"/>
      <c r="N16" s="13"/>
    </row>
    <row r="17" spans="1:14" x14ac:dyDescent="0.3">
      <c r="A17" s="22" t="str">
        <f>[2]ESPH!B17</f>
        <v>Bloque mayor a 3000 kWh</v>
      </c>
      <c r="B17" s="13">
        <f>[2]ESPH!C17</f>
        <v>50.74</v>
      </c>
      <c r="C17" s="13">
        <f>[2]ESPH!D17</f>
        <v>50.74</v>
      </c>
      <c r="D17" s="13">
        <f>[2]ESPH!E17</f>
        <v>50.74</v>
      </c>
      <c r="E17" s="13">
        <f>[2]ESPH!F17</f>
        <v>50.190000000000033</v>
      </c>
      <c r="F17" s="13">
        <f>[2]ESPH!G17</f>
        <v>50.190000000000033</v>
      </c>
      <c r="G17" s="13">
        <f>[2]ESPH!H17</f>
        <v>50.190000000000033</v>
      </c>
      <c r="H17" s="13"/>
      <c r="I17" s="13"/>
      <c r="J17" s="13"/>
      <c r="K17" s="13"/>
      <c r="L17" s="13"/>
      <c r="M17" s="13"/>
      <c r="N17" s="13"/>
    </row>
    <row r="18" spans="1:14" x14ac:dyDescent="0.3">
      <c r="A18" s="22" t="str">
        <f>[2]ESPH!B18</f>
        <v>Bloque 0-10 kW</v>
      </c>
      <c r="B18" s="13">
        <f>[2]ESPH!C18</f>
        <v>82390.200000000012</v>
      </c>
      <c r="C18" s="13">
        <f>[2]ESPH!D18</f>
        <v>82390.2</v>
      </c>
      <c r="D18" s="13">
        <f>[2]ESPH!E18</f>
        <v>82390.200000000012</v>
      </c>
      <c r="E18" s="13">
        <f>[2]ESPH!F18</f>
        <v>81499</v>
      </c>
      <c r="F18" s="13">
        <f>[2]ESPH!G18</f>
        <v>81499</v>
      </c>
      <c r="G18" s="13">
        <f>[2]ESPH!H18</f>
        <v>81499</v>
      </c>
      <c r="H18" s="13"/>
      <c r="I18" s="13"/>
      <c r="J18" s="13"/>
      <c r="K18" s="13"/>
      <c r="L18" s="13"/>
      <c r="M18" s="13"/>
      <c r="N18" s="13"/>
    </row>
    <row r="19" spans="1:14" x14ac:dyDescent="0.3">
      <c r="A19" s="22" t="str">
        <f>[2]ESPH!B19</f>
        <v>Bloque mayor a 10 kW</v>
      </c>
      <c r="B19" s="13">
        <f>[2]ESPH!C19</f>
        <v>8239.0199999999968</v>
      </c>
      <c r="C19" s="13">
        <f>[2]ESPH!D19</f>
        <v>8239.0199999999968</v>
      </c>
      <c r="D19" s="13">
        <f>[2]ESPH!E19</f>
        <v>8239.0199999999968</v>
      </c>
      <c r="E19" s="13">
        <f>[2]ESPH!F19</f>
        <v>8149.899999999996</v>
      </c>
      <c r="F19" s="13">
        <f>[2]ESPH!G19</f>
        <v>8149.899999999996</v>
      </c>
      <c r="G19" s="13">
        <f>[2]ESPH!H19</f>
        <v>8149.899999999996</v>
      </c>
      <c r="H19" s="13"/>
      <c r="I19" s="13"/>
      <c r="J19" s="13"/>
      <c r="K19" s="13"/>
      <c r="L19" s="13"/>
      <c r="M19" s="13"/>
      <c r="N19" s="21"/>
    </row>
    <row r="20" spans="1:14" x14ac:dyDescent="0.3">
      <c r="A20" s="19" t="str">
        <f>[2]ESPH!B20</f>
        <v>COMERCIOS Y SERVICIOS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[2]ESPH!B21</f>
        <v>T-CO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47" t="str">
        <f>[2]ESPH!B22</f>
        <v>Consumo de Energía ≤ 3000 kWh</v>
      </c>
      <c r="B22" s="13"/>
      <c r="C22" s="13"/>
      <c r="D22" s="13"/>
      <c r="E22" s="13"/>
      <c r="F22" s="13"/>
      <c r="G22" s="13"/>
      <c r="H22" s="13">
        <f>[2]ESPH!I22</f>
        <v>94.130000000000067</v>
      </c>
      <c r="I22" s="13">
        <f>[2]ESPH!J22</f>
        <v>94.130000000000067</v>
      </c>
      <c r="J22" s="13">
        <f>[2]ESPH!K22</f>
        <v>94.130000000000067</v>
      </c>
      <c r="K22" s="13">
        <f>[2]ESPH!L22</f>
        <v>91.349999999999952</v>
      </c>
      <c r="L22" s="13">
        <f>[2]ESPH!M22</f>
        <v>91.349999999999952</v>
      </c>
      <c r="M22" s="13">
        <f>[2]ESPH!N22</f>
        <v>91.349999999999952</v>
      </c>
      <c r="N22" s="23"/>
    </row>
    <row r="23" spans="1:14" x14ac:dyDescent="0.3">
      <c r="A23" s="22" t="str">
        <f>[2]ESPH!B23</f>
        <v>Bloque 0-3000 kWh</v>
      </c>
      <c r="B23" s="13"/>
      <c r="C23" s="13"/>
      <c r="D23" s="13"/>
      <c r="E23" s="13"/>
      <c r="F23" s="13"/>
      <c r="G23" s="13"/>
      <c r="H23" s="13">
        <f>[2]ESPH!I23</f>
        <v>158850</v>
      </c>
      <c r="I23" s="13">
        <f>[2]ESPH!J23</f>
        <v>158850</v>
      </c>
      <c r="J23" s="13">
        <f>[2]ESPH!K23</f>
        <v>158850</v>
      </c>
      <c r="K23" s="13">
        <f>[2]ESPH!L23</f>
        <v>154170</v>
      </c>
      <c r="L23" s="13">
        <f>[2]ESPH!M23</f>
        <v>154170</v>
      </c>
      <c r="M23" s="13">
        <f>[2]ESPH!N23</f>
        <v>154170</v>
      </c>
      <c r="N23" s="23"/>
    </row>
    <row r="24" spans="1:14" x14ac:dyDescent="0.3">
      <c r="A24" s="22" t="str">
        <f>[2]ESPH!B24</f>
        <v>Bloque mayor a 3000 kWh</v>
      </c>
      <c r="B24" s="13"/>
      <c r="C24" s="13"/>
      <c r="D24" s="13"/>
      <c r="E24" s="13"/>
      <c r="F24" s="13"/>
      <c r="G24" s="13"/>
      <c r="H24" s="13">
        <f>[2]ESPH!I24</f>
        <v>52.950000000000031</v>
      </c>
      <c r="I24" s="13">
        <f>[2]ESPH!J24</f>
        <v>52.950000000000031</v>
      </c>
      <c r="J24" s="13">
        <f>[2]ESPH!K24</f>
        <v>52.950000000000031</v>
      </c>
      <c r="K24" s="13">
        <f>[2]ESPH!L24</f>
        <v>51.390000000000036</v>
      </c>
      <c r="L24" s="13">
        <f>[2]ESPH!M24</f>
        <v>51.390000000000029</v>
      </c>
      <c r="M24" s="13">
        <f>[2]ESPH!N24</f>
        <v>51.390000000000036</v>
      </c>
      <c r="N24" s="23"/>
    </row>
    <row r="25" spans="1:14" x14ac:dyDescent="0.3">
      <c r="A25" s="22" t="str">
        <f>[2]ESPH!B25</f>
        <v>Bloque 0-10 kW</v>
      </c>
      <c r="B25" s="13"/>
      <c r="C25" s="13"/>
      <c r="D25" s="13"/>
      <c r="E25" s="13"/>
      <c r="F25" s="13"/>
      <c r="G25" s="13"/>
      <c r="H25" s="13">
        <f>[2]ESPH!I25</f>
        <v>85976.100000000049</v>
      </c>
      <c r="I25" s="13">
        <f>[2]ESPH!J25</f>
        <v>85976.100000000049</v>
      </c>
      <c r="J25" s="13">
        <f>[2]ESPH!K25</f>
        <v>85976.100000000049</v>
      </c>
      <c r="K25" s="13">
        <f>[2]ESPH!L25</f>
        <v>83440.299999999988</v>
      </c>
      <c r="L25" s="13">
        <f>[2]ESPH!M25</f>
        <v>83440.3</v>
      </c>
      <c r="M25" s="13">
        <f>[2]ESPH!N25</f>
        <v>83440.299999999988</v>
      </c>
      <c r="N25" s="23"/>
    </row>
    <row r="26" spans="1:14" x14ac:dyDescent="0.3">
      <c r="A26" s="22" t="str">
        <f>[2]ESPH!B26</f>
        <v>Bloque mayor a 10 kW</v>
      </c>
      <c r="B26" s="13"/>
      <c r="C26" s="13"/>
      <c r="D26" s="13"/>
      <c r="E26" s="13"/>
      <c r="F26" s="13"/>
      <c r="G26" s="13"/>
      <c r="H26" s="13">
        <f>[2]ESPH!I26</f>
        <v>8597.6099999999933</v>
      </c>
      <c r="I26" s="13">
        <f>[2]ESPH!J26</f>
        <v>8597.6099999999933</v>
      </c>
      <c r="J26" s="13">
        <f>[2]ESPH!K26</f>
        <v>8597.6099999999933</v>
      </c>
      <c r="K26" s="13">
        <f>[2]ESPH!L26</f>
        <v>8344.0300000000007</v>
      </c>
      <c r="L26" s="13">
        <f>[2]ESPH!M26</f>
        <v>8344.0300000000007</v>
      </c>
      <c r="M26" s="13">
        <f>[2]ESPH!N26</f>
        <v>8344.0300000000007</v>
      </c>
      <c r="N26" s="23"/>
    </row>
    <row r="27" spans="1:14" x14ac:dyDescent="0.3">
      <c r="A27" s="19" t="str">
        <f>[2]ESPH!B27</f>
        <v>INDUSTRIAL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[2]ESPH!B28</f>
        <v>T-IN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47" t="str">
        <f>[2]ESPH!B29</f>
        <v>Consumo de Energía ≤ 3000 kWh</v>
      </c>
      <c r="B29" s="13"/>
      <c r="C29" s="13"/>
      <c r="D29" s="13"/>
      <c r="E29" s="13"/>
      <c r="F29" s="13"/>
      <c r="G29" s="13"/>
      <c r="H29" s="13">
        <f>[2]ESPH!I29</f>
        <v>94.130000000000067</v>
      </c>
      <c r="I29" s="13">
        <f>[2]ESPH!J29</f>
        <v>94.130000000000067</v>
      </c>
      <c r="J29" s="13">
        <f>[2]ESPH!K29</f>
        <v>94.130000000000067</v>
      </c>
      <c r="K29" s="13">
        <f>[2]ESPH!L29</f>
        <v>91.349999999999952</v>
      </c>
      <c r="L29" s="13">
        <f>[2]ESPH!M29</f>
        <v>91.349999999999952</v>
      </c>
      <c r="M29" s="13">
        <f>[2]ESPH!N29</f>
        <v>91.349999999999952</v>
      </c>
      <c r="N29" s="23"/>
    </row>
    <row r="30" spans="1:14" x14ac:dyDescent="0.3">
      <c r="A30" s="22" t="str">
        <f>[2]ESPH!B30</f>
        <v>Bloque 0-3000 kWh</v>
      </c>
      <c r="B30" s="13"/>
      <c r="C30" s="13"/>
      <c r="D30" s="13"/>
      <c r="E30" s="13"/>
      <c r="F30" s="13"/>
      <c r="G30" s="13"/>
      <c r="H30" s="13">
        <f>[2]ESPH!I30</f>
        <v>158850</v>
      </c>
      <c r="I30" s="13">
        <f>[2]ESPH!J30</f>
        <v>158850</v>
      </c>
      <c r="J30" s="13">
        <f>[2]ESPH!K30</f>
        <v>158850</v>
      </c>
      <c r="K30" s="13">
        <f>[2]ESPH!L30</f>
        <v>154170</v>
      </c>
      <c r="L30" s="13">
        <f>[2]ESPH!M30</f>
        <v>154170</v>
      </c>
      <c r="M30" s="13">
        <f>[2]ESPH!N30</f>
        <v>154170</v>
      </c>
      <c r="N30" s="23"/>
    </row>
    <row r="31" spans="1:14" x14ac:dyDescent="0.3">
      <c r="A31" s="22" t="str">
        <f>[2]ESPH!B31</f>
        <v>Bloque mayor a 3000 kWh</v>
      </c>
      <c r="B31" s="13"/>
      <c r="C31" s="13"/>
      <c r="D31" s="13"/>
      <c r="E31" s="13"/>
      <c r="F31" s="13"/>
      <c r="G31" s="13"/>
      <c r="H31" s="13">
        <f>[2]ESPH!I31</f>
        <v>52.950000000000031</v>
      </c>
      <c r="I31" s="13">
        <f>[2]ESPH!J31</f>
        <v>52.950000000000031</v>
      </c>
      <c r="J31" s="13">
        <f>[2]ESPH!K31</f>
        <v>52.950000000000031</v>
      </c>
      <c r="K31" s="13">
        <f>[2]ESPH!L31</f>
        <v>51.390000000000036</v>
      </c>
      <c r="L31" s="13">
        <f>[2]ESPH!M31</f>
        <v>51.390000000000029</v>
      </c>
      <c r="M31" s="13">
        <f>[2]ESPH!N31</f>
        <v>51.390000000000036</v>
      </c>
      <c r="N31" s="23"/>
    </row>
    <row r="32" spans="1:14" x14ac:dyDescent="0.3">
      <c r="A32" s="22" t="str">
        <f>[2]ESPH!B32</f>
        <v>Bloque 0-10 kW</v>
      </c>
      <c r="B32" s="13"/>
      <c r="C32" s="13"/>
      <c r="D32" s="13"/>
      <c r="E32" s="13"/>
      <c r="F32" s="13"/>
      <c r="G32" s="13"/>
      <c r="H32" s="13">
        <f>[2]ESPH!I32</f>
        <v>85976.100000000049</v>
      </c>
      <c r="I32" s="13">
        <f>[2]ESPH!J32</f>
        <v>85976.100000000049</v>
      </c>
      <c r="J32" s="13">
        <f>[2]ESPH!K32</f>
        <v>85976.100000000049</v>
      </c>
      <c r="K32" s="13">
        <f>[2]ESPH!L32</f>
        <v>83440.299999999988</v>
      </c>
      <c r="L32" s="13">
        <f>[2]ESPH!M32</f>
        <v>83440.3</v>
      </c>
      <c r="M32" s="13">
        <f>[2]ESPH!N32</f>
        <v>83440.299999999988</v>
      </c>
      <c r="N32" s="23"/>
    </row>
    <row r="33" spans="1:14" x14ac:dyDescent="0.3">
      <c r="A33" s="22" t="str">
        <f>[2]ESPH!B33</f>
        <v>Bloque mayor a 10 kW</v>
      </c>
      <c r="B33" s="13"/>
      <c r="C33" s="13"/>
      <c r="D33" s="13"/>
      <c r="E33" s="13"/>
      <c r="F33" s="13"/>
      <c r="G33" s="13"/>
      <c r="H33" s="13">
        <f>[2]ESPH!I33</f>
        <v>8597.6099999999933</v>
      </c>
      <c r="I33" s="13">
        <f>[2]ESPH!J33</f>
        <v>8597.6099999999933</v>
      </c>
      <c r="J33" s="13">
        <f>[2]ESPH!K33</f>
        <v>8597.6099999999933</v>
      </c>
      <c r="K33" s="13">
        <f>[2]ESPH!L33</f>
        <v>8344.0300000000007</v>
      </c>
      <c r="L33" s="13">
        <f>[2]ESPH!M33</f>
        <v>8344.0300000000007</v>
      </c>
      <c r="M33" s="13">
        <f>[2]ESPH!N33</f>
        <v>8344.0300000000007</v>
      </c>
      <c r="N33" s="23"/>
    </row>
    <row r="34" spans="1:14" x14ac:dyDescent="0.3">
      <c r="A34" s="19" t="str">
        <f>[2]ESPH!B34</f>
        <v>PREFERENCIAL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21"/>
    </row>
    <row r="35" spans="1:14" x14ac:dyDescent="0.3">
      <c r="A35" s="20" t="str">
        <f>[2]ESPH!B35</f>
        <v>T-CS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</row>
    <row r="36" spans="1:14" x14ac:dyDescent="0.3">
      <c r="A36" s="22" t="str">
        <f>[2]ESPH!B36</f>
        <v>Consumo de Energía ≤ 3000 kWh</v>
      </c>
      <c r="B36" s="13">
        <f>[2]ESPH!C36</f>
        <v>65.410000000000025</v>
      </c>
      <c r="C36" s="13">
        <f>[2]ESPH!D36</f>
        <v>65.410000000000025</v>
      </c>
      <c r="D36" s="13">
        <f>[2]ESPH!E36</f>
        <v>65.410000000000025</v>
      </c>
      <c r="E36" s="13">
        <f>[2]ESPH!F36</f>
        <v>64.700000000000031</v>
      </c>
      <c r="F36" s="13">
        <f>[2]ESPH!G36</f>
        <v>64.700000000000031</v>
      </c>
      <c r="G36" s="13">
        <f>[2]ESPH!H36</f>
        <v>64.700000000000031</v>
      </c>
      <c r="H36" s="13">
        <f>[2]ESPH!I36</f>
        <v>68.25</v>
      </c>
      <c r="I36" s="13">
        <f>[2]ESPH!J36</f>
        <v>68.25</v>
      </c>
      <c r="J36" s="13">
        <f>[2]ESPH!K36</f>
        <v>68.25</v>
      </c>
      <c r="K36" s="13">
        <f>[2]ESPH!L36</f>
        <v>66.239999999999995</v>
      </c>
      <c r="L36" s="13">
        <f>[2]ESPH!M36</f>
        <v>66.239999999999995</v>
      </c>
      <c r="M36" s="13">
        <f>[2]ESPH!N36</f>
        <v>66.239999999999995</v>
      </c>
      <c r="N36" s="13"/>
    </row>
    <row r="37" spans="1:14" x14ac:dyDescent="0.3">
      <c r="A37" s="22" t="str">
        <f>[2]ESPH!B37</f>
        <v>Bloque 0-3000 kWh</v>
      </c>
      <c r="B37" s="13">
        <f>[2]ESPH!C37</f>
        <v>135300</v>
      </c>
      <c r="C37" s="13">
        <f>[2]ESPH!D37</f>
        <v>135300</v>
      </c>
      <c r="D37" s="13">
        <f>[2]ESPH!E37</f>
        <v>135300</v>
      </c>
      <c r="E37" s="13">
        <f>[2]ESPH!F37</f>
        <v>133830</v>
      </c>
      <c r="F37" s="13">
        <f>[2]ESPH!G37</f>
        <v>133830</v>
      </c>
      <c r="G37" s="13">
        <f>[2]ESPH!H37</f>
        <v>133830</v>
      </c>
      <c r="H37" s="13">
        <f>[2]ESPH!I37</f>
        <v>141210</v>
      </c>
      <c r="I37" s="13">
        <f>[2]ESPH!J37</f>
        <v>141210</v>
      </c>
      <c r="J37" s="13">
        <f>[2]ESPH!K37</f>
        <v>141210</v>
      </c>
      <c r="K37" s="13">
        <f>[2]ESPH!L37</f>
        <v>137040</v>
      </c>
      <c r="L37" s="13">
        <f>[2]ESPH!M37</f>
        <v>137040</v>
      </c>
      <c r="M37" s="13">
        <f>[2]ESPH!N37</f>
        <v>137040</v>
      </c>
      <c r="N37" s="13"/>
    </row>
    <row r="38" spans="1:14" x14ac:dyDescent="0.3">
      <c r="A38" s="22" t="str">
        <f>[2]ESPH!B38</f>
        <v>Bloque mayor a 3000 kWh</v>
      </c>
      <c r="B38" s="13">
        <f>[2]ESPH!C38</f>
        <v>45.099999999999987</v>
      </c>
      <c r="C38" s="13">
        <f>[2]ESPH!D38</f>
        <v>45.099999999999994</v>
      </c>
      <c r="D38" s="13">
        <f>[2]ESPH!E38</f>
        <v>45.099999999999987</v>
      </c>
      <c r="E38" s="13">
        <f>[2]ESPH!F38</f>
        <v>44.609999999999985</v>
      </c>
      <c r="F38" s="13">
        <f>[2]ESPH!G38</f>
        <v>44.609999999999978</v>
      </c>
      <c r="G38" s="13">
        <f>[2]ESPH!H38</f>
        <v>44.609999999999985</v>
      </c>
      <c r="H38" s="13">
        <f>[2]ESPH!I38</f>
        <v>47.069999999999993</v>
      </c>
      <c r="I38" s="13">
        <f>[2]ESPH!J38</f>
        <v>47.069999999999993</v>
      </c>
      <c r="J38" s="13">
        <f>[2]ESPH!K38</f>
        <v>47.07</v>
      </c>
      <c r="K38" s="13">
        <f>[2]ESPH!L38</f>
        <v>45.68</v>
      </c>
      <c r="L38" s="13">
        <f>[2]ESPH!M38</f>
        <v>45.679999999999993</v>
      </c>
      <c r="M38" s="13">
        <f>[2]ESPH!N38</f>
        <v>45.68</v>
      </c>
      <c r="N38" s="13"/>
    </row>
    <row r="39" spans="1:14" x14ac:dyDescent="0.3">
      <c r="A39" s="22" t="str">
        <f>[2]ESPH!B39</f>
        <v>Bloque 0-10 kW</v>
      </c>
      <c r="B39" s="13">
        <f>[2]ESPH!C39</f>
        <v>70393.100000000035</v>
      </c>
      <c r="C39" s="13">
        <f>[2]ESPH!D39</f>
        <v>70393.100000000035</v>
      </c>
      <c r="D39" s="13">
        <f>[2]ESPH!E39</f>
        <v>70393.100000000035</v>
      </c>
      <c r="E39" s="13">
        <f>[2]ESPH!F39</f>
        <v>69631.600000000035</v>
      </c>
      <c r="F39" s="13">
        <f>[2]ESPH!G39</f>
        <v>69631.600000000035</v>
      </c>
      <c r="G39" s="13">
        <f>[2]ESPH!H39</f>
        <v>69631.600000000035</v>
      </c>
      <c r="H39" s="13">
        <f>[2]ESPH!I39</f>
        <v>73456.7</v>
      </c>
      <c r="I39" s="13">
        <f>[2]ESPH!J39</f>
        <v>73456.7</v>
      </c>
      <c r="J39" s="13">
        <f>[2]ESPH!K39</f>
        <v>73456.699999999983</v>
      </c>
      <c r="K39" s="13">
        <f>[2]ESPH!L39</f>
        <v>71290.199999999983</v>
      </c>
      <c r="L39" s="13">
        <f>[2]ESPH!M39</f>
        <v>71290.199999999968</v>
      </c>
      <c r="M39" s="13">
        <f>[2]ESPH!N39</f>
        <v>71290.199999999983</v>
      </c>
      <c r="N39" s="13"/>
    </row>
    <row r="40" spans="1:14" x14ac:dyDescent="0.3">
      <c r="A40" s="22" t="str">
        <f>[2]ESPH!B40</f>
        <v>Bloque mayor a 10 kW</v>
      </c>
      <c r="B40" s="13">
        <f>[2]ESPH!C40</f>
        <v>7039.3099999999986</v>
      </c>
      <c r="C40" s="13">
        <f>[2]ESPH!D40</f>
        <v>7039.3099999999986</v>
      </c>
      <c r="D40" s="13">
        <f>[2]ESPH!E40</f>
        <v>7039.3099999999986</v>
      </c>
      <c r="E40" s="13">
        <f>[2]ESPH!F40</f>
        <v>6963.1600000000026</v>
      </c>
      <c r="F40" s="13">
        <f>[2]ESPH!G40</f>
        <v>6963.1600000000026</v>
      </c>
      <c r="G40" s="13">
        <f>[2]ESPH!H40</f>
        <v>6963.1600000000026</v>
      </c>
      <c r="H40" s="13">
        <f>[2]ESPH!I40</f>
        <v>7345.6700000000055</v>
      </c>
      <c r="I40" s="13">
        <f>[2]ESPH!J40</f>
        <v>7345.6700000000055</v>
      </c>
      <c r="J40" s="13">
        <f>[2]ESPH!K40</f>
        <v>7345.6700000000046</v>
      </c>
      <c r="K40" s="13">
        <f>[2]ESPH!L40</f>
        <v>7129.0199999999977</v>
      </c>
      <c r="L40" s="13">
        <f>[2]ESPH!M40</f>
        <v>7129.0199999999986</v>
      </c>
      <c r="M40" s="13">
        <f>[2]ESPH!N40</f>
        <v>7129.0199999999977</v>
      </c>
      <c r="N40" s="21"/>
    </row>
    <row r="41" spans="1:14" x14ac:dyDescent="0.3">
      <c r="A41" s="19" t="str">
        <f>[2]ESPH!B41</f>
        <v>MEDIA TENSIÓN (T-MT)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21"/>
    </row>
    <row r="42" spans="1:14" x14ac:dyDescent="0.3">
      <c r="A42" s="20" t="str">
        <f>[2]ESPH!B42</f>
        <v>T-MT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</row>
    <row r="43" spans="1:14" x14ac:dyDescent="0.3">
      <c r="A43" s="22" t="str">
        <f>[2]ESPH!B43</f>
        <v>Energía Punta</v>
      </c>
      <c r="B43" s="13">
        <f>[2]ESPH!C43</f>
        <v>59.76</v>
      </c>
      <c r="C43" s="13">
        <f>[2]ESPH!D43</f>
        <v>59.76</v>
      </c>
      <c r="D43" s="13">
        <f>[2]ESPH!E43</f>
        <v>59.76</v>
      </c>
      <c r="E43" s="13">
        <f>[2]ESPH!F43</f>
        <v>59.099999999999973</v>
      </c>
      <c r="F43" s="13">
        <f>[2]ESPH!G43</f>
        <v>59.099999999999966</v>
      </c>
      <c r="G43" s="13">
        <f>[2]ESPH!H43</f>
        <v>59.099999999999973</v>
      </c>
      <c r="H43" s="13">
        <f>[2]ESPH!I43</f>
        <v>62.359999999999957</v>
      </c>
      <c r="I43" s="13">
        <f>[2]ESPH!J43</f>
        <v>62.359999999999957</v>
      </c>
      <c r="J43" s="13">
        <f>[2]ESPH!K43</f>
        <v>62.359999999999964</v>
      </c>
      <c r="K43" s="13">
        <f>[2]ESPH!L43</f>
        <v>60.519999999999989</v>
      </c>
      <c r="L43" s="13">
        <f>[2]ESPH!M43</f>
        <v>60.519999999999989</v>
      </c>
      <c r="M43" s="13">
        <f>[2]ESPH!N43</f>
        <v>60.519999999999989</v>
      </c>
      <c r="N43" s="13"/>
    </row>
    <row r="44" spans="1:14" x14ac:dyDescent="0.3">
      <c r="A44" s="22" t="str">
        <f>[2]ESPH!B44</f>
        <v>Energía Valle</v>
      </c>
      <c r="B44" s="13">
        <f>[2]ESPH!C44</f>
        <v>30.440000000000026</v>
      </c>
      <c r="C44" s="13">
        <f>[2]ESPH!D44</f>
        <v>30.440000000000023</v>
      </c>
      <c r="D44" s="13">
        <f>[2]ESPH!E44</f>
        <v>30.440000000000026</v>
      </c>
      <c r="E44" s="13">
        <f>[2]ESPH!F44</f>
        <v>30.11000000000001</v>
      </c>
      <c r="F44" s="13">
        <f>[2]ESPH!G44</f>
        <v>30.11000000000001</v>
      </c>
      <c r="G44" s="13">
        <f>[2]ESPH!H44</f>
        <v>30.11000000000001</v>
      </c>
      <c r="H44" s="13">
        <f>[2]ESPH!I44</f>
        <v>31.769999999999989</v>
      </c>
      <c r="I44" s="13">
        <f>[2]ESPH!J44</f>
        <v>31.769999999999989</v>
      </c>
      <c r="J44" s="13">
        <f>[2]ESPH!K44</f>
        <v>31.769999999999989</v>
      </c>
      <c r="K44" s="13">
        <f>[2]ESPH!L44</f>
        <v>30.830000000000013</v>
      </c>
      <c r="L44" s="13">
        <f>[2]ESPH!M44</f>
        <v>30.830000000000009</v>
      </c>
      <c r="M44" s="13">
        <f>[2]ESPH!N44</f>
        <v>30.830000000000013</v>
      </c>
      <c r="N44" s="13"/>
    </row>
    <row r="45" spans="1:14" x14ac:dyDescent="0.3">
      <c r="A45" s="22" t="str">
        <f>[2]ESPH!B45</f>
        <v>Energía Noche</v>
      </c>
      <c r="B45" s="13">
        <f>[2]ESPH!C45</f>
        <v>24.79999999999999</v>
      </c>
      <c r="C45" s="13">
        <f>[2]ESPH!D45</f>
        <v>24.799999999999994</v>
      </c>
      <c r="D45" s="13">
        <f>[2]ESPH!E45</f>
        <v>24.79999999999999</v>
      </c>
      <c r="E45" s="13">
        <f>[2]ESPH!F45</f>
        <v>24.539999999999996</v>
      </c>
      <c r="F45" s="13">
        <f>[2]ESPH!G45</f>
        <v>24.539999999999992</v>
      </c>
      <c r="G45" s="13">
        <f>[2]ESPH!H45</f>
        <v>24.539999999999996</v>
      </c>
      <c r="H45" s="13">
        <f>[2]ESPH!I45</f>
        <v>25.88999999999999</v>
      </c>
      <c r="I45" s="13">
        <f>[2]ESPH!J45</f>
        <v>25.88999999999999</v>
      </c>
      <c r="J45" s="13">
        <f>[2]ESPH!K45</f>
        <v>25.88999999999999</v>
      </c>
      <c r="K45" s="13">
        <f>[2]ESPH!L45</f>
        <v>25.12</v>
      </c>
      <c r="L45" s="13">
        <f>[2]ESPH!M45</f>
        <v>25.12</v>
      </c>
      <c r="M45" s="13">
        <f>[2]ESPH!N45</f>
        <v>25.12</v>
      </c>
      <c r="N45" s="13"/>
    </row>
    <row r="46" spans="1:14" x14ac:dyDescent="0.3">
      <c r="A46" s="22" t="str">
        <f>[2]ESPH!B46</f>
        <v>Potencia Punta</v>
      </c>
      <c r="B46" s="13">
        <f>[2]ESPH!C46</f>
        <v>10012.659999999998</v>
      </c>
      <c r="C46" s="13">
        <f>[2]ESPH!D46</f>
        <v>10012.66</v>
      </c>
      <c r="D46" s="13">
        <f>[2]ESPH!E46</f>
        <v>10012.659999999998</v>
      </c>
      <c r="E46" s="13">
        <f>[2]ESPH!F46</f>
        <v>9904.35</v>
      </c>
      <c r="F46" s="13">
        <f>[2]ESPH!G46</f>
        <v>9904.3499999999985</v>
      </c>
      <c r="G46" s="13">
        <f>[2]ESPH!H46</f>
        <v>9904.35</v>
      </c>
      <c r="H46" s="13">
        <f>[2]ESPH!I46</f>
        <v>10448.44</v>
      </c>
      <c r="I46" s="13">
        <f>[2]ESPH!J46</f>
        <v>10448.44</v>
      </c>
      <c r="J46" s="13">
        <f>[2]ESPH!K46</f>
        <v>10448.44</v>
      </c>
      <c r="K46" s="13">
        <f>[2]ESPH!L46</f>
        <v>10140.280000000006</v>
      </c>
      <c r="L46" s="13">
        <f>[2]ESPH!M46</f>
        <v>10140.280000000004</v>
      </c>
      <c r="M46" s="13">
        <f>[2]ESPH!N46</f>
        <v>10140.280000000006</v>
      </c>
      <c r="N46" s="13"/>
    </row>
    <row r="47" spans="1:14" x14ac:dyDescent="0.3">
      <c r="A47" s="22" t="str">
        <f>[2]ESPH!B47</f>
        <v>Potencia Valle</v>
      </c>
      <c r="B47" s="13">
        <f>[2]ESPH!C47</f>
        <v>6956.9899999999971</v>
      </c>
      <c r="C47" s="13">
        <f>[2]ESPH!D47</f>
        <v>6956.989999999998</v>
      </c>
      <c r="D47" s="13">
        <f>[2]ESPH!E47</f>
        <v>6956.9899999999971</v>
      </c>
      <c r="E47" s="13">
        <f>[2]ESPH!F47</f>
        <v>6881.7300000000014</v>
      </c>
      <c r="F47" s="13">
        <f>[2]ESPH!G47</f>
        <v>6881.7300000000023</v>
      </c>
      <c r="G47" s="13">
        <f>[2]ESPH!H47</f>
        <v>6881.7300000000014</v>
      </c>
      <c r="H47" s="13">
        <f>[2]ESPH!I47</f>
        <v>7259.78</v>
      </c>
      <c r="I47" s="13">
        <f>[2]ESPH!J47</f>
        <v>7259.78</v>
      </c>
      <c r="J47" s="13">
        <f>[2]ESPH!K47</f>
        <v>7259.78</v>
      </c>
      <c r="K47" s="13">
        <f>[2]ESPH!L47</f>
        <v>7045.6600000000026</v>
      </c>
      <c r="L47" s="13">
        <f>[2]ESPH!M47</f>
        <v>7045.6600000000026</v>
      </c>
      <c r="M47" s="13">
        <f>[2]ESPH!N47</f>
        <v>7045.6600000000026</v>
      </c>
      <c r="N47" s="13"/>
    </row>
    <row r="48" spans="1:14" x14ac:dyDescent="0.3">
      <c r="A48" s="22" t="str">
        <f>[2]ESPH!B48</f>
        <v>Potencia Noche</v>
      </c>
      <c r="B48" s="13">
        <f>[2]ESPH!C48</f>
        <v>4636.4900000000007</v>
      </c>
      <c r="C48" s="13">
        <f>[2]ESPH!D48</f>
        <v>4636.4900000000016</v>
      </c>
      <c r="D48" s="13">
        <f>[2]ESPH!E48</f>
        <v>4636.4900000000007</v>
      </c>
      <c r="E48" s="13">
        <f>[2]ESPH!F48</f>
        <v>4586.3399999999974</v>
      </c>
      <c r="F48" s="13">
        <f>[2]ESPH!G48</f>
        <v>4586.3399999999974</v>
      </c>
      <c r="G48" s="13">
        <f>[2]ESPH!H48</f>
        <v>4586.3399999999974</v>
      </c>
      <c r="H48" s="13">
        <f>[2]ESPH!I48</f>
        <v>4838.28</v>
      </c>
      <c r="I48" s="13">
        <f>[2]ESPH!J48</f>
        <v>4838.28</v>
      </c>
      <c r="J48" s="13">
        <f>[2]ESPH!K48</f>
        <v>4838.28</v>
      </c>
      <c r="K48" s="13">
        <f>[2]ESPH!L48</f>
        <v>4695.579999999999</v>
      </c>
      <c r="L48" s="13">
        <f>[2]ESPH!M48</f>
        <v>4695.58</v>
      </c>
      <c r="M48" s="13">
        <f>[2]ESPH!N48</f>
        <v>4695.579999999999</v>
      </c>
      <c r="N48" s="21"/>
    </row>
    <row r="49" spans="1:14" x14ac:dyDescent="0.3">
      <c r="A49" s="19" t="str">
        <f>[2]ESPH!B49</f>
        <v>MEDIA TENSIÓN (T-MTb)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21"/>
    </row>
    <row r="50" spans="1:14" x14ac:dyDescent="0.3">
      <c r="A50" s="20" t="str">
        <f>[2]ESPH!B50</f>
        <v>T-MTB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13"/>
    </row>
    <row r="51" spans="1:14" x14ac:dyDescent="0.3">
      <c r="A51" s="22" t="str">
        <f>[2]ESPH!B51</f>
        <v>Energía Punta</v>
      </c>
      <c r="B51" s="41"/>
      <c r="C51" s="41"/>
      <c r="D51" s="41"/>
      <c r="E51" s="41">
        <f>[2]ESPH!F51</f>
        <v>0.19500000000000003</v>
      </c>
      <c r="F51" s="41">
        <f>[2]ESPH!G51</f>
        <v>0.19500000000000006</v>
      </c>
      <c r="G51" s="41">
        <f>[2]ESPH!H51</f>
        <v>0.19500000000000003</v>
      </c>
      <c r="H51" s="41">
        <f>[2]ESPH!I51</f>
        <v>0.19500000000000006</v>
      </c>
      <c r="I51" s="41">
        <f>[2]ESPH!J51</f>
        <v>0.19500000000000006</v>
      </c>
      <c r="J51" s="41">
        <f>[2]ESPH!K51</f>
        <v>0.19500000000000003</v>
      </c>
      <c r="K51" s="41">
        <f>[2]ESPH!L51</f>
        <v>0.19500000000000006</v>
      </c>
      <c r="L51" s="41">
        <f>[2]ESPH!M51</f>
        <v>0.19500000000000003</v>
      </c>
      <c r="M51" s="41">
        <f>[2]ESPH!N51</f>
        <v>0.19500000000000006</v>
      </c>
      <c r="N51" s="13"/>
    </row>
    <row r="52" spans="1:14" x14ac:dyDescent="0.3">
      <c r="A52" s="22" t="str">
        <f>[2]ESPH!B52</f>
        <v>Energía Valle</v>
      </c>
      <c r="B52" s="41"/>
      <c r="C52" s="41"/>
      <c r="D52" s="41"/>
      <c r="E52" s="41">
        <f>[2]ESPH!F52</f>
        <v>6.6999999999999962E-2</v>
      </c>
      <c r="F52" s="41">
        <f>[2]ESPH!G52</f>
        <v>6.6999999999999976E-2</v>
      </c>
      <c r="G52" s="41">
        <f>[2]ESPH!H52</f>
        <v>6.6999999999999962E-2</v>
      </c>
      <c r="H52" s="41">
        <f>[2]ESPH!I52</f>
        <v>6.6999999999999976E-2</v>
      </c>
      <c r="I52" s="41">
        <f>[2]ESPH!J52</f>
        <v>6.6999999999999976E-2</v>
      </c>
      <c r="J52" s="41">
        <f>[2]ESPH!K52</f>
        <v>6.6999999999999962E-2</v>
      </c>
      <c r="K52" s="41">
        <f>[2]ESPH!L52</f>
        <v>6.6999999999999976E-2</v>
      </c>
      <c r="L52" s="41">
        <f>[2]ESPH!M52</f>
        <v>6.6999999999999962E-2</v>
      </c>
      <c r="M52" s="41">
        <f>[2]ESPH!N52</f>
        <v>6.6999999999999976E-2</v>
      </c>
      <c r="N52" s="13"/>
    </row>
    <row r="53" spans="1:14" x14ac:dyDescent="0.3">
      <c r="A53" s="22" t="str">
        <f>[2]ESPH!B53</f>
        <v>Energía Noche</v>
      </c>
      <c r="B53" s="41"/>
      <c r="C53" s="41"/>
      <c r="D53" s="41"/>
      <c r="E53" s="41">
        <f>[2]ESPH!F53</f>
        <v>4.2999999999999997E-2</v>
      </c>
      <c r="F53" s="41">
        <f>[2]ESPH!G53</f>
        <v>4.299999999999999E-2</v>
      </c>
      <c r="G53" s="41">
        <f>[2]ESPH!H53</f>
        <v>4.2999999999999997E-2</v>
      </c>
      <c r="H53" s="41">
        <f>[2]ESPH!I53</f>
        <v>4.299999999999999E-2</v>
      </c>
      <c r="I53" s="41">
        <f>[2]ESPH!J53</f>
        <v>4.299999999999999E-2</v>
      </c>
      <c r="J53" s="41">
        <f>[2]ESPH!K53</f>
        <v>4.2999999999999997E-2</v>
      </c>
      <c r="K53" s="41">
        <f>[2]ESPH!L53</f>
        <v>4.299999999999999E-2</v>
      </c>
      <c r="L53" s="41">
        <f>[2]ESPH!M53</f>
        <v>4.2999999999999997E-2</v>
      </c>
      <c r="M53" s="41">
        <f>[2]ESPH!N53</f>
        <v>4.299999999999999E-2</v>
      </c>
      <c r="N53" s="13"/>
    </row>
    <row r="54" spans="1:14" x14ac:dyDescent="0.3">
      <c r="A54" s="22" t="str">
        <f>[2]ESPH!B54</f>
        <v>Potencia Punta</v>
      </c>
      <c r="B54" s="41"/>
      <c r="C54" s="41"/>
      <c r="D54" s="41"/>
      <c r="E54" s="41">
        <f>[2]ESPH!F54</f>
        <v>5.727000000000003</v>
      </c>
      <c r="F54" s="41">
        <f>[2]ESPH!G54</f>
        <v>5.727000000000003</v>
      </c>
      <c r="G54" s="41">
        <f>[2]ESPH!H54</f>
        <v>5.727000000000003</v>
      </c>
      <c r="H54" s="41">
        <f>[2]ESPH!I54</f>
        <v>5.727000000000003</v>
      </c>
      <c r="I54" s="41">
        <f>[2]ESPH!J54</f>
        <v>5.727000000000003</v>
      </c>
      <c r="J54" s="41">
        <f>[2]ESPH!K54</f>
        <v>5.727000000000003</v>
      </c>
      <c r="K54" s="41">
        <f>[2]ESPH!L54</f>
        <v>5.727000000000003</v>
      </c>
      <c r="L54" s="41">
        <f>[2]ESPH!M54</f>
        <v>5.727000000000003</v>
      </c>
      <c r="M54" s="41">
        <f>[2]ESPH!N54</f>
        <v>5.727000000000003</v>
      </c>
      <c r="N54" s="13"/>
    </row>
    <row r="55" spans="1:14" x14ac:dyDescent="0.3">
      <c r="A55" s="22" t="str">
        <f>[2]ESPH!B55</f>
        <v>Potencia Valle</v>
      </c>
      <c r="B55" s="41"/>
      <c r="C55" s="41"/>
      <c r="D55" s="41"/>
      <c r="E55" s="41">
        <f>[2]ESPH!F55</f>
        <v>3.998000000000002</v>
      </c>
      <c r="F55" s="41">
        <f>[2]ESPH!G55</f>
        <v>3.998000000000002</v>
      </c>
      <c r="G55" s="41">
        <f>[2]ESPH!H55</f>
        <v>3.998000000000002</v>
      </c>
      <c r="H55" s="41">
        <f>[2]ESPH!I55</f>
        <v>3.998000000000002</v>
      </c>
      <c r="I55" s="41">
        <f>[2]ESPH!J55</f>
        <v>3.998000000000002</v>
      </c>
      <c r="J55" s="41">
        <f>[2]ESPH!K55</f>
        <v>3.998000000000002</v>
      </c>
      <c r="K55" s="41">
        <f>[2]ESPH!L55</f>
        <v>3.998000000000002</v>
      </c>
      <c r="L55" s="41">
        <f>[2]ESPH!M55</f>
        <v>3.998000000000002</v>
      </c>
      <c r="M55" s="41">
        <f>[2]ESPH!N55</f>
        <v>3.998000000000002</v>
      </c>
      <c r="N55" s="13"/>
    </row>
    <row r="56" spans="1:14" x14ac:dyDescent="0.3">
      <c r="A56" s="22" t="str">
        <f>[2]ESPH!B56</f>
        <v>Potencia Noche</v>
      </c>
      <c r="B56" s="41"/>
      <c r="C56" s="41"/>
      <c r="D56" s="41"/>
      <c r="E56" s="41">
        <f>[2]ESPH!F56</f>
        <v>2.5619999999999989</v>
      </c>
      <c r="F56" s="41">
        <f>[2]ESPH!G56</f>
        <v>2.5619999999999989</v>
      </c>
      <c r="G56" s="41">
        <f>[2]ESPH!H56</f>
        <v>2.5619999999999989</v>
      </c>
      <c r="H56" s="41">
        <f>[2]ESPH!I56</f>
        <v>2.5619999999999989</v>
      </c>
      <c r="I56" s="41">
        <f>[2]ESPH!J56</f>
        <v>2.5619999999999989</v>
      </c>
      <c r="J56" s="41">
        <f>[2]ESPH!K56</f>
        <v>2.5619999999999989</v>
      </c>
      <c r="K56" s="41">
        <f>[2]ESPH!L56</f>
        <v>2.5619999999999989</v>
      </c>
      <c r="L56" s="41">
        <f>[2]ESPH!M56</f>
        <v>2.5619999999999989</v>
      </c>
      <c r="M56" s="41">
        <f>[2]ESPH!N56</f>
        <v>2.5619999999999989</v>
      </c>
      <c r="N56" s="13"/>
    </row>
    <row r="57" spans="1:14" x14ac:dyDescent="0.3">
      <c r="A57" s="19" t="str">
        <f>[2]ESPH!B57</f>
        <v>ALUMBRADO PÚBLICO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3"/>
    </row>
    <row r="58" spans="1:14" x14ac:dyDescent="0.3">
      <c r="A58" s="20" t="str">
        <f>[2]ESPH!B58</f>
        <v>T-AP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13"/>
    </row>
    <row r="59" spans="1:14" x14ac:dyDescent="0.3">
      <c r="A59" s="22" t="str">
        <f>[2]ESPH!B59</f>
        <v>Cada KWh</v>
      </c>
      <c r="B59" s="13">
        <f>[2]ESPH!C59</f>
        <v>3.3799999999999986</v>
      </c>
      <c r="C59" s="13">
        <f>[2]ESPH!D59</f>
        <v>3.379999999999999</v>
      </c>
      <c r="D59" s="13">
        <f>[2]ESPH!E59</f>
        <v>3.3799999999999986</v>
      </c>
      <c r="E59" s="13">
        <f>[2]ESPH!F59</f>
        <v>3.3799999999999986</v>
      </c>
      <c r="F59" s="13">
        <f>[2]ESPH!G59</f>
        <v>3.3799999999999986</v>
      </c>
      <c r="G59" s="13">
        <f>[2]ESPH!H59</f>
        <v>3.3799999999999986</v>
      </c>
      <c r="H59" s="13">
        <f>[2]ESPH!I59</f>
        <v>3.3799999999999986</v>
      </c>
      <c r="I59" s="13">
        <f>[2]ESPH!J59</f>
        <v>3.3799999999999986</v>
      </c>
      <c r="J59" s="13">
        <f>[2]ESPH!K59</f>
        <v>3.3799999999999986</v>
      </c>
      <c r="K59" s="13">
        <f>[2]ESPH!L59</f>
        <v>3.3799999999999986</v>
      </c>
      <c r="L59" s="13">
        <f>[2]ESPH!M59</f>
        <v>3.3799999999999986</v>
      </c>
      <c r="M59" s="13">
        <f>[2]ESPH!N59</f>
        <v>3.38</v>
      </c>
      <c r="N59" s="13"/>
    </row>
    <row r="60" spans="1:14" x14ac:dyDescent="0.3">
      <c r="A60" s="19" t="str">
        <f>[2]ESPH!B60</f>
        <v>Tarifa de acceso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3"/>
    </row>
    <row r="61" spans="1:14" x14ac:dyDescent="0.3">
      <c r="A61" s="20" t="str">
        <f>[2]ESPH!B61</f>
        <v>T-TA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13"/>
    </row>
    <row r="62" spans="1:14" x14ac:dyDescent="0.3">
      <c r="A62" s="22" t="str">
        <f>[2]ESPH!B62</f>
        <v>Consumo de Energía cada kWh</v>
      </c>
      <c r="B62" s="13"/>
      <c r="C62" s="13"/>
      <c r="D62" s="13"/>
      <c r="E62" s="13">
        <f>[2]ESPH!F62</f>
        <v>11.600000000000001</v>
      </c>
      <c r="F62" s="13">
        <f>[2]ESPH!G62</f>
        <v>11.600000000000003</v>
      </c>
      <c r="G62" s="13">
        <f>[2]ESPH!H62</f>
        <v>11.600000000000001</v>
      </c>
      <c r="H62" s="13">
        <f>[2]ESPH!I62</f>
        <v>11.600000000000003</v>
      </c>
      <c r="I62" s="13">
        <f>[2]ESPH!J62</f>
        <v>11.600000000000003</v>
      </c>
      <c r="J62" s="13">
        <f>[2]ESPH!K62</f>
        <v>11.600000000000001</v>
      </c>
      <c r="K62" s="13">
        <f>[2]ESPH!L62</f>
        <v>11.600000000000003</v>
      </c>
      <c r="L62" s="13">
        <f>[2]ESPH!M62</f>
        <v>11.600000000000001</v>
      </c>
      <c r="M62" s="13">
        <f>[2]ESPH!N62</f>
        <v>11.599999999999996</v>
      </c>
      <c r="N62" s="13"/>
    </row>
    <row r="63" spans="1:14" x14ac:dyDescent="0.3">
      <c r="A63" s="24" t="s">
        <v>25</v>
      </c>
    </row>
    <row r="64" spans="1:14" x14ac:dyDescent="0.3">
      <c r="A64" s="24" t="s">
        <v>76</v>
      </c>
    </row>
    <row r="71" spans="1:13" x14ac:dyDescent="0.3">
      <c r="A71" s="179" t="s">
        <v>67</v>
      </c>
      <c r="B71" s="179"/>
      <c r="C71" s="179"/>
      <c r="D71" s="179"/>
      <c r="E71" s="179"/>
      <c r="F71" s="179"/>
      <c r="G71" s="179"/>
      <c r="H71" s="179"/>
      <c r="I71" s="179"/>
      <c r="J71" s="179"/>
    </row>
    <row r="72" spans="1:13" x14ac:dyDescent="0.3">
      <c r="A72" s="180" t="s">
        <v>114</v>
      </c>
      <c r="B72" s="180"/>
      <c r="C72" s="180"/>
      <c r="D72" s="180"/>
      <c r="E72" s="180"/>
      <c r="F72" s="180"/>
      <c r="G72" s="180"/>
      <c r="H72" s="180"/>
      <c r="I72" s="180"/>
      <c r="J72" s="180"/>
    </row>
    <row r="73" spans="1:13" x14ac:dyDescent="0.3">
      <c r="A73" s="17" t="str">
        <f>[2]ESPH!B96</f>
        <v>º</v>
      </c>
      <c r="B73" s="18" t="str">
        <f>[2]ESPH!C96</f>
        <v>Enero</v>
      </c>
      <c r="C73" s="18" t="str">
        <f>[2]ESPH!D96</f>
        <v>Febrero</v>
      </c>
      <c r="D73" s="18" t="str">
        <f>[2]ESPH!E96</f>
        <v>Marzo</v>
      </c>
      <c r="E73" s="18" t="str">
        <f>[2]ESPH!F96</f>
        <v>Abril</v>
      </c>
      <c r="F73" s="18" t="str">
        <f>[2]ESPH!G96</f>
        <v>Mayo</v>
      </c>
      <c r="G73" s="18" t="str">
        <f>[2]ESPH!H96</f>
        <v>Junio</v>
      </c>
      <c r="H73" s="18" t="str">
        <f>[2]ESPH!I96</f>
        <v>Julio</v>
      </c>
      <c r="I73" s="18" t="str">
        <f>[2]ESPH!J96</f>
        <v>Agosto</v>
      </c>
      <c r="J73" s="18" t="str">
        <f>[2]ESPH!K96</f>
        <v>Septiembre</v>
      </c>
      <c r="K73" s="18" t="str">
        <f>[2]ESPH!L96</f>
        <v>Octubre</v>
      </c>
      <c r="L73" s="18" t="str">
        <f>[2]ESPH!M96</f>
        <v>Noviembre</v>
      </c>
      <c r="M73" s="18" t="str">
        <f>[2]ESPH!N96</f>
        <v>Diciembre</v>
      </c>
    </row>
    <row r="74" spans="1:13" x14ac:dyDescent="0.3">
      <c r="A74" s="19" t="str">
        <f>[2]ESPH!B97</f>
        <v>VENTAS AL SERVICIO DE DISTRIBUCIÓN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x14ac:dyDescent="0.3">
      <c r="A75" s="20" t="str">
        <f>[2]ESPH!B98</f>
        <v>T-SD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3" x14ac:dyDescent="0.3">
      <c r="A76" s="22" t="str">
        <f>[2]ESPH!B99</f>
        <v>Energía Noche</v>
      </c>
      <c r="B76" s="13">
        <f>[2]ESPH!C99</f>
        <v>25.5</v>
      </c>
      <c r="C76" s="13">
        <f>[2]ESPH!D99</f>
        <v>25.5</v>
      </c>
      <c r="D76" s="13">
        <f>[2]ESPH!E99</f>
        <v>25.5</v>
      </c>
      <c r="E76" s="13">
        <f>[2]ESPH!F99</f>
        <v>25.5</v>
      </c>
      <c r="F76" s="13">
        <f>[2]ESPH!G99</f>
        <v>25.5</v>
      </c>
      <c r="G76" s="13">
        <f>[2]ESPH!H99</f>
        <v>25.5</v>
      </c>
      <c r="H76" s="13">
        <f>[2]ESPH!I99</f>
        <v>25.5</v>
      </c>
      <c r="I76" s="13">
        <f>[2]ESPH!J99</f>
        <v>25.5</v>
      </c>
      <c r="J76" s="13">
        <f>[2]ESPH!K99</f>
        <v>25.5</v>
      </c>
      <c r="K76" s="13">
        <f>[2]ESPH!L99</f>
        <v>25.5</v>
      </c>
      <c r="L76" s="13">
        <f>[2]ESPH!M99</f>
        <v>25.5</v>
      </c>
      <c r="M76" s="13">
        <f>[2]ESPH!N99</f>
        <v>25.5</v>
      </c>
    </row>
    <row r="77" spans="1:13" x14ac:dyDescent="0.3">
      <c r="A77" s="22" t="str">
        <f>[2]ESPH!B100</f>
        <v>Energía Valle</v>
      </c>
      <c r="B77" s="13">
        <f>[2]ESPH!C100</f>
        <v>38.900000000000006</v>
      </c>
      <c r="C77" s="13">
        <f>[2]ESPH!D100</f>
        <v>38.9</v>
      </c>
      <c r="D77" s="13">
        <f>[2]ESPH!E100</f>
        <v>38.900000000000006</v>
      </c>
      <c r="E77" s="13">
        <f>[2]ESPH!F100</f>
        <v>38.9</v>
      </c>
      <c r="F77" s="13">
        <f>[2]ESPH!G100</f>
        <v>38.900000000000006</v>
      </c>
      <c r="G77" s="13">
        <f>[2]ESPH!H100</f>
        <v>38.9</v>
      </c>
      <c r="H77" s="13">
        <f>[2]ESPH!I100</f>
        <v>38.900000000000006</v>
      </c>
      <c r="I77" s="13">
        <f>[2]ESPH!J100</f>
        <v>38.900000000000006</v>
      </c>
      <c r="J77" s="13">
        <f>[2]ESPH!K100</f>
        <v>38.9</v>
      </c>
      <c r="K77" s="13">
        <f>[2]ESPH!L100</f>
        <v>38.900000000000006</v>
      </c>
      <c r="L77" s="13">
        <f>[2]ESPH!M100</f>
        <v>38.9</v>
      </c>
      <c r="M77" s="13">
        <f>[2]ESPH!N100</f>
        <v>38.899999999999991</v>
      </c>
    </row>
    <row r="78" spans="1:13" x14ac:dyDescent="0.3">
      <c r="A78" s="22" t="str">
        <f>[2]ESPH!B101</f>
        <v>Energía Punta</v>
      </c>
      <c r="B78" s="13">
        <f>[2]ESPH!C101</f>
        <v>52.099999999999973</v>
      </c>
      <c r="C78" s="13">
        <f>[2]ESPH!D101</f>
        <v>52.09999999999998</v>
      </c>
      <c r="D78" s="13">
        <f>[2]ESPH!E101</f>
        <v>52.099999999999973</v>
      </c>
      <c r="E78" s="13">
        <f>[2]ESPH!F101</f>
        <v>52.09999999999998</v>
      </c>
      <c r="F78" s="13">
        <f>[2]ESPH!G101</f>
        <v>52.099999999999973</v>
      </c>
      <c r="G78" s="13">
        <f>[2]ESPH!H101</f>
        <v>52.09999999999998</v>
      </c>
      <c r="H78" s="13">
        <f>[2]ESPH!I101</f>
        <v>52.099999999999973</v>
      </c>
      <c r="I78" s="13">
        <f>[2]ESPH!J101</f>
        <v>52.099999999999973</v>
      </c>
      <c r="J78" s="13">
        <f>[2]ESPH!K101</f>
        <v>52.09999999999998</v>
      </c>
      <c r="K78" s="13">
        <f>[2]ESPH!L101</f>
        <v>52.099999999999973</v>
      </c>
      <c r="L78" s="13">
        <f>[2]ESPH!M101</f>
        <v>52.09999999999998</v>
      </c>
      <c r="M78" s="13">
        <f>[2]ESPH!N101</f>
        <v>52.100000000000016</v>
      </c>
    </row>
    <row r="79" spans="1:13" x14ac:dyDescent="0.3">
      <c r="A79" s="2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3" x14ac:dyDescent="0.3">
      <c r="A80" s="2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x14ac:dyDescent="0.3">
      <c r="A81" s="2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</sheetData>
  <mergeCells count="4">
    <mergeCell ref="A5:L5"/>
    <mergeCell ref="A6:M6"/>
    <mergeCell ref="A71:J71"/>
    <mergeCell ref="A72:J7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44"/>
  <dimension ref="A5:N76"/>
  <sheetViews>
    <sheetView topLeftCell="F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108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[2]COOPELESCA!B7</f>
        <v>Tipo de tarifa y bloque</v>
      </c>
      <c r="B7" s="18" t="str">
        <f>[2]COOPELESCA!C7</f>
        <v>Enero</v>
      </c>
      <c r="C7" s="18" t="str">
        <f>[2]COOPELESCA!D7</f>
        <v>Febrero</v>
      </c>
      <c r="D7" s="18" t="str">
        <f>[2]COOPELESCA!E7</f>
        <v>Marzo</v>
      </c>
      <c r="E7" s="18" t="str">
        <f>[2]COOPELESCA!F7</f>
        <v>Abril</v>
      </c>
      <c r="F7" s="18" t="str">
        <f>[2]COOPELESCA!G7</f>
        <v>Mayo</v>
      </c>
      <c r="G7" s="18" t="str">
        <f>[2]COOPELESCA!H7</f>
        <v>Junio</v>
      </c>
      <c r="H7" s="18" t="str">
        <f>[2]COOPELESCA!I7</f>
        <v>Julio</v>
      </c>
      <c r="I7" s="18" t="str">
        <f>[2]COOPELESCA!J7</f>
        <v>Agosto</v>
      </c>
      <c r="J7" s="18" t="str">
        <f>[2]COOPELESCA!K7</f>
        <v>Septiembre</v>
      </c>
      <c r="K7" s="18" t="str">
        <f>[2]COOPELESCA!L7</f>
        <v>Octubre</v>
      </c>
      <c r="L7" s="18" t="str">
        <f>[2]COOPELESCA!M7</f>
        <v>Noviembre</v>
      </c>
      <c r="M7" s="18" t="str">
        <f>[2]COOPELESCA!N7</f>
        <v>Diciembre</v>
      </c>
    </row>
    <row r="8" spans="1:13" x14ac:dyDescent="0.3">
      <c r="A8" s="19" t="str">
        <f>[2]COOPELESCA!B8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[2]COOPELESCA!B9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[2]COOPELESCA!B10</f>
        <v>Bloque 0-30 kWh</v>
      </c>
      <c r="B10" s="13"/>
      <c r="C10" s="13"/>
      <c r="D10" s="13"/>
      <c r="E10" s="13">
        <f>[2]COOPELESCA!F10</f>
        <v>2100.599999999999</v>
      </c>
      <c r="F10" s="13">
        <f>[2]COOPELESCA!G10</f>
        <v>2100.599999999999</v>
      </c>
      <c r="G10" s="13">
        <f>[2]COOPELESCA!H10</f>
        <v>2100.599999999999</v>
      </c>
      <c r="H10" s="13">
        <f>[2]COOPELESCA!I10</f>
        <v>2120.6999999999989</v>
      </c>
      <c r="I10" s="13">
        <f>[2]COOPELESCA!J10</f>
        <v>2120.6999999999989</v>
      </c>
      <c r="J10" s="13">
        <f>[2]COOPELESCA!K10</f>
        <v>2120.6999999999989</v>
      </c>
      <c r="K10" s="13">
        <f>[2]COOPELESCA!L10</f>
        <v>2114.0999999999995</v>
      </c>
      <c r="L10" s="13">
        <f>[2]COOPELESCA!M10</f>
        <v>2114.099999999999</v>
      </c>
      <c r="M10" s="13">
        <f>[2]COOPELESCA!N10</f>
        <v>2114.0999999999995</v>
      </c>
    </row>
    <row r="11" spans="1:13" x14ac:dyDescent="0.3">
      <c r="A11" s="22" t="str">
        <f>[2]COOPELESCA!B11</f>
        <v>Bloque 31-200 kWh</v>
      </c>
      <c r="B11" s="13">
        <f>[2]COOPELESCA!C11</f>
        <v>73.719999999999985</v>
      </c>
      <c r="C11" s="13">
        <f>[2]COOPELESCA!D11</f>
        <v>73.72</v>
      </c>
      <c r="D11" s="13">
        <f>[2]COOPELESCA!E11</f>
        <v>73.719999999999985</v>
      </c>
      <c r="E11" s="13">
        <f>[2]COOPELESCA!F11</f>
        <v>70.02</v>
      </c>
      <c r="F11" s="13">
        <f>[2]COOPELESCA!G11</f>
        <v>70.02</v>
      </c>
      <c r="G11" s="13">
        <f>[2]COOPELESCA!H11</f>
        <v>70.02</v>
      </c>
      <c r="H11" s="13">
        <f>[2]COOPELESCA!I11</f>
        <v>70.69000000000004</v>
      </c>
      <c r="I11" s="13">
        <f>[2]COOPELESCA!J11</f>
        <v>70.69000000000004</v>
      </c>
      <c r="J11" s="13">
        <f>[2]COOPELESCA!K11</f>
        <v>70.69000000000004</v>
      </c>
      <c r="K11" s="13">
        <f>[2]COOPELESCA!L11</f>
        <v>70.47</v>
      </c>
      <c r="L11" s="13">
        <f>[2]COOPELESCA!M11</f>
        <v>70.470000000000013</v>
      </c>
      <c r="M11" s="13">
        <f>[2]COOPELESCA!N11</f>
        <v>70.47</v>
      </c>
    </row>
    <row r="12" spans="1:13" x14ac:dyDescent="0.3">
      <c r="A12" s="22" t="str">
        <f>[2]COOPELESCA!B12</f>
        <v>Bloque mayor a 200 kWh</v>
      </c>
      <c r="B12" s="13">
        <f>[2]COOPELESCA!C12</f>
        <v>92.650000000000048</v>
      </c>
      <c r="C12" s="13">
        <f>[2]COOPELESCA!D12</f>
        <v>92.650000000000048</v>
      </c>
      <c r="D12" s="13">
        <f>[2]COOPELESCA!E12</f>
        <v>92.650000000000048</v>
      </c>
      <c r="E12" s="13">
        <f>[2]COOPELESCA!F12</f>
        <v>88.010000000000048</v>
      </c>
      <c r="F12" s="13">
        <f>[2]COOPELESCA!G12</f>
        <v>88.010000000000062</v>
      </c>
      <c r="G12" s="13">
        <f>[2]COOPELESCA!H12</f>
        <v>88.010000000000048</v>
      </c>
      <c r="H12" s="13">
        <f>[2]COOPELESCA!I12</f>
        <v>88.880000000000067</v>
      </c>
      <c r="I12" s="13">
        <f>[2]COOPELESCA!J12</f>
        <v>88.880000000000067</v>
      </c>
      <c r="J12" s="13">
        <f>[2]COOPELESCA!K12</f>
        <v>88.880000000000067</v>
      </c>
      <c r="K12" s="13">
        <f>[2]COOPELESCA!L12</f>
        <v>88.590000000000018</v>
      </c>
      <c r="L12" s="13"/>
      <c r="M12" s="13"/>
    </row>
    <row r="13" spans="1:13" x14ac:dyDescent="0.3">
      <c r="A13" s="19" t="str">
        <f>[2]COOPELESCA!B13</f>
        <v>GENERAL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[2]COOPELESCA!B14</f>
        <v>T-GE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[2]COOPELESCA!B15</f>
        <v>Consumo de Energía ≤ 3000 kWh</v>
      </c>
      <c r="B15" s="13">
        <f>[2]COOPELESCA!C15</f>
        <v>95.639999999999986</v>
      </c>
      <c r="C15" s="13">
        <f>[2]COOPELESCA!D15</f>
        <v>95.64</v>
      </c>
      <c r="D15" s="13">
        <f>[2]COOPELESCA!E15</f>
        <v>95.639999999999986</v>
      </c>
      <c r="E15" s="13">
        <f>[2]COOPELESCA!F15</f>
        <v>91.010000000000048</v>
      </c>
      <c r="F15" s="13">
        <f>[2]COOPELESCA!G15</f>
        <v>91.010000000000062</v>
      </c>
      <c r="G15" s="13">
        <f>[2]COOPELESCA!H15</f>
        <v>91.010000000000048</v>
      </c>
      <c r="H15" s="13"/>
      <c r="I15" s="13"/>
      <c r="J15" s="13"/>
      <c r="K15" s="13"/>
      <c r="L15" s="13"/>
      <c r="M15" s="13"/>
    </row>
    <row r="16" spans="1:13" x14ac:dyDescent="0.3">
      <c r="A16" s="22" t="str">
        <f>[2]COOPELESCA!B16</f>
        <v>Bloque 0-3000 kWh</v>
      </c>
      <c r="B16" s="13">
        <f>[2]COOPELESCA!C16</f>
        <v>233130</v>
      </c>
      <c r="C16" s="13">
        <f>[2]COOPELESCA!D16</f>
        <v>233130</v>
      </c>
      <c r="D16" s="13">
        <f>[2]COOPELESCA!E16</f>
        <v>233130</v>
      </c>
      <c r="E16" s="13">
        <f>[2]COOPELESCA!F16</f>
        <v>222030</v>
      </c>
      <c r="F16" s="13">
        <f>[2]COOPELESCA!G16</f>
        <v>222030</v>
      </c>
      <c r="G16" s="13">
        <f>[2]COOPELESCA!H16</f>
        <v>222030</v>
      </c>
      <c r="H16" s="13"/>
      <c r="I16" s="13"/>
      <c r="J16" s="13"/>
      <c r="K16" s="13"/>
      <c r="L16" s="13"/>
      <c r="M16" s="13"/>
    </row>
    <row r="17" spans="1:14" x14ac:dyDescent="0.3">
      <c r="A17" s="22" t="str">
        <f>[2]COOPELESCA!B17</f>
        <v>Bloque mayor a 3000 kWh</v>
      </c>
      <c r="B17" s="13">
        <f>[2]COOPELESCA!C17</f>
        <v>77.710000000000022</v>
      </c>
      <c r="C17" s="13">
        <f>[2]COOPELESCA!D17</f>
        <v>77.710000000000022</v>
      </c>
      <c r="D17" s="13">
        <f>[2]COOPELESCA!E17</f>
        <v>77.710000000000022</v>
      </c>
      <c r="E17" s="13">
        <f>[2]COOPELESCA!F17</f>
        <v>74.010000000000019</v>
      </c>
      <c r="F17" s="13">
        <f>[2]COOPELESCA!G17</f>
        <v>74.010000000000034</v>
      </c>
      <c r="G17" s="13">
        <f>[2]COOPELESCA!H17</f>
        <v>74.010000000000019</v>
      </c>
      <c r="H17" s="13"/>
      <c r="I17" s="13"/>
      <c r="J17" s="13"/>
      <c r="K17" s="13"/>
      <c r="L17" s="13"/>
      <c r="M17" s="13"/>
    </row>
    <row r="18" spans="1:14" x14ac:dyDescent="0.3">
      <c r="A18" s="22" t="str">
        <f>[2]COOPELESCA!B18</f>
        <v>Bloque 0-10 kW</v>
      </c>
      <c r="B18" s="13">
        <f>[2]COOPELESCA!C18</f>
        <v>47142.899999999987</v>
      </c>
      <c r="C18" s="13">
        <f>[2]COOPELESCA!D18</f>
        <v>47142.899999999994</v>
      </c>
      <c r="D18" s="13">
        <f>[2]COOPELESCA!E18</f>
        <v>47142.899999999987</v>
      </c>
      <c r="E18" s="13">
        <f>[2]COOPELESCA!F18</f>
        <v>44826</v>
      </c>
      <c r="F18" s="13">
        <f>[2]COOPELESCA!G18</f>
        <v>44826</v>
      </c>
      <c r="G18" s="13">
        <f>[2]COOPELESCA!H18</f>
        <v>44826</v>
      </c>
      <c r="H18" s="13"/>
      <c r="I18" s="13"/>
      <c r="J18" s="13"/>
      <c r="K18" s="13"/>
      <c r="L18" s="13"/>
      <c r="M18" s="13"/>
    </row>
    <row r="19" spans="1:14" x14ac:dyDescent="0.3">
      <c r="A19" s="22" t="str">
        <f>[2]COOPELESCA!B19</f>
        <v>Bloque mayor a 10 kW</v>
      </c>
      <c r="B19" s="13">
        <f>[2]COOPELESCA!C19</f>
        <v>4714.2899999999981</v>
      </c>
      <c r="C19" s="13">
        <f>[2]COOPELESCA!D19</f>
        <v>4714.2899999999972</v>
      </c>
      <c r="D19" s="13">
        <f>[2]COOPELESCA!E19</f>
        <v>4714.2899999999981</v>
      </c>
      <c r="E19" s="13">
        <f>[2]COOPELESCA!F19</f>
        <v>4482.6000000000022</v>
      </c>
      <c r="F19" s="13">
        <f>[2]COOPELESCA!G19</f>
        <v>4482.6000000000022</v>
      </c>
      <c r="G19" s="13">
        <f>[2]COOPELESCA!H19</f>
        <v>4482.6000000000022</v>
      </c>
      <c r="H19" s="13"/>
      <c r="I19" s="13"/>
      <c r="J19" s="13"/>
      <c r="K19" s="13"/>
      <c r="L19" s="13"/>
      <c r="M19" s="13"/>
    </row>
    <row r="20" spans="1:14" x14ac:dyDescent="0.3">
      <c r="A20" s="19" t="str">
        <f>[2]COOPELESCA!B20</f>
        <v>COMERCIOS Y SERVICIOS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[2]COOPELESCA!B21</f>
        <v>T-CO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[2]COOPELESCA!B22</f>
        <v>Consumo de Energía ≤ 3000 kWh</v>
      </c>
      <c r="B22" s="13"/>
      <c r="C22" s="13"/>
      <c r="D22" s="13"/>
      <c r="E22" s="13"/>
      <c r="F22" s="13"/>
      <c r="G22" s="13"/>
      <c r="H22" s="13">
        <f>[2]COOPELESCA!I22</f>
        <v>91.909999999999982</v>
      </c>
      <c r="I22" s="13">
        <f>[2]COOPELESCA!J22</f>
        <v>91.909999999999982</v>
      </c>
      <c r="J22" s="13">
        <f>[2]COOPELESCA!K22</f>
        <v>91.91</v>
      </c>
      <c r="K22" s="13">
        <f>[2]COOPELESCA!L22</f>
        <v>91.61</v>
      </c>
      <c r="L22" s="13">
        <f>[2]COOPELESCA!M22</f>
        <v>91.609999999999985</v>
      </c>
      <c r="M22" s="13">
        <f>[2]COOPELESCA!N22</f>
        <v>91.61</v>
      </c>
      <c r="N22" s="23"/>
    </row>
    <row r="23" spans="1:14" x14ac:dyDescent="0.3">
      <c r="A23" s="22" t="str">
        <f>[2]COOPELESCA!B23</f>
        <v>Bloque 0-3000 kWh</v>
      </c>
      <c r="B23" s="13"/>
      <c r="C23" s="13"/>
      <c r="D23" s="13"/>
      <c r="E23" s="13"/>
      <c r="F23" s="13"/>
      <c r="G23" s="13"/>
      <c r="H23" s="13">
        <f>[2]COOPELESCA!I23</f>
        <v>224190</v>
      </c>
      <c r="I23" s="13">
        <f>[2]COOPELESCA!J23</f>
        <v>224190</v>
      </c>
      <c r="J23" s="13">
        <f>[2]COOPELESCA!K23</f>
        <v>224190</v>
      </c>
      <c r="K23" s="13">
        <f>[2]COOPELESCA!L23</f>
        <v>223470</v>
      </c>
      <c r="L23" s="13">
        <f>[2]COOPELESCA!M23</f>
        <v>223470</v>
      </c>
      <c r="M23" s="13">
        <f>[2]COOPELESCA!N23</f>
        <v>223470</v>
      </c>
      <c r="N23" s="23"/>
    </row>
    <row r="24" spans="1:14" x14ac:dyDescent="0.3">
      <c r="A24" s="22" t="str">
        <f>[2]COOPELESCA!B24</f>
        <v>Bloque mayor a 3000 kWh</v>
      </c>
      <c r="B24" s="13"/>
      <c r="C24" s="13"/>
      <c r="D24" s="13"/>
      <c r="E24" s="13"/>
      <c r="F24" s="13"/>
      <c r="G24" s="13"/>
      <c r="H24" s="13">
        <f>[2]COOPELESCA!I24</f>
        <v>74.73</v>
      </c>
      <c r="I24" s="13">
        <f>[2]COOPELESCA!J24</f>
        <v>74.73</v>
      </c>
      <c r="J24" s="13">
        <f>[2]COOPELESCA!K24</f>
        <v>74.73</v>
      </c>
      <c r="K24" s="13">
        <f>[2]COOPELESCA!L24</f>
        <v>74.489999999999966</v>
      </c>
      <c r="L24" s="13">
        <f>[2]COOPELESCA!M24</f>
        <v>74.489999999999981</v>
      </c>
      <c r="M24" s="13">
        <f>[2]COOPELESCA!N24</f>
        <v>74.489999999999966</v>
      </c>
      <c r="N24" s="23"/>
    </row>
    <row r="25" spans="1:14" x14ac:dyDescent="0.3">
      <c r="A25" s="22" t="str">
        <f>[2]COOPELESCA!B25</f>
        <v>Bloque 0-10 kW</v>
      </c>
      <c r="B25" s="13"/>
      <c r="C25" s="13"/>
      <c r="D25" s="13"/>
      <c r="E25" s="13"/>
      <c r="F25" s="13"/>
      <c r="G25" s="13"/>
      <c r="H25" s="13">
        <f>[2]COOPELESCA!I25</f>
        <v>45264.699999999975</v>
      </c>
      <c r="I25" s="13">
        <f>[2]COOPELESCA!J25</f>
        <v>45264.699999999975</v>
      </c>
      <c r="J25" s="13">
        <f>[2]COOPELESCA!K25</f>
        <v>45264.699999999975</v>
      </c>
      <c r="K25" s="13">
        <f>[2]COOPELESCA!L25</f>
        <v>45120.5</v>
      </c>
      <c r="L25" s="13">
        <f>[2]COOPELESCA!M25</f>
        <v>45120.5</v>
      </c>
      <c r="M25" s="13">
        <f>[2]COOPELESCA!N25</f>
        <v>45120.5</v>
      </c>
      <c r="N25" s="23"/>
    </row>
    <row r="26" spans="1:14" x14ac:dyDescent="0.3">
      <c r="A26" s="22" t="str">
        <f>[2]COOPELESCA!B26</f>
        <v>Bloque mayor a 10 kW</v>
      </c>
      <c r="B26" s="13"/>
      <c r="C26" s="13"/>
      <c r="D26" s="13"/>
      <c r="E26" s="13"/>
      <c r="F26" s="13"/>
      <c r="G26" s="13"/>
      <c r="H26" s="13">
        <f>[2]COOPELESCA!I26</f>
        <v>4526.47</v>
      </c>
      <c r="I26" s="13">
        <f>[2]COOPELESCA!J26</f>
        <v>4526.47</v>
      </c>
      <c r="J26" s="13">
        <f>[2]COOPELESCA!K26</f>
        <v>4526.47</v>
      </c>
      <c r="K26" s="13">
        <f>[2]COOPELESCA!L26</f>
        <v>4512.0500000000011</v>
      </c>
      <c r="L26" s="13">
        <f>[2]COOPELESCA!M26</f>
        <v>4512.050000000002</v>
      </c>
      <c r="M26" s="13">
        <f>[2]COOPELESCA!N26</f>
        <v>4512.0500000000011</v>
      </c>
      <c r="N26" s="23"/>
    </row>
    <row r="27" spans="1:14" x14ac:dyDescent="0.3">
      <c r="A27" s="19" t="str">
        <f>[2]COOPELESCA!B27</f>
        <v>INDUSTRIAL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[2]COOPELESCA!B28</f>
        <v>T-IN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[2]COOPELESCA!B29</f>
        <v>Consumo de Energía ≤ 3000 kWh</v>
      </c>
      <c r="B29" s="13"/>
      <c r="C29" s="13"/>
      <c r="D29" s="13"/>
      <c r="E29" s="13"/>
      <c r="F29" s="13"/>
      <c r="G29" s="13"/>
      <c r="H29" s="13">
        <f>[2]COOPELESCA!I29</f>
        <v>91.909999999999982</v>
      </c>
      <c r="I29" s="13">
        <f>[2]COOPELESCA!J29</f>
        <v>91.909999999999982</v>
      </c>
      <c r="J29" s="13">
        <f>[2]COOPELESCA!K29</f>
        <v>91.91</v>
      </c>
      <c r="K29" s="13">
        <f>[2]COOPELESCA!L29</f>
        <v>91.61</v>
      </c>
      <c r="L29" s="13">
        <f>[2]COOPELESCA!M29</f>
        <v>91.609999999999985</v>
      </c>
      <c r="M29" s="13">
        <f>[2]COOPELESCA!N29</f>
        <v>91.61</v>
      </c>
      <c r="N29" s="23"/>
    </row>
    <row r="30" spans="1:14" x14ac:dyDescent="0.3">
      <c r="A30" s="22" t="str">
        <f>[2]COOPELESCA!B30</f>
        <v>Bloque 0-3000 kWh</v>
      </c>
      <c r="B30" s="13"/>
      <c r="C30" s="13"/>
      <c r="D30" s="13"/>
      <c r="E30" s="13"/>
      <c r="F30" s="13"/>
      <c r="G30" s="13"/>
      <c r="H30" s="13">
        <f>[2]COOPELESCA!I30</f>
        <v>224190</v>
      </c>
      <c r="I30" s="13">
        <f>[2]COOPELESCA!J30</f>
        <v>224190</v>
      </c>
      <c r="J30" s="13">
        <f>[2]COOPELESCA!K30</f>
        <v>224190</v>
      </c>
      <c r="K30" s="13">
        <f>[2]COOPELESCA!L30</f>
        <v>223470</v>
      </c>
      <c r="L30" s="13">
        <f>[2]COOPELESCA!M30</f>
        <v>223470</v>
      </c>
      <c r="M30" s="13">
        <f>[2]COOPELESCA!N30</f>
        <v>223470</v>
      </c>
      <c r="N30" s="23"/>
    </row>
    <row r="31" spans="1:14" x14ac:dyDescent="0.3">
      <c r="A31" s="22" t="str">
        <f>[2]COOPELESCA!B31</f>
        <v>Bloque mayor a 3000 kWh</v>
      </c>
      <c r="B31" s="13"/>
      <c r="C31" s="13"/>
      <c r="D31" s="13"/>
      <c r="E31" s="13"/>
      <c r="F31" s="13"/>
      <c r="G31" s="13"/>
      <c r="H31" s="13">
        <f>[2]COOPELESCA!I31</f>
        <v>74.73</v>
      </c>
      <c r="I31" s="13">
        <f>[2]COOPELESCA!J31</f>
        <v>74.73</v>
      </c>
      <c r="J31" s="13">
        <f>[2]COOPELESCA!K31</f>
        <v>74.73</v>
      </c>
      <c r="K31" s="13">
        <f>[2]COOPELESCA!L31</f>
        <v>74.489999999999966</v>
      </c>
      <c r="L31" s="13">
        <f>[2]COOPELESCA!M31</f>
        <v>74.489999999999981</v>
      </c>
      <c r="M31" s="13">
        <f>[2]COOPELESCA!N31</f>
        <v>74.489999999999966</v>
      </c>
      <c r="N31" s="23"/>
    </row>
    <row r="32" spans="1:14" x14ac:dyDescent="0.3">
      <c r="A32" s="22" t="str">
        <f>[2]COOPELESCA!B32</f>
        <v>Bloque 0-10 kW</v>
      </c>
      <c r="B32" s="13"/>
      <c r="C32" s="13"/>
      <c r="D32" s="13"/>
      <c r="E32" s="13"/>
      <c r="F32" s="13"/>
      <c r="G32" s="13"/>
      <c r="H32" s="13">
        <f>[2]COOPELESCA!I32</f>
        <v>45264.699999999975</v>
      </c>
      <c r="I32" s="13">
        <f>[2]COOPELESCA!J32</f>
        <v>45264.699999999975</v>
      </c>
      <c r="J32" s="13">
        <f>[2]COOPELESCA!K32</f>
        <v>45264.699999999975</v>
      </c>
      <c r="K32" s="13">
        <f>[2]COOPELESCA!L32</f>
        <v>45120.5</v>
      </c>
      <c r="L32" s="13">
        <f>[2]COOPELESCA!M32</f>
        <v>45120.5</v>
      </c>
      <c r="M32" s="13">
        <f>[2]COOPELESCA!N32</f>
        <v>45120.5</v>
      </c>
      <c r="N32" s="23"/>
    </row>
    <row r="33" spans="1:14" x14ac:dyDescent="0.3">
      <c r="A33" s="22" t="str">
        <f>[2]COOPELESCA!B33</f>
        <v>Bloque mayor a 10 kW</v>
      </c>
      <c r="B33" s="13"/>
      <c r="C33" s="13"/>
      <c r="D33" s="13"/>
      <c r="E33" s="13"/>
      <c r="F33" s="13"/>
      <c r="G33" s="13"/>
      <c r="H33" s="13">
        <f>[2]COOPELESCA!I33</f>
        <v>4526.47</v>
      </c>
      <c r="I33" s="13">
        <f>[2]COOPELESCA!J33</f>
        <v>4526.47</v>
      </c>
      <c r="J33" s="13">
        <f>[2]COOPELESCA!K33</f>
        <v>4526.47</v>
      </c>
      <c r="K33" s="13">
        <f>[2]COOPELESCA!L33</f>
        <v>4512.0500000000011</v>
      </c>
      <c r="L33" s="13">
        <f>[2]COOPELESCA!M33</f>
        <v>4512.050000000002</v>
      </c>
      <c r="M33" s="13">
        <f>[2]COOPELESCA!N33</f>
        <v>4512.0500000000011</v>
      </c>
      <c r="N33" s="23"/>
    </row>
    <row r="34" spans="1:14" x14ac:dyDescent="0.3">
      <c r="A34" s="19" t="str">
        <f>[2]COOPELESCA!B34</f>
        <v>MEDIA TENSIÓN (T-MT)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[2]COOPELESCA!B35</f>
        <v>T-MT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[2]COOPELESCA!B36</f>
        <v>Energía Punta</v>
      </c>
      <c r="B36" s="13">
        <f>[2]COOPELESCA!C36</f>
        <v>76.710000000000022</v>
      </c>
      <c r="C36" s="13">
        <f>[2]COOPELESCA!D36</f>
        <v>76.710000000000022</v>
      </c>
      <c r="D36" s="13">
        <f>[2]COOPELESCA!E36</f>
        <v>76.710000000000022</v>
      </c>
      <c r="E36" s="13">
        <f>[2]COOPELESCA!F36</f>
        <v>73</v>
      </c>
      <c r="F36" s="13">
        <f>[2]COOPELESCA!G36</f>
        <v>73</v>
      </c>
      <c r="G36" s="13">
        <f>[2]COOPELESCA!H36</f>
        <v>73</v>
      </c>
      <c r="H36" s="13">
        <f>[2]COOPELESCA!I36</f>
        <v>73.73</v>
      </c>
      <c r="I36" s="13">
        <f>[2]COOPELESCA!J36</f>
        <v>73.73</v>
      </c>
      <c r="J36" s="13">
        <f>[2]COOPELESCA!K36</f>
        <v>73.73</v>
      </c>
      <c r="K36" s="13">
        <f>[2]COOPELESCA!L36</f>
        <v>73.489999999999966</v>
      </c>
      <c r="L36" s="13">
        <f>[2]COOPELESCA!M36</f>
        <v>73.489999999999981</v>
      </c>
      <c r="M36" s="13">
        <f>[2]COOPELESCA!N36</f>
        <v>73.489999999999966</v>
      </c>
    </row>
    <row r="37" spans="1:14" x14ac:dyDescent="0.3">
      <c r="A37" s="22" t="str">
        <f>[2]COOPELESCA!B37</f>
        <v>Energía Valle</v>
      </c>
      <c r="B37" s="13">
        <f>[2]COOPELESCA!C37</f>
        <v>64.760000000000005</v>
      </c>
      <c r="C37" s="13">
        <f>[2]COOPELESCA!D37</f>
        <v>64.760000000000005</v>
      </c>
      <c r="D37" s="13">
        <f>[2]COOPELESCA!E37</f>
        <v>64.760000000000005</v>
      </c>
      <c r="E37" s="13">
        <f>[2]COOPELESCA!F37</f>
        <v>62.01</v>
      </c>
      <c r="F37" s="13">
        <f>[2]COOPELESCA!G37</f>
        <v>62.01</v>
      </c>
      <c r="G37" s="13">
        <f>[2]COOPELESCA!H37</f>
        <v>62.01</v>
      </c>
      <c r="H37" s="13">
        <f>[2]COOPELESCA!I37</f>
        <v>62.609999999999957</v>
      </c>
      <c r="I37" s="13">
        <f>[2]COOPELESCA!J37</f>
        <v>62.609999999999957</v>
      </c>
      <c r="J37" s="13">
        <f>[2]COOPELESCA!K37</f>
        <v>62.609999999999964</v>
      </c>
      <c r="K37" s="13">
        <f>[2]COOPELESCA!L37</f>
        <v>62.410000000000025</v>
      </c>
      <c r="L37" s="13">
        <f>[2]COOPELESCA!M37</f>
        <v>62.410000000000018</v>
      </c>
      <c r="M37" s="13">
        <f>[2]COOPELESCA!N37</f>
        <v>62.410000000000025</v>
      </c>
    </row>
    <row r="38" spans="1:14" x14ac:dyDescent="0.3">
      <c r="A38" s="22" t="str">
        <f>[2]COOPELESCA!B38</f>
        <v>Energía Noche</v>
      </c>
      <c r="B38" s="13">
        <f>[2]COOPELESCA!C38</f>
        <v>58.77999999999998</v>
      </c>
      <c r="C38" s="13">
        <f>[2]COOPELESCA!D38</f>
        <v>58.77999999999998</v>
      </c>
      <c r="D38" s="13">
        <f>[2]COOPELESCA!E38</f>
        <v>58.77999999999998</v>
      </c>
      <c r="E38" s="13">
        <f>[2]COOPELESCA!F38</f>
        <v>56</v>
      </c>
      <c r="F38" s="13">
        <f>[2]COOPELESCA!G38</f>
        <v>56</v>
      </c>
      <c r="G38" s="13">
        <f>[2]COOPELESCA!H38</f>
        <v>56</v>
      </c>
      <c r="H38" s="13">
        <f>[2]COOPELESCA!I38</f>
        <v>56.559999999999967</v>
      </c>
      <c r="I38" s="13">
        <f>[2]COOPELESCA!J38</f>
        <v>56.559999999999967</v>
      </c>
      <c r="J38" s="13">
        <f>[2]COOPELESCA!K38</f>
        <v>56.559999999999967</v>
      </c>
      <c r="K38" s="13">
        <f>[2]COOPELESCA!L38</f>
        <v>56.380000000000045</v>
      </c>
      <c r="L38" s="13">
        <f>[2]COOPELESCA!M38</f>
        <v>56.380000000000038</v>
      </c>
      <c r="M38" s="13">
        <f>[2]COOPELESCA!N38</f>
        <v>56.380000000000045</v>
      </c>
    </row>
    <row r="39" spans="1:14" x14ac:dyDescent="0.3">
      <c r="A39" s="22" t="str">
        <f>[2]COOPELESCA!B39</f>
        <v>Potencia Punta</v>
      </c>
      <c r="B39" s="13">
        <f>[2]COOPELESCA!C39</f>
        <v>4417.3999999999978</v>
      </c>
      <c r="C39" s="13">
        <f>[2]COOPELESCA!D39</f>
        <v>4417.3999999999978</v>
      </c>
      <c r="D39" s="13">
        <f>[2]COOPELESCA!E39</f>
        <v>4417.3999999999978</v>
      </c>
      <c r="E39" s="13">
        <f>[2]COOPELESCA!F39</f>
        <v>4200.5599999999986</v>
      </c>
      <c r="F39" s="13">
        <f>[2]COOPELESCA!G39</f>
        <v>4200.5599999999986</v>
      </c>
      <c r="G39" s="13">
        <f>[2]COOPELESCA!H39</f>
        <v>4200.5599999999986</v>
      </c>
      <c r="H39" s="13">
        <f>[2]COOPELESCA!I39</f>
        <v>4241.6799999999967</v>
      </c>
      <c r="I39" s="13">
        <f>[2]COOPELESCA!J39</f>
        <v>4241.6799999999967</v>
      </c>
      <c r="J39" s="13">
        <f>[2]COOPELESCA!K39</f>
        <v>4241.6799999999967</v>
      </c>
      <c r="K39" s="13">
        <f>[2]COOPELESCA!L39</f>
        <v>4228.1600000000026</v>
      </c>
      <c r="L39" s="13">
        <f>[2]COOPELESCA!M39</f>
        <v>4228.1600000000026</v>
      </c>
      <c r="M39" s="13">
        <f>[2]COOPELESCA!N39</f>
        <v>4228.1600000000026</v>
      </c>
    </row>
    <row r="40" spans="1:14" x14ac:dyDescent="0.3">
      <c r="A40" s="22" t="str">
        <f>[2]COOPELESCA!B40</f>
        <v>Potencia Valle</v>
      </c>
      <c r="B40" s="13">
        <f>[2]COOPELESCA!C40</f>
        <v>4417.3999999999978</v>
      </c>
      <c r="C40" s="13">
        <f>[2]COOPELESCA!D40</f>
        <v>4417.3999999999978</v>
      </c>
      <c r="D40" s="13">
        <f>[2]COOPELESCA!E40</f>
        <v>4417.3999999999978</v>
      </c>
      <c r="E40" s="13">
        <f>[2]COOPELESCA!F40</f>
        <v>4200.5599999999986</v>
      </c>
      <c r="F40" s="13">
        <f>[2]COOPELESCA!G40</f>
        <v>4200.5599999999986</v>
      </c>
      <c r="G40" s="13">
        <f>[2]COOPELESCA!H40</f>
        <v>4200.5599999999986</v>
      </c>
      <c r="H40" s="13">
        <f>[2]COOPELESCA!I40</f>
        <v>4241.6799999999967</v>
      </c>
      <c r="I40" s="13">
        <f>[2]COOPELESCA!J40</f>
        <v>4241.6799999999967</v>
      </c>
      <c r="J40" s="13">
        <f>[2]COOPELESCA!K40</f>
        <v>4241.6799999999967</v>
      </c>
      <c r="K40" s="13">
        <f>[2]COOPELESCA!L40</f>
        <v>4228.1600000000026</v>
      </c>
      <c r="L40" s="13">
        <f>[2]COOPELESCA!M40</f>
        <v>4228.1600000000026</v>
      </c>
      <c r="M40" s="13">
        <f>[2]COOPELESCA!N40</f>
        <v>4228.1600000000026</v>
      </c>
    </row>
    <row r="41" spans="1:14" x14ac:dyDescent="0.3">
      <c r="A41" s="19" t="str">
        <f>[2]COOPELESCA!B41</f>
        <v>MEDIA TENSIÓN (T-MTb)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4" x14ac:dyDescent="0.3">
      <c r="A42" s="20" t="str">
        <f>[2]COOPELESCA!B42</f>
        <v>T-MTB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4" x14ac:dyDescent="0.3">
      <c r="A43" s="22" t="str">
        <f>[2]COOPELESCA!B43</f>
        <v>Energía Punta</v>
      </c>
      <c r="B43" s="42">
        <f>[2]COOPELESCA!C43</f>
        <v>0</v>
      </c>
      <c r="C43" s="42">
        <f>[2]COOPELESCA!D43</f>
        <v>0</v>
      </c>
      <c r="D43" s="42">
        <f>[2]COOPELESCA!E43</f>
        <v>0</v>
      </c>
      <c r="E43" s="42">
        <f>[2]COOPELESCA!F43</f>
        <v>0.19500000000000003</v>
      </c>
      <c r="F43" s="42">
        <f>[2]COOPELESCA!G43</f>
        <v>0.19500000000000006</v>
      </c>
      <c r="G43" s="42">
        <f>[2]COOPELESCA!H43</f>
        <v>0.19500000000000003</v>
      </c>
      <c r="H43" s="42">
        <f>[2]COOPELESCA!I43</f>
        <v>0.19500000000000006</v>
      </c>
      <c r="I43" s="42">
        <f>[2]COOPELESCA!J43</f>
        <v>0.19500000000000006</v>
      </c>
      <c r="J43" s="42">
        <f>[2]COOPELESCA!K43</f>
        <v>0.19500000000000003</v>
      </c>
      <c r="K43" s="42">
        <f>[2]COOPELESCA!L43</f>
        <v>0.19500000000000006</v>
      </c>
      <c r="L43" s="42">
        <f>[2]COOPELESCA!M43</f>
        <v>0.19500000000000003</v>
      </c>
      <c r="M43" s="42">
        <f>[2]COOPELESCA!N43</f>
        <v>0.19500000000000006</v>
      </c>
    </row>
    <row r="44" spans="1:14" x14ac:dyDescent="0.3">
      <c r="A44" s="22" t="str">
        <f>[2]COOPELESCA!B44</f>
        <v>Energía Valle</v>
      </c>
      <c r="B44" s="42">
        <f>[2]COOPELESCA!C44</f>
        <v>0</v>
      </c>
      <c r="C44" s="42">
        <f>[2]COOPELESCA!D44</f>
        <v>0</v>
      </c>
      <c r="D44" s="42">
        <f>[2]COOPELESCA!E44</f>
        <v>0</v>
      </c>
      <c r="E44" s="42">
        <f>[2]COOPELESCA!F44</f>
        <v>6.6999999999999962E-2</v>
      </c>
      <c r="F44" s="42">
        <f>[2]COOPELESCA!G44</f>
        <v>6.6999999999999976E-2</v>
      </c>
      <c r="G44" s="42">
        <f>[2]COOPELESCA!H44</f>
        <v>6.6999999999999962E-2</v>
      </c>
      <c r="H44" s="42">
        <f>[2]COOPELESCA!I44</f>
        <v>6.6999999999999976E-2</v>
      </c>
      <c r="I44" s="42">
        <f>[2]COOPELESCA!J44</f>
        <v>6.6999999999999976E-2</v>
      </c>
      <c r="J44" s="42">
        <f>[2]COOPELESCA!K44</f>
        <v>6.6999999999999962E-2</v>
      </c>
      <c r="K44" s="42">
        <f>[2]COOPELESCA!L44</f>
        <v>6.6999999999999976E-2</v>
      </c>
      <c r="L44" s="42">
        <f>[2]COOPELESCA!M44</f>
        <v>6.6999999999999962E-2</v>
      </c>
      <c r="M44" s="42">
        <f>[2]COOPELESCA!N44</f>
        <v>6.6999999999999976E-2</v>
      </c>
    </row>
    <row r="45" spans="1:14" x14ac:dyDescent="0.3">
      <c r="A45" s="22" t="str">
        <f>[2]COOPELESCA!B45</f>
        <v>Energía Noche</v>
      </c>
      <c r="B45" s="42">
        <f>[2]COOPELESCA!C45</f>
        <v>0</v>
      </c>
      <c r="C45" s="42">
        <f>[2]COOPELESCA!D45</f>
        <v>0</v>
      </c>
      <c r="D45" s="42">
        <f>[2]COOPELESCA!E45</f>
        <v>0</v>
      </c>
      <c r="E45" s="42">
        <f>[2]COOPELESCA!F45</f>
        <v>4.2999999999999997E-2</v>
      </c>
      <c r="F45" s="42">
        <f>[2]COOPELESCA!G45</f>
        <v>4.299999999999999E-2</v>
      </c>
      <c r="G45" s="42">
        <f>[2]COOPELESCA!H45</f>
        <v>4.2999999999999997E-2</v>
      </c>
      <c r="H45" s="42">
        <f>[2]COOPELESCA!I45</f>
        <v>4.299999999999999E-2</v>
      </c>
      <c r="I45" s="42">
        <f>[2]COOPELESCA!J45</f>
        <v>4.299999999999999E-2</v>
      </c>
      <c r="J45" s="42">
        <f>[2]COOPELESCA!K45</f>
        <v>4.2999999999999997E-2</v>
      </c>
      <c r="K45" s="42">
        <f>[2]COOPELESCA!L45</f>
        <v>4.299999999999999E-2</v>
      </c>
      <c r="L45" s="42">
        <f>[2]COOPELESCA!M45</f>
        <v>4.2999999999999997E-2</v>
      </c>
      <c r="M45" s="42">
        <f>[2]COOPELESCA!N45</f>
        <v>4.299999999999999E-2</v>
      </c>
    </row>
    <row r="46" spans="1:14" x14ac:dyDescent="0.3">
      <c r="A46" s="22" t="str">
        <f>[2]COOPELESCA!B46</f>
        <v>Potencia Punta</v>
      </c>
      <c r="B46" s="42">
        <f>[2]COOPELESCA!C46</f>
        <v>0</v>
      </c>
      <c r="C46" s="42">
        <f>[2]COOPELESCA!D46</f>
        <v>0</v>
      </c>
      <c r="D46" s="42">
        <f>[2]COOPELESCA!E46</f>
        <v>0</v>
      </c>
      <c r="E46" s="42">
        <f>[2]COOPELESCA!F46</f>
        <v>5.727000000000003</v>
      </c>
      <c r="F46" s="42">
        <f>[2]COOPELESCA!G46</f>
        <v>5.727000000000003</v>
      </c>
      <c r="G46" s="42">
        <f>[2]COOPELESCA!H46</f>
        <v>5.727000000000003</v>
      </c>
      <c r="H46" s="42">
        <f>[2]COOPELESCA!I46</f>
        <v>5.727000000000003</v>
      </c>
      <c r="I46" s="42">
        <f>[2]COOPELESCA!J46</f>
        <v>5.727000000000003</v>
      </c>
      <c r="J46" s="42">
        <f>[2]COOPELESCA!K46</f>
        <v>5.727000000000003</v>
      </c>
      <c r="K46" s="42">
        <f>[2]COOPELESCA!L46</f>
        <v>5.727000000000003</v>
      </c>
      <c r="L46" s="42">
        <f>[2]COOPELESCA!M46</f>
        <v>5.727000000000003</v>
      </c>
      <c r="M46" s="42">
        <f>[2]COOPELESCA!N46</f>
        <v>5.727000000000003</v>
      </c>
    </row>
    <row r="47" spans="1:14" x14ac:dyDescent="0.3">
      <c r="A47" s="22" t="str">
        <f>[2]COOPELESCA!B47</f>
        <v>Potencia Valle</v>
      </c>
      <c r="B47" s="42">
        <f>[2]COOPELESCA!C47</f>
        <v>0</v>
      </c>
      <c r="C47" s="42">
        <f>[2]COOPELESCA!D47</f>
        <v>0</v>
      </c>
      <c r="D47" s="42">
        <f>[2]COOPELESCA!E47</f>
        <v>0</v>
      </c>
      <c r="E47" s="42">
        <f>[2]COOPELESCA!F47</f>
        <v>3.998000000000002</v>
      </c>
      <c r="F47" s="42">
        <f>[2]COOPELESCA!G47</f>
        <v>3.998000000000002</v>
      </c>
      <c r="G47" s="42">
        <f>[2]COOPELESCA!H47</f>
        <v>3.998000000000002</v>
      </c>
      <c r="H47" s="42">
        <f>[2]COOPELESCA!I47</f>
        <v>3.998000000000002</v>
      </c>
      <c r="I47" s="42">
        <f>[2]COOPELESCA!J47</f>
        <v>3.998000000000002</v>
      </c>
      <c r="J47" s="42">
        <f>[2]COOPELESCA!K47</f>
        <v>3.998000000000002</v>
      </c>
      <c r="K47" s="42">
        <f>[2]COOPELESCA!L47</f>
        <v>3.998000000000002</v>
      </c>
      <c r="L47" s="42">
        <f>[2]COOPELESCA!M47</f>
        <v>3.998000000000002</v>
      </c>
      <c r="M47" s="42">
        <f>[2]COOPELESCA!N47</f>
        <v>3.998000000000002</v>
      </c>
    </row>
    <row r="48" spans="1:14" x14ac:dyDescent="0.3">
      <c r="A48" s="22" t="str">
        <f>[2]COOPELESCA!B48</f>
        <v>Potencia Noche</v>
      </c>
      <c r="B48" s="42">
        <f>[2]COOPELESCA!C48</f>
        <v>0</v>
      </c>
      <c r="C48" s="42">
        <f>[2]COOPELESCA!D48</f>
        <v>0</v>
      </c>
      <c r="D48" s="42">
        <f>[2]COOPELESCA!E48</f>
        <v>0</v>
      </c>
      <c r="E48" s="42">
        <f>[2]COOPELESCA!F48</f>
        <v>2.5619999999999989</v>
      </c>
      <c r="F48" s="42">
        <f>[2]COOPELESCA!G48</f>
        <v>2.5619999999999989</v>
      </c>
      <c r="G48" s="42">
        <f>[2]COOPELESCA!H48</f>
        <v>2.5619999999999989</v>
      </c>
      <c r="H48" s="42">
        <f>[2]COOPELESCA!I48</f>
        <v>2.5619999999999989</v>
      </c>
      <c r="I48" s="42">
        <f>[2]COOPELESCA!J48</f>
        <v>2.5619999999999989</v>
      </c>
      <c r="J48" s="42">
        <f>[2]COOPELESCA!K48</f>
        <v>2.5619999999999989</v>
      </c>
      <c r="K48" s="42">
        <f>[2]COOPELESCA!L48</f>
        <v>2.5619999999999989</v>
      </c>
      <c r="L48" s="42">
        <f>[2]COOPELESCA!M48</f>
        <v>2.5619999999999989</v>
      </c>
      <c r="M48" s="42">
        <f>[2]COOPELESCA!N48</f>
        <v>2.5619999999999989</v>
      </c>
    </row>
    <row r="49" spans="1:13" x14ac:dyDescent="0.3">
      <c r="A49" s="19" t="str">
        <f>[2]COOPELESCA!B49</f>
        <v>ALUMBRADO PÚBLICO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x14ac:dyDescent="0.3">
      <c r="A50" s="20" t="str">
        <f>[2]COOPELESCA!B50</f>
        <v>T-AP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 x14ac:dyDescent="0.3">
      <c r="A51" s="22" t="str">
        <f>[2]COOPELESCA!B51</f>
        <v>Cada KWh</v>
      </c>
      <c r="B51" s="13">
        <f>[2]COOPELESCA!C51</f>
        <v>4.0100000000000016</v>
      </c>
      <c r="C51" s="13">
        <f>[2]COOPELESCA!D51</f>
        <v>4.0100000000000016</v>
      </c>
      <c r="D51" s="13">
        <f>[2]COOPELESCA!E51</f>
        <v>4.0100000000000016</v>
      </c>
      <c r="E51" s="13">
        <f>[2]COOPELESCA!F51</f>
        <v>4.0100000000000016</v>
      </c>
      <c r="F51" s="13">
        <f>[2]COOPELESCA!G51</f>
        <v>4.0100000000000016</v>
      </c>
      <c r="G51" s="13">
        <f>[2]COOPELESCA!H51</f>
        <v>4.0100000000000016</v>
      </c>
      <c r="H51" s="13">
        <f>[2]COOPELESCA!I51</f>
        <v>4.0100000000000016</v>
      </c>
      <c r="I51" s="13">
        <f>[2]COOPELESCA!J51</f>
        <v>4.0100000000000016</v>
      </c>
      <c r="J51" s="13">
        <f>[2]COOPELESCA!K51</f>
        <v>4.0100000000000016</v>
      </c>
      <c r="K51" s="13">
        <f>[2]COOPELESCA!L51</f>
        <v>4.0100000000000016</v>
      </c>
      <c r="L51" s="13">
        <f>[2]COOPELESCA!M51</f>
        <v>4.0100000000000016</v>
      </c>
      <c r="M51" s="13">
        <f>[2]COOPELESCA!N51</f>
        <v>4.0099999999999989</v>
      </c>
    </row>
    <row r="52" spans="1:13" x14ac:dyDescent="0.3">
      <c r="A52" s="19" t="str">
        <f>[2]COOPELESCA!B52</f>
        <v>Tarifa de acceso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x14ac:dyDescent="0.3">
      <c r="A53" s="20" t="str">
        <f>[2]COOPELESCA!B53</f>
        <v>T-TA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3" x14ac:dyDescent="0.3">
      <c r="A54" s="22" t="str">
        <f>[2]COOPELESCA!B54</f>
        <v>Consumo de Energía cada kWh</v>
      </c>
      <c r="B54" s="13"/>
      <c r="C54" s="13"/>
      <c r="D54" s="13"/>
      <c r="E54" s="13">
        <f>[2]COOPELESCA!F54</f>
        <v>29.399999999999984</v>
      </c>
      <c r="F54" s="13">
        <f>[2]COOPELESCA!G54</f>
        <v>29.399999999999984</v>
      </c>
      <c r="G54" s="13">
        <f>[2]COOPELESCA!H54</f>
        <v>29.399999999999984</v>
      </c>
      <c r="H54" s="13">
        <f>[2]COOPELESCA!I54</f>
        <v>29.399999999999984</v>
      </c>
      <c r="I54" s="13">
        <f>[2]COOPELESCA!J54</f>
        <v>29.399999999999984</v>
      </c>
      <c r="J54" s="13">
        <f>[2]COOPELESCA!K54</f>
        <v>29.399999999999984</v>
      </c>
      <c r="K54" s="13">
        <f>[2]COOPELESCA!L54</f>
        <v>29.399999999999984</v>
      </c>
      <c r="L54" s="13">
        <f>[2]COOPELESCA!M54</f>
        <v>29.399999999999984</v>
      </c>
      <c r="M54" s="13">
        <f>[2]COOPELESCA!N54</f>
        <v>29.399999999999995</v>
      </c>
    </row>
    <row r="55" spans="1:13" x14ac:dyDescent="0.3">
      <c r="A55" s="24" t="s">
        <v>25</v>
      </c>
    </row>
    <row r="56" spans="1:13" x14ac:dyDescent="0.3">
      <c r="A56" s="24" t="s">
        <v>76</v>
      </c>
    </row>
    <row r="64" spans="1:13" x14ac:dyDescent="0.3">
      <c r="A64" s="179" t="s">
        <v>115</v>
      </c>
      <c r="B64" s="179"/>
      <c r="C64" s="179"/>
      <c r="D64" s="179"/>
      <c r="E64" s="179"/>
      <c r="F64" s="179"/>
      <c r="G64" s="179"/>
      <c r="H64" s="179"/>
      <c r="I64" s="179"/>
      <c r="J64" s="179"/>
    </row>
    <row r="65" spans="1:13" x14ac:dyDescent="0.3">
      <c r="A65" s="180" t="s">
        <v>116</v>
      </c>
      <c r="B65" s="180"/>
      <c r="C65" s="180"/>
      <c r="D65" s="180"/>
      <c r="E65" s="180"/>
      <c r="F65" s="180"/>
      <c r="G65" s="180"/>
      <c r="H65" s="180"/>
      <c r="I65" s="180"/>
      <c r="J65" s="180"/>
    </row>
    <row r="66" spans="1:13" x14ac:dyDescent="0.3">
      <c r="A66" s="17" t="str">
        <f>[2]COOPELESCA!B85</f>
        <v>º</v>
      </c>
      <c r="B66" s="18" t="str">
        <f>[2]COOPELESCA!C85</f>
        <v>Enero</v>
      </c>
      <c r="C66" s="18" t="str">
        <f>[2]COOPELESCA!D85</f>
        <v>Febrero</v>
      </c>
      <c r="D66" s="18" t="str">
        <f>[2]COOPELESCA!E85</f>
        <v>Marzo</v>
      </c>
      <c r="E66" s="18" t="str">
        <f>[2]COOPELESCA!F85</f>
        <v>Abril</v>
      </c>
      <c r="F66" s="18" t="str">
        <f>[2]COOPELESCA!G85</f>
        <v>Mayo</v>
      </c>
      <c r="G66" s="18" t="str">
        <f>[2]COOPELESCA!H85</f>
        <v>Junio</v>
      </c>
      <c r="H66" s="18" t="str">
        <f>[2]COOPELESCA!I85</f>
        <v>Julio</v>
      </c>
      <c r="I66" s="18" t="str">
        <f>[2]COOPELESCA!J85</f>
        <v>Agosto</v>
      </c>
      <c r="J66" s="18" t="str">
        <f>[2]COOPELESCA!K85</f>
        <v>Septiembre</v>
      </c>
      <c r="K66" s="18" t="str">
        <f>[2]COOPELESCA!L85</f>
        <v>Octubre</v>
      </c>
      <c r="L66" s="18" t="str">
        <f>[2]COOPELESCA!M85</f>
        <v>Noviembre</v>
      </c>
      <c r="M66" s="18" t="str">
        <f>[2]COOPELESCA!N85</f>
        <v>Diciembre</v>
      </c>
    </row>
    <row r="67" spans="1:13" x14ac:dyDescent="0.3">
      <c r="A67" s="19" t="str">
        <f>[2]COOPELESCA!B86</f>
        <v>VENTAS AL SERVICIO DE DISTRIBUCIÓN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x14ac:dyDescent="0.3">
      <c r="A68" s="20" t="str">
        <f>[2]COOPELESCA!B87</f>
        <v>T-SD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 spans="1:13" x14ac:dyDescent="0.3">
      <c r="A69" s="22" t="str">
        <f>[2]COOPELESCA!B88</f>
        <v>Energía Punta</v>
      </c>
      <c r="B69" s="13">
        <f>[2]COOPELESCA!C88</f>
        <v>72.599999999999966</v>
      </c>
      <c r="C69" s="13">
        <f>[2]COOPELESCA!D88</f>
        <v>72.599999999999966</v>
      </c>
      <c r="D69" s="13">
        <f>[2]COOPELESCA!E88</f>
        <v>72.599999999999966</v>
      </c>
      <c r="E69" s="13">
        <f>[2]COOPELESCA!F88</f>
        <v>60.619999999999955</v>
      </c>
      <c r="F69" s="13">
        <f>[2]COOPELESCA!G88</f>
        <v>60.619999999999948</v>
      </c>
      <c r="G69" s="13">
        <f>[2]COOPELESCA!H88</f>
        <v>60.619999999999955</v>
      </c>
      <c r="H69" s="13">
        <f>[2]COOPELESCA!I88</f>
        <v>60.619999999999948</v>
      </c>
      <c r="I69" s="13">
        <f>[2]COOPELESCA!J88</f>
        <v>60.619999999999948</v>
      </c>
      <c r="J69" s="13">
        <f>[2]COOPELESCA!K88</f>
        <v>60.619999999999955</v>
      </c>
      <c r="K69" s="13">
        <f>[2]COOPELESCA!L88</f>
        <v>60.619999999999948</v>
      </c>
      <c r="L69" s="13">
        <f>[2]COOPELESCA!M88</f>
        <v>60.619999999999955</v>
      </c>
      <c r="M69" s="13">
        <f>[2]COOPELESCA!N88</f>
        <v>60.619999999999948</v>
      </c>
    </row>
    <row r="70" spans="1:13" x14ac:dyDescent="0.3">
      <c r="A70" s="22" t="str">
        <f>[2]COOPELESCA!B89</f>
        <v>Energía Valle</v>
      </c>
      <c r="B70" s="13">
        <f>[2]COOPELESCA!C89</f>
        <v>54.299999999999969</v>
      </c>
      <c r="C70" s="13">
        <f>[2]COOPELESCA!D89</f>
        <v>54.299999999999969</v>
      </c>
      <c r="D70" s="13">
        <f>[2]COOPELESCA!E89</f>
        <v>54.299999999999969</v>
      </c>
      <c r="E70" s="13">
        <f>[2]COOPELESCA!F89</f>
        <v>45.339999999999996</v>
      </c>
      <c r="F70" s="13">
        <f>[2]COOPELESCA!G89</f>
        <v>45.339999999999989</v>
      </c>
      <c r="G70" s="13">
        <f>[2]COOPELESCA!H89</f>
        <v>45.339999999999996</v>
      </c>
      <c r="H70" s="13">
        <f>[2]COOPELESCA!I89</f>
        <v>45.339999999999989</v>
      </c>
      <c r="I70" s="13">
        <f>[2]COOPELESCA!J89</f>
        <v>45.339999999999989</v>
      </c>
      <c r="J70" s="13">
        <f>[2]COOPELESCA!K89</f>
        <v>45.339999999999996</v>
      </c>
      <c r="K70" s="13">
        <f>[2]COOPELESCA!L89</f>
        <v>45.339999999999989</v>
      </c>
      <c r="L70" s="13">
        <f>[2]COOPELESCA!M89</f>
        <v>45.339999999999996</v>
      </c>
      <c r="M70" s="13">
        <f>[2]COOPELESCA!N89</f>
        <v>45.339999999999989</v>
      </c>
    </row>
    <row r="71" spans="1:13" x14ac:dyDescent="0.3">
      <c r="A71" s="22" t="str">
        <f>[2]COOPELESCA!B90</f>
        <v>Energía Noche</v>
      </c>
      <c r="B71" s="13">
        <f>[2]COOPELESCA!C90</f>
        <v>35.700000000000017</v>
      </c>
      <c r="C71" s="13">
        <f>[2]COOPELESCA!D90</f>
        <v>35.700000000000017</v>
      </c>
      <c r="D71" s="13">
        <f>[2]COOPELESCA!E90</f>
        <v>35.700000000000017</v>
      </c>
      <c r="E71" s="13">
        <f>[2]COOPELESCA!F90</f>
        <v>29.809999999999977</v>
      </c>
      <c r="F71" s="13">
        <f>[2]COOPELESCA!G90</f>
        <v>29.809999999999974</v>
      </c>
      <c r="G71" s="13">
        <f>[2]COOPELESCA!H90</f>
        <v>29.809999999999977</v>
      </c>
      <c r="H71" s="13">
        <f>[2]COOPELESCA!I90</f>
        <v>29.809999999999974</v>
      </c>
      <c r="I71" s="13">
        <f>[2]COOPELESCA!J90</f>
        <v>29.809999999999974</v>
      </c>
      <c r="J71" s="13">
        <f>[2]COOPELESCA!K90</f>
        <v>29.809999999999977</v>
      </c>
      <c r="K71" s="13">
        <f>[2]COOPELESCA!L90</f>
        <v>29.809999999999974</v>
      </c>
      <c r="L71" s="13">
        <f>[2]COOPELESCA!M90</f>
        <v>29.809999999999977</v>
      </c>
      <c r="M71" s="13">
        <f>[2]COOPELESCA!N90</f>
        <v>29.809999999999974</v>
      </c>
    </row>
    <row r="72" spans="1:13" x14ac:dyDescent="0.3">
      <c r="A72" s="2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spans="1:13" x14ac:dyDescent="0.3">
      <c r="A73" s="2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3">
      <c r="A74" s="2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x14ac:dyDescent="0.3">
      <c r="A75" s="24"/>
    </row>
    <row r="76" spans="1:13" x14ac:dyDescent="0.3">
      <c r="A76" s="24"/>
    </row>
  </sheetData>
  <mergeCells count="4">
    <mergeCell ref="A5:M5"/>
    <mergeCell ref="A6:M6"/>
    <mergeCell ref="A64:J64"/>
    <mergeCell ref="A65:J6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45"/>
  <dimension ref="A4:N56"/>
  <sheetViews>
    <sheetView topLeftCell="A54" workbookViewId="0">
      <selection activeCell="A55" sqref="A55:N5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109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[2]COOPEGUANACASTE!B7</f>
        <v>Tipo de tarifa y bloque</v>
      </c>
      <c r="B7" s="18" t="str">
        <f>[2]COOPEGUANACASTE!C7</f>
        <v>Enero</v>
      </c>
      <c r="C7" s="18" t="str">
        <f>[2]COOPEGUANACASTE!D7</f>
        <v>Febrero</v>
      </c>
      <c r="D7" s="18" t="str">
        <f>[2]COOPEGUANACASTE!E7</f>
        <v>Marzo</v>
      </c>
      <c r="E7" s="18" t="str">
        <f>[2]COOPEGUANACASTE!F7</f>
        <v>Abril</v>
      </c>
      <c r="F7" s="18" t="str">
        <f>[2]COOPEGUANACASTE!G7</f>
        <v>Mayo</v>
      </c>
      <c r="G7" s="18" t="str">
        <f>[2]COOPEGUANACASTE!H7</f>
        <v>Junio</v>
      </c>
      <c r="H7" s="18" t="str">
        <f>[2]COOPEGUANACASTE!I7</f>
        <v>Julio</v>
      </c>
      <c r="I7" s="18" t="str">
        <f>[2]COOPEGUANACASTE!J7</f>
        <v>Agosto</v>
      </c>
      <c r="J7" s="18" t="str">
        <f>[2]COOPEGUANACASTE!K7</f>
        <v>Septiembre</v>
      </c>
      <c r="K7" s="18" t="str">
        <f>[2]COOPEGUANACASTE!L7</f>
        <v>Octubre</v>
      </c>
      <c r="L7" s="18" t="str">
        <f>[2]COOPEGUANACASTE!M7</f>
        <v>Noviembre</v>
      </c>
      <c r="M7" s="18" t="str">
        <f>[2]COOPEGUANACASTE!N7</f>
        <v>Diciembre</v>
      </c>
    </row>
    <row r="8" spans="1:13" x14ac:dyDescent="0.3">
      <c r="A8" s="19" t="str">
        <f>[2]COOPEGUANACASTE!B8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[2]COOPEGUANACASTE!B9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[2]COOPEGUANACASTE!B10</f>
        <v>Bloque 0-30 kWh</v>
      </c>
      <c r="B10" s="13"/>
      <c r="C10" s="13"/>
      <c r="D10" s="13"/>
      <c r="E10" s="13">
        <f>[2]COOPEGUANACASTE!F10</f>
        <v>2038.5</v>
      </c>
      <c r="F10" s="13">
        <f>[2]COOPEGUANACASTE!G10</f>
        <v>2038.5</v>
      </c>
      <c r="G10" s="13">
        <f>[2]COOPEGUANACASTE!H10</f>
        <v>2038.5</v>
      </c>
      <c r="H10" s="13">
        <f>[2]COOPEGUANACASTE!I10</f>
        <v>2069.6999999999989</v>
      </c>
      <c r="I10" s="13">
        <f>[2]COOPEGUANACASTE!J10</f>
        <v>2069.6999999999989</v>
      </c>
      <c r="J10" s="13">
        <f>[2]COOPEGUANACASTE!K10</f>
        <v>2069.6999999999989</v>
      </c>
      <c r="K10" s="13">
        <f>[2]COOPEGUANACASTE!L10</f>
        <v>2035.8000000000011</v>
      </c>
      <c r="L10" s="13">
        <f>[2]COOPEGUANACASTE!M10</f>
        <v>2035.8000000000009</v>
      </c>
      <c r="M10" s="13">
        <f>[2]COOPEGUANACASTE!N10</f>
        <v>2035.8000000000011</v>
      </c>
    </row>
    <row r="11" spans="1:13" x14ac:dyDescent="0.3">
      <c r="A11" s="22" t="str">
        <f>[2]COOPEGUANACASTE!B11</f>
        <v>Bloque 31-200 kWh</v>
      </c>
      <c r="B11" s="13">
        <f>[2]COOPEGUANACASTE!C11</f>
        <v>69.200000000000017</v>
      </c>
      <c r="C11" s="13">
        <f>[2]COOPEGUANACASTE!D11</f>
        <v>69.200000000000031</v>
      </c>
      <c r="D11" s="13">
        <f>[2]COOPEGUANACASTE!E11</f>
        <v>69.200000000000017</v>
      </c>
      <c r="E11" s="13">
        <f>[2]COOPEGUANACASTE!F11</f>
        <v>67.950000000000031</v>
      </c>
      <c r="F11" s="13">
        <f>[2]COOPEGUANACASTE!G11</f>
        <v>67.950000000000017</v>
      </c>
      <c r="G11" s="13">
        <f>[2]COOPEGUANACASTE!H11</f>
        <v>67.950000000000031</v>
      </c>
      <c r="H11" s="13">
        <f>[2]COOPEGUANACASTE!I11</f>
        <v>68.989999999999981</v>
      </c>
      <c r="I11" s="13">
        <f>[2]COOPEGUANACASTE!J11</f>
        <v>68.989999999999981</v>
      </c>
      <c r="J11" s="13">
        <f>[2]COOPEGUANACASTE!K11</f>
        <v>68.989999999999995</v>
      </c>
      <c r="K11" s="13">
        <f>[2]COOPEGUANACASTE!L11</f>
        <v>67.859999999999957</v>
      </c>
      <c r="L11" s="13">
        <f>[2]COOPEGUANACASTE!M11</f>
        <v>67.859999999999957</v>
      </c>
      <c r="M11" s="13">
        <f>[2]COOPEGUANACASTE!N11</f>
        <v>67.859999999999957</v>
      </c>
    </row>
    <row r="12" spans="1:13" x14ac:dyDescent="0.3">
      <c r="A12" s="22" t="str">
        <f>[2]COOPEGUANACASTE!B12</f>
        <v>Bloque mayor a 200 kWh</v>
      </c>
      <c r="B12" s="13">
        <f>[2]COOPEGUANACASTE!C12</f>
        <v>97.55999999999996</v>
      </c>
      <c r="C12" s="13">
        <f>[2]COOPEGUANACASTE!D12</f>
        <v>97.55999999999996</v>
      </c>
      <c r="D12" s="13">
        <f>[2]COOPEGUANACASTE!E12</f>
        <v>97.55999999999996</v>
      </c>
      <c r="E12" s="13">
        <f>[2]COOPEGUANACASTE!F12</f>
        <v>95.789999999999978</v>
      </c>
      <c r="F12" s="13">
        <f>[2]COOPEGUANACASTE!G12</f>
        <v>95.789999999999978</v>
      </c>
      <c r="G12" s="13">
        <f>[2]COOPEGUANACASTE!H12</f>
        <v>95.789999999999978</v>
      </c>
      <c r="H12" s="13">
        <f>[2]COOPEGUANACASTE!I12</f>
        <v>97.25</v>
      </c>
      <c r="I12" s="13">
        <f>[2]COOPEGUANACASTE!J12</f>
        <v>97.25</v>
      </c>
      <c r="J12" s="13">
        <f>[2]COOPEGUANACASTE!K12</f>
        <v>97.25</v>
      </c>
      <c r="K12" s="13">
        <f>[2]COOPEGUANACASTE!L12</f>
        <v>95.659999999999968</v>
      </c>
      <c r="L12" s="13">
        <f>[2]COOPEGUANACASTE!M12</f>
        <v>95.659999999999982</v>
      </c>
      <c r="M12" s="13">
        <f>[2]COOPEGUANACASTE!N12</f>
        <v>95.659999999999968</v>
      </c>
    </row>
    <row r="13" spans="1:13" x14ac:dyDescent="0.3">
      <c r="A13" s="19" t="str">
        <f>[2]COOPEGUANACASTE!B13</f>
        <v>GENERAL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[2]COOPEGUANACASTE!B14</f>
        <v>T-GE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[2]COOPEGUANACASTE!B15</f>
        <v>Consumo de Energía ≤ 3000 kWh</v>
      </c>
      <c r="B15" s="13">
        <f>[2]COOPEGUANACASTE!C15</f>
        <v>102.09999999999995</v>
      </c>
      <c r="C15" s="13">
        <f>[2]COOPEGUANACASTE!D15</f>
        <v>102.09999999999995</v>
      </c>
      <c r="D15" s="13">
        <f>[2]COOPEGUANACASTE!E15</f>
        <v>102.09999999999995</v>
      </c>
      <c r="E15" s="13">
        <f>[2]COOPEGUANACASTE!F15</f>
        <v>100.25</v>
      </c>
      <c r="F15" s="13">
        <f>[2]COOPEGUANACASTE!G15</f>
        <v>100.25</v>
      </c>
      <c r="G15" s="13">
        <f>[2]COOPEGUANACASTE!H15</f>
        <v>100.25</v>
      </c>
      <c r="H15" s="13"/>
      <c r="I15" s="13"/>
      <c r="J15" s="13"/>
      <c r="K15" s="13"/>
      <c r="L15" s="13"/>
      <c r="M15" s="13"/>
    </row>
    <row r="16" spans="1:13" x14ac:dyDescent="0.3">
      <c r="A16" s="22" t="str">
        <f>[2]COOPEGUANACASTE!B16</f>
        <v>Bloque 0-3000 kWh</v>
      </c>
      <c r="B16" s="13">
        <f>[2]COOPEGUANACASTE!C16</f>
        <v>194010</v>
      </c>
      <c r="C16" s="13">
        <f>[2]COOPEGUANACASTE!D16</f>
        <v>194010</v>
      </c>
      <c r="D16" s="13">
        <f>[2]COOPEGUANACASTE!E16</f>
        <v>194010</v>
      </c>
      <c r="E16" s="13">
        <f>[2]COOPEGUANACASTE!F16</f>
        <v>190500</v>
      </c>
      <c r="F16" s="13">
        <f>[2]COOPEGUANACASTE!G16</f>
        <v>190500</v>
      </c>
      <c r="G16" s="13">
        <f>[2]COOPEGUANACASTE!H16</f>
        <v>190500</v>
      </c>
      <c r="H16" s="13"/>
      <c r="I16" s="13"/>
      <c r="J16" s="13"/>
      <c r="K16" s="13"/>
      <c r="L16" s="13"/>
      <c r="M16" s="13"/>
    </row>
    <row r="17" spans="1:14" x14ac:dyDescent="0.3">
      <c r="A17" s="22" t="str">
        <f>[2]COOPEGUANACASTE!B17</f>
        <v>Bloque mayor a 3000 kWh</v>
      </c>
      <c r="B17" s="13">
        <f>[2]COOPEGUANACASTE!C17</f>
        <v>64.67000000000003</v>
      </c>
      <c r="C17" s="13">
        <f>[2]COOPEGUANACASTE!D17</f>
        <v>64.67000000000003</v>
      </c>
      <c r="D17" s="13">
        <f>[2]COOPEGUANACASTE!E17</f>
        <v>64.67000000000003</v>
      </c>
      <c r="E17" s="13">
        <f>[2]COOPEGUANACASTE!F17</f>
        <v>63.5</v>
      </c>
      <c r="F17" s="13">
        <f>[2]COOPEGUANACASTE!G17</f>
        <v>63.5</v>
      </c>
      <c r="G17" s="13">
        <f>[2]COOPEGUANACASTE!H17</f>
        <v>63.5</v>
      </c>
      <c r="H17" s="13"/>
      <c r="I17" s="13"/>
      <c r="J17" s="13"/>
      <c r="K17" s="13"/>
      <c r="L17" s="13"/>
      <c r="M17" s="13"/>
    </row>
    <row r="18" spans="1:14" x14ac:dyDescent="0.3">
      <c r="A18" s="22" t="str">
        <f>[2]COOPEGUANACASTE!B18</f>
        <v>Bloque 0-10 kW</v>
      </c>
      <c r="B18" s="13">
        <f>[2]COOPEGUANACASTE!C18</f>
        <v>95494.299999999959</v>
      </c>
      <c r="C18" s="13">
        <f>[2]COOPEGUANACASTE!D18</f>
        <v>95494.299999999974</v>
      </c>
      <c r="D18" s="13">
        <f>[2]COOPEGUANACASTE!E18</f>
        <v>95494.299999999959</v>
      </c>
      <c r="E18" s="13">
        <f>[2]COOPEGUANACASTE!F18</f>
        <v>93766.200000000012</v>
      </c>
      <c r="F18" s="13">
        <f>[2]COOPEGUANACASTE!G18</f>
        <v>93766.200000000026</v>
      </c>
      <c r="G18" s="13">
        <f>[2]COOPEGUANACASTE!H18</f>
        <v>93766.200000000012</v>
      </c>
      <c r="H18" s="13"/>
      <c r="I18" s="13"/>
      <c r="J18" s="13"/>
      <c r="K18" s="13"/>
      <c r="L18" s="13"/>
      <c r="M18" s="13"/>
    </row>
    <row r="19" spans="1:14" x14ac:dyDescent="0.3">
      <c r="A19" s="22" t="str">
        <f>[2]COOPEGUANACASTE!B19</f>
        <v>Bloque mayor a 10 kW</v>
      </c>
      <c r="B19" s="13">
        <f>[2]COOPEGUANACASTE!C19</f>
        <v>9549.4299999999948</v>
      </c>
      <c r="C19" s="13">
        <f>[2]COOPEGUANACASTE!D19</f>
        <v>9549.4299999999948</v>
      </c>
      <c r="D19" s="13">
        <f>[2]COOPEGUANACASTE!E19</f>
        <v>9549.4299999999948</v>
      </c>
      <c r="E19" s="13">
        <f>[2]COOPEGUANACASTE!F19</f>
        <v>9376.6199999999972</v>
      </c>
      <c r="F19" s="13">
        <f>[2]COOPEGUANACASTE!G19</f>
        <v>9376.6199999999972</v>
      </c>
      <c r="G19" s="13">
        <f>[2]COOPEGUANACASTE!H19</f>
        <v>9376.6199999999972</v>
      </c>
      <c r="H19" s="13"/>
      <c r="I19" s="13"/>
      <c r="J19" s="13"/>
      <c r="K19" s="13"/>
      <c r="L19" s="13"/>
      <c r="M19" s="13"/>
    </row>
    <row r="20" spans="1:14" x14ac:dyDescent="0.3">
      <c r="A20" s="19" t="str">
        <f>[2]COOPEGUANACASTE!B20</f>
        <v>COMERCIOS Y SERVICIOS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[2]COOPEGUANACASTE!B21</f>
        <v>T-CO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[2]COOPEGUANACASTE!B22</f>
        <v>Consumo de Energía ≤ 3000 kWh</v>
      </c>
      <c r="B22" s="13"/>
      <c r="C22" s="13"/>
      <c r="D22" s="13"/>
      <c r="E22" s="13"/>
      <c r="F22" s="13"/>
      <c r="G22" s="13"/>
      <c r="H22" s="13">
        <f>[2]COOPEGUANACASTE!I22</f>
        <v>101.78000000000006</v>
      </c>
      <c r="I22" s="13">
        <f>[2]COOPEGUANACASTE!J22</f>
        <v>101.78000000000006</v>
      </c>
      <c r="J22" s="13">
        <f>[2]COOPEGUANACASTE!K22</f>
        <v>101.78000000000004</v>
      </c>
      <c r="K22" s="13">
        <f>[2]COOPEGUANACASTE!L22</f>
        <v>100.11000000000001</v>
      </c>
      <c r="L22" s="13">
        <f>[2]COOPEGUANACASTE!M22</f>
        <v>100.11</v>
      </c>
      <c r="M22" s="13">
        <f>[2]COOPEGUANACASTE!N22</f>
        <v>100.11000000000001</v>
      </c>
      <c r="N22" s="23"/>
    </row>
    <row r="23" spans="1:14" x14ac:dyDescent="0.3">
      <c r="A23" s="22" t="str">
        <f>[2]COOPEGUANACASTE!B23</f>
        <v>Bloque 0-3000 kWh</v>
      </c>
      <c r="B23" s="13"/>
      <c r="C23" s="13"/>
      <c r="D23" s="13"/>
      <c r="E23" s="13"/>
      <c r="F23" s="13"/>
      <c r="G23" s="13"/>
      <c r="H23" s="13">
        <f>[2]COOPEGUANACASTE!I23</f>
        <v>193410</v>
      </c>
      <c r="I23" s="13">
        <f>[2]COOPEGUANACASTE!J23</f>
        <v>193410</v>
      </c>
      <c r="J23" s="13">
        <f>[2]COOPEGUANACASTE!K23</f>
        <v>193410</v>
      </c>
      <c r="K23" s="13">
        <f>[2]COOPEGUANACASTE!L23</f>
        <v>190230</v>
      </c>
      <c r="L23" s="13">
        <f>[2]COOPEGUANACASTE!M23</f>
        <v>190230</v>
      </c>
      <c r="M23" s="13">
        <f>[2]COOPEGUANACASTE!N23</f>
        <v>190230</v>
      </c>
      <c r="N23" s="23"/>
    </row>
    <row r="24" spans="1:14" x14ac:dyDescent="0.3">
      <c r="A24" s="22" t="str">
        <f>[2]COOPEGUANACASTE!B24</f>
        <v>Bloque mayor a 3000 kWh</v>
      </c>
      <c r="B24" s="13"/>
      <c r="C24" s="13"/>
      <c r="D24" s="13"/>
      <c r="E24" s="13"/>
      <c r="F24" s="13"/>
      <c r="G24" s="13"/>
      <c r="H24" s="13">
        <f>[2]COOPEGUANACASTE!I24</f>
        <v>64.470000000000013</v>
      </c>
      <c r="I24" s="13">
        <f>[2]COOPEGUANACASTE!J24</f>
        <v>64.470000000000013</v>
      </c>
      <c r="J24" s="13">
        <f>[2]COOPEGUANACASTE!K24</f>
        <v>64.470000000000013</v>
      </c>
      <c r="K24" s="13">
        <f>[2]COOPEGUANACASTE!L24</f>
        <v>63.410000000000025</v>
      </c>
      <c r="L24" s="13">
        <f>[2]COOPEGUANACASTE!M24</f>
        <v>63.410000000000018</v>
      </c>
      <c r="M24" s="13">
        <f>[2]COOPEGUANACASTE!N24</f>
        <v>63.410000000000025</v>
      </c>
      <c r="N24" s="23"/>
    </row>
    <row r="25" spans="1:14" x14ac:dyDescent="0.3">
      <c r="A25" s="22" t="str">
        <f>[2]COOPEGUANACASTE!B25</f>
        <v>Bloque 0-10 kW</v>
      </c>
      <c r="B25" s="13"/>
      <c r="C25" s="13"/>
      <c r="D25" s="13"/>
      <c r="E25" s="13"/>
      <c r="F25" s="13"/>
      <c r="G25" s="13"/>
      <c r="H25" s="13">
        <f>[2]COOPEGUANACASTE!I25</f>
        <v>95197.100000000049</v>
      </c>
      <c r="I25" s="13">
        <f>[2]COOPEGUANACASTE!J25</f>
        <v>95197.100000000049</v>
      </c>
      <c r="J25" s="13">
        <f>[2]COOPEGUANACASTE!K25</f>
        <v>95197.100000000049</v>
      </c>
      <c r="K25" s="13">
        <f>[2]COOPEGUANACASTE!L25</f>
        <v>93631.899999999951</v>
      </c>
      <c r="L25" s="13">
        <f>[2]COOPEGUANACASTE!M25</f>
        <v>93631.899999999951</v>
      </c>
      <c r="M25" s="13">
        <f>[2]COOPEGUANACASTE!N25</f>
        <v>93631.899999999951</v>
      </c>
      <c r="N25" s="23"/>
    </row>
    <row r="26" spans="1:14" x14ac:dyDescent="0.3">
      <c r="A26" s="22" t="str">
        <f>[2]COOPEGUANACASTE!B26</f>
        <v>Bloque mayor a 10 kW</v>
      </c>
      <c r="B26" s="13"/>
      <c r="C26" s="13"/>
      <c r="D26" s="13"/>
      <c r="E26" s="13"/>
      <c r="F26" s="13"/>
      <c r="G26" s="13"/>
      <c r="H26" s="13">
        <f>[2]COOPEGUANACASTE!I26</f>
        <v>9519.7099999999973</v>
      </c>
      <c r="I26" s="13">
        <f>[2]COOPEGUANACASTE!J26</f>
        <v>9519.7099999999973</v>
      </c>
      <c r="J26" s="13">
        <f>[2]COOPEGUANACASTE!K26</f>
        <v>9519.7099999999955</v>
      </c>
      <c r="K26" s="13">
        <f>[2]COOPEGUANACASTE!L26</f>
        <v>9363.19</v>
      </c>
      <c r="L26" s="13">
        <f>[2]COOPEGUANACASTE!M26</f>
        <v>9363.19</v>
      </c>
      <c r="M26" s="13">
        <f>[2]COOPEGUANACASTE!N26</f>
        <v>9363.19</v>
      </c>
      <c r="N26" s="23"/>
    </row>
    <row r="27" spans="1:14" x14ac:dyDescent="0.3">
      <c r="A27" s="19" t="str">
        <f>[2]COOPEGUANACASTE!B27</f>
        <v>INDUSTRIAL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[2]COOPEGUANACASTE!B28</f>
        <v>T-IN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[2]COOPEGUANACASTE!B29</f>
        <v>Consumo de Energía ≤ 3000 kWh</v>
      </c>
      <c r="B29" s="13"/>
      <c r="C29" s="13"/>
      <c r="D29" s="13"/>
      <c r="E29" s="13"/>
      <c r="F29" s="13"/>
      <c r="G29" s="13"/>
      <c r="H29" s="13">
        <f>[2]COOPEGUANACASTE!I29</f>
        <v>101.78000000000006</v>
      </c>
      <c r="I29" s="13">
        <f>[2]COOPEGUANACASTE!J29</f>
        <v>101.78000000000006</v>
      </c>
      <c r="J29" s="13">
        <f>[2]COOPEGUANACASTE!K29</f>
        <v>101.78000000000004</v>
      </c>
      <c r="K29" s="13">
        <f>[2]COOPEGUANACASTE!L29</f>
        <v>100.11000000000001</v>
      </c>
      <c r="L29" s="13">
        <f>[2]COOPEGUANACASTE!M29</f>
        <v>100.11</v>
      </c>
      <c r="M29" s="13">
        <f>[2]COOPEGUANACASTE!N29</f>
        <v>100.11000000000001</v>
      </c>
      <c r="N29" s="23"/>
    </row>
    <row r="30" spans="1:14" x14ac:dyDescent="0.3">
      <c r="A30" s="22" t="str">
        <f>[2]COOPEGUANACASTE!B30</f>
        <v>Bloque 0-3000 kWh</v>
      </c>
      <c r="B30" s="13"/>
      <c r="C30" s="13"/>
      <c r="D30" s="13"/>
      <c r="E30" s="13"/>
      <c r="F30" s="13"/>
      <c r="G30" s="13"/>
      <c r="H30" s="13">
        <f>[2]COOPEGUANACASTE!I30</f>
        <v>193410</v>
      </c>
      <c r="I30" s="13">
        <f>[2]COOPEGUANACASTE!J30</f>
        <v>193410</v>
      </c>
      <c r="J30" s="13">
        <f>[2]COOPEGUANACASTE!K30</f>
        <v>193410</v>
      </c>
      <c r="K30" s="13">
        <f>[2]COOPEGUANACASTE!L30</f>
        <v>190230</v>
      </c>
      <c r="L30" s="13">
        <f>[2]COOPEGUANACASTE!M30</f>
        <v>190230</v>
      </c>
      <c r="M30" s="13">
        <f>[2]COOPEGUANACASTE!N30</f>
        <v>190230</v>
      </c>
      <c r="N30" s="23"/>
    </row>
    <row r="31" spans="1:14" x14ac:dyDescent="0.3">
      <c r="A31" s="22" t="str">
        <f>[2]COOPEGUANACASTE!B31</f>
        <v>Bloque mayor a 3000 kWh</v>
      </c>
      <c r="B31" s="13"/>
      <c r="C31" s="13"/>
      <c r="D31" s="13"/>
      <c r="E31" s="13"/>
      <c r="F31" s="13"/>
      <c r="G31" s="13"/>
      <c r="H31" s="13">
        <f>[2]COOPEGUANACASTE!I31</f>
        <v>64.470000000000013</v>
      </c>
      <c r="I31" s="13">
        <f>[2]COOPEGUANACASTE!J31</f>
        <v>64.470000000000013</v>
      </c>
      <c r="J31" s="13">
        <f>[2]COOPEGUANACASTE!K31</f>
        <v>64.470000000000013</v>
      </c>
      <c r="K31" s="13">
        <f>[2]COOPEGUANACASTE!L31</f>
        <v>63.410000000000025</v>
      </c>
      <c r="L31" s="13">
        <f>[2]COOPEGUANACASTE!M31</f>
        <v>63.410000000000018</v>
      </c>
      <c r="M31" s="13">
        <f>[2]COOPEGUANACASTE!N31</f>
        <v>63.410000000000025</v>
      </c>
      <c r="N31" s="23"/>
    </row>
    <row r="32" spans="1:14" x14ac:dyDescent="0.3">
      <c r="A32" s="22" t="str">
        <f>[2]COOPEGUANACASTE!B32</f>
        <v>Bloque 0-10 kW</v>
      </c>
      <c r="B32" s="13"/>
      <c r="C32" s="13"/>
      <c r="D32" s="13"/>
      <c r="E32" s="13"/>
      <c r="F32" s="13"/>
      <c r="G32" s="13"/>
      <c r="H32" s="13">
        <f>[2]COOPEGUANACASTE!I32</f>
        <v>95197.100000000049</v>
      </c>
      <c r="I32" s="13">
        <f>[2]COOPEGUANACASTE!J32</f>
        <v>95197.100000000049</v>
      </c>
      <c r="J32" s="13">
        <f>[2]COOPEGUANACASTE!K32</f>
        <v>95197.100000000049</v>
      </c>
      <c r="K32" s="13">
        <f>[2]COOPEGUANACASTE!L32</f>
        <v>93631.899999999951</v>
      </c>
      <c r="L32" s="13">
        <f>[2]COOPEGUANACASTE!M32</f>
        <v>93631.899999999951</v>
      </c>
      <c r="M32" s="13">
        <f>[2]COOPEGUANACASTE!N32</f>
        <v>93631.899999999951</v>
      </c>
      <c r="N32" s="23"/>
    </row>
    <row r="33" spans="1:14" x14ac:dyDescent="0.3">
      <c r="A33" s="22" t="str">
        <f>[2]COOPEGUANACASTE!B33</f>
        <v>Bloque mayor a 10 kW</v>
      </c>
      <c r="B33" s="13"/>
      <c r="C33" s="13"/>
      <c r="D33" s="13"/>
      <c r="E33" s="13"/>
      <c r="F33" s="13"/>
      <c r="G33" s="13"/>
      <c r="H33" s="13">
        <f>[2]COOPEGUANACASTE!I33</f>
        <v>9519.7099999999973</v>
      </c>
      <c r="I33" s="13">
        <f>[2]COOPEGUANACASTE!J33</f>
        <v>9519.7099999999973</v>
      </c>
      <c r="J33" s="13">
        <f>[2]COOPEGUANACASTE!K33</f>
        <v>9519.7099999999955</v>
      </c>
      <c r="K33" s="13">
        <f>[2]COOPEGUANACASTE!L33</f>
        <v>9363.19</v>
      </c>
      <c r="L33" s="13">
        <f>[2]COOPEGUANACASTE!M33</f>
        <v>9363.19</v>
      </c>
      <c r="M33" s="13">
        <f>[2]COOPEGUANACASTE!N33</f>
        <v>9363.19</v>
      </c>
      <c r="N33" s="23"/>
    </row>
    <row r="34" spans="1:14" x14ac:dyDescent="0.3">
      <c r="A34" s="19" t="str">
        <f>[2]COOPEGUANACASTE!B34</f>
        <v>MEDIA TENSIÓN (T-MT)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[2]COOPEGUANACASTE!B35</f>
        <v>T-MT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[2]COOPEGUANACASTE!B36</f>
        <v>Energía Punta</v>
      </c>
      <c r="B36" s="13">
        <f>[2]COOPEGUANACASTE!C36</f>
        <v>85.090000000000018</v>
      </c>
      <c r="C36" s="13">
        <f>[2]COOPEGUANACASTE!D36</f>
        <v>85.09</v>
      </c>
      <c r="D36" s="13">
        <f>[2]COOPEGUANACASTE!E36</f>
        <v>85.090000000000018</v>
      </c>
      <c r="E36" s="13">
        <f>[2]COOPEGUANACASTE!F36</f>
        <v>83.539999999999978</v>
      </c>
      <c r="F36" s="13">
        <f>[2]COOPEGUANACASTE!G36</f>
        <v>83.539999999999978</v>
      </c>
      <c r="G36" s="13">
        <f>[2]COOPEGUANACASTE!H36</f>
        <v>83.539999999999978</v>
      </c>
      <c r="H36" s="13">
        <f>[2]COOPEGUANACASTE!I36</f>
        <v>84.820000000000007</v>
      </c>
      <c r="I36" s="13">
        <f>[2]COOPEGUANACASTE!J36</f>
        <v>84.820000000000007</v>
      </c>
      <c r="J36" s="13">
        <f>[2]COOPEGUANACASTE!K36</f>
        <v>84.82</v>
      </c>
      <c r="K36" s="13">
        <f>[2]COOPEGUANACASTE!L36</f>
        <v>83.429999999999993</v>
      </c>
      <c r="L36" s="13">
        <f>[2]COOPEGUANACASTE!M36</f>
        <v>83.43</v>
      </c>
      <c r="M36" s="13">
        <f>[2]COOPEGUANACASTE!N36</f>
        <v>83.429999999999993</v>
      </c>
    </row>
    <row r="37" spans="1:14" x14ac:dyDescent="0.3">
      <c r="A37" s="22" t="str">
        <f>[2]COOPEGUANACASTE!B37</f>
        <v>Energía Valle</v>
      </c>
      <c r="B37" s="13">
        <f>[2]COOPEGUANACASTE!C37</f>
        <v>73.739999999999966</v>
      </c>
      <c r="C37" s="13">
        <f>[2]COOPEGUANACASTE!D37</f>
        <v>73.739999999999981</v>
      </c>
      <c r="D37" s="13">
        <f>[2]COOPEGUANACASTE!E37</f>
        <v>73.739999999999966</v>
      </c>
      <c r="E37" s="13">
        <f>[2]COOPEGUANACASTE!F37</f>
        <v>72.400000000000034</v>
      </c>
      <c r="F37" s="13">
        <f>[2]COOPEGUANACASTE!G37</f>
        <v>72.400000000000034</v>
      </c>
      <c r="G37" s="13">
        <f>[2]COOPEGUANACASTE!H37</f>
        <v>72.400000000000034</v>
      </c>
      <c r="H37" s="13">
        <f>[2]COOPEGUANACASTE!I37</f>
        <v>73.510000000000034</v>
      </c>
      <c r="I37" s="13">
        <f>[2]COOPEGUANACASTE!J37</f>
        <v>73.510000000000034</v>
      </c>
      <c r="J37" s="13">
        <f>[2]COOPEGUANACASTE!K37</f>
        <v>73.510000000000019</v>
      </c>
      <c r="K37" s="13">
        <f>[2]COOPEGUANACASTE!L37</f>
        <v>72.3</v>
      </c>
      <c r="L37" s="13">
        <f>[2]COOPEGUANACASTE!M37</f>
        <v>72.299999999999983</v>
      </c>
      <c r="M37" s="13">
        <f>[2]COOPEGUANACASTE!N37</f>
        <v>72.3</v>
      </c>
    </row>
    <row r="38" spans="1:14" x14ac:dyDescent="0.3">
      <c r="A38" s="22" t="str">
        <f>[2]COOPEGUANACASTE!B38</f>
        <v>Energía Noche</v>
      </c>
      <c r="B38" s="13">
        <f>[2]COOPEGUANACASTE!C38</f>
        <v>65.799999999999969</v>
      </c>
      <c r="C38" s="13">
        <f>[2]COOPEGUANACASTE!D38</f>
        <v>65.799999999999969</v>
      </c>
      <c r="D38" s="13">
        <f>[2]COOPEGUANACASTE!E38</f>
        <v>65.799999999999969</v>
      </c>
      <c r="E38" s="13">
        <f>[2]COOPEGUANACASTE!F38</f>
        <v>64.599999999999966</v>
      </c>
      <c r="F38" s="13">
        <f>[2]COOPEGUANACASTE!G38</f>
        <v>64.599999999999966</v>
      </c>
      <c r="G38" s="13">
        <f>[2]COOPEGUANACASTE!H38</f>
        <v>64.599999999999966</v>
      </c>
      <c r="H38" s="13">
        <f>[2]COOPEGUANACASTE!I38</f>
        <v>65.589999999999975</v>
      </c>
      <c r="I38" s="13">
        <f>[2]COOPEGUANACASTE!J38</f>
        <v>65.589999999999975</v>
      </c>
      <c r="J38" s="13">
        <f>[2]COOPEGUANACASTE!K38</f>
        <v>65.589999999999975</v>
      </c>
      <c r="K38" s="13">
        <f>[2]COOPEGUANACASTE!L38</f>
        <v>64.510000000000005</v>
      </c>
      <c r="L38" s="13">
        <f>[2]COOPEGUANACASTE!M38</f>
        <v>64.510000000000005</v>
      </c>
      <c r="M38" s="13">
        <f>[2]COOPEGUANACASTE!N38</f>
        <v>64.510000000000005</v>
      </c>
    </row>
    <row r="39" spans="1:14" x14ac:dyDescent="0.3">
      <c r="A39" s="22" t="str">
        <f>[2]COOPEGUANACASTE!B39</f>
        <v>Potencia Punta</v>
      </c>
      <c r="B39" s="13">
        <f>[2]COOPEGUANACASTE!C39</f>
        <v>3854.7100000000028</v>
      </c>
      <c r="C39" s="13">
        <f>[2]COOPEGUANACASTE!D39</f>
        <v>3854.7100000000023</v>
      </c>
      <c r="D39" s="13">
        <f>[2]COOPEGUANACASTE!E39</f>
        <v>3854.7100000000028</v>
      </c>
      <c r="E39" s="13">
        <f>[2]COOPEGUANACASTE!F39</f>
        <v>3784.949999999998</v>
      </c>
      <c r="F39" s="13">
        <f>[2]COOPEGUANACASTE!G39</f>
        <v>3784.949999999998</v>
      </c>
      <c r="G39" s="13">
        <f>[2]COOPEGUANACASTE!H39</f>
        <v>3784.949999999998</v>
      </c>
      <c r="H39" s="13">
        <f>[2]COOPEGUANACASTE!I39</f>
        <v>3842.7100000000028</v>
      </c>
      <c r="I39" s="13">
        <f>[2]COOPEGUANACASTE!J39</f>
        <v>3842.7100000000028</v>
      </c>
      <c r="J39" s="13">
        <f>[2]COOPEGUANACASTE!K39</f>
        <v>3842.7100000000023</v>
      </c>
      <c r="K39" s="13">
        <f>[2]COOPEGUANACASTE!L39</f>
        <v>3779.5299999999993</v>
      </c>
      <c r="L39" s="13">
        <f>[2]COOPEGUANACASTE!M39</f>
        <v>3779.5299999999993</v>
      </c>
      <c r="M39" s="13">
        <f>[2]COOPEGUANACASTE!N39</f>
        <v>3779.5299999999993</v>
      </c>
    </row>
    <row r="40" spans="1:14" x14ac:dyDescent="0.3">
      <c r="A40" s="22" t="str">
        <f>[2]COOPEGUANACASTE!B40</f>
        <v>Potencia Valle</v>
      </c>
      <c r="B40" s="13">
        <f>[2]COOPEGUANACASTE!C40</f>
        <v>3854.7100000000028</v>
      </c>
      <c r="C40" s="13">
        <f>[2]COOPEGUANACASTE!D40</f>
        <v>3854.7100000000023</v>
      </c>
      <c r="D40" s="13">
        <f>[2]COOPEGUANACASTE!E40</f>
        <v>3854.7100000000028</v>
      </c>
      <c r="E40" s="13">
        <f>[2]COOPEGUANACASTE!F40</f>
        <v>3784.949999999998</v>
      </c>
      <c r="F40" s="13">
        <f>[2]COOPEGUANACASTE!G40</f>
        <v>3784.949999999998</v>
      </c>
      <c r="G40" s="13">
        <f>[2]COOPEGUANACASTE!H40</f>
        <v>3784.949999999998</v>
      </c>
      <c r="H40" s="13">
        <f>[2]COOPEGUANACASTE!I40</f>
        <v>3842.7100000000028</v>
      </c>
      <c r="I40" s="13">
        <f>[2]COOPEGUANACASTE!J40</f>
        <v>3842.7100000000028</v>
      </c>
      <c r="J40" s="13">
        <f>[2]COOPEGUANACASTE!K40</f>
        <v>3842.7100000000023</v>
      </c>
      <c r="K40" s="13">
        <f>[2]COOPEGUANACASTE!L40</f>
        <v>3779.5299999999993</v>
      </c>
      <c r="L40" s="13">
        <f>[2]COOPEGUANACASTE!M40</f>
        <v>3779.5299999999993</v>
      </c>
      <c r="M40" s="13">
        <f>[2]COOPEGUANACASTE!N40</f>
        <v>3779.5299999999993</v>
      </c>
    </row>
    <row r="41" spans="1:14" x14ac:dyDescent="0.3">
      <c r="A41" s="19" t="str">
        <f>[2]COOPEGUANACASTE!B41</f>
        <v>MEDIA TENSIÓN (T-MTb)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4" x14ac:dyDescent="0.3">
      <c r="A42" s="20" t="str">
        <f>[2]COOPEGUANACASTE!B42</f>
        <v>T-MTB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4" x14ac:dyDescent="0.3">
      <c r="A43" s="22" t="str">
        <f>[2]COOPEGUANACASTE!B43</f>
        <v>Energía Punta</v>
      </c>
      <c r="B43" s="42"/>
      <c r="C43" s="42"/>
      <c r="D43" s="42"/>
      <c r="E43" s="42">
        <f>[2]COOPEGUANACASTE!F43</f>
        <v>0.19500000000000003</v>
      </c>
      <c r="F43" s="42">
        <f>[2]COOPEGUANACASTE!G43</f>
        <v>0.19500000000000006</v>
      </c>
      <c r="G43" s="42">
        <f>[2]COOPEGUANACASTE!H43</f>
        <v>0.19500000000000003</v>
      </c>
      <c r="H43" s="42">
        <f>[2]COOPEGUANACASTE!I43</f>
        <v>0.19500000000000006</v>
      </c>
      <c r="I43" s="42">
        <f>[2]COOPEGUANACASTE!J43</f>
        <v>0.19500000000000006</v>
      </c>
      <c r="J43" s="42">
        <f>[2]COOPEGUANACASTE!K43</f>
        <v>0.19500000000000003</v>
      </c>
      <c r="K43" s="42">
        <f>[2]COOPEGUANACASTE!L43</f>
        <v>0.19500000000000006</v>
      </c>
      <c r="L43" s="42">
        <f>[2]COOPEGUANACASTE!M43</f>
        <v>0.19500000000000003</v>
      </c>
      <c r="M43" s="42">
        <f>[2]COOPEGUANACASTE!N43</f>
        <v>0.19500000000000006</v>
      </c>
    </row>
    <row r="44" spans="1:14" x14ac:dyDescent="0.3">
      <c r="A44" s="22" t="str">
        <f>[2]COOPEGUANACASTE!B44</f>
        <v>Energía Valle</v>
      </c>
      <c r="B44" s="42"/>
      <c r="C44" s="42"/>
      <c r="D44" s="42"/>
      <c r="E44" s="42">
        <f>[2]COOPEGUANACASTE!F44</f>
        <v>6.6999999999999962E-2</v>
      </c>
      <c r="F44" s="42">
        <f>[2]COOPEGUANACASTE!G44</f>
        <v>6.6999999999999976E-2</v>
      </c>
      <c r="G44" s="42">
        <f>[2]COOPEGUANACASTE!H44</f>
        <v>6.6999999999999962E-2</v>
      </c>
      <c r="H44" s="42">
        <f>[2]COOPEGUANACASTE!I44</f>
        <v>6.6999999999999976E-2</v>
      </c>
      <c r="I44" s="42">
        <f>[2]COOPEGUANACASTE!J44</f>
        <v>6.6999999999999976E-2</v>
      </c>
      <c r="J44" s="42">
        <f>[2]COOPEGUANACASTE!K44</f>
        <v>6.6999999999999962E-2</v>
      </c>
      <c r="K44" s="42">
        <f>[2]COOPEGUANACASTE!L44</f>
        <v>6.6999999999999976E-2</v>
      </c>
      <c r="L44" s="42">
        <f>[2]COOPEGUANACASTE!M44</f>
        <v>6.6999999999999962E-2</v>
      </c>
      <c r="M44" s="42">
        <f>[2]COOPEGUANACASTE!N44</f>
        <v>6.6999999999999976E-2</v>
      </c>
    </row>
    <row r="45" spans="1:14" x14ac:dyDescent="0.3">
      <c r="A45" s="22" t="str">
        <f>[2]COOPEGUANACASTE!B45</f>
        <v>Energía Noche</v>
      </c>
      <c r="B45" s="42"/>
      <c r="C45" s="42"/>
      <c r="D45" s="42"/>
      <c r="E45" s="42">
        <f>[2]COOPEGUANACASTE!F45</f>
        <v>4.2999999999999997E-2</v>
      </c>
      <c r="F45" s="42">
        <f>[2]COOPEGUANACASTE!G45</f>
        <v>4.299999999999999E-2</v>
      </c>
      <c r="G45" s="42">
        <f>[2]COOPEGUANACASTE!H45</f>
        <v>4.2999999999999997E-2</v>
      </c>
      <c r="H45" s="42">
        <f>[2]COOPEGUANACASTE!I45</f>
        <v>4.299999999999999E-2</v>
      </c>
      <c r="I45" s="42">
        <f>[2]COOPEGUANACASTE!J45</f>
        <v>4.299999999999999E-2</v>
      </c>
      <c r="J45" s="42">
        <f>[2]COOPEGUANACASTE!K45</f>
        <v>4.2999999999999997E-2</v>
      </c>
      <c r="K45" s="42">
        <f>[2]COOPEGUANACASTE!L45</f>
        <v>4.299999999999999E-2</v>
      </c>
      <c r="L45" s="42">
        <f>[2]COOPEGUANACASTE!M45</f>
        <v>4.2999999999999997E-2</v>
      </c>
      <c r="M45" s="42">
        <f>[2]COOPEGUANACASTE!N45</f>
        <v>4.299999999999999E-2</v>
      </c>
    </row>
    <row r="46" spans="1:14" x14ac:dyDescent="0.3">
      <c r="A46" s="22" t="str">
        <f>[2]COOPEGUANACASTE!B46</f>
        <v>Potencia Punta</v>
      </c>
      <c r="B46" s="42"/>
      <c r="C46" s="42"/>
      <c r="D46" s="42"/>
      <c r="E46" s="42">
        <f>[2]COOPEGUANACASTE!F46</f>
        <v>5.727000000000003</v>
      </c>
      <c r="F46" s="42">
        <f>[2]COOPEGUANACASTE!G46</f>
        <v>5.727000000000003</v>
      </c>
      <c r="G46" s="42">
        <f>[2]COOPEGUANACASTE!H46</f>
        <v>5.727000000000003</v>
      </c>
      <c r="H46" s="42">
        <f>[2]COOPEGUANACASTE!I46</f>
        <v>5.727000000000003</v>
      </c>
      <c r="I46" s="42">
        <f>[2]COOPEGUANACASTE!J46</f>
        <v>5.727000000000003</v>
      </c>
      <c r="J46" s="42">
        <f>[2]COOPEGUANACASTE!K46</f>
        <v>5.727000000000003</v>
      </c>
      <c r="K46" s="42">
        <f>[2]COOPEGUANACASTE!L46</f>
        <v>5.727000000000003</v>
      </c>
      <c r="L46" s="42">
        <f>[2]COOPEGUANACASTE!M46</f>
        <v>5.727000000000003</v>
      </c>
      <c r="M46" s="42">
        <f>[2]COOPEGUANACASTE!N46</f>
        <v>5.727000000000003</v>
      </c>
    </row>
    <row r="47" spans="1:14" x14ac:dyDescent="0.3">
      <c r="A47" s="22" t="str">
        <f>[2]COOPEGUANACASTE!B47</f>
        <v>Potencia Valle</v>
      </c>
      <c r="B47" s="42"/>
      <c r="C47" s="42"/>
      <c r="D47" s="42"/>
      <c r="E47" s="42">
        <f>[2]COOPEGUANACASTE!F47</f>
        <v>3.998000000000002</v>
      </c>
      <c r="F47" s="42">
        <f>[2]COOPEGUANACASTE!G47</f>
        <v>3.998000000000002</v>
      </c>
      <c r="G47" s="42">
        <f>[2]COOPEGUANACASTE!H47</f>
        <v>3.998000000000002</v>
      </c>
      <c r="H47" s="42">
        <f>[2]COOPEGUANACASTE!I47</f>
        <v>3.998000000000002</v>
      </c>
      <c r="I47" s="42">
        <f>[2]COOPEGUANACASTE!J47</f>
        <v>3.998000000000002</v>
      </c>
      <c r="J47" s="42">
        <f>[2]COOPEGUANACASTE!K47</f>
        <v>3.998000000000002</v>
      </c>
      <c r="K47" s="42">
        <f>[2]COOPEGUANACASTE!L47</f>
        <v>3.998000000000002</v>
      </c>
      <c r="L47" s="42">
        <f>[2]COOPEGUANACASTE!M47</f>
        <v>3.998000000000002</v>
      </c>
      <c r="M47" s="42">
        <f>[2]COOPEGUANACASTE!N47</f>
        <v>3.998000000000002</v>
      </c>
    </row>
    <row r="48" spans="1:14" x14ac:dyDescent="0.3">
      <c r="A48" s="22" t="str">
        <f>[2]COOPEGUANACASTE!B48</f>
        <v>Potencia Noche</v>
      </c>
      <c r="B48" s="42"/>
      <c r="C48" s="42"/>
      <c r="D48" s="42"/>
      <c r="E48" s="42">
        <f>[2]COOPEGUANACASTE!F48</f>
        <v>2.5619999999999989</v>
      </c>
      <c r="F48" s="42">
        <f>[2]COOPEGUANACASTE!G48</f>
        <v>2.5619999999999989</v>
      </c>
      <c r="G48" s="42">
        <f>[2]COOPEGUANACASTE!H48</f>
        <v>2.5619999999999989</v>
      </c>
      <c r="H48" s="42">
        <f>[2]COOPEGUANACASTE!I48</f>
        <v>2.5619999999999989</v>
      </c>
      <c r="I48" s="42">
        <f>[2]COOPEGUANACASTE!J48</f>
        <v>2.5619999999999989</v>
      </c>
      <c r="J48" s="42">
        <f>[2]COOPEGUANACASTE!K48</f>
        <v>2.5619999999999989</v>
      </c>
      <c r="K48" s="42">
        <f>[2]COOPEGUANACASTE!L48</f>
        <v>2.5619999999999989</v>
      </c>
      <c r="L48" s="42">
        <f>[2]COOPEGUANACASTE!M48</f>
        <v>2.5619999999999989</v>
      </c>
      <c r="M48" s="42">
        <f>[2]COOPEGUANACASTE!N48</f>
        <v>2.5619999999999989</v>
      </c>
    </row>
    <row r="49" spans="1:13" x14ac:dyDescent="0.3">
      <c r="A49" s="19" t="str">
        <f>[2]COOPEGUANACASTE!B49</f>
        <v>ALUMBRADO PÚBLICO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x14ac:dyDescent="0.3">
      <c r="A50" s="20" t="str">
        <f>[2]COOPEGUANACASTE!B50</f>
        <v>T-AP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 x14ac:dyDescent="0.3">
      <c r="A51" s="22" t="str">
        <f>[2]COOPEGUANACASTE!B51</f>
        <v>Cada KWh</v>
      </c>
      <c r="B51" s="13">
        <f>[2]COOPEGUANACASTE!C51</f>
        <v>3.2800000000000007</v>
      </c>
      <c r="C51" s="13">
        <f>[2]COOPEGUANACASTE!D51</f>
        <v>3.2800000000000007</v>
      </c>
      <c r="D51" s="13">
        <f>[2]COOPEGUANACASTE!E51</f>
        <v>3.2800000000000007</v>
      </c>
      <c r="E51" s="13">
        <f>[2]COOPEGUANACASTE!F51</f>
        <v>3.2800000000000007</v>
      </c>
      <c r="F51" s="13">
        <f>[2]COOPEGUANACASTE!G51</f>
        <v>3.2800000000000007</v>
      </c>
      <c r="G51" s="13">
        <f>[2]COOPEGUANACASTE!H51</f>
        <v>3.2800000000000007</v>
      </c>
      <c r="H51" s="13">
        <f>[2]COOPEGUANACASTE!I51</f>
        <v>3.2800000000000007</v>
      </c>
      <c r="I51" s="13">
        <f>[2]COOPEGUANACASTE!J51</f>
        <v>3.2800000000000007</v>
      </c>
      <c r="J51" s="13">
        <f>[2]COOPEGUANACASTE!K51</f>
        <v>3.2800000000000007</v>
      </c>
      <c r="K51" s="13">
        <f>[2]COOPEGUANACASTE!L51</f>
        <v>3.2800000000000007</v>
      </c>
      <c r="L51" s="13">
        <f>[2]COOPEGUANACASTE!M51</f>
        <v>3.2800000000000007</v>
      </c>
      <c r="M51" s="13">
        <f>[2]COOPEGUANACASTE!N51</f>
        <v>3.2800000000000007</v>
      </c>
    </row>
    <row r="52" spans="1:13" x14ac:dyDescent="0.3">
      <c r="A52" s="19" t="str">
        <f>[2]COOPEGUANACASTE!B52</f>
        <v>Tarifa de acceso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x14ac:dyDescent="0.3">
      <c r="A53" s="20" t="str">
        <f>[2]COOPEGUANACASTE!B53</f>
        <v>T-TA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3" x14ac:dyDescent="0.3">
      <c r="A54" s="22" t="str">
        <f>[2]COOPEGUANACASTE!B54</f>
        <v>Consumo de Energía cada kWh</v>
      </c>
      <c r="B54" s="13"/>
      <c r="C54" s="13"/>
      <c r="D54" s="13"/>
      <c r="E54" s="13">
        <f>[2]COOPEGUANACASTE!F54</f>
        <v>21.299999999999997</v>
      </c>
      <c r="F54" s="13">
        <f>[2]COOPEGUANACASTE!G54</f>
        <v>21.299999999999994</v>
      </c>
      <c r="G54" s="13">
        <f>[2]COOPEGUANACASTE!H54</f>
        <v>21.299999999999997</v>
      </c>
      <c r="H54" s="13">
        <f>[2]COOPEGUANACASTE!I54</f>
        <v>21.299999999999994</v>
      </c>
      <c r="I54" s="13">
        <f>[2]COOPEGUANACASTE!J54</f>
        <v>21.299999999999994</v>
      </c>
      <c r="J54" s="13">
        <f>[2]COOPEGUANACASTE!K54</f>
        <v>21.299999999999997</v>
      </c>
      <c r="K54" s="13">
        <f>[2]COOPEGUANACASTE!L54</f>
        <v>21.299999999999994</v>
      </c>
      <c r="L54" s="13">
        <f>[2]COOPEGUANACASTE!M54</f>
        <v>21.299999999999997</v>
      </c>
      <c r="M54" s="13">
        <f>[2]COOPEGUANACASTE!N54</f>
        <v>21.300000000000004</v>
      </c>
    </row>
    <row r="55" spans="1:13" x14ac:dyDescent="0.3">
      <c r="A55" s="24"/>
    </row>
    <row r="56" spans="1:13" x14ac:dyDescent="0.3">
      <c r="A56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46"/>
  <dimension ref="A4:N86"/>
  <sheetViews>
    <sheetView topLeftCell="A84" workbookViewId="0">
      <selection activeCell="A85" sqref="A85:N8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/>
    <row r="5" spans="1:14" x14ac:dyDescent="0.3">
      <c r="A5" s="179" t="s">
        <v>118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110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[2]COOPESANTOS!B7</f>
        <v>Tipo de tarifa y bloque</v>
      </c>
      <c r="B7" s="18" t="str">
        <f>[2]COOPESANTOS!C7</f>
        <v>Enero</v>
      </c>
      <c r="C7" s="18" t="str">
        <f>[2]COOPESANTOS!D7</f>
        <v>Febrero</v>
      </c>
      <c r="D7" s="18" t="str">
        <f>[2]COOPESANTOS!E7</f>
        <v>Marzo</v>
      </c>
      <c r="E7" s="18" t="str">
        <f>[2]COOPESANTOS!F7</f>
        <v>Abril</v>
      </c>
      <c r="F7" s="18" t="str">
        <f>[2]COOPESANTOS!G7</f>
        <v>Mayo</v>
      </c>
      <c r="G7" s="18" t="str">
        <f>[2]COOPESANTOS!H7</f>
        <v>Junio</v>
      </c>
      <c r="H7" s="18" t="str">
        <f>[2]COOPESANTOS!I7</f>
        <v>Julio</v>
      </c>
      <c r="I7" s="18" t="str">
        <f>[2]COOPESANTOS!J7</f>
        <v>Agosto</v>
      </c>
      <c r="J7" s="18" t="str">
        <f>[2]COOPESANTOS!K7</f>
        <v>Septiembre</v>
      </c>
      <c r="K7" s="18" t="str">
        <f>[2]COOPESANTOS!L7</f>
        <v>Octubre</v>
      </c>
      <c r="L7" s="18" t="str">
        <f>[2]COOPESANTOS!M7</f>
        <v>Noviembre</v>
      </c>
      <c r="M7" s="18" t="str">
        <f>[2]COOPESANTOS!N7</f>
        <v>Diciembre</v>
      </c>
    </row>
    <row r="8" spans="1:14" x14ac:dyDescent="0.3">
      <c r="A8" s="19" t="str">
        <f>[2]COOPESANTOS!B8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[2]COOPESANTOS!B9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[2]COOPESANTOS!B10</f>
        <v>Bloque 0-40 kWh</v>
      </c>
      <c r="B10" s="13"/>
      <c r="C10" s="13"/>
      <c r="D10" s="13"/>
      <c r="E10" s="13"/>
      <c r="F10" s="13"/>
      <c r="G10" s="13"/>
      <c r="H10" s="13">
        <f>[2]COOPESANTOS!I10</f>
        <v>3287.199999999998</v>
      </c>
      <c r="I10" s="13">
        <f>[2]COOPESANTOS!J10</f>
        <v>3287.199999999998</v>
      </c>
      <c r="J10" s="13">
        <f>[2]COOPESANTOS!K10</f>
        <v>3287.199999999998</v>
      </c>
      <c r="K10" s="13">
        <f>[2]COOPESANTOS!L10</f>
        <v>3248.3999999999987</v>
      </c>
      <c r="L10" s="13">
        <f>[2]COOPESANTOS!M10</f>
        <v>3248.3999999999992</v>
      </c>
      <c r="M10" s="13">
        <f>[2]COOPESANTOS!N10</f>
        <v>3248.3999999999987</v>
      </c>
    </row>
    <row r="11" spans="1:14" x14ac:dyDescent="0.3">
      <c r="A11" s="22" t="str">
        <f>[2]COOPESANTOS!B11</f>
        <v>Bloque 41-200 kWh</v>
      </c>
      <c r="B11" s="13">
        <f>[2]COOPESANTOS!C11</f>
        <v>83.289999999999978</v>
      </c>
      <c r="C11" s="13">
        <f>[2]COOPESANTOS!D11</f>
        <v>83.289999999999978</v>
      </c>
      <c r="D11" s="13">
        <f>[2]COOPESANTOS!E11</f>
        <v>83.289999999999978</v>
      </c>
      <c r="E11" s="13">
        <f>[2]COOPESANTOS!F11</f>
        <v>83.16</v>
      </c>
      <c r="F11" s="13">
        <f>[2]COOPESANTOS!G11</f>
        <v>83.159999999999982</v>
      </c>
      <c r="G11" s="13">
        <f>[2]COOPESANTOS!H11</f>
        <v>83.16</v>
      </c>
      <c r="H11" s="13">
        <f>[2]COOPESANTOS!I11</f>
        <v>82.179999999999993</v>
      </c>
      <c r="I11" s="13">
        <f>[2]COOPESANTOS!J11</f>
        <v>82.179999999999993</v>
      </c>
      <c r="J11" s="13">
        <f>[2]COOPESANTOS!K11</f>
        <v>82.18</v>
      </c>
      <c r="K11" s="13">
        <f>[2]COOPESANTOS!L11</f>
        <v>81.210000000000022</v>
      </c>
      <c r="L11" s="13">
        <f>[2]COOPESANTOS!M11</f>
        <v>81.210000000000022</v>
      </c>
      <c r="M11" s="13">
        <f>[2]COOPESANTOS!N11</f>
        <v>81.210000000000022</v>
      </c>
    </row>
    <row r="12" spans="1:14" x14ac:dyDescent="0.3">
      <c r="A12" s="22" t="str">
        <f>[2]COOPESANTOS!B12</f>
        <v>Bloque mayor a 200 kWh</v>
      </c>
      <c r="B12" s="13">
        <f>[2]COOPESANTOS!C12</f>
        <v>134.80999999999997</v>
      </c>
      <c r="C12" s="13">
        <f>[2]COOPESANTOS!D12</f>
        <v>134.80999999999997</v>
      </c>
      <c r="D12" s="13">
        <f>[2]COOPESANTOS!E12</f>
        <v>134.80999999999997</v>
      </c>
      <c r="E12" s="13">
        <f>[2]COOPESANTOS!F12</f>
        <v>134.59999999999994</v>
      </c>
      <c r="F12" s="13">
        <f>[2]COOPESANTOS!G12</f>
        <v>134.59999999999997</v>
      </c>
      <c r="G12" s="13">
        <f>[2]COOPESANTOS!H12</f>
        <v>134.59999999999994</v>
      </c>
      <c r="H12" s="13">
        <f>[2]COOPESANTOS!I12</f>
        <v>133</v>
      </c>
      <c r="I12" s="13">
        <f>[2]COOPESANTOS!J12</f>
        <v>133</v>
      </c>
      <c r="J12" s="13">
        <f>[2]COOPESANTOS!K12</f>
        <v>133</v>
      </c>
      <c r="K12" s="13">
        <f>[2]COOPESANTOS!L12</f>
        <v>131.42999999999995</v>
      </c>
      <c r="L12" s="13">
        <f>[2]COOPESANTOS!M12</f>
        <v>131.42999999999995</v>
      </c>
      <c r="M12" s="13">
        <f>[2]COOPESANTOS!N12</f>
        <v>131.42999999999995</v>
      </c>
    </row>
    <row r="13" spans="1:14" x14ac:dyDescent="0.3">
      <c r="A13" s="19" t="str">
        <f>[2]COOPESANTOS!B13</f>
        <v>GENERAL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4" x14ac:dyDescent="0.3">
      <c r="A14" s="20" t="str">
        <f>[2]COOPESANTOS!B14</f>
        <v>T-GE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3">
      <c r="A15" s="22" t="str">
        <f>[2]COOPESANTOS!B15</f>
        <v>Consumo de Energía ≤ 3000 kWh</v>
      </c>
      <c r="B15" s="13">
        <f>[2]COOPESANTOS!C15</f>
        <v>161.11000000000001</v>
      </c>
      <c r="C15" s="13">
        <f>[2]COOPESANTOS!D15</f>
        <v>161.11000000000004</v>
      </c>
      <c r="D15" s="13">
        <f>[2]COOPESANTOS!E15</f>
        <v>161.11000000000001</v>
      </c>
      <c r="E15" s="13">
        <f>[2]COOPESANTOS!F15</f>
        <v>160.86000000000004</v>
      </c>
      <c r="F15" s="13">
        <f>[2]COOPESANTOS!G15</f>
        <v>160.86000000000001</v>
      </c>
      <c r="G15" s="13">
        <f>[2]COOPESANTOS!H15</f>
        <v>160.86000000000004</v>
      </c>
      <c r="H15" s="21"/>
      <c r="I15" s="21"/>
      <c r="J15" s="21"/>
      <c r="K15" s="21"/>
      <c r="L15" s="21"/>
      <c r="M15" s="21"/>
    </row>
    <row r="16" spans="1:14" x14ac:dyDescent="0.3">
      <c r="A16" s="22" t="str">
        <f>[2]COOPESANTOS!B16</f>
        <v>Bloque 0-3000 kWh</v>
      </c>
      <c r="B16" s="13">
        <f>[2]COOPESANTOS!C16</f>
        <v>292620</v>
      </c>
      <c r="C16" s="13">
        <f>[2]COOPESANTOS!D16</f>
        <v>292620</v>
      </c>
      <c r="D16" s="13">
        <f>[2]COOPESANTOS!E16</f>
        <v>292620</v>
      </c>
      <c r="E16" s="13">
        <f>[2]COOPESANTOS!F16</f>
        <v>292170</v>
      </c>
      <c r="F16" s="13">
        <f>[2]COOPESANTOS!G16</f>
        <v>292170</v>
      </c>
      <c r="G16" s="13">
        <f>[2]COOPESANTOS!H16</f>
        <v>292170</v>
      </c>
      <c r="H16" s="13"/>
      <c r="I16" s="13"/>
      <c r="J16" s="13"/>
      <c r="K16" s="13"/>
      <c r="L16" s="13"/>
      <c r="M16" s="13"/>
    </row>
    <row r="17" spans="1:14" x14ac:dyDescent="0.3">
      <c r="A17" s="22" t="str">
        <f>[2]COOPESANTOS!B17</f>
        <v>Bloque mayor a 3000 kWh</v>
      </c>
      <c r="B17" s="13">
        <f>[2]COOPESANTOS!C17</f>
        <v>97.539999999999978</v>
      </c>
      <c r="C17" s="13">
        <f>[2]COOPESANTOS!D17</f>
        <v>97.539999999999978</v>
      </c>
      <c r="D17" s="13">
        <f>[2]COOPESANTOS!E17</f>
        <v>97.539999999999978</v>
      </c>
      <c r="E17" s="13">
        <f>[2]COOPESANTOS!F17</f>
        <v>97.39</v>
      </c>
      <c r="F17" s="13">
        <f>[2]COOPESANTOS!G17</f>
        <v>97.389999999999986</v>
      </c>
      <c r="G17" s="13">
        <f>[2]COOPESANTOS!H17</f>
        <v>97.39</v>
      </c>
      <c r="H17" s="13"/>
      <c r="I17" s="13"/>
      <c r="J17" s="13"/>
      <c r="K17" s="13"/>
      <c r="L17" s="13"/>
      <c r="M17" s="13"/>
    </row>
    <row r="18" spans="1:14" x14ac:dyDescent="0.3">
      <c r="A18" s="22" t="str">
        <f>[2]COOPESANTOS!B18</f>
        <v>Bloque 0-15 kW</v>
      </c>
      <c r="B18" s="13">
        <f>[2]COOPESANTOS!C18</f>
        <v>239631.29999999987</v>
      </c>
      <c r="C18" s="13">
        <f>[2]COOPESANTOS!D18</f>
        <v>239631.29999999987</v>
      </c>
      <c r="D18" s="13">
        <f>[2]COOPESANTOS!E18</f>
        <v>239631.29999999987</v>
      </c>
      <c r="E18" s="13">
        <f>[2]COOPESANTOS!F18</f>
        <v>239254.79999999987</v>
      </c>
      <c r="F18" s="13">
        <f>[2]COOPESANTOS!G18</f>
        <v>239254.79999999987</v>
      </c>
      <c r="G18" s="13">
        <f>[2]COOPESANTOS!H18</f>
        <v>239254.79999999987</v>
      </c>
      <c r="H18" s="13"/>
      <c r="I18" s="13"/>
      <c r="J18" s="13"/>
      <c r="K18" s="13"/>
      <c r="L18" s="13"/>
      <c r="M18" s="13"/>
    </row>
    <row r="19" spans="1:14" x14ac:dyDescent="0.3">
      <c r="A19" s="22" t="str">
        <f>[2]COOPESANTOS!B19</f>
        <v>Bloque mayor a 15 kW</v>
      </c>
      <c r="B19" s="13">
        <f>[2]COOPESANTOS!C19</f>
        <v>15975.419999999995</v>
      </c>
      <c r="C19" s="13">
        <f>[2]COOPESANTOS!D19</f>
        <v>15975.419999999996</v>
      </c>
      <c r="D19" s="13">
        <f>[2]COOPESANTOS!E19</f>
        <v>15975.419999999995</v>
      </c>
      <c r="E19" s="13">
        <f>[2]COOPESANTOS!F19</f>
        <v>15950.320000000005</v>
      </c>
      <c r="F19" s="13">
        <f>[2]COOPESANTOS!G19</f>
        <v>15950.320000000005</v>
      </c>
      <c r="G19" s="13">
        <f>[2]COOPESANTOS!H19</f>
        <v>15950.320000000005</v>
      </c>
      <c r="H19" s="13"/>
      <c r="I19" s="13"/>
      <c r="J19" s="13"/>
      <c r="K19" s="13"/>
      <c r="L19" s="13"/>
      <c r="M19" s="13"/>
    </row>
    <row r="20" spans="1:14" x14ac:dyDescent="0.3">
      <c r="A20" s="19" t="str">
        <f>[2]COOPESANTOS!B20</f>
        <v>COMERCIOS Y SERVICIOS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4" x14ac:dyDescent="0.3">
      <c r="A21" s="20" t="str">
        <f>[2]COOPESANTOS!B21</f>
        <v>T-CO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[2]COOPESANTOS!B22</f>
        <v>Consumo de Energía ≤ 3000 kWh</v>
      </c>
      <c r="B22" s="21"/>
      <c r="C22" s="21"/>
      <c r="D22" s="21"/>
      <c r="E22" s="21"/>
      <c r="F22" s="21"/>
      <c r="G22" s="21"/>
      <c r="H22" s="13">
        <f>[2]COOPESANTOS!I22</f>
        <v>158.9499999999999</v>
      </c>
      <c r="I22" s="13">
        <f>[2]COOPESANTOS!J22</f>
        <v>158.9499999999999</v>
      </c>
      <c r="J22" s="13">
        <f>[2]COOPESANTOS!K22</f>
        <v>158.9499999999999</v>
      </c>
      <c r="K22" s="13">
        <f>[2]COOPESANTOS!L22</f>
        <v>157.07</v>
      </c>
      <c r="L22" s="13">
        <f>[2]COOPESANTOS!M22</f>
        <v>157.07000000000002</v>
      </c>
      <c r="M22" s="13">
        <f>[2]COOPESANTOS!N22</f>
        <v>157.07</v>
      </c>
      <c r="N22" s="23"/>
    </row>
    <row r="23" spans="1:14" x14ac:dyDescent="0.3">
      <c r="A23" s="22" t="str">
        <f>[2]COOPESANTOS!B23</f>
        <v>Bloque 0-3000 kWh</v>
      </c>
      <c r="B23" s="13"/>
      <c r="C23" s="13"/>
      <c r="D23" s="13"/>
      <c r="E23" s="13"/>
      <c r="F23" s="13"/>
      <c r="G23" s="13"/>
      <c r="H23" s="13">
        <f>[2]COOPESANTOS!I23</f>
        <v>288690</v>
      </c>
      <c r="I23" s="13">
        <f>[2]COOPESANTOS!J23</f>
        <v>288690</v>
      </c>
      <c r="J23" s="13">
        <f>[2]COOPESANTOS!K23</f>
        <v>288690</v>
      </c>
      <c r="K23" s="13">
        <f>[2]COOPESANTOS!L23</f>
        <v>285270</v>
      </c>
      <c r="L23" s="13">
        <f>[2]COOPESANTOS!M23</f>
        <v>285270</v>
      </c>
      <c r="M23" s="13">
        <f>[2]COOPESANTOS!N23</f>
        <v>285270</v>
      </c>
      <c r="N23" s="23"/>
    </row>
    <row r="24" spans="1:14" x14ac:dyDescent="0.3">
      <c r="A24" s="22" t="str">
        <f>[2]COOPESANTOS!B24</f>
        <v>Bloque mayor a 3000 kWh</v>
      </c>
      <c r="B24" s="13"/>
      <c r="C24" s="13"/>
      <c r="D24" s="13"/>
      <c r="E24" s="13"/>
      <c r="F24" s="13"/>
      <c r="G24" s="13"/>
      <c r="H24" s="13">
        <f>[2]COOPESANTOS!I24</f>
        <v>96.23</v>
      </c>
      <c r="I24" s="13">
        <f>[2]COOPESANTOS!J24</f>
        <v>96.23</v>
      </c>
      <c r="J24" s="13">
        <f>[2]COOPESANTOS!K24</f>
        <v>96.23</v>
      </c>
      <c r="K24" s="13">
        <f>[2]COOPESANTOS!L24</f>
        <v>95.090000000000032</v>
      </c>
      <c r="L24" s="13">
        <f>[2]COOPESANTOS!M24</f>
        <v>95.090000000000018</v>
      </c>
      <c r="M24" s="13">
        <f>[2]COOPESANTOS!N24</f>
        <v>95.090000000000032</v>
      </c>
      <c r="N24" s="23"/>
    </row>
    <row r="25" spans="1:14" x14ac:dyDescent="0.3">
      <c r="A25" s="22" t="str">
        <f>[2]COOPESANTOS!B25</f>
        <v>Bloque 0-15 kW</v>
      </c>
      <c r="B25" s="13"/>
      <c r="C25" s="13"/>
      <c r="D25" s="13"/>
      <c r="E25" s="13"/>
      <c r="F25" s="13"/>
      <c r="G25" s="13"/>
      <c r="H25" s="13">
        <f>[2]COOPESANTOS!I25</f>
        <v>236427.29999999987</v>
      </c>
      <c r="I25" s="13">
        <f>[2]COOPESANTOS!J25</f>
        <v>236427.29999999987</v>
      </c>
      <c r="J25" s="13">
        <f>[2]COOPESANTOS!K25</f>
        <v>236427.29999999987</v>
      </c>
      <c r="K25" s="13">
        <f>[2]COOPESANTOS!L25</f>
        <v>233636.70000000013</v>
      </c>
      <c r="L25" s="13">
        <f>[2]COOPESANTOS!M25</f>
        <v>233636.70000000013</v>
      </c>
      <c r="M25" s="13">
        <f>[2]COOPESANTOS!N25</f>
        <v>233636.70000000013</v>
      </c>
      <c r="N25" s="23"/>
    </row>
    <row r="26" spans="1:14" x14ac:dyDescent="0.3">
      <c r="A26" s="22" t="str">
        <f>[2]COOPESANTOS!B26</f>
        <v>Bloque mayor a 15 kW</v>
      </c>
      <c r="B26" s="13"/>
      <c r="C26" s="13"/>
      <c r="D26" s="13"/>
      <c r="E26" s="13"/>
      <c r="F26" s="13"/>
      <c r="G26" s="13"/>
      <c r="H26" s="13">
        <f>[2]COOPESANTOS!I26</f>
        <v>15761.820000000005</v>
      </c>
      <c r="I26" s="13">
        <f>[2]COOPESANTOS!J26</f>
        <v>15761.820000000005</v>
      </c>
      <c r="J26" s="13">
        <f>[2]COOPESANTOS!K26</f>
        <v>15761.820000000005</v>
      </c>
      <c r="K26" s="13">
        <f>[2]COOPESANTOS!L26</f>
        <v>15575.780000000013</v>
      </c>
      <c r="L26" s="13">
        <f>[2]COOPESANTOS!M26</f>
        <v>15575.780000000012</v>
      </c>
      <c r="M26" s="13">
        <f>[2]COOPESANTOS!N26</f>
        <v>15575.780000000013</v>
      </c>
      <c r="N26" s="23"/>
    </row>
    <row r="27" spans="1:14" x14ac:dyDescent="0.3">
      <c r="A27" s="19" t="str">
        <f>[2]COOPESANTOS!B27</f>
        <v>INDUSTRIAL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[2]COOPESANTOS!B28</f>
        <v>T-IN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[2]COOPESANTOS!B29</f>
        <v>Consumo de Energía ≤ 3000 kWh</v>
      </c>
      <c r="B29" s="13"/>
      <c r="C29" s="13"/>
      <c r="D29" s="13"/>
      <c r="E29" s="13"/>
      <c r="F29" s="13"/>
      <c r="G29" s="13"/>
      <c r="H29" s="13">
        <f>[2]COOPESANTOS!I29</f>
        <v>158.9499999999999</v>
      </c>
      <c r="I29" s="13">
        <f>[2]COOPESANTOS!J29</f>
        <v>158.9499999999999</v>
      </c>
      <c r="J29" s="13">
        <f>[2]COOPESANTOS!K29</f>
        <v>158.9499999999999</v>
      </c>
      <c r="K29" s="13">
        <f>[2]COOPESANTOS!L29</f>
        <v>157.07</v>
      </c>
      <c r="L29" s="13">
        <f>[2]COOPESANTOS!M29</f>
        <v>157.07000000000002</v>
      </c>
      <c r="M29" s="13">
        <f>[2]COOPESANTOS!N29</f>
        <v>157.07</v>
      </c>
      <c r="N29" s="23"/>
    </row>
    <row r="30" spans="1:14" x14ac:dyDescent="0.3">
      <c r="A30" s="22" t="str">
        <f>[2]COOPESANTOS!B30</f>
        <v>Bloque 0-3000 kWh</v>
      </c>
      <c r="B30" s="13"/>
      <c r="C30" s="13"/>
      <c r="D30" s="13"/>
      <c r="E30" s="13"/>
      <c r="F30" s="13"/>
      <c r="G30" s="13"/>
      <c r="H30" s="13">
        <f>[2]COOPESANTOS!I30</f>
        <v>288690</v>
      </c>
      <c r="I30" s="13">
        <f>[2]COOPESANTOS!J30</f>
        <v>288690</v>
      </c>
      <c r="J30" s="13">
        <f>[2]COOPESANTOS!K30</f>
        <v>288690</v>
      </c>
      <c r="K30" s="13">
        <f>[2]COOPESANTOS!L30</f>
        <v>285270</v>
      </c>
      <c r="L30" s="13">
        <f>[2]COOPESANTOS!M30</f>
        <v>285270</v>
      </c>
      <c r="M30" s="13">
        <f>[2]COOPESANTOS!N30</f>
        <v>285270</v>
      </c>
      <c r="N30" s="23"/>
    </row>
    <row r="31" spans="1:14" x14ac:dyDescent="0.3">
      <c r="A31" s="22" t="str">
        <f>[2]COOPESANTOS!B31</f>
        <v>Bloque mayor a 3000 kWh</v>
      </c>
      <c r="B31" s="13"/>
      <c r="C31" s="13"/>
      <c r="D31" s="13"/>
      <c r="E31" s="13"/>
      <c r="F31" s="13"/>
      <c r="G31" s="13"/>
      <c r="H31" s="13">
        <f>[2]COOPESANTOS!I31</f>
        <v>96.23</v>
      </c>
      <c r="I31" s="13">
        <f>[2]COOPESANTOS!J31</f>
        <v>96.23</v>
      </c>
      <c r="J31" s="13">
        <f>[2]COOPESANTOS!K31</f>
        <v>96.23</v>
      </c>
      <c r="K31" s="13">
        <f>[2]COOPESANTOS!L31</f>
        <v>95.090000000000032</v>
      </c>
      <c r="L31" s="13">
        <f>[2]COOPESANTOS!M31</f>
        <v>95.090000000000018</v>
      </c>
      <c r="M31" s="13">
        <f>[2]COOPESANTOS!N31</f>
        <v>95.090000000000032</v>
      </c>
      <c r="N31" s="23"/>
    </row>
    <row r="32" spans="1:14" x14ac:dyDescent="0.3">
      <c r="A32" s="22" t="str">
        <f>[2]COOPESANTOS!B32</f>
        <v>Bloque 0-15 kW</v>
      </c>
      <c r="B32" s="13"/>
      <c r="C32" s="13"/>
      <c r="D32" s="13"/>
      <c r="E32" s="13"/>
      <c r="F32" s="13"/>
      <c r="G32" s="13"/>
      <c r="H32" s="13">
        <f>[2]COOPESANTOS!I32</f>
        <v>236427.29999999987</v>
      </c>
      <c r="I32" s="13">
        <f>[2]COOPESANTOS!J32</f>
        <v>236427.29999999987</v>
      </c>
      <c r="J32" s="13">
        <f>[2]COOPESANTOS!K32</f>
        <v>236427.29999999987</v>
      </c>
      <c r="K32" s="13">
        <f>[2]COOPESANTOS!L32</f>
        <v>233636.70000000013</v>
      </c>
      <c r="L32" s="13">
        <f>[2]COOPESANTOS!M32</f>
        <v>233636.70000000013</v>
      </c>
      <c r="M32" s="13">
        <f>[2]COOPESANTOS!N32</f>
        <v>233636.70000000013</v>
      </c>
      <c r="N32" s="23"/>
    </row>
    <row r="33" spans="1:14" x14ac:dyDescent="0.3">
      <c r="A33" s="22" t="str">
        <f>[2]COOPESANTOS!B33</f>
        <v>Bloque mayor a 15 kW</v>
      </c>
      <c r="B33" s="13"/>
      <c r="C33" s="13"/>
      <c r="D33" s="13"/>
      <c r="E33" s="13"/>
      <c r="F33" s="13"/>
      <c r="G33" s="13"/>
      <c r="H33" s="13">
        <f>[2]COOPESANTOS!I33</f>
        <v>15761.820000000005</v>
      </c>
      <c r="I33" s="13">
        <f>[2]COOPESANTOS!J33</f>
        <v>15761.820000000005</v>
      </c>
      <c r="J33" s="13">
        <f>[2]COOPESANTOS!K33</f>
        <v>15761.820000000005</v>
      </c>
      <c r="K33" s="13">
        <f>[2]COOPESANTOS!L33</f>
        <v>15575.780000000013</v>
      </c>
      <c r="L33" s="13">
        <f>[2]COOPESANTOS!M33</f>
        <v>15575.780000000012</v>
      </c>
      <c r="M33" s="13">
        <f>[2]COOPESANTOS!N33</f>
        <v>15575.780000000013</v>
      </c>
      <c r="N33" s="23"/>
    </row>
    <row r="34" spans="1:14" x14ac:dyDescent="0.3">
      <c r="A34" s="19" t="str">
        <f>[2]COOPESANTOS!B34</f>
        <v>PREFERENCIAL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23"/>
    </row>
    <row r="35" spans="1:14" x14ac:dyDescent="0.3">
      <c r="A35" s="20" t="str">
        <f>[2]COOPESANTOS!B35</f>
        <v>T-CS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[2]COOPESANTOS!B36</f>
        <v>Bloque 0-250 kWh</v>
      </c>
      <c r="B36" s="13">
        <f>[2]COOPESANTOS!C36</f>
        <v>115.09000000000005</v>
      </c>
      <c r="C36" s="13">
        <f>[2]COOPESANTOS!D36</f>
        <v>115.09000000000003</v>
      </c>
      <c r="D36" s="13">
        <f>[2]COOPESANTOS!E36</f>
        <v>115.09000000000005</v>
      </c>
      <c r="E36" s="13">
        <f>[2]COOPESANTOS!F36</f>
        <v>114.90000000000006</v>
      </c>
      <c r="F36" s="13">
        <f>[2]COOPESANTOS!G36</f>
        <v>114.90000000000006</v>
      </c>
      <c r="G36" s="13">
        <f>[2]COOPESANTOS!H36</f>
        <v>114.90000000000006</v>
      </c>
      <c r="H36" s="13">
        <f>[2]COOPESANTOS!I36</f>
        <v>113.55000000000005</v>
      </c>
      <c r="I36" s="13">
        <f>[2]COOPESANTOS!J36</f>
        <v>113.55000000000005</v>
      </c>
      <c r="J36" s="13">
        <f>[2]COOPESANTOS!K36</f>
        <v>113.55000000000004</v>
      </c>
      <c r="K36" s="13">
        <f>[2]COOPESANTOS!L36</f>
        <v>112.19999999999995</v>
      </c>
      <c r="L36" s="13">
        <f>[2]COOPESANTOS!M36</f>
        <v>112.19999999999996</v>
      </c>
      <c r="M36" s="13">
        <f>[2]COOPESANTOS!N36</f>
        <v>112.19999999999995</v>
      </c>
    </row>
    <row r="37" spans="1:14" x14ac:dyDescent="0.3">
      <c r="A37" s="22" t="str">
        <f>[2]COOPESANTOS!B37</f>
        <v>Bloque mayor a 250 kWh</v>
      </c>
      <c r="B37" s="13">
        <f>[2]COOPESANTOS!C37</f>
        <v>161.11000000000001</v>
      </c>
      <c r="C37" s="13">
        <f>[2]COOPESANTOS!D37</f>
        <v>161.11000000000004</v>
      </c>
      <c r="D37" s="13">
        <f>[2]COOPESANTOS!E37</f>
        <v>161.11000000000001</v>
      </c>
      <c r="E37" s="13">
        <f>[2]COOPESANTOS!F37</f>
        <v>160.86000000000004</v>
      </c>
      <c r="F37" s="13">
        <f>[2]COOPESANTOS!G37</f>
        <v>160.86000000000001</v>
      </c>
      <c r="G37" s="13">
        <f>[2]COOPESANTOS!H37</f>
        <v>160.86000000000004</v>
      </c>
      <c r="H37" s="13">
        <f>[2]COOPESANTOS!I37</f>
        <v>158.9499999999999</v>
      </c>
      <c r="I37" s="13">
        <f>[2]COOPESANTOS!J37</f>
        <v>158.9499999999999</v>
      </c>
      <c r="J37" s="13">
        <f>[2]COOPESANTOS!K37</f>
        <v>158.9499999999999</v>
      </c>
      <c r="K37" s="13">
        <f>[2]COOPESANTOS!L37</f>
        <v>157.07</v>
      </c>
      <c r="L37" s="13">
        <f>[2]COOPESANTOS!M37</f>
        <v>157.07000000000002</v>
      </c>
      <c r="M37" s="13">
        <f>[2]COOPESANTOS!N37</f>
        <v>157.07</v>
      </c>
    </row>
    <row r="38" spans="1:14" x14ac:dyDescent="0.3">
      <c r="A38" s="22" t="str">
        <f>[2]COOPESANTOS!B38</f>
        <v>Bloque 0-3000 kWh</v>
      </c>
      <c r="B38" s="13">
        <f>[2]COOPESANTOS!C38</f>
        <v>292625.25</v>
      </c>
      <c r="C38" s="13">
        <f>[2]COOPESANTOS!D38</f>
        <v>292625.25</v>
      </c>
      <c r="D38" s="13">
        <f>[2]COOPESANTOS!E38</f>
        <v>292625.25</v>
      </c>
      <c r="E38" s="13">
        <f>[2]COOPESANTOS!F38</f>
        <v>292170</v>
      </c>
      <c r="F38" s="13">
        <f>[2]COOPESANTOS!G38</f>
        <v>292170</v>
      </c>
      <c r="G38" s="13">
        <f>[2]COOPESANTOS!H38</f>
        <v>292170</v>
      </c>
      <c r="H38" s="13">
        <f>[2]COOPESANTOS!I38</f>
        <v>288690</v>
      </c>
      <c r="I38" s="13">
        <f>[2]COOPESANTOS!J38</f>
        <v>288690</v>
      </c>
      <c r="J38" s="13">
        <f>[2]COOPESANTOS!K38</f>
        <v>288690</v>
      </c>
      <c r="K38" s="13">
        <f>[2]COOPESANTOS!L38</f>
        <v>285270</v>
      </c>
      <c r="L38" s="13">
        <f>[2]COOPESANTOS!M38</f>
        <v>285270</v>
      </c>
      <c r="M38" s="13">
        <f>[2]COOPESANTOS!N38</f>
        <v>285270</v>
      </c>
    </row>
    <row r="39" spans="1:14" x14ac:dyDescent="0.3">
      <c r="A39" s="22" t="str">
        <f>[2]COOPESANTOS!B39</f>
        <v>Bloque mayor a 3000 kWh</v>
      </c>
      <c r="B39" s="13">
        <f>[2]COOPESANTOS!C39</f>
        <v>97.539999999999978</v>
      </c>
      <c r="C39" s="13">
        <f>[2]COOPESANTOS!D39</f>
        <v>97.539999999999978</v>
      </c>
      <c r="D39" s="13">
        <f>[2]COOPESANTOS!E39</f>
        <v>97.539999999999978</v>
      </c>
      <c r="E39" s="13">
        <f>[2]COOPESANTOS!F39</f>
        <v>97.39</v>
      </c>
      <c r="F39" s="13">
        <f>[2]COOPESANTOS!G39</f>
        <v>97.389999999999986</v>
      </c>
      <c r="G39" s="13">
        <f>[2]COOPESANTOS!H39</f>
        <v>97.39</v>
      </c>
      <c r="H39" s="13">
        <f>[2]COOPESANTOS!I39</f>
        <v>96.23</v>
      </c>
      <c r="I39" s="13">
        <f>[2]COOPESANTOS!J39</f>
        <v>96.23</v>
      </c>
      <c r="J39" s="13">
        <f>[2]COOPESANTOS!K39</f>
        <v>96.23</v>
      </c>
      <c r="K39" s="13">
        <f>[2]COOPESANTOS!L39</f>
        <v>95.090000000000032</v>
      </c>
      <c r="L39" s="13">
        <f>[2]COOPESANTOS!M39</f>
        <v>95.090000000000018</v>
      </c>
      <c r="M39" s="13">
        <f>[2]COOPESANTOS!N39</f>
        <v>95.090000000000032</v>
      </c>
    </row>
    <row r="40" spans="1:14" x14ac:dyDescent="0.3">
      <c r="A40" s="22" t="str">
        <f>[2]COOPESANTOS!B40</f>
        <v>Bloque 0-15 kW</v>
      </c>
      <c r="B40" s="13">
        <f>[2]COOPESANTOS!C40</f>
        <v>239631.30999999982</v>
      </c>
      <c r="C40" s="13">
        <f>[2]COOPESANTOS!D40</f>
        <v>239631.30999999985</v>
      </c>
      <c r="D40" s="13">
        <f>[2]COOPESANTOS!E40</f>
        <v>239631.30999999982</v>
      </c>
      <c r="E40" s="13">
        <f>[2]COOPESANTOS!F40</f>
        <v>239254.79999999987</v>
      </c>
      <c r="F40" s="13">
        <f>[2]COOPESANTOS!G40</f>
        <v>239254.79999999987</v>
      </c>
      <c r="G40" s="13">
        <f>[2]COOPESANTOS!H40</f>
        <v>239254.79999999987</v>
      </c>
      <c r="H40" s="13">
        <f>[2]COOPESANTOS!I40</f>
        <v>236427.29999999987</v>
      </c>
      <c r="I40" s="13">
        <f>[2]COOPESANTOS!J40</f>
        <v>236427.29999999987</v>
      </c>
      <c r="J40" s="13">
        <f>[2]COOPESANTOS!K40</f>
        <v>236427.29999999987</v>
      </c>
      <c r="K40" s="13">
        <f>[2]COOPESANTOS!L40</f>
        <v>233636.70000000013</v>
      </c>
      <c r="L40" s="13">
        <f>[2]COOPESANTOS!M40</f>
        <v>233636.70000000013</v>
      </c>
      <c r="M40" s="13">
        <f>[2]COOPESANTOS!N40</f>
        <v>233636.70000000013</v>
      </c>
    </row>
    <row r="41" spans="1:14" x14ac:dyDescent="0.3">
      <c r="A41" s="22" t="str">
        <f>[2]COOPESANTOS!B41</f>
        <v>Bloque mayor a 15 kW</v>
      </c>
      <c r="B41" s="13">
        <f>[2]COOPESANTOS!C41</f>
        <v>15975.419999999995</v>
      </c>
      <c r="C41" s="13">
        <f>[2]COOPESANTOS!D41</f>
        <v>15975.419999999996</v>
      </c>
      <c r="D41" s="13">
        <f>[2]COOPESANTOS!E41</f>
        <v>15975.419999999995</v>
      </c>
      <c r="E41" s="13">
        <f>[2]COOPESANTOS!F41</f>
        <v>15950.320000000005</v>
      </c>
      <c r="F41" s="13">
        <f>[2]COOPESANTOS!G41</f>
        <v>15950.320000000005</v>
      </c>
      <c r="G41" s="13">
        <f>[2]COOPESANTOS!H41</f>
        <v>15950.320000000005</v>
      </c>
      <c r="H41" s="13">
        <f>[2]COOPESANTOS!I41</f>
        <v>15761.820000000005</v>
      </c>
      <c r="I41" s="13">
        <f>[2]COOPESANTOS!J41</f>
        <v>15761.820000000005</v>
      </c>
      <c r="J41" s="13">
        <f>[2]COOPESANTOS!K41</f>
        <v>15761.820000000005</v>
      </c>
      <c r="K41" s="13">
        <f>[2]COOPESANTOS!L41</f>
        <v>15575.780000000013</v>
      </c>
      <c r="L41" s="13">
        <f>[2]COOPESANTOS!M41</f>
        <v>15575.780000000012</v>
      </c>
      <c r="M41" s="13">
        <f>[2]COOPESANTOS!N41</f>
        <v>15575.780000000013</v>
      </c>
    </row>
    <row r="42" spans="1:14" x14ac:dyDescent="0.3">
      <c r="A42" s="19" t="str">
        <f>[2]COOPESANTOS!B42</f>
        <v>MEDIA TENSIÓN (T-MT)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4" x14ac:dyDescent="0.3">
      <c r="A43" s="20" t="str">
        <f>[2]COOPESANTOS!B43</f>
        <v>T-MT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spans="1:14" x14ac:dyDescent="0.3">
      <c r="A44" s="22" t="str">
        <f>[2]COOPESANTOS!B44</f>
        <v>Energía Punta</v>
      </c>
      <c r="B44" s="13">
        <f>[2]COOPESANTOS!C44</f>
        <v>76.719999999999985</v>
      </c>
      <c r="C44" s="13">
        <f>[2]COOPESANTOS!D44</f>
        <v>76.72</v>
      </c>
      <c r="D44" s="13">
        <f>[2]COOPESANTOS!E44</f>
        <v>76.719999999999985</v>
      </c>
      <c r="E44" s="13">
        <f>[2]COOPESANTOS!F44</f>
        <v>76.599999999999952</v>
      </c>
      <c r="F44" s="13">
        <f>[2]COOPESANTOS!G44</f>
        <v>76.599999999999952</v>
      </c>
      <c r="G44" s="13">
        <f>[2]COOPESANTOS!H44</f>
        <v>76.599999999999952</v>
      </c>
      <c r="H44" s="13">
        <f>[2]COOPESANTOS!I44</f>
        <v>75.69000000000004</v>
      </c>
      <c r="I44" s="13">
        <f>[2]COOPESANTOS!J44</f>
        <v>75.69000000000004</v>
      </c>
      <c r="J44" s="13">
        <f>[2]COOPESANTOS!K44</f>
        <v>75.69000000000004</v>
      </c>
      <c r="K44" s="13">
        <f>[2]COOPESANTOS!L44</f>
        <v>74.8</v>
      </c>
      <c r="L44" s="13">
        <f>[2]COOPESANTOS!M44</f>
        <v>74.799999999999983</v>
      </c>
      <c r="M44" s="13">
        <f>[2]COOPESANTOS!N44</f>
        <v>74.8</v>
      </c>
    </row>
    <row r="45" spans="1:14" x14ac:dyDescent="0.3">
      <c r="A45" s="22" t="str">
        <f>[2]COOPESANTOS!B45</f>
        <v>Energía Valle</v>
      </c>
      <c r="B45" s="13">
        <f>[2]COOPESANTOS!C45</f>
        <v>30.690000000000026</v>
      </c>
      <c r="C45" s="13">
        <f>[2]COOPESANTOS!D45</f>
        <v>30.690000000000023</v>
      </c>
      <c r="D45" s="13">
        <f>[2]COOPESANTOS!E45</f>
        <v>30.690000000000026</v>
      </c>
      <c r="E45" s="13">
        <f>[2]COOPESANTOS!F45</f>
        <v>30.649999999999984</v>
      </c>
      <c r="F45" s="13">
        <f>[2]COOPESANTOS!G45</f>
        <v>30.649999999999984</v>
      </c>
      <c r="G45" s="13">
        <f>[2]COOPESANTOS!H45</f>
        <v>30.649999999999984</v>
      </c>
      <c r="H45" s="13">
        <f>[2]COOPESANTOS!I45</f>
        <v>30.27999999999998</v>
      </c>
      <c r="I45" s="13">
        <f>[2]COOPESANTOS!J45</f>
        <v>30.27999999999998</v>
      </c>
      <c r="J45" s="13">
        <f>[2]COOPESANTOS!K45</f>
        <v>30.27999999999998</v>
      </c>
      <c r="K45" s="13">
        <f>[2]COOPESANTOS!L45</f>
        <v>29.919999999999987</v>
      </c>
      <c r="L45" s="13">
        <f>[2]COOPESANTOS!M45</f>
        <v>29.919999999999991</v>
      </c>
      <c r="M45" s="13">
        <f>[2]COOPESANTOS!N45</f>
        <v>29.919999999999987</v>
      </c>
    </row>
    <row r="46" spans="1:14" x14ac:dyDescent="0.3">
      <c r="A46" s="22" t="str">
        <f>[2]COOPESANTOS!B46</f>
        <v>Energía Noche</v>
      </c>
      <c r="B46" s="13">
        <f>[2]COOPESANTOS!C46</f>
        <v>19.730000000000008</v>
      </c>
      <c r="C46" s="13">
        <f>[2]COOPESANTOS!D46</f>
        <v>19.730000000000008</v>
      </c>
      <c r="D46" s="13">
        <f>[2]COOPESANTOS!E46</f>
        <v>19.730000000000008</v>
      </c>
      <c r="E46" s="13">
        <f>[2]COOPESANTOS!F46</f>
        <v>19.7</v>
      </c>
      <c r="F46" s="13">
        <f>[2]COOPESANTOS!G46</f>
        <v>19.700000000000003</v>
      </c>
      <c r="G46" s="13">
        <f>[2]COOPESANTOS!H46</f>
        <v>19.7</v>
      </c>
      <c r="H46" s="13">
        <f>[2]COOPESANTOS!I46</f>
        <v>19.470000000000013</v>
      </c>
      <c r="I46" s="13">
        <f>[2]COOPESANTOS!J46</f>
        <v>19.470000000000013</v>
      </c>
      <c r="J46" s="13">
        <f>[2]COOPESANTOS!K46</f>
        <v>19.470000000000013</v>
      </c>
      <c r="K46" s="13">
        <f>[2]COOPESANTOS!L46</f>
        <v>19.240000000000006</v>
      </c>
      <c r="L46" s="13">
        <f>[2]COOPESANTOS!M46</f>
        <v>19.240000000000006</v>
      </c>
      <c r="M46" s="13">
        <f>[2]COOPESANTOS!N46</f>
        <v>19.240000000000006</v>
      </c>
    </row>
    <row r="47" spans="1:14" x14ac:dyDescent="0.3">
      <c r="A47" s="22" t="str">
        <f>[2]COOPESANTOS!B47</f>
        <v>Potencia Punta</v>
      </c>
      <c r="B47" s="13">
        <f>[2]COOPESANTOS!C47</f>
        <v>11721.820000000005</v>
      </c>
      <c r="C47" s="13">
        <f>[2]COOPESANTOS!D47</f>
        <v>11721.820000000005</v>
      </c>
      <c r="D47" s="13">
        <f>[2]COOPESANTOS!E47</f>
        <v>11721.820000000005</v>
      </c>
      <c r="E47" s="13">
        <f>[2]COOPESANTOS!F47</f>
        <v>11703.400000000001</v>
      </c>
      <c r="F47" s="13">
        <f>[2]COOPESANTOS!G47</f>
        <v>11703.400000000003</v>
      </c>
      <c r="G47" s="13">
        <f>[2]COOPESANTOS!H47</f>
        <v>11703.400000000001</v>
      </c>
      <c r="H47" s="13">
        <f>[2]COOPESANTOS!I47</f>
        <v>11565.08</v>
      </c>
      <c r="I47" s="13">
        <f>[2]COOPESANTOS!J47</f>
        <v>11565.08</v>
      </c>
      <c r="J47" s="13">
        <f>[2]COOPESANTOS!K47</f>
        <v>11565.079999999998</v>
      </c>
      <c r="K47" s="13">
        <f>[2]COOPESANTOS!L47</f>
        <v>11428.58</v>
      </c>
      <c r="L47" s="13">
        <f>[2]COOPESANTOS!M47</f>
        <v>11428.579999999998</v>
      </c>
      <c r="M47" s="13">
        <f>[2]COOPESANTOS!N47</f>
        <v>11428.58</v>
      </c>
    </row>
    <row r="48" spans="1:14" x14ac:dyDescent="0.3">
      <c r="A48" s="22" t="str">
        <f>[2]COOPESANTOS!B48</f>
        <v>Potencia Valle</v>
      </c>
      <c r="B48" s="13">
        <f>[2]COOPESANTOS!C48</f>
        <v>8514.8900000000067</v>
      </c>
      <c r="C48" s="13">
        <f>[2]COOPESANTOS!D48</f>
        <v>8514.8900000000067</v>
      </c>
      <c r="D48" s="13">
        <f>[2]COOPESANTOS!E48</f>
        <v>8514.8900000000067</v>
      </c>
      <c r="E48" s="13">
        <f>[2]COOPESANTOS!F48</f>
        <v>8501.5100000000039</v>
      </c>
      <c r="F48" s="13">
        <f>[2]COOPESANTOS!G48</f>
        <v>8501.5100000000039</v>
      </c>
      <c r="G48" s="13">
        <f>[2]COOPESANTOS!H48</f>
        <v>8501.5100000000039</v>
      </c>
      <c r="H48" s="13">
        <f>[2]COOPESANTOS!I48</f>
        <v>8401.0400000000063</v>
      </c>
      <c r="I48" s="13">
        <f>[2]COOPESANTOS!J48</f>
        <v>8401.0400000000063</v>
      </c>
      <c r="J48" s="13">
        <f>[2]COOPESANTOS!K48</f>
        <v>8401.0400000000063</v>
      </c>
      <c r="K48" s="13">
        <f>[2]COOPESANTOS!L48</f>
        <v>8301.8900000000067</v>
      </c>
      <c r="L48" s="13">
        <f>[2]COOPESANTOS!M48</f>
        <v>8301.8900000000067</v>
      </c>
      <c r="M48" s="13">
        <f>[2]COOPESANTOS!N48</f>
        <v>8301.8900000000067</v>
      </c>
    </row>
    <row r="49" spans="1:13" x14ac:dyDescent="0.3">
      <c r="A49" s="22" t="str">
        <f>[2]COOPESANTOS!B49</f>
        <v>Potencia Noche</v>
      </c>
      <c r="B49" s="13">
        <f>[2]COOPESANTOS!C49</f>
        <v>5360.5799999999981</v>
      </c>
      <c r="C49" s="13">
        <f>[2]COOPESANTOS!D49</f>
        <v>5360.579999999999</v>
      </c>
      <c r="D49" s="13">
        <f>[2]COOPESANTOS!E49</f>
        <v>5360.5799999999981</v>
      </c>
      <c r="E49" s="13">
        <f>[2]COOPESANTOS!F49</f>
        <v>5352.1499999999969</v>
      </c>
      <c r="F49" s="13">
        <f>[2]COOPESANTOS!G49</f>
        <v>5352.1499999999969</v>
      </c>
      <c r="G49" s="13">
        <f>[2]COOPESANTOS!H49</f>
        <v>5352.1499999999969</v>
      </c>
      <c r="H49" s="13">
        <f>[2]COOPESANTOS!I49</f>
        <v>5288.8999999999969</v>
      </c>
      <c r="I49" s="13">
        <f>[2]COOPESANTOS!J49</f>
        <v>5288.8999999999969</v>
      </c>
      <c r="J49" s="13">
        <f>[2]COOPESANTOS!K49</f>
        <v>5288.8999999999969</v>
      </c>
      <c r="K49" s="13">
        <f>[2]COOPESANTOS!L49</f>
        <v>5226.4799999999996</v>
      </c>
      <c r="L49" s="13">
        <f>[2]COOPESANTOS!M49</f>
        <v>5226.4799999999987</v>
      </c>
      <c r="M49" s="13">
        <f>[2]COOPESANTOS!N49</f>
        <v>5226.4799999999996</v>
      </c>
    </row>
    <row r="50" spans="1:13" x14ac:dyDescent="0.3">
      <c r="A50" s="19" t="str">
        <f>[2]COOPESANTOS!B50</f>
        <v>MEDIA TENSIÓN (T-MTb)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x14ac:dyDescent="0.3">
      <c r="A51" s="20" t="str">
        <f>[2]COOPESANTOS!B51</f>
        <v>T-MTB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 x14ac:dyDescent="0.3">
      <c r="A52" s="22" t="str">
        <f>[2]COOPESANTOS!B52</f>
        <v>Energía Punta</v>
      </c>
      <c r="B52" s="13"/>
      <c r="C52" s="13"/>
      <c r="D52" s="13"/>
      <c r="E52" s="42">
        <f>[2]COOPESANTOS!F52</f>
        <v>0.19500000000000003</v>
      </c>
      <c r="F52" s="42">
        <f>[2]COOPESANTOS!G52</f>
        <v>0.19500000000000006</v>
      </c>
      <c r="G52" s="42">
        <f>[2]COOPESANTOS!H52</f>
        <v>0.19500000000000003</v>
      </c>
      <c r="H52" s="42">
        <f>[2]COOPESANTOS!I52</f>
        <v>0.19500000000000006</v>
      </c>
      <c r="I52" s="42">
        <f>[2]COOPESANTOS!J52</f>
        <v>0.19500000000000006</v>
      </c>
      <c r="J52" s="42">
        <f>[2]COOPESANTOS!K52</f>
        <v>0.19500000000000003</v>
      </c>
      <c r="K52" s="42">
        <f>[2]COOPESANTOS!L52</f>
        <v>0.19500000000000006</v>
      </c>
      <c r="L52" s="42">
        <f>[2]COOPESANTOS!M52</f>
        <v>0.19500000000000003</v>
      </c>
      <c r="M52" s="42">
        <f>[2]COOPESANTOS!N52</f>
        <v>0.19500000000000006</v>
      </c>
    </row>
    <row r="53" spans="1:13" x14ac:dyDescent="0.3">
      <c r="A53" s="22" t="str">
        <f>[2]COOPESANTOS!B53</f>
        <v>Energía Valle</v>
      </c>
      <c r="B53" s="42"/>
      <c r="C53" s="42"/>
      <c r="D53" s="42"/>
      <c r="E53" s="42">
        <f>[2]COOPESANTOS!F53</f>
        <v>6.6999999999999962E-2</v>
      </c>
      <c r="F53" s="42">
        <f>[2]COOPESANTOS!G53</f>
        <v>6.6999999999999976E-2</v>
      </c>
      <c r="G53" s="42">
        <f>[2]COOPESANTOS!H53</f>
        <v>6.6999999999999962E-2</v>
      </c>
      <c r="H53" s="42">
        <f>[2]COOPESANTOS!I53</f>
        <v>6.6999999999999976E-2</v>
      </c>
      <c r="I53" s="42">
        <f>[2]COOPESANTOS!J53</f>
        <v>6.6999999999999976E-2</v>
      </c>
      <c r="J53" s="42">
        <f>[2]COOPESANTOS!K53</f>
        <v>6.6999999999999962E-2</v>
      </c>
      <c r="K53" s="42">
        <f>[2]COOPESANTOS!L53</f>
        <v>6.6999999999999976E-2</v>
      </c>
      <c r="L53" s="42">
        <f>[2]COOPESANTOS!M53</f>
        <v>6.6999999999999962E-2</v>
      </c>
      <c r="M53" s="42">
        <f>[2]COOPESANTOS!N53</f>
        <v>6.6999999999999976E-2</v>
      </c>
    </row>
    <row r="54" spans="1:13" x14ac:dyDescent="0.3">
      <c r="A54" s="22" t="str">
        <f>[2]COOPESANTOS!B54</f>
        <v>Energía Noche</v>
      </c>
      <c r="B54" s="42"/>
      <c r="C54" s="42"/>
      <c r="D54" s="42"/>
      <c r="E54" s="42">
        <f>[2]COOPESANTOS!F54</f>
        <v>4.2999999999999997E-2</v>
      </c>
      <c r="F54" s="42">
        <f>[2]COOPESANTOS!G54</f>
        <v>4.299999999999999E-2</v>
      </c>
      <c r="G54" s="42">
        <f>[2]COOPESANTOS!H54</f>
        <v>4.2999999999999997E-2</v>
      </c>
      <c r="H54" s="42">
        <f>[2]COOPESANTOS!I54</f>
        <v>4.299999999999999E-2</v>
      </c>
      <c r="I54" s="42">
        <f>[2]COOPESANTOS!J54</f>
        <v>4.299999999999999E-2</v>
      </c>
      <c r="J54" s="42">
        <f>[2]COOPESANTOS!K54</f>
        <v>4.2999999999999997E-2</v>
      </c>
      <c r="K54" s="42">
        <f>[2]COOPESANTOS!L54</f>
        <v>4.299999999999999E-2</v>
      </c>
      <c r="L54" s="42">
        <f>[2]COOPESANTOS!M54</f>
        <v>4.2999999999999997E-2</v>
      </c>
      <c r="M54" s="42">
        <f>[2]COOPESANTOS!N54</f>
        <v>4.299999999999999E-2</v>
      </c>
    </row>
    <row r="55" spans="1:13" x14ac:dyDescent="0.3">
      <c r="A55" s="22" t="str">
        <f>[2]COOPESANTOS!B55</f>
        <v>Potencia Punta</v>
      </c>
      <c r="B55" s="42"/>
      <c r="C55" s="42"/>
      <c r="D55" s="42"/>
      <c r="E55" s="42">
        <f>[2]COOPESANTOS!F55</f>
        <v>5.727000000000003</v>
      </c>
      <c r="F55" s="42">
        <f>[2]COOPESANTOS!G55</f>
        <v>5.727000000000003</v>
      </c>
      <c r="G55" s="42">
        <f>[2]COOPESANTOS!H55</f>
        <v>5.727000000000003</v>
      </c>
      <c r="H55" s="42">
        <f>[2]COOPESANTOS!I55</f>
        <v>5.727000000000003</v>
      </c>
      <c r="I55" s="42">
        <f>[2]COOPESANTOS!J55</f>
        <v>5.727000000000003</v>
      </c>
      <c r="J55" s="42">
        <f>[2]COOPESANTOS!K55</f>
        <v>5.727000000000003</v>
      </c>
      <c r="K55" s="42">
        <f>[2]COOPESANTOS!L55</f>
        <v>5.727000000000003</v>
      </c>
      <c r="L55" s="42">
        <f>[2]COOPESANTOS!M55</f>
        <v>5.727000000000003</v>
      </c>
      <c r="M55" s="42">
        <f>[2]COOPESANTOS!N55</f>
        <v>5.727000000000003</v>
      </c>
    </row>
    <row r="56" spans="1:13" x14ac:dyDescent="0.3">
      <c r="A56" s="22" t="str">
        <f>[2]COOPESANTOS!B56</f>
        <v>Potencia Valle</v>
      </c>
      <c r="B56" s="42"/>
      <c r="C56" s="42"/>
      <c r="D56" s="42"/>
      <c r="E56" s="42">
        <f>[2]COOPESANTOS!F56</f>
        <v>3.998000000000002</v>
      </c>
      <c r="F56" s="42">
        <f>[2]COOPESANTOS!G56</f>
        <v>3.998000000000002</v>
      </c>
      <c r="G56" s="42">
        <f>[2]COOPESANTOS!H56</f>
        <v>3.998000000000002</v>
      </c>
      <c r="H56" s="42">
        <f>[2]COOPESANTOS!I56</f>
        <v>3.998000000000002</v>
      </c>
      <c r="I56" s="42">
        <f>[2]COOPESANTOS!J56</f>
        <v>3.998000000000002</v>
      </c>
      <c r="J56" s="42">
        <f>[2]COOPESANTOS!K56</f>
        <v>3.998000000000002</v>
      </c>
      <c r="K56" s="42">
        <f>[2]COOPESANTOS!L56</f>
        <v>3.998000000000002</v>
      </c>
      <c r="L56" s="42">
        <f>[2]COOPESANTOS!M56</f>
        <v>3.998000000000002</v>
      </c>
      <c r="M56" s="42">
        <f>[2]COOPESANTOS!N56</f>
        <v>3.998000000000002</v>
      </c>
    </row>
    <row r="57" spans="1:13" x14ac:dyDescent="0.3">
      <c r="A57" s="22" t="str">
        <f>[2]COOPESANTOS!B57</f>
        <v>Potencia Noche</v>
      </c>
      <c r="B57" s="42"/>
      <c r="C57" s="42"/>
      <c r="D57" s="42"/>
      <c r="E57" s="42">
        <f>[2]COOPESANTOS!F57</f>
        <v>2.5619999999999989</v>
      </c>
      <c r="F57" s="42">
        <f>[2]COOPESANTOS!G57</f>
        <v>2.5619999999999989</v>
      </c>
      <c r="G57" s="42">
        <f>[2]COOPESANTOS!H57</f>
        <v>2.5619999999999989</v>
      </c>
      <c r="H57" s="42">
        <f>[2]COOPESANTOS!I57</f>
        <v>2.5619999999999989</v>
      </c>
      <c r="I57" s="42">
        <f>[2]COOPESANTOS!J57</f>
        <v>2.5619999999999989</v>
      </c>
      <c r="J57" s="42">
        <f>[2]COOPESANTOS!K57</f>
        <v>2.5619999999999989</v>
      </c>
      <c r="K57" s="42">
        <f>[2]COOPESANTOS!L57</f>
        <v>2.5619999999999989</v>
      </c>
      <c r="L57" s="42">
        <f>[2]COOPESANTOS!M57</f>
        <v>2.5619999999999989</v>
      </c>
      <c r="M57" s="42">
        <f>[2]COOPESANTOS!N57</f>
        <v>2.5619999999999989</v>
      </c>
    </row>
    <row r="58" spans="1:13" x14ac:dyDescent="0.3">
      <c r="A58" s="19" t="str">
        <f>[2]COOPESANTOS!B58</f>
        <v>ALUMBRADO PÚBLICO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x14ac:dyDescent="0.3">
      <c r="A59" s="20" t="str">
        <f>[2]COOPESANTOS!B59</f>
        <v>T-AP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x14ac:dyDescent="0.3">
      <c r="A60" s="22" t="str">
        <f>[2]COOPESANTOS!B60</f>
        <v>Cada KWh</v>
      </c>
      <c r="B60" s="13">
        <f>[2]COOPESANTOS!C60</f>
        <v>3.7199999999999993</v>
      </c>
      <c r="C60" s="13">
        <f>[2]COOPESANTOS!D60</f>
        <v>3.7199999999999993</v>
      </c>
      <c r="D60" s="13">
        <f>[2]COOPESANTOS!E60</f>
        <v>3.7199999999999993</v>
      </c>
      <c r="E60" s="13">
        <f>[2]COOPESANTOS!F60</f>
        <v>3.7199999999999993</v>
      </c>
      <c r="F60" s="13">
        <f>[2]COOPESANTOS!G60</f>
        <v>3.7199999999999993</v>
      </c>
      <c r="G60" s="13">
        <f>[2]COOPESANTOS!H60</f>
        <v>3.7199999999999993</v>
      </c>
      <c r="H60" s="13">
        <f>[2]COOPESANTOS!I60</f>
        <v>3.7199999999999993</v>
      </c>
      <c r="I60" s="13">
        <f>[2]COOPESANTOS!J60</f>
        <v>3.7199999999999993</v>
      </c>
      <c r="J60" s="13">
        <f>[2]COOPESANTOS!K60</f>
        <v>3.7199999999999993</v>
      </c>
      <c r="K60" s="13">
        <f>[2]COOPESANTOS!L60</f>
        <v>3.7199999999999993</v>
      </c>
      <c r="L60" s="13">
        <f>[2]COOPESANTOS!M60</f>
        <v>3.7199999999999993</v>
      </c>
      <c r="M60" s="13">
        <f>[2]COOPESANTOS!N60</f>
        <v>3.7199999999999993</v>
      </c>
    </row>
    <row r="61" spans="1:13" x14ac:dyDescent="0.3">
      <c r="A61" s="19" t="str">
        <f>[2]COOPESANTOS!B61</f>
        <v>Tarifa de acceso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x14ac:dyDescent="0.3">
      <c r="A62" s="20" t="str">
        <f>[2]COOPESANTOS!B62</f>
        <v>T-TA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x14ac:dyDescent="0.3">
      <c r="A63" s="22" t="str">
        <f>[2]COOPESANTOS!B63</f>
        <v>Consumo de Energía cada kWh</v>
      </c>
      <c r="B63" s="13"/>
      <c r="C63" s="13"/>
      <c r="D63" s="13"/>
      <c r="E63" s="13">
        <f>[2]COOPESANTOS!F63</f>
        <v>29.700000000000014</v>
      </c>
      <c r="F63" s="13">
        <f>[2]COOPESANTOS!G63</f>
        <v>29.700000000000017</v>
      </c>
      <c r="G63" s="13">
        <f>[2]COOPESANTOS!H63</f>
        <v>29.700000000000014</v>
      </c>
      <c r="H63" s="13">
        <f>[2]COOPESANTOS!I63</f>
        <v>29.700000000000017</v>
      </c>
      <c r="I63" s="13">
        <f>[2]COOPESANTOS!J63</f>
        <v>29.700000000000017</v>
      </c>
      <c r="J63" s="13">
        <f>[2]COOPESANTOS!K63</f>
        <v>29.700000000000014</v>
      </c>
      <c r="K63" s="13">
        <f>[2]COOPESANTOS!L63</f>
        <v>29.700000000000017</v>
      </c>
      <c r="L63" s="13">
        <f>[2]COOPESANTOS!M63</f>
        <v>29.700000000000014</v>
      </c>
      <c r="M63" s="13">
        <f>[2]COOPESANTOS!N63</f>
        <v>29.699999999999992</v>
      </c>
    </row>
    <row r="64" spans="1:13" x14ac:dyDescent="0.3">
      <c r="A64" s="24" t="s">
        <v>25</v>
      </c>
    </row>
    <row r="65" spans="1:13" x14ac:dyDescent="0.3">
      <c r="A65" s="24" t="s">
        <v>76</v>
      </c>
    </row>
    <row r="66" spans="1:13" x14ac:dyDescent="0.3">
      <c r="A66" s="24"/>
    </row>
    <row r="67" spans="1:13" x14ac:dyDescent="0.3">
      <c r="A67" s="24"/>
    </row>
    <row r="68" spans="1:13" x14ac:dyDescent="0.3">
      <c r="A68" s="24"/>
    </row>
    <row r="69" spans="1:13" x14ac:dyDescent="0.3">
      <c r="A69" s="24"/>
    </row>
    <row r="74" spans="1:13" x14ac:dyDescent="0.3">
      <c r="A74" s="179" t="s">
        <v>121</v>
      </c>
      <c r="B74" s="179"/>
      <c r="C74" s="179"/>
      <c r="D74" s="179"/>
      <c r="E74" s="179"/>
      <c r="F74" s="179"/>
      <c r="G74" s="179"/>
      <c r="H74" s="179"/>
      <c r="I74" s="179"/>
      <c r="J74" s="179"/>
    </row>
    <row r="75" spans="1:13" x14ac:dyDescent="0.3">
      <c r="A75" s="180" t="s">
        <v>120</v>
      </c>
      <c r="B75" s="180"/>
      <c r="C75" s="180"/>
      <c r="D75" s="180"/>
      <c r="E75" s="180"/>
      <c r="F75" s="180"/>
      <c r="G75" s="180"/>
      <c r="H75" s="180"/>
      <c r="I75" s="180"/>
      <c r="J75" s="180"/>
    </row>
    <row r="76" spans="1:13" x14ac:dyDescent="0.3">
      <c r="A76" s="17" t="str">
        <f>[2]COOPESANTOS!B94</f>
        <v>º</v>
      </c>
      <c r="B76" s="18" t="str">
        <f>[2]COOPESANTOS!C94</f>
        <v>Enero</v>
      </c>
      <c r="C76" s="18" t="str">
        <f>[2]COOPESANTOS!D94</f>
        <v>Febrero</v>
      </c>
      <c r="D76" s="18" t="str">
        <f>[2]COOPESANTOS!E94</f>
        <v>Marzo</v>
      </c>
      <c r="E76" s="18" t="str">
        <f>[2]COOPESANTOS!F94</f>
        <v>Abril</v>
      </c>
      <c r="F76" s="18" t="str">
        <f>[2]COOPESANTOS!G94</f>
        <v>Mayo</v>
      </c>
      <c r="G76" s="18" t="str">
        <f>[2]COOPESANTOS!H94</f>
        <v>Junio</v>
      </c>
      <c r="H76" s="18" t="str">
        <f>[2]COOPESANTOS!I94</f>
        <v>Julio</v>
      </c>
      <c r="I76" s="18" t="str">
        <f>[2]COOPESANTOS!J94</f>
        <v>Agosto</v>
      </c>
      <c r="J76" s="18" t="str">
        <f>[2]COOPESANTOS!K94</f>
        <v>Septiembre</v>
      </c>
      <c r="K76" s="18" t="str">
        <f>[2]COOPESANTOS!L94</f>
        <v>Octubre</v>
      </c>
      <c r="L76" s="18" t="str">
        <f>[2]COOPESANTOS!M94</f>
        <v>Noviembre</v>
      </c>
      <c r="M76" s="18" t="str">
        <f>[2]COOPESANTOS!N94</f>
        <v>Diciembre</v>
      </c>
    </row>
    <row r="77" spans="1:13" x14ac:dyDescent="0.3">
      <c r="A77" s="19" t="str">
        <f>[2]COOPESANTOS!B95</f>
        <v>VENTAS AL SERVICIO DE DISTRIBUCIÓN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x14ac:dyDescent="0.3">
      <c r="A78" s="20" t="str">
        <f>[2]COOPESANTOS!B96</f>
        <v>T-SD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3" x14ac:dyDescent="0.3">
      <c r="A79" s="22" t="str">
        <f>[2]COOPESANTOS!B97</f>
        <v>Energía Punta</v>
      </c>
      <c r="B79" s="13">
        <f>[2]COOPESANTOS!C97</f>
        <v>113</v>
      </c>
      <c r="C79" s="13">
        <f>[2]COOPESANTOS!D97</f>
        <v>113</v>
      </c>
      <c r="D79" s="13">
        <f>[2]COOPESANTOS!E97</f>
        <v>113</v>
      </c>
      <c r="E79" s="13">
        <f>[2]COOPESANTOS!F97</f>
        <v>113</v>
      </c>
      <c r="F79" s="13">
        <f>[2]COOPESANTOS!G97</f>
        <v>113</v>
      </c>
      <c r="G79" s="13">
        <f>[2]COOPESANTOS!H97</f>
        <v>113</v>
      </c>
      <c r="H79" s="13">
        <f>[2]COOPESANTOS!I97</f>
        <v>68</v>
      </c>
      <c r="I79" s="13">
        <f>[2]COOPESANTOS!J97</f>
        <v>68</v>
      </c>
      <c r="J79" s="13">
        <f>[2]COOPESANTOS!K97</f>
        <v>68</v>
      </c>
      <c r="K79" s="13">
        <f>[2]COOPESANTOS!L97</f>
        <v>68</v>
      </c>
      <c r="L79" s="13">
        <f>[2]COOPESANTOS!M97</f>
        <v>68</v>
      </c>
      <c r="M79" s="13">
        <f>[2]COOPESANTOS!N97</f>
        <v>68</v>
      </c>
    </row>
    <row r="80" spans="1:13" x14ac:dyDescent="0.3">
      <c r="A80" s="22" t="str">
        <f>[2]COOPESANTOS!B98</f>
        <v>Energía Valle</v>
      </c>
      <c r="B80" s="13">
        <f>[2]COOPESANTOS!C98</f>
        <v>92</v>
      </c>
      <c r="C80" s="13">
        <f>[2]COOPESANTOS!D98</f>
        <v>92</v>
      </c>
      <c r="D80" s="13">
        <f>[2]COOPESANTOS!E98</f>
        <v>92</v>
      </c>
      <c r="E80" s="13">
        <f>[2]COOPESANTOS!F98</f>
        <v>92</v>
      </c>
      <c r="F80" s="13">
        <f>[2]COOPESANTOS!G98</f>
        <v>92</v>
      </c>
      <c r="G80" s="13">
        <f>[2]COOPESANTOS!H98</f>
        <v>92</v>
      </c>
      <c r="H80" s="13">
        <f>[2]COOPESANTOS!I98</f>
        <v>55</v>
      </c>
      <c r="I80" s="13">
        <f>[2]COOPESANTOS!J98</f>
        <v>55</v>
      </c>
      <c r="J80" s="13">
        <f>[2]COOPESANTOS!K98</f>
        <v>55</v>
      </c>
      <c r="K80" s="13">
        <f>[2]COOPESANTOS!L98</f>
        <v>55</v>
      </c>
      <c r="L80" s="13">
        <f>[2]COOPESANTOS!M98</f>
        <v>55</v>
      </c>
      <c r="M80" s="13">
        <f>[2]COOPESANTOS!N98</f>
        <v>55</v>
      </c>
    </row>
    <row r="81" spans="1:13" x14ac:dyDescent="0.3">
      <c r="A81" s="22" t="str">
        <f>[2]COOPESANTOS!B99</f>
        <v>Energía Noche</v>
      </c>
      <c r="B81" s="13">
        <f>[2]COOPESANTOS!C99</f>
        <v>39</v>
      </c>
      <c r="C81" s="13">
        <f>[2]COOPESANTOS!D99</f>
        <v>39</v>
      </c>
      <c r="D81" s="13">
        <f>[2]COOPESANTOS!E99</f>
        <v>39</v>
      </c>
      <c r="E81" s="13">
        <f>[2]COOPESANTOS!F99</f>
        <v>39</v>
      </c>
      <c r="F81" s="13">
        <f>[2]COOPESANTOS!G99</f>
        <v>39</v>
      </c>
      <c r="G81" s="13">
        <f>[2]COOPESANTOS!H99</f>
        <v>39</v>
      </c>
      <c r="H81" s="13">
        <f>[2]COOPESANTOS!I99</f>
        <v>39</v>
      </c>
      <c r="I81" s="13">
        <f>[2]COOPESANTOS!J99</f>
        <v>39</v>
      </c>
      <c r="J81" s="13">
        <f>[2]COOPESANTOS!K99</f>
        <v>39</v>
      </c>
      <c r="K81" s="13">
        <f>[2]COOPESANTOS!L99</f>
        <v>39</v>
      </c>
      <c r="L81" s="13">
        <f>[2]COOPESANTOS!M99</f>
        <v>39</v>
      </c>
      <c r="M81" s="13">
        <f>[2]COOPESANTOS!N99</f>
        <v>39</v>
      </c>
    </row>
    <row r="82" spans="1:13" x14ac:dyDescent="0.3">
      <c r="A82" s="2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3">
      <c r="A83" s="2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spans="1:13" x14ac:dyDescent="0.3">
      <c r="A84" s="2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spans="1:13" x14ac:dyDescent="0.3">
      <c r="A85" s="24"/>
    </row>
    <row r="86" spans="1:13" x14ac:dyDescent="0.3">
      <c r="A86" s="24"/>
    </row>
  </sheetData>
  <mergeCells count="4">
    <mergeCell ref="A5:N5"/>
    <mergeCell ref="A6:M6"/>
    <mergeCell ref="A74:J74"/>
    <mergeCell ref="A75:J7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47"/>
  <dimension ref="A5:N41"/>
  <sheetViews>
    <sheetView topLeftCell="A39" workbookViewId="0">
      <selection activeCell="A40" sqref="A40:N41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119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111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[2]COOPEALFARORUIZ!B7</f>
        <v>Tipo de tarifa y bloque</v>
      </c>
      <c r="B7" s="18" t="str">
        <f>[2]COOPEALFARORUIZ!C7</f>
        <v>Enero</v>
      </c>
      <c r="C7" s="18" t="str">
        <f>[2]COOPEALFARORUIZ!D7</f>
        <v>Febrero</v>
      </c>
      <c r="D7" s="18" t="str">
        <f>[2]COOPEALFARORUIZ!E7</f>
        <v>Marzo</v>
      </c>
      <c r="E7" s="18" t="str">
        <f>[2]COOPEALFARORUIZ!F7</f>
        <v>Abril</v>
      </c>
      <c r="F7" s="18" t="str">
        <f>[2]COOPEALFARORUIZ!G7</f>
        <v>Mayo</v>
      </c>
      <c r="G7" s="18" t="str">
        <f>[2]COOPEALFARORUIZ!H7</f>
        <v>Junio</v>
      </c>
      <c r="H7" s="18" t="str">
        <f>[2]COOPEALFARORUIZ!I7</f>
        <v>Julio</v>
      </c>
      <c r="I7" s="18" t="str">
        <f>[2]COOPEALFARORUIZ!J7</f>
        <v>Agosto</v>
      </c>
      <c r="J7" s="18" t="str">
        <f>[2]COOPEALFARORUIZ!K7</f>
        <v>Septiembre</v>
      </c>
      <c r="K7" s="18" t="str">
        <f>[2]COOPEALFARORUIZ!L7</f>
        <v>Octubre</v>
      </c>
      <c r="L7" s="18" t="str">
        <f>[2]COOPEALFARORUIZ!M7</f>
        <v>Noviembre</v>
      </c>
      <c r="M7" s="18" t="str">
        <f>[2]COOPEALFARORUIZ!N7</f>
        <v>Diciembre</v>
      </c>
    </row>
    <row r="8" spans="1:13" x14ac:dyDescent="0.3">
      <c r="A8" s="19" t="str">
        <f>[2]COOPEALFARORUIZ!B8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[2]COOPEALFARORUIZ!B9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[2]COOPEALFARORUIZ!B10</f>
        <v>Bloque 0-30 kWh</v>
      </c>
      <c r="B10" s="13">
        <f>[2]COOPEALFARORUIZ!C10</f>
        <v>0</v>
      </c>
      <c r="C10" s="13">
        <f>[2]COOPEALFARORUIZ!D10</f>
        <v>0</v>
      </c>
      <c r="D10" s="13">
        <f>[2]COOPEALFARORUIZ!E10</f>
        <v>0</v>
      </c>
      <c r="E10" s="13">
        <f>[2]COOPEALFARORUIZ!F10</f>
        <v>2168.099999999999</v>
      </c>
      <c r="F10" s="13">
        <f>[2]COOPEALFARORUIZ!G10</f>
        <v>2168.0999999999995</v>
      </c>
      <c r="G10" s="13">
        <f>[2]COOPEALFARORUIZ!H10</f>
        <v>2168.099999999999</v>
      </c>
      <c r="H10" s="13">
        <f>[2]COOPEALFARORUIZ!I10</f>
        <v>2214.9000000000005</v>
      </c>
      <c r="I10" s="13">
        <f>[2]COOPEALFARORUIZ!J10</f>
        <v>2214.9000000000005</v>
      </c>
      <c r="J10" s="13">
        <f>[2]COOPEALFARORUIZ!K10</f>
        <v>2214.900000000001</v>
      </c>
      <c r="K10" s="13">
        <f>[2]COOPEALFARORUIZ!L10</f>
        <v>2167.1999999999989</v>
      </c>
      <c r="L10" s="13">
        <f>[2]COOPEALFARORUIZ!M10</f>
        <v>2167.1999999999989</v>
      </c>
      <c r="M10" s="13">
        <f>[2]COOPEALFARORUIZ!N10</f>
        <v>2167.1999999999989</v>
      </c>
    </row>
    <row r="11" spans="1:13" x14ac:dyDescent="0.3">
      <c r="A11" s="22" t="str">
        <f>[2]COOPEALFARORUIZ!B11</f>
        <v>Bloque 31-200 kWh</v>
      </c>
      <c r="B11" s="13">
        <f>[2]COOPEALFARORUIZ!C11</f>
        <v>73.660000000000011</v>
      </c>
      <c r="C11" s="13">
        <f>[2]COOPEALFARORUIZ!D11</f>
        <v>73.660000000000025</v>
      </c>
      <c r="D11" s="13">
        <f>[2]COOPEALFARORUIZ!E11</f>
        <v>73.660000000000011</v>
      </c>
      <c r="E11" s="13">
        <f>[2]COOPEALFARORUIZ!F11</f>
        <v>72.27</v>
      </c>
      <c r="F11" s="13">
        <f>[2]COOPEALFARORUIZ!G11</f>
        <v>72.27</v>
      </c>
      <c r="G11" s="13">
        <f>[2]COOPEALFARORUIZ!H11</f>
        <v>72.27</v>
      </c>
      <c r="H11" s="13">
        <f>[2]COOPEALFARORUIZ!I11</f>
        <v>73.82999999999997</v>
      </c>
      <c r="I11" s="13">
        <f>[2]COOPEALFARORUIZ!J11</f>
        <v>73.82999999999997</v>
      </c>
      <c r="J11" s="13">
        <f>[2]COOPEALFARORUIZ!K11</f>
        <v>73.82999999999997</v>
      </c>
      <c r="K11" s="13">
        <f>[2]COOPEALFARORUIZ!L11</f>
        <v>72.239999999999981</v>
      </c>
      <c r="L11" s="13">
        <f>[2]COOPEALFARORUIZ!M11</f>
        <v>72.239999999999995</v>
      </c>
      <c r="M11" s="13">
        <f>[2]COOPEALFARORUIZ!N11</f>
        <v>72.239999999999981</v>
      </c>
    </row>
    <row r="12" spans="1:13" x14ac:dyDescent="0.3">
      <c r="A12" s="22" t="str">
        <f>[2]COOPEALFARORUIZ!B12</f>
        <v>Bloque mayor a 200 kWh</v>
      </c>
      <c r="B12" s="13">
        <f>[2]COOPEALFARORUIZ!C12</f>
        <v>95.75</v>
      </c>
      <c r="C12" s="13">
        <f>[2]COOPEALFARORUIZ!D12</f>
        <v>95.75</v>
      </c>
      <c r="D12" s="13">
        <f>[2]COOPEALFARORUIZ!E12</f>
        <v>95.75</v>
      </c>
      <c r="E12" s="13">
        <f>[2]COOPEALFARORUIZ!F12</f>
        <v>93.969999999999956</v>
      </c>
      <c r="F12" s="13">
        <f>[2]COOPEALFARORUIZ!G12</f>
        <v>93.969999999999942</v>
      </c>
      <c r="G12" s="13">
        <f>[2]COOPEALFARORUIZ!H12</f>
        <v>93.969999999999956</v>
      </c>
      <c r="H12" s="13">
        <f>[2]COOPEALFARORUIZ!I12</f>
        <v>95.989999999999924</v>
      </c>
      <c r="I12" s="13">
        <f>[2]COOPEALFARORUIZ!J12</f>
        <v>95.989999999999924</v>
      </c>
      <c r="J12" s="13">
        <f>[2]COOPEALFARORUIZ!K12</f>
        <v>95.989999999999938</v>
      </c>
      <c r="K12" s="13">
        <f>[2]COOPEALFARORUIZ!L12</f>
        <v>93.929999999999978</v>
      </c>
      <c r="L12" s="13">
        <f>[2]COOPEALFARORUIZ!M12</f>
        <v>93.929999999999993</v>
      </c>
      <c r="M12" s="13">
        <f>[2]COOPEALFARORUIZ!N12</f>
        <v>93.929999999999978</v>
      </c>
    </row>
    <row r="13" spans="1:13" x14ac:dyDescent="0.3">
      <c r="A13" s="19" t="str">
        <f>[2]COOPEALFARORUIZ!B13</f>
        <v>GENERAL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[2]COOPEALFARORUIZ!B14</f>
        <v>T-GE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[2]COOPEALFARORUIZ!B15</f>
        <v>Consumo de Energía ≤ 3000 kWh</v>
      </c>
      <c r="B15" s="13">
        <f>[2]COOPEALFARORUIZ!C15</f>
        <v>103.11999999999993</v>
      </c>
      <c r="C15" s="13">
        <f>[2]COOPEALFARORUIZ!D15</f>
        <v>103.11999999999993</v>
      </c>
      <c r="D15" s="13">
        <f>[2]COOPEALFARORUIZ!E15</f>
        <v>103.11999999999993</v>
      </c>
      <c r="E15" s="13">
        <f>[2]COOPEALFARORUIZ!F15</f>
        <v>101.19000000000004</v>
      </c>
      <c r="F15" s="13">
        <f>[2]COOPEALFARORUIZ!G15</f>
        <v>101.19000000000004</v>
      </c>
      <c r="G15" s="13">
        <f>[2]COOPEALFARORUIZ!H15</f>
        <v>101.19000000000004</v>
      </c>
      <c r="H15" s="13"/>
      <c r="I15" s="13"/>
      <c r="J15" s="13"/>
      <c r="K15" s="13"/>
      <c r="L15" s="13"/>
      <c r="M15" s="13"/>
    </row>
    <row r="16" spans="1:13" x14ac:dyDescent="0.3">
      <c r="A16" s="22" t="str">
        <f>[2]COOPEALFARORUIZ!B16</f>
        <v>Bloque 0-3000 kWh</v>
      </c>
      <c r="B16" s="13">
        <f>[2]COOPEALFARORUIZ!C16</f>
        <v>187800</v>
      </c>
      <c r="C16" s="13">
        <f>[2]COOPEALFARORUIZ!D16</f>
        <v>187800</v>
      </c>
      <c r="D16" s="13">
        <f>[2]COOPEALFARORUIZ!E16</f>
        <v>187800</v>
      </c>
      <c r="E16" s="13">
        <f>[2]COOPEALFARORUIZ!F16</f>
        <v>184320</v>
      </c>
      <c r="F16" s="13">
        <f>[2]COOPEALFARORUIZ!G16</f>
        <v>184320</v>
      </c>
      <c r="G16" s="13">
        <f>[2]COOPEALFARORUIZ!H16</f>
        <v>184320</v>
      </c>
      <c r="H16" s="13"/>
      <c r="I16" s="13"/>
      <c r="J16" s="13"/>
      <c r="K16" s="13"/>
      <c r="L16" s="13"/>
      <c r="M16" s="13"/>
    </row>
    <row r="17" spans="1:14" x14ac:dyDescent="0.3">
      <c r="A17" s="22" t="str">
        <f>[2]COOPEALFARORUIZ!B17</f>
        <v>Bloque mayor a 3000 kWh</v>
      </c>
      <c r="B17" s="13">
        <f>[2]COOPEALFARORUIZ!C17</f>
        <v>62.599999999999966</v>
      </c>
      <c r="C17" s="13">
        <f>[2]COOPEALFARORUIZ!D17</f>
        <v>62.599999999999973</v>
      </c>
      <c r="D17" s="13">
        <f>[2]COOPEALFARORUIZ!E17</f>
        <v>62.599999999999966</v>
      </c>
      <c r="E17" s="13">
        <f>[2]COOPEALFARORUIZ!F17</f>
        <v>61.44000000000004</v>
      </c>
      <c r="F17" s="13">
        <f>[2]COOPEALFARORUIZ!G17</f>
        <v>61.44000000000004</v>
      </c>
      <c r="G17" s="13">
        <f>[2]COOPEALFARORUIZ!H17</f>
        <v>61.44000000000004</v>
      </c>
      <c r="H17" s="13"/>
      <c r="I17" s="13"/>
      <c r="J17" s="13"/>
      <c r="K17" s="13"/>
      <c r="L17" s="13"/>
      <c r="M17" s="13"/>
    </row>
    <row r="18" spans="1:14" x14ac:dyDescent="0.3">
      <c r="A18" s="22" t="str">
        <f>[2]COOPEALFARORUIZ!B18</f>
        <v>Bloque 0-15 kW</v>
      </c>
      <c r="B18" s="13">
        <f>[2]COOPEALFARORUIZ!C18</f>
        <v>146792.1</v>
      </c>
      <c r="C18" s="13">
        <f>[2]COOPEALFARORUIZ!D18</f>
        <v>146792.10000000003</v>
      </c>
      <c r="D18" s="13">
        <f>[2]COOPEALFARORUIZ!E18</f>
        <v>146792.1</v>
      </c>
      <c r="E18" s="13">
        <f>[2]COOPEALFARORUIZ!F18</f>
        <v>144055.5</v>
      </c>
      <c r="F18" s="13">
        <f>[2]COOPEALFARORUIZ!G18</f>
        <v>144055.5</v>
      </c>
      <c r="G18" s="13">
        <f>[2]COOPEALFARORUIZ!H18</f>
        <v>144055.5</v>
      </c>
      <c r="H18" s="13"/>
      <c r="I18" s="13"/>
      <c r="J18" s="13"/>
      <c r="K18" s="13"/>
      <c r="L18" s="13"/>
      <c r="M18" s="13"/>
    </row>
    <row r="19" spans="1:14" x14ac:dyDescent="0.3">
      <c r="A19" s="22" t="str">
        <f>[2]COOPEALFARORUIZ!B19</f>
        <v>Bloque mayor a 15 kW</v>
      </c>
      <c r="B19" s="13">
        <f>[2]COOPEALFARORUIZ!C19</f>
        <v>9786.1400000000067</v>
      </c>
      <c r="C19" s="13">
        <f>[2]COOPEALFARORUIZ!D19</f>
        <v>9786.1400000000067</v>
      </c>
      <c r="D19" s="13">
        <f>[2]COOPEALFARORUIZ!E19</f>
        <v>9786.1400000000067</v>
      </c>
      <c r="E19" s="13">
        <f>[2]COOPEALFARORUIZ!F19</f>
        <v>9603.7000000000062</v>
      </c>
      <c r="F19" s="13">
        <f>[2]COOPEALFARORUIZ!G19</f>
        <v>9603.7000000000062</v>
      </c>
      <c r="G19" s="13">
        <f>[2]COOPEALFARORUIZ!H19</f>
        <v>9603.7000000000062</v>
      </c>
      <c r="H19" s="13"/>
      <c r="I19" s="13"/>
      <c r="J19" s="13"/>
      <c r="K19" s="13"/>
      <c r="L19" s="13"/>
      <c r="M19" s="13"/>
    </row>
    <row r="20" spans="1:14" x14ac:dyDescent="0.3">
      <c r="A20" s="19" t="str">
        <f>[2]COOPEALFARORUIZ!B20</f>
        <v>COMERCIOS Y SERVICIOS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[2]COOPEALFARORUIZ!B21</f>
        <v>T-CO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[2]COOPEALFARORUIZ!B22</f>
        <v>Consumo de Energía ≤ 3000 kWh</v>
      </c>
      <c r="B22" s="13"/>
      <c r="C22" s="13"/>
      <c r="D22" s="13"/>
      <c r="E22" s="13"/>
      <c r="F22" s="13"/>
      <c r="G22" s="13"/>
      <c r="H22" s="13">
        <f>[2]COOPEALFARORUIZ!I22</f>
        <v>103.36000000000001</v>
      </c>
      <c r="I22" s="13">
        <f>[2]COOPEALFARORUIZ!J22</f>
        <v>103.36000000000001</v>
      </c>
      <c r="J22" s="13">
        <f>[2]COOPEALFARORUIZ!K22</f>
        <v>103.36</v>
      </c>
      <c r="K22" s="13">
        <f>[2]COOPEALFARORUIZ!L22</f>
        <v>101.13999999999999</v>
      </c>
      <c r="L22" s="13">
        <f>[2]COOPEALFARORUIZ!M22</f>
        <v>101.14</v>
      </c>
      <c r="M22" s="13">
        <f>[2]COOPEALFARORUIZ!N22</f>
        <v>101.13999999999999</v>
      </c>
      <c r="N22" s="23"/>
    </row>
    <row r="23" spans="1:14" x14ac:dyDescent="0.3">
      <c r="A23" s="22" t="str">
        <f>[2]COOPEALFARORUIZ!B23</f>
        <v>Bloque 0-3000 kWh</v>
      </c>
      <c r="B23" s="13"/>
      <c r="C23" s="13"/>
      <c r="D23" s="13"/>
      <c r="E23" s="13"/>
      <c r="F23" s="13"/>
      <c r="G23" s="13"/>
      <c r="H23" s="13">
        <f>[2]COOPEALFARORUIZ!I23</f>
        <v>188280</v>
      </c>
      <c r="I23" s="13">
        <f>[2]COOPEALFARORUIZ!J23</f>
        <v>188280</v>
      </c>
      <c r="J23" s="13">
        <f>[2]COOPEALFARORUIZ!K23</f>
        <v>188280</v>
      </c>
      <c r="K23" s="13">
        <f>[2]COOPEALFARORUIZ!L23</f>
        <v>184260</v>
      </c>
      <c r="L23" s="13">
        <f>[2]COOPEALFARORUIZ!M23</f>
        <v>184260</v>
      </c>
      <c r="M23" s="13">
        <f>[2]COOPEALFARORUIZ!N23</f>
        <v>184260</v>
      </c>
      <c r="N23" s="23"/>
    </row>
    <row r="24" spans="1:14" x14ac:dyDescent="0.3">
      <c r="A24" s="22" t="str">
        <f>[2]COOPEALFARORUIZ!B24</f>
        <v>Bloque mayor a 3000 kWh</v>
      </c>
      <c r="B24" s="13"/>
      <c r="C24" s="13"/>
      <c r="D24" s="13"/>
      <c r="E24" s="13"/>
      <c r="F24" s="13"/>
      <c r="G24" s="13"/>
      <c r="H24" s="13">
        <f>[2]COOPEALFARORUIZ!I24</f>
        <v>62.76</v>
      </c>
      <c r="I24" s="13">
        <f>[2]COOPEALFARORUIZ!J24</f>
        <v>62.76</v>
      </c>
      <c r="J24" s="13">
        <f>[2]COOPEALFARORUIZ!K24</f>
        <v>62.76</v>
      </c>
      <c r="K24" s="13">
        <f>[2]COOPEALFARORUIZ!L24</f>
        <v>61.42000000000003</v>
      </c>
      <c r="L24" s="13">
        <f>[2]COOPEALFARORUIZ!M24</f>
        <v>61.42000000000003</v>
      </c>
      <c r="M24" s="13">
        <f>[2]COOPEALFARORUIZ!N24</f>
        <v>61.42000000000003</v>
      </c>
      <c r="N24" s="23"/>
    </row>
    <row r="25" spans="1:14" x14ac:dyDescent="0.3">
      <c r="A25" s="22" t="str">
        <f>[2]COOPEALFARORUIZ!B25</f>
        <v>Bloque 0-15 kW</v>
      </c>
      <c r="B25" s="13"/>
      <c r="C25" s="13"/>
      <c r="D25" s="13"/>
      <c r="E25" s="13"/>
      <c r="F25" s="13"/>
      <c r="G25" s="13"/>
      <c r="H25" s="13">
        <f>[2]COOPEALFARORUIZ!I25</f>
        <v>147152.25</v>
      </c>
      <c r="I25" s="13">
        <f>[2]COOPEALFARORUIZ!J25</f>
        <v>147152.25</v>
      </c>
      <c r="J25" s="13">
        <f>[2]COOPEALFARORUIZ!K25</f>
        <v>147152.25</v>
      </c>
      <c r="K25" s="13">
        <f>[2]COOPEALFARORUIZ!L25</f>
        <v>143993.10000000003</v>
      </c>
      <c r="L25" s="13">
        <f>[2]COOPEALFARORUIZ!M25</f>
        <v>143993.10000000006</v>
      </c>
      <c r="M25" s="13">
        <f>[2]COOPEALFARORUIZ!N25</f>
        <v>143993.10000000003</v>
      </c>
      <c r="N25" s="23"/>
    </row>
    <row r="26" spans="1:14" x14ac:dyDescent="0.3">
      <c r="A26" s="22" t="str">
        <f>[2]COOPEALFARORUIZ!B26</f>
        <v>Bloque mayor a 15 kW</v>
      </c>
      <c r="B26" s="13"/>
      <c r="C26" s="13"/>
      <c r="D26" s="13"/>
      <c r="E26" s="13"/>
      <c r="F26" s="13"/>
      <c r="G26" s="13"/>
      <c r="H26" s="13">
        <f>[2]COOPEALFARORUIZ!I26</f>
        <v>9810.1500000000015</v>
      </c>
      <c r="I26" s="13">
        <f>[2]COOPEALFARORUIZ!J26</f>
        <v>9810.1500000000015</v>
      </c>
      <c r="J26" s="13">
        <f>[2]COOPEALFARORUIZ!K26</f>
        <v>9810.15</v>
      </c>
      <c r="K26" s="13">
        <f>[2]COOPEALFARORUIZ!L26</f>
        <v>9599.5400000000027</v>
      </c>
      <c r="L26" s="13">
        <f>[2]COOPEALFARORUIZ!M26</f>
        <v>9599.5400000000045</v>
      </c>
      <c r="M26" s="13">
        <f>[2]COOPEALFARORUIZ!N26</f>
        <v>9599.5400000000027</v>
      </c>
      <c r="N26" s="23"/>
    </row>
    <row r="27" spans="1:14" x14ac:dyDescent="0.3">
      <c r="A27" s="19" t="str">
        <f>[2]COOPEALFARORUIZ!B27</f>
        <v>INDUSTRIAL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[2]COOPEALFARORUIZ!B28</f>
        <v>T-IN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[2]COOPEALFARORUIZ!B29</f>
        <v>Consumo de Energía ≤ 3000 kWh</v>
      </c>
      <c r="B29" s="13"/>
      <c r="C29" s="13"/>
      <c r="D29" s="13"/>
      <c r="E29" s="13"/>
      <c r="F29" s="13"/>
      <c r="G29" s="13"/>
      <c r="H29" s="13">
        <f>[2]COOPEALFARORUIZ!I29</f>
        <v>103.36000000000001</v>
      </c>
      <c r="I29" s="13">
        <f>[2]COOPEALFARORUIZ!J29</f>
        <v>103.36000000000001</v>
      </c>
      <c r="J29" s="13">
        <f>[2]COOPEALFARORUIZ!K29</f>
        <v>103.36</v>
      </c>
      <c r="K29" s="13">
        <f>[2]COOPEALFARORUIZ!L29</f>
        <v>101.13999999999999</v>
      </c>
      <c r="L29" s="13">
        <f>[2]COOPEALFARORUIZ!M29</f>
        <v>101.14</v>
      </c>
      <c r="M29" s="13">
        <f>[2]COOPEALFARORUIZ!N29</f>
        <v>101.13999999999999</v>
      </c>
      <c r="N29" s="23"/>
    </row>
    <row r="30" spans="1:14" x14ac:dyDescent="0.3">
      <c r="A30" s="22" t="str">
        <f>[2]COOPEALFARORUIZ!B30</f>
        <v>Bloque 0-3000 kWh</v>
      </c>
      <c r="B30" s="13"/>
      <c r="C30" s="13"/>
      <c r="D30" s="13"/>
      <c r="E30" s="13"/>
      <c r="F30" s="13"/>
      <c r="G30" s="13"/>
      <c r="H30" s="13">
        <f>[2]COOPEALFARORUIZ!I30</f>
        <v>188280</v>
      </c>
      <c r="I30" s="13">
        <f>[2]COOPEALFARORUIZ!J30</f>
        <v>188280</v>
      </c>
      <c r="J30" s="13">
        <f>[2]COOPEALFARORUIZ!K30</f>
        <v>188280</v>
      </c>
      <c r="K30" s="13">
        <f>[2]COOPEALFARORUIZ!L30</f>
        <v>184260</v>
      </c>
      <c r="L30" s="13">
        <f>[2]COOPEALFARORUIZ!M30</f>
        <v>184260</v>
      </c>
      <c r="M30" s="13">
        <f>[2]COOPEALFARORUIZ!N30</f>
        <v>184260</v>
      </c>
      <c r="N30" s="23"/>
    </row>
    <row r="31" spans="1:14" x14ac:dyDescent="0.3">
      <c r="A31" s="22" t="str">
        <f>[2]COOPEALFARORUIZ!B31</f>
        <v>Bloque mayor a 3000 kWh</v>
      </c>
      <c r="B31" s="13"/>
      <c r="C31" s="13"/>
      <c r="D31" s="13"/>
      <c r="E31" s="13"/>
      <c r="F31" s="13"/>
      <c r="G31" s="13"/>
      <c r="H31" s="13">
        <f>[2]COOPEALFARORUIZ!I31</f>
        <v>62.76</v>
      </c>
      <c r="I31" s="13">
        <f>[2]COOPEALFARORUIZ!J31</f>
        <v>62.76</v>
      </c>
      <c r="J31" s="13">
        <f>[2]COOPEALFARORUIZ!K31</f>
        <v>62.76</v>
      </c>
      <c r="K31" s="13">
        <f>[2]COOPEALFARORUIZ!L31</f>
        <v>61.42000000000003</v>
      </c>
      <c r="L31" s="13">
        <f>[2]COOPEALFARORUIZ!M31</f>
        <v>61.42000000000003</v>
      </c>
      <c r="M31" s="13">
        <f>[2]COOPEALFARORUIZ!N31</f>
        <v>61.42000000000003</v>
      </c>
      <c r="N31" s="23"/>
    </row>
    <row r="32" spans="1:14" x14ac:dyDescent="0.3">
      <c r="A32" s="22" t="str">
        <f>[2]COOPEALFARORUIZ!B32</f>
        <v>Bloque 0-15 kW</v>
      </c>
      <c r="B32" s="13"/>
      <c r="C32" s="13"/>
      <c r="D32" s="13"/>
      <c r="E32" s="13"/>
      <c r="F32" s="13"/>
      <c r="G32" s="13"/>
      <c r="H32" s="13">
        <f>[2]COOPEALFARORUIZ!I32</f>
        <v>147152.25</v>
      </c>
      <c r="I32" s="13">
        <f>[2]COOPEALFARORUIZ!J32</f>
        <v>147152.25</v>
      </c>
      <c r="J32" s="13">
        <f>[2]COOPEALFARORUIZ!K32</f>
        <v>147152.25</v>
      </c>
      <c r="K32" s="13">
        <f>[2]COOPEALFARORUIZ!L32</f>
        <v>143993.10000000003</v>
      </c>
      <c r="L32" s="13">
        <f>[2]COOPEALFARORUIZ!M32</f>
        <v>143993.10000000006</v>
      </c>
      <c r="M32" s="13">
        <f>[2]COOPEALFARORUIZ!N32</f>
        <v>143993.10000000003</v>
      </c>
      <c r="N32" s="23"/>
    </row>
    <row r="33" spans="1:14" x14ac:dyDescent="0.3">
      <c r="A33" s="22" t="str">
        <f>[2]COOPEALFARORUIZ!B33</f>
        <v>Bloque mayor a 15 kW</v>
      </c>
      <c r="B33" s="13"/>
      <c r="C33" s="13"/>
      <c r="D33" s="13"/>
      <c r="E33" s="13"/>
      <c r="F33" s="13"/>
      <c r="G33" s="13"/>
      <c r="H33" s="13">
        <f>[2]COOPEALFARORUIZ!I33</f>
        <v>9810.1500000000015</v>
      </c>
      <c r="I33" s="13">
        <f>[2]COOPEALFARORUIZ!J33</f>
        <v>9810.1500000000015</v>
      </c>
      <c r="J33" s="13">
        <f>[2]COOPEALFARORUIZ!K33</f>
        <v>9810.15</v>
      </c>
      <c r="K33" s="13">
        <f>[2]COOPEALFARORUIZ!L33</f>
        <v>9599.5400000000027</v>
      </c>
      <c r="L33" s="13">
        <f>[2]COOPEALFARORUIZ!M33</f>
        <v>9599.5400000000045</v>
      </c>
      <c r="M33" s="13">
        <f>[2]COOPEALFARORUIZ!N33</f>
        <v>9599.5400000000027</v>
      </c>
      <c r="N33" s="23"/>
    </row>
    <row r="34" spans="1:14" x14ac:dyDescent="0.3">
      <c r="A34" s="19" t="str">
        <f>[2]COOPEALFARORUIZ!B34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[2]COOPEALFARORUIZ!B35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[2]COOPEALFARORUIZ!B36</f>
        <v>Cada KWh</v>
      </c>
      <c r="B36" s="13">
        <f>[2]COOPEALFARORUIZ!C36</f>
        <v>3.1800000000000024</v>
      </c>
      <c r="C36" s="13">
        <f>[2]COOPEALFARORUIZ!D36</f>
        <v>3.1800000000000019</v>
      </c>
      <c r="D36" s="13">
        <f>[2]COOPEALFARORUIZ!E36</f>
        <v>3.1800000000000024</v>
      </c>
      <c r="E36" s="13">
        <f>[2]COOPEALFARORUIZ!F36</f>
        <v>3.1800000000000019</v>
      </c>
      <c r="F36" s="13">
        <f>[2]COOPEALFARORUIZ!G36</f>
        <v>3.1800000000000024</v>
      </c>
      <c r="G36" s="13">
        <f>[2]COOPEALFARORUIZ!H36</f>
        <v>3.1800000000000019</v>
      </c>
      <c r="H36" s="13">
        <f>[2]COOPEALFARORUIZ!I36</f>
        <v>3.1800000000000024</v>
      </c>
      <c r="I36" s="13">
        <f>[2]COOPEALFARORUIZ!J36</f>
        <v>3.1800000000000024</v>
      </c>
      <c r="J36" s="13">
        <f>[2]COOPEALFARORUIZ!K36</f>
        <v>3.1800000000000019</v>
      </c>
      <c r="K36" s="13">
        <f>[2]COOPEALFARORUIZ!L36</f>
        <v>3.1800000000000024</v>
      </c>
      <c r="L36" s="13">
        <f>[2]COOPEALFARORUIZ!M36</f>
        <v>3.1800000000000019</v>
      </c>
      <c r="M36" s="13">
        <f>[2]COOPEALFARORUIZ!N36</f>
        <v>3.18</v>
      </c>
    </row>
    <row r="37" spans="1:14" x14ac:dyDescent="0.3">
      <c r="A37" s="19" t="str">
        <f>[2]COOPEALFARORUIZ!B37</f>
        <v>Tarifa de acceso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4" x14ac:dyDescent="0.3">
      <c r="A38" s="20" t="str">
        <f>[2]COOPEALFARORUIZ!B38</f>
        <v>T-TA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4" x14ac:dyDescent="0.3">
      <c r="A39" s="22" t="str">
        <f>[2]COOPEALFARORUIZ!B39</f>
        <v>Consumo de Energía cada kWh</v>
      </c>
      <c r="B39" s="13">
        <f>[2]COOPEALFARORUIZ!C39</f>
        <v>0</v>
      </c>
      <c r="C39" s="13">
        <f>[2]COOPEALFARORUIZ!D39</f>
        <v>0</v>
      </c>
      <c r="D39" s="13">
        <f>[2]COOPEALFARORUIZ!E39</f>
        <v>0</v>
      </c>
      <c r="E39" s="13">
        <f>[2]COOPEALFARORUIZ!F39</f>
        <v>28.600000000000016</v>
      </c>
      <c r="F39" s="13">
        <f>[2]COOPEALFARORUIZ!G39</f>
        <v>28.600000000000016</v>
      </c>
      <c r="G39" s="13">
        <f>[2]COOPEALFARORUIZ!H39</f>
        <v>28.600000000000016</v>
      </c>
      <c r="H39" s="13">
        <f>[2]COOPEALFARORUIZ!I39</f>
        <v>28.600000000000016</v>
      </c>
      <c r="I39" s="13">
        <f>[2]COOPEALFARORUIZ!J39</f>
        <v>28.600000000000016</v>
      </c>
      <c r="J39" s="13">
        <f>[2]COOPEALFARORUIZ!K39</f>
        <v>28.600000000000016</v>
      </c>
      <c r="K39" s="13">
        <f>[2]COOPEALFARORUIZ!L39</f>
        <v>28.600000000000016</v>
      </c>
      <c r="L39" s="13">
        <f>[2]COOPEALFARORUIZ!M39</f>
        <v>28.600000000000016</v>
      </c>
      <c r="M39" s="13">
        <f>[2]COOPEALFARORUIZ!N39</f>
        <v>28.600000000000005</v>
      </c>
    </row>
    <row r="40" spans="1:14" x14ac:dyDescent="0.3">
      <c r="A40" s="24"/>
      <c r="B40" s="2"/>
      <c r="C40" s="2"/>
      <c r="D40" s="2"/>
    </row>
    <row r="41" spans="1:14" x14ac:dyDescent="0.3">
      <c r="A41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29"/>
  <dimension ref="A1:J16"/>
  <sheetViews>
    <sheetView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48"/>
  <dimension ref="A5:Q103"/>
  <sheetViews>
    <sheetView topLeftCell="A69" workbookViewId="0">
      <selection activeCell="A88" sqref="A88:Q103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4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ht="15" customHeight="1" x14ac:dyDescent="0.3">
      <c r="A6" s="180" t="s">
        <v>122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[3]ICE!B67</f>
        <v>Tipo de tarifa y bloque</v>
      </c>
      <c r="B7" s="18" t="str">
        <f>[3]ICE!C67</f>
        <v>Enero</v>
      </c>
      <c r="C7" s="18" t="str">
        <f>[3]ICE!D67</f>
        <v>Febrero</v>
      </c>
      <c r="D7" s="18" t="str">
        <f>[3]ICE!E67</f>
        <v>Marzo</v>
      </c>
      <c r="E7" s="18" t="str">
        <f>[3]ICE!F67</f>
        <v>Abril</v>
      </c>
      <c r="F7" s="18" t="str">
        <f>[3]ICE!G67</f>
        <v>Mayo</v>
      </c>
      <c r="G7" s="18" t="str">
        <f>[3]ICE!H67</f>
        <v>Junio</v>
      </c>
      <c r="H7" s="18" t="str">
        <f>[3]ICE!I67</f>
        <v>Julio</v>
      </c>
      <c r="I7" s="18" t="str">
        <f>[3]ICE!J67</f>
        <v>Agosto</v>
      </c>
      <c r="J7" s="18" t="str">
        <f>[3]ICE!K67</f>
        <v>Septiembre</v>
      </c>
      <c r="K7" s="18" t="str">
        <f>[3]ICE!L67</f>
        <v>Octubre</v>
      </c>
      <c r="L7" s="18" t="str">
        <f>[3]ICE!M67</f>
        <v>Noviembre</v>
      </c>
      <c r="M7" s="18" t="str">
        <f>[3]ICE!N67</f>
        <v>Diciembre</v>
      </c>
      <c r="N7" s="37"/>
    </row>
    <row r="8" spans="1:14" x14ac:dyDescent="0.3">
      <c r="A8" s="19" t="str">
        <f>[3]ICE!B68</f>
        <v>VENTAS A ICE DISTRIBUCIÓN Y A LA CNFL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[3]ICE!B69</f>
        <v>T-CB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[3]ICE!B70</f>
        <v>a. Energía Punta</v>
      </c>
      <c r="B10" s="13">
        <f>[3]ICE!C70</f>
        <v>46.660000000000011</v>
      </c>
      <c r="C10" s="13">
        <f>[3]ICE!D70</f>
        <v>46.660000000000004</v>
      </c>
      <c r="D10" s="13">
        <f>[3]ICE!E70</f>
        <v>46.660000000000011</v>
      </c>
      <c r="E10" s="13">
        <f>[3]ICE!F70</f>
        <v>48.638333333333321</v>
      </c>
      <c r="F10" s="13">
        <f>[3]ICE!G70</f>
        <v>47.59999999999998</v>
      </c>
      <c r="G10" s="13">
        <f>[3]ICE!H70</f>
        <v>47.599999999999987</v>
      </c>
      <c r="H10" s="13">
        <f>[3]ICE!I70</f>
        <v>53.369999999999955</v>
      </c>
      <c r="I10" s="13">
        <f>[3]ICE!J70</f>
        <v>53.369999999999955</v>
      </c>
      <c r="J10" s="13">
        <f>[3]ICE!K70</f>
        <v>53.369999999999962</v>
      </c>
      <c r="K10" s="13">
        <f>[3]ICE!L70</f>
        <v>53.109999999999964</v>
      </c>
      <c r="L10" s="13">
        <f>[3]ICE!M70</f>
        <v>53.109999999999971</v>
      </c>
      <c r="M10" s="13">
        <f>[3]ICE!N70</f>
        <v>53.109999999999964</v>
      </c>
      <c r="N10" s="13"/>
    </row>
    <row r="11" spans="1:14" x14ac:dyDescent="0.3">
      <c r="A11" s="22" t="str">
        <f>[3]ICE!B71</f>
        <v>b. Energía Valle</v>
      </c>
      <c r="B11" s="13">
        <f>[3]ICE!C71</f>
        <v>38.230000000000011</v>
      </c>
      <c r="C11" s="13">
        <f>[3]ICE!D71</f>
        <v>38.230000000000011</v>
      </c>
      <c r="D11" s="13">
        <f>[3]ICE!E71</f>
        <v>38.230000000000011</v>
      </c>
      <c r="E11" s="13">
        <f>[3]ICE!F71</f>
        <v>39.849999999999994</v>
      </c>
      <c r="F11" s="13">
        <f>[3]ICE!G71</f>
        <v>39</v>
      </c>
      <c r="G11" s="13">
        <f>[3]ICE!H71</f>
        <v>39</v>
      </c>
      <c r="H11" s="13">
        <f>[3]ICE!I71</f>
        <v>43.72000000000002</v>
      </c>
      <c r="I11" s="13">
        <f>[3]ICE!J71</f>
        <v>43.72000000000002</v>
      </c>
      <c r="J11" s="13">
        <f>[3]ICE!K71</f>
        <v>43.72000000000002</v>
      </c>
      <c r="K11" s="13">
        <f>[3]ICE!L71</f>
        <v>43.51</v>
      </c>
      <c r="L11" s="13">
        <f>[3]ICE!M71</f>
        <v>43.51</v>
      </c>
      <c r="M11" s="13">
        <f>[3]ICE!N71</f>
        <v>43.51</v>
      </c>
      <c r="N11" s="13"/>
    </row>
    <row r="12" spans="1:14" x14ac:dyDescent="0.3">
      <c r="A12" s="22" t="str">
        <f>[3]ICE!B72</f>
        <v>c. Energía Noche</v>
      </c>
      <c r="B12" s="13">
        <f>[3]ICE!C72</f>
        <v>32.460000000000015</v>
      </c>
      <c r="C12" s="13">
        <f>[3]ICE!D72</f>
        <v>32.460000000000015</v>
      </c>
      <c r="D12" s="13">
        <f>[3]ICE!E72</f>
        <v>32.460000000000015</v>
      </c>
      <c r="E12" s="13">
        <f>[3]ICE!F72</f>
        <v>33.831666666666685</v>
      </c>
      <c r="F12" s="13">
        <f>[3]ICE!G72</f>
        <v>33.110000000000007</v>
      </c>
      <c r="G12" s="13">
        <f>[3]ICE!H72</f>
        <v>33.110000000000007</v>
      </c>
      <c r="H12" s="13">
        <f>[3]ICE!I72</f>
        <v>37.119999999999983</v>
      </c>
      <c r="I12" s="13">
        <f>[3]ICE!J72</f>
        <v>37.119999999999983</v>
      </c>
      <c r="J12" s="13">
        <f>[3]ICE!K72</f>
        <v>37.11999999999999</v>
      </c>
      <c r="K12" s="13">
        <f>[3]ICE!L72</f>
        <v>36.940000000000026</v>
      </c>
      <c r="L12" s="13">
        <f>[3]ICE!M72</f>
        <v>36.940000000000026</v>
      </c>
      <c r="M12" s="13">
        <f>[3]ICE!N72</f>
        <v>36.940000000000026</v>
      </c>
      <c r="N12" s="13"/>
    </row>
    <row r="13" spans="1:14" x14ac:dyDescent="0.3">
      <c r="A13" s="22" t="str">
        <f>[3]ICE!B73</f>
        <v>d. Potencia Punta</v>
      </c>
      <c r="B13" s="13">
        <f>[3]ICE!C73</f>
        <v>2475.2200000000007</v>
      </c>
      <c r="C13" s="13">
        <f>[3]ICE!D73</f>
        <v>2475.2200000000007</v>
      </c>
      <c r="D13" s="13">
        <f>[3]ICE!E73</f>
        <v>2475.2200000000007</v>
      </c>
      <c r="E13" s="13">
        <f>[3]ICE!F73</f>
        <v>2579.9316666666668</v>
      </c>
      <c r="F13" s="13">
        <f>[3]ICE!G73</f>
        <v>2524.8999999999996</v>
      </c>
      <c r="G13" s="13">
        <f>[3]ICE!H73</f>
        <v>2524.9</v>
      </c>
      <c r="H13" s="13">
        <f>[3]ICE!I73</f>
        <v>2830.8000000000015</v>
      </c>
      <c r="I13" s="13">
        <f>[3]ICE!J73</f>
        <v>2830.8000000000015</v>
      </c>
      <c r="J13" s="13">
        <f>[3]ICE!K73</f>
        <v>2830.8000000000015</v>
      </c>
      <c r="K13" s="13">
        <f>[3]ICE!L73</f>
        <v>2817.14</v>
      </c>
      <c r="L13" s="13">
        <f>[3]ICE!M73</f>
        <v>2817.14</v>
      </c>
      <c r="M13" s="13">
        <f>[3]ICE!N73</f>
        <v>2817.14</v>
      </c>
      <c r="N13" s="13"/>
    </row>
    <row r="14" spans="1:14" x14ac:dyDescent="0.3">
      <c r="A14" s="22" t="str">
        <f>[3]ICE!B74</f>
        <v>e. Potencia Valle</v>
      </c>
      <c r="B14" s="13">
        <f>[3]ICE!C74</f>
        <v>2475.2200000000007</v>
      </c>
      <c r="C14" s="13">
        <f>[3]ICE!D74</f>
        <v>2475.2200000000007</v>
      </c>
      <c r="D14" s="13">
        <f>[3]ICE!E74</f>
        <v>2475.2200000000007</v>
      </c>
      <c r="E14" s="13">
        <f>[3]ICE!F74</f>
        <v>2579.9316666666668</v>
      </c>
      <c r="F14" s="13">
        <f>[3]ICE!G74</f>
        <v>2524.8999999999996</v>
      </c>
      <c r="G14" s="13">
        <f>[3]ICE!H74</f>
        <v>2524.9</v>
      </c>
      <c r="H14" s="13">
        <f>[3]ICE!I74</f>
        <v>2830.8000000000015</v>
      </c>
      <c r="I14" s="13">
        <f>[3]ICE!J74</f>
        <v>2830.8000000000015</v>
      </c>
      <c r="J14" s="13">
        <f>[3]ICE!K74</f>
        <v>2830.8000000000015</v>
      </c>
      <c r="K14" s="13">
        <f>[3]ICE!L74</f>
        <v>2817.14</v>
      </c>
      <c r="L14" s="13">
        <f>[3]ICE!M74</f>
        <v>2817.14</v>
      </c>
      <c r="M14" s="13">
        <f>[3]ICE!N74</f>
        <v>2817.14</v>
      </c>
      <c r="N14" s="13"/>
    </row>
    <row r="15" spans="1:14" x14ac:dyDescent="0.3">
      <c r="A15" s="22" t="str">
        <f>[3]ICE!B75</f>
        <v>f. Potencia Noche</v>
      </c>
      <c r="B15" s="13">
        <f>[3]ICE!C75</f>
        <v>0</v>
      </c>
      <c r="C15" s="13">
        <f>[3]ICE!D75</f>
        <v>0</v>
      </c>
      <c r="D15" s="13">
        <f>[3]ICE!E75</f>
        <v>0</v>
      </c>
      <c r="E15" s="13">
        <f>[3]ICE!F75</f>
        <v>0</v>
      </c>
      <c r="F15" s="13">
        <f>[3]ICE!G75</f>
        <v>0</v>
      </c>
      <c r="G15" s="13">
        <f>[3]ICE!H75</f>
        <v>0</v>
      </c>
      <c r="H15" s="13">
        <f>[3]ICE!I75</f>
        <v>0</v>
      </c>
      <c r="I15" s="13">
        <f>[3]ICE!J75</f>
        <v>0</v>
      </c>
      <c r="J15" s="13">
        <f>[3]ICE!K75</f>
        <v>0</v>
      </c>
      <c r="K15" s="13">
        <f>[3]ICE!L75</f>
        <v>0</v>
      </c>
      <c r="L15" s="13">
        <f>[3]ICE!M75</f>
        <v>0</v>
      </c>
      <c r="M15" s="13">
        <f>[3]ICE!N75</f>
        <v>0</v>
      </c>
      <c r="N15" s="13"/>
    </row>
    <row r="16" spans="1:14" x14ac:dyDescent="0.3">
      <c r="A16" s="19" t="str">
        <f>[3]ICE!B76</f>
        <v>VENTAS AL SERVICIO DE DISTRIBUCIÓN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1"/>
    </row>
    <row r="17" spans="1:14" x14ac:dyDescent="0.3">
      <c r="A17" s="20" t="str">
        <f>[3]ICE!B77</f>
        <v>T-SD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13"/>
    </row>
    <row r="18" spans="1:14" x14ac:dyDescent="0.3">
      <c r="A18" s="22" t="str">
        <f>[3]ICE!B78</f>
        <v>a. Energía Punta</v>
      </c>
      <c r="B18" s="13">
        <f>[3]ICE!C78</f>
        <v>46.07</v>
      </c>
      <c r="C18" s="13">
        <f>[3]ICE!D78</f>
        <v>46.070000000000007</v>
      </c>
      <c r="D18" s="13">
        <f>[3]ICE!E78</f>
        <v>46.07</v>
      </c>
      <c r="E18" s="13">
        <f>[3]ICE!F78</f>
        <v>48.023333333333348</v>
      </c>
      <c r="F18" s="13">
        <f>[3]ICE!G78</f>
        <v>47</v>
      </c>
      <c r="G18" s="13">
        <f>[3]ICE!H78</f>
        <v>47</v>
      </c>
      <c r="H18" s="13">
        <f>[3]ICE!I78</f>
        <v>52.690000000000033</v>
      </c>
      <c r="I18" s="13">
        <f>[3]ICE!J78</f>
        <v>52.690000000000033</v>
      </c>
      <c r="J18" s="13">
        <f>[3]ICE!K78</f>
        <v>52.690000000000033</v>
      </c>
      <c r="K18" s="13">
        <f>[3]ICE!L78</f>
        <v>52.430000000000007</v>
      </c>
      <c r="L18" s="13">
        <f>[3]ICE!M78</f>
        <v>52.43</v>
      </c>
      <c r="M18" s="13">
        <f>[3]ICE!N78</f>
        <v>52.430000000000007</v>
      </c>
      <c r="N18" s="13"/>
    </row>
    <row r="19" spans="1:14" x14ac:dyDescent="0.3">
      <c r="A19" s="22" t="str">
        <f>[3]ICE!B79</f>
        <v>b. Energía Valle</v>
      </c>
      <c r="B19" s="13">
        <f>[3]ICE!C79</f>
        <v>37.730000000000011</v>
      </c>
      <c r="C19" s="13">
        <f>[3]ICE!D79</f>
        <v>37.730000000000011</v>
      </c>
      <c r="D19" s="13">
        <f>[3]ICE!E79</f>
        <v>37.730000000000011</v>
      </c>
      <c r="E19" s="13">
        <f>[3]ICE!F79</f>
        <v>39.32833333333334</v>
      </c>
      <c r="F19" s="13">
        <f>[3]ICE!G79</f>
        <v>38.49</v>
      </c>
      <c r="G19" s="13">
        <f>[3]ICE!H79</f>
        <v>38.49</v>
      </c>
      <c r="H19" s="13">
        <f>[3]ICE!I79</f>
        <v>43.150000000000013</v>
      </c>
      <c r="I19" s="13">
        <f>[3]ICE!J79</f>
        <v>43.150000000000013</v>
      </c>
      <c r="J19" s="13">
        <f>[3]ICE!K79</f>
        <v>43.150000000000006</v>
      </c>
      <c r="K19" s="13">
        <f>[3]ICE!L79</f>
        <v>42.950000000000024</v>
      </c>
      <c r="L19" s="13">
        <f>[3]ICE!M79</f>
        <v>42.950000000000024</v>
      </c>
      <c r="M19" s="13">
        <f>[3]ICE!N79</f>
        <v>42.950000000000024</v>
      </c>
      <c r="N19" s="13"/>
    </row>
    <row r="20" spans="1:14" x14ac:dyDescent="0.3">
      <c r="A20" s="22" t="str">
        <f>[3]ICE!B80</f>
        <v>c. Energía Noche</v>
      </c>
      <c r="B20" s="13">
        <f>[3]ICE!C80</f>
        <v>32.269999999999989</v>
      </c>
      <c r="C20" s="13">
        <f>[3]ICE!D80</f>
        <v>32.269999999999989</v>
      </c>
      <c r="D20" s="13">
        <f>[3]ICE!E80</f>
        <v>32.269999999999989</v>
      </c>
      <c r="E20" s="13">
        <f>[3]ICE!F80</f>
        <v>33.638333333333328</v>
      </c>
      <c r="F20" s="13">
        <f>[3]ICE!G80</f>
        <v>32.919999999999987</v>
      </c>
      <c r="G20" s="13">
        <f>[3]ICE!H80</f>
        <v>32.919999999999987</v>
      </c>
      <c r="H20" s="13">
        <f>[3]ICE!I80</f>
        <v>36.909999999999989</v>
      </c>
      <c r="I20" s="13">
        <f>[3]ICE!J80</f>
        <v>36.909999999999989</v>
      </c>
      <c r="J20" s="13">
        <f>[3]ICE!K80</f>
        <v>36.909999999999982</v>
      </c>
      <c r="K20" s="13">
        <f>[3]ICE!L80</f>
        <v>36.730000000000011</v>
      </c>
      <c r="L20" s="13">
        <f>[3]ICE!M80</f>
        <v>36.730000000000011</v>
      </c>
      <c r="M20" s="13">
        <f>[3]ICE!N80</f>
        <v>36.730000000000011</v>
      </c>
      <c r="N20" s="13"/>
    </row>
    <row r="21" spans="1:14" x14ac:dyDescent="0.3">
      <c r="A21" s="22" t="str">
        <f>[3]ICE!B81</f>
        <v>d. Potencia Punta</v>
      </c>
      <c r="B21" s="13">
        <f>[3]ICE!C81</f>
        <v>2475.2200000000007</v>
      </c>
      <c r="C21" s="13">
        <f>[3]ICE!D81</f>
        <v>2475.2200000000007</v>
      </c>
      <c r="D21" s="13">
        <f>[3]ICE!E81</f>
        <v>2475.2200000000007</v>
      </c>
      <c r="E21" s="13">
        <f>[3]ICE!F81</f>
        <v>2579.9316666666668</v>
      </c>
      <c r="F21" s="13">
        <f>[3]ICE!G81</f>
        <v>2524.8999999999996</v>
      </c>
      <c r="G21" s="13">
        <f>[3]ICE!H81</f>
        <v>2524.9</v>
      </c>
      <c r="H21" s="13">
        <f>[3]ICE!I81</f>
        <v>2830.8000000000015</v>
      </c>
      <c r="I21" s="13">
        <f>[3]ICE!J81</f>
        <v>2830.8000000000015</v>
      </c>
      <c r="J21" s="13">
        <f>[3]ICE!K81</f>
        <v>2830.8000000000015</v>
      </c>
      <c r="K21" s="13">
        <f>[3]ICE!L81</f>
        <v>2817.14</v>
      </c>
      <c r="L21" s="13">
        <f>[3]ICE!M81</f>
        <v>2817.14</v>
      </c>
      <c r="M21" s="13">
        <f>[3]ICE!N81</f>
        <v>2817.14</v>
      </c>
      <c r="N21" s="13"/>
    </row>
    <row r="22" spans="1:14" x14ac:dyDescent="0.3">
      <c r="A22" s="22" t="str">
        <f>[3]ICE!B82</f>
        <v>e. Potencia Valle</v>
      </c>
      <c r="B22" s="13">
        <f>[3]ICE!C82</f>
        <v>2475.2200000000007</v>
      </c>
      <c r="C22" s="13">
        <f>[3]ICE!D82</f>
        <v>2475.2200000000007</v>
      </c>
      <c r="D22" s="13">
        <f>[3]ICE!E82</f>
        <v>2475.2200000000007</v>
      </c>
      <c r="E22" s="13">
        <f>[3]ICE!F82</f>
        <v>2579.9316666666668</v>
      </c>
      <c r="F22" s="13">
        <f>[3]ICE!G82</f>
        <v>2524.8999999999996</v>
      </c>
      <c r="G22" s="13">
        <f>[3]ICE!H82</f>
        <v>2524.9</v>
      </c>
      <c r="H22" s="13">
        <f>[3]ICE!I82</f>
        <v>2830.8000000000015</v>
      </c>
      <c r="I22" s="13">
        <f>[3]ICE!J82</f>
        <v>2830.8000000000015</v>
      </c>
      <c r="J22" s="13">
        <f>[3]ICE!K82</f>
        <v>2830.8000000000015</v>
      </c>
      <c r="K22" s="13">
        <f>[3]ICE!L82</f>
        <v>2817.14</v>
      </c>
      <c r="L22" s="13">
        <f>[3]ICE!M82</f>
        <v>2817.14</v>
      </c>
      <c r="M22" s="13">
        <f>[3]ICE!N82</f>
        <v>2817.14</v>
      </c>
      <c r="N22" s="21"/>
    </row>
    <row r="23" spans="1:14" x14ac:dyDescent="0.3">
      <c r="A23" s="22" t="str">
        <f>[3]ICE!B83</f>
        <v>f. Potencia Noche</v>
      </c>
      <c r="B23" s="13">
        <f>[3]ICE!C83</f>
        <v>0</v>
      </c>
      <c r="C23" s="13">
        <f>[3]ICE!D83</f>
        <v>0</v>
      </c>
      <c r="D23" s="13">
        <f>[3]ICE!E83</f>
        <v>0</v>
      </c>
      <c r="E23" s="13">
        <f>[3]ICE!F83</f>
        <v>0</v>
      </c>
      <c r="F23" s="13">
        <f>[3]ICE!G83</f>
        <v>0</v>
      </c>
      <c r="G23" s="13">
        <f>[3]ICE!H83</f>
        <v>0</v>
      </c>
      <c r="H23" s="13">
        <f>[3]ICE!I83</f>
        <v>0</v>
      </c>
      <c r="I23" s="13">
        <f>[3]ICE!J83</f>
        <v>0</v>
      </c>
      <c r="J23" s="13">
        <f>[3]ICE!K83</f>
        <v>0</v>
      </c>
      <c r="K23" s="13">
        <f>[3]ICE!L83</f>
        <v>0</v>
      </c>
      <c r="L23" s="13">
        <f>[3]ICE!M83</f>
        <v>0</v>
      </c>
      <c r="M23" s="13">
        <f>[3]ICE!N83</f>
        <v>0</v>
      </c>
      <c r="N23" s="21"/>
    </row>
    <row r="24" spans="1:14" x14ac:dyDescent="0.3">
      <c r="A24" s="19" t="str">
        <f>[3]ICE!B84</f>
        <v xml:space="preserve">USUARIOS DIRECTOS 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23"/>
    </row>
    <row r="25" spans="1:14" x14ac:dyDescent="0.3">
      <c r="A25" s="20" t="str">
        <f>[3]ICE!B85</f>
        <v>T-UD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3"/>
    </row>
    <row r="26" spans="1:14" x14ac:dyDescent="0.3">
      <c r="A26" s="22" t="str">
        <f>[3]ICE!B86</f>
        <v>a. Energía Punta</v>
      </c>
      <c r="B26" s="42">
        <f>[3]ICE!C86</f>
        <v>5.4000000000000034E-2</v>
      </c>
      <c r="C26" s="42">
        <f>[3]ICE!D86</f>
        <v>5.4000000000000034E-2</v>
      </c>
      <c r="D26" s="42">
        <f>[3]ICE!E86</f>
        <v>5.4000000000000034E-2</v>
      </c>
      <c r="E26" s="42">
        <f>[3]ICE!F86</f>
        <v>5.6166666666666677E-2</v>
      </c>
      <c r="F26" s="42">
        <f>[3]ICE!G86</f>
        <v>5.4999999999999986E-2</v>
      </c>
      <c r="G26" s="42">
        <f>[3]ICE!H86</f>
        <v>5.4999999999999986E-2</v>
      </c>
      <c r="H26" s="42">
        <f>[3]ICE!I86</f>
        <v>6.2000000000000041E-2</v>
      </c>
      <c r="I26" s="42">
        <f>[3]ICE!J86</f>
        <v>6.2000000000000041E-2</v>
      </c>
      <c r="J26" s="42">
        <f>[3]ICE!K86</f>
        <v>6.2000000000000041E-2</v>
      </c>
      <c r="K26" s="42">
        <f>[3]ICE!L86</f>
        <v>6.0999999999999957E-2</v>
      </c>
      <c r="L26" s="42">
        <f>[3]ICE!M86</f>
        <v>6.0999999999999957E-2</v>
      </c>
      <c r="M26" s="42">
        <f>[3]ICE!N86</f>
        <v>6.0999999999999957E-2</v>
      </c>
      <c r="N26" s="23"/>
    </row>
    <row r="27" spans="1:14" x14ac:dyDescent="0.3">
      <c r="A27" s="22" t="str">
        <f>[3]ICE!B87</f>
        <v>b. Energía Valle</v>
      </c>
      <c r="B27" s="42">
        <f>[3]ICE!C87</f>
        <v>4.4000000000000018E-2</v>
      </c>
      <c r="C27" s="42">
        <f>[3]ICE!D87</f>
        <v>4.4000000000000018E-2</v>
      </c>
      <c r="D27" s="42">
        <f>[3]ICE!E87</f>
        <v>4.4000000000000018E-2</v>
      </c>
      <c r="E27" s="42">
        <f>[3]ICE!F87</f>
        <v>4.5999999999999999E-2</v>
      </c>
      <c r="F27" s="42">
        <f>[3]ICE!G87</f>
        <v>4.4999999999999991E-2</v>
      </c>
      <c r="G27" s="42">
        <f>[3]ICE!H87</f>
        <v>4.4999999999999998E-2</v>
      </c>
      <c r="H27" s="42">
        <f>[3]ICE!I87</f>
        <v>5.099999999999999E-2</v>
      </c>
      <c r="I27" s="42">
        <f>[3]ICE!J87</f>
        <v>5.099999999999999E-2</v>
      </c>
      <c r="J27" s="42">
        <f>[3]ICE!K87</f>
        <v>5.0999999999999997E-2</v>
      </c>
      <c r="K27" s="42">
        <f>[3]ICE!L87</f>
        <v>5.0000000000000024E-2</v>
      </c>
      <c r="L27" s="42">
        <f>[3]ICE!M87</f>
        <v>5.0000000000000024E-2</v>
      </c>
      <c r="M27" s="42">
        <f>[3]ICE!N87</f>
        <v>5.0000000000000024E-2</v>
      </c>
      <c r="N27" s="23"/>
    </row>
    <row r="28" spans="1:14" x14ac:dyDescent="0.3">
      <c r="A28" s="22" t="str">
        <f>[3]ICE!B88</f>
        <v>c. Energía Noche</v>
      </c>
      <c r="B28" s="42">
        <f>[3]ICE!C88</f>
        <v>3.8999999999999993E-2</v>
      </c>
      <c r="C28" s="42">
        <f>[3]ICE!D88</f>
        <v>3.9E-2</v>
      </c>
      <c r="D28" s="42">
        <f>[3]ICE!E88</f>
        <v>3.8999999999999993E-2</v>
      </c>
      <c r="E28" s="42">
        <f>[3]ICE!F88</f>
        <v>4.0833333333333326E-2</v>
      </c>
      <c r="F28" s="42">
        <f>[3]ICE!G88</f>
        <v>4.0000000000000015E-2</v>
      </c>
      <c r="G28" s="42">
        <f>[3]ICE!H88</f>
        <v>4.0000000000000015E-2</v>
      </c>
      <c r="H28" s="42">
        <f>[3]ICE!I88</f>
        <v>4.4999999999999991E-2</v>
      </c>
      <c r="I28" s="42">
        <f>[3]ICE!J88</f>
        <v>4.4999999999999991E-2</v>
      </c>
      <c r="J28" s="42">
        <f>[3]ICE!K88</f>
        <v>4.4999999999999998E-2</v>
      </c>
      <c r="K28" s="42">
        <f>[3]ICE!L88</f>
        <v>4.4000000000000018E-2</v>
      </c>
      <c r="L28" s="42">
        <f>[3]ICE!M88</f>
        <v>4.4000000000000018E-2</v>
      </c>
      <c r="M28" s="42">
        <f>[3]ICE!N88</f>
        <v>4.4000000000000018E-2</v>
      </c>
      <c r="N28" s="23"/>
    </row>
    <row r="29" spans="1:14" x14ac:dyDescent="0.3">
      <c r="A29" s="22" t="str">
        <f>[3]ICE!B89</f>
        <v>d. Potencia Punta</v>
      </c>
      <c r="B29" s="42">
        <f>[3]ICE!C89</f>
        <v>2.8799999999999994</v>
      </c>
      <c r="C29" s="42">
        <f>[3]ICE!D89</f>
        <v>2.88</v>
      </c>
      <c r="D29" s="42">
        <f>[3]ICE!E89</f>
        <v>2.8799999999999994</v>
      </c>
      <c r="E29" s="42">
        <f>[3]ICE!F89</f>
        <v>3.0011666666666659</v>
      </c>
      <c r="F29" s="42">
        <f>[3]ICE!G89</f>
        <v>2.9369999999999985</v>
      </c>
      <c r="G29" s="42">
        <f>[3]ICE!H89</f>
        <v>2.9369999999999985</v>
      </c>
      <c r="H29" s="42">
        <f>[3]ICE!I89</f>
        <v>3.2939999999999978</v>
      </c>
      <c r="I29" s="42">
        <f>[3]ICE!J89</f>
        <v>3.2939999999999978</v>
      </c>
      <c r="J29" s="42">
        <f>[3]ICE!K89</f>
        <v>3.2939999999999978</v>
      </c>
      <c r="K29" s="42">
        <f>[3]ICE!L89</f>
        <v>3.2770000000000006</v>
      </c>
      <c r="L29" s="42">
        <f>[3]ICE!M89</f>
        <v>3.2770000000000006</v>
      </c>
      <c r="M29" s="42">
        <f>[3]ICE!N89</f>
        <v>3.2770000000000006</v>
      </c>
      <c r="N29" s="23"/>
    </row>
    <row r="30" spans="1:14" x14ac:dyDescent="0.3">
      <c r="A30" s="22" t="str">
        <f>[3]ICE!B90</f>
        <v>e. Potencia Valle</v>
      </c>
      <c r="B30" s="42">
        <f>[3]ICE!C90</f>
        <v>2.8799999999999994</v>
      </c>
      <c r="C30" s="42">
        <f>[3]ICE!D90</f>
        <v>2.88</v>
      </c>
      <c r="D30" s="42">
        <f>[3]ICE!E90</f>
        <v>2.8799999999999994</v>
      </c>
      <c r="E30" s="42">
        <f>[3]ICE!F90</f>
        <v>3.0011666666666659</v>
      </c>
      <c r="F30" s="42">
        <f>[3]ICE!G90</f>
        <v>2.9369999999999985</v>
      </c>
      <c r="G30" s="42">
        <f>[3]ICE!H90</f>
        <v>2.9369999999999985</v>
      </c>
      <c r="H30" s="42">
        <f>[3]ICE!I90</f>
        <v>3.2939999999999978</v>
      </c>
      <c r="I30" s="42">
        <f>[3]ICE!J90</f>
        <v>3.2939999999999978</v>
      </c>
      <c r="J30" s="42">
        <f>[3]ICE!K90</f>
        <v>3.2939999999999978</v>
      </c>
      <c r="K30" s="42">
        <f>[3]ICE!L90</f>
        <v>3.2770000000000006</v>
      </c>
      <c r="L30" s="42">
        <f>[3]ICE!M90</f>
        <v>3.2770000000000006</v>
      </c>
      <c r="M30" s="42">
        <f>[3]ICE!N90</f>
        <v>3.2770000000000006</v>
      </c>
      <c r="N30" s="23"/>
    </row>
    <row r="31" spans="1:14" x14ac:dyDescent="0.3">
      <c r="A31" s="22" t="str">
        <f>[3]ICE!B91</f>
        <v>f. Potencia Noche</v>
      </c>
      <c r="B31" s="42">
        <f>[3]ICE!C91</f>
        <v>0</v>
      </c>
      <c r="C31" s="42">
        <f>[3]ICE!D91</f>
        <v>0</v>
      </c>
      <c r="D31" s="42">
        <f>[3]ICE!E91</f>
        <v>0</v>
      </c>
      <c r="E31" s="42">
        <f>[3]ICE!F91</f>
        <v>0</v>
      </c>
      <c r="F31" s="42">
        <f>[3]ICE!G91</f>
        <v>0</v>
      </c>
      <c r="G31" s="42">
        <f>[3]ICE!H91</f>
        <v>0</v>
      </c>
      <c r="H31" s="42">
        <f>[3]ICE!I91</f>
        <v>0</v>
      </c>
      <c r="I31" s="42">
        <f>[3]ICE!J91</f>
        <v>0</v>
      </c>
      <c r="J31" s="42">
        <f>[3]ICE!K91</f>
        <v>0</v>
      </c>
      <c r="K31" s="42">
        <f>[3]ICE!L91</f>
        <v>0</v>
      </c>
      <c r="L31" s="42">
        <f>[3]ICE!M91</f>
        <v>0</v>
      </c>
      <c r="M31" s="42">
        <f>[3]ICE!N91</f>
        <v>0</v>
      </c>
      <c r="N31" s="23"/>
    </row>
    <row r="32" spans="1:14" x14ac:dyDescent="0.3">
      <c r="A32" s="24" t="s">
        <v>25</v>
      </c>
      <c r="N32" s="21"/>
    </row>
    <row r="33" spans="1:14" x14ac:dyDescent="0.3">
      <c r="A33" s="24" t="s">
        <v>76</v>
      </c>
      <c r="N33" s="21"/>
    </row>
    <row r="34" spans="1:14" x14ac:dyDescent="0.3">
      <c r="A34" s="24"/>
      <c r="N34" s="13"/>
    </row>
    <row r="35" spans="1:14" x14ac:dyDescent="0.3">
      <c r="A35" s="24"/>
      <c r="N35" s="13"/>
    </row>
    <row r="36" spans="1:14" x14ac:dyDescent="0.3">
      <c r="A36" s="24"/>
      <c r="N36" s="13"/>
    </row>
    <row r="37" spans="1:14" x14ac:dyDescent="0.3">
      <c r="N37" s="21"/>
    </row>
    <row r="38" spans="1:14" x14ac:dyDescent="0.3">
      <c r="N38" s="21"/>
    </row>
    <row r="39" spans="1:14" x14ac:dyDescent="0.3">
      <c r="N39" s="13"/>
    </row>
    <row r="40" spans="1:14" x14ac:dyDescent="0.3">
      <c r="N40" s="13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  <c r="N41" s="13"/>
    </row>
    <row r="42" spans="1:14" ht="15" customHeight="1" x14ac:dyDescent="0.3">
      <c r="A42" s="180" t="s">
        <v>123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"/>
    </row>
    <row r="43" spans="1:14" x14ac:dyDescent="0.3">
      <c r="A43" s="17" t="str">
        <f>[3]ICE!B7</f>
        <v>Tipo de tarifa y bloque</v>
      </c>
      <c r="B43" s="18" t="str">
        <f>[3]ICE!C7</f>
        <v>Enero</v>
      </c>
      <c r="C43" s="18" t="str">
        <f>[3]ICE!D7</f>
        <v>Febrero</v>
      </c>
      <c r="D43" s="18" t="str">
        <f>[3]ICE!E7</f>
        <v>Marzo</v>
      </c>
      <c r="E43" s="18" t="str">
        <f>[3]ICE!F7</f>
        <v>Abril</v>
      </c>
      <c r="F43" s="18" t="str">
        <f>[3]ICE!G7</f>
        <v>Mayo</v>
      </c>
      <c r="G43" s="18" t="str">
        <f>[3]ICE!H7</f>
        <v>Junio</v>
      </c>
      <c r="H43" s="18" t="str">
        <f>[3]ICE!I7</f>
        <v>Julio</v>
      </c>
      <c r="I43" s="18" t="str">
        <f>[3]ICE!J7</f>
        <v>Agosto</v>
      </c>
      <c r="J43" s="18" t="str">
        <f>[3]ICE!K7</f>
        <v>Septiembre</v>
      </c>
      <c r="K43" s="18" t="str">
        <f>[3]ICE!L7</f>
        <v>Octubre</v>
      </c>
      <c r="L43" s="18" t="str">
        <f>[3]ICE!M7</f>
        <v>Noviembre</v>
      </c>
      <c r="M43" s="18" t="str">
        <f>[3]ICE!N7</f>
        <v>Diciembre</v>
      </c>
      <c r="N43" s="21"/>
    </row>
    <row r="44" spans="1:14" x14ac:dyDescent="0.3">
      <c r="A44" s="19" t="str">
        <f>[3]ICE!B8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</row>
    <row r="45" spans="1:14" x14ac:dyDescent="0.3">
      <c r="A45" s="20" t="str">
        <f>[3]ICE!B9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</row>
    <row r="46" spans="1:14" x14ac:dyDescent="0.3">
      <c r="A46" s="22" t="str">
        <f>[3]ICE!B10</f>
        <v>a. Bloque 0-40 kWh</v>
      </c>
      <c r="B46" s="13">
        <f>[3]ICE!C10</f>
        <v>2858</v>
      </c>
      <c r="C46" s="13">
        <f>[3]ICE!D10</f>
        <v>2858</v>
      </c>
      <c r="D46" s="13">
        <f>[3]ICE!E10</f>
        <v>2858</v>
      </c>
      <c r="E46" s="13">
        <f>[3]ICE!F10</f>
        <v>2931.5333333333319</v>
      </c>
      <c r="F46" s="13">
        <f>[3]ICE!G10</f>
        <v>2893.1999999999985</v>
      </c>
      <c r="G46" s="13">
        <f>[3]ICE!H10</f>
        <v>2893.1999999999985</v>
      </c>
      <c r="H46" s="13">
        <f>[3]ICE!I10</f>
        <v>3106.8000000000015</v>
      </c>
      <c r="I46" s="13">
        <f>[3]ICE!J10</f>
        <v>3106.8000000000015</v>
      </c>
      <c r="J46" s="13">
        <f>[3]ICE!K10</f>
        <v>3106.8000000000015</v>
      </c>
      <c r="K46" s="13">
        <f>[3]ICE!L10</f>
        <v>3116</v>
      </c>
      <c r="L46" s="13">
        <f>[3]ICE!M10</f>
        <v>3116</v>
      </c>
      <c r="M46" s="13">
        <f>[3]ICE!N10</f>
        <v>3116</v>
      </c>
      <c r="N46" s="13"/>
    </row>
    <row r="47" spans="1:14" x14ac:dyDescent="0.3">
      <c r="A47" s="22" t="str">
        <f>[3]ICE!B11</f>
        <v>b. Bloque 41-200 kWh</v>
      </c>
      <c r="B47" s="13">
        <f>[3]ICE!C11</f>
        <v>71.45</v>
      </c>
      <c r="C47" s="13">
        <f>[3]ICE!D11</f>
        <v>71.450000000000031</v>
      </c>
      <c r="D47" s="13">
        <f>[3]ICE!E11</f>
        <v>71.45</v>
      </c>
      <c r="E47" s="13">
        <f>[3]ICE!F11</f>
        <v>73.288333333333313</v>
      </c>
      <c r="F47" s="13">
        <f>[3]ICE!G11</f>
        <v>72.32999999999997</v>
      </c>
      <c r="G47" s="13">
        <f>[3]ICE!H11</f>
        <v>72.32999999999997</v>
      </c>
      <c r="H47" s="13">
        <f>[3]ICE!I11</f>
        <v>77.67000000000003</v>
      </c>
      <c r="I47" s="13">
        <f>[3]ICE!J11</f>
        <v>77.67000000000003</v>
      </c>
      <c r="J47" s="13">
        <f>[3]ICE!K11</f>
        <v>77.67000000000003</v>
      </c>
      <c r="K47" s="13">
        <f>[3]ICE!L11</f>
        <v>77.900000000000048</v>
      </c>
      <c r="L47" s="13">
        <f>[3]ICE!M11</f>
        <v>77.900000000000048</v>
      </c>
      <c r="M47" s="13">
        <f>[3]ICE!N11</f>
        <v>77.900000000000048</v>
      </c>
      <c r="N47" s="13"/>
    </row>
    <row r="48" spans="1:14" x14ac:dyDescent="0.3">
      <c r="A48" s="22" t="str">
        <f>[3]ICE!B12</f>
        <v>c. Bloque mayor a 200 kWh</v>
      </c>
      <c r="B48" s="13">
        <f>[3]ICE!C12</f>
        <v>128.79</v>
      </c>
      <c r="C48" s="13">
        <f>[3]ICE!D12</f>
        <v>128.79</v>
      </c>
      <c r="D48" s="13">
        <f>[3]ICE!E12</f>
        <v>128.79</v>
      </c>
      <c r="E48" s="13">
        <f>[3]ICE!F12</f>
        <v>132.09833333333324</v>
      </c>
      <c r="F48" s="13">
        <f>[3]ICE!G12</f>
        <v>130.36999999999992</v>
      </c>
      <c r="G48" s="13">
        <f>[3]ICE!H12</f>
        <v>130.36999999999992</v>
      </c>
      <c r="H48" s="13">
        <f>[3]ICE!I12</f>
        <v>140</v>
      </c>
      <c r="I48" s="13">
        <f>[3]ICE!J12</f>
        <v>140</v>
      </c>
      <c r="J48" s="13">
        <f>[3]ICE!K12</f>
        <v>140</v>
      </c>
      <c r="K48" s="13">
        <f>[3]ICE!L12</f>
        <v>140.40000000000003</v>
      </c>
      <c r="L48" s="13">
        <f>[3]ICE!M12</f>
        <v>140.40000000000006</v>
      </c>
      <c r="M48" s="13">
        <f>[3]ICE!N12</f>
        <v>140.40000000000003</v>
      </c>
      <c r="N48" s="13"/>
    </row>
    <row r="49" spans="1:14" x14ac:dyDescent="0.3">
      <c r="A49" s="19" t="str">
        <f>[3]ICE!B13</f>
        <v>COMERCIOS Y SERVICIOS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3"/>
    </row>
    <row r="50" spans="1:14" x14ac:dyDescent="0.3">
      <c r="A50" s="20" t="str">
        <f>[3]ICE!B14</f>
        <v>T-CO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 x14ac:dyDescent="0.3">
      <c r="A51" s="22" t="str">
        <f>[3]ICE!B15</f>
        <v>a. Consumo de Energía menor o igual a 3000 kWh</v>
      </c>
      <c r="B51" s="13">
        <f>[3]ICE!C15</f>
        <v>107.61999999999993</v>
      </c>
      <c r="C51" s="13">
        <f>[3]ICE!D15</f>
        <v>107.61999999999993</v>
      </c>
      <c r="D51" s="13">
        <f>[3]ICE!E15</f>
        <v>107.61999999999993</v>
      </c>
      <c r="E51" s="13">
        <f>[3]ICE!F15</f>
        <v>110.38333333333338</v>
      </c>
      <c r="F51" s="13">
        <f>[3]ICE!G15</f>
        <v>108.94000000000004</v>
      </c>
      <c r="G51" s="13">
        <f>[3]ICE!H15</f>
        <v>108.94000000000004</v>
      </c>
      <c r="H51" s="13">
        <f>[3]ICE!I15</f>
        <v>116.9899999999999</v>
      </c>
      <c r="I51" s="13">
        <f>[3]ICE!J15</f>
        <v>116.9899999999999</v>
      </c>
      <c r="J51" s="13">
        <f>[3]ICE!K15</f>
        <v>116.98999999999991</v>
      </c>
      <c r="K51" s="13">
        <f>[3]ICE!L15</f>
        <v>117.32999999999996</v>
      </c>
      <c r="L51" s="13">
        <f>[3]ICE!M15</f>
        <v>117.32999999999996</v>
      </c>
      <c r="M51" s="13">
        <f>[3]ICE!N15</f>
        <v>117.32999999999996</v>
      </c>
      <c r="N51" s="21"/>
    </row>
    <row r="52" spans="1:14" x14ac:dyDescent="0.3">
      <c r="A52" s="22" t="str">
        <f>[3]ICE!B16</f>
        <v>b. Consumo de Energía cada kWh</v>
      </c>
      <c r="B52" s="13">
        <f>[3]ICE!C16</f>
        <v>64.390000000000043</v>
      </c>
      <c r="C52" s="13">
        <f>[3]ICE!D16</f>
        <v>64.390000000000043</v>
      </c>
      <c r="D52" s="13">
        <f>[3]ICE!E16</f>
        <v>64.390000000000043</v>
      </c>
      <c r="E52" s="13">
        <f>[3]ICE!F16</f>
        <v>66.05333333333337</v>
      </c>
      <c r="F52" s="13">
        <f>[3]ICE!G16</f>
        <v>65.19000000000004</v>
      </c>
      <c r="G52" s="13">
        <f>[3]ICE!H16</f>
        <v>65.19000000000004</v>
      </c>
      <c r="H52" s="13">
        <f>[3]ICE!I16</f>
        <v>70</v>
      </c>
      <c r="I52" s="13">
        <f>[3]ICE!J16</f>
        <v>70</v>
      </c>
      <c r="J52" s="13">
        <f>[3]ICE!K16</f>
        <v>70</v>
      </c>
      <c r="K52" s="13">
        <f>[3]ICE!L16</f>
        <v>70.210000000000022</v>
      </c>
      <c r="L52" s="13">
        <f>[3]ICE!M16</f>
        <v>70.210000000000022</v>
      </c>
      <c r="M52" s="13">
        <f>[3]ICE!N16</f>
        <v>70.210000000000022</v>
      </c>
      <c r="N52" s="23"/>
    </row>
    <row r="53" spans="1:14" x14ac:dyDescent="0.3">
      <c r="A53" s="22" t="str">
        <f>[3]ICE!B17</f>
        <v>c. Consumo de Potencia cada kW</v>
      </c>
      <c r="B53" s="13">
        <f>[3]ICE!C17</f>
        <v>10644.299999999994</v>
      </c>
      <c r="C53" s="13">
        <f>[3]ICE!D17</f>
        <v>10644.299999999994</v>
      </c>
      <c r="D53" s="13">
        <f>[3]ICE!E17</f>
        <v>10644.299999999994</v>
      </c>
      <c r="E53" s="13">
        <f>[3]ICE!F17</f>
        <v>10917.928333333331</v>
      </c>
      <c r="F53" s="13">
        <f>[3]ICE!G17</f>
        <v>10775.099999999997</v>
      </c>
      <c r="G53" s="13">
        <f>[3]ICE!H17</f>
        <v>10775.099999999999</v>
      </c>
      <c r="H53" s="13">
        <f>[3]ICE!I17</f>
        <v>11571.260000000004</v>
      </c>
      <c r="I53" s="13">
        <f>[3]ICE!J17</f>
        <v>11571.260000000004</v>
      </c>
      <c r="J53" s="13">
        <f>[3]ICE!K17</f>
        <v>11571.260000000004</v>
      </c>
      <c r="K53" s="13">
        <f>[3]ICE!L17</f>
        <v>11604.989999999996</v>
      </c>
      <c r="L53" s="13">
        <f>[3]ICE!M17</f>
        <v>11604.989999999996</v>
      </c>
      <c r="M53" s="13">
        <f>[3]ICE!N17</f>
        <v>11604.989999999996</v>
      </c>
      <c r="N53" s="23"/>
    </row>
    <row r="54" spans="1:14" x14ac:dyDescent="0.3">
      <c r="A54" s="19" t="str">
        <f>[3]ICE!B18</f>
        <v>INDUSTRIAL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23"/>
    </row>
    <row r="55" spans="1:14" x14ac:dyDescent="0.3">
      <c r="A55" s="20" t="str">
        <f>[3]ICE!B19</f>
        <v>T-IN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3"/>
    </row>
    <row r="56" spans="1:14" x14ac:dyDescent="0.3">
      <c r="A56" s="47" t="str">
        <f>[3]ICE!B20</f>
        <v>a. Consumo de Energía menor o igual a 3000 kWh</v>
      </c>
      <c r="B56" s="13">
        <f>[3]ICE!C20</f>
        <v>107.61999999999993</v>
      </c>
      <c r="C56" s="13">
        <f>[3]ICE!D20</f>
        <v>107.61999999999993</v>
      </c>
      <c r="D56" s="13">
        <f>[3]ICE!E20</f>
        <v>107.61999999999993</v>
      </c>
      <c r="E56" s="13">
        <f>[3]ICE!F20</f>
        <v>110.38333333333338</v>
      </c>
      <c r="F56" s="13">
        <f>[3]ICE!G20</f>
        <v>108.94000000000004</v>
      </c>
      <c r="G56" s="13">
        <f>[3]ICE!H20</f>
        <v>108.94000000000004</v>
      </c>
      <c r="H56" s="13">
        <f>[3]ICE!I20</f>
        <v>116.9899999999999</v>
      </c>
      <c r="I56" s="13">
        <f>[3]ICE!J20</f>
        <v>116.9899999999999</v>
      </c>
      <c r="J56" s="13">
        <f>[3]ICE!K20</f>
        <v>116.98999999999991</v>
      </c>
      <c r="K56" s="13">
        <f>[3]ICE!L20</f>
        <v>117.32999999999996</v>
      </c>
      <c r="L56" s="13">
        <f>[3]ICE!M20</f>
        <v>117.32999999999996</v>
      </c>
      <c r="M56" s="13">
        <f>[3]ICE!N20</f>
        <v>117.32999999999996</v>
      </c>
      <c r="N56" s="23"/>
    </row>
    <row r="57" spans="1:14" x14ac:dyDescent="0.3">
      <c r="A57" s="22" t="str">
        <f>[3]ICE!B21</f>
        <v>b. Consumo de Energía cada kWh</v>
      </c>
      <c r="B57" s="13">
        <f>[3]ICE!C21</f>
        <v>64.390000000000043</v>
      </c>
      <c r="C57" s="13">
        <f>[3]ICE!D21</f>
        <v>64.390000000000043</v>
      </c>
      <c r="D57" s="13">
        <f>[3]ICE!E21</f>
        <v>64.390000000000043</v>
      </c>
      <c r="E57" s="13">
        <f>[3]ICE!F21</f>
        <v>66.05333333333337</v>
      </c>
      <c r="F57" s="13">
        <f>[3]ICE!G21</f>
        <v>65.19000000000004</v>
      </c>
      <c r="G57" s="13">
        <f>[3]ICE!H21</f>
        <v>65.19000000000004</v>
      </c>
      <c r="H57" s="13">
        <f>[3]ICE!I21</f>
        <v>70</v>
      </c>
      <c r="I57" s="13">
        <f>[3]ICE!J21</f>
        <v>70</v>
      </c>
      <c r="J57" s="13">
        <f>[3]ICE!K21</f>
        <v>70</v>
      </c>
      <c r="K57" s="13">
        <f>[3]ICE!L21</f>
        <v>70.210000000000022</v>
      </c>
      <c r="L57" s="13">
        <f>[3]ICE!M21</f>
        <v>70.210000000000022</v>
      </c>
      <c r="M57" s="13">
        <f>[3]ICE!N21</f>
        <v>70.210000000000022</v>
      </c>
      <c r="N57" s="23"/>
    </row>
    <row r="58" spans="1:14" x14ac:dyDescent="0.3">
      <c r="A58" s="22" t="str">
        <f>[3]ICE!B22</f>
        <v>c. Consumo de Potencia cada kW</v>
      </c>
      <c r="B58" s="13">
        <f>[3]ICE!C22</f>
        <v>10644.299999999994</v>
      </c>
      <c r="C58" s="13">
        <f>[3]ICE!D22</f>
        <v>10644.299999999994</v>
      </c>
      <c r="D58" s="13">
        <f>[3]ICE!E22</f>
        <v>10644.299999999994</v>
      </c>
      <c r="E58" s="13">
        <f>[3]ICE!F22</f>
        <v>10917.928333333331</v>
      </c>
      <c r="F58" s="13">
        <f>[3]ICE!G22</f>
        <v>10775.099999999997</v>
      </c>
      <c r="G58" s="13">
        <f>[3]ICE!H22</f>
        <v>10775.099999999999</v>
      </c>
      <c r="H58" s="13">
        <f>[3]ICE!I22</f>
        <v>11571.260000000004</v>
      </c>
      <c r="I58" s="13">
        <f>[3]ICE!J22</f>
        <v>11571.260000000004</v>
      </c>
      <c r="J58" s="13">
        <f>[3]ICE!K22</f>
        <v>11571.260000000004</v>
      </c>
      <c r="K58" s="13">
        <f>[3]ICE!L22</f>
        <v>11604.989999999996</v>
      </c>
      <c r="L58" s="13">
        <f>[3]ICE!M22</f>
        <v>11604.989999999996</v>
      </c>
      <c r="M58" s="13">
        <f>[3]ICE!N22</f>
        <v>11604.989999999996</v>
      </c>
      <c r="N58" s="23"/>
    </row>
    <row r="59" spans="1:14" x14ac:dyDescent="0.3">
      <c r="A59" s="19" t="str">
        <f>[3]ICE!B23</f>
        <v>PREFERENCIAL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23"/>
    </row>
    <row r="60" spans="1:14" x14ac:dyDescent="0.3">
      <c r="A60" s="20" t="str">
        <f>[3]ICE!B24</f>
        <v>T-CS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3"/>
    </row>
    <row r="61" spans="1:14" x14ac:dyDescent="0.3">
      <c r="A61" s="47" t="str">
        <f>[3]ICE!B25</f>
        <v>a. Consumo de Energía menor o igual a 3000 kWh</v>
      </c>
      <c r="B61" s="13">
        <f>[3]ICE!C25</f>
        <v>72.32999999999997</v>
      </c>
      <c r="C61" s="13">
        <f>[3]ICE!D25</f>
        <v>72.32999999999997</v>
      </c>
      <c r="D61" s="13">
        <f>[3]ICE!E25</f>
        <v>72.32999999999997</v>
      </c>
      <c r="E61" s="13">
        <f>[3]ICE!F25</f>
        <v>74.191666666666663</v>
      </c>
      <c r="F61" s="13">
        <f>[3]ICE!G25</f>
        <v>73.219999999999985</v>
      </c>
      <c r="G61" s="13">
        <f>[3]ICE!H25</f>
        <v>73.22</v>
      </c>
      <c r="H61" s="13">
        <f>[3]ICE!I25</f>
        <v>78.630000000000052</v>
      </c>
      <c r="I61" s="13">
        <f>[3]ICE!J25</f>
        <v>78.630000000000052</v>
      </c>
      <c r="J61" s="13">
        <f>[3]ICE!K25</f>
        <v>78.630000000000052</v>
      </c>
      <c r="K61" s="13">
        <f>[3]ICE!L25</f>
        <v>78.869999999999933</v>
      </c>
      <c r="L61" s="13">
        <f>[3]ICE!M25</f>
        <v>78.869999999999933</v>
      </c>
      <c r="M61" s="13">
        <f>[3]ICE!N25</f>
        <v>78.869999999999933</v>
      </c>
      <c r="N61" s="23"/>
    </row>
    <row r="62" spans="1:14" x14ac:dyDescent="0.3">
      <c r="A62" s="22" t="str">
        <f>[3]ICE!B26</f>
        <v>b. Consumo de Energía cada kWh</v>
      </c>
      <c r="B62" s="13">
        <f>[3]ICE!C26</f>
        <v>43.22000000000002</v>
      </c>
      <c r="C62" s="13">
        <f>[3]ICE!D26</f>
        <v>43.22000000000002</v>
      </c>
      <c r="D62" s="13">
        <f>[3]ICE!E26</f>
        <v>43.22000000000002</v>
      </c>
      <c r="E62" s="13">
        <f>[3]ICE!F26</f>
        <v>44.330000000000005</v>
      </c>
      <c r="F62" s="13">
        <f>[3]ICE!G26</f>
        <v>43.75</v>
      </c>
      <c r="G62" s="13">
        <f>[3]ICE!H26</f>
        <v>43.75</v>
      </c>
      <c r="H62" s="13">
        <f>[3]ICE!I26</f>
        <v>46.99</v>
      </c>
      <c r="I62" s="13">
        <f>[3]ICE!J26</f>
        <v>46.99</v>
      </c>
      <c r="J62" s="13">
        <f>[3]ICE!K26</f>
        <v>46.99</v>
      </c>
      <c r="K62" s="13">
        <f>[3]ICE!L26</f>
        <v>47.130000000000038</v>
      </c>
      <c r="L62" s="13">
        <f>[3]ICE!M26</f>
        <v>47.130000000000031</v>
      </c>
      <c r="M62" s="13">
        <f>[3]ICE!N26</f>
        <v>47.130000000000038</v>
      </c>
      <c r="N62" s="23"/>
    </row>
    <row r="63" spans="1:14" x14ac:dyDescent="0.3">
      <c r="A63" s="22" t="str">
        <f>[3]ICE!B27</f>
        <v>c. Consumo de Potencia cada kW</v>
      </c>
      <c r="B63" s="13">
        <f>[3]ICE!C27</f>
        <v>6971.2399999999971</v>
      </c>
      <c r="C63" s="13">
        <f>[3]ICE!D27</f>
        <v>6971.239999999998</v>
      </c>
      <c r="D63" s="13">
        <f>[3]ICE!E27</f>
        <v>6971.2399999999971</v>
      </c>
      <c r="E63" s="13">
        <f>[3]ICE!F27</f>
        <v>7150.44333333333</v>
      </c>
      <c r="F63" s="13">
        <f>[3]ICE!G27</f>
        <v>7056.899999999996</v>
      </c>
      <c r="G63" s="13">
        <f>[3]ICE!H27</f>
        <v>7056.899999999996</v>
      </c>
      <c r="H63" s="13">
        <f>[3]ICE!I27</f>
        <v>7578.3299999999945</v>
      </c>
      <c r="I63" s="13">
        <f>[3]ICE!J27</f>
        <v>7578.3299999999945</v>
      </c>
      <c r="J63" s="13">
        <f>[3]ICE!K27</f>
        <v>7578.3299999999954</v>
      </c>
      <c r="K63" s="13">
        <f>[3]ICE!L27</f>
        <v>7600.4200000000055</v>
      </c>
      <c r="L63" s="13">
        <f>[3]ICE!M27</f>
        <v>7600.4200000000046</v>
      </c>
      <c r="M63" s="13">
        <f>[3]ICE!N27</f>
        <v>7600.4200000000055</v>
      </c>
      <c r="N63" s="23"/>
    </row>
    <row r="64" spans="1:14" x14ac:dyDescent="0.3">
      <c r="A64" s="19" t="str">
        <f>[3]ICE!B28</f>
        <v>MEDIA TENSIÓN (T-MT)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23"/>
    </row>
    <row r="65" spans="1:17" x14ac:dyDescent="0.3">
      <c r="A65" s="20" t="str">
        <f>[3]ICE!B29</f>
        <v>T-MT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3"/>
    </row>
    <row r="66" spans="1:17" x14ac:dyDescent="0.3">
      <c r="A66" s="47" t="str">
        <f>[3]ICE!B30</f>
        <v>a. Energía Punta</v>
      </c>
      <c r="B66" s="13">
        <f>[3]ICE!C30</f>
        <v>61.75</v>
      </c>
      <c r="C66" s="13">
        <f>[3]ICE!D30</f>
        <v>61.75</v>
      </c>
      <c r="D66" s="13">
        <f>[3]ICE!E30</f>
        <v>61.75</v>
      </c>
      <c r="E66" s="13">
        <f>[3]ICE!F30</f>
        <v>63.338333333333331</v>
      </c>
      <c r="F66" s="13">
        <f>[3]ICE!G30</f>
        <v>62.51</v>
      </c>
      <c r="G66" s="13">
        <f>[3]ICE!H30</f>
        <v>62.51</v>
      </c>
      <c r="H66" s="13">
        <f>[3]ICE!I30</f>
        <v>67.130000000000052</v>
      </c>
      <c r="I66" s="13">
        <f>[3]ICE!J30</f>
        <v>67.130000000000052</v>
      </c>
      <c r="J66" s="13">
        <f>[3]ICE!K30</f>
        <v>67.130000000000052</v>
      </c>
      <c r="K66" s="13">
        <f>[3]ICE!L30</f>
        <v>67.319999999999965</v>
      </c>
      <c r="L66" s="13">
        <f>[3]ICE!M30</f>
        <v>67.319999999999951</v>
      </c>
      <c r="M66" s="13">
        <f>[3]ICE!N30</f>
        <v>67.319999999999965</v>
      </c>
      <c r="N66" s="23"/>
    </row>
    <row r="67" spans="1:17" x14ac:dyDescent="0.3">
      <c r="A67" s="22" t="str">
        <f>[3]ICE!B31</f>
        <v>b. Energía Valle</v>
      </c>
      <c r="B67" s="13">
        <f>[3]ICE!C31</f>
        <v>22.929999999999989</v>
      </c>
      <c r="C67" s="13">
        <f>[3]ICE!D31</f>
        <v>22.929999999999996</v>
      </c>
      <c r="D67" s="13">
        <f>[3]ICE!E31</f>
        <v>22.929999999999989</v>
      </c>
      <c r="E67" s="13">
        <f>[3]ICE!F31</f>
        <v>23.518333333333334</v>
      </c>
      <c r="F67" s="13">
        <f>[3]ICE!G31</f>
        <v>23.210000000000004</v>
      </c>
      <c r="G67" s="13">
        <f>[3]ICE!H31</f>
        <v>23.21</v>
      </c>
      <c r="H67" s="13">
        <f>[3]ICE!I31</f>
        <v>24.929999999999986</v>
      </c>
      <c r="I67" s="13">
        <f>[3]ICE!J31</f>
        <v>24.929999999999986</v>
      </c>
      <c r="J67" s="13">
        <f>[3]ICE!K31</f>
        <v>24.929999999999989</v>
      </c>
      <c r="K67" s="13">
        <f>[3]ICE!L31</f>
        <v>25.009999999999994</v>
      </c>
      <c r="L67" s="13">
        <f>[3]ICE!M31</f>
        <v>25.009999999999994</v>
      </c>
      <c r="M67" s="13">
        <f>[3]ICE!N31</f>
        <v>25.009999999999994</v>
      </c>
      <c r="N67" s="23"/>
    </row>
    <row r="68" spans="1:17" x14ac:dyDescent="0.3">
      <c r="A68" s="22" t="str">
        <f>[3]ICE!B32</f>
        <v>c. Energía Noche</v>
      </c>
      <c r="B68" s="13">
        <f>[3]ICE!C32</f>
        <v>14.110000000000008</v>
      </c>
      <c r="C68" s="13">
        <f>[3]ICE!D32</f>
        <v>14.110000000000008</v>
      </c>
      <c r="D68" s="13">
        <f>[3]ICE!E32</f>
        <v>14.110000000000008</v>
      </c>
      <c r="E68" s="13">
        <f>[3]ICE!F32</f>
        <v>14.478333333333337</v>
      </c>
      <c r="F68" s="13">
        <f>[3]ICE!G32</f>
        <v>14.290000000000006</v>
      </c>
      <c r="G68" s="13">
        <f>[3]ICE!H32</f>
        <v>14.290000000000004</v>
      </c>
      <c r="H68" s="13">
        <f>[3]ICE!I32</f>
        <v>15.339999999999989</v>
      </c>
      <c r="I68" s="13">
        <f>[3]ICE!J32</f>
        <v>15.339999999999989</v>
      </c>
      <c r="J68" s="13">
        <f>[3]ICE!K32</f>
        <v>15.339999999999991</v>
      </c>
      <c r="K68" s="13">
        <f>[3]ICE!L32</f>
        <v>15.379999999999997</v>
      </c>
      <c r="L68" s="13">
        <f>[3]ICE!M32</f>
        <v>15.379999999999997</v>
      </c>
      <c r="M68" s="13">
        <f>[3]ICE!N32</f>
        <v>15.379999999999997</v>
      </c>
      <c r="N68" s="21"/>
    </row>
    <row r="69" spans="1:17" x14ac:dyDescent="0.3">
      <c r="A69" s="22" t="str">
        <f>[3]ICE!B33</f>
        <v>d. Potencia Punta</v>
      </c>
      <c r="B69" s="13">
        <f>[3]ICE!C33</f>
        <v>10019.780000000004</v>
      </c>
      <c r="C69" s="13">
        <f>[3]ICE!D33</f>
        <v>10019.780000000001</v>
      </c>
      <c r="D69" s="13">
        <f>[3]ICE!E33</f>
        <v>10019.780000000004</v>
      </c>
      <c r="E69" s="13">
        <f>[3]ICE!F33</f>
        <v>10277.348333333333</v>
      </c>
      <c r="F69" s="13">
        <f>[3]ICE!G33</f>
        <v>10142.900000000001</v>
      </c>
      <c r="G69" s="13">
        <f>[3]ICE!H33</f>
        <v>10142.9</v>
      </c>
      <c r="H69" s="13">
        <f>[3]ICE!I33</f>
        <v>10892.340000000004</v>
      </c>
      <c r="I69" s="13">
        <f>[3]ICE!J33</f>
        <v>10892.340000000004</v>
      </c>
      <c r="J69" s="13">
        <f>[3]ICE!K33</f>
        <v>10892.340000000002</v>
      </c>
      <c r="K69" s="13">
        <f>[3]ICE!L33</f>
        <v>10924.099999999997</v>
      </c>
      <c r="L69" s="13">
        <f>[3]ICE!M33</f>
        <v>10924.099999999999</v>
      </c>
      <c r="M69" s="13">
        <f>[3]ICE!N33</f>
        <v>10924.099999999997</v>
      </c>
      <c r="N69" s="21"/>
    </row>
    <row r="70" spans="1:17" x14ac:dyDescent="0.3">
      <c r="A70" s="22" t="str">
        <f>[3]ICE!B34</f>
        <v>e. Potencia Valle</v>
      </c>
      <c r="B70" s="13">
        <f>[3]ICE!C34</f>
        <v>6995.9500000000035</v>
      </c>
      <c r="C70" s="13">
        <f>[3]ICE!D34</f>
        <v>6995.9500000000025</v>
      </c>
      <c r="D70" s="13">
        <f>[3]ICE!E34</f>
        <v>6995.9500000000035</v>
      </c>
      <c r="E70" s="13">
        <f>[3]ICE!F34</f>
        <v>7175.7850000000026</v>
      </c>
      <c r="F70" s="13">
        <f>[3]ICE!G34</f>
        <v>7081.9100000000026</v>
      </c>
      <c r="G70" s="13">
        <f>[3]ICE!H34</f>
        <v>7081.9100000000026</v>
      </c>
      <c r="H70" s="13">
        <f>[3]ICE!I34</f>
        <v>7605.1900000000014</v>
      </c>
      <c r="I70" s="13">
        <f>[3]ICE!J34</f>
        <v>7605.1900000000014</v>
      </c>
      <c r="J70" s="13">
        <f>[3]ICE!K34</f>
        <v>7605.1900000000014</v>
      </c>
      <c r="K70" s="13">
        <f>[3]ICE!L34</f>
        <v>7627.3599999999933</v>
      </c>
      <c r="L70" s="13">
        <f>[3]ICE!M34</f>
        <v>7627.3599999999942</v>
      </c>
      <c r="M70" s="13">
        <f>[3]ICE!N34</f>
        <v>7627.3599999999933</v>
      </c>
      <c r="N70" s="13"/>
    </row>
    <row r="71" spans="1:17" x14ac:dyDescent="0.3">
      <c r="A71" s="22" t="str">
        <f>[3]ICE!B35</f>
        <v>f. Potencia Noche</v>
      </c>
      <c r="B71" s="13">
        <f>[3]ICE!C35</f>
        <v>4481.0700000000033</v>
      </c>
      <c r="C71" s="13">
        <f>[3]ICE!D35</f>
        <v>4481.0700000000024</v>
      </c>
      <c r="D71" s="13">
        <f>[3]ICE!E35</f>
        <v>4481.0700000000033</v>
      </c>
      <c r="E71" s="13">
        <f>[3]ICE!F35</f>
        <v>4596.258333333335</v>
      </c>
      <c r="F71" s="13">
        <f>[3]ICE!G35</f>
        <v>4536.1300000000019</v>
      </c>
      <c r="G71" s="13">
        <f>[3]ICE!H35</f>
        <v>4536.1300000000019</v>
      </c>
      <c r="H71" s="13">
        <f>[3]ICE!I35</f>
        <v>4871.2999999999993</v>
      </c>
      <c r="I71" s="13">
        <f>[3]ICE!J35</f>
        <v>4871.2999999999993</v>
      </c>
      <c r="J71" s="13">
        <f>[3]ICE!K35</f>
        <v>4871.3</v>
      </c>
      <c r="K71" s="13">
        <f>[3]ICE!L35</f>
        <v>4885.5</v>
      </c>
      <c r="L71" s="13">
        <f>[3]ICE!M35</f>
        <v>4885.5</v>
      </c>
      <c r="M71" s="13">
        <f>[3]ICE!N35</f>
        <v>4885.5</v>
      </c>
    </row>
    <row r="72" spans="1:17" x14ac:dyDescent="0.3">
      <c r="A72" s="19" t="str">
        <f>[3]ICE!B36</f>
        <v>MEDIA TENSIÓN (T-MTb)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7" x14ac:dyDescent="0.3">
      <c r="A73" s="20" t="str">
        <f>[3]ICE!B37</f>
        <v>T-MTb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7" x14ac:dyDescent="0.3">
      <c r="A74" s="22" t="str">
        <f>[3]ICE!B38</f>
        <v>a. Energía Punta</v>
      </c>
      <c r="B74" s="41">
        <f>[3]ICE!C38</f>
        <v>0.11100000000000008</v>
      </c>
      <c r="C74" s="41">
        <f>[3]ICE!D38</f>
        <v>0.11100000000000007</v>
      </c>
      <c r="D74" s="41">
        <f>[3]ICE!E38</f>
        <v>0.11100000000000008</v>
      </c>
      <c r="E74" s="41">
        <f>[3]ICE!F38</f>
        <v>0.11199999999999997</v>
      </c>
      <c r="F74" s="41">
        <f>[3]ICE!G38</f>
        <v>0.10999999999999997</v>
      </c>
      <c r="G74" s="41">
        <f>[3]ICE!H38</f>
        <v>0.10999999999999997</v>
      </c>
      <c r="H74" s="41">
        <f>[3]ICE!I38</f>
        <v>0.121</v>
      </c>
      <c r="I74" s="41">
        <f>[3]ICE!J38</f>
        <v>0.121</v>
      </c>
      <c r="J74" s="41">
        <f>[3]ICE!K38</f>
        <v>0.121</v>
      </c>
      <c r="K74" s="41">
        <f>[3]ICE!L38</f>
        <v>0.121</v>
      </c>
      <c r="L74" s="41">
        <f>[3]ICE!M38</f>
        <v>0.121</v>
      </c>
      <c r="M74" s="41">
        <f>[3]ICE!N38</f>
        <v>0.121</v>
      </c>
    </row>
    <row r="75" spans="1:17" x14ac:dyDescent="0.3">
      <c r="A75" s="22" t="str">
        <f>[3]ICE!B39</f>
        <v>b. Energía Valle</v>
      </c>
      <c r="B75" s="41">
        <f>[3]ICE!C39</f>
        <v>3.8999999999999993E-2</v>
      </c>
      <c r="C75" s="41">
        <f>[3]ICE!D39</f>
        <v>3.9E-2</v>
      </c>
      <c r="D75" s="41">
        <f>[3]ICE!E39</f>
        <v>3.8999999999999993E-2</v>
      </c>
      <c r="E75" s="41">
        <f>[3]ICE!F39</f>
        <v>4.0500000000000008E-2</v>
      </c>
      <c r="F75" s="41">
        <f>[3]ICE!G39</f>
        <v>4.0000000000000015E-2</v>
      </c>
      <c r="G75" s="41">
        <f>[3]ICE!H39</f>
        <v>4.0000000000000015E-2</v>
      </c>
      <c r="H75" s="41">
        <f>[3]ICE!I39</f>
        <v>4.2000000000000016E-2</v>
      </c>
      <c r="I75" s="41">
        <f>[3]ICE!J39</f>
        <v>4.2000000000000016E-2</v>
      </c>
      <c r="J75" s="41">
        <f>[3]ICE!K39</f>
        <v>4.2000000000000016E-2</v>
      </c>
      <c r="K75" s="41">
        <f>[3]ICE!L39</f>
        <v>4.299999999999999E-2</v>
      </c>
      <c r="L75" s="41">
        <f>[3]ICE!M39</f>
        <v>4.2999999999999997E-2</v>
      </c>
      <c r="M75" s="41">
        <f>[3]ICE!N39</f>
        <v>4.299999999999999E-2</v>
      </c>
    </row>
    <row r="76" spans="1:17" x14ac:dyDescent="0.3">
      <c r="A76" s="22" t="str">
        <f>[3]ICE!B40</f>
        <v>c. Energía Noche</v>
      </c>
      <c r="B76" s="41">
        <f>[3]ICE!C40</f>
        <v>2.4000000000000011E-2</v>
      </c>
      <c r="C76" s="41">
        <f>[3]ICE!D40</f>
        <v>2.4000000000000011E-2</v>
      </c>
      <c r="D76" s="41">
        <f>[3]ICE!E40</f>
        <v>2.4000000000000011E-2</v>
      </c>
      <c r="E76" s="41">
        <f>[3]ICE!F40</f>
        <v>2.1000000000000008E-2</v>
      </c>
      <c r="F76" s="41">
        <f>[3]ICE!G40</f>
        <v>2.0000000000000007E-2</v>
      </c>
      <c r="G76" s="41">
        <f>[3]ICE!H40</f>
        <v>2.0000000000000007E-2</v>
      </c>
      <c r="H76" s="41">
        <f>[3]ICE!I40</f>
        <v>2.6000000000000016E-2</v>
      </c>
      <c r="I76" s="41">
        <f>[3]ICE!J40</f>
        <v>2.6000000000000016E-2</v>
      </c>
      <c r="J76" s="41">
        <f>[3]ICE!K40</f>
        <v>2.6000000000000016E-2</v>
      </c>
      <c r="K76" s="41">
        <f>[3]ICE!L40</f>
        <v>2.7000000000000017E-2</v>
      </c>
      <c r="L76" s="41">
        <f>[3]ICE!M40</f>
        <v>2.7000000000000017E-2</v>
      </c>
      <c r="M76" s="41">
        <f>[3]ICE!N40</f>
        <v>2.7000000000000017E-2</v>
      </c>
    </row>
    <row r="77" spans="1:17" x14ac:dyDescent="0.3">
      <c r="A77" s="22" t="str">
        <f>[3]ICE!B41</f>
        <v>d. Potencia Punta</v>
      </c>
      <c r="B77" s="41">
        <f>[3]ICE!C41</f>
        <v>17.747000000000003</v>
      </c>
      <c r="C77" s="41">
        <f>[3]ICE!D41</f>
        <v>17.747000000000011</v>
      </c>
      <c r="D77" s="41">
        <f>[3]ICE!E41</f>
        <v>17.747000000000003</v>
      </c>
      <c r="E77" s="41">
        <f>[3]ICE!F41</f>
        <v>18.207333333333345</v>
      </c>
      <c r="F77" s="41">
        <f>[3]ICE!G41</f>
        <v>17.970000000000013</v>
      </c>
      <c r="G77" s="41">
        <f>[3]ICE!H41</f>
        <v>17.970000000000013</v>
      </c>
      <c r="H77" s="41">
        <f>[3]ICE!I41</f>
        <v>19.293000000000003</v>
      </c>
      <c r="I77" s="41">
        <f>[3]ICE!J41</f>
        <v>19.293000000000003</v>
      </c>
      <c r="J77" s="41">
        <f>[3]ICE!K41</f>
        <v>19.293000000000003</v>
      </c>
      <c r="K77" s="41">
        <f>[3]ICE!L41</f>
        <v>19.349000000000004</v>
      </c>
      <c r="L77" s="41">
        <f>[3]ICE!M41</f>
        <v>19.349</v>
      </c>
      <c r="M77" s="41">
        <f>[3]ICE!N41</f>
        <v>19.349000000000004</v>
      </c>
    </row>
    <row r="78" spans="1:17" x14ac:dyDescent="0.3">
      <c r="A78" s="22" t="str">
        <f>[3]ICE!B42</f>
        <v>e. Potencia Valle</v>
      </c>
      <c r="B78" s="41">
        <f>[3]ICE!C42</f>
        <v>12.384999999999994</v>
      </c>
      <c r="C78" s="41">
        <f>[3]ICE!D42</f>
        <v>12.384999999999994</v>
      </c>
      <c r="D78" s="41">
        <f>[3]ICE!E42</f>
        <v>12.384999999999994</v>
      </c>
      <c r="E78" s="41">
        <f>[3]ICE!F42</f>
        <v>12.705666666666669</v>
      </c>
      <c r="F78" s="41">
        <f>[3]ICE!G42</f>
        <v>12.540000000000004</v>
      </c>
      <c r="G78" s="41">
        <f>[3]ICE!H42</f>
        <v>12.540000000000003</v>
      </c>
      <c r="H78" s="41">
        <f>[3]ICE!I42</f>
        <v>13.463000000000006</v>
      </c>
      <c r="I78" s="41">
        <f>[3]ICE!J42</f>
        <v>13.463000000000006</v>
      </c>
      <c r="J78" s="41">
        <f>[3]ICE!K42</f>
        <v>13.463000000000005</v>
      </c>
      <c r="K78" s="41">
        <f>[3]ICE!L42</f>
        <v>13.502999999999991</v>
      </c>
      <c r="L78" s="41">
        <f>[3]ICE!M42</f>
        <v>13.502999999999991</v>
      </c>
      <c r="M78" s="41">
        <f>[3]ICE!N42</f>
        <v>13.502999999999991</v>
      </c>
    </row>
    <row r="79" spans="1:17" x14ac:dyDescent="0.3">
      <c r="A79" s="22" t="str">
        <f>[3]ICE!B43</f>
        <v>f. Potencia Noche</v>
      </c>
      <c r="B79" s="41">
        <f>[3]ICE!C43</f>
        <v>7.9389999999999947</v>
      </c>
      <c r="C79" s="41">
        <f>[3]ICE!D43</f>
        <v>7.9389999999999947</v>
      </c>
      <c r="D79" s="41">
        <f>[3]ICE!E43</f>
        <v>7.9389999999999947</v>
      </c>
      <c r="E79" s="41">
        <f>[3]ICE!F43</f>
        <v>8.1459999999999937</v>
      </c>
      <c r="F79" s="41">
        <f>[3]ICE!G43</f>
        <v>8.0399999999999938</v>
      </c>
      <c r="G79" s="41">
        <f>[3]ICE!H43</f>
        <v>8.0399999999999938</v>
      </c>
      <c r="H79" s="41">
        <f>[3]ICE!I43</f>
        <v>8.631000000000002</v>
      </c>
      <c r="I79" s="41">
        <f>[3]ICE!J43</f>
        <v>8.631000000000002</v>
      </c>
      <c r="J79" s="41">
        <f>[3]ICE!K43</f>
        <v>8.6310000000000002</v>
      </c>
      <c r="K79" s="41">
        <f>[3]ICE!L43</f>
        <v>8.6560000000000041</v>
      </c>
      <c r="L79" s="41">
        <f>[3]ICE!M43</f>
        <v>8.6560000000000041</v>
      </c>
      <c r="M79" s="41">
        <f>[3]ICE!N43</f>
        <v>8.6560000000000041</v>
      </c>
    </row>
    <row r="80" spans="1:17" x14ac:dyDescent="0.3">
      <c r="A80" s="19" t="str">
        <f>[3]ICE!B44</f>
        <v>ALUMBRADO PÚBLICO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6"/>
      <c r="O80" s="16"/>
      <c r="P80" s="16"/>
      <c r="Q80" s="16"/>
    </row>
    <row r="81" spans="1:17" x14ac:dyDescent="0.3">
      <c r="A81" s="20" t="str">
        <f>[3]ICE!B45</f>
        <v>T-AP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16"/>
      <c r="O81" s="16"/>
      <c r="P81" s="16"/>
      <c r="Q81" s="16"/>
    </row>
    <row r="82" spans="1:17" x14ac:dyDescent="0.3">
      <c r="A82" s="22" t="str">
        <f>[3]ICE!B46</f>
        <v>a. Bloque 0-30 kWh</v>
      </c>
      <c r="B82" s="13">
        <f>[3]ICE!C46</f>
        <v>128.40000000000006</v>
      </c>
      <c r="C82" s="13">
        <f>[3]ICE!D46</f>
        <v>128.40000000000006</v>
      </c>
      <c r="D82" s="13">
        <f>[3]ICE!E46</f>
        <v>128.40000000000006</v>
      </c>
      <c r="E82" s="13">
        <f>[3]ICE!F46</f>
        <v>128.40000000000006</v>
      </c>
      <c r="F82" s="13">
        <f>[3]ICE!G46</f>
        <v>128.40000000000006</v>
      </c>
      <c r="G82" s="13">
        <f>[3]ICE!H46</f>
        <v>128.40000000000006</v>
      </c>
      <c r="H82" s="13">
        <f>[3]ICE!I46</f>
        <v>128.40000000000006</v>
      </c>
      <c r="I82" s="13">
        <f>[3]ICE!J46</f>
        <v>128.40000000000006</v>
      </c>
      <c r="J82" s="13">
        <f>[3]ICE!K46</f>
        <v>128.40000000000006</v>
      </c>
      <c r="K82" s="13">
        <f>[3]ICE!L46</f>
        <v>128.40000000000006</v>
      </c>
      <c r="L82" s="13">
        <f>[3]ICE!M46</f>
        <v>128.40000000000006</v>
      </c>
      <c r="M82" s="13">
        <f>[3]ICE!N46</f>
        <v>128.40000000000006</v>
      </c>
      <c r="N82" s="16"/>
      <c r="O82" s="16"/>
      <c r="P82" s="16"/>
      <c r="Q82" s="16"/>
    </row>
    <row r="83" spans="1:17" x14ac:dyDescent="0.3">
      <c r="A83" s="22" t="str">
        <f>[3]ICE!B47</f>
        <v>b. Bloque 31-50 000 kWh</v>
      </c>
      <c r="B83" s="13">
        <f>[3]ICE!C47</f>
        <v>4.28</v>
      </c>
      <c r="C83" s="13">
        <f>[3]ICE!D47</f>
        <v>4.28</v>
      </c>
      <c r="D83" s="13">
        <f>[3]ICE!E47</f>
        <v>4.28</v>
      </c>
      <c r="E83" s="13">
        <f>[3]ICE!F47</f>
        <v>4.28</v>
      </c>
      <c r="F83" s="13">
        <f>[3]ICE!G47</f>
        <v>4.28</v>
      </c>
      <c r="G83" s="13">
        <f>[3]ICE!H47</f>
        <v>4.28</v>
      </c>
      <c r="H83" s="13">
        <f>[3]ICE!I47</f>
        <v>4.28</v>
      </c>
      <c r="I83" s="13">
        <f>[3]ICE!J47</f>
        <v>4.28</v>
      </c>
      <c r="J83" s="13">
        <f>[3]ICE!K47</f>
        <v>4.28</v>
      </c>
      <c r="K83" s="13">
        <f>[3]ICE!L47</f>
        <v>4.28</v>
      </c>
      <c r="L83" s="13">
        <f>[3]ICE!M47</f>
        <v>4.28</v>
      </c>
      <c r="M83" s="13">
        <f>[3]ICE!N47</f>
        <v>4.28</v>
      </c>
      <c r="N83" s="16"/>
      <c r="O83" s="16"/>
      <c r="P83" s="16"/>
      <c r="Q83" s="16"/>
    </row>
    <row r="84" spans="1:17" x14ac:dyDescent="0.3">
      <c r="A84" s="22" t="str">
        <f>[3]ICE!B48</f>
        <v>c. Bloque mayor a 50 000 kWh</v>
      </c>
      <c r="B84" s="13">
        <f>[3]ICE!C48</f>
        <v>214000</v>
      </c>
      <c r="C84" s="13">
        <f>[3]ICE!D48</f>
        <v>214000</v>
      </c>
      <c r="D84" s="13">
        <f>[3]ICE!E48</f>
        <v>214000</v>
      </c>
      <c r="E84" s="13">
        <f>[3]ICE!F48</f>
        <v>214000</v>
      </c>
      <c r="F84" s="13">
        <f>[3]ICE!G48</f>
        <v>214000</v>
      </c>
      <c r="G84" s="13">
        <f>[3]ICE!H48</f>
        <v>214000</v>
      </c>
      <c r="H84" s="13">
        <f>[3]ICE!I48</f>
        <v>214000</v>
      </c>
      <c r="I84" s="13">
        <f>[3]ICE!J48</f>
        <v>214000</v>
      </c>
      <c r="J84" s="13">
        <f>[3]ICE!K48</f>
        <v>214000</v>
      </c>
      <c r="K84" s="13">
        <f>[3]ICE!L48</f>
        <v>214000</v>
      </c>
      <c r="L84" s="13">
        <f>[3]ICE!M48</f>
        <v>214000</v>
      </c>
      <c r="M84" s="13">
        <f>[3]ICE!N48</f>
        <v>214000</v>
      </c>
      <c r="N84" s="16"/>
      <c r="O84" s="16"/>
      <c r="P84" s="16"/>
      <c r="Q84" s="16"/>
    </row>
    <row r="85" spans="1:17" x14ac:dyDescent="0.3">
      <c r="A85" s="19" t="str">
        <f>[3]ICE!B49</f>
        <v>Tarifa de acceso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6"/>
      <c r="O85" s="16"/>
      <c r="P85" s="16"/>
      <c r="Q85" s="16"/>
    </row>
    <row r="86" spans="1:17" x14ac:dyDescent="0.3">
      <c r="A86" s="20" t="str">
        <f>[3]ICE!B50</f>
        <v>T-TA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6"/>
      <c r="O86" s="16"/>
      <c r="P86" s="16"/>
      <c r="Q86" s="16"/>
    </row>
    <row r="87" spans="1:17" x14ac:dyDescent="0.3">
      <c r="A87" s="22" t="str">
        <f>[3]ICE!B51</f>
        <v>a. Consumo de Energía cada kWh</v>
      </c>
      <c r="B87" s="13">
        <f>[3]ICE!C51</f>
        <v>26.769999999999989</v>
      </c>
      <c r="C87" s="13">
        <f>[3]ICE!D51</f>
        <v>26.769999999999989</v>
      </c>
      <c r="D87" s="13">
        <f>[3]ICE!E51</f>
        <v>26.769999999999989</v>
      </c>
      <c r="E87" s="13">
        <f>[3]ICE!F51</f>
        <v>26.769999999999989</v>
      </c>
      <c r="F87" s="13">
        <f>[3]ICE!G51</f>
        <v>26.769999999999989</v>
      </c>
      <c r="G87" s="13">
        <f>[3]ICE!H51</f>
        <v>26.769999999999989</v>
      </c>
      <c r="H87" s="13">
        <f>[3]ICE!I51</f>
        <v>26.769999999999989</v>
      </c>
      <c r="I87" s="13">
        <f>[3]ICE!J51</f>
        <v>26.769999999999989</v>
      </c>
      <c r="J87" s="13">
        <f>[3]ICE!K51</f>
        <v>26.769999999999989</v>
      </c>
      <c r="K87" s="13">
        <f>[3]ICE!L51</f>
        <v>26.769999999999989</v>
      </c>
      <c r="L87" s="13">
        <f>[3]ICE!M51</f>
        <v>26.769999999999989</v>
      </c>
      <c r="M87" s="13">
        <f>[3]ICE!N51</f>
        <v>26.769999999999989</v>
      </c>
      <c r="N87" s="16"/>
      <c r="O87" s="16"/>
      <c r="P87" s="16"/>
      <c r="Q87" s="16"/>
    </row>
    <row r="88" spans="1:17" x14ac:dyDescent="0.3">
      <c r="A88" s="24"/>
    </row>
    <row r="89" spans="1:17" x14ac:dyDescent="0.3">
      <c r="A89" s="24"/>
    </row>
    <row r="92" spans="1:17" ht="20.100000000000001" customHeight="1" x14ac:dyDescent="0.3"/>
    <row r="93" spans="1:17" ht="34.5" customHeight="1" x14ac:dyDescent="0.3"/>
    <row r="94" spans="1:17" ht="20.100000000000001" customHeight="1" x14ac:dyDescent="0.3"/>
    <row r="95" spans="1:17" ht="20.100000000000001" customHeight="1" x14ac:dyDescent="0.3"/>
    <row r="96" spans="1:17" ht="20.100000000000001" customHeight="1" x14ac:dyDescent="0.3">
      <c r="G96" s="15"/>
      <c r="H96" s="15"/>
      <c r="I96" s="15"/>
      <c r="J96" s="15"/>
      <c r="K96" s="15"/>
      <c r="L96" s="15"/>
    </row>
    <row r="97" spans="14:17" s="16" customFormat="1" ht="20.100000000000001" customHeight="1" x14ac:dyDescent="0.3">
      <c r="N97" s="1"/>
      <c r="O97" s="1"/>
      <c r="P97" s="1"/>
      <c r="Q97" s="1"/>
    </row>
    <row r="98" spans="14:17" s="16" customFormat="1" ht="20.100000000000001" customHeight="1" x14ac:dyDescent="0.3">
      <c r="N98" s="1"/>
      <c r="O98" s="1"/>
      <c r="P98" s="1"/>
      <c r="Q98" s="1"/>
    </row>
    <row r="99" spans="14:17" s="16" customFormat="1" ht="20.100000000000001" customHeight="1" x14ac:dyDescent="0.3">
      <c r="N99" s="1"/>
      <c r="O99" s="1"/>
      <c r="P99" s="1"/>
      <c r="Q99" s="1"/>
    </row>
    <row r="100" spans="14:17" s="16" customFormat="1" ht="20.100000000000001" customHeight="1" x14ac:dyDescent="0.3">
      <c r="N100" s="1"/>
      <c r="O100" s="1"/>
      <c r="P100" s="1"/>
      <c r="Q100" s="1"/>
    </row>
    <row r="101" spans="14:17" s="16" customFormat="1" ht="20.100000000000001" customHeight="1" x14ac:dyDescent="0.3">
      <c r="N101" s="1"/>
      <c r="O101" s="1"/>
      <c r="P101" s="1"/>
      <c r="Q101" s="1"/>
    </row>
    <row r="102" spans="14:17" s="16" customFormat="1" ht="20.100000000000001" customHeight="1" x14ac:dyDescent="0.3">
      <c r="N102" s="1"/>
      <c r="O102" s="1"/>
      <c r="P102" s="1"/>
      <c r="Q102" s="1"/>
    </row>
    <row r="103" spans="14:17" s="16" customFormat="1" ht="21.75" customHeight="1" x14ac:dyDescent="0.3">
      <c r="N103" s="1"/>
      <c r="O103" s="1"/>
      <c r="P103" s="1"/>
      <c r="Q103" s="1"/>
    </row>
  </sheetData>
  <mergeCells count="4">
    <mergeCell ref="A5:J5"/>
    <mergeCell ref="A6:M6"/>
    <mergeCell ref="A41:J41"/>
    <mergeCell ref="A42:M42"/>
  </mergeCells>
  <pageMargins left="0.7" right="0.7" top="0.75" bottom="0.75" header="0.3" footer="0.3"/>
  <drawing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49"/>
  <dimension ref="A4:N90"/>
  <sheetViews>
    <sheetView topLeftCell="A88" workbookViewId="0">
      <selection activeCell="A89" sqref="A89:N90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124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[3]CNFL!B7</f>
        <v>Tipo de tarifa y bloque</v>
      </c>
      <c r="B7" s="18" t="str">
        <f>[3]CNFL!C7</f>
        <v>Enero</v>
      </c>
      <c r="C7" s="18" t="str">
        <f>[3]CNFL!D7</f>
        <v>Febrero</v>
      </c>
      <c r="D7" s="18" t="str">
        <f>[3]CNFL!E7</f>
        <v>Marzo</v>
      </c>
      <c r="E7" s="18" t="str">
        <f>[3]CNFL!F7</f>
        <v>Abril</v>
      </c>
      <c r="F7" s="18" t="str">
        <f>[3]CNFL!G7</f>
        <v>Mayo</v>
      </c>
      <c r="G7" s="18" t="str">
        <f>[3]CNFL!H7</f>
        <v>Junio</v>
      </c>
      <c r="H7" s="18" t="str">
        <f>[3]CNFL!I7</f>
        <v>Julio</v>
      </c>
      <c r="I7" s="18" t="str">
        <f>[3]CNFL!J7</f>
        <v>Agosto</v>
      </c>
      <c r="J7" s="18" t="str">
        <f>[3]CNFL!K7</f>
        <v>Septiembre</v>
      </c>
      <c r="K7" s="18" t="str">
        <f>[3]CNFL!L7</f>
        <v>Octubre</v>
      </c>
      <c r="L7" s="18" t="str">
        <f>[3]CNFL!M7</f>
        <v>Noviembre</v>
      </c>
      <c r="M7" s="18" t="str">
        <f>[3]CNFL!N7</f>
        <v>Diciembre</v>
      </c>
      <c r="N7" s="37"/>
    </row>
    <row r="8" spans="1:14" x14ac:dyDescent="0.3">
      <c r="A8" s="19" t="str">
        <f>[3]CNFL!B8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[3]CNFL!B9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[3]CNFL!B10</f>
        <v>a. Bloque 0-30 kWh</v>
      </c>
      <c r="B10" s="13">
        <f>[3]CNFL!C10</f>
        <v>1868.400000000001</v>
      </c>
      <c r="C10" s="13">
        <f>[3]CNFL!D10</f>
        <v>1868.400000000001</v>
      </c>
      <c r="D10" s="13">
        <f>[3]CNFL!E10</f>
        <v>1868.400000000001</v>
      </c>
      <c r="E10" s="13">
        <f>[3]CNFL!F10</f>
        <v>1892.549999999999</v>
      </c>
      <c r="F10" s="13">
        <f>[3]CNFL!G10</f>
        <v>1892.099999999999</v>
      </c>
      <c r="G10" s="13">
        <f>[3]CNFL!H10</f>
        <v>1892.099999999999</v>
      </c>
      <c r="H10" s="13">
        <f>[3]CNFL!I10</f>
        <v>1883.099999999999</v>
      </c>
      <c r="I10" s="13">
        <f>[3]CNFL!J10</f>
        <v>1883.099999999999</v>
      </c>
      <c r="J10" s="13">
        <f>[3]CNFL!K10</f>
        <v>1883.099999999999</v>
      </c>
      <c r="K10" s="13">
        <f>[3]CNFL!L10</f>
        <v>2100.3000000000011</v>
      </c>
      <c r="L10" s="13">
        <f>[3]CNFL!M10</f>
        <v>2100.3000000000011</v>
      </c>
      <c r="M10" s="13">
        <f>[3]CNFL!N10</f>
        <v>2100.3000000000011</v>
      </c>
      <c r="N10" s="13"/>
    </row>
    <row r="11" spans="1:14" x14ac:dyDescent="0.3">
      <c r="A11" s="22" t="str">
        <f>[3]CNFL!B11</f>
        <v>b. Bloque 31-200 kWh</v>
      </c>
      <c r="B11" s="13">
        <f>[3]CNFL!C11</f>
        <v>62.27999999999998</v>
      </c>
      <c r="C11" s="13">
        <f>[3]CNFL!D11</f>
        <v>62.27999999999998</v>
      </c>
      <c r="D11" s="13">
        <f>[3]CNFL!E11</f>
        <v>62.27999999999998</v>
      </c>
      <c r="E11" s="13">
        <f>[3]CNFL!F11</f>
        <v>63.084999999999987</v>
      </c>
      <c r="F11" s="13">
        <f>[3]CNFL!G11</f>
        <v>63.069999999999979</v>
      </c>
      <c r="G11" s="13">
        <f>[3]CNFL!H11</f>
        <v>63.069999999999979</v>
      </c>
      <c r="H11" s="13">
        <f>[3]CNFL!I11</f>
        <v>62.769999999999989</v>
      </c>
      <c r="I11" s="13">
        <f>[3]CNFL!J11</f>
        <v>62.769999999999989</v>
      </c>
      <c r="J11" s="13">
        <f>[3]CNFL!K11</f>
        <v>62.769999999999989</v>
      </c>
      <c r="K11" s="13">
        <f>[3]CNFL!L11</f>
        <v>70.010000000000019</v>
      </c>
      <c r="L11" s="13">
        <f>[3]CNFL!M11</f>
        <v>70.010000000000005</v>
      </c>
      <c r="M11" s="13">
        <f>[3]CNFL!N11</f>
        <v>70.010000000000019</v>
      </c>
      <c r="N11" s="13"/>
    </row>
    <row r="12" spans="1:14" x14ac:dyDescent="0.3">
      <c r="A12" s="22" t="str">
        <f>[3]CNFL!B12</f>
        <v>c. Bloque 201-300 kWh</v>
      </c>
      <c r="B12" s="13">
        <f>[3]CNFL!C12</f>
        <v>95.579999999999956</v>
      </c>
      <c r="C12" s="13">
        <f>[3]CNFL!D12</f>
        <v>95.579999999999956</v>
      </c>
      <c r="D12" s="13">
        <f>[3]CNFL!E12</f>
        <v>95.579999999999956</v>
      </c>
      <c r="E12" s="13">
        <f>[3]CNFL!F12</f>
        <v>96.811666666666653</v>
      </c>
      <c r="F12" s="13">
        <f>[3]CNFL!G12</f>
        <v>96.789999999999978</v>
      </c>
      <c r="G12" s="13">
        <f>[3]CNFL!H12</f>
        <v>96.789999999999978</v>
      </c>
      <c r="H12" s="13">
        <f>[3]CNFL!I12</f>
        <v>96.329999999999956</v>
      </c>
      <c r="I12" s="13">
        <f>[3]CNFL!J12</f>
        <v>96.329999999999956</v>
      </c>
      <c r="J12" s="13">
        <f>[3]CNFL!K12</f>
        <v>96.329999999999956</v>
      </c>
      <c r="K12" s="13">
        <f>[3]CNFL!L12</f>
        <v>107.42999999999996</v>
      </c>
      <c r="L12" s="13">
        <f>[3]CNFL!M12</f>
        <v>107.42999999999998</v>
      </c>
      <c r="M12" s="13">
        <f>[3]CNFL!N12</f>
        <v>107.42999999999996</v>
      </c>
      <c r="N12" s="13"/>
    </row>
    <row r="13" spans="1:14" x14ac:dyDescent="0.3">
      <c r="A13" s="22" t="str">
        <f>[3]CNFL!B13</f>
        <v>d. Bloque mayor a 300 kWh</v>
      </c>
      <c r="B13" s="13">
        <f>[3]CNFL!C13</f>
        <v>98.80000000000004</v>
      </c>
      <c r="C13" s="13">
        <f>[3]CNFL!D13</f>
        <v>98.800000000000026</v>
      </c>
      <c r="D13" s="13">
        <f>[3]CNFL!E13</f>
        <v>98.80000000000004</v>
      </c>
      <c r="E13" s="13">
        <f>[3]CNFL!F13</f>
        <v>100.07333333333337</v>
      </c>
      <c r="F13" s="13">
        <f>[3]CNFL!G13</f>
        <v>100.05000000000004</v>
      </c>
      <c r="G13" s="13">
        <f>[3]CNFL!H13</f>
        <v>100.05000000000003</v>
      </c>
      <c r="H13" s="13">
        <f>[3]CNFL!I13</f>
        <v>99.579999999999956</v>
      </c>
      <c r="I13" s="13">
        <f>[3]CNFL!J13</f>
        <v>99.579999999999956</v>
      </c>
      <c r="J13" s="13">
        <f>[3]CNFL!K13</f>
        <v>99.579999999999956</v>
      </c>
      <c r="K13" s="13">
        <f>[3]CNFL!L13</f>
        <v>111.05999999999996</v>
      </c>
      <c r="L13" s="13">
        <f>[3]CNFL!M13</f>
        <v>111.05999999999996</v>
      </c>
      <c r="M13" s="13">
        <f>[3]CNFL!N13</f>
        <v>111.05999999999996</v>
      </c>
      <c r="N13" s="21"/>
    </row>
    <row r="14" spans="1:14" x14ac:dyDescent="0.3">
      <c r="A14" s="19" t="str">
        <f>[3]CNFL!B14</f>
        <v>Residencial horaria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1"/>
    </row>
    <row r="15" spans="1:14" x14ac:dyDescent="0.3">
      <c r="A15" s="20" t="str">
        <f>[3]CNFL!B15</f>
        <v>T-REH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13"/>
    </row>
    <row r="16" spans="1:14" x14ac:dyDescent="0.3">
      <c r="A16" s="22" t="str">
        <f>[3]CNFL!B16</f>
        <v xml:space="preserve">a. Bloque 0-300 KWh   Punta </v>
      </c>
      <c r="B16" s="13">
        <f>[3]CNFL!C16</f>
        <v>132.09000000000006</v>
      </c>
      <c r="C16" s="13">
        <f>[3]CNFL!D16</f>
        <v>132.09000000000006</v>
      </c>
      <c r="D16" s="13">
        <f>[3]CNFL!E16</f>
        <v>132.09000000000006</v>
      </c>
      <c r="E16" s="13">
        <f>[3]CNFL!F16</f>
        <v>133.79999999999998</v>
      </c>
      <c r="F16" s="13">
        <f>[3]CNFL!G16</f>
        <v>133.77000000000001</v>
      </c>
      <c r="G16" s="13">
        <f>[3]CNFL!H16</f>
        <v>133.77000000000001</v>
      </c>
      <c r="H16" s="13">
        <f>[3]CNFL!I16</f>
        <v>133.13000000000008</v>
      </c>
      <c r="I16" s="13">
        <f>[3]CNFL!J16</f>
        <v>133.13000000000008</v>
      </c>
      <c r="J16" s="13">
        <f>[3]CNFL!K16</f>
        <v>133.13000000000008</v>
      </c>
      <c r="K16" s="13">
        <f>[3]CNFL!L16</f>
        <v>148.47999999999993</v>
      </c>
      <c r="L16" s="13">
        <f>[3]CNFL!M16</f>
        <v>148.47999999999996</v>
      </c>
      <c r="M16" s="13">
        <f>[3]CNFL!N16</f>
        <v>148.47999999999993</v>
      </c>
      <c r="N16" s="13"/>
    </row>
    <row r="17" spans="1:14" x14ac:dyDescent="0.3">
      <c r="A17" s="22" t="str">
        <f>[3]CNFL!B17</f>
        <v>b. Bloque 0-300 KWh   Valle</v>
      </c>
      <c r="B17" s="13">
        <f>[3]CNFL!C17</f>
        <v>54.76</v>
      </c>
      <c r="C17" s="13">
        <f>[3]CNFL!D17</f>
        <v>54.76</v>
      </c>
      <c r="D17" s="13">
        <f>[3]CNFL!E17</f>
        <v>54.76</v>
      </c>
      <c r="E17" s="13">
        <f>[3]CNFL!F17</f>
        <v>55.47333333333335</v>
      </c>
      <c r="F17" s="13">
        <f>[3]CNFL!G17</f>
        <v>55.460000000000022</v>
      </c>
      <c r="G17" s="13">
        <f>[3]CNFL!H17</f>
        <v>55.460000000000022</v>
      </c>
      <c r="H17" s="13">
        <f>[3]CNFL!I17</f>
        <v>55.200000000000031</v>
      </c>
      <c r="I17" s="13">
        <f>[3]CNFL!J17</f>
        <v>55.200000000000031</v>
      </c>
      <c r="J17" s="13">
        <f>[3]CNFL!K17</f>
        <v>55.200000000000031</v>
      </c>
      <c r="K17" s="13">
        <f>[3]CNFL!L17</f>
        <v>61.569999999999979</v>
      </c>
      <c r="L17" s="13">
        <f>[3]CNFL!M17</f>
        <v>61.569999999999979</v>
      </c>
      <c r="M17" s="13">
        <f>[3]CNFL!N17</f>
        <v>61.569999999999979</v>
      </c>
      <c r="N17" s="13"/>
    </row>
    <row r="18" spans="1:14" x14ac:dyDescent="0.3">
      <c r="A18" s="22" t="str">
        <f>[3]CNFL!B18</f>
        <v>c. Bloque 0-300 KWh   Noche</v>
      </c>
      <c r="B18" s="13">
        <f>[3]CNFL!C18</f>
        <v>22.549999999999994</v>
      </c>
      <c r="C18" s="13">
        <f>[3]CNFL!D18</f>
        <v>22.55</v>
      </c>
      <c r="D18" s="13">
        <f>[3]CNFL!E18</f>
        <v>22.549999999999994</v>
      </c>
      <c r="E18" s="13">
        <f>[3]CNFL!F18</f>
        <v>22.845000000000002</v>
      </c>
      <c r="F18" s="13">
        <f>[3]CNFL!G18</f>
        <v>22.84</v>
      </c>
      <c r="G18" s="13">
        <f>[3]CNFL!H18</f>
        <v>22.839999999999996</v>
      </c>
      <c r="H18" s="13">
        <f>[3]CNFL!I18</f>
        <v>22.730000000000008</v>
      </c>
      <c r="I18" s="13">
        <f>[3]CNFL!J18</f>
        <v>22.730000000000008</v>
      </c>
      <c r="J18" s="13">
        <f>[3]CNFL!K18</f>
        <v>22.730000000000008</v>
      </c>
      <c r="K18" s="13">
        <f>[3]CNFL!L18</f>
        <v>25.350000000000012</v>
      </c>
      <c r="L18" s="13">
        <f>[3]CNFL!M18</f>
        <v>25.350000000000012</v>
      </c>
      <c r="M18" s="13">
        <f>[3]CNFL!N18</f>
        <v>25.350000000000012</v>
      </c>
      <c r="N18" s="13"/>
    </row>
    <row r="19" spans="1:14" x14ac:dyDescent="0.3">
      <c r="A19" s="22" t="str">
        <f>[3]CNFL!B19</f>
        <v xml:space="preserve">d. Bloque 301-500 KWh   Punta </v>
      </c>
      <c r="B19" s="13">
        <f>[3]CNFL!C19</f>
        <v>150.35</v>
      </c>
      <c r="C19" s="13">
        <f>[3]CNFL!D19</f>
        <v>150.34999999999994</v>
      </c>
      <c r="D19" s="13">
        <f>[3]CNFL!E19</f>
        <v>150.35</v>
      </c>
      <c r="E19" s="13">
        <f>[3]CNFL!F19</f>
        <v>152.2950000000001</v>
      </c>
      <c r="F19" s="13">
        <f>[3]CNFL!G19</f>
        <v>152.2600000000001</v>
      </c>
      <c r="G19" s="13">
        <f>[3]CNFL!H19</f>
        <v>152.2600000000001</v>
      </c>
      <c r="H19" s="13">
        <f>[3]CNFL!I19</f>
        <v>151.54</v>
      </c>
      <c r="I19" s="13">
        <f>[3]CNFL!J19</f>
        <v>151.54</v>
      </c>
      <c r="J19" s="13">
        <f>[3]CNFL!K19</f>
        <v>151.54</v>
      </c>
      <c r="K19" s="13">
        <f>[3]CNFL!L19</f>
        <v>169</v>
      </c>
      <c r="L19" s="13">
        <f>[3]CNFL!M19</f>
        <v>169</v>
      </c>
      <c r="M19" s="13">
        <f>[3]CNFL!N19</f>
        <v>169</v>
      </c>
      <c r="N19" s="13"/>
    </row>
    <row r="20" spans="1:14" x14ac:dyDescent="0.3">
      <c r="A20" s="22" t="str">
        <f>[3]CNFL!B20</f>
        <v>e. Bloque 301-500 KWh   Valle</v>
      </c>
      <c r="B20" s="13">
        <f>[3]CNFL!C20</f>
        <v>61.210000000000022</v>
      </c>
      <c r="C20" s="13">
        <f>[3]CNFL!D20</f>
        <v>61.210000000000022</v>
      </c>
      <c r="D20" s="13">
        <f>[3]CNFL!E20</f>
        <v>61.210000000000022</v>
      </c>
      <c r="E20" s="13">
        <f>[3]CNFL!F20</f>
        <v>62.003333333333337</v>
      </c>
      <c r="F20" s="13">
        <f>[3]CNFL!G20</f>
        <v>61.99</v>
      </c>
      <c r="G20" s="13">
        <f>[3]CNFL!H20</f>
        <v>61.99</v>
      </c>
      <c r="H20" s="13">
        <f>[3]CNFL!I20</f>
        <v>61.69000000000004</v>
      </c>
      <c r="I20" s="13">
        <f>[3]CNFL!J20</f>
        <v>61.69000000000004</v>
      </c>
      <c r="J20" s="13">
        <f>[3]CNFL!K20</f>
        <v>61.69000000000004</v>
      </c>
      <c r="K20" s="13">
        <f>[3]CNFL!L20</f>
        <v>68.789999999999978</v>
      </c>
      <c r="L20" s="13">
        <f>[3]CNFL!M20</f>
        <v>68.789999999999978</v>
      </c>
      <c r="M20" s="13">
        <f>[3]CNFL!N20</f>
        <v>68.789999999999978</v>
      </c>
      <c r="N20" s="21"/>
    </row>
    <row r="21" spans="1:14" x14ac:dyDescent="0.3">
      <c r="A21" s="22" t="str">
        <f>[3]CNFL!B21</f>
        <v>f. Bloque 301-500 KWh   Noche</v>
      </c>
      <c r="B21" s="13">
        <f>[3]CNFL!C21</f>
        <v>25.779999999999983</v>
      </c>
      <c r="C21" s="13">
        <f>[3]CNFL!D21</f>
        <v>25.779999999999983</v>
      </c>
      <c r="D21" s="13">
        <f>[3]CNFL!E21</f>
        <v>25.779999999999983</v>
      </c>
      <c r="E21" s="13">
        <f>[3]CNFL!F21</f>
        <v>26.10666666666668</v>
      </c>
      <c r="F21" s="13">
        <f>[3]CNFL!G21</f>
        <v>26.100000000000016</v>
      </c>
      <c r="G21" s="13">
        <f>[3]CNFL!H21</f>
        <v>26.100000000000016</v>
      </c>
      <c r="H21" s="13">
        <f>[3]CNFL!I21</f>
        <v>25.980000000000011</v>
      </c>
      <c r="I21" s="13">
        <f>[3]CNFL!J21</f>
        <v>25.980000000000011</v>
      </c>
      <c r="J21" s="13">
        <f>[3]CNFL!K21</f>
        <v>25.980000000000011</v>
      </c>
      <c r="K21" s="13">
        <f>[3]CNFL!L21</f>
        <v>28.980000000000011</v>
      </c>
      <c r="L21" s="13">
        <f>[3]CNFL!M21</f>
        <v>28.980000000000011</v>
      </c>
      <c r="M21" s="13">
        <f>[3]CNFL!N21</f>
        <v>28.980000000000011</v>
      </c>
      <c r="N21" s="21"/>
    </row>
    <row r="22" spans="1:14" x14ac:dyDescent="0.3">
      <c r="A22" s="22" t="str">
        <f>[3]CNFL!B22</f>
        <v xml:space="preserve">g. Bloque mayor a 500 KWh   Punta </v>
      </c>
      <c r="B22" s="13">
        <f>[3]CNFL!C22</f>
        <v>178.27000000000012</v>
      </c>
      <c r="C22" s="13">
        <f>[3]CNFL!D22</f>
        <v>178.27000000000007</v>
      </c>
      <c r="D22" s="13">
        <f>[3]CNFL!E22</f>
        <v>178.27000000000012</v>
      </c>
      <c r="E22" s="13">
        <f>[3]CNFL!F22</f>
        <v>180.57166666666669</v>
      </c>
      <c r="F22" s="13">
        <f>[3]CNFL!G22</f>
        <v>180.53</v>
      </c>
      <c r="G22" s="13">
        <f>[3]CNFL!H22</f>
        <v>180.53000000000003</v>
      </c>
      <c r="H22" s="13">
        <f>[3]CNFL!I22</f>
        <v>179.68000000000004</v>
      </c>
      <c r="I22" s="13">
        <f>[3]CNFL!J22</f>
        <v>179.68000000000004</v>
      </c>
      <c r="J22" s="13">
        <f>[3]CNFL!K22</f>
        <v>179.68</v>
      </c>
      <c r="K22" s="13">
        <f>[3]CNFL!L22</f>
        <v>200.39000000000007</v>
      </c>
      <c r="L22" s="13">
        <f>[3]CNFL!M22</f>
        <v>200.39000000000004</v>
      </c>
      <c r="M22" s="13">
        <f>[3]CNFL!N22</f>
        <v>200.39000000000007</v>
      </c>
      <c r="N22" s="13"/>
    </row>
    <row r="23" spans="1:14" x14ac:dyDescent="0.3">
      <c r="A23" s="22" t="str">
        <f>[3]CNFL!B23</f>
        <v xml:space="preserve">h. Bloque mayor a 500 KWh   Valle </v>
      </c>
      <c r="B23" s="13">
        <f>[3]CNFL!C23</f>
        <v>71.95</v>
      </c>
      <c r="C23" s="13">
        <f>[3]CNFL!D23</f>
        <v>71.950000000000031</v>
      </c>
      <c r="D23" s="13">
        <f>[3]CNFL!E23</f>
        <v>71.95</v>
      </c>
      <c r="E23" s="13">
        <f>[3]CNFL!F23</f>
        <v>72.878333333333302</v>
      </c>
      <c r="F23" s="13">
        <f>[3]CNFL!G23</f>
        <v>72.859999999999971</v>
      </c>
      <c r="G23" s="13">
        <f>[3]CNFL!H23</f>
        <v>72.859999999999957</v>
      </c>
      <c r="H23" s="13">
        <f>[3]CNFL!I23</f>
        <v>72.52</v>
      </c>
      <c r="I23" s="13">
        <f>[3]CNFL!J23</f>
        <v>72.52</v>
      </c>
      <c r="J23" s="13">
        <f>[3]CNFL!K23</f>
        <v>72.52</v>
      </c>
      <c r="K23" s="13">
        <f>[3]CNFL!L23</f>
        <v>80.890000000000015</v>
      </c>
      <c r="L23" s="13">
        <f>[3]CNFL!M23</f>
        <v>80.890000000000029</v>
      </c>
      <c r="M23" s="13">
        <f>[3]CNFL!N23</f>
        <v>80.890000000000015</v>
      </c>
      <c r="N23" s="13"/>
    </row>
    <row r="24" spans="1:14" x14ac:dyDescent="0.3">
      <c r="A24" s="22" t="str">
        <f>[3]CNFL!B24</f>
        <v>i. Bloque mayor a 500 KWh   Noche</v>
      </c>
      <c r="B24" s="13">
        <f>[3]CNFL!C24</f>
        <v>33.289999999999985</v>
      </c>
      <c r="C24" s="13">
        <f>[3]CNFL!D24</f>
        <v>33.289999999999985</v>
      </c>
      <c r="D24" s="13">
        <f>[3]CNFL!E24</f>
        <v>33.289999999999985</v>
      </c>
      <c r="E24" s="13">
        <f>[3]CNFL!F24</f>
        <v>33.726666666666681</v>
      </c>
      <c r="F24" s="13">
        <f>[3]CNFL!G24</f>
        <v>33.72000000000002</v>
      </c>
      <c r="G24" s="13">
        <f>[3]CNFL!H24</f>
        <v>33.72000000000002</v>
      </c>
      <c r="H24" s="13">
        <f>[3]CNFL!I24</f>
        <v>33.559999999999974</v>
      </c>
      <c r="I24" s="13">
        <f>[3]CNFL!J24</f>
        <v>33.559999999999974</v>
      </c>
      <c r="J24" s="13">
        <f>[3]CNFL!K24</f>
        <v>33.559999999999974</v>
      </c>
      <c r="K24" s="13">
        <f>[3]CNFL!L24</f>
        <v>37.419999999999995</v>
      </c>
      <c r="L24" s="13">
        <f>[3]CNFL!M24</f>
        <v>37.419999999999987</v>
      </c>
      <c r="M24" s="13">
        <f>[3]CNFL!N24</f>
        <v>37.419999999999995</v>
      </c>
      <c r="N24" s="13"/>
    </row>
    <row r="25" spans="1:14" x14ac:dyDescent="0.3">
      <c r="A25" s="19" t="str">
        <f>[3]CNFL!B25</f>
        <v>COMERCIOS Y SERVICIOS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3"/>
    </row>
    <row r="26" spans="1:14" x14ac:dyDescent="0.3">
      <c r="A26" s="20" t="str">
        <f>[3]CNFL!B26</f>
        <v>T-CO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</row>
    <row r="27" spans="1:14" x14ac:dyDescent="0.3">
      <c r="A27" s="22" t="str">
        <f>[3]CNFL!B27</f>
        <v>a. Consumo de Energía menor o igual a 3000 kWh</v>
      </c>
      <c r="B27" s="13">
        <f>[3]CNFL!C27</f>
        <v>105.25</v>
      </c>
      <c r="C27" s="13">
        <f>[3]CNFL!D27</f>
        <v>105.25</v>
      </c>
      <c r="D27" s="13">
        <f>[3]CNFL!E27</f>
        <v>105.25</v>
      </c>
      <c r="E27" s="13">
        <f>[3]CNFL!F27</f>
        <v>106.60499999999996</v>
      </c>
      <c r="F27" s="13">
        <f>[3]CNFL!G27</f>
        <v>106.57999999999996</v>
      </c>
      <c r="G27" s="13">
        <f>[3]CNFL!H27</f>
        <v>106.57999999999996</v>
      </c>
      <c r="H27" s="13">
        <f>[3]CNFL!I27</f>
        <v>106.07999999999996</v>
      </c>
      <c r="I27" s="13">
        <f>[3]CNFL!J27</f>
        <v>106.07999999999996</v>
      </c>
      <c r="J27" s="13">
        <f>[3]CNFL!K27</f>
        <v>106.07999999999996</v>
      </c>
      <c r="K27" s="13">
        <f>[3]CNFL!L27</f>
        <v>118.30999999999996</v>
      </c>
      <c r="L27" s="13">
        <f>[3]CNFL!M27</f>
        <v>118.30999999999996</v>
      </c>
      <c r="M27" s="13">
        <f>[3]CNFL!N27</f>
        <v>118.30999999999996</v>
      </c>
      <c r="N27" s="21"/>
    </row>
    <row r="28" spans="1:14" x14ac:dyDescent="0.3">
      <c r="A28" s="22" t="str">
        <f>[3]CNFL!B28</f>
        <v>b. Bloque 0-3000 kWh</v>
      </c>
      <c r="B28" s="13">
        <f>[3]CNFL!C28</f>
        <v>190080</v>
      </c>
      <c r="C28" s="13">
        <f>[3]CNFL!D28</f>
        <v>190080</v>
      </c>
      <c r="D28" s="13">
        <f>[3]CNFL!E28</f>
        <v>190080</v>
      </c>
      <c r="E28" s="13">
        <f>[3]CNFL!F28</f>
        <v>192555</v>
      </c>
      <c r="F28" s="13">
        <f>[3]CNFL!G28</f>
        <v>192510</v>
      </c>
      <c r="G28" s="13">
        <f>[3]CNFL!H28</f>
        <v>192510</v>
      </c>
      <c r="H28" s="13">
        <f>[3]CNFL!I28</f>
        <v>191580</v>
      </c>
      <c r="I28" s="13">
        <f>[3]CNFL!J28</f>
        <v>191580</v>
      </c>
      <c r="J28" s="13">
        <f>[3]CNFL!K28</f>
        <v>191580</v>
      </c>
      <c r="K28" s="13">
        <f>[3]CNFL!L28</f>
        <v>213690</v>
      </c>
      <c r="L28" s="13">
        <f>[3]CNFL!M28</f>
        <v>213690</v>
      </c>
      <c r="M28" s="13">
        <f>[3]CNFL!N28</f>
        <v>213690</v>
      </c>
      <c r="N28" s="21"/>
    </row>
    <row r="29" spans="1:14" x14ac:dyDescent="0.3">
      <c r="A29" s="22" t="str">
        <f>[3]CNFL!B29</f>
        <v>c. Bloque mayor a 3000 kWh</v>
      </c>
      <c r="B29" s="13">
        <f>[3]CNFL!C29</f>
        <v>63.359999999999957</v>
      </c>
      <c r="C29" s="13">
        <f>[3]CNFL!D29</f>
        <v>63.359999999999964</v>
      </c>
      <c r="D29" s="13">
        <f>[3]CNFL!E29</f>
        <v>63.359999999999957</v>
      </c>
      <c r="E29" s="13">
        <f>[3]CNFL!F29</f>
        <v>64.185000000000031</v>
      </c>
      <c r="F29" s="13">
        <f>[3]CNFL!G29</f>
        <v>64.17000000000003</v>
      </c>
      <c r="G29" s="13">
        <f>[3]CNFL!H29</f>
        <v>64.17000000000003</v>
      </c>
      <c r="H29" s="13">
        <f>[3]CNFL!I29</f>
        <v>63.859999999999957</v>
      </c>
      <c r="I29" s="13">
        <f>[3]CNFL!J29</f>
        <v>63.859999999999957</v>
      </c>
      <c r="J29" s="13">
        <f>[3]CNFL!K29</f>
        <v>63.859999999999964</v>
      </c>
      <c r="K29" s="13">
        <f>[3]CNFL!L29</f>
        <v>71.23</v>
      </c>
      <c r="L29" s="13">
        <f>[3]CNFL!M29</f>
        <v>71.23</v>
      </c>
      <c r="M29" s="13">
        <f>[3]CNFL!N29</f>
        <v>71.23</v>
      </c>
      <c r="N29" s="13"/>
    </row>
    <row r="30" spans="1:14" x14ac:dyDescent="0.3">
      <c r="A30" s="22" t="str">
        <f>[3]CNFL!B30</f>
        <v>d. Bloque 0-8 kW</v>
      </c>
      <c r="B30" s="13">
        <f>[3]CNFL!C30</f>
        <v>79348.240000000034</v>
      </c>
      <c r="C30" s="13">
        <f>[3]CNFL!D30</f>
        <v>79348.240000000005</v>
      </c>
      <c r="D30" s="13">
        <f>[3]CNFL!E30</f>
        <v>79348.240000000034</v>
      </c>
      <c r="E30" s="13">
        <f>[3]CNFL!F30</f>
        <v>80373.453333333309</v>
      </c>
      <c r="F30" s="13">
        <f>[3]CNFL!G30</f>
        <v>80354.959999999977</v>
      </c>
      <c r="G30" s="13">
        <f>[3]CNFL!H30</f>
        <v>80354.959999999977</v>
      </c>
      <c r="H30" s="13">
        <f>[3]CNFL!I30</f>
        <v>79974.48</v>
      </c>
      <c r="I30" s="13">
        <f>[3]CNFL!J30</f>
        <v>79974.48</v>
      </c>
      <c r="J30" s="13">
        <f>[3]CNFL!K30</f>
        <v>79974.48</v>
      </c>
      <c r="K30" s="13">
        <f>[3]CNFL!L30</f>
        <v>89192.799999999974</v>
      </c>
      <c r="L30" s="13">
        <f>[3]CNFL!M30</f>
        <v>89192.799999999988</v>
      </c>
      <c r="M30" s="13">
        <f>[3]CNFL!N30</f>
        <v>89192.799999999974</v>
      </c>
      <c r="N30" s="13"/>
    </row>
    <row r="31" spans="1:14" x14ac:dyDescent="0.3">
      <c r="A31" s="22" t="str">
        <f>[3]CNFL!B31</f>
        <v>e. Bloque mayor a 8 kW</v>
      </c>
      <c r="B31" s="13">
        <f>[3]CNFL!C31</f>
        <v>9918.5300000000043</v>
      </c>
      <c r="C31" s="13">
        <f>[3]CNFL!D31</f>
        <v>9918.5300000000007</v>
      </c>
      <c r="D31" s="13">
        <f>[3]CNFL!E31</f>
        <v>9918.5300000000043</v>
      </c>
      <c r="E31" s="13">
        <f>[3]CNFL!F31</f>
        <v>10046.681666666664</v>
      </c>
      <c r="F31" s="13">
        <f>[3]CNFL!G31</f>
        <v>10044.369999999997</v>
      </c>
      <c r="G31" s="13">
        <f>[3]CNFL!H31</f>
        <v>10044.369999999997</v>
      </c>
      <c r="H31" s="13">
        <f>[3]CNFL!I31</f>
        <v>9996.81</v>
      </c>
      <c r="I31" s="13">
        <f>[3]CNFL!J31</f>
        <v>9996.81</v>
      </c>
      <c r="J31" s="13">
        <f>[3]CNFL!K31</f>
        <v>9996.81</v>
      </c>
      <c r="K31" s="13">
        <f>[3]CNFL!L31</f>
        <v>11149.099999999997</v>
      </c>
      <c r="L31" s="13">
        <f>[3]CNFL!M31</f>
        <v>11149.099999999999</v>
      </c>
      <c r="M31" s="13">
        <f>[3]CNFL!N31</f>
        <v>11149.099999999997</v>
      </c>
      <c r="N31" s="13"/>
    </row>
    <row r="32" spans="1:14" x14ac:dyDescent="0.3">
      <c r="A32" s="19" t="str">
        <f>[3]CNFL!B32</f>
        <v>INDUSTRIAL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3"/>
    </row>
    <row r="33" spans="1:14" x14ac:dyDescent="0.3">
      <c r="A33" s="20" t="str">
        <f>[3]CNFL!B33</f>
        <v>T-IN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3"/>
    </row>
    <row r="34" spans="1:14" x14ac:dyDescent="0.3">
      <c r="A34" s="22" t="str">
        <f>[3]CNFL!B34</f>
        <v>a. Consumo de Energía menor o igual a 3000 kWh</v>
      </c>
      <c r="B34" s="13">
        <f>[3]CNFL!C34</f>
        <v>105.25</v>
      </c>
      <c r="C34" s="13">
        <f>[3]CNFL!D34</f>
        <v>105.25</v>
      </c>
      <c r="D34" s="13">
        <f>[3]CNFL!E34</f>
        <v>105.25</v>
      </c>
      <c r="E34" s="13">
        <f>[3]CNFL!F34</f>
        <v>106.60499999999996</v>
      </c>
      <c r="F34" s="13">
        <f>[3]CNFL!G34</f>
        <v>106.57999999999996</v>
      </c>
      <c r="G34" s="13">
        <f>[3]CNFL!H34</f>
        <v>106.57999999999996</v>
      </c>
      <c r="H34" s="13">
        <f>[3]CNFL!I34</f>
        <v>106.07999999999996</v>
      </c>
      <c r="I34" s="13">
        <f>[3]CNFL!J34</f>
        <v>106.07999999999996</v>
      </c>
      <c r="J34" s="13">
        <f>[3]CNFL!K34</f>
        <v>106.07999999999996</v>
      </c>
      <c r="K34" s="13">
        <f>[3]CNFL!L34</f>
        <v>118.30999999999996</v>
      </c>
      <c r="L34" s="13">
        <f>[3]CNFL!M34</f>
        <v>118.30999999999996</v>
      </c>
      <c r="M34" s="13">
        <f>[3]CNFL!N34</f>
        <v>118.30999999999996</v>
      </c>
      <c r="N34" s="23"/>
    </row>
    <row r="35" spans="1:14" x14ac:dyDescent="0.3">
      <c r="A35" s="22" t="str">
        <f>[3]CNFL!B35</f>
        <v>b. Bloque 0-3000 kWh</v>
      </c>
      <c r="B35" s="13">
        <f>[3]CNFL!C35</f>
        <v>190080</v>
      </c>
      <c r="C35" s="13">
        <f>[3]CNFL!D35</f>
        <v>190080</v>
      </c>
      <c r="D35" s="13">
        <f>[3]CNFL!E35</f>
        <v>190080</v>
      </c>
      <c r="E35" s="13">
        <f>[3]CNFL!F35</f>
        <v>192555</v>
      </c>
      <c r="F35" s="13">
        <f>[3]CNFL!G35</f>
        <v>192510</v>
      </c>
      <c r="G35" s="13">
        <f>[3]CNFL!H35</f>
        <v>192510</v>
      </c>
      <c r="H35" s="13">
        <f>[3]CNFL!I35</f>
        <v>191580</v>
      </c>
      <c r="I35" s="13">
        <f>[3]CNFL!J35</f>
        <v>191580</v>
      </c>
      <c r="J35" s="13">
        <f>[3]CNFL!K35</f>
        <v>191580</v>
      </c>
      <c r="K35" s="13">
        <f>[3]CNFL!L35</f>
        <v>213690</v>
      </c>
      <c r="L35" s="13">
        <f>[3]CNFL!M35</f>
        <v>213690</v>
      </c>
      <c r="M35" s="13">
        <f>[3]CNFL!N35</f>
        <v>213690</v>
      </c>
      <c r="N35" s="23"/>
    </row>
    <row r="36" spans="1:14" x14ac:dyDescent="0.3">
      <c r="A36" s="22" t="str">
        <f>[3]CNFL!B36</f>
        <v>c. Bloque mayor a 3000 kWh</v>
      </c>
      <c r="B36" s="13">
        <f>[3]CNFL!C36</f>
        <v>63.359999999999957</v>
      </c>
      <c r="C36" s="13">
        <f>[3]CNFL!D36</f>
        <v>63.359999999999964</v>
      </c>
      <c r="D36" s="13">
        <f>[3]CNFL!E36</f>
        <v>63.359999999999957</v>
      </c>
      <c r="E36" s="13">
        <f>[3]CNFL!F36</f>
        <v>64.185000000000031</v>
      </c>
      <c r="F36" s="13">
        <f>[3]CNFL!G36</f>
        <v>64.17000000000003</v>
      </c>
      <c r="G36" s="13">
        <f>[3]CNFL!H36</f>
        <v>64.17000000000003</v>
      </c>
      <c r="H36" s="13">
        <f>[3]CNFL!I36</f>
        <v>63.859999999999957</v>
      </c>
      <c r="I36" s="13">
        <f>[3]CNFL!J36</f>
        <v>63.859999999999957</v>
      </c>
      <c r="J36" s="13">
        <f>[3]CNFL!K36</f>
        <v>63.859999999999964</v>
      </c>
      <c r="K36" s="13">
        <f>[3]CNFL!L36</f>
        <v>71.23</v>
      </c>
      <c r="L36" s="13">
        <f>[3]CNFL!M36</f>
        <v>71.23</v>
      </c>
      <c r="M36" s="13">
        <f>[3]CNFL!N36</f>
        <v>71.23</v>
      </c>
      <c r="N36" s="23"/>
    </row>
    <row r="37" spans="1:14" x14ac:dyDescent="0.3">
      <c r="A37" s="22" t="str">
        <f>[3]CNFL!B37</f>
        <v>d. Bloque 0-8 kW</v>
      </c>
      <c r="B37" s="13">
        <f>[3]CNFL!C37</f>
        <v>79348.240000000034</v>
      </c>
      <c r="C37" s="13">
        <f>[3]CNFL!D37</f>
        <v>79348.240000000005</v>
      </c>
      <c r="D37" s="13">
        <f>[3]CNFL!E37</f>
        <v>79348.240000000034</v>
      </c>
      <c r="E37" s="13">
        <f>[3]CNFL!F37</f>
        <v>80373.453333333309</v>
      </c>
      <c r="F37" s="13">
        <f>[3]CNFL!G37</f>
        <v>80354.959999999977</v>
      </c>
      <c r="G37" s="13">
        <f>[3]CNFL!H37</f>
        <v>80354.959999999977</v>
      </c>
      <c r="H37" s="13">
        <f>[3]CNFL!I37</f>
        <v>79974.48</v>
      </c>
      <c r="I37" s="13">
        <f>[3]CNFL!J37</f>
        <v>79974.48</v>
      </c>
      <c r="J37" s="13">
        <f>[3]CNFL!K37</f>
        <v>79974.48</v>
      </c>
      <c r="K37" s="13">
        <f>[3]CNFL!L37</f>
        <v>89192.799999999974</v>
      </c>
      <c r="L37" s="13">
        <f>[3]CNFL!M37</f>
        <v>89192.799999999988</v>
      </c>
      <c r="M37" s="13">
        <f>[3]CNFL!N37</f>
        <v>89192.799999999974</v>
      </c>
      <c r="N37" s="23"/>
    </row>
    <row r="38" spans="1:14" x14ac:dyDescent="0.3">
      <c r="A38" s="22" t="str">
        <f>[3]CNFL!B38</f>
        <v>e. Bloque mayor a 8 kW</v>
      </c>
      <c r="B38" s="13">
        <f>[3]CNFL!C38</f>
        <v>9918.5300000000043</v>
      </c>
      <c r="C38" s="13">
        <f>[3]CNFL!D38</f>
        <v>9918.5300000000007</v>
      </c>
      <c r="D38" s="13">
        <f>[3]CNFL!E38</f>
        <v>9918.5300000000043</v>
      </c>
      <c r="E38" s="13">
        <f>[3]CNFL!F38</f>
        <v>10046.681666666664</v>
      </c>
      <c r="F38" s="13">
        <f>[3]CNFL!G38</f>
        <v>10044.369999999997</v>
      </c>
      <c r="G38" s="13">
        <f>[3]CNFL!H38</f>
        <v>10044.369999999997</v>
      </c>
      <c r="H38" s="13">
        <f>[3]CNFL!I38</f>
        <v>9996.81</v>
      </c>
      <c r="I38" s="13">
        <f>[3]CNFL!J38</f>
        <v>9996.81</v>
      </c>
      <c r="J38" s="13">
        <f>[3]CNFL!K38</f>
        <v>9996.81</v>
      </c>
      <c r="K38" s="13">
        <f>[3]CNFL!L38</f>
        <v>11149.099999999997</v>
      </c>
      <c r="L38" s="13">
        <f>[3]CNFL!M38</f>
        <v>11149.099999999999</v>
      </c>
      <c r="M38" s="13">
        <f>[3]CNFL!N38</f>
        <v>11149.099999999997</v>
      </c>
      <c r="N38" s="23"/>
    </row>
    <row r="39" spans="1:14" x14ac:dyDescent="0.3">
      <c r="A39" s="19" t="str">
        <f>[3]CNFL!B39</f>
        <v>PREFERENCIAL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3"/>
    </row>
    <row r="40" spans="1:14" x14ac:dyDescent="0.3">
      <c r="A40" s="20" t="str">
        <f>[3]CNFL!B40</f>
        <v>T-CS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3"/>
    </row>
    <row r="41" spans="1:14" x14ac:dyDescent="0.3">
      <c r="A41" s="22" t="str">
        <f>[3]CNFL!B41</f>
        <v>a. Consumo de Energía menor o igual a 3000 kWh</v>
      </c>
      <c r="B41" s="13">
        <f>[3]CNFL!C41</f>
        <v>70.880000000000052</v>
      </c>
      <c r="C41" s="13">
        <f>[3]CNFL!D41</f>
        <v>70.880000000000038</v>
      </c>
      <c r="D41" s="13">
        <f>[3]CNFL!E41</f>
        <v>70.880000000000052</v>
      </c>
      <c r="E41" s="13">
        <f>[3]CNFL!F41</f>
        <v>71.796666666666653</v>
      </c>
      <c r="F41" s="13">
        <f>[3]CNFL!G41</f>
        <v>71.78</v>
      </c>
      <c r="G41" s="13">
        <f>[3]CNFL!H41</f>
        <v>71.779999999999987</v>
      </c>
      <c r="H41" s="13">
        <f>[3]CNFL!I41</f>
        <v>71.44000000000004</v>
      </c>
      <c r="I41" s="13">
        <f>[3]CNFL!J41</f>
        <v>71.44000000000004</v>
      </c>
      <c r="J41" s="13">
        <f>[3]CNFL!K41</f>
        <v>71.44000000000004</v>
      </c>
      <c r="K41" s="13">
        <f>[3]CNFL!L41</f>
        <v>79.680000000000007</v>
      </c>
      <c r="L41" s="13">
        <f>[3]CNFL!M41</f>
        <v>79.680000000000021</v>
      </c>
      <c r="M41" s="13">
        <f>[3]CNFL!N41</f>
        <v>79.680000000000007</v>
      </c>
      <c r="N41" s="23"/>
    </row>
    <row r="42" spans="1:14" x14ac:dyDescent="0.3">
      <c r="A42" s="22" t="str">
        <f>[3]CNFL!B42</f>
        <v>b. Bloque 0-3000 kWh</v>
      </c>
      <c r="B42" s="13">
        <f>[3]CNFL!C42</f>
        <v>122430</v>
      </c>
      <c r="C42" s="13">
        <f>[3]CNFL!D42</f>
        <v>122430</v>
      </c>
      <c r="D42" s="13">
        <f>[3]CNFL!E42</f>
        <v>122430</v>
      </c>
      <c r="E42" s="13">
        <f>[3]CNFL!F42</f>
        <v>124020</v>
      </c>
      <c r="F42" s="13">
        <f>[3]CNFL!G42</f>
        <v>123990</v>
      </c>
      <c r="G42" s="13">
        <f>[3]CNFL!H42</f>
        <v>123990</v>
      </c>
      <c r="H42" s="13">
        <f>[3]CNFL!I42</f>
        <v>123390</v>
      </c>
      <c r="I42" s="13">
        <f>[3]CNFL!J42</f>
        <v>123390</v>
      </c>
      <c r="J42" s="13">
        <f>[3]CNFL!K42</f>
        <v>123390</v>
      </c>
      <c r="K42" s="13">
        <f>[3]CNFL!L42</f>
        <v>137610</v>
      </c>
      <c r="L42" s="13">
        <f>[3]CNFL!M42</f>
        <v>137610</v>
      </c>
      <c r="M42" s="13">
        <f>[3]CNFL!N42</f>
        <v>137610</v>
      </c>
      <c r="N42" s="23"/>
    </row>
    <row r="43" spans="1:14" x14ac:dyDescent="0.3">
      <c r="A43" s="22" t="str">
        <f>[3]CNFL!B43</f>
        <v>c. Bloque mayor a 3000 kWh</v>
      </c>
      <c r="B43" s="13">
        <f>[3]CNFL!C43</f>
        <v>40.809999999999967</v>
      </c>
      <c r="C43" s="13">
        <f>[3]CNFL!D43</f>
        <v>40.809999999999967</v>
      </c>
      <c r="D43" s="13">
        <f>[3]CNFL!E43</f>
        <v>40.809999999999967</v>
      </c>
      <c r="E43" s="13">
        <f>[3]CNFL!F43</f>
        <v>41.34</v>
      </c>
      <c r="F43" s="13">
        <f>[3]CNFL!G43</f>
        <v>41.329999999999991</v>
      </c>
      <c r="G43" s="13">
        <f>[3]CNFL!H43</f>
        <v>41.33</v>
      </c>
      <c r="H43" s="13">
        <f>[3]CNFL!I43</f>
        <v>41.130000000000024</v>
      </c>
      <c r="I43" s="13">
        <f>[3]CNFL!J43</f>
        <v>41.130000000000024</v>
      </c>
      <c r="J43" s="13">
        <f>[3]CNFL!K43</f>
        <v>41.130000000000017</v>
      </c>
      <c r="K43" s="13">
        <f>[3]CNFL!L43</f>
        <v>45.869999999999969</v>
      </c>
      <c r="L43" s="13">
        <f>[3]CNFL!M43</f>
        <v>45.869999999999976</v>
      </c>
      <c r="M43" s="13">
        <f>[3]CNFL!N43</f>
        <v>45.869999999999969</v>
      </c>
      <c r="N43" s="23"/>
    </row>
    <row r="44" spans="1:14" x14ac:dyDescent="0.3">
      <c r="A44" s="22" t="str">
        <f>[3]CNFL!B44</f>
        <v>d. Bloque 0-8 kW</v>
      </c>
      <c r="B44" s="13">
        <f>[3]CNFL!C44</f>
        <v>52861.600000000028</v>
      </c>
      <c r="C44" s="13">
        <f>[3]CNFL!D44</f>
        <v>52861.60000000002</v>
      </c>
      <c r="D44" s="13">
        <f>[3]CNFL!E44</f>
        <v>52861.600000000028</v>
      </c>
      <c r="E44" s="13">
        <f>[3]CNFL!F44</f>
        <v>53544.640000000007</v>
      </c>
      <c r="F44" s="13">
        <f>[3]CNFL!G44</f>
        <v>53532.320000000007</v>
      </c>
      <c r="G44" s="13">
        <f>[3]CNFL!H44</f>
        <v>53532.32</v>
      </c>
      <c r="H44" s="13">
        <f>[3]CNFL!I44</f>
        <v>53278.800000000032</v>
      </c>
      <c r="I44" s="13">
        <f>[3]CNFL!J44</f>
        <v>53278.800000000032</v>
      </c>
      <c r="J44" s="13">
        <f>[3]CNFL!K44</f>
        <v>53278.800000000032</v>
      </c>
      <c r="K44" s="13">
        <f>[3]CNFL!L44</f>
        <v>59419.919999999976</v>
      </c>
      <c r="L44" s="13">
        <f>[3]CNFL!M44</f>
        <v>59419.919999999976</v>
      </c>
      <c r="M44" s="13">
        <f>[3]CNFL!N44</f>
        <v>59419.919999999976</v>
      </c>
      <c r="N44" s="23"/>
    </row>
    <row r="45" spans="1:14" x14ac:dyDescent="0.3">
      <c r="A45" s="22" t="str">
        <f>[3]CNFL!B45</f>
        <v>e. Bloque mayor a 8 kW</v>
      </c>
      <c r="B45" s="13">
        <f>[3]CNFL!C45</f>
        <v>6607.7000000000035</v>
      </c>
      <c r="C45" s="13">
        <f>[3]CNFL!D45</f>
        <v>6607.7000000000025</v>
      </c>
      <c r="D45" s="13">
        <f>[3]CNFL!E45</f>
        <v>6607.7000000000035</v>
      </c>
      <c r="E45" s="13">
        <f>[3]CNFL!F45</f>
        <v>6693.0800000000008</v>
      </c>
      <c r="F45" s="13">
        <f>[3]CNFL!G45</f>
        <v>6691.5400000000009</v>
      </c>
      <c r="G45" s="13">
        <f>[3]CNFL!H45</f>
        <v>6691.54</v>
      </c>
      <c r="H45" s="13">
        <f>[3]CNFL!I45</f>
        <v>6659.850000000004</v>
      </c>
      <c r="I45" s="13">
        <f>[3]CNFL!J45</f>
        <v>6659.850000000004</v>
      </c>
      <c r="J45" s="13">
        <f>[3]CNFL!K45</f>
        <v>6659.850000000004</v>
      </c>
      <c r="K45" s="13">
        <f>[3]CNFL!L45</f>
        <v>7427.4899999999971</v>
      </c>
      <c r="L45" s="13">
        <f>[3]CNFL!M45</f>
        <v>7427.4899999999971</v>
      </c>
      <c r="M45" s="13">
        <f>[3]CNFL!N45</f>
        <v>7427.4899999999971</v>
      </c>
      <c r="N45" s="23"/>
    </row>
    <row r="46" spans="1:14" x14ac:dyDescent="0.3">
      <c r="A46" s="19" t="str">
        <f>[3]CNFL!B46</f>
        <v>MEDIA TENSIÓN (T-MT)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3"/>
    </row>
    <row r="47" spans="1:14" x14ac:dyDescent="0.3">
      <c r="A47" s="20" t="str">
        <f>[3]CNFL!B47</f>
        <v>T-MT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</row>
    <row r="48" spans="1:14" x14ac:dyDescent="0.3">
      <c r="A48" s="22" t="str">
        <f>[3]CNFL!B48</f>
        <v>a. Energía Punta</v>
      </c>
      <c r="B48" s="13">
        <f>[3]CNFL!C48</f>
        <v>53.690000000000033</v>
      </c>
      <c r="C48" s="13">
        <f>[3]CNFL!D48</f>
        <v>53.690000000000033</v>
      </c>
      <c r="D48" s="13">
        <f>[3]CNFL!E48</f>
        <v>53.690000000000033</v>
      </c>
      <c r="E48" s="13">
        <f>[3]CNFL!F48</f>
        <v>54.383333333333297</v>
      </c>
      <c r="F48" s="13">
        <f>[3]CNFL!G48</f>
        <v>54.369999999999955</v>
      </c>
      <c r="G48" s="13">
        <f>[3]CNFL!H48</f>
        <v>54.369999999999962</v>
      </c>
      <c r="H48" s="13">
        <f>[3]CNFL!I48</f>
        <v>54.119999999999955</v>
      </c>
      <c r="I48" s="13">
        <f>[3]CNFL!J48</f>
        <v>54.119999999999955</v>
      </c>
      <c r="J48" s="13">
        <f>[3]CNFL!K48</f>
        <v>54.119999999999962</v>
      </c>
      <c r="K48" s="13">
        <f>[3]CNFL!L48</f>
        <v>60.349999999999966</v>
      </c>
      <c r="L48" s="13">
        <f>[3]CNFL!M48</f>
        <v>60.349999999999973</v>
      </c>
      <c r="M48" s="13">
        <f>[3]CNFL!N48</f>
        <v>60.349999999999966</v>
      </c>
      <c r="N48" s="13"/>
    </row>
    <row r="49" spans="1:14" x14ac:dyDescent="0.3">
      <c r="A49" s="22" t="str">
        <f>[3]CNFL!B49</f>
        <v>b. Energía Valle</v>
      </c>
      <c r="B49" s="13">
        <f>[3]CNFL!C49</f>
        <v>26.850000000000016</v>
      </c>
      <c r="C49" s="13">
        <f>[3]CNFL!D49</f>
        <v>26.850000000000016</v>
      </c>
      <c r="D49" s="13">
        <f>[3]CNFL!E49</f>
        <v>26.850000000000016</v>
      </c>
      <c r="E49" s="13">
        <f>[3]CNFL!F49</f>
        <v>27.195000000000018</v>
      </c>
      <c r="F49" s="13">
        <f>[3]CNFL!G49</f>
        <v>27.190000000000023</v>
      </c>
      <c r="G49" s="13">
        <f>[3]CNFL!H49</f>
        <v>27.190000000000019</v>
      </c>
      <c r="H49" s="13">
        <f>[3]CNFL!I49</f>
        <v>27.059999999999977</v>
      </c>
      <c r="I49" s="13">
        <f>[3]CNFL!J49</f>
        <v>27.059999999999977</v>
      </c>
      <c r="J49" s="13">
        <f>[3]CNFL!K49</f>
        <v>27.059999999999981</v>
      </c>
      <c r="K49" s="13">
        <f>[3]CNFL!L49</f>
        <v>30.190000000000026</v>
      </c>
      <c r="L49" s="13">
        <f>[3]CNFL!M49</f>
        <v>30.190000000000023</v>
      </c>
      <c r="M49" s="13">
        <f>[3]CNFL!N49</f>
        <v>30.190000000000026</v>
      </c>
      <c r="N49" s="21"/>
    </row>
    <row r="50" spans="1:14" x14ac:dyDescent="0.3">
      <c r="A50" s="22" t="str">
        <f>[3]CNFL!B50</f>
        <v>c. Energía Noche</v>
      </c>
      <c r="B50" s="13">
        <f>[3]CNFL!C50</f>
        <v>19.329999999999998</v>
      </c>
      <c r="C50" s="13">
        <f>[3]CNFL!D50</f>
        <v>19.329999999999991</v>
      </c>
      <c r="D50" s="13">
        <f>[3]CNFL!E50</f>
        <v>19.329999999999998</v>
      </c>
      <c r="E50" s="13">
        <f>[3]CNFL!F50</f>
        <v>19.574999999999999</v>
      </c>
      <c r="F50" s="13">
        <f>[3]CNFL!G50</f>
        <v>19.570000000000004</v>
      </c>
      <c r="G50" s="13">
        <f>[3]CNFL!H50</f>
        <v>19.57</v>
      </c>
      <c r="H50" s="13">
        <f>[3]CNFL!I50</f>
        <v>19.480000000000008</v>
      </c>
      <c r="I50" s="13">
        <f>[3]CNFL!J50</f>
        <v>19.480000000000008</v>
      </c>
      <c r="J50" s="13">
        <f>[3]CNFL!K50</f>
        <v>19.480000000000008</v>
      </c>
      <c r="K50" s="13">
        <f>[3]CNFL!L50</f>
        <v>21.730000000000008</v>
      </c>
      <c r="L50" s="13">
        <f>[3]CNFL!M50</f>
        <v>21.730000000000008</v>
      </c>
      <c r="M50" s="13">
        <f>[3]CNFL!N50</f>
        <v>21.730000000000008</v>
      </c>
      <c r="N50" s="21"/>
    </row>
    <row r="51" spans="1:14" x14ac:dyDescent="0.3">
      <c r="A51" s="22" t="str">
        <f>[3]CNFL!B51</f>
        <v>d. Potencia Punta</v>
      </c>
      <c r="B51" s="13">
        <f>[3]CNFL!C51</f>
        <v>9414.8800000000028</v>
      </c>
      <c r="C51" s="13">
        <f>[3]CNFL!D51</f>
        <v>9414.8800000000028</v>
      </c>
      <c r="D51" s="13">
        <f>[3]CNFL!E51</f>
        <v>9414.8800000000028</v>
      </c>
      <c r="E51" s="13">
        <f>[3]CNFL!F51</f>
        <v>9536.5150000000049</v>
      </c>
      <c r="F51" s="13">
        <f>[3]CNFL!G51</f>
        <v>9534.3200000000052</v>
      </c>
      <c r="G51" s="13">
        <f>[3]CNFL!H51</f>
        <v>9534.3200000000052</v>
      </c>
      <c r="H51" s="13">
        <f>[3]CNFL!I51</f>
        <v>9489.1799999999948</v>
      </c>
      <c r="I51" s="13">
        <f>[3]CNFL!J51</f>
        <v>9489.1799999999948</v>
      </c>
      <c r="J51" s="13">
        <f>[3]CNFL!K51</f>
        <v>9489.1799999999948</v>
      </c>
      <c r="K51" s="13">
        <f>[3]CNFL!L51</f>
        <v>10582.960000000001</v>
      </c>
      <c r="L51" s="13">
        <f>[3]CNFL!M51</f>
        <v>10582.96</v>
      </c>
      <c r="M51" s="13">
        <f>[3]CNFL!N51</f>
        <v>10582.960000000001</v>
      </c>
      <c r="N51" s="13"/>
    </row>
    <row r="52" spans="1:14" x14ac:dyDescent="0.3">
      <c r="A52" s="22" t="str">
        <f>[3]CNFL!B52</f>
        <v>e. Potencia Valle</v>
      </c>
      <c r="B52" s="13">
        <f>[3]CNFL!C52</f>
        <v>6698.9800000000023</v>
      </c>
      <c r="C52" s="13">
        <f>[3]CNFL!D52</f>
        <v>6698.9800000000014</v>
      </c>
      <c r="D52" s="13">
        <f>[3]CNFL!E52</f>
        <v>6698.9800000000023</v>
      </c>
      <c r="E52" s="13">
        <f>[3]CNFL!F52</f>
        <v>6785.5316666666668</v>
      </c>
      <c r="F52" s="13">
        <f>[3]CNFL!G52</f>
        <v>6783.97</v>
      </c>
      <c r="G52" s="13">
        <f>[3]CNFL!H52</f>
        <v>6783.97</v>
      </c>
      <c r="H52" s="13">
        <f>[3]CNFL!I52</f>
        <v>6751.850000000004</v>
      </c>
      <c r="I52" s="13">
        <f>[3]CNFL!J52</f>
        <v>6751.850000000004</v>
      </c>
      <c r="J52" s="13">
        <f>[3]CNFL!K52</f>
        <v>6751.850000000004</v>
      </c>
      <c r="K52" s="13">
        <f>[3]CNFL!L52</f>
        <v>7530.1099999999933</v>
      </c>
      <c r="L52" s="13">
        <f>[3]CNFL!M52</f>
        <v>7530.1099999999942</v>
      </c>
      <c r="M52" s="13">
        <f>[3]CNFL!N52</f>
        <v>7530.1099999999933</v>
      </c>
      <c r="N52" s="13"/>
    </row>
    <row r="53" spans="1:14" x14ac:dyDescent="0.3">
      <c r="A53" s="22" t="str">
        <f>[3]CNFL!B53</f>
        <v>f. Potencia Noche</v>
      </c>
      <c r="B53" s="13">
        <f>[3]CNFL!C53</f>
        <v>4252.6400000000003</v>
      </c>
      <c r="C53" s="13">
        <f>[3]CNFL!D53</f>
        <v>4252.6400000000003</v>
      </c>
      <c r="D53" s="13">
        <f>[3]CNFL!E53</f>
        <v>4252.6400000000003</v>
      </c>
      <c r="E53" s="13">
        <f>[3]CNFL!F53</f>
        <v>4307.5816666666642</v>
      </c>
      <c r="F53" s="13">
        <f>[3]CNFL!G53</f>
        <v>4306.5899999999974</v>
      </c>
      <c r="G53" s="13">
        <f>[3]CNFL!H53</f>
        <v>4306.5899999999974</v>
      </c>
      <c r="H53" s="13">
        <f>[3]CNFL!I53</f>
        <v>4286.1999999999989</v>
      </c>
      <c r="I53" s="13">
        <f>[3]CNFL!J53</f>
        <v>4286.1999999999989</v>
      </c>
      <c r="J53" s="13">
        <f>[3]CNFL!K53</f>
        <v>4286.199999999998</v>
      </c>
      <c r="K53" s="13">
        <f>[3]CNFL!L53</f>
        <v>4780.2599999999993</v>
      </c>
      <c r="L53" s="13">
        <f>[3]CNFL!M53</f>
        <v>4780.2599999999984</v>
      </c>
      <c r="M53" s="13">
        <f>[3]CNFL!N53</f>
        <v>4780.2599999999993</v>
      </c>
      <c r="N53" s="13"/>
    </row>
    <row r="54" spans="1:14" x14ac:dyDescent="0.3">
      <c r="A54" s="19" t="str">
        <f>[3]CNFL!B54</f>
        <v>PROMOCIONAL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3"/>
    </row>
    <row r="55" spans="1:14" x14ac:dyDescent="0.3">
      <c r="A55" s="20" t="str">
        <f>[3]CNFL!B55</f>
        <v>T-PR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3"/>
    </row>
    <row r="56" spans="1:14" x14ac:dyDescent="0.3">
      <c r="A56" s="22" t="str">
        <f>[3]CNFL!B56</f>
        <v>a. Consumo de Energía menor o igual a 3000 kWh</v>
      </c>
      <c r="B56" s="13">
        <f>[3]CNFL!C56</f>
        <v>105.25</v>
      </c>
      <c r="C56" s="13">
        <f>[3]CNFL!D56</f>
        <v>105.25</v>
      </c>
      <c r="D56" s="13">
        <f>[3]CNFL!E56</f>
        <v>105.25</v>
      </c>
      <c r="E56" s="13">
        <f>[3]CNFL!F56</f>
        <v>106.60499999999996</v>
      </c>
      <c r="F56" s="13">
        <f>[3]CNFL!G56</f>
        <v>106.57999999999996</v>
      </c>
      <c r="G56" s="13">
        <f>[3]CNFL!H56</f>
        <v>106.57999999999996</v>
      </c>
      <c r="H56" s="13">
        <f>[3]CNFL!I56</f>
        <v>106.07999999999996</v>
      </c>
      <c r="I56" s="13">
        <f>[3]CNFL!J56</f>
        <v>106.07999999999996</v>
      </c>
      <c r="J56" s="13">
        <f>[3]CNFL!K56</f>
        <v>106.07999999999996</v>
      </c>
      <c r="K56" s="13">
        <f>[3]CNFL!L56</f>
        <v>118.30999999999996</v>
      </c>
      <c r="L56" s="13">
        <f>[3]CNFL!M56</f>
        <v>118.30999999999996</v>
      </c>
      <c r="M56" s="13">
        <f>[3]CNFL!N56</f>
        <v>118.30999999999996</v>
      </c>
      <c r="N56" s="13"/>
    </row>
    <row r="57" spans="1:14" x14ac:dyDescent="0.3">
      <c r="A57" s="22" t="str">
        <f>[3]CNFL!B57</f>
        <v>b. Bloque 0-3000 kWh</v>
      </c>
      <c r="B57" s="13">
        <f>[3]CNFL!C57</f>
        <v>190080</v>
      </c>
      <c r="C57" s="13">
        <f>[3]CNFL!D57</f>
        <v>190080</v>
      </c>
      <c r="D57" s="13">
        <f>[3]CNFL!E57</f>
        <v>190080</v>
      </c>
      <c r="E57" s="13">
        <f>[3]CNFL!F57</f>
        <v>192555</v>
      </c>
      <c r="F57" s="13">
        <f>[3]CNFL!G57</f>
        <v>192510</v>
      </c>
      <c r="G57" s="13">
        <f>[3]CNFL!H57</f>
        <v>192510</v>
      </c>
      <c r="H57" s="13">
        <f>[3]CNFL!I57</f>
        <v>191580</v>
      </c>
      <c r="I57" s="13">
        <f>[3]CNFL!J57</f>
        <v>191580</v>
      </c>
      <c r="J57" s="13">
        <f>[3]CNFL!K57</f>
        <v>191580</v>
      </c>
      <c r="K57" s="13">
        <f>[3]CNFL!L57</f>
        <v>213690</v>
      </c>
      <c r="L57" s="13">
        <f>[3]CNFL!M57</f>
        <v>213690</v>
      </c>
      <c r="M57" s="13">
        <f>[3]CNFL!N57</f>
        <v>213690</v>
      </c>
      <c r="N57" s="13"/>
    </row>
    <row r="58" spans="1:14" x14ac:dyDescent="0.3">
      <c r="A58" s="22" t="str">
        <f>[3]CNFL!B58</f>
        <v>c. Bloque mayor a 3000 kWh</v>
      </c>
      <c r="B58" s="13">
        <f>[3]CNFL!C58</f>
        <v>63.359999999999957</v>
      </c>
      <c r="C58" s="13">
        <f>[3]CNFL!D58</f>
        <v>63.359999999999964</v>
      </c>
      <c r="D58" s="13">
        <f>[3]CNFL!E58</f>
        <v>63.359999999999957</v>
      </c>
      <c r="E58" s="13">
        <f>[3]CNFL!F58</f>
        <v>64.185000000000031</v>
      </c>
      <c r="F58" s="13">
        <f>[3]CNFL!G58</f>
        <v>64.17000000000003</v>
      </c>
      <c r="G58" s="13">
        <f>[3]CNFL!H58</f>
        <v>64.17000000000003</v>
      </c>
      <c r="H58" s="13">
        <f>[3]CNFL!I58</f>
        <v>63.859999999999957</v>
      </c>
      <c r="I58" s="13">
        <f>[3]CNFL!J58</f>
        <v>63.859999999999957</v>
      </c>
      <c r="J58" s="13">
        <f>[3]CNFL!K58</f>
        <v>63.859999999999964</v>
      </c>
      <c r="K58" s="13">
        <f>[3]CNFL!L58</f>
        <v>71.23</v>
      </c>
      <c r="L58" s="13">
        <f>[3]CNFL!M58</f>
        <v>71.23</v>
      </c>
      <c r="M58" s="13">
        <f>[3]CNFL!N58</f>
        <v>71.23</v>
      </c>
      <c r="N58" s="13"/>
    </row>
    <row r="59" spans="1:14" x14ac:dyDescent="0.3">
      <c r="A59" s="22" t="str">
        <f>[3]CNFL!B59</f>
        <v>d. Bloque 0-8 kW</v>
      </c>
      <c r="B59" s="13">
        <f>[3]CNFL!C59</f>
        <v>79348.240000000034</v>
      </c>
      <c r="C59" s="13">
        <f>[3]CNFL!D59</f>
        <v>79348.240000000005</v>
      </c>
      <c r="D59" s="13">
        <f>[3]CNFL!E59</f>
        <v>79348.240000000034</v>
      </c>
      <c r="E59" s="13">
        <f>[3]CNFL!F59</f>
        <v>80373.453333333309</v>
      </c>
      <c r="F59" s="13">
        <f>[3]CNFL!G59</f>
        <v>80354.959999999977</v>
      </c>
      <c r="G59" s="13">
        <f>[3]CNFL!H59</f>
        <v>80354.959999999977</v>
      </c>
      <c r="H59" s="13">
        <f>[3]CNFL!I59</f>
        <v>79974.48</v>
      </c>
      <c r="I59" s="13">
        <f>[3]CNFL!J59</f>
        <v>79974.48</v>
      </c>
      <c r="J59" s="13">
        <f>[3]CNFL!K59</f>
        <v>79974.48</v>
      </c>
      <c r="K59" s="13">
        <f>[3]CNFL!L59</f>
        <v>89192.799999999974</v>
      </c>
      <c r="L59" s="13">
        <f>[3]CNFL!M59</f>
        <v>89192.799999999988</v>
      </c>
      <c r="M59" s="13">
        <f>[3]CNFL!N59</f>
        <v>89192.799999999974</v>
      </c>
      <c r="N59" s="13"/>
    </row>
    <row r="60" spans="1:14" x14ac:dyDescent="0.3">
      <c r="A60" s="22" t="str">
        <f>[3]CNFL!B60</f>
        <v>e. Bloque mayor a 8 kW</v>
      </c>
      <c r="B60" s="13">
        <f>[3]CNFL!C60</f>
        <v>9918.5300000000043</v>
      </c>
      <c r="C60" s="13">
        <f>[3]CNFL!D60</f>
        <v>9918.5300000000007</v>
      </c>
      <c r="D60" s="13">
        <f>[3]CNFL!E60</f>
        <v>9918.5300000000043</v>
      </c>
      <c r="E60" s="13">
        <f>[3]CNFL!F60</f>
        <v>10046.681666666664</v>
      </c>
      <c r="F60" s="13">
        <f>[3]CNFL!G60</f>
        <v>10044.369999999997</v>
      </c>
      <c r="G60" s="13">
        <f>[3]CNFL!H60</f>
        <v>10044.369999999997</v>
      </c>
      <c r="H60" s="13">
        <f>[3]CNFL!I60</f>
        <v>9996.81</v>
      </c>
      <c r="I60" s="13">
        <f>[3]CNFL!J60</f>
        <v>9996.81</v>
      </c>
      <c r="J60" s="13">
        <f>[3]CNFL!K60</f>
        <v>9996.81</v>
      </c>
      <c r="K60" s="13">
        <f>[3]CNFL!L60</f>
        <v>11149.099999999997</v>
      </c>
      <c r="L60" s="13">
        <f>[3]CNFL!M60</f>
        <v>11149.099999999999</v>
      </c>
      <c r="M60" s="13">
        <f>[3]CNFL!N60</f>
        <v>11149.099999999997</v>
      </c>
      <c r="N60" s="21"/>
    </row>
    <row r="61" spans="1:14" x14ac:dyDescent="0.3">
      <c r="A61" s="19" t="str">
        <f>[3]CNFL!B61</f>
        <v>ALUMBRADO PÚBLICO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21"/>
    </row>
    <row r="62" spans="1:14" x14ac:dyDescent="0.3">
      <c r="A62" s="19" t="str">
        <f>[3]CNFL!B62</f>
        <v>T-AP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3"/>
    </row>
    <row r="63" spans="1:14" x14ac:dyDescent="0.3">
      <c r="A63" s="22" t="str">
        <f>[3]CNFL!B63</f>
        <v>a. Bloque 0-30 kWh</v>
      </c>
      <c r="B63" s="13">
        <f>[3]CNFL!C63</f>
        <v>105.30000000000005</v>
      </c>
      <c r="C63" s="13">
        <f>[3]CNFL!D63</f>
        <v>105.30000000000004</v>
      </c>
      <c r="D63" s="13">
        <f>[3]CNFL!E63</f>
        <v>105.30000000000005</v>
      </c>
      <c r="E63" s="13">
        <f>[3]CNFL!F63</f>
        <v>105.30000000000004</v>
      </c>
      <c r="F63" s="13">
        <f>[3]CNFL!G63</f>
        <v>105.30000000000005</v>
      </c>
      <c r="G63" s="13">
        <f>[3]CNFL!H63</f>
        <v>105.30000000000004</v>
      </c>
      <c r="H63" s="13">
        <f>[3]CNFL!I63</f>
        <v>105.30000000000005</v>
      </c>
      <c r="I63" s="13">
        <f>[3]CNFL!J63</f>
        <v>105.30000000000005</v>
      </c>
      <c r="J63" s="13">
        <f>[3]CNFL!K63</f>
        <v>105.30000000000004</v>
      </c>
      <c r="K63" s="13">
        <f>[3]CNFL!L63</f>
        <v>105.30000000000005</v>
      </c>
      <c r="L63" s="13">
        <f>[3]CNFL!M63</f>
        <v>105.30000000000004</v>
      </c>
      <c r="M63" s="13">
        <f>[3]CNFL!N63</f>
        <v>105.30000000000005</v>
      </c>
      <c r="N63" s="13"/>
    </row>
    <row r="64" spans="1:14" x14ac:dyDescent="0.3">
      <c r="A64" s="22" t="str">
        <f>[3]CNFL!B64</f>
        <v>b. Bloque 31-50 000 kWh</v>
      </c>
      <c r="B64" s="13">
        <f>[3]CNFL!C64</f>
        <v>3.5100000000000011</v>
      </c>
      <c r="C64" s="13">
        <f>[3]CNFL!D64</f>
        <v>3.5100000000000007</v>
      </c>
      <c r="D64" s="13">
        <f>[3]CNFL!E64</f>
        <v>3.5100000000000011</v>
      </c>
      <c r="E64" s="13">
        <f>[3]CNFL!F64</f>
        <v>3.5100000000000007</v>
      </c>
      <c r="F64" s="13">
        <f>[3]CNFL!G64</f>
        <v>3.5100000000000011</v>
      </c>
      <c r="G64" s="13">
        <f>[3]CNFL!H64</f>
        <v>3.5100000000000007</v>
      </c>
      <c r="H64" s="13">
        <f>[3]CNFL!I64</f>
        <v>3.5100000000000011</v>
      </c>
      <c r="I64" s="13">
        <f>[3]CNFL!J64</f>
        <v>3.5100000000000011</v>
      </c>
      <c r="J64" s="13">
        <f>[3]CNFL!K64</f>
        <v>3.5100000000000007</v>
      </c>
      <c r="K64" s="13">
        <f>[3]CNFL!L64</f>
        <v>3.5100000000000011</v>
      </c>
      <c r="L64" s="13">
        <f>[3]CNFL!M64</f>
        <v>3.5100000000000007</v>
      </c>
      <c r="M64" s="13">
        <f>[3]CNFL!N64</f>
        <v>3.5100000000000011</v>
      </c>
      <c r="N64" s="13"/>
    </row>
    <row r="65" spans="1:14" x14ac:dyDescent="0.3">
      <c r="A65" s="22" t="str">
        <f>[3]CNFL!B65</f>
        <v>c. Bloque mayor a 50 000 kWh</v>
      </c>
      <c r="B65" s="13">
        <f>[3]CNFL!C65</f>
        <v>175500</v>
      </c>
      <c r="C65" s="13">
        <f>[3]CNFL!D65</f>
        <v>175500</v>
      </c>
      <c r="D65" s="13">
        <f>[3]CNFL!E65</f>
        <v>175500</v>
      </c>
      <c r="E65" s="13">
        <f>[3]CNFL!F65</f>
        <v>175500</v>
      </c>
      <c r="F65" s="13">
        <f>[3]CNFL!G65</f>
        <v>175500</v>
      </c>
      <c r="G65" s="13">
        <f>[3]CNFL!H65</f>
        <v>175500</v>
      </c>
      <c r="H65" s="13">
        <f>[3]CNFL!I65</f>
        <v>175500</v>
      </c>
      <c r="I65" s="13">
        <f>[3]CNFL!J65</f>
        <v>175500</v>
      </c>
      <c r="J65" s="13">
        <f>[3]CNFL!K65</f>
        <v>175500</v>
      </c>
      <c r="K65" s="13">
        <f>[3]CNFL!L65</f>
        <v>175500</v>
      </c>
      <c r="L65" s="13">
        <f>[3]CNFL!M65</f>
        <v>175500</v>
      </c>
      <c r="M65" s="13">
        <f>[3]CNFL!N65</f>
        <v>175500</v>
      </c>
      <c r="N65" s="13"/>
    </row>
    <row r="66" spans="1:14" x14ac:dyDescent="0.3">
      <c r="A66" s="19" t="str">
        <f>[3]CNFL!B66</f>
        <v>Tarifa de acceso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3"/>
    </row>
    <row r="67" spans="1:14" x14ac:dyDescent="0.3">
      <c r="A67" s="19" t="str">
        <f>[3]CNFL!B67</f>
        <v>T-TA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3"/>
    </row>
    <row r="68" spans="1:14" x14ac:dyDescent="0.3">
      <c r="A68" s="22" t="str">
        <f>[3]CNFL!B68</f>
        <v>a. Consumo de Energía cada kWh</v>
      </c>
      <c r="B68" s="13">
        <f>[3]CNFL!C68</f>
        <v>18</v>
      </c>
      <c r="C68" s="13">
        <f>[3]CNFL!D68</f>
        <v>18</v>
      </c>
      <c r="D68" s="13">
        <f>[3]CNFL!E68</f>
        <v>18</v>
      </c>
      <c r="E68" s="13">
        <f>[3]CNFL!F68</f>
        <v>18</v>
      </c>
      <c r="F68" s="13">
        <f>[3]CNFL!G68</f>
        <v>18</v>
      </c>
      <c r="G68" s="13">
        <f>[3]CNFL!H68</f>
        <v>18</v>
      </c>
      <c r="H68" s="13">
        <f>[3]CNFL!I68</f>
        <v>18</v>
      </c>
      <c r="I68" s="13">
        <f>[3]CNFL!J68</f>
        <v>18</v>
      </c>
      <c r="J68" s="13">
        <f>[3]CNFL!K68</f>
        <v>18</v>
      </c>
      <c r="K68" s="13">
        <f>[3]CNFL!L68</f>
        <v>21.029999999999983</v>
      </c>
      <c r="L68" s="13">
        <f>[3]CNFL!M68</f>
        <v>21.029999999999983</v>
      </c>
      <c r="M68" s="13">
        <f>[3]CNFL!N68</f>
        <v>21.029999999999983</v>
      </c>
      <c r="N68" s="13"/>
    </row>
    <row r="69" spans="1:14" x14ac:dyDescent="0.3">
      <c r="A69" s="24" t="s">
        <v>25</v>
      </c>
    </row>
    <row r="70" spans="1:14" x14ac:dyDescent="0.3">
      <c r="A70" s="24" t="s">
        <v>76</v>
      </c>
    </row>
    <row r="71" spans="1:14" x14ac:dyDescent="0.3">
      <c r="A71" s="24"/>
    </row>
    <row r="72" spans="1:14" x14ac:dyDescent="0.3">
      <c r="A72" s="24"/>
    </row>
    <row r="73" spans="1:14" x14ac:dyDescent="0.3">
      <c r="A73" s="24"/>
    </row>
    <row r="74" spans="1:14" x14ac:dyDescent="0.3">
      <c r="A74" s="24"/>
    </row>
    <row r="78" spans="1:14" x14ac:dyDescent="0.3">
      <c r="A78" s="179" t="s">
        <v>63</v>
      </c>
      <c r="B78" s="179"/>
      <c r="C78" s="179"/>
      <c r="D78" s="179"/>
      <c r="E78" s="179"/>
      <c r="F78" s="179"/>
      <c r="G78" s="179"/>
      <c r="H78" s="179"/>
      <c r="I78" s="179"/>
      <c r="J78" s="179"/>
    </row>
    <row r="79" spans="1:14" x14ac:dyDescent="0.3">
      <c r="A79" s="180" t="s">
        <v>125</v>
      </c>
      <c r="B79" s="180"/>
      <c r="C79" s="180"/>
      <c r="D79" s="180"/>
      <c r="E79" s="180"/>
      <c r="F79" s="180"/>
      <c r="G79" s="180"/>
      <c r="H79" s="180"/>
      <c r="I79" s="180"/>
      <c r="J79" s="180"/>
    </row>
    <row r="80" spans="1:14" x14ac:dyDescent="0.3">
      <c r="A80" s="39" t="str">
        <f>[3]CNFL!B108</f>
        <v>º</v>
      </c>
      <c r="B80" s="18" t="str">
        <f>[3]CNFL!C108</f>
        <v>Enero</v>
      </c>
      <c r="C80" s="18" t="str">
        <f>[3]CNFL!D108</f>
        <v>Febrero</v>
      </c>
      <c r="D80" s="18" t="str">
        <f>[3]CNFL!E108</f>
        <v>Marzo</v>
      </c>
      <c r="E80" s="18" t="str">
        <f>[3]CNFL!F108</f>
        <v>Abril</v>
      </c>
      <c r="F80" s="18" t="str">
        <f>[3]CNFL!G108</f>
        <v>Mayo</v>
      </c>
      <c r="G80" s="18" t="str">
        <f>[3]CNFL!H108</f>
        <v>Junio</v>
      </c>
      <c r="H80" s="18" t="str">
        <f>[3]CNFL!I108</f>
        <v>Julio</v>
      </c>
      <c r="I80" s="18" t="str">
        <f>[3]CNFL!J108</f>
        <v>Agosto</v>
      </c>
      <c r="J80" s="18" t="str">
        <f>[3]CNFL!K108</f>
        <v>Septiembre</v>
      </c>
      <c r="K80" s="18" t="str">
        <f>[3]CNFL!L108</f>
        <v>Octubre</v>
      </c>
      <c r="L80" s="18" t="str">
        <f>[3]CNFL!M108</f>
        <v>Noviembre</v>
      </c>
      <c r="M80" s="18" t="str">
        <f>[3]CNFL!N108</f>
        <v>Diciembre</v>
      </c>
    </row>
    <row r="81" spans="1:13" x14ac:dyDescent="0.3">
      <c r="A81" s="19" t="str">
        <f>[3]CNFL!B109</f>
        <v>VENTAS AL SERVICIO DE DISTRIBUCIÓN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x14ac:dyDescent="0.3">
      <c r="A82" s="20" t="str">
        <f>[3]CNFL!B110</f>
        <v>T-SD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 spans="1:13" x14ac:dyDescent="0.3">
      <c r="A83" s="22" t="str">
        <f>[3]CNFL!B111</f>
        <v>a. Energía Punta</v>
      </c>
      <c r="B83" s="13">
        <f>[3]CNFL!C111</f>
        <v>50.369999999999962</v>
      </c>
      <c r="C83" s="13">
        <f>[3]CNFL!D111</f>
        <v>50.369999999999969</v>
      </c>
      <c r="D83" s="13">
        <f>[3]CNFL!E111</f>
        <v>50.369999999999962</v>
      </c>
      <c r="E83" s="13">
        <f>[3]CNFL!F111</f>
        <v>50.369999999999969</v>
      </c>
      <c r="F83" s="13">
        <f>[3]CNFL!G111</f>
        <v>50.369999999999962</v>
      </c>
      <c r="G83" s="13">
        <f>[3]CNFL!H111</f>
        <v>50.369999999999969</v>
      </c>
      <c r="H83" s="13">
        <f>[3]CNFL!I111</f>
        <v>50.369999999999962</v>
      </c>
      <c r="I83" s="13">
        <f>[3]CNFL!J111</f>
        <v>50.369999999999962</v>
      </c>
      <c r="J83" s="13">
        <f>[3]CNFL!K111</f>
        <v>50.369999999999969</v>
      </c>
      <c r="K83" s="13">
        <f>[3]CNFL!L111</f>
        <v>50.369999999999962</v>
      </c>
      <c r="L83" s="13">
        <f>[3]CNFL!M111</f>
        <v>50.369999999999969</v>
      </c>
      <c r="M83" s="13">
        <f>[3]CNFL!N111</f>
        <v>50.369999999999962</v>
      </c>
    </row>
    <row r="84" spans="1:13" x14ac:dyDescent="0.3">
      <c r="A84" s="22" t="str">
        <f>[3]CNFL!B112</f>
        <v>b. Energía Valle</v>
      </c>
      <c r="B84" s="13">
        <f>[3]CNFL!C112</f>
        <v>41</v>
      </c>
      <c r="C84" s="13">
        <f>[3]CNFL!D112</f>
        <v>41</v>
      </c>
      <c r="D84" s="13">
        <f>[3]CNFL!E112</f>
        <v>41</v>
      </c>
      <c r="E84" s="13">
        <f>[3]CNFL!F112</f>
        <v>41</v>
      </c>
      <c r="F84" s="13">
        <f>[3]CNFL!G112</f>
        <v>41</v>
      </c>
      <c r="G84" s="13">
        <f>[3]CNFL!H112</f>
        <v>41</v>
      </c>
      <c r="H84" s="13">
        <f>[3]CNFL!I112</f>
        <v>41</v>
      </c>
      <c r="I84" s="13">
        <f>[3]CNFL!J112</f>
        <v>41</v>
      </c>
      <c r="J84" s="13">
        <f>[3]CNFL!K112</f>
        <v>41</v>
      </c>
      <c r="K84" s="13">
        <f>[3]CNFL!L112</f>
        <v>41</v>
      </c>
      <c r="L84" s="13">
        <f>[3]CNFL!M112</f>
        <v>41</v>
      </c>
      <c r="M84" s="13">
        <f>[3]CNFL!N112</f>
        <v>41</v>
      </c>
    </row>
    <row r="85" spans="1:13" x14ac:dyDescent="0.3">
      <c r="A85" s="22" t="str">
        <f>[3]CNFL!B113</f>
        <v>c. Energía Noche</v>
      </c>
      <c r="B85" s="13">
        <f>[3]CNFL!C113</f>
        <v>34.960000000000015</v>
      </c>
      <c r="C85" s="13">
        <f>[3]CNFL!D113</f>
        <v>34.960000000000015</v>
      </c>
      <c r="D85" s="13">
        <f>[3]CNFL!E113</f>
        <v>34.960000000000015</v>
      </c>
      <c r="E85" s="13">
        <f>[3]CNFL!F113</f>
        <v>34.960000000000015</v>
      </c>
      <c r="F85" s="13">
        <f>[3]CNFL!G113</f>
        <v>34.960000000000015</v>
      </c>
      <c r="G85" s="13">
        <f>[3]CNFL!H113</f>
        <v>34.960000000000015</v>
      </c>
      <c r="H85" s="13">
        <f>[3]CNFL!I113</f>
        <v>34.960000000000015</v>
      </c>
      <c r="I85" s="13">
        <f>[3]CNFL!J113</f>
        <v>34.960000000000015</v>
      </c>
      <c r="J85" s="13">
        <f>[3]CNFL!K113</f>
        <v>34.960000000000015</v>
      </c>
      <c r="K85" s="13">
        <f>[3]CNFL!L113</f>
        <v>34.960000000000015</v>
      </c>
      <c r="L85" s="13">
        <f>[3]CNFL!M113</f>
        <v>34.960000000000015</v>
      </c>
      <c r="M85" s="13">
        <f>[3]CNFL!N113</f>
        <v>34.960000000000015</v>
      </c>
    </row>
    <row r="86" spans="1:13" x14ac:dyDescent="0.3">
      <c r="A86" s="22" t="str">
        <f>[3]CNFL!B114</f>
        <v>d. Potencia Punta</v>
      </c>
      <c r="B86" s="13">
        <f>[3]CNFL!C114</f>
        <v>3103.0700000000024</v>
      </c>
      <c r="C86" s="13">
        <f>[3]CNFL!D114</f>
        <v>3103.070000000002</v>
      </c>
      <c r="D86" s="13">
        <f>[3]CNFL!E114</f>
        <v>3103.0700000000024</v>
      </c>
      <c r="E86" s="13">
        <f>[3]CNFL!F114</f>
        <v>3103.070000000002</v>
      </c>
      <c r="F86" s="13">
        <f>[3]CNFL!G114</f>
        <v>3103.0700000000024</v>
      </c>
      <c r="G86" s="13">
        <f>[3]CNFL!H114</f>
        <v>3103.070000000002</v>
      </c>
      <c r="H86" s="13">
        <f>[3]CNFL!I114</f>
        <v>3103.0700000000024</v>
      </c>
      <c r="I86" s="13">
        <f>[3]CNFL!J114</f>
        <v>3103.0700000000024</v>
      </c>
      <c r="J86" s="13">
        <f>[3]CNFL!K114</f>
        <v>3103.070000000002</v>
      </c>
      <c r="K86" s="13">
        <f>[3]CNFL!L114</f>
        <v>3103.0700000000024</v>
      </c>
      <c r="L86" s="13">
        <f>[3]CNFL!M114</f>
        <v>3103.070000000002</v>
      </c>
      <c r="M86" s="13">
        <f>[3]CNFL!N114</f>
        <v>3103.0700000000024</v>
      </c>
    </row>
    <row r="87" spans="1:13" x14ac:dyDescent="0.3">
      <c r="A87" s="22" t="str">
        <f>[3]CNFL!B115</f>
        <v>e. Potencia Valle</v>
      </c>
      <c r="B87" s="13">
        <f>[3]CNFL!C115</f>
        <v>3103.0700000000024</v>
      </c>
      <c r="C87" s="13">
        <f>[3]CNFL!D115</f>
        <v>3103.070000000002</v>
      </c>
      <c r="D87" s="13">
        <f>[3]CNFL!E115</f>
        <v>3103.0700000000024</v>
      </c>
      <c r="E87" s="13">
        <f>[3]CNFL!F115</f>
        <v>3103.070000000002</v>
      </c>
      <c r="F87" s="13">
        <f>[3]CNFL!G115</f>
        <v>3103.0700000000024</v>
      </c>
      <c r="G87" s="13">
        <f>[3]CNFL!H115</f>
        <v>3103.070000000002</v>
      </c>
      <c r="H87" s="13">
        <f>[3]CNFL!I115</f>
        <v>3103.0700000000024</v>
      </c>
      <c r="I87" s="13">
        <f>[3]CNFL!J115</f>
        <v>3103.0700000000024</v>
      </c>
      <c r="J87" s="13">
        <f>[3]CNFL!K115</f>
        <v>3103.070000000002</v>
      </c>
      <c r="K87" s="13">
        <f>[3]CNFL!L115</f>
        <v>3103.0700000000024</v>
      </c>
      <c r="L87" s="13">
        <f>[3]CNFL!M115</f>
        <v>3103.070000000002</v>
      </c>
      <c r="M87" s="13">
        <f>[3]CNFL!N115</f>
        <v>3103.0700000000024</v>
      </c>
    </row>
    <row r="88" spans="1:13" x14ac:dyDescent="0.3">
      <c r="A88" s="22" t="str">
        <f>[3]CNFL!B116</f>
        <v>f. Potencia Noche</v>
      </c>
      <c r="B88" s="13">
        <f>[3]CNFL!C116</f>
        <v>0</v>
      </c>
      <c r="C88" s="13">
        <f>[3]CNFL!D116</f>
        <v>0</v>
      </c>
      <c r="D88" s="13">
        <f>[3]CNFL!E116</f>
        <v>0</v>
      </c>
      <c r="E88" s="13">
        <f>[3]CNFL!F116</f>
        <v>0</v>
      </c>
      <c r="F88" s="13">
        <f>[3]CNFL!G116</f>
        <v>0</v>
      </c>
      <c r="G88" s="13">
        <f>[3]CNFL!H116</f>
        <v>0</v>
      </c>
      <c r="H88" s="13">
        <f>[3]CNFL!I116</f>
        <v>0</v>
      </c>
      <c r="I88" s="13">
        <f>[3]CNFL!J116</f>
        <v>0</v>
      </c>
      <c r="J88" s="13">
        <f>[3]CNFL!K116</f>
        <v>0</v>
      </c>
      <c r="K88" s="13">
        <f>[3]CNFL!L116</f>
        <v>0</v>
      </c>
      <c r="L88" s="13">
        <f>[3]CNFL!M116</f>
        <v>0</v>
      </c>
      <c r="M88" s="13">
        <f>[3]CNFL!N116</f>
        <v>0</v>
      </c>
    </row>
    <row r="89" spans="1:13" x14ac:dyDescent="0.3">
      <c r="A89" s="24"/>
    </row>
    <row r="90" spans="1:13" x14ac:dyDescent="0.3">
      <c r="A90" s="24"/>
    </row>
  </sheetData>
  <mergeCells count="4">
    <mergeCell ref="A5:J5"/>
    <mergeCell ref="A6:J6"/>
    <mergeCell ref="A78:J78"/>
    <mergeCell ref="A79:J79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50"/>
  <dimension ref="A4:N70"/>
  <sheetViews>
    <sheetView topLeftCell="A58" workbookViewId="0">
      <selection activeCell="A68" sqref="A68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126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[3]JASEC!B7</f>
        <v>Tipo de tarifa y bloque</v>
      </c>
      <c r="B6" s="18" t="str">
        <f>[3]JASEC!C7</f>
        <v>Enero</v>
      </c>
      <c r="C6" s="18" t="str">
        <f>[3]JASEC!D7</f>
        <v>Febrero</v>
      </c>
      <c r="D6" s="18" t="str">
        <f>[3]JASEC!E7</f>
        <v>Marzo</v>
      </c>
      <c r="E6" s="18" t="str">
        <f>[3]JASEC!F7</f>
        <v>Abril</v>
      </c>
      <c r="F6" s="18" t="str">
        <f>[3]JASEC!G7</f>
        <v>Mayo</v>
      </c>
      <c r="G6" s="18" t="str">
        <f>[3]JASEC!H7</f>
        <v>Junio</v>
      </c>
      <c r="H6" s="18" t="str">
        <f>[3]JASEC!I7</f>
        <v>Julio</v>
      </c>
      <c r="I6" s="18" t="str">
        <f>[3]JASEC!J7</f>
        <v>Agosto</v>
      </c>
      <c r="J6" s="18" t="str">
        <f>[3]JASEC!K7</f>
        <v>Septiembre</v>
      </c>
      <c r="K6" s="18" t="str">
        <f>[3]JASEC!L7</f>
        <v>Octubre</v>
      </c>
      <c r="L6" s="18" t="str">
        <f>[3]JASEC!M7</f>
        <v>Noviembre</v>
      </c>
      <c r="M6" s="18" t="str">
        <f>[3]JASEC!N7</f>
        <v>Diciembre</v>
      </c>
      <c r="N6" s="37"/>
    </row>
    <row r="7" spans="1:14" x14ac:dyDescent="0.3">
      <c r="A7" s="19" t="str">
        <f>[3]JASEC!B8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[3]JASEC!B9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[3]JASEC!B10</f>
        <v>a. Bloque 0-30 kWh</v>
      </c>
      <c r="B9" s="13">
        <f>[3]JASEC!C10</f>
        <v>2047.5</v>
      </c>
      <c r="C9" s="13">
        <f>[3]JASEC!D10</f>
        <v>2047.5</v>
      </c>
      <c r="D9" s="13">
        <f>[3]JASEC!E10</f>
        <v>2047.5</v>
      </c>
      <c r="E9" s="13">
        <f>[3]JASEC!F10</f>
        <v>2070.1999999999989</v>
      </c>
      <c r="F9" s="13">
        <f>[3]JASEC!G10</f>
        <v>2069.6999999999989</v>
      </c>
      <c r="G9" s="13">
        <f>[3]JASEC!H10</f>
        <v>2069.6999999999989</v>
      </c>
      <c r="H9" s="13">
        <f>[3]JASEC!I10</f>
        <v>2060.6999999999989</v>
      </c>
      <c r="I9" s="13">
        <f>[3]JASEC!J10</f>
        <v>2060.6999999999989</v>
      </c>
      <c r="J9" s="13">
        <f>[3]JASEC!K10</f>
        <v>2060.6999999999989</v>
      </c>
      <c r="K9" s="13">
        <f>[3]JASEC!L10</f>
        <v>2060.400000000001</v>
      </c>
      <c r="L9" s="13">
        <f>[3]JASEC!M10</f>
        <v>2060.400000000001</v>
      </c>
      <c r="M9" s="13">
        <f>[3]JASEC!N10</f>
        <v>2060.400000000001</v>
      </c>
      <c r="N9" s="13"/>
    </row>
    <row r="10" spans="1:14" x14ac:dyDescent="0.3">
      <c r="A10" s="22" t="str">
        <f>[3]JASEC!B11</f>
        <v>b. Bloque 31-200 kWh</v>
      </c>
      <c r="B10" s="13">
        <f>[3]JASEC!C11</f>
        <v>68.25</v>
      </c>
      <c r="C10" s="13">
        <f>[3]JASEC!D11</f>
        <v>68.25</v>
      </c>
      <c r="D10" s="13">
        <f>[3]JASEC!E11</f>
        <v>68.25</v>
      </c>
      <c r="E10" s="13">
        <f>[3]JASEC!F11</f>
        <v>69.006666666666675</v>
      </c>
      <c r="F10" s="13">
        <f>[3]JASEC!G11</f>
        <v>68.989999999999981</v>
      </c>
      <c r="G10" s="13">
        <f>[3]JASEC!H11</f>
        <v>68.989999999999995</v>
      </c>
      <c r="H10" s="13">
        <f>[3]JASEC!I11</f>
        <v>68.69000000000004</v>
      </c>
      <c r="I10" s="13">
        <f>[3]JASEC!J11</f>
        <v>68.69000000000004</v>
      </c>
      <c r="J10" s="13">
        <f>[3]JASEC!K11</f>
        <v>68.69000000000004</v>
      </c>
      <c r="K10" s="13">
        <f>[3]JASEC!L11</f>
        <v>68.680000000000035</v>
      </c>
      <c r="L10" s="13">
        <f>[3]JASEC!M11</f>
        <v>68.680000000000049</v>
      </c>
      <c r="M10" s="13">
        <f>[3]JASEC!N11</f>
        <v>68.680000000000035</v>
      </c>
      <c r="N10" s="13"/>
    </row>
    <row r="11" spans="1:14" x14ac:dyDescent="0.3">
      <c r="A11" s="22" t="str">
        <f>[3]JASEC!B12</f>
        <v>c. Bloque mayor a 200 kWh</v>
      </c>
      <c r="B11" s="13">
        <f>[3]JASEC!C12</f>
        <v>83.550000000000026</v>
      </c>
      <c r="C11" s="13">
        <f>[3]JASEC!D12</f>
        <v>83.55</v>
      </c>
      <c r="D11" s="13">
        <f>[3]JASEC!E12</f>
        <v>83.550000000000026</v>
      </c>
      <c r="E11" s="13">
        <f>[3]JASEC!F12</f>
        <v>84.47</v>
      </c>
      <c r="F11" s="13">
        <f>[3]JASEC!G12</f>
        <v>84.449999999999974</v>
      </c>
      <c r="G11" s="13">
        <f>[3]JASEC!H12</f>
        <v>84.449999999999989</v>
      </c>
      <c r="H11" s="13">
        <f>[3]JASEC!I12</f>
        <v>84.07999999999997</v>
      </c>
      <c r="I11" s="13">
        <f>[3]JASEC!J12</f>
        <v>84.07999999999997</v>
      </c>
      <c r="J11" s="13">
        <f>[3]JASEC!K12</f>
        <v>84.07999999999997</v>
      </c>
      <c r="K11" s="13">
        <f>[3]JASEC!L12</f>
        <v>84.05999999999996</v>
      </c>
      <c r="L11" s="13">
        <f>[3]JASEC!M12</f>
        <v>84.05999999999996</v>
      </c>
      <c r="M11" s="13">
        <f>[3]JASEC!N12</f>
        <v>84.05999999999996</v>
      </c>
      <c r="N11" s="21"/>
    </row>
    <row r="12" spans="1:14" x14ac:dyDescent="0.3">
      <c r="A12" s="19" t="str">
        <f>[3]JASEC!B13</f>
        <v>COMERCIOS Y SERVICIOS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[3]JASEC!B14</f>
        <v>T-CO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[3]JASEC!B15</f>
        <v>a. Consumo de Energía menor o igual a 3000 kWh</v>
      </c>
      <c r="B14" s="13">
        <f>[3]JASEC!C15</f>
        <v>96.489999999999924</v>
      </c>
      <c r="C14" s="13">
        <f>[3]JASEC!D15</f>
        <v>96.489999999999938</v>
      </c>
      <c r="D14" s="13">
        <f>[3]JASEC!E15</f>
        <v>96.489999999999924</v>
      </c>
      <c r="E14" s="13">
        <f>[3]JASEC!F15</f>
        <v>97.551666666666719</v>
      </c>
      <c r="F14" s="13">
        <f>[3]JASEC!G15</f>
        <v>97.530000000000058</v>
      </c>
      <c r="G14" s="13">
        <f>[3]JASEC!H15</f>
        <v>97.530000000000044</v>
      </c>
      <c r="H14" s="13">
        <f>[3]JASEC!I15</f>
        <v>97.099999999999952</v>
      </c>
      <c r="I14" s="13">
        <f>[3]JASEC!J15</f>
        <v>97.099999999999952</v>
      </c>
      <c r="J14" s="13">
        <f>[3]JASEC!K15</f>
        <v>97.099999999999952</v>
      </c>
      <c r="K14" s="13">
        <f>[3]JASEC!L15</f>
        <v>97.090000000000032</v>
      </c>
      <c r="L14" s="13">
        <f>[3]JASEC!M15</f>
        <v>97.090000000000018</v>
      </c>
      <c r="M14" s="13">
        <f>[3]JASEC!N15</f>
        <v>97.090000000000032</v>
      </c>
      <c r="N14" s="13"/>
    </row>
    <row r="15" spans="1:14" x14ac:dyDescent="0.3">
      <c r="A15" s="22" t="str">
        <f>[3]JASEC!B16</f>
        <v>b. Bloque 0-3000 kWh</v>
      </c>
      <c r="B15" s="13">
        <f>[3]JASEC!C16</f>
        <v>173010</v>
      </c>
      <c r="C15" s="13">
        <f>[3]JASEC!D16</f>
        <v>173010</v>
      </c>
      <c r="D15" s="13">
        <f>[3]JASEC!E16</f>
        <v>173010</v>
      </c>
      <c r="E15" s="13">
        <f>[3]JASEC!F16</f>
        <v>174910</v>
      </c>
      <c r="F15" s="13">
        <f>[3]JASEC!G16</f>
        <v>174870</v>
      </c>
      <c r="G15" s="13">
        <f>[3]JASEC!H16</f>
        <v>174870</v>
      </c>
      <c r="H15" s="13">
        <f>[3]JASEC!I16</f>
        <v>174090</v>
      </c>
      <c r="I15" s="13">
        <f>[3]JASEC!J16</f>
        <v>174090</v>
      </c>
      <c r="J15" s="13">
        <f>[3]JASEC!K16</f>
        <v>174090</v>
      </c>
      <c r="K15" s="13">
        <f>[3]JASEC!L16</f>
        <v>174090</v>
      </c>
      <c r="L15" s="13">
        <f>[3]JASEC!M16</f>
        <v>174090</v>
      </c>
      <c r="M15" s="13">
        <f>[3]JASEC!N16</f>
        <v>174090</v>
      </c>
      <c r="N15" s="13"/>
    </row>
    <row r="16" spans="1:14" x14ac:dyDescent="0.3">
      <c r="A16" s="22" t="str">
        <f>[3]JASEC!B17</f>
        <v>c. Bloque mayor a 3000 kWh</v>
      </c>
      <c r="B16" s="13">
        <f>[3]JASEC!C17</f>
        <v>57.670000000000023</v>
      </c>
      <c r="C16" s="13">
        <f>[3]JASEC!D17</f>
        <v>57.670000000000016</v>
      </c>
      <c r="D16" s="13">
        <f>[3]JASEC!E17</f>
        <v>57.670000000000023</v>
      </c>
      <c r="E16" s="13">
        <f>[3]JASEC!F17</f>
        <v>58.303333333333306</v>
      </c>
      <c r="F16" s="13">
        <f>[3]JASEC!G17</f>
        <v>58.289999999999978</v>
      </c>
      <c r="G16" s="13">
        <f>[3]JASEC!H17</f>
        <v>58.289999999999978</v>
      </c>
      <c r="H16" s="13">
        <f>[3]JASEC!I17</f>
        <v>58.02999999999998</v>
      </c>
      <c r="I16" s="13">
        <f>[3]JASEC!J17</f>
        <v>58.02999999999998</v>
      </c>
      <c r="J16" s="13">
        <f>[3]JASEC!K17</f>
        <v>58.02999999999998</v>
      </c>
      <c r="K16" s="13">
        <f>[3]JASEC!L17</f>
        <v>58.02999999999998</v>
      </c>
      <c r="L16" s="13">
        <f>[3]JASEC!M17</f>
        <v>58.02999999999998</v>
      </c>
      <c r="M16" s="13">
        <f>[3]JASEC!N17</f>
        <v>58.02999999999998</v>
      </c>
      <c r="N16" s="13"/>
    </row>
    <row r="17" spans="1:14" x14ac:dyDescent="0.3">
      <c r="A17" s="22" t="str">
        <f>[3]JASEC!B18</f>
        <v>d. Bloque 0-8 kW</v>
      </c>
      <c r="B17" s="13">
        <f>[3]JASEC!C18</f>
        <v>72167.36000000003</v>
      </c>
      <c r="C17" s="13">
        <f>[3]JASEC!D18</f>
        <v>72167.360000000044</v>
      </c>
      <c r="D17" s="13">
        <f>[3]JASEC!E18</f>
        <v>72167.36000000003</v>
      </c>
      <c r="E17" s="13">
        <f>[3]JASEC!F18</f>
        <v>72962.986666666635</v>
      </c>
      <c r="F17" s="13">
        <f>[3]JASEC!G18</f>
        <v>72946.159999999989</v>
      </c>
      <c r="G17" s="13">
        <f>[3]JASEC!H18</f>
        <v>72946.159999999974</v>
      </c>
      <c r="H17" s="13">
        <f>[3]JASEC!I18</f>
        <v>72628.879999999946</v>
      </c>
      <c r="I17" s="13">
        <f>[3]JASEC!J18</f>
        <v>72628.879999999946</v>
      </c>
      <c r="J17" s="13">
        <f>[3]JASEC!K18</f>
        <v>72628.879999999946</v>
      </c>
      <c r="K17" s="13">
        <f>[3]JASEC!L18</f>
        <v>72614.959999999977</v>
      </c>
      <c r="L17" s="13">
        <f>[3]JASEC!M18</f>
        <v>72614.959999999977</v>
      </c>
      <c r="M17" s="13">
        <f>[3]JASEC!N18</f>
        <v>72614.959999999977</v>
      </c>
      <c r="N17" s="13"/>
    </row>
    <row r="18" spans="1:14" x14ac:dyDescent="0.3">
      <c r="A18" s="22" t="str">
        <f>[3]JASEC!B19</f>
        <v>e. Bloque mayor a 8 kW</v>
      </c>
      <c r="B18" s="13">
        <f>[3]JASEC!C19</f>
        <v>9020.9200000000037</v>
      </c>
      <c r="C18" s="13">
        <f>[3]JASEC!D19</f>
        <v>9020.9200000000055</v>
      </c>
      <c r="D18" s="13">
        <f>[3]JASEC!E19</f>
        <v>9020.9200000000037</v>
      </c>
      <c r="E18" s="13">
        <f>[3]JASEC!F19</f>
        <v>9120.3733333333294</v>
      </c>
      <c r="F18" s="13">
        <f>[3]JASEC!G19</f>
        <v>9118.2699999999986</v>
      </c>
      <c r="G18" s="13">
        <f>[3]JASEC!H19</f>
        <v>9118.2699999999968</v>
      </c>
      <c r="H18" s="13">
        <f>[3]JASEC!I19</f>
        <v>9078.6099999999933</v>
      </c>
      <c r="I18" s="13">
        <f>[3]JASEC!J19</f>
        <v>9078.6099999999933</v>
      </c>
      <c r="J18" s="13">
        <f>[3]JASEC!K19</f>
        <v>9078.6099999999933</v>
      </c>
      <c r="K18" s="13">
        <f>[3]JASEC!L19</f>
        <v>9076.8699999999972</v>
      </c>
      <c r="L18" s="13">
        <f>[3]JASEC!M19</f>
        <v>9076.8699999999972</v>
      </c>
      <c r="M18" s="13">
        <f>[3]JASEC!N19</f>
        <v>9076.8699999999972</v>
      </c>
      <c r="N18" s="21"/>
    </row>
    <row r="19" spans="1:14" x14ac:dyDescent="0.3">
      <c r="A19" s="19" t="str">
        <f>[3]JASEC!B20</f>
        <v>INDUSTRIAL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[3]JASEC!B21</f>
        <v>T-IN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[3]JASEC!B22</f>
        <v>a. Consumo de Energía menor o igual a 3000 kWh</v>
      </c>
      <c r="B21" s="13">
        <f>[3]JASEC!C22</f>
        <v>96.489999999999924</v>
      </c>
      <c r="C21" s="13">
        <f>[3]JASEC!D22</f>
        <v>96.489999999999938</v>
      </c>
      <c r="D21" s="13">
        <f>[3]JASEC!E22</f>
        <v>96.489999999999924</v>
      </c>
      <c r="E21" s="13">
        <f>[3]JASEC!F22</f>
        <v>97.551666666666719</v>
      </c>
      <c r="F21" s="13">
        <f>[3]JASEC!G22</f>
        <v>97.530000000000058</v>
      </c>
      <c r="G21" s="13">
        <f>[3]JASEC!H22</f>
        <v>97.530000000000044</v>
      </c>
      <c r="H21" s="13">
        <f>[3]JASEC!I22</f>
        <v>97.099999999999952</v>
      </c>
      <c r="I21" s="13">
        <f>[3]JASEC!J22</f>
        <v>97.099999999999952</v>
      </c>
      <c r="J21" s="13">
        <f>[3]JASEC!K22</f>
        <v>97.099999999999952</v>
      </c>
      <c r="K21" s="13">
        <f>[3]JASEC!L22</f>
        <v>97.090000000000032</v>
      </c>
      <c r="L21" s="13">
        <f>[3]JASEC!M22</f>
        <v>97.090000000000018</v>
      </c>
      <c r="M21" s="13">
        <f>[3]JASEC!N22</f>
        <v>97.090000000000032</v>
      </c>
      <c r="N21" s="23"/>
    </row>
    <row r="22" spans="1:14" x14ac:dyDescent="0.3">
      <c r="A22" s="22" t="str">
        <f>[3]JASEC!B23</f>
        <v>b. Bloque 0-3000 kWh</v>
      </c>
      <c r="B22" s="13">
        <f>[3]JASEC!C23</f>
        <v>173010</v>
      </c>
      <c r="C22" s="13">
        <f>[3]JASEC!D23</f>
        <v>173010</v>
      </c>
      <c r="D22" s="13">
        <f>[3]JASEC!E23</f>
        <v>173010</v>
      </c>
      <c r="E22" s="13">
        <f>[3]JASEC!F23</f>
        <v>174910</v>
      </c>
      <c r="F22" s="13">
        <f>[3]JASEC!G23</f>
        <v>174870</v>
      </c>
      <c r="G22" s="13">
        <f>[3]JASEC!H23</f>
        <v>174870</v>
      </c>
      <c r="H22" s="13">
        <f>[3]JASEC!I23</f>
        <v>174090</v>
      </c>
      <c r="I22" s="13">
        <f>[3]JASEC!J23</f>
        <v>174090</v>
      </c>
      <c r="J22" s="13">
        <f>[3]JASEC!K23</f>
        <v>174090</v>
      </c>
      <c r="K22" s="13">
        <f>[3]JASEC!L23</f>
        <v>174090</v>
      </c>
      <c r="L22" s="13">
        <f>[3]JASEC!M23</f>
        <v>174090</v>
      </c>
      <c r="M22" s="13">
        <f>[3]JASEC!N23</f>
        <v>174090</v>
      </c>
      <c r="N22" s="23"/>
    </row>
    <row r="23" spans="1:14" x14ac:dyDescent="0.3">
      <c r="A23" s="22" t="str">
        <f>[3]JASEC!B24</f>
        <v>c. Bloque mayor a 3000 kWh</v>
      </c>
      <c r="B23" s="13">
        <f>[3]JASEC!C24</f>
        <v>57.670000000000023</v>
      </c>
      <c r="C23" s="13">
        <f>[3]JASEC!D24</f>
        <v>57.670000000000016</v>
      </c>
      <c r="D23" s="13">
        <f>[3]JASEC!E24</f>
        <v>57.670000000000023</v>
      </c>
      <c r="E23" s="13">
        <f>[3]JASEC!F24</f>
        <v>58.303333333333306</v>
      </c>
      <c r="F23" s="13">
        <f>[3]JASEC!G24</f>
        <v>58.289999999999978</v>
      </c>
      <c r="G23" s="13">
        <f>[3]JASEC!H24</f>
        <v>58.289999999999978</v>
      </c>
      <c r="H23" s="13">
        <f>[3]JASEC!I24</f>
        <v>58.02999999999998</v>
      </c>
      <c r="I23" s="13">
        <f>[3]JASEC!J24</f>
        <v>58.02999999999998</v>
      </c>
      <c r="J23" s="13">
        <f>[3]JASEC!K24</f>
        <v>58.02999999999998</v>
      </c>
      <c r="K23" s="13">
        <f>[3]JASEC!L24</f>
        <v>58.02999999999998</v>
      </c>
      <c r="L23" s="13">
        <f>[3]JASEC!M24</f>
        <v>58.02999999999998</v>
      </c>
      <c r="M23" s="13">
        <f>[3]JASEC!N24</f>
        <v>58.02999999999998</v>
      </c>
      <c r="N23" s="23"/>
    </row>
    <row r="24" spans="1:14" x14ac:dyDescent="0.3">
      <c r="A24" s="22" t="str">
        <f>[3]JASEC!B25</f>
        <v>d. Bloque 0-8 kW</v>
      </c>
      <c r="B24" s="13">
        <f>[3]JASEC!C25</f>
        <v>72167.36000000003</v>
      </c>
      <c r="C24" s="13">
        <f>[3]JASEC!D25</f>
        <v>72167.360000000044</v>
      </c>
      <c r="D24" s="13">
        <f>[3]JASEC!E25</f>
        <v>72167.36000000003</v>
      </c>
      <c r="E24" s="13">
        <f>[3]JASEC!F25</f>
        <v>72962.986666666635</v>
      </c>
      <c r="F24" s="13">
        <f>[3]JASEC!G25</f>
        <v>72946.159999999989</v>
      </c>
      <c r="G24" s="13">
        <f>[3]JASEC!H25</f>
        <v>72946.159999999974</v>
      </c>
      <c r="H24" s="13">
        <f>[3]JASEC!I25</f>
        <v>72628.879999999946</v>
      </c>
      <c r="I24" s="13">
        <f>[3]JASEC!J25</f>
        <v>72628.879999999946</v>
      </c>
      <c r="J24" s="13">
        <f>[3]JASEC!K25</f>
        <v>72628.879999999946</v>
      </c>
      <c r="K24" s="13">
        <f>[3]JASEC!L25</f>
        <v>72614.959999999977</v>
      </c>
      <c r="L24" s="13">
        <f>[3]JASEC!M25</f>
        <v>72614.959999999977</v>
      </c>
      <c r="M24" s="13">
        <f>[3]JASEC!N25</f>
        <v>72614.959999999977</v>
      </c>
      <c r="N24" s="23"/>
    </row>
    <row r="25" spans="1:14" x14ac:dyDescent="0.3">
      <c r="A25" s="22" t="str">
        <f>[3]JASEC!B26</f>
        <v>e. Bloque mayor a 8 kW</v>
      </c>
      <c r="B25" s="13">
        <f>[3]JASEC!C26</f>
        <v>9020.9200000000037</v>
      </c>
      <c r="C25" s="13">
        <f>[3]JASEC!D26</f>
        <v>9020.9200000000055</v>
      </c>
      <c r="D25" s="13">
        <f>[3]JASEC!E26</f>
        <v>9020.9200000000037</v>
      </c>
      <c r="E25" s="13">
        <f>[3]JASEC!F26</f>
        <v>9120.3733333333294</v>
      </c>
      <c r="F25" s="13">
        <f>[3]JASEC!G26</f>
        <v>9118.2699999999986</v>
      </c>
      <c r="G25" s="13">
        <f>[3]JASEC!H26</f>
        <v>9118.2699999999968</v>
      </c>
      <c r="H25" s="13">
        <f>[3]JASEC!I26</f>
        <v>9078.6099999999933</v>
      </c>
      <c r="I25" s="13">
        <f>[3]JASEC!J26</f>
        <v>9078.6099999999933</v>
      </c>
      <c r="J25" s="13">
        <f>[3]JASEC!K26</f>
        <v>9078.6099999999933</v>
      </c>
      <c r="K25" s="13">
        <f>[3]JASEC!L26</f>
        <v>9076.8699999999972</v>
      </c>
      <c r="L25" s="13">
        <f>[3]JASEC!M26</f>
        <v>9076.8699999999972</v>
      </c>
      <c r="M25" s="13">
        <f>[3]JASEC!N26</f>
        <v>9076.8699999999972</v>
      </c>
      <c r="N25" s="23"/>
    </row>
    <row r="26" spans="1:14" x14ac:dyDescent="0.3">
      <c r="A26" s="19" t="str">
        <f>[3]JASEC!B27</f>
        <v>PREFERENCIAL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3"/>
    </row>
    <row r="27" spans="1:14" x14ac:dyDescent="0.3">
      <c r="A27" s="20" t="str">
        <f>[3]JASEC!B28</f>
        <v>T-CS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3"/>
    </row>
    <row r="28" spans="1:14" x14ac:dyDescent="0.3">
      <c r="A28" s="22" t="str">
        <f>[3]JASEC!B29</f>
        <v>a. Consumo de Energía menor o igual a 3000 kWh</v>
      </c>
      <c r="B28" s="13">
        <f>[3]JASEC!C29</f>
        <v>69.430000000000035</v>
      </c>
      <c r="C28" s="13">
        <f>[3]JASEC!D29</f>
        <v>69.430000000000049</v>
      </c>
      <c r="D28" s="13">
        <f>[3]JASEC!E29</f>
        <v>69.430000000000035</v>
      </c>
      <c r="E28" s="13">
        <f>[3]JASEC!F29</f>
        <v>70.186666666666696</v>
      </c>
      <c r="F28" s="13">
        <f>[3]JASEC!G29</f>
        <v>70.17000000000003</v>
      </c>
      <c r="G28" s="13">
        <f>[3]JASEC!H29</f>
        <v>70.17000000000003</v>
      </c>
      <c r="H28" s="13">
        <f>[3]JASEC!I29</f>
        <v>69.869999999999948</v>
      </c>
      <c r="I28" s="13">
        <f>[3]JASEC!J29</f>
        <v>69.869999999999948</v>
      </c>
      <c r="J28" s="13">
        <f>[3]JASEC!K29</f>
        <v>69.869999999999948</v>
      </c>
      <c r="K28" s="13">
        <f>[3]JASEC!L29</f>
        <v>69.859999999999971</v>
      </c>
      <c r="L28" s="13">
        <f>[3]JASEC!M29</f>
        <v>69.859999999999957</v>
      </c>
      <c r="M28" s="13">
        <f>[3]JASEC!N29</f>
        <v>69.859999999999971</v>
      </c>
      <c r="N28" s="23"/>
    </row>
    <row r="29" spans="1:14" x14ac:dyDescent="0.3">
      <c r="A29" s="22" t="str">
        <f>[3]JASEC!B30</f>
        <v>b. Bloque 0-3000 kWh</v>
      </c>
      <c r="B29" s="13">
        <f>[3]JASEC!C30</f>
        <v>120030</v>
      </c>
      <c r="C29" s="13">
        <f>[3]JASEC!D30</f>
        <v>120030</v>
      </c>
      <c r="D29" s="13">
        <f>[3]JASEC!E30</f>
        <v>120030</v>
      </c>
      <c r="E29" s="13">
        <f>[3]JASEC!F30</f>
        <v>121350</v>
      </c>
      <c r="F29" s="13">
        <f>[3]JASEC!G30</f>
        <v>121320</v>
      </c>
      <c r="G29" s="13">
        <f>[3]JASEC!H30</f>
        <v>121320</v>
      </c>
      <c r="H29" s="13">
        <f>[3]JASEC!I30</f>
        <v>120810</v>
      </c>
      <c r="I29" s="13">
        <f>[3]JASEC!J30</f>
        <v>120810</v>
      </c>
      <c r="J29" s="13">
        <f>[3]JASEC!K30</f>
        <v>120810</v>
      </c>
      <c r="K29" s="13">
        <f>[3]JASEC!L30</f>
        <v>120780</v>
      </c>
      <c r="L29" s="13">
        <f>[3]JASEC!M30</f>
        <v>120780</v>
      </c>
      <c r="M29" s="13">
        <f>[3]JASEC!N30</f>
        <v>120780</v>
      </c>
      <c r="N29" s="23"/>
    </row>
    <row r="30" spans="1:14" x14ac:dyDescent="0.3">
      <c r="A30" s="22" t="str">
        <f>[3]JASEC!B31</f>
        <v>c. Bloque mayor a 3000 kWh</v>
      </c>
      <c r="B30" s="13">
        <f>[3]JASEC!C31</f>
        <v>40.01</v>
      </c>
      <c r="C30" s="13">
        <f>[3]JASEC!D31</f>
        <v>40.01</v>
      </c>
      <c r="D30" s="13">
        <f>[3]JASEC!E31</f>
        <v>40.01</v>
      </c>
      <c r="E30" s="13">
        <f>[3]JASEC!F31</f>
        <v>40.450000000000031</v>
      </c>
      <c r="F30" s="13">
        <f>[3]JASEC!G31</f>
        <v>40.440000000000033</v>
      </c>
      <c r="G30" s="13">
        <f>[3]JASEC!H31</f>
        <v>40.440000000000033</v>
      </c>
      <c r="H30" s="13">
        <f>[3]JASEC!I31</f>
        <v>40.269999999999989</v>
      </c>
      <c r="I30" s="13">
        <f>[3]JASEC!J31</f>
        <v>40.269999999999989</v>
      </c>
      <c r="J30" s="13">
        <f>[3]JASEC!K31</f>
        <v>40.269999999999989</v>
      </c>
      <c r="K30" s="13">
        <f>[3]JASEC!L31</f>
        <v>40.26</v>
      </c>
      <c r="L30" s="13">
        <f>[3]JASEC!M31</f>
        <v>40.26</v>
      </c>
      <c r="M30" s="13">
        <f>[3]JASEC!N31</f>
        <v>40.26</v>
      </c>
      <c r="N30" s="23"/>
    </row>
    <row r="31" spans="1:14" x14ac:dyDescent="0.3">
      <c r="A31" s="22" t="str">
        <f>[3]JASEC!B32</f>
        <v>d. Bloque 0-8 kW</v>
      </c>
      <c r="B31" s="13">
        <f>[3]JASEC!C32</f>
        <v>48500.63999999997</v>
      </c>
      <c r="C31" s="13">
        <f>[3]JASEC!D32</f>
        <v>48500.639999999978</v>
      </c>
      <c r="D31" s="13">
        <f>[3]JASEC!E32</f>
        <v>48500.63999999997</v>
      </c>
      <c r="E31" s="13">
        <f>[3]JASEC!F32</f>
        <v>49035.306666666664</v>
      </c>
      <c r="F31" s="13">
        <f>[3]JASEC!G32</f>
        <v>49024</v>
      </c>
      <c r="G31" s="13">
        <f>[3]JASEC!H32</f>
        <v>49024</v>
      </c>
      <c r="H31" s="13">
        <f>[3]JASEC!I32</f>
        <v>48810.800000000025</v>
      </c>
      <c r="I31" s="13">
        <f>[3]JASEC!J32</f>
        <v>48810.800000000025</v>
      </c>
      <c r="J31" s="13">
        <f>[3]JASEC!K32</f>
        <v>48810.800000000025</v>
      </c>
      <c r="K31" s="13">
        <f>[3]JASEC!L32</f>
        <v>48801.439999999966</v>
      </c>
      <c r="L31" s="13">
        <f>[3]JASEC!M32</f>
        <v>48801.439999999966</v>
      </c>
      <c r="M31" s="13">
        <f>[3]JASEC!N32</f>
        <v>48801.439999999966</v>
      </c>
      <c r="N31" s="23"/>
    </row>
    <row r="32" spans="1:14" x14ac:dyDescent="0.3">
      <c r="A32" s="22" t="str">
        <f>[3]JASEC!B33</f>
        <v>e. Bloque mayor a 8 kW</v>
      </c>
      <c r="B32" s="13">
        <f>[3]JASEC!C33</f>
        <v>6062.5799999999963</v>
      </c>
      <c r="C32" s="13">
        <f>[3]JASEC!D33</f>
        <v>6062.5799999999972</v>
      </c>
      <c r="D32" s="13">
        <f>[3]JASEC!E33</f>
        <v>6062.5799999999963</v>
      </c>
      <c r="E32" s="13">
        <f>[3]JASEC!F33</f>
        <v>6129.413333333333</v>
      </c>
      <c r="F32" s="13">
        <f>[3]JASEC!G33</f>
        <v>6128</v>
      </c>
      <c r="G32" s="13">
        <f>[3]JASEC!H33</f>
        <v>6128</v>
      </c>
      <c r="H32" s="13">
        <f>[3]JASEC!I33</f>
        <v>6101.3500000000031</v>
      </c>
      <c r="I32" s="13">
        <f>[3]JASEC!J33</f>
        <v>6101.3500000000031</v>
      </c>
      <c r="J32" s="13">
        <f>[3]JASEC!K33</f>
        <v>6101.3500000000031</v>
      </c>
      <c r="K32" s="13">
        <f>[3]JASEC!L33</f>
        <v>6100.1799999999957</v>
      </c>
      <c r="L32" s="13">
        <f>[3]JASEC!M33</f>
        <v>6100.1799999999957</v>
      </c>
      <c r="M32" s="13">
        <f>[3]JASEC!N33</f>
        <v>6100.1799999999957</v>
      </c>
      <c r="N32" s="23"/>
    </row>
    <row r="33" spans="1:14" x14ac:dyDescent="0.3">
      <c r="A33" s="19" t="str">
        <f>[3]JASEC!B34</f>
        <v>MEDIA TENSIÓN (T-MT)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1"/>
    </row>
    <row r="34" spans="1:14" x14ac:dyDescent="0.3">
      <c r="A34" s="20" t="str">
        <f>[3]JASEC!B35</f>
        <v>T-MT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</row>
    <row r="35" spans="1:14" x14ac:dyDescent="0.3">
      <c r="A35" s="22" t="str">
        <f>[3]JASEC!B36</f>
        <v>a. Energía Punta</v>
      </c>
      <c r="B35" s="13">
        <f>[3]JASEC!C36</f>
        <v>52.950000000000031</v>
      </c>
      <c r="C35" s="13">
        <f>[3]JASEC!D36</f>
        <v>52.950000000000031</v>
      </c>
      <c r="D35" s="13">
        <f>[3]JASEC!E36</f>
        <v>52.950000000000031</v>
      </c>
      <c r="E35" s="13">
        <f>[3]JASEC!F36</f>
        <v>53.533333333333317</v>
      </c>
      <c r="F35" s="13">
        <f>[3]JASEC!G36</f>
        <v>53.519999999999989</v>
      </c>
      <c r="G35" s="13">
        <f>[3]JASEC!H36</f>
        <v>53.519999999999989</v>
      </c>
      <c r="H35" s="13">
        <f>[3]JASEC!I36</f>
        <v>53.289999999999978</v>
      </c>
      <c r="I35" s="13">
        <f>[3]JASEC!J36</f>
        <v>53.289999999999978</v>
      </c>
      <c r="J35" s="13">
        <f>[3]JASEC!K36</f>
        <v>53.289999999999978</v>
      </c>
      <c r="K35" s="13">
        <f>[3]JASEC!L36</f>
        <v>53.27999999999998</v>
      </c>
      <c r="L35" s="13">
        <f>[3]JASEC!M36</f>
        <v>53.27999999999998</v>
      </c>
      <c r="M35" s="13">
        <f>[3]JASEC!N36</f>
        <v>53.27999999999998</v>
      </c>
      <c r="N35" s="13"/>
    </row>
    <row r="36" spans="1:14" x14ac:dyDescent="0.3">
      <c r="A36" s="22" t="str">
        <f>[3]JASEC!B37</f>
        <v>b. Energía Valle</v>
      </c>
      <c r="B36" s="13">
        <f>[3]JASEC!C37</f>
        <v>25.88</v>
      </c>
      <c r="C36" s="13">
        <f>[3]JASEC!D37</f>
        <v>25.88</v>
      </c>
      <c r="D36" s="13">
        <f>[3]JASEC!E37</f>
        <v>25.88</v>
      </c>
      <c r="E36" s="13">
        <f>[3]JASEC!F37</f>
        <v>26.166666666666664</v>
      </c>
      <c r="F36" s="13">
        <f>[3]JASEC!G37</f>
        <v>26.159999999999997</v>
      </c>
      <c r="G36" s="13">
        <f>[3]JASEC!H37</f>
        <v>26.16</v>
      </c>
      <c r="H36" s="13">
        <f>[3]JASEC!I37</f>
        <v>26.049999999999986</v>
      </c>
      <c r="I36" s="13">
        <f>[3]JASEC!J37</f>
        <v>26.049999999999986</v>
      </c>
      <c r="J36" s="13">
        <f>[3]JASEC!K37</f>
        <v>26.04999999999999</v>
      </c>
      <c r="K36" s="13">
        <f>[3]JASEC!L37</f>
        <v>26.039999999999992</v>
      </c>
      <c r="L36" s="13">
        <f>[3]JASEC!M37</f>
        <v>26.039999999999996</v>
      </c>
      <c r="M36" s="13">
        <f>[3]JASEC!N37</f>
        <v>26.039999999999992</v>
      </c>
      <c r="N36" s="13"/>
    </row>
    <row r="37" spans="1:14" x14ac:dyDescent="0.3">
      <c r="A37" s="22" t="str">
        <f>[3]JASEC!B38</f>
        <v>c. Energía Noche</v>
      </c>
      <c r="B37" s="13">
        <f>[3]JASEC!C38</f>
        <v>17.649999999999991</v>
      </c>
      <c r="C37" s="13">
        <f>[3]JASEC!D38</f>
        <v>17.649999999999991</v>
      </c>
      <c r="D37" s="13">
        <f>[3]JASEC!E38</f>
        <v>17.649999999999991</v>
      </c>
      <c r="E37" s="13">
        <f>[3]JASEC!F38</f>
        <v>17.844999999999988</v>
      </c>
      <c r="F37" s="13">
        <f>[3]JASEC!G38</f>
        <v>17.839999999999993</v>
      </c>
      <c r="G37" s="13">
        <f>[3]JASEC!H38</f>
        <v>17.839999999999989</v>
      </c>
      <c r="H37" s="13">
        <f>[3]JASEC!I38</f>
        <v>17.769999999999992</v>
      </c>
      <c r="I37" s="13">
        <f>[3]JASEC!J38</f>
        <v>17.769999999999992</v>
      </c>
      <c r="J37" s="13">
        <f>[3]JASEC!K38</f>
        <v>17.769999999999992</v>
      </c>
      <c r="K37" s="13">
        <f>[3]JASEC!L38</f>
        <v>17.759999999999994</v>
      </c>
      <c r="L37" s="13">
        <f>[3]JASEC!M38</f>
        <v>17.759999999999994</v>
      </c>
      <c r="M37" s="13">
        <f>[3]JASEC!N38</f>
        <v>17.759999999999994</v>
      </c>
      <c r="N37" s="13"/>
    </row>
    <row r="38" spans="1:14" x14ac:dyDescent="0.3">
      <c r="A38" s="22" t="str">
        <f>[3]JASEC!B39</f>
        <v>d. Potencia Punta</v>
      </c>
      <c r="B38" s="13">
        <f>[3]JASEC!C39</f>
        <v>9319.81</v>
      </c>
      <c r="C38" s="13">
        <f>[3]JASEC!D39</f>
        <v>9319.81</v>
      </c>
      <c r="D38" s="13">
        <f>[3]JASEC!E39</f>
        <v>9319.81</v>
      </c>
      <c r="E38" s="13">
        <f>[3]JASEC!F39</f>
        <v>9422.5533333333369</v>
      </c>
      <c r="F38" s="13">
        <f>[3]JASEC!G39</f>
        <v>9420.3800000000028</v>
      </c>
      <c r="G38" s="13">
        <f>[3]JASEC!H39</f>
        <v>9420.3800000000028</v>
      </c>
      <c r="H38" s="13">
        <f>[3]JASEC!I39</f>
        <v>9379.409999999998</v>
      </c>
      <c r="I38" s="13">
        <f>[3]JASEC!J39</f>
        <v>9379.409999999998</v>
      </c>
      <c r="J38" s="13">
        <f>[3]JASEC!K39</f>
        <v>9379.41</v>
      </c>
      <c r="K38" s="13">
        <f>[3]JASEC!L39</f>
        <v>9377.6199999999972</v>
      </c>
      <c r="L38" s="13">
        <f>[3]JASEC!M39</f>
        <v>9377.6199999999972</v>
      </c>
      <c r="M38" s="13">
        <f>[3]JASEC!N39</f>
        <v>9377.6199999999972</v>
      </c>
      <c r="N38" s="13"/>
    </row>
    <row r="39" spans="1:14" x14ac:dyDescent="0.3">
      <c r="A39" s="22" t="str">
        <f>[3]JASEC!B40</f>
        <v>e. Potencia Valle</v>
      </c>
      <c r="B39" s="13">
        <f>[3]JASEC!C40</f>
        <v>6682.7300000000023</v>
      </c>
      <c r="C39" s="13">
        <f>[3]JASEC!D40</f>
        <v>6682.7300000000014</v>
      </c>
      <c r="D39" s="13">
        <f>[3]JASEC!E40</f>
        <v>6682.7300000000023</v>
      </c>
      <c r="E39" s="13">
        <f>[3]JASEC!F40</f>
        <v>6756.4083333333374</v>
      </c>
      <c r="F39" s="13">
        <f>[3]JASEC!G40</f>
        <v>6754.850000000004</v>
      </c>
      <c r="G39" s="13">
        <f>[3]JASEC!H40</f>
        <v>6754.850000000004</v>
      </c>
      <c r="H39" s="13">
        <f>[3]JASEC!I40</f>
        <v>6725.47</v>
      </c>
      <c r="I39" s="13">
        <f>[3]JASEC!J40</f>
        <v>6725.47</v>
      </c>
      <c r="J39" s="13">
        <f>[3]JASEC!K40</f>
        <v>6725.47</v>
      </c>
      <c r="K39" s="13">
        <f>[3]JASEC!L40</f>
        <v>6724.1799999999957</v>
      </c>
      <c r="L39" s="13">
        <f>[3]JASEC!M40</f>
        <v>6724.1799999999957</v>
      </c>
      <c r="M39" s="13">
        <f>[3]JASEC!N40</f>
        <v>6724.1799999999957</v>
      </c>
      <c r="N39" s="21"/>
    </row>
    <row r="40" spans="1:14" x14ac:dyDescent="0.3">
      <c r="A40" s="22" t="str">
        <f>[3]JASEC!B41</f>
        <v>f. Potencia Noche</v>
      </c>
      <c r="B40" s="13">
        <f>[3]JASEC!C41</f>
        <v>4571.6499999999978</v>
      </c>
      <c r="C40" s="13">
        <f>[3]JASEC!D41</f>
        <v>4571.6499999999978</v>
      </c>
      <c r="D40" s="13">
        <f>[3]JASEC!E41</f>
        <v>4571.6499999999978</v>
      </c>
      <c r="E40" s="13">
        <f>[3]JASEC!F41</f>
        <v>4622.0550000000021</v>
      </c>
      <c r="F40" s="13">
        <f>[3]JASEC!G41</f>
        <v>4620.9900000000007</v>
      </c>
      <c r="G40" s="13">
        <f>[3]JASEC!H41</f>
        <v>4620.9900000000016</v>
      </c>
      <c r="H40" s="13">
        <f>[3]JASEC!I41</f>
        <v>4600.8900000000012</v>
      </c>
      <c r="I40" s="13">
        <f>[3]JASEC!J41</f>
        <v>4600.8900000000012</v>
      </c>
      <c r="J40" s="13">
        <f>[3]JASEC!K41</f>
        <v>4600.8900000000003</v>
      </c>
      <c r="K40" s="13">
        <f>[3]JASEC!L41</f>
        <v>4600.0099999999993</v>
      </c>
      <c r="L40" s="13">
        <f>[3]JASEC!M41</f>
        <v>4600.0099999999984</v>
      </c>
      <c r="M40" s="13">
        <f>[3]JASEC!N41</f>
        <v>4600.0099999999993</v>
      </c>
      <c r="N40" s="21"/>
    </row>
    <row r="41" spans="1:14" x14ac:dyDescent="0.3">
      <c r="A41" s="19" t="str">
        <f>[3]JASEC!B42</f>
        <v>ALUMBRADO PÚBLICO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3"/>
    </row>
    <row r="42" spans="1:14" x14ac:dyDescent="0.3">
      <c r="A42" s="20" t="str">
        <f>[3]JASEC!B43</f>
        <v>T-AP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</row>
    <row r="43" spans="1:14" x14ac:dyDescent="0.3">
      <c r="A43" s="22" t="str">
        <f>[3]JASEC!B44</f>
        <v>a. Bloque 0-30 kWh</v>
      </c>
      <c r="B43" s="13">
        <f>[3]JASEC!C44</f>
        <v>91.800000000000026</v>
      </c>
      <c r="C43" s="13">
        <f>[3]JASEC!D44</f>
        <v>91.8</v>
      </c>
      <c r="D43" s="13">
        <f>[3]JASEC!E44</f>
        <v>91.800000000000026</v>
      </c>
      <c r="E43" s="13">
        <f>[3]JASEC!F44</f>
        <v>91.800000000000011</v>
      </c>
      <c r="F43" s="13">
        <f>[3]JASEC!G44</f>
        <v>91.800000000000026</v>
      </c>
      <c r="G43" s="13">
        <f>[3]JASEC!H44</f>
        <v>91.800000000000011</v>
      </c>
      <c r="H43" s="13">
        <f>[3]JASEC!I44</f>
        <v>91.800000000000026</v>
      </c>
      <c r="I43" s="13">
        <f>[3]JASEC!J44</f>
        <v>91.800000000000026</v>
      </c>
      <c r="J43" s="13">
        <f>[3]JASEC!K44</f>
        <v>91.800000000000011</v>
      </c>
      <c r="K43" s="13">
        <f>[3]JASEC!L44</f>
        <v>91.800000000000026</v>
      </c>
      <c r="L43" s="13">
        <f>[3]JASEC!M44</f>
        <v>91.800000000000011</v>
      </c>
      <c r="M43" s="13">
        <f>[3]JASEC!N44</f>
        <v>91.800000000000026</v>
      </c>
      <c r="N43" s="13"/>
    </row>
    <row r="44" spans="1:14" x14ac:dyDescent="0.3">
      <c r="A44" s="22" t="str">
        <f>[3]JASEC!B45</f>
        <v>b. Bloque 31-50 000 kWh</v>
      </c>
      <c r="B44" s="13">
        <f>[3]JASEC!C45</f>
        <v>3.0600000000000014</v>
      </c>
      <c r="C44" s="13">
        <f>[3]JASEC!D45</f>
        <v>3.0600000000000014</v>
      </c>
      <c r="D44" s="13">
        <f>[3]JASEC!E45</f>
        <v>3.0600000000000014</v>
      </c>
      <c r="E44" s="13">
        <f>[3]JASEC!F45</f>
        <v>3.0600000000000014</v>
      </c>
      <c r="F44" s="13">
        <f>[3]JASEC!G45</f>
        <v>3.0600000000000014</v>
      </c>
      <c r="G44" s="13">
        <f>[3]JASEC!H45</f>
        <v>3.0600000000000014</v>
      </c>
      <c r="H44" s="13">
        <f>[3]JASEC!I45</f>
        <v>3.0600000000000014</v>
      </c>
      <c r="I44" s="13">
        <f>[3]JASEC!J45</f>
        <v>3.0600000000000014</v>
      </c>
      <c r="J44" s="13">
        <f>[3]JASEC!K45</f>
        <v>3.0600000000000014</v>
      </c>
      <c r="K44" s="13">
        <f>[3]JASEC!L45</f>
        <v>3.0600000000000014</v>
      </c>
      <c r="L44" s="13">
        <f>[3]JASEC!M45</f>
        <v>3.0600000000000014</v>
      </c>
      <c r="M44" s="13">
        <f>[3]JASEC!N45</f>
        <v>3.0600000000000014</v>
      </c>
      <c r="N44" s="13"/>
    </row>
    <row r="45" spans="1:14" x14ac:dyDescent="0.3">
      <c r="A45" s="22" t="str">
        <f>[3]JASEC!B46</f>
        <v>c. Bloque mayor a 50 000 kWh</v>
      </c>
      <c r="B45" s="13">
        <f>[3]JASEC!C46</f>
        <v>153000</v>
      </c>
      <c r="C45" s="13">
        <f>[3]JASEC!D46</f>
        <v>153000</v>
      </c>
      <c r="D45" s="13">
        <f>[3]JASEC!E46</f>
        <v>153000</v>
      </c>
      <c r="E45" s="13">
        <f>[3]JASEC!F46</f>
        <v>153000</v>
      </c>
      <c r="F45" s="13">
        <f>[3]JASEC!G46</f>
        <v>153000</v>
      </c>
      <c r="G45" s="13">
        <f>[3]JASEC!H46</f>
        <v>153000</v>
      </c>
      <c r="H45" s="13">
        <f>[3]JASEC!I46</f>
        <v>153000</v>
      </c>
      <c r="I45" s="13">
        <f>[3]JASEC!J46</f>
        <v>153000</v>
      </c>
      <c r="J45" s="13">
        <f>[3]JASEC!K46</f>
        <v>153000</v>
      </c>
      <c r="K45" s="13">
        <f>[3]JASEC!L46</f>
        <v>153000</v>
      </c>
      <c r="L45" s="13">
        <f>[3]JASEC!M46</f>
        <v>153000</v>
      </c>
      <c r="M45" s="13">
        <f>[3]JASEC!N46</f>
        <v>153000</v>
      </c>
      <c r="N45" s="13"/>
    </row>
    <row r="46" spans="1:14" x14ac:dyDescent="0.3">
      <c r="A46" s="19" t="str">
        <f>[3]JASEC!B47</f>
        <v>Tarifa de acceso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3"/>
    </row>
    <row r="47" spans="1:14" x14ac:dyDescent="0.3">
      <c r="A47" s="20" t="str">
        <f>[3]JASEC!B48</f>
        <v>T-TA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</row>
    <row r="48" spans="1:14" x14ac:dyDescent="0.3">
      <c r="A48" s="22" t="str">
        <f>[3]JASEC!B49</f>
        <v>a. Consumo de Energía cada kWh</v>
      </c>
      <c r="B48" s="13">
        <f>[3]JASEC!C49</f>
        <v>14.63999999999999</v>
      </c>
      <c r="C48" s="13">
        <f>[3]JASEC!D49</f>
        <v>14.63999999999999</v>
      </c>
      <c r="D48" s="13">
        <f>[3]JASEC!E49</f>
        <v>14.63999999999999</v>
      </c>
      <c r="E48" s="13">
        <f>[3]JASEC!F49</f>
        <v>14.63999999999999</v>
      </c>
      <c r="F48" s="13">
        <f>[3]JASEC!G49</f>
        <v>14.63999999999999</v>
      </c>
      <c r="G48" s="13">
        <f>[3]JASEC!H49</f>
        <v>14.63999999999999</v>
      </c>
      <c r="H48" s="13">
        <f>[3]JASEC!I49</f>
        <v>14.63999999999999</v>
      </c>
      <c r="I48" s="13">
        <f>[3]JASEC!J49</f>
        <v>14.63999999999999</v>
      </c>
      <c r="J48" s="13">
        <f>[3]JASEC!K49</f>
        <v>14.63999999999999</v>
      </c>
      <c r="K48" s="13">
        <f>[3]JASEC!L49</f>
        <v>14.63999999999999</v>
      </c>
      <c r="L48" s="13">
        <f>[3]JASEC!M49</f>
        <v>14.63999999999999</v>
      </c>
      <c r="M48" s="13">
        <f>[3]JASEC!N49</f>
        <v>14.63999999999999</v>
      </c>
      <c r="N48" s="13"/>
    </row>
    <row r="49" spans="1:13" x14ac:dyDescent="0.3">
      <c r="A49" s="24" t="s">
        <v>25</v>
      </c>
    </row>
    <row r="50" spans="1:13" x14ac:dyDescent="0.3">
      <c r="A50" s="24" t="s">
        <v>76</v>
      </c>
    </row>
    <row r="51" spans="1:13" x14ac:dyDescent="0.3">
      <c r="A51" s="24"/>
    </row>
    <row r="52" spans="1:13" x14ac:dyDescent="0.3">
      <c r="A52" s="24"/>
    </row>
    <row r="53" spans="1:13" x14ac:dyDescent="0.3">
      <c r="A53" s="24"/>
    </row>
    <row r="54" spans="1:13" x14ac:dyDescent="0.3">
      <c r="A54" s="24"/>
    </row>
    <row r="58" spans="1:13" x14ac:dyDescent="0.3">
      <c r="A58" s="179" t="s">
        <v>65</v>
      </c>
      <c r="B58" s="179"/>
      <c r="C58" s="179"/>
      <c r="D58" s="179"/>
      <c r="E58" s="179"/>
      <c r="F58" s="179"/>
      <c r="G58" s="179"/>
      <c r="H58" s="179"/>
      <c r="I58" s="179"/>
      <c r="J58" s="179"/>
    </row>
    <row r="59" spans="1:13" x14ac:dyDescent="0.3">
      <c r="A59" s="180" t="s">
        <v>127</v>
      </c>
      <c r="B59" s="180"/>
      <c r="C59" s="180"/>
      <c r="D59" s="180"/>
      <c r="E59" s="180"/>
      <c r="F59" s="180"/>
      <c r="G59" s="180"/>
      <c r="H59" s="180"/>
      <c r="I59" s="180"/>
      <c r="J59" s="180"/>
    </row>
    <row r="60" spans="1:13" x14ac:dyDescent="0.3">
      <c r="A60" s="17" t="str">
        <f>[3]JASEC!B97</f>
        <v>º</v>
      </c>
      <c r="B60" s="18" t="str">
        <f>[3]JASEC!C97</f>
        <v>Enero</v>
      </c>
      <c r="C60" s="18" t="str">
        <f>[3]JASEC!D97</f>
        <v>Febrero</v>
      </c>
      <c r="D60" s="18" t="str">
        <f>[3]JASEC!E97</f>
        <v>Marzo</v>
      </c>
      <c r="E60" s="18" t="str">
        <f>[3]JASEC!F97</f>
        <v>Abril</v>
      </c>
      <c r="F60" s="18" t="str">
        <f>[3]JASEC!G97</f>
        <v>Mayo</v>
      </c>
      <c r="G60" s="18" t="str">
        <f>[3]JASEC!H97</f>
        <v>Junio</v>
      </c>
      <c r="H60" s="18" t="str">
        <f>[3]JASEC!I97</f>
        <v>Julio</v>
      </c>
      <c r="I60" s="18" t="str">
        <f>[3]JASEC!J97</f>
        <v>Agosto</v>
      </c>
      <c r="J60" s="18" t="str">
        <f>[3]JASEC!K97</f>
        <v>Septiembre</v>
      </c>
      <c r="K60" s="18" t="str">
        <f>[3]JASEC!L97</f>
        <v>Octubre</v>
      </c>
      <c r="L60" s="18" t="str">
        <f>[3]JASEC!M97</f>
        <v>Noviembre</v>
      </c>
      <c r="M60" s="18" t="str">
        <f>[3]JASEC!N97</f>
        <v>Diciembre</v>
      </c>
    </row>
    <row r="61" spans="1:13" x14ac:dyDescent="0.3">
      <c r="A61" s="19" t="str">
        <f>[3]JASEC!B98</f>
        <v>VENTAS AL SERVICIO DE DISTRIBUCIÓN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x14ac:dyDescent="0.3">
      <c r="A62" s="20" t="str">
        <f>[3]JASEC!B99</f>
        <v>T-SD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 x14ac:dyDescent="0.3">
      <c r="A63" s="22" t="str">
        <f>[3]JASEC!B100</f>
        <v>a. Energía Punta</v>
      </c>
      <c r="B63" s="13">
        <f>[3]JASEC!C100</f>
        <v>62.69000000000004</v>
      </c>
      <c r="C63" s="13">
        <f>[3]JASEC!D100</f>
        <v>62.69000000000004</v>
      </c>
      <c r="D63" s="13">
        <f>[3]JASEC!E100</f>
        <v>62.69000000000004</v>
      </c>
      <c r="E63" s="13">
        <f>[3]JASEC!F100</f>
        <v>62.69000000000004</v>
      </c>
      <c r="F63" s="13">
        <f>[3]JASEC!G100</f>
        <v>62.69000000000004</v>
      </c>
      <c r="G63" s="13">
        <f>[3]JASEC!H100</f>
        <v>62.69000000000004</v>
      </c>
      <c r="H63" s="13">
        <f>[3]JASEC!I100</f>
        <v>62.69000000000004</v>
      </c>
      <c r="I63" s="13">
        <f>[3]JASEC!J100</f>
        <v>62.69000000000004</v>
      </c>
      <c r="J63" s="13">
        <f>[3]JASEC!K100</f>
        <v>62.69000000000004</v>
      </c>
      <c r="K63" s="13">
        <f>[3]JASEC!L100</f>
        <v>62.69000000000004</v>
      </c>
      <c r="L63" s="13">
        <f>[3]JASEC!M100</f>
        <v>62.69000000000004</v>
      </c>
      <c r="M63" s="13">
        <f>[3]JASEC!N100</f>
        <v>62.69000000000004</v>
      </c>
    </row>
    <row r="64" spans="1:13" x14ac:dyDescent="0.3">
      <c r="A64" s="22" t="str">
        <f>[3]JASEC!B101</f>
        <v>b. Energía Valle</v>
      </c>
      <c r="B64" s="13">
        <f>[3]JASEC!C101</f>
        <v>50.960000000000022</v>
      </c>
      <c r="C64" s="13">
        <f>[3]JASEC!D101</f>
        <v>50.960000000000022</v>
      </c>
      <c r="D64" s="13">
        <f>[3]JASEC!E101</f>
        <v>50.960000000000022</v>
      </c>
      <c r="E64" s="13">
        <f>[3]JASEC!F101</f>
        <v>50.960000000000022</v>
      </c>
      <c r="F64" s="13">
        <f>[3]JASEC!G101</f>
        <v>50.960000000000022</v>
      </c>
      <c r="G64" s="13">
        <f>[3]JASEC!H101</f>
        <v>50.960000000000022</v>
      </c>
      <c r="H64" s="13">
        <f>[3]JASEC!I101</f>
        <v>50.960000000000022</v>
      </c>
      <c r="I64" s="13">
        <f>[3]JASEC!J101</f>
        <v>50.960000000000022</v>
      </c>
      <c r="J64" s="13">
        <f>[3]JASEC!K101</f>
        <v>50.960000000000022</v>
      </c>
      <c r="K64" s="13">
        <f>[3]JASEC!L101</f>
        <v>50.960000000000022</v>
      </c>
      <c r="L64" s="13">
        <f>[3]JASEC!M101</f>
        <v>50.960000000000022</v>
      </c>
      <c r="M64" s="13">
        <f>[3]JASEC!N101</f>
        <v>50.960000000000022</v>
      </c>
    </row>
    <row r="65" spans="1:13" x14ac:dyDescent="0.3">
      <c r="A65" s="22" t="str">
        <f>[3]JASEC!B102</f>
        <v>c. Energía Noche</v>
      </c>
      <c r="B65" s="13">
        <f>[3]JASEC!C102</f>
        <v>43.309999999999967</v>
      </c>
      <c r="C65" s="13">
        <f>[3]JASEC!D102</f>
        <v>43.309999999999967</v>
      </c>
      <c r="D65" s="13">
        <f>[3]JASEC!E102</f>
        <v>43.309999999999967</v>
      </c>
      <c r="E65" s="13">
        <f>[3]JASEC!F102</f>
        <v>43.309999999999967</v>
      </c>
      <c r="F65" s="13">
        <f>[3]JASEC!G102</f>
        <v>43.309999999999967</v>
      </c>
      <c r="G65" s="13">
        <f>[3]JASEC!H102</f>
        <v>43.309999999999967</v>
      </c>
      <c r="H65" s="13">
        <f>[3]JASEC!I102</f>
        <v>43.309999999999967</v>
      </c>
      <c r="I65" s="13">
        <f>[3]JASEC!J102</f>
        <v>43.309999999999967</v>
      </c>
      <c r="J65" s="13">
        <f>[3]JASEC!K102</f>
        <v>43.309999999999967</v>
      </c>
      <c r="K65" s="13">
        <f>[3]JASEC!L102</f>
        <v>43.309999999999967</v>
      </c>
      <c r="L65" s="13">
        <f>[3]JASEC!M102</f>
        <v>43.309999999999967</v>
      </c>
      <c r="M65" s="13">
        <f>[3]JASEC!N102</f>
        <v>43.309999999999967</v>
      </c>
    </row>
    <row r="66" spans="1:13" x14ac:dyDescent="0.3">
      <c r="A66" s="22" t="str">
        <f>[3]JASEC!B103</f>
        <v>d. Potencia Punta</v>
      </c>
      <c r="B66" s="13">
        <f>[3]JASEC!C103</f>
        <v>3551.4700000000007</v>
      </c>
      <c r="C66" s="13">
        <f>[3]JASEC!D103</f>
        <v>3551.4700000000007</v>
      </c>
      <c r="D66" s="13">
        <f>[3]JASEC!E103</f>
        <v>3551.4700000000007</v>
      </c>
      <c r="E66" s="13">
        <f>[3]JASEC!F103</f>
        <v>3551.4700000000007</v>
      </c>
      <c r="F66" s="13">
        <f>[3]JASEC!G103</f>
        <v>3551.4700000000007</v>
      </c>
      <c r="G66" s="13">
        <f>[3]JASEC!H103</f>
        <v>3551.4700000000007</v>
      </c>
      <c r="H66" s="13">
        <f>[3]JASEC!I103</f>
        <v>3551.4700000000007</v>
      </c>
      <c r="I66" s="13">
        <f>[3]JASEC!J103</f>
        <v>3551.4700000000007</v>
      </c>
      <c r="J66" s="13">
        <f>[3]JASEC!K103</f>
        <v>3551.4700000000007</v>
      </c>
      <c r="K66" s="13">
        <f>[3]JASEC!L103</f>
        <v>3551.4700000000007</v>
      </c>
      <c r="L66" s="13">
        <f>[3]JASEC!M103</f>
        <v>3551.4700000000007</v>
      </c>
      <c r="M66" s="13">
        <f>[3]JASEC!N103</f>
        <v>3551.4700000000007</v>
      </c>
    </row>
    <row r="67" spans="1:13" x14ac:dyDescent="0.3">
      <c r="A67" s="22" t="str">
        <f>[3]JASEC!B104</f>
        <v>e. Potencia Valle</v>
      </c>
      <c r="B67" s="13">
        <f>[3]JASEC!C104</f>
        <v>3551.4700000000007</v>
      </c>
      <c r="C67" s="13">
        <f>[3]JASEC!D104</f>
        <v>3551.4700000000007</v>
      </c>
      <c r="D67" s="13">
        <f>[3]JASEC!E104</f>
        <v>3551.4700000000007</v>
      </c>
      <c r="E67" s="13">
        <f>[3]JASEC!F104</f>
        <v>3551.4700000000007</v>
      </c>
      <c r="F67" s="13">
        <f>[3]JASEC!G104</f>
        <v>3551.4700000000007</v>
      </c>
      <c r="G67" s="13">
        <f>[3]JASEC!H104</f>
        <v>3551.4700000000007</v>
      </c>
      <c r="H67" s="13">
        <f>[3]JASEC!I104</f>
        <v>3551.4700000000007</v>
      </c>
      <c r="I67" s="13">
        <f>[3]JASEC!J104</f>
        <v>3551.4700000000007</v>
      </c>
      <c r="J67" s="13">
        <f>[3]JASEC!K104</f>
        <v>3551.4700000000007</v>
      </c>
      <c r="K67" s="13">
        <f>[3]JASEC!L104</f>
        <v>3551.4700000000007</v>
      </c>
      <c r="L67" s="13">
        <f>[3]JASEC!M104</f>
        <v>3551.4700000000007</v>
      </c>
      <c r="M67" s="13">
        <f>[3]JASEC!N104</f>
        <v>3551.4700000000007</v>
      </c>
    </row>
    <row r="68" spans="1:13" x14ac:dyDescent="0.3">
      <c r="A68" s="22" t="str">
        <f>[3]JASEC!B105</f>
        <v>f. Potencia Noche</v>
      </c>
      <c r="B68" s="13">
        <f>[3]JASEC!C105</f>
        <v>0</v>
      </c>
      <c r="C68" s="13">
        <f>[3]JASEC!D105</f>
        <v>0</v>
      </c>
      <c r="D68" s="13">
        <f>[3]JASEC!E105</f>
        <v>0</v>
      </c>
      <c r="E68" s="13">
        <f>[3]JASEC!F105</f>
        <v>0</v>
      </c>
      <c r="F68" s="13">
        <f>[3]JASEC!G105</f>
        <v>0</v>
      </c>
      <c r="G68" s="13">
        <f>[3]JASEC!H105</f>
        <v>0</v>
      </c>
      <c r="H68" s="13">
        <f>[3]JASEC!I105</f>
        <v>0</v>
      </c>
      <c r="I68" s="13">
        <f>[3]JASEC!J105</f>
        <v>0</v>
      </c>
      <c r="J68" s="13">
        <f>[3]JASEC!K105</f>
        <v>0</v>
      </c>
      <c r="K68" s="13">
        <f>[3]JASEC!L105</f>
        <v>0</v>
      </c>
      <c r="L68" s="13">
        <f>[3]JASEC!M105</f>
        <v>0</v>
      </c>
      <c r="M68" s="13">
        <f>[3]JASEC!N105</f>
        <v>0</v>
      </c>
    </row>
    <row r="69" spans="1:13" x14ac:dyDescent="0.3">
      <c r="A69" s="24"/>
    </row>
    <row r="70" spans="1:13" x14ac:dyDescent="0.3">
      <c r="A70" s="24"/>
    </row>
  </sheetData>
  <mergeCells count="4">
    <mergeCell ref="A4:J4"/>
    <mergeCell ref="A5:M5"/>
    <mergeCell ref="A58:J58"/>
    <mergeCell ref="A59:J5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51"/>
  <dimension ref="A5:N68"/>
  <sheetViews>
    <sheetView topLeftCell="A63" workbookViewId="0">
      <selection activeCell="A66" sqref="A66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128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[3]ESPH!B7</f>
        <v>Tipo de tarifa y bloque</v>
      </c>
      <c r="B7" s="18" t="str">
        <f>[3]ESPH!C7</f>
        <v>Enero</v>
      </c>
      <c r="C7" s="18" t="str">
        <f>[3]ESPH!D7</f>
        <v>Febrero</v>
      </c>
      <c r="D7" s="18" t="str">
        <f>[3]ESPH!E7</f>
        <v>Marzo</v>
      </c>
      <c r="E7" s="18" t="str">
        <f>[3]ESPH!F7</f>
        <v>Abril</v>
      </c>
      <c r="F7" s="18" t="str">
        <f>[3]ESPH!G7</f>
        <v>Mayo</v>
      </c>
      <c r="G7" s="18" t="str">
        <f>[3]ESPH!H7</f>
        <v>Junio</v>
      </c>
      <c r="H7" s="18" t="str">
        <f>[3]ESPH!I7</f>
        <v>Julio</v>
      </c>
      <c r="I7" s="18" t="str">
        <f>[3]ESPH!J7</f>
        <v>Agosto</v>
      </c>
      <c r="J7" s="18" t="str">
        <f>[3]ESPH!K7</f>
        <v>Septiembre</v>
      </c>
      <c r="K7" s="18" t="str">
        <f>[3]ESPH!L7</f>
        <v>Octubre</v>
      </c>
      <c r="L7" s="18" t="str">
        <f>[3]ESPH!M7</f>
        <v>Noviembre</v>
      </c>
      <c r="M7" s="18" t="str">
        <f>[3]ESPH!N7</f>
        <v>Diciembre</v>
      </c>
      <c r="N7" s="37"/>
    </row>
    <row r="8" spans="1:14" x14ac:dyDescent="0.3">
      <c r="A8" s="19" t="str">
        <f>[3]ESPH!B8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[3]ESPH!B9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[3]ESPH!B10</f>
        <v>a. Bloque 0-30 kWh</v>
      </c>
      <c r="B10" s="13">
        <f>[3]ESPH!C10</f>
        <v>1893.3000000000011</v>
      </c>
      <c r="C10" s="13">
        <f>[3]ESPH!D10</f>
        <v>1893.3000000000009</v>
      </c>
      <c r="D10" s="13">
        <f>[3]ESPH!E10</f>
        <v>1893.3000000000011</v>
      </c>
      <c r="E10" s="13">
        <f>[3]ESPH!F10</f>
        <v>1925.049999999999</v>
      </c>
      <c r="F10" s="13">
        <f>[3]ESPH!G10</f>
        <v>1917.599999999999</v>
      </c>
      <c r="G10" s="13">
        <f>[3]ESPH!H10</f>
        <v>1917.599999999999</v>
      </c>
      <c r="H10" s="13">
        <f>[3]ESPH!I10</f>
        <v>1945.5</v>
      </c>
      <c r="I10" s="13">
        <f>[3]ESPH!J10</f>
        <v>1945.5</v>
      </c>
      <c r="J10" s="13">
        <f>[3]ESPH!K10</f>
        <v>1945.5</v>
      </c>
      <c r="K10" s="13">
        <f>[3]ESPH!L10</f>
        <v>1955.400000000001</v>
      </c>
      <c r="L10" s="13">
        <f>[3]ESPH!M10</f>
        <v>1955.400000000001</v>
      </c>
      <c r="M10" s="13">
        <f>[3]ESPH!N10</f>
        <v>1955.400000000001</v>
      </c>
      <c r="N10" s="13"/>
    </row>
    <row r="11" spans="1:14" x14ac:dyDescent="0.3">
      <c r="A11" s="22" t="str">
        <f>[3]ESPH!B11</f>
        <v>b. Bloque 31-200 kWh</v>
      </c>
      <c r="B11" s="13">
        <f>[3]ESPH!C11</f>
        <v>63.109999999999957</v>
      </c>
      <c r="C11" s="13">
        <f>[3]ESPH!D11</f>
        <v>63.109999999999964</v>
      </c>
      <c r="D11" s="13">
        <f>[3]ESPH!E11</f>
        <v>63.109999999999957</v>
      </c>
      <c r="E11" s="13">
        <f>[3]ESPH!F11</f>
        <v>64.168333333333351</v>
      </c>
      <c r="F11" s="13">
        <f>[3]ESPH!G11</f>
        <v>63.92000000000003</v>
      </c>
      <c r="G11" s="13">
        <f>[3]ESPH!H11</f>
        <v>63.92000000000003</v>
      </c>
      <c r="H11" s="13">
        <f>[3]ESPH!I11</f>
        <v>64.849999999999966</v>
      </c>
      <c r="I11" s="13">
        <f>[3]ESPH!J11</f>
        <v>64.849999999999966</v>
      </c>
      <c r="J11" s="13">
        <f>[3]ESPH!K11</f>
        <v>64.849999999999966</v>
      </c>
      <c r="K11" s="13">
        <f>[3]ESPH!L11</f>
        <v>65.180000000000049</v>
      </c>
      <c r="L11" s="13">
        <f>[3]ESPH!M11</f>
        <v>65.180000000000049</v>
      </c>
      <c r="M11" s="13">
        <f>[3]ESPH!N11</f>
        <v>65.180000000000049</v>
      </c>
      <c r="N11" s="13"/>
    </row>
    <row r="12" spans="1:14" x14ac:dyDescent="0.3">
      <c r="A12" s="22" t="str">
        <f>[3]ESPH!B12</f>
        <v>c. Bloque mayor a 200 kWh</v>
      </c>
      <c r="B12" s="13">
        <f>[3]ESPH!C12</f>
        <v>81.609999999999985</v>
      </c>
      <c r="C12" s="13">
        <f>[3]ESPH!D12</f>
        <v>81.609999999999971</v>
      </c>
      <c r="D12" s="13">
        <f>[3]ESPH!E12</f>
        <v>81.609999999999985</v>
      </c>
      <c r="E12" s="13">
        <f>[3]ESPH!F12</f>
        <v>82.981666666666655</v>
      </c>
      <c r="F12" s="13">
        <f>[3]ESPH!G12</f>
        <v>82.659999999999982</v>
      </c>
      <c r="G12" s="13">
        <f>[3]ESPH!H12</f>
        <v>82.66</v>
      </c>
      <c r="H12" s="13">
        <f>[3]ESPH!I12</f>
        <v>83.849999999999952</v>
      </c>
      <c r="I12" s="13">
        <f>[3]ESPH!J12</f>
        <v>83.849999999999952</v>
      </c>
      <c r="J12" s="13">
        <f>[3]ESPH!K12</f>
        <v>83.849999999999952</v>
      </c>
      <c r="K12" s="13">
        <f>[3]ESPH!L12</f>
        <v>84.28000000000003</v>
      </c>
      <c r="L12" s="13">
        <f>[3]ESPH!M12</f>
        <v>84.280000000000015</v>
      </c>
      <c r="M12" s="13">
        <f>[3]ESPH!N12</f>
        <v>84.28000000000003</v>
      </c>
      <c r="N12" s="21"/>
    </row>
    <row r="13" spans="1:14" x14ac:dyDescent="0.3">
      <c r="A13" s="19" t="str">
        <f>[3]ESPH!B13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1"/>
    </row>
    <row r="14" spans="1:14" x14ac:dyDescent="0.3">
      <c r="A14" s="20" t="str">
        <f>[3]ESPH!B14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13"/>
    </row>
    <row r="15" spans="1:14" x14ac:dyDescent="0.3">
      <c r="A15" s="22" t="str">
        <f>[3]ESPH!B15</f>
        <v>a. Consumo de Energía menor o igual a 3000 kWh</v>
      </c>
      <c r="B15" s="13">
        <f>[3]ESPH!C15</f>
        <v>87.050000000000026</v>
      </c>
      <c r="C15" s="13">
        <f>[3]ESPH!D15</f>
        <v>87.05</v>
      </c>
      <c r="D15" s="13">
        <f>[3]ESPH!E15</f>
        <v>87.050000000000026</v>
      </c>
      <c r="E15" s="13">
        <f>[3]ESPH!F15</f>
        <v>88.50333333333333</v>
      </c>
      <c r="F15" s="13">
        <f>[3]ESPH!G15</f>
        <v>88.159999999999982</v>
      </c>
      <c r="G15" s="13">
        <f>[3]ESPH!H15</f>
        <v>88.16</v>
      </c>
      <c r="H15" s="13">
        <f>[3]ESPH!I15</f>
        <v>89.44000000000004</v>
      </c>
      <c r="I15" s="13">
        <f>[3]ESPH!J15</f>
        <v>89.44000000000004</v>
      </c>
      <c r="J15" s="13">
        <f>[3]ESPH!K15</f>
        <v>89.44000000000004</v>
      </c>
      <c r="K15" s="13">
        <f>[3]ESPH!L15</f>
        <v>89.900000000000048</v>
      </c>
      <c r="L15" s="13">
        <f>[3]ESPH!M15</f>
        <v>89.900000000000048</v>
      </c>
      <c r="M15" s="13">
        <f>[3]ESPH!N15</f>
        <v>89.900000000000048</v>
      </c>
      <c r="N15" s="13"/>
    </row>
    <row r="16" spans="1:14" x14ac:dyDescent="0.3">
      <c r="A16" s="22" t="str">
        <f>[3]ESPH!B16</f>
        <v>b. Bloque 0-3000 kWh</v>
      </c>
      <c r="B16" s="13">
        <f>[3]ESPH!C16</f>
        <v>146910</v>
      </c>
      <c r="C16" s="13">
        <f>[3]ESPH!D16</f>
        <v>146910</v>
      </c>
      <c r="D16" s="13">
        <f>[3]ESPH!E16</f>
        <v>146910</v>
      </c>
      <c r="E16" s="13">
        <f>[3]ESPH!F16</f>
        <v>149380</v>
      </c>
      <c r="F16" s="13">
        <f>[3]ESPH!G16</f>
        <v>148800</v>
      </c>
      <c r="G16" s="13">
        <f>[3]ESPH!H16</f>
        <v>148800</v>
      </c>
      <c r="H16" s="13">
        <f>[3]ESPH!I16</f>
        <v>150960</v>
      </c>
      <c r="I16" s="13">
        <f>[3]ESPH!J16</f>
        <v>150960</v>
      </c>
      <c r="J16" s="13">
        <f>[3]ESPH!K16</f>
        <v>150960</v>
      </c>
      <c r="K16" s="13">
        <f>[3]ESPH!L16</f>
        <v>151710</v>
      </c>
      <c r="L16" s="13">
        <f>[3]ESPH!M16</f>
        <v>151710</v>
      </c>
      <c r="M16" s="13">
        <f>[3]ESPH!N16</f>
        <v>151710</v>
      </c>
      <c r="N16" s="13"/>
    </row>
    <row r="17" spans="1:14" x14ac:dyDescent="0.3">
      <c r="A17" s="22" t="str">
        <f>[3]ESPH!B17</f>
        <v>c. Bloque mayor a 3000 kWh</v>
      </c>
      <c r="B17" s="13">
        <f>[3]ESPH!C17</f>
        <v>48.97000000000002</v>
      </c>
      <c r="C17" s="13">
        <f>[3]ESPH!D17</f>
        <v>48.97000000000002</v>
      </c>
      <c r="D17" s="13">
        <f>[3]ESPH!E17</f>
        <v>48.97000000000002</v>
      </c>
      <c r="E17" s="13">
        <f>[3]ESPH!F17</f>
        <v>49.793333333333315</v>
      </c>
      <c r="F17" s="13">
        <f>[3]ESPH!G17</f>
        <v>49.59999999999998</v>
      </c>
      <c r="G17" s="13">
        <f>[3]ESPH!H17</f>
        <v>49.599999999999987</v>
      </c>
      <c r="H17" s="13">
        <f>[3]ESPH!I17</f>
        <v>50.319999999999993</v>
      </c>
      <c r="I17" s="13">
        <f>[3]ESPH!J17</f>
        <v>50.319999999999993</v>
      </c>
      <c r="J17" s="13">
        <f>[3]ESPH!K17</f>
        <v>50.32</v>
      </c>
      <c r="K17" s="13">
        <f>[3]ESPH!L17</f>
        <v>50.569999999999993</v>
      </c>
      <c r="L17" s="13">
        <f>[3]ESPH!M17</f>
        <v>50.57</v>
      </c>
      <c r="M17" s="13">
        <f>[3]ESPH!N17</f>
        <v>50.569999999999993</v>
      </c>
      <c r="N17" s="13"/>
    </row>
    <row r="18" spans="1:14" x14ac:dyDescent="0.3">
      <c r="A18" s="22" t="str">
        <f>[3]ESPH!B18</f>
        <v>d. Bloque 0-10 kW</v>
      </c>
      <c r="B18" s="13">
        <f>[3]ESPH!C18</f>
        <v>79506.5</v>
      </c>
      <c r="C18" s="13">
        <f>[3]ESPH!D18</f>
        <v>79506.5</v>
      </c>
      <c r="D18" s="13">
        <f>[3]ESPH!E18</f>
        <v>79506.5</v>
      </c>
      <c r="E18" s="13">
        <f>[3]ESPH!F18</f>
        <v>80837.2</v>
      </c>
      <c r="F18" s="13">
        <f>[3]ESPH!G18</f>
        <v>80523.200000000012</v>
      </c>
      <c r="G18" s="13">
        <f>[3]ESPH!H18</f>
        <v>80523.199999999997</v>
      </c>
      <c r="H18" s="13">
        <f>[3]ESPH!I18</f>
        <v>81692.799999999988</v>
      </c>
      <c r="I18" s="13">
        <f>[3]ESPH!J18</f>
        <v>81692.799999999988</v>
      </c>
      <c r="J18" s="13">
        <f>[3]ESPH!K18</f>
        <v>81692.800000000003</v>
      </c>
      <c r="K18" s="13">
        <f>[3]ESPH!L18</f>
        <v>82108.5</v>
      </c>
      <c r="L18" s="13">
        <f>[3]ESPH!M18</f>
        <v>82108.5</v>
      </c>
      <c r="M18" s="13">
        <f>[3]ESPH!N18</f>
        <v>82108.5</v>
      </c>
      <c r="N18" s="13"/>
    </row>
    <row r="19" spans="1:14" x14ac:dyDescent="0.3">
      <c r="A19" s="22" t="str">
        <f>[3]ESPH!B19</f>
        <v>e. Bloque mayor a 10 kW</v>
      </c>
      <c r="B19" s="13">
        <f>[3]ESPH!C19</f>
        <v>7950.649999999996</v>
      </c>
      <c r="C19" s="13">
        <f>[3]ESPH!D19</f>
        <v>7950.649999999996</v>
      </c>
      <c r="D19" s="13">
        <f>[3]ESPH!E19</f>
        <v>7950.649999999996</v>
      </c>
      <c r="E19" s="13">
        <f>[3]ESPH!F19</f>
        <v>8083.7200000000048</v>
      </c>
      <c r="F19" s="13">
        <f>[3]ESPH!G19</f>
        <v>8052.3200000000052</v>
      </c>
      <c r="G19" s="13">
        <f>[3]ESPH!H19</f>
        <v>8052.3200000000052</v>
      </c>
      <c r="H19" s="13">
        <f>[3]ESPH!I19</f>
        <v>8169.28</v>
      </c>
      <c r="I19" s="13">
        <f>[3]ESPH!J19</f>
        <v>8169.28</v>
      </c>
      <c r="J19" s="13">
        <f>[3]ESPH!K19</f>
        <v>8169.28</v>
      </c>
      <c r="K19" s="13">
        <f>[3]ESPH!L19</f>
        <v>8210.850000000004</v>
      </c>
      <c r="L19" s="13">
        <f>[3]ESPH!M19</f>
        <v>8210.850000000004</v>
      </c>
      <c r="M19" s="13">
        <f>[3]ESPH!N19</f>
        <v>8210.850000000004</v>
      </c>
      <c r="N19" s="21"/>
    </row>
    <row r="20" spans="1:14" x14ac:dyDescent="0.3">
      <c r="A20" s="19" t="str">
        <f>[3]ESPH!B20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[3]ESPH!B21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47" t="str">
        <f>[3]ESPH!B22</f>
        <v>a. Consumo de Energía menor o igual a 3000 kWh</v>
      </c>
      <c r="B22" s="13">
        <f>[3]ESPH!C22</f>
        <v>87.050000000000026</v>
      </c>
      <c r="C22" s="13">
        <f>[3]ESPH!D22</f>
        <v>87.05</v>
      </c>
      <c r="D22" s="13">
        <f>[3]ESPH!E22</f>
        <v>87.050000000000026</v>
      </c>
      <c r="E22" s="13">
        <f>[3]ESPH!F22</f>
        <v>88.50333333333333</v>
      </c>
      <c r="F22" s="13">
        <f>[3]ESPH!G22</f>
        <v>88.159999999999982</v>
      </c>
      <c r="G22" s="13">
        <f>[3]ESPH!H22</f>
        <v>88.16</v>
      </c>
      <c r="H22" s="13">
        <f>[3]ESPH!I22</f>
        <v>89.44000000000004</v>
      </c>
      <c r="I22" s="13">
        <f>[3]ESPH!J22</f>
        <v>89.44000000000004</v>
      </c>
      <c r="J22" s="13">
        <f>[3]ESPH!K22</f>
        <v>89.44000000000004</v>
      </c>
      <c r="K22" s="13">
        <f>[3]ESPH!L22</f>
        <v>89.900000000000048</v>
      </c>
      <c r="L22" s="13">
        <f>[3]ESPH!M22</f>
        <v>89.900000000000048</v>
      </c>
      <c r="M22" s="13">
        <f>[3]ESPH!N22</f>
        <v>89.900000000000048</v>
      </c>
      <c r="N22" s="23"/>
    </row>
    <row r="23" spans="1:14" x14ac:dyDescent="0.3">
      <c r="A23" s="22" t="str">
        <f>[3]ESPH!B23</f>
        <v>b. Bloque 0-3000 kWh</v>
      </c>
      <c r="B23" s="13">
        <f>[3]ESPH!C23</f>
        <v>146910</v>
      </c>
      <c r="C23" s="13">
        <f>[3]ESPH!D23</f>
        <v>146910</v>
      </c>
      <c r="D23" s="13">
        <f>[3]ESPH!E23</f>
        <v>146910</v>
      </c>
      <c r="E23" s="13">
        <f>[3]ESPH!F23</f>
        <v>149380</v>
      </c>
      <c r="F23" s="13">
        <f>[3]ESPH!G23</f>
        <v>148800</v>
      </c>
      <c r="G23" s="13">
        <f>[3]ESPH!H23</f>
        <v>148800</v>
      </c>
      <c r="H23" s="13">
        <f>[3]ESPH!I23</f>
        <v>150960</v>
      </c>
      <c r="I23" s="13">
        <f>[3]ESPH!J23</f>
        <v>150960</v>
      </c>
      <c r="J23" s="13">
        <f>[3]ESPH!K23</f>
        <v>150960</v>
      </c>
      <c r="K23" s="13">
        <f>[3]ESPH!L23</f>
        <v>151710</v>
      </c>
      <c r="L23" s="13">
        <f>[3]ESPH!M23</f>
        <v>151710</v>
      </c>
      <c r="M23" s="13">
        <f>[3]ESPH!N23</f>
        <v>151710</v>
      </c>
      <c r="N23" s="23"/>
    </row>
    <row r="24" spans="1:14" x14ac:dyDescent="0.3">
      <c r="A24" s="22" t="str">
        <f>[3]ESPH!B24</f>
        <v>c. Bloque mayor a 3000 kWh</v>
      </c>
      <c r="B24" s="13">
        <f>[3]ESPH!C24</f>
        <v>48.97000000000002</v>
      </c>
      <c r="C24" s="13">
        <f>[3]ESPH!D24</f>
        <v>48.97000000000002</v>
      </c>
      <c r="D24" s="13">
        <f>[3]ESPH!E24</f>
        <v>48.97000000000002</v>
      </c>
      <c r="E24" s="13">
        <f>[3]ESPH!F24</f>
        <v>49.793333333333315</v>
      </c>
      <c r="F24" s="13">
        <f>[3]ESPH!G24</f>
        <v>49.59999999999998</v>
      </c>
      <c r="G24" s="13">
        <f>[3]ESPH!H24</f>
        <v>49.599999999999987</v>
      </c>
      <c r="H24" s="13">
        <f>[3]ESPH!I24</f>
        <v>50.319999999999993</v>
      </c>
      <c r="I24" s="13">
        <f>[3]ESPH!J24</f>
        <v>50.319999999999993</v>
      </c>
      <c r="J24" s="13">
        <f>[3]ESPH!K24</f>
        <v>50.32</v>
      </c>
      <c r="K24" s="13">
        <f>[3]ESPH!L24</f>
        <v>50.569999999999993</v>
      </c>
      <c r="L24" s="13">
        <f>[3]ESPH!M24</f>
        <v>50.57</v>
      </c>
      <c r="M24" s="13">
        <f>[3]ESPH!N24</f>
        <v>50.569999999999993</v>
      </c>
      <c r="N24" s="23"/>
    </row>
    <row r="25" spans="1:14" x14ac:dyDescent="0.3">
      <c r="A25" s="22" t="str">
        <f>[3]ESPH!B25</f>
        <v>d. Bloque 0-10 kW</v>
      </c>
      <c r="B25" s="13">
        <f>[3]ESPH!C25</f>
        <v>79506.5</v>
      </c>
      <c r="C25" s="13">
        <f>[3]ESPH!D25</f>
        <v>79506.5</v>
      </c>
      <c r="D25" s="13">
        <f>[3]ESPH!E25</f>
        <v>79506.5</v>
      </c>
      <c r="E25" s="13">
        <f>[3]ESPH!F25</f>
        <v>80837.2</v>
      </c>
      <c r="F25" s="13">
        <f>[3]ESPH!G25</f>
        <v>80523.200000000012</v>
      </c>
      <c r="G25" s="13">
        <f>[3]ESPH!H25</f>
        <v>80523.199999999997</v>
      </c>
      <c r="H25" s="13">
        <f>[3]ESPH!I25</f>
        <v>81692.799999999988</v>
      </c>
      <c r="I25" s="13">
        <f>[3]ESPH!J25</f>
        <v>81692.799999999988</v>
      </c>
      <c r="J25" s="13">
        <f>[3]ESPH!K25</f>
        <v>81692.800000000003</v>
      </c>
      <c r="K25" s="13">
        <f>[3]ESPH!L25</f>
        <v>82108.5</v>
      </c>
      <c r="L25" s="13">
        <f>[3]ESPH!M25</f>
        <v>82108.5</v>
      </c>
      <c r="M25" s="13">
        <f>[3]ESPH!N25</f>
        <v>82108.5</v>
      </c>
      <c r="N25" s="23"/>
    </row>
    <row r="26" spans="1:14" x14ac:dyDescent="0.3">
      <c r="A26" s="22" t="str">
        <f>[3]ESPH!B26</f>
        <v>e. Bloque mayor a 10 kW</v>
      </c>
      <c r="B26" s="13">
        <f>[3]ESPH!C26</f>
        <v>7950.649999999996</v>
      </c>
      <c r="C26" s="13">
        <f>[3]ESPH!D26</f>
        <v>7950.649999999996</v>
      </c>
      <c r="D26" s="13">
        <f>[3]ESPH!E26</f>
        <v>7950.649999999996</v>
      </c>
      <c r="E26" s="13">
        <f>[3]ESPH!F26</f>
        <v>8083.7200000000048</v>
      </c>
      <c r="F26" s="13">
        <f>[3]ESPH!G26</f>
        <v>8052.3200000000052</v>
      </c>
      <c r="G26" s="13">
        <f>[3]ESPH!H26</f>
        <v>8052.3200000000052</v>
      </c>
      <c r="H26" s="13">
        <f>[3]ESPH!I26</f>
        <v>8169.28</v>
      </c>
      <c r="I26" s="13">
        <f>[3]ESPH!J26</f>
        <v>8169.28</v>
      </c>
      <c r="J26" s="13">
        <f>[3]ESPH!K26</f>
        <v>8169.28</v>
      </c>
      <c r="K26" s="13">
        <f>[3]ESPH!L26</f>
        <v>8210.850000000004</v>
      </c>
      <c r="L26" s="13">
        <f>[3]ESPH!M26</f>
        <v>8210.850000000004</v>
      </c>
      <c r="M26" s="13">
        <f>[3]ESPH!N26</f>
        <v>8210.850000000004</v>
      </c>
      <c r="N26" s="23"/>
    </row>
    <row r="27" spans="1:14" x14ac:dyDescent="0.3">
      <c r="A27" s="19" t="str">
        <f>[3]ESPH!B27</f>
        <v>PREFERENCIAL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[3]ESPH!B28</f>
        <v>T-CS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47" t="str">
        <f>[3]ESPH!B29</f>
        <v>a. Consumo de Energía menor o igual a 3000 kWh</v>
      </c>
      <c r="B29" s="13">
        <f>[3]ESPH!C29</f>
        <v>63.109999999999957</v>
      </c>
      <c r="C29" s="13">
        <f>[3]ESPH!D29</f>
        <v>63.109999999999964</v>
      </c>
      <c r="D29" s="13">
        <f>[3]ESPH!E29</f>
        <v>63.109999999999957</v>
      </c>
      <c r="E29" s="13">
        <f>[3]ESPH!F29</f>
        <v>64.168333333333351</v>
      </c>
      <c r="F29" s="13">
        <f>[3]ESPH!G29</f>
        <v>63.92000000000003</v>
      </c>
      <c r="G29" s="13">
        <f>[3]ESPH!H29</f>
        <v>63.92000000000003</v>
      </c>
      <c r="H29" s="13">
        <f>[3]ESPH!I29</f>
        <v>64.849999999999966</v>
      </c>
      <c r="I29" s="13">
        <f>[3]ESPH!J29</f>
        <v>64.849999999999966</v>
      </c>
      <c r="J29" s="13">
        <f>[3]ESPH!K29</f>
        <v>64.849999999999966</v>
      </c>
      <c r="K29" s="13">
        <f>[3]ESPH!L29</f>
        <v>65.180000000000049</v>
      </c>
      <c r="L29" s="13">
        <f>[3]ESPH!M29</f>
        <v>65.180000000000049</v>
      </c>
      <c r="M29" s="13">
        <f>[3]ESPH!N29</f>
        <v>65.180000000000049</v>
      </c>
      <c r="N29" s="23"/>
    </row>
    <row r="30" spans="1:14" x14ac:dyDescent="0.3">
      <c r="A30" s="22" t="str">
        <f>[3]ESPH!B30</f>
        <v>b. Bloque 0-3000 kWh</v>
      </c>
      <c r="B30" s="13">
        <f>[3]ESPH!C30</f>
        <v>130560</v>
      </c>
      <c r="C30" s="13">
        <f>[3]ESPH!D30</f>
        <v>130560</v>
      </c>
      <c r="D30" s="13">
        <f>[3]ESPH!E30</f>
        <v>130560</v>
      </c>
      <c r="E30" s="13">
        <f>[3]ESPH!F30</f>
        <v>132755</v>
      </c>
      <c r="F30" s="13">
        <f>[3]ESPH!G30</f>
        <v>132240</v>
      </c>
      <c r="G30" s="13">
        <f>[3]ESPH!H30</f>
        <v>132240</v>
      </c>
      <c r="H30" s="13">
        <f>[3]ESPH!I30</f>
        <v>134160</v>
      </c>
      <c r="I30" s="13">
        <f>[3]ESPH!J30</f>
        <v>134160</v>
      </c>
      <c r="J30" s="13">
        <f>[3]ESPH!K30</f>
        <v>134160</v>
      </c>
      <c r="K30" s="13">
        <f>[3]ESPH!L30</f>
        <v>134850</v>
      </c>
      <c r="L30" s="13">
        <f>[3]ESPH!M30</f>
        <v>134850</v>
      </c>
      <c r="M30" s="13">
        <f>[3]ESPH!N30</f>
        <v>134850</v>
      </c>
      <c r="N30" s="23"/>
    </row>
    <row r="31" spans="1:14" x14ac:dyDescent="0.3">
      <c r="A31" s="22" t="str">
        <f>[3]ESPH!B31</f>
        <v>c. Bloque mayor a 3000 kWh</v>
      </c>
      <c r="B31" s="13">
        <f>[3]ESPH!C31</f>
        <v>43.519999999999989</v>
      </c>
      <c r="C31" s="13">
        <f>[3]ESPH!D31</f>
        <v>43.519999999999989</v>
      </c>
      <c r="D31" s="13">
        <f>[3]ESPH!E31</f>
        <v>43.519999999999989</v>
      </c>
      <c r="E31" s="13">
        <f>[3]ESPH!F31</f>
        <v>44.251666666666665</v>
      </c>
      <c r="F31" s="13">
        <f>[3]ESPH!G31</f>
        <v>44.079999999999991</v>
      </c>
      <c r="G31" s="13">
        <f>[3]ESPH!H31</f>
        <v>44.08</v>
      </c>
      <c r="H31" s="13">
        <f>[3]ESPH!I31</f>
        <v>44.72000000000002</v>
      </c>
      <c r="I31" s="13">
        <f>[3]ESPH!J31</f>
        <v>44.72000000000002</v>
      </c>
      <c r="J31" s="13">
        <f>[3]ESPH!K31</f>
        <v>44.72000000000002</v>
      </c>
      <c r="K31" s="13">
        <f>[3]ESPH!L31</f>
        <v>44.950000000000024</v>
      </c>
      <c r="L31" s="13">
        <f>[3]ESPH!M31</f>
        <v>44.950000000000024</v>
      </c>
      <c r="M31" s="13">
        <f>[3]ESPH!N31</f>
        <v>44.950000000000024</v>
      </c>
      <c r="N31" s="23"/>
    </row>
    <row r="32" spans="1:14" x14ac:dyDescent="0.3">
      <c r="A32" s="22" t="str">
        <f>[3]ESPH!B32</f>
        <v>d. Bloque 0-10 kW</v>
      </c>
      <c r="B32" s="13">
        <f>[3]ESPH!C32</f>
        <v>67929.300000000017</v>
      </c>
      <c r="C32" s="13">
        <f>[3]ESPH!D32</f>
        <v>67929.300000000032</v>
      </c>
      <c r="D32" s="13">
        <f>[3]ESPH!E32</f>
        <v>67929.300000000017</v>
      </c>
      <c r="E32" s="13">
        <f>[3]ESPH!F32</f>
        <v>69066.183333333291</v>
      </c>
      <c r="F32" s="13">
        <f>[3]ESPH!G32</f>
        <v>68797.899999999965</v>
      </c>
      <c r="G32" s="13">
        <f>[3]ESPH!H32</f>
        <v>68797.899999999965</v>
      </c>
      <c r="H32" s="13">
        <f>[3]ESPH!I32</f>
        <v>69797.300000000017</v>
      </c>
      <c r="I32" s="13">
        <f>[3]ESPH!J32</f>
        <v>69797.300000000017</v>
      </c>
      <c r="J32" s="13">
        <f>[3]ESPH!K32</f>
        <v>69797.300000000032</v>
      </c>
      <c r="K32" s="13">
        <f>[3]ESPH!L32</f>
        <v>70152.399999999965</v>
      </c>
      <c r="L32" s="13">
        <f>[3]ESPH!M32</f>
        <v>70152.399999999965</v>
      </c>
      <c r="M32" s="13">
        <f>[3]ESPH!N32</f>
        <v>70152.399999999965</v>
      </c>
      <c r="N32" s="23"/>
    </row>
    <row r="33" spans="1:14" x14ac:dyDescent="0.3">
      <c r="A33" s="22" t="str">
        <f>[3]ESPH!B33</f>
        <v>e. Bloque mayor a 10 kW</v>
      </c>
      <c r="B33" s="13">
        <f>[3]ESPH!C33</f>
        <v>6792.9299999999957</v>
      </c>
      <c r="C33" s="13">
        <f>[3]ESPH!D33</f>
        <v>6792.9299999999957</v>
      </c>
      <c r="D33" s="13">
        <f>[3]ESPH!E33</f>
        <v>6792.9299999999957</v>
      </c>
      <c r="E33" s="13">
        <f>[3]ESPH!F33</f>
        <v>6906.6183333333347</v>
      </c>
      <c r="F33" s="13">
        <f>[3]ESPH!G33</f>
        <v>6879.7900000000009</v>
      </c>
      <c r="G33" s="13">
        <f>[3]ESPH!H33</f>
        <v>6879.79</v>
      </c>
      <c r="H33" s="13">
        <f>[3]ESPH!I33</f>
        <v>6979.7300000000023</v>
      </c>
      <c r="I33" s="13">
        <f>[3]ESPH!J33</f>
        <v>6979.7300000000023</v>
      </c>
      <c r="J33" s="13">
        <f>[3]ESPH!K33</f>
        <v>6979.7300000000014</v>
      </c>
      <c r="K33" s="13">
        <f>[3]ESPH!L33</f>
        <v>7015.2399999999971</v>
      </c>
      <c r="L33" s="13">
        <f>[3]ESPH!M33</f>
        <v>7015.2399999999971</v>
      </c>
      <c r="M33" s="13">
        <f>[3]ESPH!N33</f>
        <v>7015.2399999999971</v>
      </c>
      <c r="N33" s="23"/>
    </row>
    <row r="34" spans="1:14" x14ac:dyDescent="0.3">
      <c r="A34" s="19" t="str">
        <f>[3]ESPH!B34</f>
        <v>MEDIA TENSIÓN (T-MT)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21"/>
    </row>
    <row r="35" spans="1:14" x14ac:dyDescent="0.3">
      <c r="A35" s="20" t="str">
        <f>[3]ESPH!B35</f>
        <v>T-MT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</row>
    <row r="36" spans="1:14" x14ac:dyDescent="0.3">
      <c r="A36" s="22" t="str">
        <f>[3]ESPH!B36</f>
        <v>a. Energía Punta</v>
      </c>
      <c r="B36" s="13">
        <f>[3]ESPH!C36</f>
        <v>57.670000000000023</v>
      </c>
      <c r="C36" s="13">
        <f>[3]ESPH!D36</f>
        <v>57.670000000000016</v>
      </c>
      <c r="D36" s="13">
        <f>[3]ESPH!E36</f>
        <v>57.670000000000023</v>
      </c>
      <c r="E36" s="13">
        <f>[3]ESPH!F36</f>
        <v>58.636666666666684</v>
      </c>
      <c r="F36" s="13">
        <f>[3]ESPH!G36</f>
        <v>58.410000000000025</v>
      </c>
      <c r="G36" s="13">
        <f>[3]ESPH!H36</f>
        <v>58.410000000000018</v>
      </c>
      <c r="H36" s="13">
        <f>[3]ESPH!I36</f>
        <v>59.25</v>
      </c>
      <c r="I36" s="13">
        <f>[3]ESPH!J36</f>
        <v>59.25</v>
      </c>
      <c r="J36" s="13">
        <f>[3]ESPH!K36</f>
        <v>59.25</v>
      </c>
      <c r="K36" s="13">
        <f>[3]ESPH!L36</f>
        <v>59.55999999999996</v>
      </c>
      <c r="L36" s="13">
        <f>[3]ESPH!M36</f>
        <v>59.55999999999996</v>
      </c>
      <c r="M36" s="13">
        <f>[3]ESPH!N36</f>
        <v>59.55999999999996</v>
      </c>
      <c r="N36" s="13"/>
    </row>
    <row r="37" spans="1:14" x14ac:dyDescent="0.3">
      <c r="A37" s="22" t="str">
        <f>[3]ESPH!B37</f>
        <v>b. Energía Valle</v>
      </c>
      <c r="B37" s="13">
        <f>[3]ESPH!C37</f>
        <v>29.38</v>
      </c>
      <c r="C37" s="13">
        <f>[3]ESPH!D37</f>
        <v>29.38</v>
      </c>
      <c r="D37" s="13">
        <f>[3]ESPH!E37</f>
        <v>29.38</v>
      </c>
      <c r="E37" s="13">
        <f>[3]ESPH!F37</f>
        <v>29.874999999999993</v>
      </c>
      <c r="F37" s="13">
        <f>[3]ESPH!G37</f>
        <v>29.759999999999994</v>
      </c>
      <c r="G37" s="13">
        <f>[3]ESPH!H37</f>
        <v>29.759999999999994</v>
      </c>
      <c r="H37" s="13">
        <f>[3]ESPH!I37</f>
        <v>30.190000000000026</v>
      </c>
      <c r="I37" s="13">
        <f>[3]ESPH!J37</f>
        <v>30.190000000000026</v>
      </c>
      <c r="J37" s="13">
        <f>[3]ESPH!K37</f>
        <v>30.190000000000023</v>
      </c>
      <c r="K37" s="13">
        <f>[3]ESPH!L37</f>
        <v>30.340000000000011</v>
      </c>
      <c r="L37" s="13">
        <f>[3]ESPH!M37</f>
        <v>30.340000000000011</v>
      </c>
      <c r="M37" s="13">
        <f>[3]ESPH!N37</f>
        <v>30.340000000000011</v>
      </c>
      <c r="N37" s="13"/>
    </row>
    <row r="38" spans="1:14" x14ac:dyDescent="0.3">
      <c r="A38" s="22" t="str">
        <f>[3]ESPH!B38</f>
        <v>c. Energía Noche</v>
      </c>
      <c r="B38" s="13">
        <f>[3]ESPH!C38</f>
        <v>23.929999999999986</v>
      </c>
      <c r="C38" s="13">
        <f>[3]ESPH!D38</f>
        <v>23.929999999999989</v>
      </c>
      <c r="D38" s="13">
        <f>[3]ESPH!E38</f>
        <v>23.929999999999986</v>
      </c>
      <c r="E38" s="13">
        <f>[3]ESPH!F38</f>
        <v>24.333333333333339</v>
      </c>
      <c r="F38" s="13">
        <f>[3]ESPH!G38</f>
        <v>24.240000000000006</v>
      </c>
      <c r="G38" s="13">
        <f>[3]ESPH!H38</f>
        <v>24.240000000000006</v>
      </c>
      <c r="H38" s="13">
        <f>[3]ESPH!I38</f>
        <v>24.580000000000009</v>
      </c>
      <c r="I38" s="13">
        <f>[3]ESPH!J38</f>
        <v>24.580000000000009</v>
      </c>
      <c r="J38" s="13">
        <f>[3]ESPH!K38</f>
        <v>24.580000000000005</v>
      </c>
      <c r="K38" s="13">
        <f>[3]ESPH!L38</f>
        <v>24.710000000000008</v>
      </c>
      <c r="L38" s="13">
        <f>[3]ESPH!M38</f>
        <v>24.710000000000004</v>
      </c>
      <c r="M38" s="13">
        <f>[3]ESPH!N38</f>
        <v>24.710000000000008</v>
      </c>
      <c r="N38" s="13"/>
    </row>
    <row r="39" spans="1:14" x14ac:dyDescent="0.3">
      <c r="A39" s="22" t="str">
        <f>[3]ESPH!B39</f>
        <v>d. Potencia Punta</v>
      </c>
      <c r="B39" s="13">
        <f>[3]ESPH!C39</f>
        <v>9662.2099999999973</v>
      </c>
      <c r="C39" s="13">
        <f>[3]ESPH!D39</f>
        <v>9662.2099999999937</v>
      </c>
      <c r="D39" s="13">
        <f>[3]ESPH!E39</f>
        <v>9662.2099999999973</v>
      </c>
      <c r="E39" s="13">
        <f>[3]ESPH!F39</f>
        <v>9823.9299999999985</v>
      </c>
      <c r="F39" s="13">
        <f>[3]ESPH!G39</f>
        <v>9785.77</v>
      </c>
      <c r="G39" s="13">
        <f>[3]ESPH!H39</f>
        <v>9785.7699999999986</v>
      </c>
      <c r="H39" s="13">
        <f>[3]ESPH!I39</f>
        <v>9927.909999999998</v>
      </c>
      <c r="I39" s="13">
        <f>[3]ESPH!J39</f>
        <v>9927.909999999998</v>
      </c>
      <c r="J39" s="13">
        <f>[3]ESPH!K39</f>
        <v>9927.91</v>
      </c>
      <c r="K39" s="13">
        <f>[3]ESPH!L39</f>
        <v>9978.4200000000019</v>
      </c>
      <c r="L39" s="13">
        <f>[3]ESPH!M39</f>
        <v>9978.4200000000037</v>
      </c>
      <c r="M39" s="13">
        <f>[3]ESPH!N39</f>
        <v>9978.4200000000019</v>
      </c>
      <c r="N39" s="13"/>
    </row>
    <row r="40" spans="1:14" x14ac:dyDescent="0.3">
      <c r="A40" s="22" t="str">
        <f>[3]ESPH!B40</f>
        <v>e. Potencia Valle</v>
      </c>
      <c r="B40" s="13">
        <f>[3]ESPH!C40</f>
        <v>6713.5</v>
      </c>
      <c r="C40" s="13">
        <f>[3]ESPH!D40</f>
        <v>6713.5</v>
      </c>
      <c r="D40" s="13">
        <f>[3]ESPH!E40</f>
        <v>6713.5</v>
      </c>
      <c r="E40" s="13">
        <f>[3]ESPH!F40</f>
        <v>6825.8566666666638</v>
      </c>
      <c r="F40" s="13">
        <f>[3]ESPH!G40</f>
        <v>6799.3399999999974</v>
      </c>
      <c r="G40" s="13">
        <f>[3]ESPH!H40</f>
        <v>6799.3399999999974</v>
      </c>
      <c r="H40" s="13">
        <f>[3]ESPH!I40</f>
        <v>6898.1199999999972</v>
      </c>
      <c r="I40" s="13">
        <f>[3]ESPH!J40</f>
        <v>6898.1199999999972</v>
      </c>
      <c r="J40" s="13">
        <f>[3]ESPH!K40</f>
        <v>6898.1199999999972</v>
      </c>
      <c r="K40" s="13">
        <f>[3]ESPH!L40</f>
        <v>6933.2099999999982</v>
      </c>
      <c r="L40" s="13">
        <f>[3]ESPH!M40</f>
        <v>6933.2099999999982</v>
      </c>
      <c r="M40" s="13">
        <f>[3]ESPH!N40</f>
        <v>6933.2099999999982</v>
      </c>
      <c r="N40" s="21"/>
    </row>
    <row r="41" spans="1:14" x14ac:dyDescent="0.3">
      <c r="A41" s="22" t="str">
        <f>[3]ESPH!B41</f>
        <v>f. Potencia Noche</v>
      </c>
      <c r="B41" s="13">
        <f>[3]ESPH!C41</f>
        <v>4474.2100000000019</v>
      </c>
      <c r="C41" s="13">
        <f>[3]ESPH!D41</f>
        <v>4474.2100000000028</v>
      </c>
      <c r="D41" s="13">
        <f>[3]ESPH!E41</f>
        <v>4474.2100000000019</v>
      </c>
      <c r="E41" s="13">
        <f>[3]ESPH!F41</f>
        <v>4549.0899999999992</v>
      </c>
      <c r="F41" s="13">
        <f>[3]ESPH!G41</f>
        <v>4531.42</v>
      </c>
      <c r="G41" s="13">
        <f>[3]ESPH!H41</f>
        <v>4531.4199999999992</v>
      </c>
      <c r="H41" s="13">
        <f>[3]ESPH!I41</f>
        <v>4597.2400000000007</v>
      </c>
      <c r="I41" s="13">
        <f>[3]ESPH!J41</f>
        <v>4597.2400000000007</v>
      </c>
      <c r="J41" s="13">
        <f>[3]ESPH!K41</f>
        <v>4597.2400000000016</v>
      </c>
      <c r="K41" s="13">
        <f>[3]ESPH!L41</f>
        <v>4620.6300000000019</v>
      </c>
      <c r="L41" s="13">
        <f>[3]ESPH!M41</f>
        <v>4620.6300000000019</v>
      </c>
      <c r="M41" s="13">
        <f>[3]ESPH!N41</f>
        <v>4620.6300000000019</v>
      </c>
      <c r="N41" s="21"/>
    </row>
    <row r="42" spans="1:14" x14ac:dyDescent="0.3">
      <c r="A42" s="19" t="str">
        <f>[3]ESPH!B42</f>
        <v>ALUMBRADO PÚBLICO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3"/>
    </row>
    <row r="43" spans="1:14" x14ac:dyDescent="0.3">
      <c r="A43" s="20" t="str">
        <f>[3]ESPH!B43</f>
        <v>T-AP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</row>
    <row r="44" spans="1:14" x14ac:dyDescent="0.3">
      <c r="A44" s="22" t="str">
        <f>[3]ESPH!B44</f>
        <v>a. Bloque 0-30 kWh</v>
      </c>
      <c r="B44" s="13">
        <f>[3]ESPH!C44</f>
        <v>101.40000000000005</v>
      </c>
      <c r="C44" s="13">
        <f>[3]ESPH!D44</f>
        <v>101.40000000000005</v>
      </c>
      <c r="D44" s="13">
        <f>[3]ESPH!E44</f>
        <v>101.40000000000005</v>
      </c>
      <c r="E44" s="13">
        <f>[3]ESPH!F44</f>
        <v>101.40000000000005</v>
      </c>
      <c r="F44" s="13">
        <f>[3]ESPH!G44</f>
        <v>101.40000000000005</v>
      </c>
      <c r="G44" s="13">
        <f>[3]ESPH!H44</f>
        <v>101.40000000000005</v>
      </c>
      <c r="H44" s="13">
        <f>[3]ESPH!I44</f>
        <v>101.40000000000005</v>
      </c>
      <c r="I44" s="13">
        <f>[3]ESPH!J44</f>
        <v>101.40000000000005</v>
      </c>
      <c r="J44" s="13">
        <f>[3]ESPH!K44</f>
        <v>101.40000000000005</v>
      </c>
      <c r="K44" s="13">
        <f>[3]ESPH!L44</f>
        <v>101.40000000000005</v>
      </c>
      <c r="L44" s="13">
        <f>[3]ESPH!M44</f>
        <v>101.40000000000005</v>
      </c>
      <c r="M44" s="13">
        <f>[3]ESPH!N44</f>
        <v>101.40000000000005</v>
      </c>
      <c r="N44" s="13"/>
    </row>
    <row r="45" spans="1:14" x14ac:dyDescent="0.3">
      <c r="A45" s="22" t="str">
        <f>[3]ESPH!B45</f>
        <v>b. Bloque 31-50 000 kWh</v>
      </c>
      <c r="B45" s="13">
        <f>[3]ESPH!C45</f>
        <v>3.3799999999999986</v>
      </c>
      <c r="C45" s="13">
        <f>[3]ESPH!D45</f>
        <v>3.379999999999999</v>
      </c>
      <c r="D45" s="13">
        <f>[3]ESPH!E45</f>
        <v>3.3799999999999986</v>
      </c>
      <c r="E45" s="13">
        <f>[3]ESPH!F45</f>
        <v>3.3799999999999986</v>
      </c>
      <c r="F45" s="13">
        <f>[3]ESPH!G45</f>
        <v>3.3799999999999986</v>
      </c>
      <c r="G45" s="13">
        <f>[3]ESPH!H45</f>
        <v>3.3799999999999986</v>
      </c>
      <c r="H45" s="13">
        <f>[3]ESPH!I45</f>
        <v>3.3799999999999986</v>
      </c>
      <c r="I45" s="13">
        <f>[3]ESPH!J45</f>
        <v>3.3799999999999986</v>
      </c>
      <c r="J45" s="13">
        <f>[3]ESPH!K45</f>
        <v>3.3799999999999986</v>
      </c>
      <c r="K45" s="13">
        <f>[3]ESPH!L45</f>
        <v>3.3799999999999986</v>
      </c>
      <c r="L45" s="13">
        <f>[3]ESPH!M45</f>
        <v>3.3799999999999986</v>
      </c>
      <c r="M45" s="13">
        <f>[3]ESPH!N45</f>
        <v>3.3799999999999986</v>
      </c>
      <c r="N45" s="13"/>
    </row>
    <row r="46" spans="1:14" x14ac:dyDescent="0.3">
      <c r="A46" s="22" t="str">
        <f>[3]ESPH!B46</f>
        <v>c. Bloque mayor a 50 000 kWh</v>
      </c>
      <c r="B46" s="13">
        <f>[3]ESPH!C46</f>
        <v>169000</v>
      </c>
      <c r="C46" s="13">
        <f>[3]ESPH!D46</f>
        <v>169000</v>
      </c>
      <c r="D46" s="13">
        <f>[3]ESPH!E46</f>
        <v>169000</v>
      </c>
      <c r="E46" s="13">
        <f>[3]ESPH!F46</f>
        <v>169000</v>
      </c>
      <c r="F46" s="13">
        <f>[3]ESPH!G46</f>
        <v>169000</v>
      </c>
      <c r="G46" s="13">
        <f>[3]ESPH!H46</f>
        <v>169000</v>
      </c>
      <c r="H46" s="13">
        <f>[3]ESPH!I46</f>
        <v>169000</v>
      </c>
      <c r="I46" s="13">
        <f>[3]ESPH!J46</f>
        <v>169000</v>
      </c>
      <c r="J46" s="13">
        <f>[3]ESPH!K46</f>
        <v>169000</v>
      </c>
      <c r="K46" s="13">
        <f>[3]ESPH!L46</f>
        <v>169000</v>
      </c>
      <c r="L46" s="13">
        <f>[3]ESPH!M46</f>
        <v>169000</v>
      </c>
      <c r="M46" s="13">
        <f>[3]ESPH!N46</f>
        <v>169000</v>
      </c>
      <c r="N46" s="13"/>
    </row>
    <row r="47" spans="1:14" x14ac:dyDescent="0.3">
      <c r="A47" s="19" t="str">
        <f>[3]ESPH!B47</f>
        <v>Tarifa de acceso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3"/>
    </row>
    <row r="48" spans="1:14" x14ac:dyDescent="0.3">
      <c r="A48" s="20" t="str">
        <f>[3]ESPH!B48</f>
        <v>T-TA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13"/>
    </row>
    <row r="49" spans="1:14" x14ac:dyDescent="0.3">
      <c r="A49" s="22" t="str">
        <f>[3]ESPH!B49</f>
        <v>a. Consumo de Energía cada kWh</v>
      </c>
      <c r="B49" s="13">
        <f>[3]ESPH!C49</f>
        <v>11.600000000000003</v>
      </c>
      <c r="C49" s="13">
        <f>[3]ESPH!D49</f>
        <v>11.6</v>
      </c>
      <c r="D49" s="13">
        <f>[3]ESPH!E49</f>
        <v>11.600000000000003</v>
      </c>
      <c r="E49" s="13">
        <f>[3]ESPH!F49</f>
        <v>13.300000000000008</v>
      </c>
      <c r="F49" s="13">
        <f>[3]ESPH!G49</f>
        <v>13.300000000000008</v>
      </c>
      <c r="G49" s="13">
        <f>[3]ESPH!H49</f>
        <v>13.300000000000008</v>
      </c>
      <c r="H49" s="13">
        <f>[3]ESPH!I49</f>
        <v>13.300000000000008</v>
      </c>
      <c r="I49" s="13">
        <f>[3]ESPH!J49</f>
        <v>13.300000000000008</v>
      </c>
      <c r="J49" s="13">
        <f>[3]ESPH!K49</f>
        <v>13.300000000000008</v>
      </c>
      <c r="K49" s="13">
        <f>[3]ESPH!L49</f>
        <v>13.300000000000008</v>
      </c>
      <c r="L49" s="13">
        <f>[3]ESPH!M49</f>
        <v>13.300000000000008</v>
      </c>
      <c r="M49" s="13">
        <f>[3]ESPH!N49</f>
        <v>13.300000000000008</v>
      </c>
      <c r="N49" s="13"/>
    </row>
    <row r="50" spans="1:14" x14ac:dyDescent="0.3">
      <c r="A50" s="24" t="s">
        <v>25</v>
      </c>
    </row>
    <row r="51" spans="1:14" x14ac:dyDescent="0.3">
      <c r="A51" s="24" t="s">
        <v>76</v>
      </c>
    </row>
    <row r="58" spans="1:14" x14ac:dyDescent="0.3">
      <c r="A58" s="179" t="s">
        <v>67</v>
      </c>
      <c r="B58" s="179"/>
      <c r="C58" s="179"/>
      <c r="D58" s="179"/>
      <c r="E58" s="179"/>
      <c r="F58" s="179"/>
      <c r="G58" s="179"/>
      <c r="H58" s="179"/>
      <c r="I58" s="179"/>
      <c r="J58" s="179"/>
    </row>
    <row r="59" spans="1:14" x14ac:dyDescent="0.3">
      <c r="A59" s="180" t="s">
        <v>129</v>
      </c>
      <c r="B59" s="180"/>
      <c r="C59" s="180"/>
      <c r="D59" s="180"/>
      <c r="E59" s="180"/>
      <c r="F59" s="180"/>
      <c r="G59" s="180"/>
      <c r="H59" s="180"/>
      <c r="I59" s="180"/>
      <c r="J59" s="180"/>
    </row>
    <row r="60" spans="1:14" x14ac:dyDescent="0.3">
      <c r="A60" s="17" t="str">
        <f>[3]ESPH!B96</f>
        <v>º</v>
      </c>
      <c r="B60" s="18" t="str">
        <f>[3]ESPH!C96</f>
        <v>Enero</v>
      </c>
      <c r="C60" s="18" t="str">
        <f>[3]ESPH!D96</f>
        <v>Febrero</v>
      </c>
      <c r="D60" s="18" t="str">
        <f>[3]ESPH!E96</f>
        <v>Marzo</v>
      </c>
      <c r="E60" s="18" t="str">
        <f>[3]ESPH!F96</f>
        <v>Abril</v>
      </c>
      <c r="F60" s="18" t="str">
        <f>[3]ESPH!G96</f>
        <v>Mayo</v>
      </c>
      <c r="G60" s="18" t="str">
        <f>[3]ESPH!H96</f>
        <v>Junio</v>
      </c>
      <c r="H60" s="18" t="str">
        <f>[3]ESPH!I96</f>
        <v>Julio</v>
      </c>
      <c r="I60" s="18" t="str">
        <f>[3]ESPH!J96</f>
        <v>Agosto</v>
      </c>
      <c r="J60" s="18" t="str">
        <f>[3]ESPH!K96</f>
        <v>Septiembre</v>
      </c>
      <c r="K60" s="18" t="str">
        <f>[3]ESPH!L96</f>
        <v>Octubre</v>
      </c>
      <c r="L60" s="18" t="str">
        <f>[3]ESPH!M96</f>
        <v>Noviembre</v>
      </c>
      <c r="M60" s="18" t="str">
        <f>[3]ESPH!N96</f>
        <v>Diciembre</v>
      </c>
    </row>
    <row r="61" spans="1:14" x14ac:dyDescent="0.3">
      <c r="A61" s="19" t="str">
        <f>[3]ESPH!B97</f>
        <v>VENTAS AL SERVICIO DE DISTRIBUCIÓN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4" x14ac:dyDescent="0.3">
      <c r="A62" s="20" t="str">
        <f>[3]ESPH!B98</f>
        <v>T-SD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4" x14ac:dyDescent="0.3">
      <c r="A63" s="22" t="str">
        <f>[3]ESPH!B99</f>
        <v>a. Energía Punta</v>
      </c>
      <c r="B63" s="13">
        <f>[3]ESPH!C99</f>
        <v>52.099999999999973</v>
      </c>
      <c r="C63" s="13">
        <f>[3]ESPH!D99</f>
        <v>52.09999999999998</v>
      </c>
      <c r="D63" s="13">
        <f>[3]ESPH!E99</f>
        <v>52.099999999999973</v>
      </c>
      <c r="E63" s="13">
        <f>[3]ESPH!F99</f>
        <v>58.039999999999978</v>
      </c>
      <c r="F63" s="13">
        <f>[3]ESPH!G99</f>
        <v>58.039999999999978</v>
      </c>
      <c r="G63" s="13">
        <f>[3]ESPH!H99</f>
        <v>58.039999999999978</v>
      </c>
      <c r="H63" s="13">
        <f>[3]ESPH!I99</f>
        <v>58.039999999999978</v>
      </c>
      <c r="I63" s="13">
        <f>[3]ESPH!J99</f>
        <v>58.039999999999978</v>
      </c>
      <c r="J63" s="13">
        <f>[3]ESPH!K99</f>
        <v>58.039999999999978</v>
      </c>
      <c r="K63" s="13">
        <f>[3]ESPH!L99</f>
        <v>58.039999999999978</v>
      </c>
      <c r="L63" s="13">
        <f>[3]ESPH!M99</f>
        <v>58.039999999999978</v>
      </c>
      <c r="M63" s="13">
        <f>[3]ESPH!N99</f>
        <v>58.039999999999978</v>
      </c>
    </row>
    <row r="64" spans="1:14" x14ac:dyDescent="0.3">
      <c r="A64" s="22" t="str">
        <f>[3]ESPH!B100</f>
        <v>b. Energía Valle</v>
      </c>
      <c r="B64" s="13">
        <f>[3]ESPH!C100</f>
        <v>38.900000000000006</v>
      </c>
      <c r="C64" s="13">
        <f>[3]ESPH!D100</f>
        <v>38.899999999999991</v>
      </c>
      <c r="D64" s="13">
        <f>[3]ESPH!E100</f>
        <v>38.900000000000006</v>
      </c>
      <c r="E64" s="13">
        <f>[3]ESPH!F100</f>
        <v>43.33</v>
      </c>
      <c r="F64" s="13">
        <f>[3]ESPH!G100</f>
        <v>43.329999999999991</v>
      </c>
      <c r="G64" s="13">
        <f>[3]ESPH!H100</f>
        <v>43.33</v>
      </c>
      <c r="H64" s="13">
        <f>[3]ESPH!I100</f>
        <v>43.329999999999991</v>
      </c>
      <c r="I64" s="13">
        <f>[3]ESPH!J100</f>
        <v>43.329999999999991</v>
      </c>
      <c r="J64" s="13">
        <f>[3]ESPH!K100</f>
        <v>43.33</v>
      </c>
      <c r="K64" s="13">
        <f>[3]ESPH!L100</f>
        <v>43.329999999999991</v>
      </c>
      <c r="L64" s="13">
        <f>[3]ESPH!M100</f>
        <v>43.33</v>
      </c>
      <c r="M64" s="13">
        <f>[3]ESPH!N100</f>
        <v>43.329999999999991</v>
      </c>
    </row>
    <row r="65" spans="1:13" x14ac:dyDescent="0.3">
      <c r="A65" s="22" t="str">
        <f>[3]ESPH!B101</f>
        <v>c. Energía Noche</v>
      </c>
      <c r="B65" s="13">
        <f>[3]ESPH!C101</f>
        <v>25.5</v>
      </c>
      <c r="C65" s="13">
        <f>[3]ESPH!D101</f>
        <v>25.5</v>
      </c>
      <c r="D65" s="13">
        <f>[3]ESPH!E101</f>
        <v>25.5</v>
      </c>
      <c r="E65" s="13">
        <f>[3]ESPH!F101</f>
        <v>28.409999999999993</v>
      </c>
      <c r="F65" s="13">
        <f>[3]ESPH!G101</f>
        <v>28.409999999999993</v>
      </c>
      <c r="G65" s="13">
        <f>[3]ESPH!H101</f>
        <v>28.409999999999993</v>
      </c>
      <c r="H65" s="13">
        <f>[3]ESPH!I101</f>
        <v>28.409999999999993</v>
      </c>
      <c r="I65" s="13">
        <f>[3]ESPH!J101</f>
        <v>28.409999999999993</v>
      </c>
      <c r="J65" s="13">
        <f>[3]ESPH!K101</f>
        <v>28.409999999999993</v>
      </c>
      <c r="K65" s="13">
        <f>[3]ESPH!L101</f>
        <v>28.409999999999993</v>
      </c>
      <c r="L65" s="13">
        <f>[3]ESPH!M101</f>
        <v>28.409999999999993</v>
      </c>
      <c r="M65" s="13">
        <f>[3]ESPH!N101</f>
        <v>28.409999999999993</v>
      </c>
    </row>
    <row r="66" spans="1:13" x14ac:dyDescent="0.3">
      <c r="A66" s="2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 x14ac:dyDescent="0.3">
      <c r="A67" s="2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x14ac:dyDescent="0.3">
      <c r="A68" s="2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</sheetData>
  <mergeCells count="4">
    <mergeCell ref="A5:L5"/>
    <mergeCell ref="A6:M6"/>
    <mergeCell ref="A58:J58"/>
    <mergeCell ref="A59:J5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52"/>
  <dimension ref="A5:N63"/>
  <sheetViews>
    <sheetView topLeftCell="F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130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[3]COOPELESCA!B7</f>
        <v>Tipo de tarifa y bloque</v>
      </c>
      <c r="B7" s="18" t="str">
        <f>[3]COOPELESCA!C7</f>
        <v>Enero</v>
      </c>
      <c r="C7" s="18" t="str">
        <f>[3]COOPELESCA!D7</f>
        <v>Febrero</v>
      </c>
      <c r="D7" s="18" t="str">
        <f>[3]COOPELESCA!E7</f>
        <v>Marzo</v>
      </c>
      <c r="E7" s="18" t="str">
        <f>[3]COOPELESCA!F7</f>
        <v>Abril</v>
      </c>
      <c r="F7" s="18" t="str">
        <f>[3]COOPELESCA!G7</f>
        <v>Mayo</v>
      </c>
      <c r="G7" s="18" t="str">
        <f>[3]COOPELESCA!H7</f>
        <v>Junio</v>
      </c>
      <c r="H7" s="18" t="str">
        <f>[3]COOPELESCA!I7</f>
        <v>Julio</v>
      </c>
      <c r="I7" s="18" t="str">
        <f>[3]COOPELESCA!J7</f>
        <v>Agosto</v>
      </c>
      <c r="J7" s="18" t="str">
        <f>[3]COOPELESCA!K7</f>
        <v>Septiembre</v>
      </c>
      <c r="K7" s="18" t="str">
        <f>[3]COOPELESCA!L7</f>
        <v>Octubre</v>
      </c>
      <c r="L7" s="18" t="str">
        <f>[3]COOPELESCA!M7</f>
        <v>Noviembre</v>
      </c>
      <c r="M7" s="18" t="str">
        <f>[3]COOPELESCA!N7</f>
        <v>Diciembre</v>
      </c>
    </row>
    <row r="8" spans="1:13" x14ac:dyDescent="0.3">
      <c r="A8" s="19" t="str">
        <f>[3]COOPELESCA!B8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[3]COOPELESCA!B9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[3]COOPELESCA!B10</f>
        <v>a. Bloque 0-30 kWh</v>
      </c>
      <c r="B10" s="13">
        <f>[3]COOPELESCA!C10</f>
        <v>2100.599999999999</v>
      </c>
      <c r="C10" s="13">
        <f>[3]COOPELESCA!D10</f>
        <v>2100.599999999999</v>
      </c>
      <c r="D10" s="13">
        <f>[3]COOPELESCA!E10</f>
        <v>2100.599999999999</v>
      </c>
      <c r="E10" s="13">
        <f>[3]COOPELESCA!F10</f>
        <v>2112.9500000000012</v>
      </c>
      <c r="F10" s="13">
        <f>[3]COOPELESCA!G10</f>
        <v>2112.900000000001</v>
      </c>
      <c r="G10" s="13">
        <f>[3]COOPELESCA!H10</f>
        <v>2112.900000000001</v>
      </c>
      <c r="H10" s="13">
        <f>[3]COOPELESCA!I10</f>
        <v>2104.1999999999989</v>
      </c>
      <c r="I10" s="13">
        <f>[3]COOPELESCA!J10</f>
        <v>2104.1999999999989</v>
      </c>
      <c r="J10" s="13">
        <f>[3]COOPELESCA!K10</f>
        <v>2104.1999999999989</v>
      </c>
      <c r="K10" s="13">
        <f>[3]COOPELESCA!L10</f>
        <v>2114.0999999999995</v>
      </c>
      <c r="L10" s="13">
        <f>[3]COOPELESCA!M10</f>
        <v>2114.099999999999</v>
      </c>
      <c r="M10" s="13">
        <f>[3]COOPELESCA!N10</f>
        <v>2114.0999999999995</v>
      </c>
    </row>
    <row r="11" spans="1:13" x14ac:dyDescent="0.3">
      <c r="A11" s="22" t="str">
        <f>[3]COOPELESCA!B11</f>
        <v>b. Bloque 31-200 kWh</v>
      </c>
      <c r="B11" s="13">
        <f>[3]COOPELESCA!C11</f>
        <v>70.02</v>
      </c>
      <c r="C11" s="13">
        <f>[3]COOPELESCA!D11</f>
        <v>70.02</v>
      </c>
      <c r="D11" s="13">
        <f>[3]COOPELESCA!E11</f>
        <v>70.02</v>
      </c>
      <c r="E11" s="13">
        <f>[3]COOPELESCA!F11</f>
        <v>70.4316666666667</v>
      </c>
      <c r="F11" s="13">
        <f>[3]COOPELESCA!G11</f>
        <v>70.430000000000035</v>
      </c>
      <c r="G11" s="13">
        <f>[3]COOPELESCA!H11</f>
        <v>70.430000000000049</v>
      </c>
      <c r="H11" s="13">
        <f>[3]COOPELESCA!I11</f>
        <v>70.140000000000029</v>
      </c>
      <c r="I11" s="13">
        <f>[3]COOPELESCA!J11</f>
        <v>70.140000000000029</v>
      </c>
      <c r="J11" s="13">
        <f>[3]COOPELESCA!K11</f>
        <v>70.140000000000043</v>
      </c>
      <c r="K11" s="13">
        <f>[3]COOPELESCA!L11</f>
        <v>70.47</v>
      </c>
      <c r="L11" s="13">
        <f>[3]COOPELESCA!M11</f>
        <v>70.470000000000013</v>
      </c>
      <c r="M11" s="13">
        <f>[3]COOPELESCA!N11</f>
        <v>70.47</v>
      </c>
    </row>
    <row r="12" spans="1:13" x14ac:dyDescent="0.3">
      <c r="A12" s="22" t="str">
        <f>[3]COOPELESCA!B12</f>
        <v>c. Bloque mayor a 200 kWh</v>
      </c>
      <c r="B12" s="13">
        <f>[3]COOPELESCA!C12</f>
        <v>88.030000000000044</v>
      </c>
      <c r="C12" s="13">
        <f>[3]COOPELESCA!D12</f>
        <v>88.030000000000015</v>
      </c>
      <c r="D12" s="13">
        <f>[3]COOPELESCA!E12</f>
        <v>88.030000000000044</v>
      </c>
      <c r="E12" s="13">
        <f>[3]COOPELESCA!F12</f>
        <v>88.550000000000011</v>
      </c>
      <c r="F12" s="13">
        <f>[3]COOPELESCA!G12</f>
        <v>88.550000000000026</v>
      </c>
      <c r="G12" s="13">
        <f>[3]COOPELESCA!H12</f>
        <v>88.550000000000011</v>
      </c>
      <c r="H12" s="13">
        <f>[3]COOPELESCA!I12</f>
        <v>88.179999999999993</v>
      </c>
      <c r="I12" s="13">
        <f>[3]COOPELESCA!J12</f>
        <v>88.179999999999993</v>
      </c>
      <c r="J12" s="13">
        <f>[3]COOPELESCA!K12</f>
        <v>88.18</v>
      </c>
      <c r="K12" s="13">
        <f>[3]COOPELESCA!L12</f>
        <v>88.590000000000018</v>
      </c>
      <c r="L12" s="13">
        <f>[3]COOPELESCA!M12</f>
        <v>88.59</v>
      </c>
      <c r="M12" s="13">
        <f>[3]COOPELESCA!N12</f>
        <v>88.590000000000018</v>
      </c>
    </row>
    <row r="13" spans="1:13" x14ac:dyDescent="0.3">
      <c r="A13" s="19" t="str">
        <f>[3]COOPELESCA!B13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[3]COOPELESCA!B14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[3]COOPELESCA!B15</f>
        <v>a. Consumo de Energía menor o igual a 3000 kWh</v>
      </c>
      <c r="B15" s="13">
        <f>[3]COOPELESCA!C15</f>
        <v>91.030000000000044</v>
      </c>
      <c r="C15" s="13">
        <f>[3]COOPELESCA!D15</f>
        <v>91.030000000000015</v>
      </c>
      <c r="D15" s="13">
        <f>[3]COOPELESCA!E15</f>
        <v>91.030000000000044</v>
      </c>
      <c r="E15" s="13">
        <f>[3]COOPELESCA!F15</f>
        <v>91.561666666666639</v>
      </c>
      <c r="F15" s="13">
        <f>[3]COOPELESCA!G15</f>
        <v>91.55999999999996</v>
      </c>
      <c r="G15" s="13">
        <f>[3]COOPELESCA!H15</f>
        <v>91.55999999999996</v>
      </c>
      <c r="H15" s="13">
        <f>[3]COOPELESCA!I15</f>
        <v>91.179999999999978</v>
      </c>
      <c r="I15" s="13">
        <f>[3]COOPELESCA!J15</f>
        <v>91.179999999999978</v>
      </c>
      <c r="J15" s="13">
        <f>[3]COOPELESCA!K15</f>
        <v>91.179999999999993</v>
      </c>
      <c r="K15" s="13">
        <f>[3]COOPELESCA!L15</f>
        <v>91.61</v>
      </c>
      <c r="L15" s="13">
        <f>[3]COOPELESCA!M15</f>
        <v>91.609999999999985</v>
      </c>
      <c r="M15" s="13">
        <f>[3]COOPELESCA!N15</f>
        <v>91.61</v>
      </c>
    </row>
    <row r="16" spans="1:13" x14ac:dyDescent="0.3">
      <c r="A16" s="22" t="str">
        <f>[3]COOPELESCA!B16</f>
        <v>b. Bloque 0-3000 kWh</v>
      </c>
      <c r="B16" s="13">
        <f>[3]COOPELESCA!C16</f>
        <v>222060</v>
      </c>
      <c r="C16" s="13">
        <f>[3]COOPELESCA!D16</f>
        <v>222060</v>
      </c>
      <c r="D16" s="13">
        <f>[3]COOPELESCA!E16</f>
        <v>222060</v>
      </c>
      <c r="E16" s="13">
        <f>[3]COOPELESCA!F16</f>
        <v>223385</v>
      </c>
      <c r="F16" s="13">
        <f>[3]COOPELESCA!G16</f>
        <v>223380</v>
      </c>
      <c r="G16" s="13">
        <f>[3]COOPELESCA!H16</f>
        <v>223380</v>
      </c>
      <c r="H16" s="13">
        <f>[3]COOPELESCA!I16</f>
        <v>222450</v>
      </c>
      <c r="I16" s="13">
        <f>[3]COOPELESCA!J16</f>
        <v>222450</v>
      </c>
      <c r="J16" s="13">
        <f>[3]COOPELESCA!K16</f>
        <v>222450</v>
      </c>
      <c r="K16" s="13">
        <f>[3]COOPELESCA!L16</f>
        <v>223470</v>
      </c>
      <c r="L16" s="13">
        <f>[3]COOPELESCA!M16</f>
        <v>223470</v>
      </c>
      <c r="M16" s="13">
        <f>[3]COOPELESCA!N16</f>
        <v>223470</v>
      </c>
    </row>
    <row r="17" spans="1:14" x14ac:dyDescent="0.3">
      <c r="A17" s="22" t="str">
        <f>[3]COOPELESCA!B17</f>
        <v>c. Bloque mayor a 3000 kWh</v>
      </c>
      <c r="B17" s="13">
        <f>[3]COOPELESCA!C17</f>
        <v>74.02</v>
      </c>
      <c r="C17" s="13">
        <f>[3]COOPELESCA!D17</f>
        <v>74.02</v>
      </c>
      <c r="D17" s="13">
        <f>[3]COOPELESCA!E17</f>
        <v>74.02</v>
      </c>
      <c r="E17" s="13">
        <f>[3]COOPELESCA!F17</f>
        <v>74.461666666666687</v>
      </c>
      <c r="F17" s="13">
        <f>[3]COOPELESCA!G17</f>
        <v>74.460000000000022</v>
      </c>
      <c r="G17" s="13">
        <f>[3]COOPELESCA!H17</f>
        <v>74.460000000000022</v>
      </c>
      <c r="H17" s="13">
        <f>[3]COOPELESCA!I17</f>
        <v>74.150000000000048</v>
      </c>
      <c r="I17" s="13">
        <f>[3]COOPELESCA!J17</f>
        <v>74.150000000000048</v>
      </c>
      <c r="J17" s="13">
        <f>[3]COOPELESCA!K17</f>
        <v>74.150000000000048</v>
      </c>
      <c r="K17" s="13">
        <f>[3]COOPELESCA!L17</f>
        <v>74.489999999999966</v>
      </c>
      <c r="L17" s="13">
        <f>[3]COOPELESCA!M17</f>
        <v>74.489999999999981</v>
      </c>
      <c r="M17" s="13">
        <f>[3]COOPELESCA!N17</f>
        <v>74.489999999999966</v>
      </c>
    </row>
    <row r="18" spans="1:14" x14ac:dyDescent="0.3">
      <c r="A18" s="22" t="str">
        <f>[3]COOPELESCA!B18</f>
        <v>d. Bloque 0-10 kW</v>
      </c>
      <c r="B18" s="13">
        <f>[3]COOPELESCA!C18</f>
        <v>44833.399999999987</v>
      </c>
      <c r="C18" s="13">
        <f>[3]COOPELESCA!D18</f>
        <v>44833.4</v>
      </c>
      <c r="D18" s="13">
        <f>[3]COOPELESCA!E18</f>
        <v>44833.399999999987</v>
      </c>
      <c r="E18" s="13">
        <f>[3]COOPELESCA!F18</f>
        <v>45098.649999999994</v>
      </c>
      <c r="F18" s="13">
        <f>[3]COOPELESCA!G18</f>
        <v>45097.899999999987</v>
      </c>
      <c r="G18" s="13">
        <f>[3]COOPELESCA!H18</f>
        <v>45097.899999999994</v>
      </c>
      <c r="H18" s="13">
        <f>[3]COOPELESCA!I18</f>
        <v>44909.600000000013</v>
      </c>
      <c r="I18" s="13">
        <f>[3]COOPELESCA!J18</f>
        <v>44909.600000000013</v>
      </c>
      <c r="J18" s="13">
        <f>[3]COOPELESCA!K18</f>
        <v>44909.600000000006</v>
      </c>
      <c r="K18" s="13">
        <f>[3]COOPELESCA!L18</f>
        <v>45119.5</v>
      </c>
      <c r="L18" s="13">
        <f>[3]COOPELESCA!M18</f>
        <v>45119.5</v>
      </c>
      <c r="M18" s="13">
        <f>[3]COOPELESCA!N18</f>
        <v>45119.5</v>
      </c>
    </row>
    <row r="19" spans="1:14" x14ac:dyDescent="0.3">
      <c r="A19" s="22" t="str">
        <f>[3]COOPELESCA!B19</f>
        <v>e. Bloque mayor a 10 kW</v>
      </c>
      <c r="B19" s="13">
        <f>[3]COOPELESCA!C19</f>
        <v>4483.3399999999974</v>
      </c>
      <c r="C19" s="13">
        <f>[3]COOPELESCA!D19</f>
        <v>4483.3399999999974</v>
      </c>
      <c r="D19" s="13">
        <f>[3]COOPELESCA!E19</f>
        <v>4483.3399999999974</v>
      </c>
      <c r="E19" s="13">
        <f>[3]COOPELESCA!F19</f>
        <v>4509.8649999999971</v>
      </c>
      <c r="F19" s="13">
        <f>[3]COOPELESCA!G19</f>
        <v>4509.7899999999981</v>
      </c>
      <c r="G19" s="13">
        <f>[3]COOPELESCA!H19</f>
        <v>4509.7899999999972</v>
      </c>
      <c r="H19" s="13">
        <f>[3]COOPELESCA!I19</f>
        <v>4490.9600000000019</v>
      </c>
      <c r="I19" s="13">
        <f>[3]COOPELESCA!J19</f>
        <v>4490.9600000000019</v>
      </c>
      <c r="J19" s="13">
        <f>[3]COOPELESCA!K19</f>
        <v>4490.9600000000028</v>
      </c>
      <c r="K19" s="13">
        <f>[3]COOPELESCA!L19</f>
        <v>4511.9499999999989</v>
      </c>
      <c r="L19" s="13">
        <f>[3]COOPELESCA!M19</f>
        <v>4511.949999999998</v>
      </c>
      <c r="M19" s="13">
        <f>[3]COOPELESCA!N19</f>
        <v>4511.9499999999989</v>
      </c>
    </row>
    <row r="20" spans="1:14" x14ac:dyDescent="0.3">
      <c r="A20" s="19" t="str">
        <f>[3]COOPELESCA!B20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[3]COOPELESCA!B21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[3]COOPELESCA!B22</f>
        <v>a. Consumo de Energía menor o igual a 3000 kWh</v>
      </c>
      <c r="B22" s="13">
        <f>[3]COOPELESCA!C22</f>
        <v>91.030000000000044</v>
      </c>
      <c r="C22" s="13">
        <f>[3]COOPELESCA!D22</f>
        <v>91.030000000000015</v>
      </c>
      <c r="D22" s="13">
        <f>[3]COOPELESCA!E22</f>
        <v>91.030000000000044</v>
      </c>
      <c r="E22" s="13">
        <f>[3]COOPELESCA!F22</f>
        <v>91.561666666666639</v>
      </c>
      <c r="F22" s="13">
        <f>[3]COOPELESCA!G22</f>
        <v>91.55999999999996</v>
      </c>
      <c r="G22" s="13">
        <f>[3]COOPELESCA!H22</f>
        <v>91.55999999999996</v>
      </c>
      <c r="H22" s="13">
        <f>[3]COOPELESCA!I22</f>
        <v>91.179999999999978</v>
      </c>
      <c r="I22" s="13">
        <f>[3]COOPELESCA!J22</f>
        <v>91.179999999999978</v>
      </c>
      <c r="J22" s="13">
        <f>[3]COOPELESCA!K22</f>
        <v>91.179999999999993</v>
      </c>
      <c r="K22" s="13">
        <f>[3]COOPELESCA!L22</f>
        <v>91.61</v>
      </c>
      <c r="L22" s="13">
        <f>[3]COOPELESCA!M22</f>
        <v>91.609999999999985</v>
      </c>
      <c r="M22" s="13">
        <f>[3]COOPELESCA!N22</f>
        <v>91.61</v>
      </c>
      <c r="N22" s="23"/>
    </row>
    <row r="23" spans="1:14" x14ac:dyDescent="0.3">
      <c r="A23" s="22" t="str">
        <f>[3]COOPELESCA!B23</f>
        <v>b. Bloque 0-3000 kWh</v>
      </c>
      <c r="B23" s="13">
        <f>[3]COOPELESCA!C23</f>
        <v>222060</v>
      </c>
      <c r="C23" s="13">
        <f>[3]COOPELESCA!D23</f>
        <v>222060</v>
      </c>
      <c r="D23" s="13">
        <f>[3]COOPELESCA!E23</f>
        <v>222060</v>
      </c>
      <c r="E23" s="13">
        <f>[3]COOPELESCA!F23</f>
        <v>223385</v>
      </c>
      <c r="F23" s="13">
        <f>[3]COOPELESCA!G23</f>
        <v>223380</v>
      </c>
      <c r="G23" s="13">
        <f>[3]COOPELESCA!H23</f>
        <v>223380</v>
      </c>
      <c r="H23" s="13">
        <f>[3]COOPELESCA!I23</f>
        <v>222450</v>
      </c>
      <c r="I23" s="13">
        <f>[3]COOPELESCA!J23</f>
        <v>222450</v>
      </c>
      <c r="J23" s="13">
        <f>[3]COOPELESCA!K23</f>
        <v>222450</v>
      </c>
      <c r="K23" s="13">
        <f>[3]COOPELESCA!L23</f>
        <v>223470</v>
      </c>
      <c r="L23" s="13">
        <f>[3]COOPELESCA!M23</f>
        <v>223470</v>
      </c>
      <c r="M23" s="13">
        <f>[3]COOPELESCA!N23</f>
        <v>223470</v>
      </c>
      <c r="N23" s="23"/>
    </row>
    <row r="24" spans="1:14" x14ac:dyDescent="0.3">
      <c r="A24" s="22" t="str">
        <f>[3]COOPELESCA!B24</f>
        <v>c. Bloque mayor a 3000 kWh</v>
      </c>
      <c r="B24" s="13">
        <f>[3]COOPELESCA!C24</f>
        <v>74.02</v>
      </c>
      <c r="C24" s="13">
        <f>[3]COOPELESCA!D24</f>
        <v>74.02</v>
      </c>
      <c r="D24" s="13">
        <f>[3]COOPELESCA!E24</f>
        <v>74.02</v>
      </c>
      <c r="E24" s="13">
        <f>[3]COOPELESCA!F24</f>
        <v>74.461666666666687</v>
      </c>
      <c r="F24" s="13">
        <f>[3]COOPELESCA!G24</f>
        <v>74.460000000000022</v>
      </c>
      <c r="G24" s="13">
        <f>[3]COOPELESCA!H24</f>
        <v>74.460000000000022</v>
      </c>
      <c r="H24" s="13">
        <f>[3]COOPELESCA!I24</f>
        <v>74.150000000000048</v>
      </c>
      <c r="I24" s="13">
        <f>[3]COOPELESCA!J24</f>
        <v>74.150000000000048</v>
      </c>
      <c r="J24" s="13">
        <f>[3]COOPELESCA!K24</f>
        <v>74.150000000000048</v>
      </c>
      <c r="K24" s="13">
        <f>[3]COOPELESCA!L24</f>
        <v>74.489999999999966</v>
      </c>
      <c r="L24" s="13">
        <f>[3]COOPELESCA!M24</f>
        <v>74.489999999999981</v>
      </c>
      <c r="M24" s="13">
        <f>[3]COOPELESCA!N24</f>
        <v>74.489999999999966</v>
      </c>
      <c r="N24" s="23"/>
    </row>
    <row r="25" spans="1:14" x14ac:dyDescent="0.3">
      <c r="A25" s="22" t="str">
        <f>[3]COOPELESCA!B25</f>
        <v>d. Bloque 0-10 kW</v>
      </c>
      <c r="B25" s="13">
        <f>[3]COOPELESCA!C25</f>
        <v>44833.399999999987</v>
      </c>
      <c r="C25" s="13">
        <f>[3]COOPELESCA!D25</f>
        <v>44833.4</v>
      </c>
      <c r="D25" s="13">
        <f>[3]COOPELESCA!E25</f>
        <v>44833.399999999987</v>
      </c>
      <c r="E25" s="13">
        <f>[3]COOPELESCA!F25</f>
        <v>45098.649999999994</v>
      </c>
      <c r="F25" s="13">
        <f>[3]COOPELESCA!G25</f>
        <v>45097.899999999987</v>
      </c>
      <c r="G25" s="13">
        <f>[3]COOPELESCA!H25</f>
        <v>45097.899999999994</v>
      </c>
      <c r="H25" s="13">
        <f>[3]COOPELESCA!I25</f>
        <v>44909.600000000013</v>
      </c>
      <c r="I25" s="13">
        <f>[3]COOPELESCA!J25</f>
        <v>44909.600000000013</v>
      </c>
      <c r="J25" s="13">
        <f>[3]COOPELESCA!K25</f>
        <v>44909.600000000006</v>
      </c>
      <c r="K25" s="13">
        <f>[3]COOPELESCA!L25</f>
        <v>45119.5</v>
      </c>
      <c r="L25" s="13">
        <f>[3]COOPELESCA!M25</f>
        <v>45119.5</v>
      </c>
      <c r="M25" s="13">
        <f>[3]COOPELESCA!N25</f>
        <v>45119.5</v>
      </c>
      <c r="N25" s="23"/>
    </row>
    <row r="26" spans="1:14" x14ac:dyDescent="0.3">
      <c r="A26" s="22" t="str">
        <f>[3]COOPELESCA!B26</f>
        <v>e. Bloque mayor a 10 kW</v>
      </c>
      <c r="B26" s="13">
        <f>[3]COOPELESCA!C26</f>
        <v>4483.3399999999974</v>
      </c>
      <c r="C26" s="13">
        <f>[3]COOPELESCA!D26</f>
        <v>4483.3399999999974</v>
      </c>
      <c r="D26" s="13">
        <f>[3]COOPELESCA!E26</f>
        <v>4483.3399999999974</v>
      </c>
      <c r="E26" s="13">
        <f>[3]COOPELESCA!F26</f>
        <v>4509.8649999999971</v>
      </c>
      <c r="F26" s="13">
        <f>[3]COOPELESCA!G26</f>
        <v>4509.7899999999981</v>
      </c>
      <c r="G26" s="13">
        <f>[3]COOPELESCA!H26</f>
        <v>4509.7899999999972</v>
      </c>
      <c r="H26" s="13">
        <f>[3]COOPELESCA!I26</f>
        <v>4490.9600000000019</v>
      </c>
      <c r="I26" s="13">
        <f>[3]COOPELESCA!J26</f>
        <v>4490.9600000000019</v>
      </c>
      <c r="J26" s="13">
        <f>[3]COOPELESCA!K26</f>
        <v>4490.9600000000028</v>
      </c>
      <c r="K26" s="13">
        <f>[3]COOPELESCA!L26</f>
        <v>4511.9499999999989</v>
      </c>
      <c r="L26" s="13">
        <f>[3]COOPELESCA!M26</f>
        <v>4511.949999999998</v>
      </c>
      <c r="M26" s="13">
        <f>[3]COOPELESCA!N26</f>
        <v>4511.9499999999989</v>
      </c>
      <c r="N26" s="23"/>
    </row>
    <row r="27" spans="1:14" x14ac:dyDescent="0.3">
      <c r="A27" s="19" t="str">
        <f>[3]COOPELESCA!B27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[3]COOPELESCA!B28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[3]COOPELESCA!B29</f>
        <v>a. Energía Punta</v>
      </c>
      <c r="B29" s="13">
        <f>[3]COOPELESCA!C29</f>
        <v>73.02</v>
      </c>
      <c r="C29" s="13">
        <f>[3]COOPELESCA!D29</f>
        <v>73.02</v>
      </c>
      <c r="D29" s="13">
        <f>[3]COOPELESCA!E29</f>
        <v>73.02</v>
      </c>
      <c r="E29" s="13">
        <f>[3]COOPELESCA!F29</f>
        <v>73.451666666666668</v>
      </c>
      <c r="F29" s="13">
        <f>[3]COOPELESCA!G29</f>
        <v>73.45</v>
      </c>
      <c r="G29" s="13">
        <f>[3]COOPELESCA!H29</f>
        <v>73.450000000000017</v>
      </c>
      <c r="H29" s="13">
        <f>[3]COOPELESCA!I29</f>
        <v>73.150000000000048</v>
      </c>
      <c r="I29" s="13">
        <f>[3]COOPELESCA!J29</f>
        <v>73.150000000000048</v>
      </c>
      <c r="J29" s="13">
        <f>[3]COOPELESCA!K29</f>
        <v>73.150000000000048</v>
      </c>
      <c r="K29" s="13">
        <f>[3]COOPELESCA!L29</f>
        <v>73.489999999999966</v>
      </c>
      <c r="L29" s="13">
        <f>[3]COOPELESCA!M29</f>
        <v>73.489999999999981</v>
      </c>
      <c r="M29" s="13">
        <f>[3]COOPELESCA!N29</f>
        <v>73.489999999999966</v>
      </c>
      <c r="N29" s="23"/>
    </row>
    <row r="30" spans="1:14" x14ac:dyDescent="0.3">
      <c r="A30" s="22" t="str">
        <f>[3]COOPELESCA!B30</f>
        <v>b. Energía Valle</v>
      </c>
      <c r="B30" s="13">
        <f>[3]COOPELESCA!C30</f>
        <v>62.019999999999989</v>
      </c>
      <c r="C30" s="13">
        <f>[3]COOPELESCA!D30</f>
        <v>62.019999999999989</v>
      </c>
      <c r="D30" s="13">
        <f>[3]COOPELESCA!E30</f>
        <v>62.019999999999989</v>
      </c>
      <c r="E30" s="13">
        <f>[3]COOPELESCA!F30</f>
        <v>62.38166666666671</v>
      </c>
      <c r="F30" s="13">
        <f>[3]COOPELESCA!G30</f>
        <v>62.380000000000052</v>
      </c>
      <c r="G30" s="13">
        <f>[3]COOPELESCA!H30</f>
        <v>62.380000000000045</v>
      </c>
      <c r="H30" s="13">
        <f>[3]COOPELESCA!I30</f>
        <v>62.119999999999948</v>
      </c>
      <c r="I30" s="13">
        <f>[3]COOPELESCA!J30</f>
        <v>62.119999999999948</v>
      </c>
      <c r="J30" s="13">
        <f>[3]COOPELESCA!K30</f>
        <v>62.119999999999955</v>
      </c>
      <c r="K30" s="13">
        <f>[3]COOPELESCA!L30</f>
        <v>62.410000000000025</v>
      </c>
      <c r="L30" s="13">
        <f>[3]COOPELESCA!M30</f>
        <v>62.410000000000018</v>
      </c>
      <c r="M30" s="13">
        <f>[3]COOPELESCA!N30</f>
        <v>62.410000000000025</v>
      </c>
      <c r="N30" s="23"/>
    </row>
    <row r="31" spans="1:14" x14ac:dyDescent="0.3">
      <c r="A31" s="22" t="str">
        <f>[3]COOPELESCA!B31</f>
        <v>c. Energía Noche</v>
      </c>
      <c r="B31" s="13">
        <f>[3]COOPELESCA!C31</f>
        <v>56.019999999999989</v>
      </c>
      <c r="C31" s="13">
        <f>[3]COOPELESCA!D31</f>
        <v>56.019999999999989</v>
      </c>
      <c r="D31" s="13">
        <f>[3]COOPELESCA!E31</f>
        <v>56.019999999999989</v>
      </c>
      <c r="E31" s="13">
        <f>[3]COOPELESCA!F31</f>
        <v>56.34999999999998</v>
      </c>
      <c r="F31" s="13">
        <f>[3]COOPELESCA!G31</f>
        <v>56.349999999999973</v>
      </c>
      <c r="G31" s="13">
        <f>[3]COOPELESCA!H31</f>
        <v>56.34999999999998</v>
      </c>
      <c r="H31" s="13">
        <f>[3]COOPELESCA!I31</f>
        <v>56.109999999999964</v>
      </c>
      <c r="I31" s="13">
        <f>[3]COOPELESCA!J31</f>
        <v>56.109999999999964</v>
      </c>
      <c r="J31" s="13">
        <f>[3]COOPELESCA!K31</f>
        <v>56.109999999999971</v>
      </c>
      <c r="K31" s="13">
        <f>[3]COOPELESCA!L31</f>
        <v>56.380000000000045</v>
      </c>
      <c r="L31" s="13">
        <f>[3]COOPELESCA!M31</f>
        <v>56.380000000000038</v>
      </c>
      <c r="M31" s="13">
        <f>[3]COOPELESCA!N31</f>
        <v>56.380000000000045</v>
      </c>
      <c r="N31" s="23"/>
    </row>
    <row r="32" spans="1:14" x14ac:dyDescent="0.3">
      <c r="A32" s="22" t="str">
        <f>[3]COOPELESCA!B32</f>
        <v>d. Potencia Punta</v>
      </c>
      <c r="B32" s="13">
        <f>[3]COOPELESCA!C32</f>
        <v>4201.2599999999984</v>
      </c>
      <c r="C32" s="13">
        <f>[3]COOPELESCA!D32</f>
        <v>4201.2599999999984</v>
      </c>
      <c r="D32" s="13">
        <f>[3]COOPELESCA!E32</f>
        <v>4201.2599999999984</v>
      </c>
      <c r="E32" s="13">
        <f>[3]COOPELESCA!F32</f>
        <v>4226.0766666666641</v>
      </c>
      <c r="F32" s="13">
        <f>[3]COOPELESCA!G32</f>
        <v>4226.0399999999972</v>
      </c>
      <c r="G32" s="13">
        <f>[3]COOPELESCA!H32</f>
        <v>4226.0399999999972</v>
      </c>
      <c r="H32" s="13">
        <f>[3]COOPELESCA!I32</f>
        <v>4208.3999999999978</v>
      </c>
      <c r="I32" s="13">
        <f>[3]COOPELESCA!J32</f>
        <v>4208.3999999999978</v>
      </c>
      <c r="J32" s="13">
        <f>[3]COOPELESCA!K32</f>
        <v>4208.3999999999978</v>
      </c>
      <c r="K32" s="13">
        <f>[3]COOPELESCA!L32</f>
        <v>4228.0700000000033</v>
      </c>
      <c r="L32" s="13">
        <f>[3]COOPELESCA!M32</f>
        <v>4228.0700000000033</v>
      </c>
      <c r="M32" s="13">
        <f>[3]COOPELESCA!N32</f>
        <v>4228.0700000000033</v>
      </c>
      <c r="N32" s="23"/>
    </row>
    <row r="33" spans="1:14" x14ac:dyDescent="0.3">
      <c r="A33" s="22" t="str">
        <f>[3]COOPELESCA!B33</f>
        <v>e. Potencia Valle</v>
      </c>
      <c r="B33" s="13">
        <f>[3]COOPELESCA!C33</f>
        <v>4201.2599999999984</v>
      </c>
      <c r="C33" s="13">
        <f>[3]COOPELESCA!D33</f>
        <v>4201.2599999999984</v>
      </c>
      <c r="D33" s="13">
        <f>[3]COOPELESCA!E33</f>
        <v>4201.2599999999984</v>
      </c>
      <c r="E33" s="13">
        <f>[3]COOPELESCA!F33</f>
        <v>4226.0766666666641</v>
      </c>
      <c r="F33" s="13">
        <f>[3]COOPELESCA!G33</f>
        <v>4226.0399999999972</v>
      </c>
      <c r="G33" s="13">
        <f>[3]COOPELESCA!H33</f>
        <v>4226.0399999999972</v>
      </c>
      <c r="H33" s="13">
        <f>[3]COOPELESCA!I33</f>
        <v>4208.3999999999978</v>
      </c>
      <c r="I33" s="13">
        <f>[3]COOPELESCA!J33</f>
        <v>4208.3999999999978</v>
      </c>
      <c r="J33" s="13">
        <f>[3]COOPELESCA!K33</f>
        <v>4208.3999999999978</v>
      </c>
      <c r="K33" s="13">
        <f>[3]COOPELESCA!L33</f>
        <v>4228.0700000000033</v>
      </c>
      <c r="L33" s="13">
        <f>[3]COOPELESCA!M33</f>
        <v>4228.0700000000033</v>
      </c>
      <c r="M33" s="13">
        <f>[3]COOPELESCA!N33</f>
        <v>4228.0700000000033</v>
      </c>
      <c r="N33" s="23"/>
    </row>
    <row r="34" spans="1:14" x14ac:dyDescent="0.3">
      <c r="A34" s="19" t="str">
        <f>[3]COOPELESCA!B34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[3]COOPELESCA!B35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[3]COOPELESCA!B36</f>
        <v>a. Bloque 0-30 kWh</v>
      </c>
      <c r="B36" s="13">
        <f>[3]COOPELESCA!C36</f>
        <v>120.30000000000007</v>
      </c>
      <c r="C36" s="13">
        <f>[3]COOPELESCA!D36</f>
        <v>120.30000000000005</v>
      </c>
      <c r="D36" s="13">
        <f>[3]COOPELESCA!E36</f>
        <v>120.30000000000007</v>
      </c>
      <c r="E36" s="13">
        <f>[3]COOPELESCA!F36</f>
        <v>120.30000000000005</v>
      </c>
      <c r="F36" s="13">
        <f>[3]COOPELESCA!G36</f>
        <v>120.30000000000007</v>
      </c>
      <c r="G36" s="13">
        <f>[3]COOPELESCA!H36</f>
        <v>120.30000000000005</v>
      </c>
      <c r="H36" s="13">
        <f>[3]COOPELESCA!I36</f>
        <v>120.30000000000007</v>
      </c>
      <c r="I36" s="13">
        <f>[3]COOPELESCA!J36</f>
        <v>120.30000000000007</v>
      </c>
      <c r="J36" s="13">
        <f>[3]COOPELESCA!K36</f>
        <v>120.30000000000005</v>
      </c>
      <c r="K36" s="13">
        <f>[3]COOPELESCA!L36</f>
        <v>120.30000000000007</v>
      </c>
      <c r="L36" s="13">
        <f>[3]COOPELESCA!M36</f>
        <v>120.30000000000005</v>
      </c>
      <c r="M36" s="13">
        <f>[3]COOPELESCA!N36</f>
        <v>120.30000000000007</v>
      </c>
    </row>
    <row r="37" spans="1:14" x14ac:dyDescent="0.3">
      <c r="A37" s="22" t="str">
        <f>[3]COOPELESCA!B37</f>
        <v>b. Bloque 31-50 000 kWh</v>
      </c>
      <c r="B37" s="13">
        <f>[3]COOPELESCA!C37</f>
        <v>4.0100000000000016</v>
      </c>
      <c r="C37" s="13">
        <f>[3]COOPELESCA!D37</f>
        <v>4.0100000000000016</v>
      </c>
      <c r="D37" s="13">
        <f>[3]COOPELESCA!E37</f>
        <v>4.0100000000000016</v>
      </c>
      <c r="E37" s="13">
        <f>[3]COOPELESCA!F37</f>
        <v>4.0100000000000016</v>
      </c>
      <c r="F37" s="13">
        <f>[3]COOPELESCA!G37</f>
        <v>4.0100000000000016</v>
      </c>
      <c r="G37" s="13">
        <f>[3]COOPELESCA!H37</f>
        <v>4.0100000000000016</v>
      </c>
      <c r="H37" s="13">
        <f>[3]COOPELESCA!I37</f>
        <v>4.0100000000000016</v>
      </c>
      <c r="I37" s="13">
        <f>[3]COOPELESCA!J37</f>
        <v>4.0100000000000016</v>
      </c>
      <c r="J37" s="13">
        <f>[3]COOPELESCA!K37</f>
        <v>4.0100000000000016</v>
      </c>
      <c r="K37" s="13">
        <f>[3]COOPELESCA!L37</f>
        <v>4.0100000000000016</v>
      </c>
      <c r="L37" s="13">
        <f>[3]COOPELESCA!M37</f>
        <v>4.0100000000000016</v>
      </c>
      <c r="M37" s="13">
        <f>[3]COOPELESCA!N37</f>
        <v>4.0100000000000016</v>
      </c>
    </row>
    <row r="38" spans="1:14" x14ac:dyDescent="0.3">
      <c r="A38" s="22" t="str">
        <f>[3]COOPELESCA!B38</f>
        <v>c. Bloque mayor a 50 000 kWh</v>
      </c>
      <c r="B38" s="13">
        <f>[3]COOPELESCA!C38</f>
        <v>200500</v>
      </c>
      <c r="C38" s="13">
        <f>[3]COOPELESCA!D38</f>
        <v>200500</v>
      </c>
      <c r="D38" s="13">
        <f>[3]COOPELESCA!E38</f>
        <v>200500</v>
      </c>
      <c r="E38" s="13">
        <f>[3]COOPELESCA!F38</f>
        <v>200500</v>
      </c>
      <c r="F38" s="13">
        <f>[3]COOPELESCA!G38</f>
        <v>200500</v>
      </c>
      <c r="G38" s="13">
        <f>[3]COOPELESCA!H38</f>
        <v>200500</v>
      </c>
      <c r="H38" s="13">
        <f>[3]COOPELESCA!I38</f>
        <v>200500</v>
      </c>
      <c r="I38" s="13">
        <f>[3]COOPELESCA!J38</f>
        <v>200500</v>
      </c>
      <c r="J38" s="13">
        <f>[3]COOPELESCA!K38</f>
        <v>200500</v>
      </c>
      <c r="K38" s="13">
        <f>[3]COOPELESCA!L38</f>
        <v>200500</v>
      </c>
      <c r="L38" s="13">
        <f>[3]COOPELESCA!M38</f>
        <v>200500</v>
      </c>
      <c r="M38" s="13">
        <f>[3]COOPELESCA!N38</f>
        <v>200500</v>
      </c>
    </row>
    <row r="39" spans="1:14" x14ac:dyDescent="0.3">
      <c r="A39" s="19" t="str">
        <f>[3]COOPELESCA!B39</f>
        <v>Tarifa de acceso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4" x14ac:dyDescent="0.3">
      <c r="A40" s="20" t="str">
        <f>[3]COOPELESCA!B40</f>
        <v>T-TA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4" x14ac:dyDescent="0.3">
      <c r="A41" s="22" t="str">
        <f>[3]COOPELESCA!B41</f>
        <v>a. Consumo de Energía cada kWh</v>
      </c>
      <c r="B41" s="13">
        <f>[3]COOPELESCA!C41</f>
        <v>29.399999999999984</v>
      </c>
      <c r="C41" s="13">
        <f>[3]COOPELESCA!D41</f>
        <v>29.399999999999984</v>
      </c>
      <c r="D41" s="13">
        <f>[3]COOPELESCA!E41</f>
        <v>29.399999999999984</v>
      </c>
      <c r="E41" s="13">
        <f>[3]COOPELESCA!F41</f>
        <v>29.399999999999984</v>
      </c>
      <c r="F41" s="13">
        <f>[3]COOPELESCA!G41</f>
        <v>29.399999999999984</v>
      </c>
      <c r="G41" s="13">
        <f>[3]COOPELESCA!H41</f>
        <v>29.399999999999984</v>
      </c>
      <c r="H41" s="13">
        <f>[3]COOPELESCA!I41</f>
        <v>29.399999999999984</v>
      </c>
      <c r="I41" s="13">
        <f>[3]COOPELESCA!J41</f>
        <v>29.399999999999984</v>
      </c>
      <c r="J41" s="13">
        <f>[3]COOPELESCA!K41</f>
        <v>29.399999999999984</v>
      </c>
      <c r="K41" s="13">
        <f>[3]COOPELESCA!L41</f>
        <v>29.399999999999984</v>
      </c>
      <c r="L41" s="13">
        <f>[3]COOPELESCA!M41</f>
        <v>29.399999999999984</v>
      </c>
      <c r="M41" s="13">
        <f>[3]COOPELESCA!N41</f>
        <v>29.399999999999984</v>
      </c>
    </row>
    <row r="42" spans="1:14" x14ac:dyDescent="0.3">
      <c r="A42" s="24" t="s">
        <v>25</v>
      </c>
    </row>
    <row r="43" spans="1:14" x14ac:dyDescent="0.3">
      <c r="A43" s="24" t="s">
        <v>76</v>
      </c>
    </row>
    <row r="51" spans="1:13" x14ac:dyDescent="0.3">
      <c r="A51" s="179" t="s">
        <v>115</v>
      </c>
      <c r="B51" s="179"/>
      <c r="C51" s="179"/>
      <c r="D51" s="179"/>
      <c r="E51" s="179"/>
      <c r="F51" s="179"/>
      <c r="G51" s="179"/>
      <c r="H51" s="179"/>
      <c r="I51" s="179"/>
      <c r="J51" s="179"/>
    </row>
    <row r="52" spans="1:13" x14ac:dyDescent="0.3">
      <c r="A52" s="180" t="s">
        <v>131</v>
      </c>
      <c r="B52" s="180"/>
      <c r="C52" s="180"/>
      <c r="D52" s="180"/>
      <c r="E52" s="180"/>
      <c r="F52" s="180"/>
      <c r="G52" s="180"/>
      <c r="H52" s="180"/>
      <c r="I52" s="180"/>
      <c r="J52" s="180"/>
    </row>
    <row r="53" spans="1:13" x14ac:dyDescent="0.3">
      <c r="A53" s="17" t="str">
        <f>[3]COOPELESCA!B85</f>
        <v>º</v>
      </c>
      <c r="B53" s="18" t="str">
        <f>[3]COOPELESCA!C85</f>
        <v>Enero</v>
      </c>
      <c r="C53" s="18" t="str">
        <f>[3]COOPELESCA!D85</f>
        <v>Febrero</v>
      </c>
      <c r="D53" s="18" t="str">
        <f>[3]COOPELESCA!E85</f>
        <v>Marzo</v>
      </c>
      <c r="E53" s="18" t="str">
        <f>[3]COOPELESCA!F85</f>
        <v>Abril</v>
      </c>
      <c r="F53" s="18" t="str">
        <f>[3]COOPELESCA!G85</f>
        <v>Mayo</v>
      </c>
      <c r="G53" s="18" t="str">
        <f>[3]COOPELESCA!H85</f>
        <v>Junio</v>
      </c>
      <c r="H53" s="18" t="str">
        <f>[3]COOPELESCA!I85</f>
        <v>Julio</v>
      </c>
      <c r="I53" s="18" t="str">
        <f>[3]COOPELESCA!J85</f>
        <v>Agosto</v>
      </c>
      <c r="J53" s="18" t="str">
        <f>[3]COOPELESCA!K85</f>
        <v>Septiembre</v>
      </c>
      <c r="K53" s="18" t="str">
        <f>[3]COOPELESCA!L85</f>
        <v>Octubre</v>
      </c>
      <c r="L53" s="18" t="str">
        <f>[3]COOPELESCA!M85</f>
        <v>Noviembre</v>
      </c>
      <c r="M53" s="18" t="str">
        <f>[3]COOPELESCA!N85</f>
        <v>Diciembre</v>
      </c>
    </row>
    <row r="54" spans="1:13" x14ac:dyDescent="0.3">
      <c r="A54" s="19" t="str">
        <f>[3]COOPELESCA!B86</f>
        <v>VENTAS AL SERVICIO DE DISTRIBUCIÓN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x14ac:dyDescent="0.3">
      <c r="A55" s="20" t="str">
        <f>[3]COOPELESCA!B87</f>
        <v>T-SD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3" x14ac:dyDescent="0.3">
      <c r="A56" s="22" t="str">
        <f>[3]COOPELESCA!B88</f>
        <v>Energía Punta</v>
      </c>
      <c r="B56" s="13">
        <f>[3]COOPELESCA!C88</f>
        <v>60.980000000000011</v>
      </c>
      <c r="C56" s="13">
        <f>[3]COOPELESCA!D88</f>
        <v>60.980000000000011</v>
      </c>
      <c r="D56" s="13">
        <f>[3]COOPELESCA!E88</f>
        <v>60.980000000000011</v>
      </c>
      <c r="E56" s="13">
        <f>[3]COOPELESCA!F88</f>
        <v>60.980000000000011</v>
      </c>
      <c r="F56" s="13">
        <f>[3]COOPELESCA!G88</f>
        <v>60.980000000000011</v>
      </c>
      <c r="G56" s="13">
        <f>[3]COOPELESCA!H88</f>
        <v>60.980000000000011</v>
      </c>
      <c r="H56" s="13">
        <f>[3]COOPELESCA!I88</f>
        <v>60.980000000000011</v>
      </c>
      <c r="I56" s="13">
        <f>[3]COOPELESCA!J88</f>
        <v>60.980000000000011</v>
      </c>
      <c r="J56" s="13">
        <f>[3]COOPELESCA!K88</f>
        <v>60.980000000000011</v>
      </c>
      <c r="K56" s="13">
        <f>[3]COOPELESCA!L88</f>
        <v>60.980000000000011</v>
      </c>
      <c r="L56" s="13">
        <f>[3]COOPELESCA!M88</f>
        <v>60.980000000000011</v>
      </c>
      <c r="M56" s="13">
        <f>[3]COOPELESCA!N88</f>
        <v>60.980000000000011</v>
      </c>
    </row>
    <row r="57" spans="1:13" x14ac:dyDescent="0.3">
      <c r="A57" s="22" t="str">
        <f>[3]COOPELESCA!B89</f>
        <v>Energía Valle</v>
      </c>
      <c r="B57" s="13">
        <f>[3]COOPELESCA!C89</f>
        <v>45.609999999999978</v>
      </c>
      <c r="C57" s="13">
        <f>[3]COOPELESCA!D89</f>
        <v>45.609999999999992</v>
      </c>
      <c r="D57" s="13">
        <f>[3]COOPELESCA!E89</f>
        <v>45.609999999999978</v>
      </c>
      <c r="E57" s="13">
        <f>[3]COOPELESCA!F89</f>
        <v>45.609999999999985</v>
      </c>
      <c r="F57" s="13">
        <f>[3]COOPELESCA!G89</f>
        <v>45.609999999999978</v>
      </c>
      <c r="G57" s="13">
        <f>[3]COOPELESCA!H89</f>
        <v>45.609999999999985</v>
      </c>
      <c r="H57" s="13">
        <f>[3]COOPELESCA!I89</f>
        <v>45.609999999999978</v>
      </c>
      <c r="I57" s="13">
        <f>[3]COOPELESCA!J89</f>
        <v>45.609999999999978</v>
      </c>
      <c r="J57" s="13">
        <f>[3]COOPELESCA!K89</f>
        <v>45.609999999999985</v>
      </c>
      <c r="K57" s="13">
        <f>[3]COOPELESCA!L89</f>
        <v>45.609999999999978</v>
      </c>
      <c r="L57" s="13">
        <f>[3]COOPELESCA!M89</f>
        <v>45.609999999999985</v>
      </c>
      <c r="M57" s="13">
        <f>[3]COOPELESCA!N89</f>
        <v>45.609999999999978</v>
      </c>
    </row>
    <row r="58" spans="1:13" x14ac:dyDescent="0.3">
      <c r="A58" s="22" t="str">
        <f>[3]COOPELESCA!B90</f>
        <v>Energía Noche</v>
      </c>
      <c r="B58" s="13">
        <f>[3]COOPELESCA!C90</f>
        <v>29.990000000000006</v>
      </c>
      <c r="C58" s="13">
        <f>[3]COOPELESCA!D90</f>
        <v>29.990000000000006</v>
      </c>
      <c r="D58" s="13">
        <f>[3]COOPELESCA!E90</f>
        <v>29.990000000000006</v>
      </c>
      <c r="E58" s="13">
        <f>[3]COOPELESCA!F90</f>
        <v>29.990000000000006</v>
      </c>
      <c r="F58" s="13">
        <f>[3]COOPELESCA!G90</f>
        <v>29.990000000000006</v>
      </c>
      <c r="G58" s="13">
        <f>[3]COOPELESCA!H90</f>
        <v>29.990000000000006</v>
      </c>
      <c r="H58" s="13">
        <f>[3]COOPELESCA!I90</f>
        <v>29.990000000000006</v>
      </c>
      <c r="I58" s="13">
        <f>[3]COOPELESCA!J90</f>
        <v>29.990000000000006</v>
      </c>
      <c r="J58" s="13">
        <f>[3]COOPELESCA!K90</f>
        <v>29.990000000000006</v>
      </c>
      <c r="K58" s="13">
        <f>[3]COOPELESCA!L90</f>
        <v>29.990000000000006</v>
      </c>
      <c r="L58" s="13">
        <f>[3]COOPELESCA!M90</f>
        <v>29.990000000000006</v>
      </c>
      <c r="M58" s="13">
        <f>[3]COOPELESCA!N90</f>
        <v>29.990000000000006</v>
      </c>
    </row>
    <row r="59" spans="1:13" x14ac:dyDescent="0.3">
      <c r="A59" s="2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2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2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x14ac:dyDescent="0.3">
      <c r="A62" s="24"/>
    </row>
    <row r="63" spans="1:13" x14ac:dyDescent="0.3">
      <c r="A63" s="24"/>
    </row>
  </sheetData>
  <mergeCells count="4">
    <mergeCell ref="A5:M5"/>
    <mergeCell ref="A6:M6"/>
    <mergeCell ref="A51:J51"/>
    <mergeCell ref="A52:J52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53"/>
  <dimension ref="A4:N43"/>
  <sheetViews>
    <sheetView topLeftCell="A40" workbookViewId="0">
      <selection activeCell="A42" sqref="A42:N43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132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[3]COOPEGUANACASTE!B7</f>
        <v>Tipo de tarifa y bloque</v>
      </c>
      <c r="B7" s="18" t="str">
        <f>[3]COOPEGUANACASTE!C7</f>
        <v>Enero</v>
      </c>
      <c r="C7" s="18" t="str">
        <f>[3]COOPEGUANACASTE!D7</f>
        <v>Febrero</v>
      </c>
      <c r="D7" s="18" t="str">
        <f>[3]COOPEGUANACASTE!E7</f>
        <v>Marzo</v>
      </c>
      <c r="E7" s="18" t="str">
        <f>[3]COOPEGUANACASTE!F7</f>
        <v>Abril</v>
      </c>
      <c r="F7" s="18" t="str">
        <f>[3]COOPEGUANACASTE!G7</f>
        <v>Mayo</v>
      </c>
      <c r="G7" s="18" t="str">
        <f>[3]COOPEGUANACASTE!H7</f>
        <v>Junio</v>
      </c>
      <c r="H7" s="18" t="str">
        <f>[3]COOPEGUANACASTE!I7</f>
        <v>Julio</v>
      </c>
      <c r="I7" s="18" t="str">
        <f>[3]COOPEGUANACASTE!J7</f>
        <v>Agosto</v>
      </c>
      <c r="J7" s="18" t="str">
        <f>[3]COOPEGUANACASTE!K7</f>
        <v>Septiembre</v>
      </c>
      <c r="K7" s="18" t="str">
        <f>[3]COOPEGUANACASTE!L7</f>
        <v>Octubre</v>
      </c>
      <c r="L7" s="18" t="str">
        <f>[3]COOPEGUANACASTE!M7</f>
        <v>Noviembre</v>
      </c>
      <c r="M7" s="18" t="str">
        <f>[3]COOPEGUANACASTE!N7</f>
        <v>Diciembre</v>
      </c>
    </row>
    <row r="8" spans="1:13" x14ac:dyDescent="0.3">
      <c r="A8" s="19" t="str">
        <f>[3]COOPEGUANACASTE!B8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[3]COOPEGUANACASTE!B9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[3]COOPEGUANACASTE!B10</f>
        <v>a. Bloque 0-30 kWh</v>
      </c>
      <c r="B10" s="13">
        <f>[3]COOPEGUANACASTE!C10</f>
        <v>1954.1999999999989</v>
      </c>
      <c r="C10" s="13">
        <f>[3]COOPEGUANACASTE!D10</f>
        <v>1954.1999999999991</v>
      </c>
      <c r="D10" s="13">
        <f>[3]COOPEGUANACASTE!E10</f>
        <v>1954.1999999999989</v>
      </c>
      <c r="E10" s="13">
        <f>[3]COOPEGUANACASTE!F10</f>
        <v>1972.3000000000009</v>
      </c>
      <c r="F10" s="13">
        <f>[3]COOPEGUANACASTE!G10</f>
        <v>1971.900000000001</v>
      </c>
      <c r="G10" s="13">
        <f>[3]COOPEGUANACASTE!H10</f>
        <v>1971.900000000001</v>
      </c>
      <c r="H10" s="13">
        <f>[3]COOPEGUANACASTE!I10</f>
        <v>1961.6999999999989</v>
      </c>
      <c r="I10" s="13">
        <f>[3]COOPEGUANACASTE!J10</f>
        <v>1961.6999999999989</v>
      </c>
      <c r="J10" s="13">
        <f>[3]COOPEGUANACASTE!K10</f>
        <v>1961.6999999999991</v>
      </c>
      <c r="K10" s="13">
        <f>[3]COOPEGUANACASTE!L10</f>
        <v>1965.900000000001</v>
      </c>
      <c r="L10" s="13">
        <f>[3]COOPEGUANACASTE!M10</f>
        <v>1965.900000000001</v>
      </c>
      <c r="M10" s="13">
        <f>[3]COOPEGUANACASTE!N10</f>
        <v>1965.900000000001</v>
      </c>
    </row>
    <row r="11" spans="1:13" x14ac:dyDescent="0.3">
      <c r="A11" s="22" t="str">
        <f>[3]COOPEGUANACASTE!B11</f>
        <v>b. Bloque 31-200 kWh</v>
      </c>
      <c r="B11" s="13">
        <f>[3]COOPEGUANACASTE!C11</f>
        <v>65.140000000000043</v>
      </c>
      <c r="C11" s="13">
        <f>[3]COOPEGUANACASTE!D11</f>
        <v>65.140000000000043</v>
      </c>
      <c r="D11" s="13">
        <f>[3]COOPEGUANACASTE!E11</f>
        <v>65.140000000000043</v>
      </c>
      <c r="E11" s="13">
        <f>[3]COOPEGUANACASTE!F11</f>
        <v>65.743333333333354</v>
      </c>
      <c r="F11" s="13">
        <f>[3]COOPEGUANACASTE!G11</f>
        <v>65.73</v>
      </c>
      <c r="G11" s="13">
        <f>[3]COOPEGUANACASTE!H11</f>
        <v>65.73</v>
      </c>
      <c r="H11" s="13">
        <f>[3]COOPEGUANACASTE!I11</f>
        <v>65.390000000000043</v>
      </c>
      <c r="I11" s="13">
        <f>[3]COOPEGUANACASTE!J11</f>
        <v>65.390000000000043</v>
      </c>
      <c r="J11" s="13">
        <f>[3]COOPEGUANACASTE!K11</f>
        <v>65.390000000000043</v>
      </c>
      <c r="K11" s="13">
        <f>[3]COOPEGUANACASTE!L11</f>
        <v>65.529999999999987</v>
      </c>
      <c r="L11" s="13">
        <f>[3]COOPEGUANACASTE!M11</f>
        <v>65.529999999999987</v>
      </c>
      <c r="M11" s="13">
        <f>[3]COOPEGUANACASTE!N11</f>
        <v>65.529999999999987</v>
      </c>
    </row>
    <row r="12" spans="1:13" x14ac:dyDescent="0.3">
      <c r="A12" s="22" t="str">
        <f>[3]COOPEGUANACASTE!B12</f>
        <v>c. Bloque mayor a 200 kWh</v>
      </c>
      <c r="B12" s="13">
        <f>[3]COOPEGUANACASTE!C12</f>
        <v>91.82999999999997</v>
      </c>
      <c r="C12" s="13">
        <f>[3]COOPEGUANACASTE!D12</f>
        <v>91.82999999999997</v>
      </c>
      <c r="D12" s="13">
        <f>[3]COOPEGUANACASTE!E12</f>
        <v>91.82999999999997</v>
      </c>
      <c r="E12" s="13">
        <f>[3]COOPEGUANACASTE!F12</f>
        <v>92.688333333333361</v>
      </c>
      <c r="F12" s="13">
        <f>[3]COOPEGUANACASTE!G12</f>
        <v>92.67000000000003</v>
      </c>
      <c r="G12" s="13">
        <f>[3]COOPEGUANACASTE!H12</f>
        <v>92.67000000000003</v>
      </c>
      <c r="H12" s="13">
        <f>[3]COOPEGUANACASTE!I12</f>
        <v>92.179999999999978</v>
      </c>
      <c r="I12" s="13">
        <f>[3]COOPEGUANACASTE!J12</f>
        <v>92.179999999999978</v>
      </c>
      <c r="J12" s="13">
        <f>[3]COOPEGUANACASTE!K12</f>
        <v>92.179999999999993</v>
      </c>
      <c r="K12" s="13">
        <f>[3]COOPEGUANACASTE!L12</f>
        <v>92.380000000000067</v>
      </c>
      <c r="L12" s="13">
        <f>[3]COOPEGUANACASTE!M12</f>
        <v>92.380000000000067</v>
      </c>
      <c r="M12" s="13">
        <f>[3]COOPEGUANACASTE!N12</f>
        <v>92.380000000000067</v>
      </c>
    </row>
    <row r="13" spans="1:13" x14ac:dyDescent="0.3">
      <c r="A13" s="19" t="str">
        <f>[3]COOPEGUANACASTE!B13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[3]COOPEGUANACASTE!B14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[3]COOPEGUANACASTE!B15</f>
        <v>a. Consumo de Energía menor o igual a 3000 kWh</v>
      </c>
      <c r="B15" s="13">
        <f>[3]COOPEGUANACASTE!C15</f>
        <v>96.110000000000014</v>
      </c>
      <c r="C15" s="13">
        <f>[3]COOPEGUANACASTE!D15</f>
        <v>96.11</v>
      </c>
      <c r="D15" s="13">
        <f>[3]COOPEGUANACASTE!E15</f>
        <v>96.110000000000014</v>
      </c>
      <c r="E15" s="13">
        <f>[3]COOPEGUANACASTE!F15</f>
        <v>97.000000000000014</v>
      </c>
      <c r="F15" s="13">
        <f>[3]COOPEGUANACASTE!G15</f>
        <v>96.98</v>
      </c>
      <c r="G15" s="13">
        <f>[3]COOPEGUANACASTE!H15</f>
        <v>96.98</v>
      </c>
      <c r="H15" s="13">
        <f>[3]COOPEGUANACASTE!I15</f>
        <v>96.469999999999942</v>
      </c>
      <c r="I15" s="13">
        <f>[3]COOPEGUANACASTE!J15</f>
        <v>96.469999999999942</v>
      </c>
      <c r="J15" s="13">
        <f>[3]COOPEGUANACASTE!K15</f>
        <v>96.469999999999956</v>
      </c>
      <c r="K15" s="13">
        <f>[3]COOPEGUANACASTE!L15</f>
        <v>96.679999999999978</v>
      </c>
      <c r="L15" s="13">
        <f>[3]COOPEGUANACASTE!M15</f>
        <v>96.679999999999993</v>
      </c>
      <c r="M15" s="13">
        <f>[3]COOPEGUANACASTE!N15</f>
        <v>96.679999999999978</v>
      </c>
    </row>
    <row r="16" spans="1:13" x14ac:dyDescent="0.3">
      <c r="A16" s="22" t="str">
        <f>[3]COOPEGUANACASTE!B16</f>
        <v>b. Bloque 0-3000 kWh</v>
      </c>
      <c r="B16" s="13">
        <f>[3]COOPEGUANACASTE!C16</f>
        <v>182610</v>
      </c>
      <c r="C16" s="13">
        <f>[3]COOPEGUANACASTE!D16</f>
        <v>182610</v>
      </c>
      <c r="D16" s="13">
        <f>[3]COOPEGUANACASTE!E16</f>
        <v>182610</v>
      </c>
      <c r="E16" s="13">
        <f>[3]COOPEGUANACASTE!F16</f>
        <v>184300</v>
      </c>
      <c r="F16" s="13">
        <f>[3]COOPEGUANACASTE!G16</f>
        <v>184260</v>
      </c>
      <c r="G16" s="13">
        <f>[3]COOPEGUANACASTE!H16</f>
        <v>184260</v>
      </c>
      <c r="H16" s="13">
        <f>[3]COOPEGUANACASTE!I16</f>
        <v>183300</v>
      </c>
      <c r="I16" s="13">
        <f>[3]COOPEGUANACASTE!J16</f>
        <v>183300</v>
      </c>
      <c r="J16" s="13">
        <f>[3]COOPEGUANACASTE!K16</f>
        <v>183300</v>
      </c>
      <c r="K16" s="13">
        <f>[3]COOPEGUANACASTE!L16</f>
        <v>183690</v>
      </c>
      <c r="L16" s="13">
        <f>[3]COOPEGUANACASTE!M16</f>
        <v>183690</v>
      </c>
      <c r="M16" s="13">
        <f>[3]COOPEGUANACASTE!N16</f>
        <v>183690</v>
      </c>
    </row>
    <row r="17" spans="1:14" x14ac:dyDescent="0.3">
      <c r="A17" s="22" t="str">
        <f>[3]COOPEGUANACASTE!B17</f>
        <v>c. Bloque mayor a 3000 kWh</v>
      </c>
      <c r="B17" s="13">
        <f>[3]COOPEGUANACASTE!C17</f>
        <v>60.869999999999948</v>
      </c>
      <c r="C17" s="13">
        <f>[3]COOPEGUANACASTE!D17</f>
        <v>60.869999999999955</v>
      </c>
      <c r="D17" s="13">
        <f>[3]COOPEGUANACASTE!E17</f>
        <v>60.869999999999948</v>
      </c>
      <c r="E17" s="13">
        <f>[3]COOPEGUANACASTE!F17</f>
        <v>61.433333333333358</v>
      </c>
      <c r="F17" s="13">
        <f>[3]COOPEGUANACASTE!G17</f>
        <v>61.42000000000003</v>
      </c>
      <c r="G17" s="13">
        <f>[3]COOPEGUANACASTE!H17</f>
        <v>61.42000000000003</v>
      </c>
      <c r="H17" s="13">
        <f>[3]COOPEGUANACASTE!I17</f>
        <v>61.099999999999966</v>
      </c>
      <c r="I17" s="13">
        <f>[3]COOPEGUANACASTE!J17</f>
        <v>61.099999999999966</v>
      </c>
      <c r="J17" s="13">
        <f>[3]COOPEGUANACASTE!K17</f>
        <v>61.099999999999973</v>
      </c>
      <c r="K17" s="13">
        <f>[3]COOPEGUANACASTE!L17</f>
        <v>61.230000000000011</v>
      </c>
      <c r="L17" s="13">
        <f>[3]COOPEGUANACASTE!M17</f>
        <v>61.230000000000011</v>
      </c>
      <c r="M17" s="13">
        <f>[3]COOPEGUANACASTE!N17</f>
        <v>61.230000000000011</v>
      </c>
    </row>
    <row r="18" spans="1:14" x14ac:dyDescent="0.3">
      <c r="A18" s="22" t="str">
        <f>[3]COOPEGUANACASTE!B18</f>
        <v>d. Bloque 0-10 kW</v>
      </c>
      <c r="B18" s="13">
        <f>[3]COOPEGUANACASTE!C18</f>
        <v>89892</v>
      </c>
      <c r="C18" s="13">
        <f>[3]COOPEGUANACASTE!D18</f>
        <v>89892</v>
      </c>
      <c r="D18" s="13">
        <f>[3]COOPEGUANACASTE!E18</f>
        <v>89892</v>
      </c>
      <c r="E18" s="13">
        <f>[3]COOPEGUANACASTE!F18</f>
        <v>90727.266666666648</v>
      </c>
      <c r="F18" s="13">
        <f>[3]COOPEGUANACASTE!G18</f>
        <v>90709.299999999974</v>
      </c>
      <c r="G18" s="13">
        <f>[3]COOPEGUANACASTE!H18</f>
        <v>90709.299999999988</v>
      </c>
      <c r="H18" s="13">
        <f>[3]COOPEGUANACASTE!I18</f>
        <v>90233.299999999974</v>
      </c>
      <c r="I18" s="13">
        <f>[3]COOPEGUANACASTE!J18</f>
        <v>90233.299999999974</v>
      </c>
      <c r="J18" s="13">
        <f>[3]COOPEGUANACASTE!K18</f>
        <v>90233.299999999988</v>
      </c>
      <c r="K18" s="13">
        <f>[3]COOPEGUANACASTE!L18</f>
        <v>90427</v>
      </c>
      <c r="L18" s="13">
        <f>[3]COOPEGUANACASTE!M18</f>
        <v>90427</v>
      </c>
      <c r="M18" s="13">
        <f>[3]COOPEGUANACASTE!N18</f>
        <v>90427</v>
      </c>
    </row>
    <row r="19" spans="1:14" x14ac:dyDescent="0.3">
      <c r="A19" s="22" t="str">
        <f>[3]COOPEGUANACASTE!B19</f>
        <v>e. Bloque mayor a 10 kW</v>
      </c>
      <c r="B19" s="13">
        <f>[3]COOPEGUANACASTE!C19</f>
        <v>8989.2000000000044</v>
      </c>
      <c r="C19" s="13">
        <f>[3]COOPEGUANACASTE!D19</f>
        <v>8989.2000000000044</v>
      </c>
      <c r="D19" s="13">
        <f>[3]COOPEGUANACASTE!E19</f>
        <v>8989.2000000000044</v>
      </c>
      <c r="E19" s="13">
        <f>[3]COOPEGUANACASTE!F19</f>
        <v>9072.7266666666619</v>
      </c>
      <c r="F19" s="13">
        <f>[3]COOPEGUANACASTE!G19</f>
        <v>9070.9299999999948</v>
      </c>
      <c r="G19" s="13">
        <f>[3]COOPEGUANACASTE!H19</f>
        <v>9070.9299999999948</v>
      </c>
      <c r="H19" s="13">
        <f>[3]COOPEGUANACASTE!I19</f>
        <v>9023.3299999999963</v>
      </c>
      <c r="I19" s="13">
        <f>[3]COOPEGUANACASTE!J19</f>
        <v>9023.3299999999963</v>
      </c>
      <c r="J19" s="13">
        <f>[3]COOPEGUANACASTE!K19</f>
        <v>9023.3299999999945</v>
      </c>
      <c r="K19" s="13">
        <f>[3]COOPEGUANACASTE!L19</f>
        <v>9042.7000000000044</v>
      </c>
      <c r="L19" s="13">
        <f>[3]COOPEGUANACASTE!M19</f>
        <v>9042.7000000000044</v>
      </c>
      <c r="M19" s="13">
        <f>[3]COOPEGUANACASTE!N19</f>
        <v>9042.7000000000044</v>
      </c>
    </row>
    <row r="20" spans="1:14" x14ac:dyDescent="0.3">
      <c r="A20" s="19" t="str">
        <f>[3]COOPEGUANACASTE!B20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[3]COOPEGUANACASTE!B21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[3]COOPEGUANACASTE!B22</f>
        <v>a. Consumo de Energía menor o igual a 3000 kWh</v>
      </c>
      <c r="B22" s="13">
        <f>[3]COOPEGUANACASTE!C22</f>
        <v>96.110000000000014</v>
      </c>
      <c r="C22" s="13">
        <f>[3]COOPEGUANACASTE!D22</f>
        <v>96.11</v>
      </c>
      <c r="D22" s="13">
        <f>[3]COOPEGUANACASTE!E22</f>
        <v>96.110000000000014</v>
      </c>
      <c r="E22" s="13">
        <f>[3]COOPEGUANACASTE!F22</f>
        <v>97.000000000000014</v>
      </c>
      <c r="F22" s="13">
        <f>[3]COOPEGUANACASTE!G22</f>
        <v>96.98</v>
      </c>
      <c r="G22" s="13">
        <f>[3]COOPEGUANACASTE!H22</f>
        <v>96.98</v>
      </c>
      <c r="H22" s="13">
        <f>[3]COOPEGUANACASTE!I22</f>
        <v>96.469999999999942</v>
      </c>
      <c r="I22" s="13">
        <f>[3]COOPEGUANACASTE!J22</f>
        <v>96.469999999999942</v>
      </c>
      <c r="J22" s="13">
        <f>[3]COOPEGUANACASTE!K22</f>
        <v>96.469999999999956</v>
      </c>
      <c r="K22" s="13">
        <f>[3]COOPEGUANACASTE!L22</f>
        <v>96.679999999999978</v>
      </c>
      <c r="L22" s="13">
        <f>[3]COOPEGUANACASTE!M22</f>
        <v>96.679999999999993</v>
      </c>
      <c r="M22" s="13">
        <f>[3]COOPEGUANACASTE!N22</f>
        <v>96.679999999999978</v>
      </c>
      <c r="N22" s="23"/>
    </row>
    <row r="23" spans="1:14" x14ac:dyDescent="0.3">
      <c r="A23" s="22" t="str">
        <f>[3]COOPEGUANACASTE!B23</f>
        <v>b. Bloque 0-3000 kWh</v>
      </c>
      <c r="B23" s="13">
        <f>[3]COOPEGUANACASTE!C23</f>
        <v>182610</v>
      </c>
      <c r="C23" s="13">
        <f>[3]COOPEGUANACASTE!D23</f>
        <v>182610</v>
      </c>
      <c r="D23" s="13">
        <f>[3]COOPEGUANACASTE!E23</f>
        <v>182610</v>
      </c>
      <c r="E23" s="13">
        <f>[3]COOPEGUANACASTE!F23</f>
        <v>184300</v>
      </c>
      <c r="F23" s="13">
        <f>[3]COOPEGUANACASTE!G23</f>
        <v>184260</v>
      </c>
      <c r="G23" s="13">
        <f>[3]COOPEGUANACASTE!H23</f>
        <v>184260</v>
      </c>
      <c r="H23" s="13">
        <f>[3]COOPEGUANACASTE!I23</f>
        <v>183300</v>
      </c>
      <c r="I23" s="13">
        <f>[3]COOPEGUANACASTE!J23</f>
        <v>183300</v>
      </c>
      <c r="J23" s="13">
        <f>[3]COOPEGUANACASTE!K23</f>
        <v>183300</v>
      </c>
      <c r="K23" s="13">
        <f>[3]COOPEGUANACASTE!L23</f>
        <v>183690</v>
      </c>
      <c r="L23" s="13">
        <f>[3]COOPEGUANACASTE!M23</f>
        <v>183690</v>
      </c>
      <c r="M23" s="13">
        <f>[3]COOPEGUANACASTE!N23</f>
        <v>183690</v>
      </c>
      <c r="N23" s="23"/>
    </row>
    <row r="24" spans="1:14" x14ac:dyDescent="0.3">
      <c r="A24" s="22" t="str">
        <f>[3]COOPEGUANACASTE!B24</f>
        <v>c. Bloque mayor a 3000 kWh</v>
      </c>
      <c r="B24" s="13">
        <f>[3]COOPEGUANACASTE!C24</f>
        <v>60.869999999999948</v>
      </c>
      <c r="C24" s="13">
        <f>[3]COOPEGUANACASTE!D24</f>
        <v>60.869999999999955</v>
      </c>
      <c r="D24" s="13">
        <f>[3]COOPEGUANACASTE!E24</f>
        <v>60.869999999999948</v>
      </c>
      <c r="E24" s="13">
        <f>[3]COOPEGUANACASTE!F24</f>
        <v>61.433333333333358</v>
      </c>
      <c r="F24" s="13">
        <f>[3]COOPEGUANACASTE!G24</f>
        <v>61.42000000000003</v>
      </c>
      <c r="G24" s="13">
        <f>[3]COOPEGUANACASTE!H24</f>
        <v>61.42000000000003</v>
      </c>
      <c r="H24" s="13">
        <f>[3]COOPEGUANACASTE!I24</f>
        <v>61.099999999999966</v>
      </c>
      <c r="I24" s="13">
        <f>[3]COOPEGUANACASTE!J24</f>
        <v>61.099999999999966</v>
      </c>
      <c r="J24" s="13">
        <f>[3]COOPEGUANACASTE!K24</f>
        <v>61.099999999999973</v>
      </c>
      <c r="K24" s="13">
        <f>[3]COOPEGUANACASTE!L24</f>
        <v>61.230000000000011</v>
      </c>
      <c r="L24" s="13">
        <f>[3]COOPEGUANACASTE!M24</f>
        <v>61.230000000000011</v>
      </c>
      <c r="M24" s="13">
        <f>[3]COOPEGUANACASTE!N24</f>
        <v>61.230000000000011</v>
      </c>
      <c r="N24" s="23"/>
    </row>
    <row r="25" spans="1:14" x14ac:dyDescent="0.3">
      <c r="A25" s="22" t="str">
        <f>[3]COOPEGUANACASTE!B25</f>
        <v>d. Bloque 0-10 kW</v>
      </c>
      <c r="B25" s="13">
        <f>[3]COOPEGUANACASTE!C25</f>
        <v>89892</v>
      </c>
      <c r="C25" s="13">
        <f>[3]COOPEGUANACASTE!D25</f>
        <v>89892</v>
      </c>
      <c r="D25" s="13">
        <f>[3]COOPEGUANACASTE!E25</f>
        <v>89892</v>
      </c>
      <c r="E25" s="13">
        <f>[3]COOPEGUANACASTE!F25</f>
        <v>90727.266666666648</v>
      </c>
      <c r="F25" s="13">
        <f>[3]COOPEGUANACASTE!G25</f>
        <v>90709.299999999974</v>
      </c>
      <c r="G25" s="13">
        <f>[3]COOPEGUANACASTE!H25</f>
        <v>90709.299999999988</v>
      </c>
      <c r="H25" s="13">
        <f>[3]COOPEGUANACASTE!I25</f>
        <v>90233.299999999974</v>
      </c>
      <c r="I25" s="13">
        <f>[3]COOPEGUANACASTE!J25</f>
        <v>90233.299999999974</v>
      </c>
      <c r="J25" s="13">
        <f>[3]COOPEGUANACASTE!K25</f>
        <v>90233.299999999988</v>
      </c>
      <c r="K25" s="13">
        <f>[3]COOPEGUANACASTE!L25</f>
        <v>90427</v>
      </c>
      <c r="L25" s="13">
        <f>[3]COOPEGUANACASTE!M25</f>
        <v>90427</v>
      </c>
      <c r="M25" s="13">
        <f>[3]COOPEGUANACASTE!N25</f>
        <v>90427</v>
      </c>
      <c r="N25" s="23"/>
    </row>
    <row r="26" spans="1:14" x14ac:dyDescent="0.3">
      <c r="A26" s="22" t="str">
        <f>[3]COOPEGUANACASTE!B26</f>
        <v>e. Bloque mayor a 10 kW</v>
      </c>
      <c r="B26" s="13">
        <f>[3]COOPEGUANACASTE!C26</f>
        <v>8989.2000000000044</v>
      </c>
      <c r="C26" s="13">
        <f>[3]COOPEGUANACASTE!D26</f>
        <v>8989.2000000000044</v>
      </c>
      <c r="D26" s="13">
        <f>[3]COOPEGUANACASTE!E26</f>
        <v>8989.2000000000044</v>
      </c>
      <c r="E26" s="13">
        <f>[3]COOPEGUANACASTE!F26</f>
        <v>9072.7266666666619</v>
      </c>
      <c r="F26" s="13">
        <f>[3]COOPEGUANACASTE!G26</f>
        <v>9070.9299999999948</v>
      </c>
      <c r="G26" s="13">
        <f>[3]COOPEGUANACASTE!H26</f>
        <v>9070.9299999999948</v>
      </c>
      <c r="H26" s="13">
        <f>[3]COOPEGUANACASTE!I26</f>
        <v>9023.3299999999963</v>
      </c>
      <c r="I26" s="13">
        <f>[3]COOPEGUANACASTE!J26</f>
        <v>9023.3299999999963</v>
      </c>
      <c r="J26" s="13">
        <f>[3]COOPEGUANACASTE!K26</f>
        <v>9023.3299999999945</v>
      </c>
      <c r="K26" s="13">
        <f>[3]COOPEGUANACASTE!L26</f>
        <v>9042.7000000000044</v>
      </c>
      <c r="L26" s="13">
        <f>[3]COOPEGUANACASTE!M26</f>
        <v>9042.7000000000044</v>
      </c>
      <c r="M26" s="13">
        <f>[3]COOPEGUANACASTE!N26</f>
        <v>9042.7000000000044</v>
      </c>
      <c r="N26" s="23"/>
    </row>
    <row r="27" spans="1:14" x14ac:dyDescent="0.3">
      <c r="A27" s="19" t="str">
        <f>[3]COOPEGUANACASTE!B27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[3]COOPEGUANACASTE!B28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[3]COOPEGUANACASTE!B29</f>
        <v>a. Energía Punta</v>
      </c>
      <c r="B29" s="13">
        <f>[3]COOPEGUANACASTE!C29</f>
        <v>80.09</v>
      </c>
      <c r="C29" s="13">
        <f>[3]COOPEGUANACASTE!D29</f>
        <v>80.089999999999989</v>
      </c>
      <c r="D29" s="13">
        <f>[3]COOPEGUANACASTE!E29</f>
        <v>80.09</v>
      </c>
      <c r="E29" s="13">
        <f>[3]COOPEGUANACASTE!F29</f>
        <v>80.836666666666645</v>
      </c>
      <c r="F29" s="13">
        <f>[3]COOPEGUANACASTE!G29</f>
        <v>80.819999999999993</v>
      </c>
      <c r="G29" s="13">
        <f>[3]COOPEGUANACASTE!H29</f>
        <v>80.819999999999979</v>
      </c>
      <c r="H29" s="13">
        <f>[3]COOPEGUANACASTE!I29</f>
        <v>80.400000000000048</v>
      </c>
      <c r="I29" s="13">
        <f>[3]COOPEGUANACASTE!J29</f>
        <v>80.400000000000048</v>
      </c>
      <c r="J29" s="13">
        <f>[3]COOPEGUANACASTE!K29</f>
        <v>80.400000000000048</v>
      </c>
      <c r="K29" s="13">
        <f>[3]COOPEGUANACASTE!L29</f>
        <v>80.569999999999993</v>
      </c>
      <c r="L29" s="13">
        <f>[3]COOPEGUANACASTE!M29</f>
        <v>80.569999999999979</v>
      </c>
      <c r="M29" s="13">
        <f>[3]COOPEGUANACASTE!N29</f>
        <v>80.569999999999993</v>
      </c>
      <c r="N29" s="23"/>
    </row>
    <row r="30" spans="1:14" x14ac:dyDescent="0.3">
      <c r="A30" s="22" t="str">
        <f>[3]COOPEGUANACASTE!B30</f>
        <v>b. Energía Valle</v>
      </c>
      <c r="B30" s="13">
        <f>[3]COOPEGUANACASTE!C30</f>
        <v>69.42000000000003</v>
      </c>
      <c r="C30" s="13">
        <f>[3]COOPEGUANACASTE!D30</f>
        <v>69.42000000000003</v>
      </c>
      <c r="D30" s="13">
        <f>[3]COOPEGUANACASTE!E30</f>
        <v>69.42000000000003</v>
      </c>
      <c r="E30" s="13">
        <f>[3]COOPEGUANACASTE!F30</f>
        <v>70.063333333333304</v>
      </c>
      <c r="F30" s="13">
        <f>[3]COOPEGUANACASTE!G30</f>
        <v>70.049999999999983</v>
      </c>
      <c r="G30" s="13">
        <f>[3]COOPEGUANACASTE!H30</f>
        <v>70.049999999999969</v>
      </c>
      <c r="H30" s="13">
        <f>[3]COOPEGUANACASTE!I30</f>
        <v>69.680000000000035</v>
      </c>
      <c r="I30" s="13">
        <f>[3]COOPEGUANACASTE!J30</f>
        <v>69.680000000000035</v>
      </c>
      <c r="J30" s="13">
        <f>[3]COOPEGUANACASTE!K30</f>
        <v>69.680000000000049</v>
      </c>
      <c r="K30" s="13">
        <f>[3]COOPEGUANACASTE!L30</f>
        <v>69.82999999999997</v>
      </c>
      <c r="L30" s="13">
        <f>[3]COOPEGUANACASTE!M30</f>
        <v>69.82999999999997</v>
      </c>
      <c r="M30" s="13">
        <f>[3]COOPEGUANACASTE!N30</f>
        <v>69.82999999999997</v>
      </c>
      <c r="N30" s="23"/>
    </row>
    <row r="31" spans="1:14" x14ac:dyDescent="0.3">
      <c r="A31" s="22" t="str">
        <f>[3]COOPEGUANACASTE!B31</f>
        <v>c. Energía Noche</v>
      </c>
      <c r="B31" s="13">
        <f>[3]COOPEGUANACASTE!C31</f>
        <v>61.94000000000004</v>
      </c>
      <c r="C31" s="13">
        <f>[3]COOPEGUANACASTE!D31</f>
        <v>61.94000000000004</v>
      </c>
      <c r="D31" s="13">
        <f>[3]COOPEGUANACASTE!E31</f>
        <v>61.94000000000004</v>
      </c>
      <c r="E31" s="13">
        <f>[3]COOPEGUANACASTE!F31</f>
        <v>62.513333333333335</v>
      </c>
      <c r="F31" s="13">
        <f>[3]COOPEGUANACASTE!G31</f>
        <v>62.5</v>
      </c>
      <c r="G31" s="13">
        <f>[3]COOPEGUANACASTE!H31</f>
        <v>62.5</v>
      </c>
      <c r="H31" s="13">
        <f>[3]COOPEGUANACASTE!I31</f>
        <v>62.17000000000003</v>
      </c>
      <c r="I31" s="13">
        <f>[3]COOPEGUANACASTE!J31</f>
        <v>62.17000000000003</v>
      </c>
      <c r="J31" s="13">
        <f>[3]COOPEGUANACASTE!K31</f>
        <v>62.17000000000003</v>
      </c>
      <c r="K31" s="13">
        <f>[3]COOPEGUANACASTE!L31</f>
        <v>62.30999999999996</v>
      </c>
      <c r="L31" s="13">
        <f>[3]COOPEGUANACASTE!M31</f>
        <v>62.30999999999996</v>
      </c>
      <c r="M31" s="13">
        <f>[3]COOPEGUANACASTE!N31</f>
        <v>62.30999999999996</v>
      </c>
      <c r="N31" s="23"/>
    </row>
    <row r="32" spans="1:14" x14ac:dyDescent="0.3">
      <c r="A32" s="22" t="str">
        <f>[3]COOPEGUANACASTE!B32</f>
        <v>d. Potencia Punta</v>
      </c>
      <c r="B32" s="13">
        <f>[3]COOPEGUANACASTE!C32</f>
        <v>3628.5700000000029</v>
      </c>
      <c r="C32" s="13">
        <f>[3]COOPEGUANACASTE!D32</f>
        <v>3628.5700000000024</v>
      </c>
      <c r="D32" s="13">
        <f>[3]COOPEGUANACASTE!E32</f>
        <v>3628.5700000000029</v>
      </c>
      <c r="E32" s="13">
        <f>[3]COOPEGUANACASTE!F32</f>
        <v>3662.2849999999985</v>
      </c>
      <c r="F32" s="13">
        <f>[3]COOPEGUANACASTE!G32</f>
        <v>3661.5599999999986</v>
      </c>
      <c r="G32" s="13">
        <f>[3]COOPEGUANACASTE!H32</f>
        <v>3661.5599999999986</v>
      </c>
      <c r="H32" s="13">
        <f>[3]COOPEGUANACASTE!I32</f>
        <v>3642.3500000000022</v>
      </c>
      <c r="I32" s="13">
        <f>[3]COOPEGUANACASTE!J32</f>
        <v>3642.3500000000022</v>
      </c>
      <c r="J32" s="13">
        <f>[3]COOPEGUANACASTE!K32</f>
        <v>3642.3500000000017</v>
      </c>
      <c r="K32" s="13">
        <f>[3]COOPEGUANACASTE!L32</f>
        <v>3650.1699999999987</v>
      </c>
      <c r="L32" s="13">
        <f>[3]COOPEGUANACASTE!M32</f>
        <v>3650.1699999999987</v>
      </c>
      <c r="M32" s="13">
        <f>[3]COOPEGUANACASTE!N32</f>
        <v>3650.1699999999987</v>
      </c>
      <c r="N32" s="23"/>
    </row>
    <row r="33" spans="1:14" x14ac:dyDescent="0.3">
      <c r="A33" s="22" t="str">
        <f>[3]COOPEGUANACASTE!B33</f>
        <v>e. Potencia Valle</v>
      </c>
      <c r="B33" s="13">
        <f>[3]COOPEGUANACASTE!C33</f>
        <v>3628.5700000000029</v>
      </c>
      <c r="C33" s="13">
        <f>[3]COOPEGUANACASTE!D33</f>
        <v>3628.5700000000024</v>
      </c>
      <c r="D33" s="13">
        <f>[3]COOPEGUANACASTE!E33</f>
        <v>3628.5700000000029</v>
      </c>
      <c r="E33" s="13">
        <f>[3]COOPEGUANACASTE!F33</f>
        <v>3662.2849999999985</v>
      </c>
      <c r="F33" s="13">
        <f>[3]COOPEGUANACASTE!G33</f>
        <v>3661.5599999999986</v>
      </c>
      <c r="G33" s="13">
        <f>[3]COOPEGUANACASTE!H33</f>
        <v>3661.5599999999986</v>
      </c>
      <c r="H33" s="13">
        <f>[3]COOPEGUANACASTE!I33</f>
        <v>3642.3500000000022</v>
      </c>
      <c r="I33" s="13">
        <f>[3]COOPEGUANACASTE!J33</f>
        <v>3642.3500000000022</v>
      </c>
      <c r="J33" s="13">
        <f>[3]COOPEGUANACASTE!K33</f>
        <v>3642.3500000000017</v>
      </c>
      <c r="K33" s="13">
        <f>[3]COOPEGUANACASTE!L33</f>
        <v>3650.1699999999987</v>
      </c>
      <c r="L33" s="13">
        <f>[3]COOPEGUANACASTE!M33</f>
        <v>3650.1699999999987</v>
      </c>
      <c r="M33" s="13">
        <f>[3]COOPEGUANACASTE!N33</f>
        <v>3650.1699999999987</v>
      </c>
      <c r="N33" s="23"/>
    </row>
    <row r="34" spans="1:14" x14ac:dyDescent="0.3">
      <c r="A34" s="19" t="str">
        <f>[3]COOPEGUANACASTE!B34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[3]COOPEGUANACASTE!B35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[3]COOPEGUANACASTE!B36</f>
        <v>a. Bloque 0-30 kWh</v>
      </c>
      <c r="B36" s="13">
        <f>[3]COOPEGUANACASTE!C36</f>
        <v>93.30000000000004</v>
      </c>
      <c r="C36" s="13">
        <f>[3]COOPEGUANACASTE!D36</f>
        <v>93.300000000000026</v>
      </c>
      <c r="D36" s="13">
        <f>[3]COOPEGUANACASTE!E36</f>
        <v>93.30000000000004</v>
      </c>
      <c r="E36" s="13">
        <f>[3]COOPEGUANACASTE!F36</f>
        <v>93.300000000000026</v>
      </c>
      <c r="F36" s="13">
        <f>[3]COOPEGUANACASTE!G36</f>
        <v>93.30000000000004</v>
      </c>
      <c r="G36" s="13">
        <f>[3]COOPEGUANACASTE!H36</f>
        <v>93.300000000000026</v>
      </c>
      <c r="H36" s="13">
        <f>[3]COOPEGUANACASTE!I36</f>
        <v>93.30000000000004</v>
      </c>
      <c r="I36" s="13">
        <f>[3]COOPEGUANACASTE!J36</f>
        <v>93.30000000000004</v>
      </c>
      <c r="J36" s="13">
        <f>[3]COOPEGUANACASTE!K36</f>
        <v>93.300000000000026</v>
      </c>
      <c r="K36" s="13">
        <f>[3]COOPEGUANACASTE!L36</f>
        <v>93.30000000000004</v>
      </c>
      <c r="L36" s="13">
        <f>[3]COOPEGUANACASTE!M36</f>
        <v>93.300000000000026</v>
      </c>
      <c r="M36" s="13">
        <f>[3]COOPEGUANACASTE!N36</f>
        <v>93.30000000000004</v>
      </c>
    </row>
    <row r="37" spans="1:14" x14ac:dyDescent="0.3">
      <c r="A37" s="22" t="str">
        <f>[3]COOPEGUANACASTE!B37</f>
        <v>b. Bloque 31-50 000 kWh</v>
      </c>
      <c r="B37" s="13">
        <f>[3]COOPEGUANACASTE!C37</f>
        <v>3.11</v>
      </c>
      <c r="C37" s="13">
        <f>[3]COOPEGUANACASTE!D37</f>
        <v>3.11</v>
      </c>
      <c r="D37" s="13">
        <f>[3]COOPEGUANACASTE!E37</f>
        <v>3.11</v>
      </c>
      <c r="E37" s="13">
        <f>[3]COOPEGUANACASTE!F37</f>
        <v>3.11</v>
      </c>
      <c r="F37" s="13">
        <f>[3]COOPEGUANACASTE!G37</f>
        <v>3.11</v>
      </c>
      <c r="G37" s="13">
        <f>[3]COOPEGUANACASTE!H37</f>
        <v>3.11</v>
      </c>
      <c r="H37" s="13">
        <f>[3]COOPEGUANACASTE!I37</f>
        <v>3.11</v>
      </c>
      <c r="I37" s="13">
        <f>[3]COOPEGUANACASTE!J37</f>
        <v>3.11</v>
      </c>
      <c r="J37" s="13">
        <f>[3]COOPEGUANACASTE!K37</f>
        <v>3.11</v>
      </c>
      <c r="K37" s="13">
        <f>[3]COOPEGUANACASTE!L37</f>
        <v>3.11</v>
      </c>
      <c r="L37" s="13">
        <f>[3]COOPEGUANACASTE!M37</f>
        <v>3.11</v>
      </c>
      <c r="M37" s="13">
        <f>[3]COOPEGUANACASTE!N37</f>
        <v>3.11</v>
      </c>
    </row>
    <row r="38" spans="1:14" x14ac:dyDescent="0.3">
      <c r="A38" s="22" t="str">
        <f>[3]COOPEGUANACASTE!B38</f>
        <v>c. Bloque mayor a 50 000 kWh</v>
      </c>
      <c r="B38" s="13">
        <f>[3]COOPEGUANACASTE!C38</f>
        <v>155500</v>
      </c>
      <c r="C38" s="13">
        <f>[3]COOPEGUANACASTE!D38</f>
        <v>155500</v>
      </c>
      <c r="D38" s="13">
        <f>[3]COOPEGUANACASTE!E38</f>
        <v>155500</v>
      </c>
      <c r="E38" s="13">
        <f>[3]COOPEGUANACASTE!F38</f>
        <v>155500</v>
      </c>
      <c r="F38" s="13">
        <f>[3]COOPEGUANACASTE!G38</f>
        <v>155500</v>
      </c>
      <c r="G38" s="13">
        <f>[3]COOPEGUANACASTE!H38</f>
        <v>155500</v>
      </c>
      <c r="H38" s="13">
        <f>[3]COOPEGUANACASTE!I38</f>
        <v>155500</v>
      </c>
      <c r="I38" s="13">
        <f>[3]COOPEGUANACASTE!J38</f>
        <v>155500</v>
      </c>
      <c r="J38" s="13">
        <f>[3]COOPEGUANACASTE!K38</f>
        <v>155500</v>
      </c>
      <c r="K38" s="13">
        <f>[3]COOPEGUANACASTE!L38</f>
        <v>155500</v>
      </c>
      <c r="L38" s="13">
        <f>[3]COOPEGUANACASTE!M38</f>
        <v>155500</v>
      </c>
      <c r="M38" s="13">
        <f>[3]COOPEGUANACASTE!N38</f>
        <v>155500</v>
      </c>
    </row>
    <row r="39" spans="1:14" x14ac:dyDescent="0.3">
      <c r="A39" s="19" t="str">
        <f>[3]COOPEGUANACASTE!B39</f>
        <v>Tarifa de acceso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4" x14ac:dyDescent="0.3">
      <c r="A40" s="20" t="str">
        <f>[3]COOPEGUANACASTE!B40</f>
        <v>T-TA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4" x14ac:dyDescent="0.3">
      <c r="A41" s="22" t="str">
        <f>[3]COOPEGUANACASTE!B41</f>
        <v>a. Consumo de Energía cada kWh</v>
      </c>
      <c r="B41" s="13">
        <f>[3]COOPEGUANACASTE!C41</f>
        <v>21.299999999999994</v>
      </c>
      <c r="C41" s="13">
        <f>[3]COOPEGUANACASTE!D41</f>
        <v>21.3</v>
      </c>
      <c r="D41" s="13">
        <f>[3]COOPEGUANACASTE!E41</f>
        <v>21.299999999999994</v>
      </c>
      <c r="E41" s="13">
        <f>[3]COOPEGUANACASTE!F41</f>
        <v>21.299999999999997</v>
      </c>
      <c r="F41" s="13">
        <f>[3]COOPEGUANACASTE!G41</f>
        <v>21.299999999999994</v>
      </c>
      <c r="G41" s="13">
        <f>[3]COOPEGUANACASTE!H41</f>
        <v>21.299999999999997</v>
      </c>
      <c r="H41" s="13">
        <f>[3]COOPEGUANACASTE!I41</f>
        <v>21.299999999999994</v>
      </c>
      <c r="I41" s="13">
        <f>[3]COOPEGUANACASTE!J41</f>
        <v>21.299999999999994</v>
      </c>
      <c r="J41" s="13">
        <f>[3]COOPEGUANACASTE!K41</f>
        <v>21.299999999999997</v>
      </c>
      <c r="K41" s="13">
        <f>[3]COOPEGUANACASTE!L41</f>
        <v>21.299999999999994</v>
      </c>
      <c r="L41" s="13">
        <f>[3]COOPEGUANACASTE!M41</f>
        <v>21.299999999999997</v>
      </c>
      <c r="M41" s="13">
        <f>[3]COOPEGUANACASTE!N41</f>
        <v>21.299999999999994</v>
      </c>
    </row>
    <row r="42" spans="1:14" x14ac:dyDescent="0.3">
      <c r="A42" s="24"/>
    </row>
    <row r="43" spans="1:14" x14ac:dyDescent="0.3">
      <c r="A43" s="24"/>
    </row>
  </sheetData>
  <mergeCells count="2">
    <mergeCell ref="A5:M5"/>
    <mergeCell ref="A6:M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54"/>
  <dimension ref="A4:N73"/>
  <sheetViews>
    <sheetView topLeftCell="A67" workbookViewId="0">
      <selection activeCell="A69" sqref="A69:N73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/>
    <row r="5" spans="1:14" x14ac:dyDescent="0.3">
      <c r="A5" s="179" t="s">
        <v>118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133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[3]COOPESANTOS!B7</f>
        <v>Tipo de tarifa y bloque</v>
      </c>
      <c r="B7" s="18" t="str">
        <f>[3]COOPESANTOS!C7</f>
        <v>Enero</v>
      </c>
      <c r="C7" s="18" t="str">
        <f>[3]COOPESANTOS!D7</f>
        <v>Febrero</v>
      </c>
      <c r="D7" s="18" t="str">
        <f>[3]COOPESANTOS!E7</f>
        <v>Marzo</v>
      </c>
      <c r="E7" s="18" t="str">
        <f>[3]COOPESANTOS!F7</f>
        <v>Abril</v>
      </c>
      <c r="F7" s="18" t="str">
        <f>[3]COOPESANTOS!G7</f>
        <v>Mayo</v>
      </c>
      <c r="G7" s="18" t="str">
        <f>[3]COOPESANTOS!H7</f>
        <v>Junio</v>
      </c>
      <c r="H7" s="18" t="str">
        <f>[3]COOPESANTOS!I7</f>
        <v>Julio</v>
      </c>
      <c r="I7" s="18" t="str">
        <f>[3]COOPESANTOS!J7</f>
        <v>Agosto</v>
      </c>
      <c r="J7" s="18" t="str">
        <f>[3]COOPESANTOS!K7</f>
        <v>Septiembre</v>
      </c>
      <c r="K7" s="18" t="str">
        <f>[3]COOPESANTOS!L7</f>
        <v>Octubre</v>
      </c>
      <c r="L7" s="18" t="str">
        <f>[3]COOPESANTOS!M7</f>
        <v>Noviembre</v>
      </c>
      <c r="M7" s="18" t="str">
        <f>[3]COOPESANTOS!N7</f>
        <v>Diciembre</v>
      </c>
    </row>
    <row r="8" spans="1:14" x14ac:dyDescent="0.3">
      <c r="A8" s="19" t="str">
        <f>[3]COOPESANTOS!B8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[3]COOPESANTOS!B9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[3]COOPESANTOS!B10</f>
        <v>a. Bloque 0-40 kWh</v>
      </c>
      <c r="B10" s="13">
        <f>[3]COOPESANTOS!C10</f>
        <v>3229.1999999999985</v>
      </c>
      <c r="C10" s="13">
        <f>[3]COOPESANTOS!D10</f>
        <v>3229.1999999999985</v>
      </c>
      <c r="D10" s="13">
        <f>[3]COOPESANTOS!E10</f>
        <v>3229.1999999999985</v>
      </c>
      <c r="E10" s="13">
        <f>[3]COOPESANTOS!F10</f>
        <v>3251.5333333333333</v>
      </c>
      <c r="F10" s="13">
        <f>[3]COOPESANTOS!G10</f>
        <v>3250</v>
      </c>
      <c r="G10" s="13">
        <f>[3]COOPESANTOS!H10</f>
        <v>3250</v>
      </c>
      <c r="H10" s="13">
        <f>[3]COOPESANTOS!I10</f>
        <v>3240.3999999999987</v>
      </c>
      <c r="I10" s="13">
        <f>[3]COOPESANTOS!J10</f>
        <v>3240.3999999999987</v>
      </c>
      <c r="J10" s="13">
        <f>[3]COOPESANTOS!K10</f>
        <v>3240.3999999999992</v>
      </c>
      <c r="K10" s="13">
        <f>[3]COOPESANTOS!L10</f>
        <v>3238</v>
      </c>
      <c r="L10" s="13">
        <f>[3]COOPESANTOS!M10</f>
        <v>3238</v>
      </c>
      <c r="M10" s="13">
        <f>[3]COOPESANTOS!N10</f>
        <v>3238</v>
      </c>
    </row>
    <row r="11" spans="1:14" x14ac:dyDescent="0.3">
      <c r="A11" s="22" t="str">
        <f>[3]COOPESANTOS!B11</f>
        <v>b. Bloque 41-200 kWh</v>
      </c>
      <c r="B11" s="13">
        <f>[3]COOPESANTOS!C11</f>
        <v>80.73</v>
      </c>
      <c r="C11" s="13">
        <f>[3]COOPESANTOS!D11</f>
        <v>80.73</v>
      </c>
      <c r="D11" s="13">
        <f>[3]COOPESANTOS!E11</f>
        <v>80.73</v>
      </c>
      <c r="E11" s="13">
        <f>[3]COOPESANTOS!F11</f>
        <v>81.288333333333341</v>
      </c>
      <c r="F11" s="13">
        <f>[3]COOPESANTOS!G11</f>
        <v>81.25</v>
      </c>
      <c r="G11" s="13">
        <f>[3]COOPESANTOS!H11</f>
        <v>81.25</v>
      </c>
      <c r="H11" s="13">
        <f>[3]COOPESANTOS!I11</f>
        <v>81.010000000000048</v>
      </c>
      <c r="I11" s="13">
        <f>[3]COOPESANTOS!J11</f>
        <v>81.010000000000048</v>
      </c>
      <c r="J11" s="13">
        <f>[3]COOPESANTOS!K11</f>
        <v>81.010000000000034</v>
      </c>
      <c r="K11" s="13">
        <f>[3]COOPESANTOS!L11</f>
        <v>80.949999999999989</v>
      </c>
      <c r="L11" s="13">
        <f>[3]COOPESANTOS!M11</f>
        <v>80.95</v>
      </c>
      <c r="M11" s="13">
        <f>[3]COOPESANTOS!N11</f>
        <v>80.949999999999989</v>
      </c>
    </row>
    <row r="12" spans="1:14" x14ac:dyDescent="0.3">
      <c r="A12" s="22" t="str">
        <f>[3]COOPESANTOS!B12</f>
        <v>c. Bloque mayor a 200 kWh</v>
      </c>
      <c r="B12" s="13">
        <f>[3]COOPESANTOS!C12</f>
        <v>130.65999999999994</v>
      </c>
      <c r="C12" s="13">
        <f>[3]COOPESANTOS!D12</f>
        <v>130.65999999999994</v>
      </c>
      <c r="D12" s="13">
        <f>[3]COOPESANTOS!E12</f>
        <v>130.65999999999994</v>
      </c>
      <c r="E12" s="13">
        <f>[3]COOPESANTOS!F12</f>
        <v>131.56166666666667</v>
      </c>
      <c r="F12" s="13">
        <f>[3]COOPESANTOS!G12</f>
        <v>131.5</v>
      </c>
      <c r="G12" s="13">
        <f>[3]COOPESANTOS!H12</f>
        <v>131.5</v>
      </c>
      <c r="H12" s="13">
        <f>[3]COOPESANTOS!I12</f>
        <v>131.09999999999994</v>
      </c>
      <c r="I12" s="13">
        <f>[3]COOPESANTOS!J12</f>
        <v>131.09999999999994</v>
      </c>
      <c r="J12" s="13">
        <f>[3]COOPESANTOS!K12</f>
        <v>131.09999999999994</v>
      </c>
      <c r="K12" s="13">
        <f>[3]COOPESANTOS!L12</f>
        <v>131.0100000000001</v>
      </c>
      <c r="L12" s="13">
        <f>[3]COOPESANTOS!M12</f>
        <v>131.0100000000001</v>
      </c>
      <c r="M12" s="13">
        <f>[3]COOPESANTOS!N12</f>
        <v>131.0100000000001</v>
      </c>
    </row>
    <row r="13" spans="1:14" x14ac:dyDescent="0.3">
      <c r="A13" s="19" t="str">
        <f>[3]COOPESANTOS!B13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4" x14ac:dyDescent="0.3">
      <c r="A14" s="20" t="str">
        <f>[3]COOPESANTOS!B14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3">
      <c r="A15" s="22" t="str">
        <f>[3]COOPESANTOS!B15</f>
        <v>a. Consumo de Energía menor o igual a 3000 kWh</v>
      </c>
      <c r="B15" s="13">
        <f>[3]COOPESANTOS!C15</f>
        <v>156.15999999999994</v>
      </c>
      <c r="C15" s="13">
        <f>[3]COOPESANTOS!D15</f>
        <v>156.15999999999994</v>
      </c>
      <c r="D15" s="13">
        <f>[3]COOPESANTOS!E15</f>
        <v>156.15999999999994</v>
      </c>
      <c r="E15" s="13">
        <f>[3]COOPESANTOS!F15</f>
        <v>157.23499999999996</v>
      </c>
      <c r="F15" s="13">
        <f>[3]COOPESANTOS!G15</f>
        <v>157.15999999999994</v>
      </c>
      <c r="G15" s="13">
        <f>[3]COOPESANTOS!H15</f>
        <v>157.15999999999994</v>
      </c>
      <c r="H15" s="13">
        <f>[3]COOPESANTOS!I15</f>
        <v>156.68999999999997</v>
      </c>
      <c r="I15" s="13">
        <f>[3]COOPESANTOS!J15</f>
        <v>156.68999999999997</v>
      </c>
      <c r="J15" s="13">
        <f>[3]COOPESANTOS!K15</f>
        <v>156.69</v>
      </c>
      <c r="K15" s="13">
        <f>[3]COOPESANTOS!L15</f>
        <v>156.57</v>
      </c>
      <c r="L15" s="13">
        <f>[3]COOPESANTOS!M15</f>
        <v>156.57000000000002</v>
      </c>
      <c r="M15" s="13">
        <f>[3]COOPESANTOS!N15</f>
        <v>156.57</v>
      </c>
    </row>
    <row r="16" spans="1:14" x14ac:dyDescent="0.3">
      <c r="A16" s="22" t="str">
        <f>[3]COOPESANTOS!B16</f>
        <v>b. Bloque 0-3000 kWh</v>
      </c>
      <c r="B16" s="13">
        <f>[3]COOPESANTOS!C16</f>
        <v>283620</v>
      </c>
      <c r="C16" s="13">
        <f>[3]COOPESANTOS!D16</f>
        <v>283620</v>
      </c>
      <c r="D16" s="13">
        <f>[3]COOPESANTOS!E16</f>
        <v>283620</v>
      </c>
      <c r="E16" s="13">
        <f>[3]COOPESANTOS!F16</f>
        <v>285560</v>
      </c>
      <c r="F16" s="13">
        <f>[3]COOPESANTOS!G16</f>
        <v>285420</v>
      </c>
      <c r="G16" s="13">
        <f>[3]COOPESANTOS!H16</f>
        <v>285420</v>
      </c>
      <c r="H16" s="13">
        <f>[3]COOPESANTOS!I16</f>
        <v>284580</v>
      </c>
      <c r="I16" s="13">
        <f>[3]COOPESANTOS!J16</f>
        <v>284580</v>
      </c>
      <c r="J16" s="13">
        <f>[3]COOPESANTOS!K16</f>
        <v>284580</v>
      </c>
      <c r="K16" s="13">
        <f>[3]COOPESANTOS!L16</f>
        <v>284400</v>
      </c>
      <c r="L16" s="13">
        <f>[3]COOPESANTOS!M16</f>
        <v>284400</v>
      </c>
      <c r="M16" s="13">
        <f>[3]COOPESANTOS!N16</f>
        <v>284400</v>
      </c>
    </row>
    <row r="17" spans="1:14" x14ac:dyDescent="0.3">
      <c r="A17" s="22" t="str">
        <f>[3]COOPESANTOS!B17</f>
        <v>c. Bloque mayor a 3000 kWh</v>
      </c>
      <c r="B17" s="13">
        <f>[3]COOPESANTOS!C17</f>
        <v>94.539999999999978</v>
      </c>
      <c r="C17" s="13">
        <f>[3]COOPESANTOS!D17</f>
        <v>94.539999999999978</v>
      </c>
      <c r="D17" s="13">
        <f>[3]COOPESANTOS!E17</f>
        <v>94.539999999999978</v>
      </c>
      <c r="E17" s="13">
        <f>[3]COOPESANTOS!F17</f>
        <v>95.186666666666667</v>
      </c>
      <c r="F17" s="13">
        <f>[3]COOPESANTOS!G17</f>
        <v>95.139999999999986</v>
      </c>
      <c r="G17" s="13">
        <f>[3]COOPESANTOS!H17</f>
        <v>95.14</v>
      </c>
      <c r="H17" s="13">
        <f>[3]COOPESANTOS!I17</f>
        <v>94.860000000000014</v>
      </c>
      <c r="I17" s="13">
        <f>[3]COOPESANTOS!J17</f>
        <v>94.860000000000014</v>
      </c>
      <c r="J17" s="13">
        <f>[3]COOPESANTOS!K17</f>
        <v>94.86</v>
      </c>
      <c r="K17" s="13">
        <f>[3]COOPESANTOS!L17</f>
        <v>94.80000000000004</v>
      </c>
      <c r="L17" s="13">
        <f>[3]COOPESANTOS!M17</f>
        <v>94.800000000000026</v>
      </c>
      <c r="M17" s="13">
        <f>[3]COOPESANTOS!N17</f>
        <v>94.80000000000004</v>
      </c>
    </row>
    <row r="18" spans="1:14" x14ac:dyDescent="0.3">
      <c r="A18" s="22" t="str">
        <f>[3]COOPESANTOS!B18</f>
        <v>d. Bloque 0-15 kW</v>
      </c>
      <c r="B18" s="13">
        <f>[3]COOPESANTOS!C18</f>
        <v>232265.09999999989</v>
      </c>
      <c r="C18" s="13">
        <f>[3]COOPESANTOS!D18</f>
        <v>232265.09999999992</v>
      </c>
      <c r="D18" s="13">
        <f>[3]COOPESANTOS!E18</f>
        <v>232265.09999999989</v>
      </c>
      <c r="E18" s="13">
        <f>[3]COOPESANTOS!F18</f>
        <v>233863.40000000011</v>
      </c>
      <c r="F18" s="13">
        <f>[3]COOPESANTOS!G18</f>
        <v>233751.15000000014</v>
      </c>
      <c r="G18" s="13">
        <f>[3]COOPESANTOS!H18</f>
        <v>233751.15000000011</v>
      </c>
      <c r="H18" s="13">
        <f>[3]COOPESANTOS!I18</f>
        <v>233054.54999999987</v>
      </c>
      <c r="I18" s="13">
        <f>[3]COOPESANTOS!J18</f>
        <v>233054.54999999987</v>
      </c>
      <c r="J18" s="13">
        <f>[3]COOPESANTOS!K18</f>
        <v>233054.54999999987</v>
      </c>
      <c r="K18" s="13">
        <f>[3]COOPESANTOS!L18</f>
        <v>232887.29999999987</v>
      </c>
      <c r="L18" s="13">
        <f>[3]COOPESANTOS!M18</f>
        <v>232887.29999999987</v>
      </c>
      <c r="M18" s="13">
        <f>[3]COOPESANTOS!N18</f>
        <v>232887.29999999987</v>
      </c>
    </row>
    <row r="19" spans="1:14" x14ac:dyDescent="0.3">
      <c r="A19" s="22" t="str">
        <f>[3]COOPESANTOS!B19</f>
        <v>e. Bloque mayor a 15 kW</v>
      </c>
      <c r="B19" s="13">
        <f>[3]COOPESANTOS!C19</f>
        <v>15484.340000000011</v>
      </c>
      <c r="C19" s="13">
        <f>[3]COOPESANTOS!D19</f>
        <v>15484.340000000009</v>
      </c>
      <c r="D19" s="13">
        <f>[3]COOPESANTOS!E19</f>
        <v>15484.340000000011</v>
      </c>
      <c r="E19" s="13">
        <f>[3]COOPESANTOS!F19</f>
        <v>15590.893333333323</v>
      </c>
      <c r="F19" s="13">
        <f>[3]COOPESANTOS!G19</f>
        <v>15583.409999999989</v>
      </c>
      <c r="G19" s="13">
        <f>[3]COOPESANTOS!H19</f>
        <v>15583.409999999991</v>
      </c>
      <c r="H19" s="13">
        <f>[3]COOPESANTOS!I19</f>
        <v>15536.969999999987</v>
      </c>
      <c r="I19" s="13">
        <f>[3]COOPESANTOS!J19</f>
        <v>15536.969999999987</v>
      </c>
      <c r="J19" s="13">
        <f>[3]COOPESANTOS!K19</f>
        <v>15536.969999999988</v>
      </c>
      <c r="K19" s="13">
        <f>[3]COOPESANTOS!L19</f>
        <v>15525.820000000005</v>
      </c>
      <c r="L19" s="13">
        <f>[3]COOPESANTOS!M19</f>
        <v>15525.820000000005</v>
      </c>
      <c r="M19" s="13">
        <f>[3]COOPESANTOS!N19</f>
        <v>15525.820000000005</v>
      </c>
    </row>
    <row r="20" spans="1:14" x14ac:dyDescent="0.3">
      <c r="A20" s="19" t="str">
        <f>[3]COOPESANTOS!B20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4" x14ac:dyDescent="0.3">
      <c r="A21" s="20" t="str">
        <f>[3]COOPESANTOS!B21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[3]COOPESANTOS!B22</f>
        <v>a. Consumo de Energía menor o igual a 3000 kWh</v>
      </c>
      <c r="B22" s="13">
        <f>[3]COOPESANTOS!C22</f>
        <v>156.15999999999994</v>
      </c>
      <c r="C22" s="13">
        <f>[3]COOPESANTOS!D22</f>
        <v>156.15999999999994</v>
      </c>
      <c r="D22" s="13">
        <f>[3]COOPESANTOS!E22</f>
        <v>156.15999999999994</v>
      </c>
      <c r="E22" s="13">
        <f>[3]COOPESANTOS!F22</f>
        <v>157.23499999999996</v>
      </c>
      <c r="F22" s="13">
        <f>[3]COOPESANTOS!G22</f>
        <v>157.15999999999994</v>
      </c>
      <c r="G22" s="13">
        <f>[3]COOPESANTOS!H22</f>
        <v>157.15999999999994</v>
      </c>
      <c r="H22" s="13">
        <f>[3]COOPESANTOS!I22</f>
        <v>156.68999999999997</v>
      </c>
      <c r="I22" s="13">
        <f>[3]COOPESANTOS!J22</f>
        <v>156.68999999999997</v>
      </c>
      <c r="J22" s="13">
        <f>[3]COOPESANTOS!K22</f>
        <v>156.69</v>
      </c>
      <c r="K22" s="13">
        <f>[3]COOPESANTOS!L22</f>
        <v>156.57</v>
      </c>
      <c r="L22" s="13">
        <f>[3]COOPESANTOS!M22</f>
        <v>156.57000000000002</v>
      </c>
      <c r="M22" s="13">
        <f>[3]COOPESANTOS!N22</f>
        <v>156.57</v>
      </c>
      <c r="N22" s="23"/>
    </row>
    <row r="23" spans="1:14" x14ac:dyDescent="0.3">
      <c r="A23" s="22" t="str">
        <f>[3]COOPESANTOS!B23</f>
        <v>b. Bloque 0-3000 kWh</v>
      </c>
      <c r="B23" s="13">
        <f>[3]COOPESANTOS!C23</f>
        <v>283620</v>
      </c>
      <c r="C23" s="13">
        <f>[3]COOPESANTOS!D23</f>
        <v>283620</v>
      </c>
      <c r="D23" s="13">
        <f>[3]COOPESANTOS!E23</f>
        <v>283620</v>
      </c>
      <c r="E23" s="13">
        <f>[3]COOPESANTOS!F23</f>
        <v>285560</v>
      </c>
      <c r="F23" s="13">
        <f>[3]COOPESANTOS!G23</f>
        <v>285420</v>
      </c>
      <c r="G23" s="13">
        <f>[3]COOPESANTOS!H23</f>
        <v>285420</v>
      </c>
      <c r="H23" s="13">
        <f>[3]COOPESANTOS!I23</f>
        <v>284580</v>
      </c>
      <c r="I23" s="13">
        <f>[3]COOPESANTOS!J23</f>
        <v>284580</v>
      </c>
      <c r="J23" s="13">
        <f>[3]COOPESANTOS!K23</f>
        <v>284580</v>
      </c>
      <c r="K23" s="13">
        <f>[3]COOPESANTOS!L23</f>
        <v>284400</v>
      </c>
      <c r="L23" s="13">
        <f>[3]COOPESANTOS!M23</f>
        <v>284400</v>
      </c>
      <c r="M23" s="13">
        <f>[3]COOPESANTOS!N23</f>
        <v>284400</v>
      </c>
      <c r="N23" s="23"/>
    </row>
    <row r="24" spans="1:14" x14ac:dyDescent="0.3">
      <c r="A24" s="22" t="str">
        <f>[3]COOPESANTOS!B24</f>
        <v>c. Bloque mayor a 3000 kWh</v>
      </c>
      <c r="B24" s="13">
        <f>[3]COOPESANTOS!C24</f>
        <v>94.539999999999978</v>
      </c>
      <c r="C24" s="13">
        <f>[3]COOPESANTOS!D24</f>
        <v>94.539999999999978</v>
      </c>
      <c r="D24" s="13">
        <f>[3]COOPESANTOS!E24</f>
        <v>94.539999999999978</v>
      </c>
      <c r="E24" s="13">
        <f>[3]COOPESANTOS!F24</f>
        <v>95.186666666666667</v>
      </c>
      <c r="F24" s="13">
        <f>[3]COOPESANTOS!G24</f>
        <v>95.139999999999986</v>
      </c>
      <c r="G24" s="13">
        <f>[3]COOPESANTOS!H24</f>
        <v>95.14</v>
      </c>
      <c r="H24" s="13">
        <f>[3]COOPESANTOS!I24</f>
        <v>94.860000000000014</v>
      </c>
      <c r="I24" s="13">
        <f>[3]COOPESANTOS!J24</f>
        <v>94.860000000000014</v>
      </c>
      <c r="J24" s="13">
        <f>[3]COOPESANTOS!K24</f>
        <v>94.86</v>
      </c>
      <c r="K24" s="13">
        <f>[3]COOPESANTOS!L24</f>
        <v>94.80000000000004</v>
      </c>
      <c r="L24" s="13">
        <f>[3]COOPESANTOS!M24</f>
        <v>94.800000000000026</v>
      </c>
      <c r="M24" s="13">
        <f>[3]COOPESANTOS!N24</f>
        <v>94.80000000000004</v>
      </c>
      <c r="N24" s="23"/>
    </row>
    <row r="25" spans="1:14" x14ac:dyDescent="0.3">
      <c r="A25" s="22" t="str">
        <f>[3]COOPESANTOS!B25</f>
        <v>d. Bloque 0-15 kW</v>
      </c>
      <c r="B25" s="13">
        <f>[3]COOPESANTOS!C25</f>
        <v>232265.09999999989</v>
      </c>
      <c r="C25" s="13">
        <f>[3]COOPESANTOS!D25</f>
        <v>232265.09999999992</v>
      </c>
      <c r="D25" s="13">
        <f>[3]COOPESANTOS!E25</f>
        <v>232265.09999999989</v>
      </c>
      <c r="E25" s="13">
        <f>[3]COOPESANTOS!F25</f>
        <v>233863.40000000011</v>
      </c>
      <c r="F25" s="13">
        <f>[3]COOPESANTOS!G25</f>
        <v>233751.15000000014</v>
      </c>
      <c r="G25" s="13">
        <f>[3]COOPESANTOS!H25</f>
        <v>233751.15000000011</v>
      </c>
      <c r="H25" s="13">
        <f>[3]COOPESANTOS!I25</f>
        <v>233054.54999999987</v>
      </c>
      <c r="I25" s="13">
        <f>[3]COOPESANTOS!J25</f>
        <v>233054.54999999987</v>
      </c>
      <c r="J25" s="13">
        <f>[3]COOPESANTOS!K25</f>
        <v>233054.54999999987</v>
      </c>
      <c r="K25" s="13">
        <f>[3]COOPESANTOS!L25</f>
        <v>232887.29999999987</v>
      </c>
      <c r="L25" s="13">
        <f>[3]COOPESANTOS!M25</f>
        <v>232887.29999999987</v>
      </c>
      <c r="M25" s="13">
        <f>[3]COOPESANTOS!N25</f>
        <v>232887.29999999987</v>
      </c>
      <c r="N25" s="23"/>
    </row>
    <row r="26" spans="1:14" x14ac:dyDescent="0.3">
      <c r="A26" s="22" t="str">
        <f>[3]COOPESANTOS!B26</f>
        <v>e. Bloque mayor a 15 kW</v>
      </c>
      <c r="B26" s="13">
        <f>[3]COOPESANTOS!C26</f>
        <v>15484.340000000011</v>
      </c>
      <c r="C26" s="13">
        <f>[3]COOPESANTOS!D26</f>
        <v>15484.340000000009</v>
      </c>
      <c r="D26" s="13">
        <f>[3]COOPESANTOS!E26</f>
        <v>15484.340000000011</v>
      </c>
      <c r="E26" s="13">
        <f>[3]COOPESANTOS!F26</f>
        <v>15590.893333333323</v>
      </c>
      <c r="F26" s="13">
        <f>[3]COOPESANTOS!G26</f>
        <v>15583.409999999989</v>
      </c>
      <c r="G26" s="13">
        <f>[3]COOPESANTOS!H26</f>
        <v>15583.409999999991</v>
      </c>
      <c r="H26" s="13">
        <f>[3]COOPESANTOS!I26</f>
        <v>15536.969999999987</v>
      </c>
      <c r="I26" s="13">
        <f>[3]COOPESANTOS!J26</f>
        <v>15536.969999999987</v>
      </c>
      <c r="J26" s="13">
        <f>[3]COOPESANTOS!K26</f>
        <v>15536.969999999988</v>
      </c>
      <c r="K26" s="13">
        <f>[3]COOPESANTOS!L26</f>
        <v>15525.820000000005</v>
      </c>
      <c r="L26" s="13">
        <f>[3]COOPESANTOS!M26</f>
        <v>15525.820000000005</v>
      </c>
      <c r="M26" s="13">
        <f>[3]COOPESANTOS!N26</f>
        <v>15525.820000000005</v>
      </c>
      <c r="N26" s="23"/>
    </row>
    <row r="27" spans="1:14" x14ac:dyDescent="0.3">
      <c r="A27" s="19" t="str">
        <f>[3]COOPESANTOS!B27</f>
        <v>PREFERENCIAL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[3]COOPESANTOS!B28</f>
        <v>T-CS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[3]COOPESANTOS!B29</f>
        <v>a. Bloque 0-250 kWh</v>
      </c>
      <c r="B29" s="13">
        <f>[3]COOPESANTOS!C29</f>
        <v>111.53999999999998</v>
      </c>
      <c r="C29" s="13">
        <f>[3]COOPESANTOS!D29</f>
        <v>111.53999999999998</v>
      </c>
      <c r="D29" s="13">
        <f>[3]COOPESANTOS!E29</f>
        <v>111.53999999999998</v>
      </c>
      <c r="E29" s="13">
        <f>[3]COOPESANTOS!F29</f>
        <v>112.31333333333342</v>
      </c>
      <c r="F29" s="13">
        <f>[3]COOPESANTOS!G29</f>
        <v>112.26000000000009</v>
      </c>
      <c r="G29" s="13">
        <f>[3]COOPESANTOS!H29</f>
        <v>112.26000000000008</v>
      </c>
      <c r="H29" s="13">
        <f>[3]COOPESANTOS!I29</f>
        <v>111.92000000000004</v>
      </c>
      <c r="I29" s="13">
        <f>[3]COOPESANTOS!J29</f>
        <v>111.92000000000004</v>
      </c>
      <c r="J29" s="13">
        <f>[3]COOPESANTOS!K29</f>
        <v>111.92000000000004</v>
      </c>
      <c r="K29" s="13">
        <f>[3]COOPESANTOS!L29</f>
        <v>111.84000000000005</v>
      </c>
      <c r="L29" s="13">
        <f>[3]COOPESANTOS!M29</f>
        <v>111.84000000000005</v>
      </c>
      <c r="M29" s="13">
        <f>[3]COOPESANTOS!N29</f>
        <v>111.84000000000005</v>
      </c>
      <c r="N29" s="23"/>
    </row>
    <row r="30" spans="1:14" x14ac:dyDescent="0.3">
      <c r="A30" s="22" t="str">
        <f>[3]COOPESANTOS!B30</f>
        <v>b. Bloque mayor a 250 kWh</v>
      </c>
      <c r="B30" s="13">
        <f>[3]COOPESANTOS!C30</f>
        <v>156.15999999999994</v>
      </c>
      <c r="C30" s="13">
        <f>[3]COOPESANTOS!D30</f>
        <v>156.15999999999994</v>
      </c>
      <c r="D30" s="13">
        <f>[3]COOPESANTOS!E30</f>
        <v>156.15999999999994</v>
      </c>
      <c r="E30" s="13">
        <f>[3]COOPESANTOS!F30</f>
        <v>157.23499999999996</v>
      </c>
      <c r="F30" s="13">
        <f>[3]COOPESANTOS!G30</f>
        <v>157.15999999999994</v>
      </c>
      <c r="G30" s="13">
        <f>[3]COOPESANTOS!H30</f>
        <v>157.15999999999994</v>
      </c>
      <c r="H30" s="13">
        <f>[3]COOPESANTOS!I30</f>
        <v>156.68999999999997</v>
      </c>
      <c r="I30" s="13">
        <f>[3]COOPESANTOS!J30</f>
        <v>156.68999999999997</v>
      </c>
      <c r="J30" s="13">
        <f>[3]COOPESANTOS!K30</f>
        <v>156.69</v>
      </c>
      <c r="K30" s="13">
        <f>[3]COOPESANTOS!L30</f>
        <v>156.57</v>
      </c>
      <c r="L30" s="13">
        <f>[3]COOPESANTOS!M30</f>
        <v>156.57000000000002</v>
      </c>
      <c r="M30" s="13">
        <f>[3]COOPESANTOS!N30</f>
        <v>156.57</v>
      </c>
      <c r="N30" s="23"/>
    </row>
    <row r="31" spans="1:14" x14ac:dyDescent="0.3">
      <c r="A31" s="22" t="str">
        <f>[3]COOPESANTOS!B31</f>
        <v>c. Bloque 0-3000 kWh</v>
      </c>
      <c r="B31" s="13">
        <f>[3]COOPESANTOS!C31</f>
        <v>283620</v>
      </c>
      <c r="C31" s="13">
        <f>[3]COOPESANTOS!D31</f>
        <v>283620</v>
      </c>
      <c r="D31" s="13">
        <f>[3]COOPESANTOS!E31</f>
        <v>283620</v>
      </c>
      <c r="E31" s="13">
        <f>[3]COOPESANTOS!F31</f>
        <v>285560</v>
      </c>
      <c r="F31" s="13">
        <f>[3]COOPESANTOS!G31</f>
        <v>285420</v>
      </c>
      <c r="G31" s="13">
        <f>[3]COOPESANTOS!H31</f>
        <v>285420</v>
      </c>
      <c r="H31" s="13">
        <f>[3]COOPESANTOS!I31</f>
        <v>284580</v>
      </c>
      <c r="I31" s="13">
        <f>[3]COOPESANTOS!J31</f>
        <v>284580</v>
      </c>
      <c r="J31" s="13">
        <f>[3]COOPESANTOS!K31</f>
        <v>284580</v>
      </c>
      <c r="K31" s="13">
        <f>[3]COOPESANTOS!L31</f>
        <v>284400</v>
      </c>
      <c r="L31" s="13">
        <f>[3]COOPESANTOS!M31</f>
        <v>284400</v>
      </c>
      <c r="M31" s="13">
        <f>[3]COOPESANTOS!N31</f>
        <v>284400</v>
      </c>
      <c r="N31" s="23"/>
    </row>
    <row r="32" spans="1:14" x14ac:dyDescent="0.3">
      <c r="A32" s="22" t="str">
        <f>[3]COOPESANTOS!B32</f>
        <v>d. Bloque mayor a 3000 kWh</v>
      </c>
      <c r="B32" s="13">
        <f>[3]COOPESANTOS!C32</f>
        <v>94.539999999999978</v>
      </c>
      <c r="C32" s="13">
        <f>[3]COOPESANTOS!D32</f>
        <v>94.539999999999978</v>
      </c>
      <c r="D32" s="13">
        <f>[3]COOPESANTOS!E32</f>
        <v>94.539999999999978</v>
      </c>
      <c r="E32" s="13">
        <f>[3]COOPESANTOS!F32</f>
        <v>95.186666666666667</v>
      </c>
      <c r="F32" s="13">
        <f>[3]COOPESANTOS!G32</f>
        <v>95.139999999999986</v>
      </c>
      <c r="G32" s="13">
        <f>[3]COOPESANTOS!H32</f>
        <v>95.14</v>
      </c>
      <c r="H32" s="13">
        <f>[3]COOPESANTOS!I32</f>
        <v>94.860000000000014</v>
      </c>
      <c r="I32" s="13">
        <f>[3]COOPESANTOS!J32</f>
        <v>94.860000000000014</v>
      </c>
      <c r="J32" s="13">
        <f>[3]COOPESANTOS!K32</f>
        <v>94.86</v>
      </c>
      <c r="K32" s="13">
        <f>[3]COOPESANTOS!L32</f>
        <v>94.80000000000004</v>
      </c>
      <c r="L32" s="13">
        <f>[3]COOPESANTOS!M32</f>
        <v>94.800000000000026</v>
      </c>
      <c r="M32" s="13">
        <f>[3]COOPESANTOS!N32</f>
        <v>94.80000000000004</v>
      </c>
      <c r="N32" s="23"/>
    </row>
    <row r="33" spans="1:14" x14ac:dyDescent="0.3">
      <c r="A33" s="22" t="str">
        <f>[3]COOPESANTOS!B33</f>
        <v>e. Bloque 0-15 kW</v>
      </c>
      <c r="B33" s="13">
        <f>[3]COOPESANTOS!C33</f>
        <v>232265.09999999989</v>
      </c>
      <c r="C33" s="13">
        <f>[3]COOPESANTOS!D33</f>
        <v>232265.09999999992</v>
      </c>
      <c r="D33" s="13">
        <f>[3]COOPESANTOS!E33</f>
        <v>232265.09999999989</v>
      </c>
      <c r="E33" s="13">
        <f>[3]COOPESANTOS!F33</f>
        <v>233863.40000000011</v>
      </c>
      <c r="F33" s="13">
        <f>[3]COOPESANTOS!G33</f>
        <v>233751.15000000014</v>
      </c>
      <c r="G33" s="13">
        <f>[3]COOPESANTOS!H33</f>
        <v>233751.15000000011</v>
      </c>
      <c r="H33" s="13">
        <f>[3]COOPESANTOS!I33</f>
        <v>233054.54999999987</v>
      </c>
      <c r="I33" s="13">
        <f>[3]COOPESANTOS!J33</f>
        <v>233054.54999999987</v>
      </c>
      <c r="J33" s="13">
        <f>[3]COOPESANTOS!K33</f>
        <v>233054.54999999987</v>
      </c>
      <c r="K33" s="13">
        <f>[3]COOPESANTOS!L33</f>
        <v>232887.29999999987</v>
      </c>
      <c r="L33" s="13">
        <f>[3]COOPESANTOS!M33</f>
        <v>232887.29999999987</v>
      </c>
      <c r="M33" s="13">
        <f>[3]COOPESANTOS!N33</f>
        <v>232887.29999999987</v>
      </c>
      <c r="N33" s="23"/>
    </row>
    <row r="34" spans="1:14" x14ac:dyDescent="0.3">
      <c r="A34" s="22" t="str">
        <f>[3]COOPESANTOS!B34</f>
        <v>f. Bloque mayor a 15 kW</v>
      </c>
      <c r="B34" s="13">
        <f>[3]COOPESANTOS!C34</f>
        <v>15484.340000000011</v>
      </c>
      <c r="C34" s="13">
        <f>[3]COOPESANTOS!D34</f>
        <v>15484.340000000009</v>
      </c>
      <c r="D34" s="13">
        <f>[3]COOPESANTOS!E34</f>
        <v>15484.340000000011</v>
      </c>
      <c r="E34" s="13">
        <f>[3]COOPESANTOS!F34</f>
        <v>15590.893333333323</v>
      </c>
      <c r="F34" s="13">
        <f>[3]COOPESANTOS!G34</f>
        <v>15583.409999999989</v>
      </c>
      <c r="G34" s="13">
        <f>[3]COOPESANTOS!H34</f>
        <v>15583.409999999991</v>
      </c>
      <c r="H34" s="13">
        <f>[3]COOPESANTOS!I34</f>
        <v>15536.969999999987</v>
      </c>
      <c r="I34" s="13">
        <f>[3]COOPESANTOS!J34</f>
        <v>15536.969999999987</v>
      </c>
      <c r="J34" s="13">
        <f>[3]COOPESANTOS!K34</f>
        <v>15536.969999999988</v>
      </c>
      <c r="K34" s="13">
        <f>[3]COOPESANTOS!L34</f>
        <v>15525.820000000005</v>
      </c>
      <c r="L34" s="13">
        <f>[3]COOPESANTOS!M34</f>
        <v>15525.820000000005</v>
      </c>
      <c r="M34" s="13">
        <f>[3]COOPESANTOS!N34</f>
        <v>15525.820000000005</v>
      </c>
      <c r="N34" s="23"/>
    </row>
    <row r="35" spans="1:14" x14ac:dyDescent="0.3">
      <c r="A35" s="19" t="str">
        <f>[3]COOPESANTOS!B35</f>
        <v>MEDIA TENSIÓN (T-MT)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4" x14ac:dyDescent="0.3">
      <c r="A36" s="20" t="str">
        <f>[3]COOPESANTOS!B36</f>
        <v>T-MT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4" x14ac:dyDescent="0.3">
      <c r="A37" s="22" t="str">
        <f>[3]COOPESANTOS!B37</f>
        <v>a. Energía Punta</v>
      </c>
      <c r="B37" s="13">
        <f>[3]COOPESANTOS!C37</f>
        <v>74.359999999999971</v>
      </c>
      <c r="C37" s="13">
        <f>[3]COOPESANTOS!D37</f>
        <v>74.359999999999943</v>
      </c>
      <c r="D37" s="13">
        <f>[3]COOPESANTOS!E37</f>
        <v>74.359999999999971</v>
      </c>
      <c r="E37" s="13">
        <f>[3]COOPESANTOS!F37</f>
        <v>74.874999999999986</v>
      </c>
      <c r="F37" s="13">
        <f>[3]COOPESANTOS!G37</f>
        <v>74.839999999999989</v>
      </c>
      <c r="G37" s="13">
        <f>[3]COOPESANTOS!H37</f>
        <v>74.839999999999975</v>
      </c>
      <c r="H37" s="13">
        <f>[3]COOPESANTOS!I37</f>
        <v>74.619999999999948</v>
      </c>
      <c r="I37" s="13">
        <f>[3]COOPESANTOS!J37</f>
        <v>74.619999999999948</v>
      </c>
      <c r="J37" s="13">
        <f>[3]COOPESANTOS!K37</f>
        <v>74.619999999999948</v>
      </c>
      <c r="K37" s="13">
        <f>[3]COOPESANTOS!L37</f>
        <v>74.55999999999996</v>
      </c>
      <c r="L37" s="13">
        <f>[3]COOPESANTOS!M37</f>
        <v>74.55999999999996</v>
      </c>
      <c r="M37" s="13">
        <f>[3]COOPESANTOS!N37</f>
        <v>74.55999999999996</v>
      </c>
    </row>
    <row r="38" spans="1:14" x14ac:dyDescent="0.3">
      <c r="A38" s="22" t="str">
        <f>[3]COOPESANTOS!B38</f>
        <v>b. Energía Valle</v>
      </c>
      <c r="B38" s="13">
        <f>[3]COOPESANTOS!C38</f>
        <v>29.75</v>
      </c>
      <c r="C38" s="13">
        <f>[3]COOPESANTOS!D38</f>
        <v>29.75</v>
      </c>
      <c r="D38" s="13">
        <f>[3]COOPESANTOS!E38</f>
        <v>29.75</v>
      </c>
      <c r="E38" s="13">
        <f>[3]COOPESANTOS!F38</f>
        <v>29.955000000000023</v>
      </c>
      <c r="F38" s="13">
        <f>[3]COOPESANTOS!G38</f>
        <v>29.940000000000026</v>
      </c>
      <c r="G38" s="13">
        <f>[3]COOPESANTOS!H38</f>
        <v>29.940000000000023</v>
      </c>
      <c r="H38" s="13">
        <f>[3]COOPESANTOS!I38</f>
        <v>29.850000000000016</v>
      </c>
      <c r="I38" s="13">
        <f>[3]COOPESANTOS!J38</f>
        <v>29.850000000000016</v>
      </c>
      <c r="J38" s="13">
        <f>[3]COOPESANTOS!K38</f>
        <v>29.850000000000016</v>
      </c>
      <c r="K38" s="13">
        <f>[3]COOPESANTOS!L38</f>
        <v>29.830000000000013</v>
      </c>
      <c r="L38" s="13">
        <f>[3]COOPESANTOS!M38</f>
        <v>29.830000000000009</v>
      </c>
      <c r="M38" s="13">
        <f>[3]COOPESANTOS!N38</f>
        <v>29.830000000000013</v>
      </c>
    </row>
    <row r="39" spans="1:14" x14ac:dyDescent="0.3">
      <c r="A39" s="22" t="str">
        <f>[3]COOPESANTOS!B39</f>
        <v>c. Energía Noche</v>
      </c>
      <c r="B39" s="13">
        <f>[3]COOPESANTOS!C39</f>
        <v>19.13</v>
      </c>
      <c r="C39" s="13">
        <f>[3]COOPESANTOS!D39</f>
        <v>19.13</v>
      </c>
      <c r="D39" s="13">
        <f>[3]COOPESANTOS!E39</f>
        <v>19.13</v>
      </c>
      <c r="E39" s="13">
        <f>[3]COOPESANTOS!F39</f>
        <v>19.258333333333333</v>
      </c>
      <c r="F39" s="13">
        <f>[3]COOPESANTOS!G39</f>
        <v>19.25</v>
      </c>
      <c r="G39" s="13">
        <f>[3]COOPESANTOS!H39</f>
        <v>19.25</v>
      </c>
      <c r="H39" s="13">
        <f>[3]COOPESANTOS!I39</f>
        <v>19.190000000000008</v>
      </c>
      <c r="I39" s="13">
        <f>[3]COOPESANTOS!J39</f>
        <v>19.190000000000008</v>
      </c>
      <c r="J39" s="13">
        <f>[3]COOPESANTOS!K39</f>
        <v>19.190000000000005</v>
      </c>
      <c r="K39" s="13">
        <f>[3]COOPESANTOS!L39</f>
        <v>19.179999999999996</v>
      </c>
      <c r="L39" s="13">
        <f>[3]COOPESANTOS!M39</f>
        <v>19.18</v>
      </c>
      <c r="M39" s="13">
        <f>[3]COOPESANTOS!N39</f>
        <v>19.179999999999996</v>
      </c>
    </row>
    <row r="40" spans="1:14" x14ac:dyDescent="0.3">
      <c r="A40" s="22" t="str">
        <f>[3]COOPESANTOS!B40</f>
        <v>d. Potencia Punta</v>
      </c>
      <c r="B40" s="13">
        <f>[3]COOPESANTOS!C40</f>
        <v>11361.489999999996</v>
      </c>
      <c r="C40" s="13">
        <f>[3]COOPESANTOS!D40</f>
        <v>11361.489999999996</v>
      </c>
      <c r="D40" s="13">
        <f>[3]COOPESANTOS!E40</f>
        <v>11361.489999999996</v>
      </c>
      <c r="E40" s="13">
        <f>[3]COOPESANTOS!F40</f>
        <v>11439.669999999995</v>
      </c>
      <c r="F40" s="13">
        <f>[3]COOPESANTOS!G40</f>
        <v>11434.179999999995</v>
      </c>
      <c r="G40" s="13">
        <f>[3]COOPESANTOS!H40</f>
        <v>11434.179999999995</v>
      </c>
      <c r="H40" s="13">
        <f>[3]COOPESANTOS!I40</f>
        <v>11400.099999999997</v>
      </c>
      <c r="I40" s="13">
        <f>[3]COOPESANTOS!J40</f>
        <v>11400.099999999997</v>
      </c>
      <c r="J40" s="13">
        <f>[3]COOPESANTOS!K40</f>
        <v>11400.099999999999</v>
      </c>
      <c r="K40" s="13">
        <f>[3]COOPESANTOS!L40</f>
        <v>11391.92</v>
      </c>
      <c r="L40" s="13">
        <f>[3]COOPESANTOS!M40</f>
        <v>11391.920000000002</v>
      </c>
      <c r="M40" s="13">
        <f>[3]COOPESANTOS!N40</f>
        <v>11391.92</v>
      </c>
    </row>
    <row r="41" spans="1:14" x14ac:dyDescent="0.3">
      <c r="A41" s="22" t="str">
        <f>[3]COOPESANTOS!B41</f>
        <v>e. Potencia Valle</v>
      </c>
      <c r="B41" s="13">
        <f>[3]COOPESANTOS!C41</f>
        <v>8253.149999999996</v>
      </c>
      <c r="C41" s="13">
        <f>[3]COOPESANTOS!D41</f>
        <v>8253.149999999996</v>
      </c>
      <c r="D41" s="13">
        <f>[3]COOPESANTOS!E41</f>
        <v>8253.149999999996</v>
      </c>
      <c r="E41" s="13">
        <f>[3]COOPESANTOS!F41</f>
        <v>8309.9383333333371</v>
      </c>
      <c r="F41" s="13">
        <f>[3]COOPESANTOS!G41</f>
        <v>8305.9500000000044</v>
      </c>
      <c r="G41" s="13">
        <f>[3]COOPESANTOS!H41</f>
        <v>8305.9500000000044</v>
      </c>
      <c r="H41" s="13">
        <f>[3]COOPESANTOS!I41</f>
        <v>8281.2000000000044</v>
      </c>
      <c r="I41" s="13">
        <f>[3]COOPESANTOS!J41</f>
        <v>8281.2000000000044</v>
      </c>
      <c r="J41" s="13">
        <f>[3]COOPESANTOS!K41</f>
        <v>8281.2000000000044</v>
      </c>
      <c r="K41" s="13">
        <f>[3]COOPESANTOS!L41</f>
        <v>8275.25</v>
      </c>
      <c r="L41" s="13">
        <f>[3]COOPESANTOS!M41</f>
        <v>8275.25</v>
      </c>
      <c r="M41" s="13">
        <f>[3]COOPESANTOS!N41</f>
        <v>8275.25</v>
      </c>
    </row>
    <row r="42" spans="1:14" x14ac:dyDescent="0.3">
      <c r="A42" s="22" t="str">
        <f>[3]COOPESANTOS!B42</f>
        <v>f. Potencia Noche</v>
      </c>
      <c r="B42" s="13">
        <f>[3]COOPESANTOS!C42</f>
        <v>5195.7999999999993</v>
      </c>
      <c r="C42" s="13">
        <f>[3]COOPESANTOS!D42</f>
        <v>5195.8000000000011</v>
      </c>
      <c r="D42" s="13">
        <f>[3]COOPESANTOS!E42</f>
        <v>5195.7999999999993</v>
      </c>
      <c r="E42" s="13">
        <f>[3]COOPESANTOS!F42</f>
        <v>5231.5499999999993</v>
      </c>
      <c r="F42" s="13">
        <f>[3]COOPESANTOS!G42</f>
        <v>5229.0399999999991</v>
      </c>
      <c r="G42" s="13">
        <f>[3]COOPESANTOS!H42</f>
        <v>5229.0399999999981</v>
      </c>
      <c r="H42" s="13">
        <f>[3]COOPESANTOS!I42</f>
        <v>5213.4600000000009</v>
      </c>
      <c r="I42" s="13">
        <f>[3]COOPESANTOS!J42</f>
        <v>5213.4600000000009</v>
      </c>
      <c r="J42" s="13">
        <f>[3]COOPESANTOS!K42</f>
        <v>5213.4600000000019</v>
      </c>
      <c r="K42" s="13">
        <f>[3]COOPESANTOS!L42</f>
        <v>5209.7100000000009</v>
      </c>
      <c r="L42" s="13">
        <f>[3]COOPESANTOS!M42</f>
        <v>5209.7100000000019</v>
      </c>
      <c r="M42" s="13">
        <f>[3]COOPESANTOS!N42</f>
        <v>5209.7100000000009</v>
      </c>
    </row>
    <row r="43" spans="1:14" x14ac:dyDescent="0.3">
      <c r="A43" s="19" t="str">
        <f>[3]COOPESANTOS!B43</f>
        <v>ALUMBRADO PÚBLICO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4" x14ac:dyDescent="0.3">
      <c r="A44" s="20" t="str">
        <f>[3]COOPESANTOS!B44</f>
        <v>T-AP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4" x14ac:dyDescent="0.3">
      <c r="A45" s="22" t="str">
        <f>[3]COOPESANTOS!B45</f>
        <v>a. Bloque 0-40 kWh</v>
      </c>
      <c r="B45" s="13">
        <f>[3]COOPESANTOS!C45</f>
        <v>148.8000000000001</v>
      </c>
      <c r="C45" s="13">
        <f>[3]COOPESANTOS!D45</f>
        <v>148.8000000000001</v>
      </c>
      <c r="D45" s="13">
        <f>[3]COOPESANTOS!E45</f>
        <v>148.8000000000001</v>
      </c>
      <c r="E45" s="13">
        <f>[3]COOPESANTOS!F45</f>
        <v>148.8000000000001</v>
      </c>
      <c r="F45" s="13">
        <f>[3]COOPESANTOS!G45</f>
        <v>148.8000000000001</v>
      </c>
      <c r="G45" s="13">
        <f>[3]COOPESANTOS!H45</f>
        <v>148.8000000000001</v>
      </c>
      <c r="H45" s="13">
        <f>[3]COOPESANTOS!I45</f>
        <v>148.8000000000001</v>
      </c>
      <c r="I45" s="13">
        <f>[3]COOPESANTOS!J45</f>
        <v>148.8000000000001</v>
      </c>
      <c r="J45" s="13">
        <f>[3]COOPESANTOS!K45</f>
        <v>148.8000000000001</v>
      </c>
      <c r="K45" s="13">
        <f>[3]COOPESANTOS!L45</f>
        <v>148.8000000000001</v>
      </c>
      <c r="L45" s="13">
        <f>[3]COOPESANTOS!M45</f>
        <v>148.8000000000001</v>
      </c>
      <c r="M45" s="13">
        <f>[3]COOPESANTOS!N45</f>
        <v>148.8000000000001</v>
      </c>
    </row>
    <row r="46" spans="1:14" x14ac:dyDescent="0.3">
      <c r="A46" s="22" t="str">
        <f>[3]COOPESANTOS!B46</f>
        <v>b. Bloque 41-50 000 kWh</v>
      </c>
      <c r="B46" s="13">
        <f>[3]COOPESANTOS!C46</f>
        <v>3.7199999999999993</v>
      </c>
      <c r="C46" s="13">
        <f>[3]COOPESANTOS!D46</f>
        <v>3.7199999999999993</v>
      </c>
      <c r="D46" s="13">
        <f>[3]COOPESANTOS!E46</f>
        <v>3.7199999999999993</v>
      </c>
      <c r="E46" s="13">
        <f>[3]COOPESANTOS!F46</f>
        <v>3.7199999999999993</v>
      </c>
      <c r="F46" s="13">
        <f>[3]COOPESANTOS!G46</f>
        <v>3.7199999999999993</v>
      </c>
      <c r="G46" s="13">
        <f>[3]COOPESANTOS!H46</f>
        <v>3.7199999999999993</v>
      </c>
      <c r="H46" s="13">
        <f>[3]COOPESANTOS!I46</f>
        <v>3.7199999999999993</v>
      </c>
      <c r="I46" s="13">
        <f>[3]COOPESANTOS!J46</f>
        <v>3.7199999999999993</v>
      </c>
      <c r="J46" s="13">
        <f>[3]COOPESANTOS!K46</f>
        <v>3.7199999999999993</v>
      </c>
      <c r="K46" s="13">
        <f>[3]COOPESANTOS!L46</f>
        <v>3.7199999999999993</v>
      </c>
      <c r="L46" s="13">
        <f>[3]COOPESANTOS!M46</f>
        <v>3.7199999999999993</v>
      </c>
      <c r="M46" s="13">
        <f>[3]COOPESANTOS!N46</f>
        <v>3.7199999999999993</v>
      </c>
    </row>
    <row r="47" spans="1:14" x14ac:dyDescent="0.3">
      <c r="A47" s="22" t="str">
        <f>[3]COOPESANTOS!B47</f>
        <v>c. Bloque mayor a 50 000 kWh</v>
      </c>
      <c r="B47" s="13">
        <f>[3]COOPESANTOS!C47</f>
        <v>186000</v>
      </c>
      <c r="C47" s="13">
        <f>[3]COOPESANTOS!D47</f>
        <v>186000</v>
      </c>
      <c r="D47" s="13">
        <f>[3]COOPESANTOS!E47</f>
        <v>186000</v>
      </c>
      <c r="E47" s="13">
        <f>[3]COOPESANTOS!F47</f>
        <v>186000</v>
      </c>
      <c r="F47" s="13">
        <f>[3]COOPESANTOS!G47</f>
        <v>186000</v>
      </c>
      <c r="G47" s="13">
        <f>[3]COOPESANTOS!H47</f>
        <v>186000</v>
      </c>
      <c r="H47" s="13">
        <f>[3]COOPESANTOS!I47</f>
        <v>186000</v>
      </c>
      <c r="I47" s="13">
        <f>[3]COOPESANTOS!J47</f>
        <v>186000</v>
      </c>
      <c r="J47" s="13">
        <f>[3]COOPESANTOS!K47</f>
        <v>186000</v>
      </c>
      <c r="K47" s="13">
        <f>[3]COOPESANTOS!L47</f>
        <v>186000</v>
      </c>
      <c r="L47" s="13">
        <f>[3]COOPESANTOS!M47</f>
        <v>186000</v>
      </c>
      <c r="M47" s="13">
        <f>[3]COOPESANTOS!N47</f>
        <v>186000</v>
      </c>
    </row>
    <row r="48" spans="1:14" x14ac:dyDescent="0.3">
      <c r="A48" s="19" t="str">
        <f>[3]COOPESANTOS!B48</f>
        <v>Tarifa de acceso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x14ac:dyDescent="0.3">
      <c r="A49" s="20" t="str">
        <f>[3]COOPESANTOS!B49</f>
        <v>T-TA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 x14ac:dyDescent="0.3">
      <c r="A50" s="22" t="str">
        <f>[3]COOPESANTOS!B50</f>
        <v>a. Consumo de Energía cada kWh</v>
      </c>
      <c r="B50" s="13">
        <f>[3]COOPESANTOS!C50</f>
        <v>29.700000000000017</v>
      </c>
      <c r="C50" s="13">
        <f>[3]COOPESANTOS!D50</f>
        <v>29.700000000000014</v>
      </c>
      <c r="D50" s="13">
        <f>[3]COOPESANTOS!E50</f>
        <v>29.700000000000017</v>
      </c>
      <c r="E50" s="13">
        <f>[3]COOPESANTOS!F50</f>
        <v>29.700000000000014</v>
      </c>
      <c r="F50" s="13">
        <f>[3]COOPESANTOS!G50</f>
        <v>29.700000000000017</v>
      </c>
      <c r="G50" s="13">
        <f>[3]COOPESANTOS!H50</f>
        <v>29.700000000000014</v>
      </c>
      <c r="H50" s="13">
        <f>[3]COOPESANTOS!I50</f>
        <v>29.700000000000017</v>
      </c>
      <c r="I50" s="13">
        <f>[3]COOPESANTOS!J50</f>
        <v>29.700000000000017</v>
      </c>
      <c r="J50" s="13">
        <f>[3]COOPESANTOS!K50</f>
        <v>29.700000000000014</v>
      </c>
      <c r="K50" s="13">
        <f>[3]COOPESANTOS!L50</f>
        <v>29.700000000000017</v>
      </c>
      <c r="L50" s="13">
        <f>[3]COOPESANTOS!M50</f>
        <v>29.700000000000014</v>
      </c>
      <c r="M50" s="13">
        <f>[3]COOPESANTOS!N50</f>
        <v>29.700000000000017</v>
      </c>
    </row>
    <row r="51" spans="1:13" x14ac:dyDescent="0.3">
      <c r="A51" s="24" t="s">
        <v>25</v>
      </c>
    </row>
    <row r="52" spans="1:13" x14ac:dyDescent="0.3">
      <c r="A52" s="24" t="s">
        <v>76</v>
      </c>
    </row>
    <row r="53" spans="1:13" x14ac:dyDescent="0.3">
      <c r="A53" s="24"/>
    </row>
    <row r="54" spans="1:13" x14ac:dyDescent="0.3">
      <c r="A54" s="24"/>
    </row>
    <row r="55" spans="1:13" x14ac:dyDescent="0.3">
      <c r="A55" s="24"/>
    </row>
    <row r="56" spans="1:13" x14ac:dyDescent="0.3">
      <c r="A56" s="24"/>
    </row>
    <row r="61" spans="1:13" x14ac:dyDescent="0.3">
      <c r="A61" s="179" t="s">
        <v>121</v>
      </c>
      <c r="B61" s="179"/>
      <c r="C61" s="179"/>
      <c r="D61" s="179"/>
      <c r="E61" s="179"/>
      <c r="F61" s="179"/>
      <c r="G61" s="179"/>
      <c r="H61" s="179"/>
      <c r="I61" s="179"/>
      <c r="J61" s="179"/>
    </row>
    <row r="62" spans="1:13" x14ac:dyDescent="0.3">
      <c r="A62" s="180" t="s">
        <v>134</v>
      </c>
      <c r="B62" s="180"/>
      <c r="C62" s="180"/>
      <c r="D62" s="180"/>
      <c r="E62" s="180"/>
      <c r="F62" s="180"/>
      <c r="G62" s="180"/>
      <c r="H62" s="180"/>
      <c r="I62" s="180"/>
      <c r="J62" s="180"/>
    </row>
    <row r="63" spans="1:13" x14ac:dyDescent="0.3">
      <c r="A63" s="17" t="str">
        <f>[3]COOPESANTOS!B94</f>
        <v>º</v>
      </c>
      <c r="B63" s="18" t="str">
        <f>[3]COOPESANTOS!C94</f>
        <v>Enero</v>
      </c>
      <c r="C63" s="18" t="str">
        <f>[3]COOPESANTOS!D94</f>
        <v>Febrero</v>
      </c>
      <c r="D63" s="18" t="str">
        <f>[3]COOPESANTOS!E94</f>
        <v>Marzo</v>
      </c>
      <c r="E63" s="18" t="str">
        <f>[3]COOPESANTOS!F94</f>
        <v>Abril</v>
      </c>
      <c r="F63" s="18" t="str">
        <f>[3]COOPESANTOS!G94</f>
        <v>Mayo</v>
      </c>
      <c r="G63" s="18" t="str">
        <f>[3]COOPESANTOS!H94</f>
        <v>Junio</v>
      </c>
      <c r="H63" s="18" t="str">
        <f>[3]COOPESANTOS!I94</f>
        <v>Julio</v>
      </c>
      <c r="I63" s="18" t="str">
        <f>[3]COOPESANTOS!J94</f>
        <v>Agosto</v>
      </c>
      <c r="J63" s="18" t="str">
        <f>[3]COOPESANTOS!K94</f>
        <v>Septiembre</v>
      </c>
      <c r="K63" s="18" t="str">
        <f>[3]COOPESANTOS!L94</f>
        <v>Octubre</v>
      </c>
      <c r="L63" s="18" t="str">
        <f>[3]COOPESANTOS!M94</f>
        <v>Noviembre</v>
      </c>
      <c r="M63" s="18" t="str">
        <f>[3]COOPESANTOS!N94</f>
        <v>Diciembre</v>
      </c>
    </row>
    <row r="64" spans="1:13" x14ac:dyDescent="0.3">
      <c r="A64" s="19" t="str">
        <f>[3]COOPESANTOS!B95</f>
        <v>VENTAS AL SERVICIO DE DISTRIBUCIÓN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x14ac:dyDescent="0.3">
      <c r="A65" s="20" t="str">
        <f>[3]COOPESANTOS!B96</f>
        <v>T-SD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spans="1:13" x14ac:dyDescent="0.3">
      <c r="A66" s="22" t="str">
        <f>[3]COOPESANTOS!B97</f>
        <v>Energía_Punta</v>
      </c>
      <c r="B66" s="13">
        <f>[3]COOPESANTOS!C97</f>
        <v>113</v>
      </c>
      <c r="C66" s="13">
        <f>[3]COOPESANTOS!D97</f>
        <v>113</v>
      </c>
      <c r="D66" s="13">
        <f>[3]COOPESANTOS!E97</f>
        <v>113</v>
      </c>
      <c r="E66" s="13">
        <f>[3]COOPESANTOS!F97</f>
        <v>113</v>
      </c>
      <c r="F66" s="13">
        <f>[3]COOPESANTOS!G97</f>
        <v>113</v>
      </c>
      <c r="G66" s="13">
        <f>[3]COOPESANTOS!H97</f>
        <v>113</v>
      </c>
      <c r="H66" s="13">
        <f>[3]COOPESANTOS!I97</f>
        <v>68</v>
      </c>
      <c r="I66" s="13">
        <f>[3]COOPESANTOS!J97</f>
        <v>68</v>
      </c>
      <c r="J66" s="13">
        <f>[3]COOPESANTOS!K97</f>
        <v>68</v>
      </c>
      <c r="K66" s="13">
        <f>[3]COOPESANTOS!L97</f>
        <v>68</v>
      </c>
      <c r="L66" s="13">
        <f>[3]COOPESANTOS!M97</f>
        <v>68</v>
      </c>
      <c r="M66" s="13">
        <f>[3]COOPESANTOS!N97</f>
        <v>68</v>
      </c>
    </row>
    <row r="67" spans="1:13" x14ac:dyDescent="0.3">
      <c r="A67" s="22" t="str">
        <f>[3]COOPESANTOS!B98</f>
        <v>Energía_Valle</v>
      </c>
      <c r="B67" s="13">
        <f>[3]COOPESANTOS!C98</f>
        <v>92</v>
      </c>
      <c r="C67" s="13">
        <f>[3]COOPESANTOS!D98</f>
        <v>92</v>
      </c>
      <c r="D67" s="13">
        <f>[3]COOPESANTOS!E98</f>
        <v>92</v>
      </c>
      <c r="E67" s="13">
        <f>[3]COOPESANTOS!F98</f>
        <v>92</v>
      </c>
      <c r="F67" s="13">
        <f>[3]COOPESANTOS!G98</f>
        <v>92</v>
      </c>
      <c r="G67" s="13">
        <f>[3]COOPESANTOS!H98</f>
        <v>92</v>
      </c>
      <c r="H67" s="13">
        <f>[3]COOPESANTOS!I98</f>
        <v>55</v>
      </c>
      <c r="I67" s="13">
        <f>[3]COOPESANTOS!J98</f>
        <v>55</v>
      </c>
      <c r="J67" s="13">
        <f>[3]COOPESANTOS!K98</f>
        <v>55</v>
      </c>
      <c r="K67" s="13">
        <f>[3]COOPESANTOS!L98</f>
        <v>55</v>
      </c>
      <c r="L67" s="13">
        <f>[3]COOPESANTOS!M98</f>
        <v>55</v>
      </c>
      <c r="M67" s="13">
        <f>[3]COOPESANTOS!N98</f>
        <v>55</v>
      </c>
    </row>
    <row r="68" spans="1:13" x14ac:dyDescent="0.3">
      <c r="A68" s="22" t="str">
        <f>[3]COOPESANTOS!B99</f>
        <v>Energía_Noche</v>
      </c>
      <c r="B68" s="13">
        <f>[3]COOPESANTOS!C99</f>
        <v>39</v>
      </c>
      <c r="C68" s="13">
        <f>[3]COOPESANTOS!D99</f>
        <v>39</v>
      </c>
      <c r="D68" s="13">
        <f>[3]COOPESANTOS!E99</f>
        <v>39</v>
      </c>
      <c r="E68" s="13">
        <f>[3]COOPESANTOS!F99</f>
        <v>39</v>
      </c>
      <c r="F68" s="13">
        <f>[3]COOPESANTOS!G99</f>
        <v>39</v>
      </c>
      <c r="G68" s="13">
        <f>[3]COOPESANTOS!H99</f>
        <v>39</v>
      </c>
      <c r="H68" s="13">
        <f>[3]COOPESANTOS!I99</f>
        <v>39</v>
      </c>
      <c r="I68" s="13">
        <f>[3]COOPESANTOS!J99</f>
        <v>39</v>
      </c>
      <c r="J68" s="13">
        <f>[3]COOPESANTOS!K99</f>
        <v>39</v>
      </c>
      <c r="K68" s="13">
        <f>[3]COOPESANTOS!L99</f>
        <v>39</v>
      </c>
      <c r="L68" s="13">
        <f>[3]COOPESANTOS!M99</f>
        <v>39</v>
      </c>
      <c r="M68" s="13">
        <f>[3]COOPESANTOS!N99</f>
        <v>39</v>
      </c>
    </row>
    <row r="69" spans="1:13" x14ac:dyDescent="0.3">
      <c r="A69" s="2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3" x14ac:dyDescent="0.3">
      <c r="A70" s="2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2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3" x14ac:dyDescent="0.3">
      <c r="A72" s="24"/>
    </row>
    <row r="73" spans="1:13" x14ac:dyDescent="0.3">
      <c r="A73" s="24"/>
    </row>
  </sheetData>
  <mergeCells count="4">
    <mergeCell ref="A5:N5"/>
    <mergeCell ref="A6:M6"/>
    <mergeCell ref="A61:J61"/>
    <mergeCell ref="A62:J62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55"/>
  <dimension ref="A5:N36"/>
  <sheetViews>
    <sheetView topLeftCell="A34" workbookViewId="0">
      <selection activeCell="A35" sqref="A35:N3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119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111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[3]COOPEALFARORUIZ!B7</f>
        <v>Tipo de tarifa y bloque</v>
      </c>
      <c r="B7" s="18" t="str">
        <f>[3]COOPEALFARORUIZ!C7</f>
        <v>Enero</v>
      </c>
      <c r="C7" s="18" t="str">
        <f>[3]COOPEALFARORUIZ!D7</f>
        <v>Febrero</v>
      </c>
      <c r="D7" s="18" t="str">
        <f>[3]COOPEALFARORUIZ!E7</f>
        <v>Marzo</v>
      </c>
      <c r="E7" s="18" t="str">
        <f>[3]COOPEALFARORUIZ!F7</f>
        <v>Abril</v>
      </c>
      <c r="F7" s="18" t="str">
        <f>[3]COOPEALFARORUIZ!G7</f>
        <v>Mayo</v>
      </c>
      <c r="G7" s="18" t="str">
        <f>[3]COOPEALFARORUIZ!H7</f>
        <v>Junio</v>
      </c>
      <c r="H7" s="18" t="str">
        <f>[3]COOPEALFARORUIZ!I7</f>
        <v>Julio</v>
      </c>
      <c r="I7" s="18" t="str">
        <f>[3]COOPEALFARORUIZ!J7</f>
        <v>Agosto</v>
      </c>
      <c r="J7" s="18" t="str">
        <f>[3]COOPEALFARORUIZ!K7</f>
        <v>Septiembre</v>
      </c>
      <c r="K7" s="18" t="str">
        <f>[3]COOPEALFARORUIZ!L7</f>
        <v>Octubre</v>
      </c>
      <c r="L7" s="18" t="str">
        <f>[3]COOPEALFARORUIZ!M7</f>
        <v>Noviembre</v>
      </c>
      <c r="M7" s="18" t="str">
        <f>[3]COOPEALFARORUIZ!N7</f>
        <v>Diciembre</v>
      </c>
    </row>
    <row r="8" spans="1:13" x14ac:dyDescent="0.3">
      <c r="A8" s="19" t="str">
        <f>[3]COOPEALFARORUIZ!B8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[3]COOPEALFARORUIZ!B9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[3]COOPEALFARORUIZ!B10</f>
        <v>a. Bloque 0-30 kWh</v>
      </c>
      <c r="B10" s="13">
        <f>[3]COOPEALFARORUIZ!C10</f>
        <v>2138.6999999999989</v>
      </c>
      <c r="C10" s="13">
        <f>[3]COOPEALFARORUIZ!D10</f>
        <v>2138.6999999999989</v>
      </c>
      <c r="D10" s="13">
        <f>[3]COOPEALFARORUIZ!E10</f>
        <v>2138.6999999999989</v>
      </c>
      <c r="E10" s="13">
        <f>[3]COOPEALFARORUIZ!F10</f>
        <v>2159.4499999999998</v>
      </c>
      <c r="F10" s="13">
        <f>[3]COOPEALFARORUIZ!G10</f>
        <v>2158.5</v>
      </c>
      <c r="G10" s="13">
        <f>[3]COOPEALFARORUIZ!H10</f>
        <v>2158.5</v>
      </c>
      <c r="H10" s="13">
        <f>[3]COOPEALFARORUIZ!I10</f>
        <v>2151.3000000000011</v>
      </c>
      <c r="I10" s="13">
        <f>[3]COOPEALFARORUIZ!J10</f>
        <v>2151.3000000000011</v>
      </c>
      <c r="J10" s="13">
        <f>[3]COOPEALFARORUIZ!K10</f>
        <v>2151.3000000000011</v>
      </c>
      <c r="K10" s="13">
        <f>[3]COOPEALFARORUIZ!L10</f>
        <v>2152.1999999999989</v>
      </c>
      <c r="L10" s="13">
        <f>[3]COOPEALFARORUIZ!M10</f>
        <v>2152.1999999999989</v>
      </c>
      <c r="M10" s="13">
        <f>[3]COOPEALFARORUIZ!N10</f>
        <v>2152.1999999999989</v>
      </c>
    </row>
    <row r="11" spans="1:13" x14ac:dyDescent="0.3">
      <c r="A11" s="22" t="str">
        <f>[3]COOPEALFARORUIZ!B11</f>
        <v>b. Bloque 31-200 kWh</v>
      </c>
      <c r="B11" s="13">
        <f>[3]COOPEALFARORUIZ!C11</f>
        <v>71.289999999999978</v>
      </c>
      <c r="C11" s="13">
        <f>[3]COOPEALFARORUIZ!D11</f>
        <v>71.289999999999978</v>
      </c>
      <c r="D11" s="13">
        <f>[3]COOPEALFARORUIZ!E11</f>
        <v>71.289999999999978</v>
      </c>
      <c r="E11" s="13">
        <f>[3]COOPEALFARORUIZ!F11</f>
        <v>71.815000000000026</v>
      </c>
      <c r="F11" s="13">
        <f>[3]COOPEALFARORUIZ!G11</f>
        <v>71.95</v>
      </c>
      <c r="G11" s="13">
        <f>[3]COOPEALFARORUIZ!H11</f>
        <v>71.950000000000017</v>
      </c>
      <c r="H11" s="13">
        <f>[3]COOPEALFARORUIZ!I11</f>
        <v>71.710000000000022</v>
      </c>
      <c r="I11" s="13">
        <f>[3]COOPEALFARORUIZ!J11</f>
        <v>71.710000000000022</v>
      </c>
      <c r="J11" s="13">
        <f>[3]COOPEALFARORUIZ!K11</f>
        <v>71.710000000000022</v>
      </c>
      <c r="K11" s="13">
        <f>[3]COOPEALFARORUIZ!L11</f>
        <v>71.739999999999981</v>
      </c>
      <c r="L11" s="13">
        <f>[3]COOPEALFARORUIZ!M11</f>
        <v>71.739999999999995</v>
      </c>
      <c r="M11" s="13">
        <f>[3]COOPEALFARORUIZ!N11</f>
        <v>71.739999999999981</v>
      </c>
    </row>
    <row r="12" spans="1:13" x14ac:dyDescent="0.3">
      <c r="A12" s="22" t="str">
        <f>[3]COOPEALFARORUIZ!B12</f>
        <v>c. Bloque mayor a 200 kWh</v>
      </c>
      <c r="B12" s="13">
        <f>[3]COOPEALFARORUIZ!C12</f>
        <v>92.67000000000003</v>
      </c>
      <c r="C12" s="13">
        <f>[3]COOPEALFARORUIZ!D12</f>
        <v>92.67000000000003</v>
      </c>
      <c r="D12" s="13">
        <f>[3]COOPEALFARORUIZ!E12</f>
        <v>92.67000000000003</v>
      </c>
      <c r="E12" s="13">
        <f>[3]COOPEALFARORUIZ!F12</f>
        <v>93.581666666666649</v>
      </c>
      <c r="F12" s="13">
        <f>[3]COOPEALFARORUIZ!G12</f>
        <v>93.539999999999978</v>
      </c>
      <c r="G12" s="13">
        <f>[3]COOPEALFARORUIZ!H12</f>
        <v>93.539999999999978</v>
      </c>
      <c r="H12" s="13">
        <f>[3]COOPEALFARORUIZ!I12</f>
        <v>93.219999999999942</v>
      </c>
      <c r="I12" s="13">
        <f>[3]COOPEALFARORUIZ!J12</f>
        <v>93.219999999999942</v>
      </c>
      <c r="J12" s="13">
        <f>[3]COOPEALFARORUIZ!K12</f>
        <v>93.219999999999956</v>
      </c>
      <c r="K12" s="13">
        <f>[3]COOPEALFARORUIZ!L12</f>
        <v>93.260000000000076</v>
      </c>
      <c r="L12" s="13">
        <f>[3]COOPEALFARORUIZ!M12</f>
        <v>93.260000000000062</v>
      </c>
      <c r="M12" s="13">
        <f>[3]COOPEALFARORUIZ!N12</f>
        <v>93.260000000000076</v>
      </c>
    </row>
    <row r="13" spans="1:13" x14ac:dyDescent="0.3">
      <c r="A13" s="19" t="str">
        <f>[3]COOPEALFARORUIZ!B13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[3]COOPEALFARORUIZ!B14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[3]COOPEALFARORUIZ!B15</f>
        <v>a. Consumo de Energía menor o igual a 3000 kWh</v>
      </c>
      <c r="B15" s="13">
        <f>[3]COOPEALFARORUIZ!C15</f>
        <v>99.80000000000004</v>
      </c>
      <c r="C15" s="13">
        <f>[3]COOPEALFARORUIZ!D15</f>
        <v>99.800000000000026</v>
      </c>
      <c r="D15" s="13">
        <f>[3]COOPEALFARORUIZ!E15</f>
        <v>99.80000000000004</v>
      </c>
      <c r="E15" s="13">
        <f>[3]COOPEALFARORUIZ!F15</f>
        <v>100.77500000000002</v>
      </c>
      <c r="F15" s="13">
        <f>[3]COOPEALFARORUIZ!G15</f>
        <v>100.73</v>
      </c>
      <c r="G15" s="13">
        <f>[3]COOPEALFARORUIZ!H15</f>
        <v>100.73</v>
      </c>
      <c r="H15" s="13">
        <f>[3]COOPEALFARORUIZ!I15</f>
        <v>100.38999999999999</v>
      </c>
      <c r="I15" s="13">
        <f>[3]COOPEALFARORUIZ!J15</f>
        <v>100.38999999999999</v>
      </c>
      <c r="J15" s="13">
        <f>[3]COOPEALFARORUIZ!K15</f>
        <v>100.39</v>
      </c>
      <c r="K15" s="13">
        <f>[3]COOPEALFARORUIZ!L15</f>
        <v>100.42999999999996</v>
      </c>
      <c r="L15" s="13">
        <f>[3]COOPEALFARORUIZ!M15</f>
        <v>100.42999999999998</v>
      </c>
      <c r="M15" s="13">
        <f>[3]COOPEALFARORUIZ!N15</f>
        <v>100.42999999999996</v>
      </c>
    </row>
    <row r="16" spans="1:13" x14ac:dyDescent="0.3">
      <c r="A16" s="22" t="str">
        <f>[3]COOPEALFARORUIZ!B16</f>
        <v>b. Bloque 0-3000 kWh</v>
      </c>
      <c r="B16" s="13">
        <f>[3]COOPEALFARORUIZ!C16</f>
        <v>181770</v>
      </c>
      <c r="C16" s="13">
        <f>[3]COOPEALFARORUIZ!D16</f>
        <v>181770</v>
      </c>
      <c r="D16" s="13">
        <f>[3]COOPEALFARORUIZ!E16</f>
        <v>181770</v>
      </c>
      <c r="E16" s="13">
        <f>[3]COOPEALFARORUIZ!F16</f>
        <v>183560</v>
      </c>
      <c r="F16" s="13">
        <f>[3]COOPEALFARORUIZ!G16</f>
        <v>183480</v>
      </c>
      <c r="G16" s="13">
        <f>[3]COOPEALFARORUIZ!H16</f>
        <v>183480</v>
      </c>
      <c r="H16" s="13">
        <f>[3]COOPEALFARORUIZ!I16</f>
        <v>182850</v>
      </c>
      <c r="I16" s="13">
        <f>[3]COOPEALFARORUIZ!J16</f>
        <v>182850</v>
      </c>
      <c r="J16" s="13">
        <f>[3]COOPEALFARORUIZ!K16</f>
        <v>182850</v>
      </c>
      <c r="K16" s="13">
        <f>[3]COOPEALFARORUIZ!L16</f>
        <v>182940</v>
      </c>
      <c r="L16" s="13">
        <f>[3]COOPEALFARORUIZ!M16</f>
        <v>182940</v>
      </c>
      <c r="M16" s="13">
        <f>[3]COOPEALFARORUIZ!N16</f>
        <v>182940</v>
      </c>
    </row>
    <row r="17" spans="1:14" x14ac:dyDescent="0.3">
      <c r="A17" s="22" t="str">
        <f>[3]COOPEALFARORUIZ!B17</f>
        <v>c. Bloque mayor a 3000 kWh</v>
      </c>
      <c r="B17" s="13">
        <f>[3]COOPEALFARORUIZ!C17</f>
        <v>60.589999999999975</v>
      </c>
      <c r="C17" s="13">
        <f>[3]COOPEALFARORUIZ!D17</f>
        <v>60.589999999999982</v>
      </c>
      <c r="D17" s="13">
        <f>[3]COOPEALFARORUIZ!E17</f>
        <v>60.589999999999975</v>
      </c>
      <c r="E17" s="13">
        <f>[3]COOPEALFARORUIZ!F17</f>
        <v>61.186666666666696</v>
      </c>
      <c r="F17" s="13">
        <f>[3]COOPEALFARORUIZ!G17</f>
        <v>61.160000000000025</v>
      </c>
      <c r="G17" s="13">
        <f>[3]COOPEALFARORUIZ!H17</f>
        <v>61.160000000000018</v>
      </c>
      <c r="H17" s="13">
        <f>[3]COOPEALFARORUIZ!I17</f>
        <v>60.950000000000031</v>
      </c>
      <c r="I17" s="13">
        <f>[3]COOPEALFARORUIZ!J17</f>
        <v>60.950000000000031</v>
      </c>
      <c r="J17" s="13">
        <f>[3]COOPEALFARORUIZ!K17</f>
        <v>60.950000000000031</v>
      </c>
      <c r="K17" s="13">
        <f>[3]COOPEALFARORUIZ!L17</f>
        <v>60.980000000000011</v>
      </c>
      <c r="L17" s="13">
        <f>[3]COOPEALFARORUIZ!M17</f>
        <v>60.980000000000011</v>
      </c>
      <c r="M17" s="13">
        <f>[3]COOPEALFARORUIZ!N17</f>
        <v>60.980000000000011</v>
      </c>
    </row>
    <row r="18" spans="1:14" x14ac:dyDescent="0.3">
      <c r="A18" s="22" t="str">
        <f>[3]COOPEALFARORUIZ!B18</f>
        <v>d. Bloque 0-15 kW</v>
      </c>
      <c r="B18" s="13">
        <f>[3]COOPEALFARORUIZ!C18</f>
        <v>142076.85000000003</v>
      </c>
      <c r="C18" s="13">
        <f>[3]COOPEALFARORUIZ!D18</f>
        <v>142076.85000000006</v>
      </c>
      <c r="D18" s="13">
        <f>[3]COOPEALFARORUIZ!E18</f>
        <v>142076.85000000003</v>
      </c>
      <c r="E18" s="13">
        <f>[3]COOPEALFARORUIZ!F18</f>
        <v>143461.04999999993</v>
      </c>
      <c r="F18" s="13">
        <f>[3]COOPEALFARORUIZ!G18</f>
        <v>143397.14999999997</v>
      </c>
      <c r="G18" s="13">
        <f>[3]COOPEALFARORUIZ!H18</f>
        <v>143397.14999999994</v>
      </c>
      <c r="H18" s="13">
        <f>[3]COOPEALFARORUIZ!I18</f>
        <v>142914.45000000007</v>
      </c>
      <c r="I18" s="13">
        <f>[3]COOPEALFARORUIZ!J18</f>
        <v>142914.45000000007</v>
      </c>
      <c r="J18" s="13">
        <f>[3]COOPEALFARORUIZ!K18</f>
        <v>142914.45000000007</v>
      </c>
      <c r="K18" s="13">
        <f>[3]COOPEALFARORUIZ!L18</f>
        <v>142975.35000000003</v>
      </c>
      <c r="L18" s="13">
        <f>[3]COOPEALFARORUIZ!M18</f>
        <v>142975.35000000006</v>
      </c>
      <c r="M18" s="13">
        <f>[3]COOPEALFARORUIZ!N18</f>
        <v>142975.35000000003</v>
      </c>
    </row>
    <row r="19" spans="1:14" x14ac:dyDescent="0.3">
      <c r="A19" s="22" t="str">
        <f>[3]COOPEALFARORUIZ!B19</f>
        <v>e. Bloque mayor a 15 kW</v>
      </c>
      <c r="B19" s="13">
        <f>[3]COOPEALFARORUIZ!C19</f>
        <v>9471.7900000000027</v>
      </c>
      <c r="C19" s="13">
        <f>[3]COOPEALFARORUIZ!D19</f>
        <v>9471.7900000000063</v>
      </c>
      <c r="D19" s="13">
        <f>[3]COOPEALFARORUIZ!E19</f>
        <v>9471.7900000000027</v>
      </c>
      <c r="E19" s="13">
        <f>[3]COOPEALFARORUIZ!F19</f>
        <v>9563.7366666666658</v>
      </c>
      <c r="F19" s="13">
        <f>[3]COOPEALFARORUIZ!G19</f>
        <v>9559.81</v>
      </c>
      <c r="G19" s="13">
        <f>[3]COOPEALFARORUIZ!H19</f>
        <v>9559.81</v>
      </c>
      <c r="H19" s="13">
        <f>[3]COOPEALFARORUIZ!I19</f>
        <v>9527.6300000000028</v>
      </c>
      <c r="I19" s="13">
        <f>[3]COOPEALFARORUIZ!J19</f>
        <v>9527.6300000000028</v>
      </c>
      <c r="J19" s="13">
        <f>[3]COOPEALFARORUIZ!K19</f>
        <v>9527.6300000000028</v>
      </c>
      <c r="K19" s="13">
        <f>[3]COOPEALFARORUIZ!L19</f>
        <v>9531.69</v>
      </c>
      <c r="L19" s="13">
        <f>[3]COOPEALFARORUIZ!M19</f>
        <v>9531.69</v>
      </c>
      <c r="M19" s="13">
        <f>[3]COOPEALFARORUIZ!N19</f>
        <v>9531.69</v>
      </c>
    </row>
    <row r="20" spans="1:14" x14ac:dyDescent="0.3">
      <c r="A20" s="19" t="str">
        <f>[3]COOPEALFARORUIZ!B20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[3]COOPEALFARORUIZ!B21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[3]COOPEALFARORUIZ!B22</f>
        <v>a. Consumo de Energía menor o igual a 3000 kWh</v>
      </c>
      <c r="B22" s="13">
        <f>[3]COOPEALFARORUIZ!C22</f>
        <v>99.80000000000004</v>
      </c>
      <c r="C22" s="13">
        <f>[3]COOPEALFARORUIZ!D22</f>
        <v>99.800000000000026</v>
      </c>
      <c r="D22" s="13">
        <f>[3]COOPEALFARORUIZ!E22</f>
        <v>99.80000000000004</v>
      </c>
      <c r="E22" s="13">
        <f>[3]COOPEALFARORUIZ!F22</f>
        <v>100.77500000000002</v>
      </c>
      <c r="F22" s="13">
        <f>[3]COOPEALFARORUIZ!G22</f>
        <v>100.73</v>
      </c>
      <c r="G22" s="13">
        <f>[3]COOPEALFARORUIZ!H22</f>
        <v>100.73</v>
      </c>
      <c r="H22" s="13">
        <f>[3]COOPEALFARORUIZ!I22</f>
        <v>100.38999999999999</v>
      </c>
      <c r="I22" s="13">
        <f>[3]COOPEALFARORUIZ!J22</f>
        <v>100.38999999999999</v>
      </c>
      <c r="J22" s="13">
        <f>[3]COOPEALFARORUIZ!K22</f>
        <v>100.39</v>
      </c>
      <c r="K22" s="13">
        <f>[3]COOPEALFARORUIZ!L22</f>
        <v>100.42999999999996</v>
      </c>
      <c r="L22" s="13">
        <f>[3]COOPEALFARORUIZ!M22</f>
        <v>100.42999999999998</v>
      </c>
      <c r="M22" s="13">
        <f>[3]COOPEALFARORUIZ!N22</f>
        <v>100.42999999999996</v>
      </c>
      <c r="N22" s="23"/>
    </row>
    <row r="23" spans="1:14" x14ac:dyDescent="0.3">
      <c r="A23" s="22" t="str">
        <f>[3]COOPEALFARORUIZ!B23</f>
        <v>b. Bloque 0-3000 kWh</v>
      </c>
      <c r="B23" s="13">
        <f>[3]COOPEALFARORUIZ!C23</f>
        <v>181770</v>
      </c>
      <c r="C23" s="13">
        <f>[3]COOPEALFARORUIZ!D23</f>
        <v>181770</v>
      </c>
      <c r="D23" s="13">
        <f>[3]COOPEALFARORUIZ!E23</f>
        <v>181770</v>
      </c>
      <c r="E23" s="13">
        <f>[3]COOPEALFARORUIZ!F23</f>
        <v>183560</v>
      </c>
      <c r="F23" s="13">
        <f>[3]COOPEALFARORUIZ!G23</f>
        <v>183480</v>
      </c>
      <c r="G23" s="13">
        <f>[3]COOPEALFARORUIZ!H23</f>
        <v>183480</v>
      </c>
      <c r="H23" s="13">
        <f>[3]COOPEALFARORUIZ!I23</f>
        <v>182850</v>
      </c>
      <c r="I23" s="13">
        <f>[3]COOPEALFARORUIZ!J23</f>
        <v>182850</v>
      </c>
      <c r="J23" s="13">
        <f>[3]COOPEALFARORUIZ!K23</f>
        <v>182850</v>
      </c>
      <c r="K23" s="13">
        <f>[3]COOPEALFARORUIZ!L23</f>
        <v>182940</v>
      </c>
      <c r="L23" s="13">
        <f>[3]COOPEALFARORUIZ!M23</f>
        <v>182940</v>
      </c>
      <c r="M23" s="13">
        <f>[3]COOPEALFARORUIZ!N23</f>
        <v>182940</v>
      </c>
      <c r="N23" s="23"/>
    </row>
    <row r="24" spans="1:14" x14ac:dyDescent="0.3">
      <c r="A24" s="22" t="str">
        <f>[3]COOPEALFARORUIZ!B24</f>
        <v>c. Bloque mayor a 3000 kWh</v>
      </c>
      <c r="B24" s="13">
        <f>[3]COOPEALFARORUIZ!C24</f>
        <v>60.589999999999975</v>
      </c>
      <c r="C24" s="13">
        <f>[3]COOPEALFARORUIZ!D24</f>
        <v>60.589999999999982</v>
      </c>
      <c r="D24" s="13">
        <f>[3]COOPEALFARORUIZ!E24</f>
        <v>60.589999999999975</v>
      </c>
      <c r="E24" s="13">
        <f>[3]COOPEALFARORUIZ!F24</f>
        <v>61.186666666666696</v>
      </c>
      <c r="F24" s="13">
        <f>[3]COOPEALFARORUIZ!G24</f>
        <v>61.160000000000025</v>
      </c>
      <c r="G24" s="13">
        <f>[3]COOPEALFARORUIZ!H24</f>
        <v>61.160000000000018</v>
      </c>
      <c r="H24" s="13">
        <f>[3]COOPEALFARORUIZ!I24</f>
        <v>60.950000000000031</v>
      </c>
      <c r="I24" s="13">
        <f>[3]COOPEALFARORUIZ!J24</f>
        <v>60.950000000000031</v>
      </c>
      <c r="J24" s="13">
        <f>[3]COOPEALFARORUIZ!K24</f>
        <v>60.950000000000031</v>
      </c>
      <c r="K24" s="13">
        <f>[3]COOPEALFARORUIZ!L24</f>
        <v>60.980000000000011</v>
      </c>
      <c r="L24" s="13">
        <f>[3]COOPEALFARORUIZ!M24</f>
        <v>60.980000000000011</v>
      </c>
      <c r="M24" s="13">
        <f>[3]COOPEALFARORUIZ!N24</f>
        <v>60.980000000000011</v>
      </c>
      <c r="N24" s="23"/>
    </row>
    <row r="25" spans="1:14" x14ac:dyDescent="0.3">
      <c r="A25" s="22" t="str">
        <f>[3]COOPEALFARORUIZ!B25</f>
        <v>d. Bloque 0-15 kW</v>
      </c>
      <c r="B25" s="13">
        <f>[3]COOPEALFARORUIZ!C25</f>
        <v>142076.85000000003</v>
      </c>
      <c r="C25" s="13">
        <f>[3]COOPEALFARORUIZ!D25</f>
        <v>142076.85000000006</v>
      </c>
      <c r="D25" s="13">
        <f>[3]COOPEALFARORUIZ!E25</f>
        <v>142076.85000000003</v>
      </c>
      <c r="E25" s="13">
        <f>[3]COOPEALFARORUIZ!F25</f>
        <v>143461.04999999993</v>
      </c>
      <c r="F25" s="13">
        <f>[3]COOPEALFARORUIZ!G25</f>
        <v>143397.14999999997</v>
      </c>
      <c r="G25" s="13">
        <f>[3]COOPEALFARORUIZ!H25</f>
        <v>143397.14999999994</v>
      </c>
      <c r="H25" s="13">
        <f>[3]COOPEALFARORUIZ!I25</f>
        <v>142914.45000000007</v>
      </c>
      <c r="I25" s="13">
        <f>[3]COOPEALFARORUIZ!J25</f>
        <v>142914.45000000007</v>
      </c>
      <c r="J25" s="13">
        <f>[3]COOPEALFARORUIZ!K25</f>
        <v>142914.45000000007</v>
      </c>
      <c r="K25" s="13">
        <f>[3]COOPEALFARORUIZ!L25</f>
        <v>142975.35000000003</v>
      </c>
      <c r="L25" s="13">
        <f>[3]COOPEALFARORUIZ!M25</f>
        <v>142975.35000000006</v>
      </c>
      <c r="M25" s="13">
        <f>[3]COOPEALFARORUIZ!N25</f>
        <v>142975.35000000003</v>
      </c>
      <c r="N25" s="23"/>
    </row>
    <row r="26" spans="1:14" x14ac:dyDescent="0.3">
      <c r="A26" s="22" t="str">
        <f>[3]COOPEALFARORUIZ!B26</f>
        <v>e. Bloque mayor a 15 kW</v>
      </c>
      <c r="B26" s="13">
        <f>[3]COOPEALFARORUIZ!C26</f>
        <v>9471.7900000000027</v>
      </c>
      <c r="C26" s="13">
        <f>[3]COOPEALFARORUIZ!D26</f>
        <v>9471.7900000000063</v>
      </c>
      <c r="D26" s="13">
        <f>[3]COOPEALFARORUIZ!E26</f>
        <v>9471.7900000000027</v>
      </c>
      <c r="E26" s="13">
        <f>[3]COOPEALFARORUIZ!F26</f>
        <v>9563.7366666666658</v>
      </c>
      <c r="F26" s="13">
        <f>[3]COOPEALFARORUIZ!G26</f>
        <v>9559.81</v>
      </c>
      <c r="G26" s="13">
        <f>[3]COOPEALFARORUIZ!H26</f>
        <v>9559.81</v>
      </c>
      <c r="H26" s="13">
        <f>[3]COOPEALFARORUIZ!I26</f>
        <v>9527.6300000000028</v>
      </c>
      <c r="I26" s="13">
        <f>[3]COOPEALFARORUIZ!J26</f>
        <v>9527.6300000000028</v>
      </c>
      <c r="J26" s="13">
        <f>[3]COOPEALFARORUIZ!K26</f>
        <v>9527.6300000000028</v>
      </c>
      <c r="K26" s="13">
        <f>[3]COOPEALFARORUIZ!L26</f>
        <v>9531.69</v>
      </c>
      <c r="L26" s="13">
        <f>[3]COOPEALFARORUIZ!M26</f>
        <v>9531.69</v>
      </c>
      <c r="M26" s="13">
        <f>[3]COOPEALFARORUIZ!N26</f>
        <v>9531.69</v>
      </c>
      <c r="N26" s="23"/>
    </row>
    <row r="27" spans="1:14" x14ac:dyDescent="0.3">
      <c r="A27" s="19" t="str">
        <f>[3]COOPEALFARORUIZ!B27</f>
        <v>ALUMBRADO PÚBLICO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[3]COOPEALFARORUIZ!B28</f>
        <v>T-AP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[3]COOPEALFARORUIZ!B29</f>
        <v>a. Bloque 0-30 kWh</v>
      </c>
      <c r="B29" s="13">
        <f>[3]COOPEALFARORUIZ!C29</f>
        <v>95.400000000000048</v>
      </c>
      <c r="C29" s="13">
        <f>[3]COOPEALFARORUIZ!D29</f>
        <v>95.400000000000048</v>
      </c>
      <c r="D29" s="13">
        <f>[3]COOPEALFARORUIZ!E29</f>
        <v>95.400000000000048</v>
      </c>
      <c r="E29" s="13">
        <f>[3]COOPEALFARORUIZ!F29</f>
        <v>95.400000000000048</v>
      </c>
      <c r="F29" s="13">
        <f>[3]COOPEALFARORUIZ!G29</f>
        <v>95.400000000000048</v>
      </c>
      <c r="G29" s="13">
        <f>[3]COOPEALFARORUIZ!H29</f>
        <v>95.400000000000048</v>
      </c>
      <c r="H29" s="13">
        <f>[3]COOPEALFARORUIZ!I29</f>
        <v>95.400000000000048</v>
      </c>
      <c r="I29" s="13">
        <f>[3]COOPEALFARORUIZ!J29</f>
        <v>95.400000000000048</v>
      </c>
      <c r="J29" s="13">
        <f>[3]COOPEALFARORUIZ!K29</f>
        <v>95.400000000000048</v>
      </c>
      <c r="K29" s="13">
        <f>[3]COOPEALFARORUIZ!L29</f>
        <v>95.400000000000048</v>
      </c>
      <c r="L29" s="13">
        <f>[3]COOPEALFARORUIZ!M29</f>
        <v>95.400000000000048</v>
      </c>
      <c r="M29" s="13">
        <f>[3]COOPEALFARORUIZ!N29</f>
        <v>95.400000000000048</v>
      </c>
      <c r="N29" s="23"/>
    </row>
    <row r="30" spans="1:14" x14ac:dyDescent="0.3">
      <c r="A30" s="22" t="str">
        <f>[3]COOPEALFARORUIZ!B30</f>
        <v>b. Bloque 31-50 000 kWh</v>
      </c>
      <c r="B30" s="13">
        <f>[3]COOPEALFARORUIZ!C30</f>
        <v>3.1800000000000024</v>
      </c>
      <c r="C30" s="13">
        <f>[3]COOPEALFARORUIZ!D30</f>
        <v>3.1800000000000019</v>
      </c>
      <c r="D30" s="13">
        <f>[3]COOPEALFARORUIZ!E30</f>
        <v>3.1800000000000024</v>
      </c>
      <c r="E30" s="13">
        <f>[3]COOPEALFARORUIZ!F30</f>
        <v>3.1800000000000019</v>
      </c>
      <c r="F30" s="13">
        <f>[3]COOPEALFARORUIZ!G30</f>
        <v>3.1800000000000024</v>
      </c>
      <c r="G30" s="13">
        <f>[3]COOPEALFARORUIZ!H30</f>
        <v>3.1800000000000019</v>
      </c>
      <c r="H30" s="13">
        <f>[3]COOPEALFARORUIZ!I30</f>
        <v>3.1800000000000024</v>
      </c>
      <c r="I30" s="13">
        <f>[3]COOPEALFARORUIZ!J30</f>
        <v>3.1800000000000024</v>
      </c>
      <c r="J30" s="13">
        <f>[3]COOPEALFARORUIZ!K30</f>
        <v>3.1800000000000019</v>
      </c>
      <c r="K30" s="13">
        <f>[3]COOPEALFARORUIZ!L30</f>
        <v>3.1800000000000024</v>
      </c>
      <c r="L30" s="13">
        <f>[3]COOPEALFARORUIZ!M30</f>
        <v>3.1800000000000019</v>
      </c>
      <c r="M30" s="13">
        <f>[3]COOPEALFARORUIZ!N30</f>
        <v>3.1800000000000024</v>
      </c>
      <c r="N30" s="23"/>
    </row>
    <row r="31" spans="1:14" x14ac:dyDescent="0.3">
      <c r="A31" s="22" t="str">
        <f>[3]COOPEALFARORUIZ!B31</f>
        <v>c. Bloque mayor a 50 000 kWh</v>
      </c>
      <c r="B31" s="13">
        <f>[3]COOPEALFARORUIZ!C31</f>
        <v>159000</v>
      </c>
      <c r="C31" s="13">
        <f>[3]COOPEALFARORUIZ!D31</f>
        <v>159000</v>
      </c>
      <c r="D31" s="13">
        <f>[3]COOPEALFARORUIZ!E31</f>
        <v>159000</v>
      </c>
      <c r="E31" s="13">
        <f>[3]COOPEALFARORUIZ!F31</f>
        <v>159000</v>
      </c>
      <c r="F31" s="13">
        <f>[3]COOPEALFARORUIZ!G31</f>
        <v>159000</v>
      </c>
      <c r="G31" s="13">
        <f>[3]COOPEALFARORUIZ!H31</f>
        <v>159000</v>
      </c>
      <c r="H31" s="13">
        <f>[3]COOPEALFARORUIZ!I31</f>
        <v>159000</v>
      </c>
      <c r="I31" s="13">
        <f>[3]COOPEALFARORUIZ!J31</f>
        <v>159000</v>
      </c>
      <c r="J31" s="13">
        <f>[3]COOPEALFARORUIZ!K31</f>
        <v>159000</v>
      </c>
      <c r="K31" s="13">
        <f>[3]COOPEALFARORUIZ!L31</f>
        <v>159000</v>
      </c>
      <c r="L31" s="13">
        <f>[3]COOPEALFARORUIZ!M31</f>
        <v>159000</v>
      </c>
      <c r="M31" s="13">
        <f>[3]COOPEALFARORUIZ!N31</f>
        <v>159000</v>
      </c>
      <c r="N31" s="23"/>
    </row>
    <row r="32" spans="1:14" x14ac:dyDescent="0.3">
      <c r="A32" s="19" t="str">
        <f>[3]COOPEALFARORUIZ!B32</f>
        <v>Tarifa de acceso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3"/>
    </row>
    <row r="33" spans="1:14" x14ac:dyDescent="0.3">
      <c r="A33" s="20" t="str">
        <f>[3]COOPEALFARORUIZ!B33</f>
        <v>T-TA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3"/>
    </row>
    <row r="34" spans="1:14" x14ac:dyDescent="0.3">
      <c r="A34" s="22" t="str">
        <f>[3]COOPEALFARORUIZ!B34</f>
        <v>a. Consumo de Energía cada kWh</v>
      </c>
      <c r="B34" s="13">
        <f>[3]COOPEALFARORUIZ!C34</f>
        <v>28.600000000000016</v>
      </c>
      <c r="C34" s="13">
        <f>[3]COOPEALFARORUIZ!D34</f>
        <v>28.600000000000016</v>
      </c>
      <c r="D34" s="13">
        <f>[3]COOPEALFARORUIZ!E34</f>
        <v>28.600000000000016</v>
      </c>
      <c r="E34" s="13">
        <f>[3]COOPEALFARORUIZ!F34</f>
        <v>28.600000000000016</v>
      </c>
      <c r="F34" s="13">
        <f>[3]COOPEALFARORUIZ!G34</f>
        <v>28.600000000000016</v>
      </c>
      <c r="G34" s="13">
        <f>[3]COOPEALFARORUIZ!H34</f>
        <v>28.600000000000016</v>
      </c>
      <c r="H34" s="13">
        <f>[3]COOPEALFARORUIZ!I34</f>
        <v>28.600000000000016</v>
      </c>
      <c r="I34" s="13">
        <f>[3]COOPEALFARORUIZ!J34</f>
        <v>28.600000000000016</v>
      </c>
      <c r="J34" s="13">
        <f>[3]COOPEALFARORUIZ!K34</f>
        <v>28.600000000000016</v>
      </c>
      <c r="K34" s="13">
        <f>[3]COOPEALFARORUIZ!L34</f>
        <v>28.600000000000016</v>
      </c>
      <c r="L34" s="13">
        <f>[3]COOPEALFARORUIZ!M34</f>
        <v>28.600000000000016</v>
      </c>
      <c r="M34" s="13">
        <f>[3]COOPEALFARORUIZ!N34</f>
        <v>28.600000000000016</v>
      </c>
      <c r="N34" s="23"/>
    </row>
    <row r="35" spans="1:14" x14ac:dyDescent="0.3">
      <c r="A35" s="24"/>
      <c r="B35" s="2"/>
      <c r="C35" s="2"/>
      <c r="D35" s="2"/>
    </row>
    <row r="36" spans="1:14" x14ac:dyDescent="0.3">
      <c r="A36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8779-5707-46AE-B8AC-CD06E7395F26}">
  <sheetPr codeName="Hoja56"/>
  <dimension ref="A1:J16"/>
  <sheetViews>
    <sheetView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19BA-F20E-437B-B0AB-D29B3C4B0BC7}">
  <sheetPr codeName="Hoja57"/>
  <dimension ref="A5:Q103"/>
  <sheetViews>
    <sheetView topLeftCell="A87" workbookViewId="0">
      <selection activeCell="A88" sqref="A88:Q103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4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ht="15" customHeight="1" x14ac:dyDescent="0.3">
      <c r="A6" s="180" t="s">
        <v>135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[4]ICE!B67</f>
        <v>Tipo de tarifa y bloque</v>
      </c>
      <c r="B7" s="18" t="str">
        <f>[4]ICE!C67</f>
        <v>Enero</v>
      </c>
      <c r="C7" s="18" t="str">
        <f>[4]ICE!D67</f>
        <v>Febrero</v>
      </c>
      <c r="D7" s="18" t="str">
        <f>[4]ICE!E67</f>
        <v>Marzo</v>
      </c>
      <c r="E7" s="18" t="str">
        <f>[4]ICE!F67</f>
        <v>Abril</v>
      </c>
      <c r="F7" s="18" t="str">
        <f>[4]ICE!G67</f>
        <v>Mayo</v>
      </c>
      <c r="G7" s="18" t="str">
        <f>[4]ICE!H67</f>
        <v>Junio</v>
      </c>
      <c r="H7" s="18" t="str">
        <f>[4]ICE!I67</f>
        <v>Julio</v>
      </c>
      <c r="I7" s="18" t="str">
        <f>[4]ICE!J67</f>
        <v>Agosto</v>
      </c>
      <c r="J7" s="18" t="str">
        <f>[4]ICE!K67</f>
        <v>Septiembre</v>
      </c>
      <c r="K7" s="18" t="str">
        <f>[4]ICE!L67</f>
        <v>Octubre</v>
      </c>
      <c r="L7" s="18" t="str">
        <f>[4]ICE!M67</f>
        <v>Noviembre</v>
      </c>
      <c r="M7" s="18" t="str">
        <f>[4]ICE!N67</f>
        <v>Diciembre</v>
      </c>
      <c r="N7" s="37"/>
    </row>
    <row r="8" spans="1:14" x14ac:dyDescent="0.3">
      <c r="A8" s="19" t="str">
        <f>[4]ICE!B68</f>
        <v>VENTAS A ICE DISTRIBUCIÓN Y A LA CNFL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[4]ICE!B69</f>
        <v>T-CB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[4]ICE!B70</f>
        <v>a. Energía Punta</v>
      </c>
      <c r="B10" s="13">
        <f>[4]ICE!C70</f>
        <v>53.460000000000022</v>
      </c>
      <c r="C10" s="13">
        <f>[4]ICE!D70</f>
        <v>53.460000000000022</v>
      </c>
      <c r="D10" s="13">
        <f>[4]ICE!E70</f>
        <v>53.460000000000022</v>
      </c>
      <c r="E10" s="13">
        <f>[4]ICE!F70</f>
        <v>54.24</v>
      </c>
      <c r="F10" s="13">
        <f>[4]ICE!G70</f>
        <v>54.24</v>
      </c>
      <c r="G10" s="13">
        <f>[4]ICE!H70</f>
        <v>54.24</v>
      </c>
      <c r="H10" s="13">
        <f>[4]ICE!I70</f>
        <v>53.809999999999967</v>
      </c>
      <c r="I10" s="13">
        <f>[4]ICE!J70</f>
        <v>53.809999999999967</v>
      </c>
      <c r="J10" s="13">
        <f>[4]ICE!K70</f>
        <v>53.809999999999967</v>
      </c>
      <c r="K10" s="13">
        <f>[4]ICE!L70</f>
        <v>52.710000000000022</v>
      </c>
      <c r="L10" s="13">
        <f>[4]ICE!M70</f>
        <v>52.710000000000022</v>
      </c>
      <c r="M10" s="13">
        <f>[4]ICE!N70</f>
        <v>52.710000000000022</v>
      </c>
      <c r="N10" s="13"/>
    </row>
    <row r="11" spans="1:14" x14ac:dyDescent="0.3">
      <c r="A11" s="22" t="str">
        <f>[4]ICE!B71</f>
        <v>b. Energía Valle</v>
      </c>
      <c r="B11" s="13">
        <f>[4]ICE!C71</f>
        <v>43.799999999999976</v>
      </c>
      <c r="C11" s="13">
        <f>[4]ICE!D71</f>
        <v>43.799999999999976</v>
      </c>
      <c r="D11" s="13">
        <f>[4]ICE!E71</f>
        <v>43.799999999999976</v>
      </c>
      <c r="E11" s="13">
        <f>[4]ICE!F71</f>
        <v>44.440000000000033</v>
      </c>
      <c r="F11" s="13">
        <f>[4]ICE!G71</f>
        <v>44.440000000000033</v>
      </c>
      <c r="G11" s="13">
        <f>[4]ICE!H71</f>
        <v>44.440000000000033</v>
      </c>
      <c r="H11" s="13">
        <f>[4]ICE!I71</f>
        <v>44.089999999999996</v>
      </c>
      <c r="I11" s="13">
        <f>[4]ICE!J71</f>
        <v>44.089999999999996</v>
      </c>
      <c r="J11" s="13">
        <f>[4]ICE!K71</f>
        <v>44.09</v>
      </c>
      <c r="K11" s="13">
        <f>[4]ICE!L71</f>
        <v>43.190000000000033</v>
      </c>
      <c r="L11" s="13">
        <f>[4]ICE!M71</f>
        <v>43.190000000000033</v>
      </c>
      <c r="M11" s="13">
        <f>[4]ICE!N71</f>
        <v>43.190000000000033</v>
      </c>
      <c r="N11" s="13"/>
    </row>
    <row r="12" spans="1:14" x14ac:dyDescent="0.3">
      <c r="A12" s="22" t="str">
        <f>[4]ICE!B72</f>
        <v>c. Energía Noche</v>
      </c>
      <c r="B12" s="13">
        <f>[4]ICE!C72</f>
        <v>37.179999999999986</v>
      </c>
      <c r="C12" s="13">
        <f>[4]ICE!D72</f>
        <v>37.179999999999971</v>
      </c>
      <c r="D12" s="13">
        <f>[4]ICE!E72</f>
        <v>37.179999999999986</v>
      </c>
      <c r="E12" s="13">
        <f>[4]ICE!F72</f>
        <v>37.730000000000011</v>
      </c>
      <c r="F12" s="13">
        <f>[4]ICE!G72</f>
        <v>37.730000000000011</v>
      </c>
      <c r="G12" s="13">
        <f>[4]ICE!H72</f>
        <v>37.730000000000011</v>
      </c>
      <c r="H12" s="13">
        <f>[4]ICE!I72</f>
        <v>37.429999999999986</v>
      </c>
      <c r="I12" s="13">
        <f>[4]ICE!J72</f>
        <v>37.429999999999986</v>
      </c>
      <c r="J12" s="13">
        <f>[4]ICE!K72</f>
        <v>37.429999999999978</v>
      </c>
      <c r="K12" s="13">
        <f>[4]ICE!L72</f>
        <v>36.669999999999995</v>
      </c>
      <c r="L12" s="13">
        <f>[4]ICE!M72</f>
        <v>36.669999999999987</v>
      </c>
      <c r="M12" s="13">
        <f>[4]ICE!N72</f>
        <v>36.669999999999995</v>
      </c>
      <c r="N12" s="13"/>
    </row>
    <row r="13" spans="1:14" x14ac:dyDescent="0.3">
      <c r="A13" s="22" t="str">
        <f>[4]ICE!B73</f>
        <v>d. Potencia Punta</v>
      </c>
      <c r="B13" s="13">
        <f>[4]ICE!C73</f>
        <v>2835.3000000000015</v>
      </c>
      <c r="C13" s="13">
        <f>[4]ICE!D73</f>
        <v>2835.3000000000015</v>
      </c>
      <c r="D13" s="13">
        <f>[4]ICE!E73</f>
        <v>2835.3000000000015</v>
      </c>
      <c r="E13" s="13">
        <f>[4]ICE!F73</f>
        <v>2876.8500000000004</v>
      </c>
      <c r="F13" s="13">
        <f>[4]ICE!G73</f>
        <v>2876.8500000000008</v>
      </c>
      <c r="G13" s="13">
        <f>[4]ICE!H73</f>
        <v>2876.8500000000004</v>
      </c>
      <c r="H13" s="13">
        <f>[4]ICE!I73</f>
        <v>2853.9700000000007</v>
      </c>
      <c r="I13" s="13">
        <f>[4]ICE!J73</f>
        <v>2853.9700000000007</v>
      </c>
      <c r="J13" s="13">
        <f>[4]ICE!K73</f>
        <v>2853.9700000000007</v>
      </c>
      <c r="K13" s="13">
        <f>[4]ICE!L73</f>
        <v>2795.77</v>
      </c>
      <c r="L13" s="13">
        <f>[4]ICE!M73</f>
        <v>2795.7699999999995</v>
      </c>
      <c r="M13" s="13">
        <f>[4]ICE!N73</f>
        <v>2795.77</v>
      </c>
      <c r="N13" s="13"/>
    </row>
    <row r="14" spans="1:14" x14ac:dyDescent="0.3">
      <c r="A14" s="22" t="str">
        <f>[4]ICE!B74</f>
        <v>e. Potencia Valle</v>
      </c>
      <c r="B14" s="13">
        <f>[4]ICE!C74</f>
        <v>2835.3000000000015</v>
      </c>
      <c r="C14" s="13">
        <f>[4]ICE!D74</f>
        <v>2835.3000000000015</v>
      </c>
      <c r="D14" s="13">
        <f>[4]ICE!E74</f>
        <v>2835.3000000000015</v>
      </c>
      <c r="E14" s="13">
        <f>[4]ICE!F74</f>
        <v>2876.8500000000004</v>
      </c>
      <c r="F14" s="13">
        <f>[4]ICE!G74</f>
        <v>2876.8500000000008</v>
      </c>
      <c r="G14" s="13">
        <f>[4]ICE!H74</f>
        <v>2876.8500000000004</v>
      </c>
      <c r="H14" s="13">
        <f>[4]ICE!I74</f>
        <v>2853.9700000000007</v>
      </c>
      <c r="I14" s="13">
        <f>[4]ICE!J74</f>
        <v>2853.9700000000007</v>
      </c>
      <c r="J14" s="13">
        <f>[4]ICE!K74</f>
        <v>2853.9700000000007</v>
      </c>
      <c r="K14" s="13">
        <f>[4]ICE!L74</f>
        <v>2795.77</v>
      </c>
      <c r="L14" s="13">
        <f>[4]ICE!M74</f>
        <v>2795.7699999999995</v>
      </c>
      <c r="M14" s="13">
        <f>[4]ICE!N74</f>
        <v>2795.77</v>
      </c>
      <c r="N14" s="13"/>
    </row>
    <row r="15" spans="1:14" x14ac:dyDescent="0.3">
      <c r="A15" s="22" t="str">
        <f>[4]ICE!B75</f>
        <v>f. Potencia Noche</v>
      </c>
      <c r="B15" s="13">
        <f>[4]ICE!C75</f>
        <v>0</v>
      </c>
      <c r="C15" s="13">
        <f>[4]ICE!D75</f>
        <v>0</v>
      </c>
      <c r="D15" s="13">
        <f>[4]ICE!E75</f>
        <v>0</v>
      </c>
      <c r="E15" s="13">
        <f>[4]ICE!F75</f>
        <v>0</v>
      </c>
      <c r="F15" s="13">
        <f>[4]ICE!G75</f>
        <v>0</v>
      </c>
      <c r="G15" s="13">
        <f>[4]ICE!H75</f>
        <v>0</v>
      </c>
      <c r="H15" s="13">
        <f>[4]ICE!I75</f>
        <v>0</v>
      </c>
      <c r="I15" s="13">
        <f>[4]ICE!J75</f>
        <v>0</v>
      </c>
      <c r="J15" s="13">
        <f>[4]ICE!K75</f>
        <v>0</v>
      </c>
      <c r="K15" s="13">
        <f>[4]ICE!L75</f>
        <v>0</v>
      </c>
      <c r="L15" s="13">
        <f>[4]ICE!M75</f>
        <v>0</v>
      </c>
      <c r="M15" s="13">
        <f>[4]ICE!N75</f>
        <v>0</v>
      </c>
      <c r="N15" s="13"/>
    </row>
    <row r="16" spans="1:14" x14ac:dyDescent="0.3">
      <c r="A16" s="19" t="str">
        <f>[4]ICE!B76</f>
        <v>VENTAS AL SERVICIO DE DISTRIBUCIÓN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1"/>
    </row>
    <row r="17" spans="1:14" x14ac:dyDescent="0.3">
      <c r="A17" s="20" t="str">
        <f>[4]ICE!B77</f>
        <v>T-SD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13"/>
    </row>
    <row r="18" spans="1:14" x14ac:dyDescent="0.3">
      <c r="A18" s="22" t="str">
        <f>[4]ICE!B78</f>
        <v>a. Energía Punta</v>
      </c>
      <c r="B18" s="13">
        <f>[4]ICE!C78</f>
        <v>52.77999999999998</v>
      </c>
      <c r="C18" s="13">
        <f>[4]ICE!D78</f>
        <v>52.77999999999998</v>
      </c>
      <c r="D18" s="13">
        <f>[4]ICE!E78</f>
        <v>52.77999999999998</v>
      </c>
      <c r="E18" s="13">
        <f>[4]ICE!F78</f>
        <v>53.549999999999969</v>
      </c>
      <c r="F18" s="13">
        <f>[4]ICE!G78</f>
        <v>53.549999999999969</v>
      </c>
      <c r="G18" s="13">
        <f>[4]ICE!H78</f>
        <v>53.549999999999969</v>
      </c>
      <c r="H18" s="13">
        <f>[4]ICE!I78</f>
        <v>53.119999999999955</v>
      </c>
      <c r="I18" s="13">
        <f>[4]ICE!J78</f>
        <v>53.119999999999955</v>
      </c>
      <c r="J18" s="13">
        <f>[4]ICE!K78</f>
        <v>53.119999999999962</v>
      </c>
      <c r="K18" s="13">
        <f>[4]ICE!L78</f>
        <v>52.039999999999978</v>
      </c>
      <c r="L18" s="13">
        <f>[4]ICE!M78</f>
        <v>52.039999999999978</v>
      </c>
      <c r="M18" s="13">
        <f>[4]ICE!N78</f>
        <v>52.039999999999978</v>
      </c>
      <c r="N18" s="13"/>
    </row>
    <row r="19" spans="1:14" x14ac:dyDescent="0.3">
      <c r="A19" s="22" t="str">
        <f>[4]ICE!B79</f>
        <v>b. Energía Valle</v>
      </c>
      <c r="B19" s="13">
        <f>[4]ICE!C79</f>
        <v>43.210000000000015</v>
      </c>
      <c r="C19" s="13">
        <f>[4]ICE!D79</f>
        <v>43.210000000000015</v>
      </c>
      <c r="D19" s="13">
        <f>[4]ICE!E79</f>
        <v>43.210000000000015</v>
      </c>
      <c r="E19" s="13">
        <f>[4]ICE!F79</f>
        <v>43.849999999999994</v>
      </c>
      <c r="F19" s="13">
        <f>[4]ICE!G79</f>
        <v>43.849999999999987</v>
      </c>
      <c r="G19" s="13">
        <f>[4]ICE!H79</f>
        <v>43.849999999999994</v>
      </c>
      <c r="H19" s="13">
        <f>[4]ICE!I79</f>
        <v>43.5</v>
      </c>
      <c r="I19" s="13">
        <f>[4]ICE!J79</f>
        <v>43.5</v>
      </c>
      <c r="J19" s="13">
        <f>[4]ICE!K79</f>
        <v>43.5</v>
      </c>
      <c r="K19" s="13">
        <f>[4]ICE!L79</f>
        <v>42.619999999999976</v>
      </c>
      <c r="L19" s="13">
        <f>[4]ICE!M79</f>
        <v>42.619999999999983</v>
      </c>
      <c r="M19" s="13">
        <f>[4]ICE!N79</f>
        <v>42.619999999999976</v>
      </c>
      <c r="N19" s="13"/>
    </row>
    <row r="20" spans="1:14" x14ac:dyDescent="0.3">
      <c r="A20" s="22" t="str">
        <f>[4]ICE!B80</f>
        <v>c. Energía Noche</v>
      </c>
      <c r="B20" s="13">
        <f>[4]ICE!C80</f>
        <v>36.960000000000015</v>
      </c>
      <c r="C20" s="13">
        <f>[4]ICE!D80</f>
        <v>36.960000000000015</v>
      </c>
      <c r="D20" s="13">
        <f>[4]ICE!E80</f>
        <v>36.960000000000015</v>
      </c>
      <c r="E20" s="13">
        <f>[4]ICE!F80</f>
        <v>37.5</v>
      </c>
      <c r="F20" s="13">
        <f>[4]ICE!G80</f>
        <v>37.5</v>
      </c>
      <c r="G20" s="13">
        <f>[4]ICE!H80</f>
        <v>37.5</v>
      </c>
      <c r="H20" s="13">
        <f>[4]ICE!I80</f>
        <v>37.200000000000024</v>
      </c>
      <c r="I20" s="13">
        <f>[4]ICE!J80</f>
        <v>37.200000000000024</v>
      </c>
      <c r="J20" s="13">
        <f>[4]ICE!K80</f>
        <v>37.200000000000024</v>
      </c>
      <c r="K20" s="13">
        <f>[4]ICE!L80</f>
        <v>36.440000000000026</v>
      </c>
      <c r="L20" s="13">
        <f>[4]ICE!M80</f>
        <v>36.440000000000026</v>
      </c>
      <c r="M20" s="13">
        <f>[4]ICE!N80</f>
        <v>36.440000000000026</v>
      </c>
      <c r="N20" s="13"/>
    </row>
    <row r="21" spans="1:14" x14ac:dyDescent="0.3">
      <c r="A21" s="22" t="str">
        <f>[4]ICE!B81</f>
        <v>d. Potencia Punta</v>
      </c>
      <c r="B21" s="13">
        <f>[4]ICE!C81</f>
        <v>2835.3000000000015</v>
      </c>
      <c r="C21" s="13">
        <f>[4]ICE!D81</f>
        <v>2835.3000000000015</v>
      </c>
      <c r="D21" s="13">
        <f>[4]ICE!E81</f>
        <v>2835.3000000000015</v>
      </c>
      <c r="E21" s="13">
        <f>[4]ICE!F81</f>
        <v>2876.8500000000004</v>
      </c>
      <c r="F21" s="13">
        <f>[4]ICE!G81</f>
        <v>2876.8500000000008</v>
      </c>
      <c r="G21" s="13">
        <f>[4]ICE!H81</f>
        <v>2876.8500000000004</v>
      </c>
      <c r="H21" s="13">
        <f>[4]ICE!I81</f>
        <v>2853.9700000000007</v>
      </c>
      <c r="I21" s="13">
        <f>[4]ICE!J81</f>
        <v>2853.9700000000007</v>
      </c>
      <c r="J21" s="13">
        <f>[4]ICE!K81</f>
        <v>2853.9700000000007</v>
      </c>
      <c r="K21" s="13">
        <f>[4]ICE!L81</f>
        <v>2795.77</v>
      </c>
      <c r="L21" s="13">
        <f>[4]ICE!M81</f>
        <v>2795.7699999999995</v>
      </c>
      <c r="M21" s="13">
        <f>[4]ICE!N81</f>
        <v>2795.77</v>
      </c>
      <c r="N21" s="13"/>
    </row>
    <row r="22" spans="1:14" x14ac:dyDescent="0.3">
      <c r="A22" s="22" t="str">
        <f>[4]ICE!B82</f>
        <v>e. Potencia Valle</v>
      </c>
      <c r="B22" s="13">
        <f>[4]ICE!C82</f>
        <v>2835.3000000000015</v>
      </c>
      <c r="C22" s="13">
        <f>[4]ICE!D82</f>
        <v>2835.3000000000015</v>
      </c>
      <c r="D22" s="13">
        <f>[4]ICE!E82</f>
        <v>2835.3000000000015</v>
      </c>
      <c r="E22" s="13">
        <f>[4]ICE!F82</f>
        <v>2876.8500000000004</v>
      </c>
      <c r="F22" s="13">
        <f>[4]ICE!G82</f>
        <v>2876.8500000000008</v>
      </c>
      <c r="G22" s="13">
        <f>[4]ICE!H82</f>
        <v>2876.8500000000004</v>
      </c>
      <c r="H22" s="13">
        <f>[4]ICE!I82</f>
        <v>2853.9700000000007</v>
      </c>
      <c r="I22" s="13">
        <f>[4]ICE!J82</f>
        <v>2853.9700000000007</v>
      </c>
      <c r="J22" s="13">
        <f>[4]ICE!K82</f>
        <v>2853.9700000000007</v>
      </c>
      <c r="K22" s="13">
        <f>[4]ICE!L82</f>
        <v>2795.77</v>
      </c>
      <c r="L22" s="13">
        <f>[4]ICE!M82</f>
        <v>2795.7699999999995</v>
      </c>
      <c r="M22" s="13">
        <f>[4]ICE!N82</f>
        <v>2795.77</v>
      </c>
      <c r="N22" s="21"/>
    </row>
    <row r="23" spans="1:14" x14ac:dyDescent="0.3">
      <c r="A23" s="22" t="str">
        <f>[4]ICE!B83</f>
        <v>f. Potencia Noche</v>
      </c>
      <c r="B23" s="13">
        <f>[4]ICE!C83</f>
        <v>0</v>
      </c>
      <c r="C23" s="13">
        <f>[4]ICE!D83</f>
        <v>0</v>
      </c>
      <c r="D23" s="13">
        <f>[4]ICE!E83</f>
        <v>0</v>
      </c>
      <c r="E23" s="13">
        <f>[4]ICE!F83</f>
        <v>0</v>
      </c>
      <c r="F23" s="13">
        <f>[4]ICE!G83</f>
        <v>0</v>
      </c>
      <c r="G23" s="13">
        <f>[4]ICE!H83</f>
        <v>0</v>
      </c>
      <c r="H23" s="13">
        <f>[4]ICE!I83</f>
        <v>0</v>
      </c>
      <c r="I23" s="13">
        <f>[4]ICE!J83</f>
        <v>0</v>
      </c>
      <c r="J23" s="13">
        <f>[4]ICE!K83</f>
        <v>0</v>
      </c>
      <c r="K23" s="13">
        <f>[4]ICE!L83</f>
        <v>0</v>
      </c>
      <c r="L23" s="13">
        <f>[4]ICE!M83</f>
        <v>0</v>
      </c>
      <c r="M23" s="13">
        <f>[4]ICE!N83</f>
        <v>0</v>
      </c>
      <c r="N23" s="21"/>
    </row>
    <row r="24" spans="1:14" x14ac:dyDescent="0.3">
      <c r="A24" s="19" t="str">
        <f>[4]ICE!B84</f>
        <v xml:space="preserve">USUARIOS DIRECTOS 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23"/>
    </row>
    <row r="25" spans="1:14" x14ac:dyDescent="0.3">
      <c r="A25" s="20" t="str">
        <f>[4]ICE!B85</f>
        <v>T-UD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3"/>
    </row>
    <row r="26" spans="1:14" x14ac:dyDescent="0.3">
      <c r="A26" s="22" t="str">
        <f>[4]ICE!B86</f>
        <v>a. Energía Punta</v>
      </c>
      <c r="B26" s="42">
        <f>[4]ICE!C86</f>
        <v>6.0999999999999957E-2</v>
      </c>
      <c r="C26" s="42">
        <f>[4]ICE!D86</f>
        <v>6.0999999999999957E-2</v>
      </c>
      <c r="D26" s="42">
        <f>[4]ICE!E86</f>
        <v>6.0999999999999957E-2</v>
      </c>
      <c r="E26" s="42">
        <f>[4]ICE!F86</f>
        <v>6.2000000000000041E-2</v>
      </c>
      <c r="F26" s="42">
        <f>[4]ICE!G86</f>
        <v>6.2000000000000041E-2</v>
      </c>
      <c r="G26" s="42">
        <f>[4]ICE!H86</f>
        <v>6.2000000000000041E-2</v>
      </c>
      <c r="H26" s="42">
        <f>[4]ICE!I86</f>
        <v>6.2000000000000041E-2</v>
      </c>
      <c r="I26" s="42">
        <f>[4]ICE!J86</f>
        <v>6.2000000000000041E-2</v>
      </c>
      <c r="J26" s="42">
        <f>[4]ICE!K86</f>
        <v>6.2000000000000041E-2</v>
      </c>
      <c r="K26" s="42">
        <f>[4]ICE!L86</f>
        <v>6.0000000000000039E-2</v>
      </c>
      <c r="L26" s="42">
        <f>[4]ICE!M86</f>
        <v>6.0000000000000039E-2</v>
      </c>
      <c r="M26" s="42">
        <f>[4]ICE!N86</f>
        <v>6.0000000000000039E-2</v>
      </c>
      <c r="N26" s="23"/>
    </row>
    <row r="27" spans="1:14" x14ac:dyDescent="0.3">
      <c r="A27" s="22" t="str">
        <f>[4]ICE!B87</f>
        <v>b. Energía Valle</v>
      </c>
      <c r="B27" s="42">
        <f>[4]ICE!C87</f>
        <v>5.099999999999999E-2</v>
      </c>
      <c r="C27" s="42">
        <f>[4]ICE!D87</f>
        <v>5.0999999999999997E-2</v>
      </c>
      <c r="D27" s="42">
        <f>[4]ICE!E87</f>
        <v>5.099999999999999E-2</v>
      </c>
      <c r="E27" s="42">
        <f>[4]ICE!F87</f>
        <v>5.0999999999999997E-2</v>
      </c>
      <c r="F27" s="42">
        <f>[4]ICE!G87</f>
        <v>5.099999999999999E-2</v>
      </c>
      <c r="G27" s="42">
        <f>[4]ICE!H87</f>
        <v>5.0999999999999997E-2</v>
      </c>
      <c r="H27" s="42">
        <f>[4]ICE!I87</f>
        <v>5.099999999999999E-2</v>
      </c>
      <c r="I27" s="42">
        <f>[4]ICE!J87</f>
        <v>5.099999999999999E-2</v>
      </c>
      <c r="J27" s="42">
        <f>[4]ICE!K87</f>
        <v>5.0999999999999997E-2</v>
      </c>
      <c r="K27" s="42">
        <f>[4]ICE!L87</f>
        <v>4.8999999999999988E-2</v>
      </c>
      <c r="L27" s="42">
        <f>[4]ICE!M87</f>
        <v>4.8999999999999995E-2</v>
      </c>
      <c r="M27" s="42">
        <f>[4]ICE!N87</f>
        <v>4.8999999999999988E-2</v>
      </c>
      <c r="N27" s="23"/>
    </row>
    <row r="28" spans="1:14" x14ac:dyDescent="0.3">
      <c r="A28" s="22" t="str">
        <f>[4]ICE!B88</f>
        <v>c. Energía Noche</v>
      </c>
      <c r="B28" s="42">
        <f>[4]ICE!C88</f>
        <v>4.4000000000000018E-2</v>
      </c>
      <c r="C28" s="42">
        <f>[4]ICE!D88</f>
        <v>4.4000000000000018E-2</v>
      </c>
      <c r="D28" s="42">
        <f>[4]ICE!E88</f>
        <v>4.4000000000000018E-2</v>
      </c>
      <c r="E28" s="42">
        <f>[4]ICE!F88</f>
        <v>4.4999999999999998E-2</v>
      </c>
      <c r="F28" s="42">
        <f>[4]ICE!G88</f>
        <v>4.4999999999999991E-2</v>
      </c>
      <c r="G28" s="42">
        <f>[4]ICE!H88</f>
        <v>4.4999999999999998E-2</v>
      </c>
      <c r="H28" s="42">
        <f>[4]ICE!I88</f>
        <v>4.4000000000000018E-2</v>
      </c>
      <c r="I28" s="42">
        <f>[4]ICE!J88</f>
        <v>4.4000000000000018E-2</v>
      </c>
      <c r="J28" s="42">
        <f>[4]ICE!K88</f>
        <v>4.4000000000000018E-2</v>
      </c>
      <c r="K28" s="42">
        <f>[4]ICE!L88</f>
        <v>4.4000000000000018E-2</v>
      </c>
      <c r="L28" s="42">
        <f>[4]ICE!M88</f>
        <v>4.4000000000000018E-2</v>
      </c>
      <c r="M28" s="42">
        <f>[4]ICE!N88</f>
        <v>4.4000000000000018E-2</v>
      </c>
      <c r="N28" s="23"/>
    </row>
    <row r="29" spans="1:14" x14ac:dyDescent="0.3">
      <c r="A29" s="22" t="str">
        <f>[4]ICE!B89</f>
        <v>d. Potencia Punta</v>
      </c>
      <c r="B29" s="42">
        <f>[4]ICE!C89</f>
        <v>3.2990000000000026</v>
      </c>
      <c r="C29" s="42">
        <f>[4]ICE!D89</f>
        <v>3.2990000000000022</v>
      </c>
      <c r="D29" s="42">
        <f>[4]ICE!E89</f>
        <v>3.2990000000000026</v>
      </c>
      <c r="E29" s="42">
        <f>[4]ICE!F89</f>
        <v>3.3469999999999986</v>
      </c>
      <c r="F29" s="42">
        <f>[4]ICE!G89</f>
        <v>3.3469999999999982</v>
      </c>
      <c r="G29" s="42">
        <f>[4]ICE!H89</f>
        <v>3.3469999999999986</v>
      </c>
      <c r="H29" s="42">
        <f>[4]ICE!I89</f>
        <v>3.3209999999999988</v>
      </c>
      <c r="I29" s="42">
        <f>[4]ICE!J89</f>
        <v>3.3209999999999988</v>
      </c>
      <c r="J29" s="42">
        <f>[4]ICE!K89</f>
        <v>3.3209999999999988</v>
      </c>
      <c r="K29" s="42">
        <f>[4]ICE!L89</f>
        <v>3.2530000000000001</v>
      </c>
      <c r="L29" s="42">
        <f>[4]ICE!M89</f>
        <v>3.2530000000000001</v>
      </c>
      <c r="M29" s="42">
        <f>[4]ICE!N89</f>
        <v>3.2530000000000001</v>
      </c>
      <c r="N29" s="23"/>
    </row>
    <row r="30" spans="1:14" x14ac:dyDescent="0.3">
      <c r="A30" s="22" t="str">
        <f>[4]ICE!B90</f>
        <v>e. Potencia Valle</v>
      </c>
      <c r="B30" s="42">
        <f>[4]ICE!C90</f>
        <v>3.2990000000000026</v>
      </c>
      <c r="C30" s="42">
        <f>[4]ICE!D90</f>
        <v>3.2990000000000022</v>
      </c>
      <c r="D30" s="42">
        <f>[4]ICE!E90</f>
        <v>3.2990000000000026</v>
      </c>
      <c r="E30" s="42">
        <f>[4]ICE!F90</f>
        <v>3.3469999999999986</v>
      </c>
      <c r="F30" s="42">
        <f>[4]ICE!G90</f>
        <v>3.3469999999999982</v>
      </c>
      <c r="G30" s="42">
        <f>[4]ICE!H90</f>
        <v>3.3469999999999986</v>
      </c>
      <c r="H30" s="42">
        <f>[4]ICE!I90</f>
        <v>3.3209999999999988</v>
      </c>
      <c r="I30" s="42">
        <f>[4]ICE!J90</f>
        <v>3.3209999999999988</v>
      </c>
      <c r="J30" s="42">
        <f>[4]ICE!K90</f>
        <v>3.3209999999999988</v>
      </c>
      <c r="K30" s="42">
        <f>[4]ICE!L90</f>
        <v>3.2530000000000001</v>
      </c>
      <c r="L30" s="42">
        <f>[4]ICE!M90</f>
        <v>3.2530000000000001</v>
      </c>
      <c r="M30" s="42">
        <f>[4]ICE!N90</f>
        <v>3.2530000000000001</v>
      </c>
      <c r="N30" s="23"/>
    </row>
    <row r="31" spans="1:14" x14ac:dyDescent="0.3">
      <c r="A31" s="22" t="str">
        <f>[4]ICE!B91</f>
        <v>f. Potencia Noche</v>
      </c>
      <c r="B31" s="42">
        <f>[4]ICE!C91</f>
        <v>0</v>
      </c>
      <c r="C31" s="42">
        <f>[4]ICE!D91</f>
        <v>0</v>
      </c>
      <c r="D31" s="42">
        <f>[4]ICE!E91</f>
        <v>0</v>
      </c>
      <c r="E31" s="42">
        <f>[4]ICE!F91</f>
        <v>0</v>
      </c>
      <c r="F31" s="42">
        <f>[4]ICE!G91</f>
        <v>0</v>
      </c>
      <c r="G31" s="42">
        <f>[4]ICE!H91</f>
        <v>0</v>
      </c>
      <c r="H31" s="42">
        <f>[4]ICE!I91</f>
        <v>0</v>
      </c>
      <c r="I31" s="42">
        <f>[4]ICE!J91</f>
        <v>0</v>
      </c>
      <c r="J31" s="42">
        <f>[4]ICE!K91</f>
        <v>0</v>
      </c>
      <c r="K31" s="42">
        <f>[4]ICE!L91</f>
        <v>0</v>
      </c>
      <c r="L31" s="42">
        <f>[4]ICE!M91</f>
        <v>0</v>
      </c>
      <c r="M31" s="42">
        <f>[4]ICE!N91</f>
        <v>0</v>
      </c>
      <c r="N31" s="23"/>
    </row>
    <row r="32" spans="1:14" x14ac:dyDescent="0.3">
      <c r="A32" s="24" t="s">
        <v>25</v>
      </c>
      <c r="N32" s="21"/>
    </row>
    <row r="33" spans="1:14" x14ac:dyDescent="0.3">
      <c r="A33" s="24" t="s">
        <v>76</v>
      </c>
      <c r="N33" s="21"/>
    </row>
    <row r="34" spans="1:14" x14ac:dyDescent="0.3">
      <c r="A34" s="24"/>
      <c r="N34" s="13"/>
    </row>
    <row r="35" spans="1:14" x14ac:dyDescent="0.3">
      <c r="A35" s="24"/>
      <c r="N35" s="13"/>
    </row>
    <row r="36" spans="1:14" x14ac:dyDescent="0.3">
      <c r="A36" s="24"/>
      <c r="N36" s="13"/>
    </row>
    <row r="37" spans="1:14" x14ac:dyDescent="0.3">
      <c r="N37" s="21"/>
    </row>
    <row r="38" spans="1:14" x14ac:dyDescent="0.3">
      <c r="N38" s="21"/>
    </row>
    <row r="39" spans="1:14" x14ac:dyDescent="0.3">
      <c r="N39" s="13"/>
    </row>
    <row r="40" spans="1:14" x14ac:dyDescent="0.3">
      <c r="N40" s="13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  <c r="N41" s="13"/>
    </row>
    <row r="42" spans="1:14" ht="15" customHeight="1" x14ac:dyDescent="0.3">
      <c r="A42" s="180" t="s">
        <v>136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"/>
    </row>
    <row r="43" spans="1:14" x14ac:dyDescent="0.3">
      <c r="A43" s="17" t="str">
        <f>[4]ICE!B7</f>
        <v>Tipo de tarifa y bloque</v>
      </c>
      <c r="B43" s="18" t="str">
        <f>[4]ICE!C7</f>
        <v>Enero</v>
      </c>
      <c r="C43" s="18" t="str">
        <f>[4]ICE!D7</f>
        <v>Febrero</v>
      </c>
      <c r="D43" s="18" t="str">
        <f>[4]ICE!E7</f>
        <v>Marzo</v>
      </c>
      <c r="E43" s="18" t="str">
        <f>[4]ICE!F7</f>
        <v>Abril</v>
      </c>
      <c r="F43" s="18" t="str">
        <f>[4]ICE!G7</f>
        <v>Mayo</v>
      </c>
      <c r="G43" s="18" t="str">
        <f>[4]ICE!H7</f>
        <v>Junio</v>
      </c>
      <c r="H43" s="18" t="str">
        <f>[4]ICE!I7</f>
        <v>Julio</v>
      </c>
      <c r="I43" s="18" t="str">
        <f>[4]ICE!J7</f>
        <v>Agosto</v>
      </c>
      <c r="J43" s="18" t="str">
        <f>[4]ICE!K7</f>
        <v>Septiembre</v>
      </c>
      <c r="K43" s="18" t="str">
        <f>[4]ICE!L7</f>
        <v>Octubre</v>
      </c>
      <c r="L43" s="18" t="str">
        <f>[4]ICE!M7</f>
        <v>Noviembre</v>
      </c>
      <c r="M43" s="18" t="str">
        <f>[4]ICE!N7</f>
        <v>Diciembre</v>
      </c>
      <c r="N43" s="21"/>
    </row>
    <row r="44" spans="1:14" x14ac:dyDescent="0.3">
      <c r="A44" s="19" t="str">
        <f>[4]ICE!B8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</row>
    <row r="45" spans="1:14" x14ac:dyDescent="0.3">
      <c r="A45" s="20" t="str">
        <f>[4]ICE!B9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</row>
    <row r="46" spans="1:14" x14ac:dyDescent="0.3">
      <c r="A46" s="22" t="str">
        <f>[4]ICE!B10</f>
        <v>a. Bloque 0-40 kWh</v>
      </c>
      <c r="B46" s="13">
        <f>[4]ICE!C10</f>
        <v>3071.6000000000013</v>
      </c>
      <c r="C46" s="13">
        <f>[4]ICE!D10</f>
        <v>3071.6000000000008</v>
      </c>
      <c r="D46" s="13">
        <f>[4]ICE!E10</f>
        <v>3071.6000000000013</v>
      </c>
      <c r="E46" s="13">
        <f>[4]ICE!F10</f>
        <v>3101.6000000000008</v>
      </c>
      <c r="F46" s="13">
        <f>[4]ICE!G10</f>
        <v>3101.6000000000013</v>
      </c>
      <c r="G46" s="13">
        <f>[4]ICE!H10</f>
        <v>3101.6000000000008</v>
      </c>
      <c r="H46" s="13">
        <f>[4]ICE!I10</f>
        <v>3085.6000000000013</v>
      </c>
      <c r="I46" s="13">
        <f>[4]ICE!J10</f>
        <v>3085.6000000000013</v>
      </c>
      <c r="J46" s="13">
        <f>[4]ICE!K10</f>
        <v>3085.6000000000008</v>
      </c>
      <c r="K46" s="13">
        <f>[4]ICE!L10</f>
        <v>3045.6000000000013</v>
      </c>
      <c r="L46" s="13">
        <f>[4]ICE!M10</f>
        <v>3045.6000000000008</v>
      </c>
      <c r="M46" s="13">
        <f>[4]ICE!N10</f>
        <v>3045.6000000000013</v>
      </c>
      <c r="N46" s="13"/>
    </row>
    <row r="47" spans="1:14" x14ac:dyDescent="0.3">
      <c r="A47" s="22" t="str">
        <f>[4]ICE!B11</f>
        <v>b. Bloque 41-200 kWh</v>
      </c>
      <c r="B47" s="13">
        <f>[4]ICE!C11</f>
        <v>76.789999999999978</v>
      </c>
      <c r="C47" s="13">
        <f>[4]ICE!D11</f>
        <v>76.789999999999978</v>
      </c>
      <c r="D47" s="13">
        <f>[4]ICE!E11</f>
        <v>76.789999999999978</v>
      </c>
      <c r="E47" s="13">
        <f>[4]ICE!F11</f>
        <v>77.539999999999978</v>
      </c>
      <c r="F47" s="13">
        <f>[4]ICE!G11</f>
        <v>77.539999999999978</v>
      </c>
      <c r="G47" s="13">
        <f>[4]ICE!H11</f>
        <v>77.539999999999978</v>
      </c>
      <c r="H47" s="13">
        <f>[4]ICE!I11</f>
        <v>77.140000000000015</v>
      </c>
      <c r="I47" s="13">
        <f>[4]ICE!J11</f>
        <v>77.140000000000015</v>
      </c>
      <c r="J47" s="13">
        <f>[4]ICE!K11</f>
        <v>77.140000000000029</v>
      </c>
      <c r="K47" s="13">
        <f>[4]ICE!L11</f>
        <v>76.140000000000015</v>
      </c>
      <c r="L47" s="13">
        <f>[4]ICE!M11</f>
        <v>76.140000000000029</v>
      </c>
      <c r="M47" s="13">
        <f>[4]ICE!N11</f>
        <v>76.140000000000015</v>
      </c>
      <c r="N47" s="13"/>
    </row>
    <row r="48" spans="1:14" x14ac:dyDescent="0.3">
      <c r="A48" s="22" t="str">
        <f>[4]ICE!B12</f>
        <v>c. Bloque mayor a 200 kWh</v>
      </c>
      <c r="B48" s="13">
        <f>[4]ICE!C12</f>
        <v>138.38000000000008</v>
      </c>
      <c r="C48" s="13">
        <f>[4]ICE!D12</f>
        <v>138.38000000000008</v>
      </c>
      <c r="D48" s="13">
        <f>[4]ICE!E12</f>
        <v>138.38000000000008</v>
      </c>
      <c r="E48" s="13">
        <f>[4]ICE!F12</f>
        <v>139.7399999999999</v>
      </c>
      <c r="F48" s="13">
        <f>[4]ICE!G12</f>
        <v>139.7399999999999</v>
      </c>
      <c r="G48" s="13">
        <f>[4]ICE!H12</f>
        <v>139.7399999999999</v>
      </c>
      <c r="H48" s="13">
        <f>[4]ICE!I12</f>
        <v>139.02000000000004</v>
      </c>
      <c r="I48" s="13">
        <f>[4]ICE!J12</f>
        <v>139.02000000000004</v>
      </c>
      <c r="J48" s="13">
        <f>[4]ICE!K12</f>
        <v>139.02000000000001</v>
      </c>
      <c r="K48" s="13">
        <f>[4]ICE!L12</f>
        <v>137.21999999999994</v>
      </c>
      <c r="L48" s="13">
        <f>[4]ICE!M12</f>
        <v>137.21999999999991</v>
      </c>
      <c r="M48" s="13">
        <f>[4]ICE!N12</f>
        <v>137.21999999999994</v>
      </c>
      <c r="N48" s="13"/>
    </row>
    <row r="49" spans="1:14" x14ac:dyDescent="0.3">
      <c r="A49" s="19" t="str">
        <f>[4]ICE!B13</f>
        <v>COMERCIOS Y SERVICIOS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3"/>
    </row>
    <row r="50" spans="1:14" x14ac:dyDescent="0.3">
      <c r="A50" s="20" t="str">
        <f>[4]ICE!B14</f>
        <v>T-CO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 x14ac:dyDescent="0.3">
      <c r="A51" s="22" t="str">
        <f>[4]ICE!B15</f>
        <v>a. Consumo de Energía menor o igual a 3000 kWh</v>
      </c>
      <c r="B51" s="13">
        <f>[4]ICE!C15</f>
        <v>115.63000000000008</v>
      </c>
      <c r="C51" s="13">
        <f>[4]ICE!D15</f>
        <v>115.63000000000008</v>
      </c>
      <c r="D51" s="13">
        <f>[4]ICE!E15</f>
        <v>115.63000000000008</v>
      </c>
      <c r="E51" s="13">
        <f>[4]ICE!F15</f>
        <v>116.77</v>
      </c>
      <c r="F51" s="13">
        <f>[4]ICE!G15</f>
        <v>116.77</v>
      </c>
      <c r="G51" s="13">
        <f>[4]ICE!H15</f>
        <v>116.77</v>
      </c>
      <c r="H51" s="13">
        <f>[4]ICE!I15</f>
        <v>116.17000000000004</v>
      </c>
      <c r="I51" s="13">
        <f>[4]ICE!J15</f>
        <v>116.17000000000004</v>
      </c>
      <c r="J51" s="13">
        <f>[4]ICE!K15</f>
        <v>116.17000000000004</v>
      </c>
      <c r="K51" s="13">
        <f>[4]ICE!L15</f>
        <v>114.67000000000004</v>
      </c>
      <c r="L51" s="13">
        <f>[4]ICE!M15</f>
        <v>114.67000000000004</v>
      </c>
      <c r="M51" s="13">
        <f>[4]ICE!N15</f>
        <v>114.67000000000004</v>
      </c>
      <c r="N51" s="21"/>
    </row>
    <row r="52" spans="1:14" x14ac:dyDescent="0.3">
      <c r="A52" s="22" t="str">
        <f>[4]ICE!B16</f>
        <v>b. Consumo de Energía cada kWh</v>
      </c>
      <c r="B52" s="13">
        <f>[4]ICE!C16</f>
        <v>69.180000000000035</v>
      </c>
      <c r="C52" s="13">
        <f>[4]ICE!D16</f>
        <v>69.180000000000049</v>
      </c>
      <c r="D52" s="13">
        <f>[4]ICE!E16</f>
        <v>69.180000000000035</v>
      </c>
      <c r="E52" s="13">
        <f>[4]ICE!F16</f>
        <v>69.859999999999957</v>
      </c>
      <c r="F52" s="13">
        <f>[4]ICE!G16</f>
        <v>69.859999999999971</v>
      </c>
      <c r="G52" s="13">
        <f>[4]ICE!H16</f>
        <v>69.859999999999957</v>
      </c>
      <c r="H52" s="13">
        <f>[4]ICE!I16</f>
        <v>69.5</v>
      </c>
      <c r="I52" s="13">
        <f>[4]ICE!J16</f>
        <v>69.5</v>
      </c>
      <c r="J52" s="13">
        <f>[4]ICE!K16</f>
        <v>69.5</v>
      </c>
      <c r="K52" s="13">
        <f>[4]ICE!L16</f>
        <v>68.599999999999966</v>
      </c>
      <c r="L52" s="13">
        <f>[4]ICE!M16</f>
        <v>68.599999999999966</v>
      </c>
      <c r="M52" s="13">
        <f>[4]ICE!N16</f>
        <v>68.599999999999966</v>
      </c>
      <c r="N52" s="23"/>
    </row>
    <row r="53" spans="1:14" x14ac:dyDescent="0.3">
      <c r="A53" s="22" t="str">
        <f>[4]ICE!B17</f>
        <v>c. Consumo de Potencia cada kW</v>
      </c>
      <c r="B53" s="13">
        <f>[4]ICE!C17</f>
        <v>11437.33</v>
      </c>
      <c r="C53" s="13">
        <f>[4]ICE!D17</f>
        <v>11437.329999999998</v>
      </c>
      <c r="D53" s="13">
        <f>[4]ICE!E17</f>
        <v>11437.33</v>
      </c>
      <c r="E53" s="13">
        <f>[4]ICE!F17</f>
        <v>11549.599999999999</v>
      </c>
      <c r="F53" s="13">
        <f>[4]ICE!G17</f>
        <v>11549.599999999997</v>
      </c>
      <c r="G53" s="13">
        <f>[4]ICE!H17</f>
        <v>11549.599999999999</v>
      </c>
      <c r="H53" s="13">
        <f>[4]ICE!I17</f>
        <v>11490.229999999998</v>
      </c>
      <c r="I53" s="13">
        <f>[4]ICE!J17</f>
        <v>11490.229999999998</v>
      </c>
      <c r="J53" s="13">
        <f>[4]ICE!K17</f>
        <v>11490.23</v>
      </c>
      <c r="K53" s="13">
        <f>[4]ICE!L17</f>
        <v>11341.83</v>
      </c>
      <c r="L53" s="13">
        <f>[4]ICE!M17</f>
        <v>11341.829999999998</v>
      </c>
      <c r="M53" s="13">
        <f>[4]ICE!N17</f>
        <v>11341.83</v>
      </c>
      <c r="N53" s="23"/>
    </row>
    <row r="54" spans="1:14" x14ac:dyDescent="0.3">
      <c r="A54" s="19" t="str">
        <f>[4]ICE!B18</f>
        <v>INDUSTRIAL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23"/>
    </row>
    <row r="55" spans="1:14" x14ac:dyDescent="0.3">
      <c r="A55" s="20" t="str">
        <f>[4]ICE!B19</f>
        <v>T-IN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3"/>
    </row>
    <row r="56" spans="1:14" x14ac:dyDescent="0.3">
      <c r="A56" s="47" t="str">
        <f>[4]ICE!B20</f>
        <v>a. Consumo de Energía menor o igual a 3000 kWh</v>
      </c>
      <c r="B56" s="13">
        <f>[4]ICE!C20</f>
        <v>115.63000000000008</v>
      </c>
      <c r="C56" s="13">
        <f>[4]ICE!D20</f>
        <v>115.63000000000008</v>
      </c>
      <c r="D56" s="13">
        <f>[4]ICE!E20</f>
        <v>115.63000000000008</v>
      </c>
      <c r="E56" s="13">
        <f>[4]ICE!F20</f>
        <v>116.77</v>
      </c>
      <c r="F56" s="13">
        <f>[4]ICE!G20</f>
        <v>116.77</v>
      </c>
      <c r="G56" s="13">
        <f>[4]ICE!H20</f>
        <v>116.77</v>
      </c>
      <c r="H56" s="13">
        <f>[4]ICE!I20</f>
        <v>116.17000000000004</v>
      </c>
      <c r="I56" s="13">
        <f>[4]ICE!J20</f>
        <v>116.17000000000004</v>
      </c>
      <c r="J56" s="13">
        <f>[4]ICE!K20</f>
        <v>116.17000000000004</v>
      </c>
      <c r="K56" s="13">
        <f>[4]ICE!L20</f>
        <v>114.67000000000004</v>
      </c>
      <c r="L56" s="13">
        <f>[4]ICE!M20</f>
        <v>114.67000000000004</v>
      </c>
      <c r="M56" s="13">
        <f>[4]ICE!N20</f>
        <v>114.67000000000004</v>
      </c>
      <c r="N56" s="23"/>
    </row>
    <row r="57" spans="1:14" x14ac:dyDescent="0.3">
      <c r="A57" s="22" t="str">
        <f>[4]ICE!B21</f>
        <v>b. Consumo de Energía cada kWh</v>
      </c>
      <c r="B57" s="13">
        <f>[4]ICE!C21</f>
        <v>69.180000000000035</v>
      </c>
      <c r="C57" s="13">
        <f>[4]ICE!D21</f>
        <v>69.180000000000049</v>
      </c>
      <c r="D57" s="13">
        <f>[4]ICE!E21</f>
        <v>69.180000000000035</v>
      </c>
      <c r="E57" s="13">
        <f>[4]ICE!F21</f>
        <v>69.859999999999957</v>
      </c>
      <c r="F57" s="13">
        <f>[4]ICE!G21</f>
        <v>69.859999999999971</v>
      </c>
      <c r="G57" s="13">
        <f>[4]ICE!H21</f>
        <v>69.859999999999957</v>
      </c>
      <c r="H57" s="13">
        <f>[4]ICE!I21</f>
        <v>69.5</v>
      </c>
      <c r="I57" s="13">
        <f>[4]ICE!J21</f>
        <v>69.5</v>
      </c>
      <c r="J57" s="13">
        <f>[4]ICE!K21</f>
        <v>69.5</v>
      </c>
      <c r="K57" s="13">
        <f>[4]ICE!L21</f>
        <v>68.599999999999966</v>
      </c>
      <c r="L57" s="13">
        <f>[4]ICE!M21</f>
        <v>68.599999999999966</v>
      </c>
      <c r="M57" s="13">
        <f>[4]ICE!N21</f>
        <v>68.599999999999966</v>
      </c>
      <c r="N57" s="23"/>
    </row>
    <row r="58" spans="1:14" x14ac:dyDescent="0.3">
      <c r="A58" s="22" t="str">
        <f>[4]ICE!B22</f>
        <v>c. Consumo de Potencia cada kW</v>
      </c>
      <c r="B58" s="13">
        <f>[4]ICE!C22</f>
        <v>11437.33</v>
      </c>
      <c r="C58" s="13">
        <f>[4]ICE!D22</f>
        <v>11437.329999999998</v>
      </c>
      <c r="D58" s="13">
        <f>[4]ICE!E22</f>
        <v>11437.33</v>
      </c>
      <c r="E58" s="13">
        <f>[4]ICE!F22</f>
        <v>11549.599999999999</v>
      </c>
      <c r="F58" s="13">
        <f>[4]ICE!G22</f>
        <v>11549.599999999997</v>
      </c>
      <c r="G58" s="13">
        <f>[4]ICE!H22</f>
        <v>11549.599999999999</v>
      </c>
      <c r="H58" s="13">
        <f>[4]ICE!I22</f>
        <v>11490.229999999998</v>
      </c>
      <c r="I58" s="13">
        <f>[4]ICE!J22</f>
        <v>11490.229999999998</v>
      </c>
      <c r="J58" s="13">
        <f>[4]ICE!K22</f>
        <v>11490.23</v>
      </c>
      <c r="K58" s="13">
        <f>[4]ICE!L22</f>
        <v>11341.83</v>
      </c>
      <c r="L58" s="13">
        <f>[4]ICE!M22</f>
        <v>11341.829999999998</v>
      </c>
      <c r="M58" s="13">
        <f>[4]ICE!N22</f>
        <v>11341.83</v>
      </c>
      <c r="N58" s="23"/>
    </row>
    <row r="59" spans="1:14" x14ac:dyDescent="0.3">
      <c r="A59" s="19" t="str">
        <f>[4]ICE!B23</f>
        <v>PREFERENCIAL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23"/>
    </row>
    <row r="60" spans="1:14" x14ac:dyDescent="0.3">
      <c r="A60" s="20" t="str">
        <f>[4]ICE!B24</f>
        <v>T-CS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3"/>
    </row>
    <row r="61" spans="1:14" x14ac:dyDescent="0.3">
      <c r="A61" s="47" t="str">
        <f>[4]ICE!B25</f>
        <v>a. Consumo de Energía menor o igual a 3000 kWh</v>
      </c>
      <c r="B61" s="13">
        <f>[4]ICE!C25</f>
        <v>77.710000000000022</v>
      </c>
      <c r="C61" s="13">
        <f>[4]ICE!D25</f>
        <v>77.710000000000022</v>
      </c>
      <c r="D61" s="13">
        <f>[4]ICE!E25</f>
        <v>77.710000000000022</v>
      </c>
      <c r="E61" s="13">
        <f>[4]ICE!F25</f>
        <v>78.48</v>
      </c>
      <c r="F61" s="13">
        <f>[4]ICE!G25</f>
        <v>78.48</v>
      </c>
      <c r="G61" s="13">
        <f>[4]ICE!H25</f>
        <v>78.48</v>
      </c>
      <c r="H61" s="13">
        <f>[4]ICE!I25</f>
        <v>78.069999999999993</v>
      </c>
      <c r="I61" s="13">
        <f>[4]ICE!J25</f>
        <v>78.069999999999993</v>
      </c>
      <c r="J61" s="13">
        <f>[4]ICE!K25</f>
        <v>78.069999999999979</v>
      </c>
      <c r="K61" s="13">
        <f>[4]ICE!L25</f>
        <v>77.069999999999993</v>
      </c>
      <c r="L61" s="13">
        <f>[4]ICE!M25</f>
        <v>77.069999999999979</v>
      </c>
      <c r="M61" s="13">
        <f>[4]ICE!N25</f>
        <v>77.069999999999993</v>
      </c>
      <c r="N61" s="23"/>
    </row>
    <row r="62" spans="1:14" x14ac:dyDescent="0.3">
      <c r="A62" s="22" t="str">
        <f>[4]ICE!B26</f>
        <v>b. Consumo de Energía cada kWh</v>
      </c>
      <c r="B62" s="13">
        <f>[4]ICE!C26</f>
        <v>46.450000000000024</v>
      </c>
      <c r="C62" s="13">
        <f>[4]ICE!D26</f>
        <v>46.450000000000024</v>
      </c>
      <c r="D62" s="13">
        <f>[4]ICE!E26</f>
        <v>46.450000000000024</v>
      </c>
      <c r="E62" s="13">
        <f>[4]ICE!F26</f>
        <v>46.900000000000013</v>
      </c>
      <c r="F62" s="13">
        <f>[4]ICE!G26</f>
        <v>46.90000000000002</v>
      </c>
      <c r="G62" s="13">
        <f>[4]ICE!H26</f>
        <v>46.900000000000013</v>
      </c>
      <c r="H62" s="13">
        <f>[4]ICE!I26</f>
        <v>46.660000000000011</v>
      </c>
      <c r="I62" s="13">
        <f>[4]ICE!J26</f>
        <v>46.660000000000011</v>
      </c>
      <c r="J62" s="13">
        <f>[4]ICE!K26</f>
        <v>46.660000000000004</v>
      </c>
      <c r="K62" s="13">
        <f>[4]ICE!L26</f>
        <v>46.059999999999967</v>
      </c>
      <c r="L62" s="13">
        <f>[4]ICE!M26</f>
        <v>46.059999999999967</v>
      </c>
      <c r="M62" s="13">
        <f>[4]ICE!N26</f>
        <v>46.059999999999967</v>
      </c>
      <c r="N62" s="23"/>
    </row>
    <row r="63" spans="1:14" x14ac:dyDescent="0.3">
      <c r="A63" s="22" t="str">
        <f>[4]ICE!B27</f>
        <v>c. Consumo de Potencia cada kW</v>
      </c>
      <c r="B63" s="13">
        <f>[4]ICE!C27</f>
        <v>7490.6099999999933</v>
      </c>
      <c r="C63" s="13">
        <f>[4]ICE!D27</f>
        <v>7490.6099999999942</v>
      </c>
      <c r="D63" s="13">
        <f>[4]ICE!E27</f>
        <v>7490.6099999999933</v>
      </c>
      <c r="E63" s="13">
        <f>[4]ICE!F27</f>
        <v>7564.149999999996</v>
      </c>
      <c r="F63" s="13">
        <f>[4]ICE!G27</f>
        <v>7564.149999999996</v>
      </c>
      <c r="G63" s="13">
        <f>[4]ICE!H27</f>
        <v>7564.149999999996</v>
      </c>
      <c r="H63" s="13">
        <f>[4]ICE!I27</f>
        <v>7525.2699999999968</v>
      </c>
      <c r="I63" s="13">
        <f>[4]ICE!J27</f>
        <v>7525.2699999999968</v>
      </c>
      <c r="J63" s="13">
        <f>[4]ICE!K27</f>
        <v>7525.2699999999977</v>
      </c>
      <c r="K63" s="13">
        <f>[4]ICE!L27</f>
        <v>7428.0700000000052</v>
      </c>
      <c r="L63" s="13">
        <f>[4]ICE!M27</f>
        <v>7428.0700000000052</v>
      </c>
      <c r="M63" s="13">
        <f>[4]ICE!N27</f>
        <v>7428.0700000000052</v>
      </c>
      <c r="N63" s="23"/>
    </row>
    <row r="64" spans="1:14" x14ac:dyDescent="0.3">
      <c r="A64" s="19" t="str">
        <f>[4]ICE!B28</f>
        <v>MEDIA TENSIÓN (T-MT)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23"/>
    </row>
    <row r="65" spans="1:17" x14ac:dyDescent="0.3">
      <c r="A65" s="20" t="str">
        <f>[4]ICE!B29</f>
        <v>T-MT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3"/>
    </row>
    <row r="66" spans="1:17" x14ac:dyDescent="0.3">
      <c r="A66" s="47" t="str">
        <f>[4]ICE!B30</f>
        <v>a. Energía Punta</v>
      </c>
      <c r="B66" s="13">
        <f>[4]ICE!C30</f>
        <v>66.349999999999966</v>
      </c>
      <c r="C66" s="13">
        <f>[4]ICE!D30</f>
        <v>66.349999999999966</v>
      </c>
      <c r="D66" s="13">
        <f>[4]ICE!E30</f>
        <v>66.349999999999966</v>
      </c>
      <c r="E66" s="13">
        <f>[4]ICE!F30</f>
        <v>66.989999999999995</v>
      </c>
      <c r="F66" s="13">
        <f>[4]ICE!G30</f>
        <v>66.989999999999995</v>
      </c>
      <c r="G66" s="13">
        <f>[4]ICE!H30</f>
        <v>66.989999999999995</v>
      </c>
      <c r="H66" s="13">
        <f>[4]ICE!I30</f>
        <v>66.650000000000034</v>
      </c>
      <c r="I66" s="13">
        <f>[4]ICE!J30</f>
        <v>66.650000000000034</v>
      </c>
      <c r="J66" s="13">
        <f>[4]ICE!K30</f>
        <v>66.650000000000034</v>
      </c>
      <c r="K66" s="13">
        <f>[4]ICE!L30</f>
        <v>65.789999999999978</v>
      </c>
      <c r="L66" s="13">
        <f>[4]ICE!M30</f>
        <v>65.789999999999978</v>
      </c>
      <c r="M66" s="13">
        <f>[4]ICE!N30</f>
        <v>65.789999999999978</v>
      </c>
      <c r="N66" s="23"/>
    </row>
    <row r="67" spans="1:17" x14ac:dyDescent="0.3">
      <c r="A67" s="22" t="str">
        <f>[4]ICE!B31</f>
        <v>b. Energía Valle</v>
      </c>
      <c r="B67" s="13">
        <f>[4]ICE!C31</f>
        <v>24.63999999999999</v>
      </c>
      <c r="C67" s="13">
        <f>[4]ICE!D31</f>
        <v>24.63999999999999</v>
      </c>
      <c r="D67" s="13">
        <f>[4]ICE!E31</f>
        <v>24.63999999999999</v>
      </c>
      <c r="E67" s="13">
        <f>[4]ICE!F31</f>
        <v>24.88999999999999</v>
      </c>
      <c r="F67" s="13">
        <f>[4]ICE!G31</f>
        <v>24.88999999999999</v>
      </c>
      <c r="G67" s="13">
        <f>[4]ICE!H31</f>
        <v>24.88999999999999</v>
      </c>
      <c r="H67" s="13">
        <f>[4]ICE!I31</f>
        <v>24.759999999999994</v>
      </c>
      <c r="I67" s="13">
        <f>[4]ICE!J31</f>
        <v>24.759999999999994</v>
      </c>
      <c r="J67" s="13">
        <f>[4]ICE!K31</f>
        <v>24.759999999999994</v>
      </c>
      <c r="K67" s="13">
        <f>[4]ICE!L31</f>
        <v>24.440000000000019</v>
      </c>
      <c r="L67" s="13">
        <f>[4]ICE!M31</f>
        <v>24.440000000000015</v>
      </c>
      <c r="M67" s="13">
        <f>[4]ICE!N31</f>
        <v>24.440000000000019</v>
      </c>
      <c r="N67" s="23"/>
    </row>
    <row r="68" spans="1:17" x14ac:dyDescent="0.3">
      <c r="A68" s="22" t="str">
        <f>[4]ICE!B32</f>
        <v>c. Energía Noche</v>
      </c>
      <c r="B68" s="13">
        <f>[4]ICE!C32</f>
        <v>15.160000000000011</v>
      </c>
      <c r="C68" s="13">
        <f>[4]ICE!D32</f>
        <v>15.160000000000009</v>
      </c>
      <c r="D68" s="13">
        <f>[4]ICE!E32</f>
        <v>15.160000000000011</v>
      </c>
      <c r="E68" s="13">
        <f>[4]ICE!F32</f>
        <v>15.31</v>
      </c>
      <c r="F68" s="13">
        <f>[4]ICE!G32</f>
        <v>15.31</v>
      </c>
      <c r="G68" s="13">
        <f>[4]ICE!H32</f>
        <v>15.31</v>
      </c>
      <c r="H68" s="13">
        <f>[4]ICE!I32</f>
        <v>15.230000000000008</v>
      </c>
      <c r="I68" s="13">
        <f>[4]ICE!J32</f>
        <v>15.230000000000008</v>
      </c>
      <c r="J68" s="13">
        <f>[4]ICE!K32</f>
        <v>15.230000000000008</v>
      </c>
      <c r="K68" s="13">
        <f>[4]ICE!L32</f>
        <v>15.029999999999987</v>
      </c>
      <c r="L68" s="13">
        <f>[4]ICE!M32</f>
        <v>15.029999999999989</v>
      </c>
      <c r="M68" s="13">
        <f>[4]ICE!N32</f>
        <v>15.029999999999987</v>
      </c>
      <c r="N68" s="21"/>
    </row>
    <row r="69" spans="1:17" x14ac:dyDescent="0.3">
      <c r="A69" s="22" t="str">
        <f>[4]ICE!B33</f>
        <v>d. Potencia Punta</v>
      </c>
      <c r="B69" s="13">
        <f>[4]ICE!C33</f>
        <v>10766.280000000006</v>
      </c>
      <c r="C69" s="13">
        <f>[4]ICE!D33</f>
        <v>10766.280000000002</v>
      </c>
      <c r="D69" s="13">
        <f>[4]ICE!E33</f>
        <v>10766.280000000006</v>
      </c>
      <c r="E69" s="13">
        <f>[4]ICE!F33</f>
        <v>10871.96</v>
      </c>
      <c r="F69" s="13">
        <f>[4]ICE!G33</f>
        <v>10871.960000000001</v>
      </c>
      <c r="G69" s="13">
        <f>[4]ICE!H33</f>
        <v>10871.96</v>
      </c>
      <c r="H69" s="13">
        <f>[4]ICE!I33</f>
        <v>10816.08</v>
      </c>
      <c r="I69" s="13">
        <f>[4]ICE!J33</f>
        <v>10816.08</v>
      </c>
      <c r="J69" s="13">
        <f>[4]ICE!K33</f>
        <v>10816.079999999998</v>
      </c>
      <c r="K69" s="13">
        <f>[4]ICE!L33</f>
        <v>10676.380000000003</v>
      </c>
      <c r="L69" s="13">
        <f>[4]ICE!M33</f>
        <v>10676.380000000003</v>
      </c>
      <c r="M69" s="13">
        <f>[4]ICE!N33</f>
        <v>10676.380000000003</v>
      </c>
      <c r="N69" s="21"/>
    </row>
    <row r="70" spans="1:17" x14ac:dyDescent="0.3">
      <c r="A70" s="22" t="str">
        <f>[4]ICE!B34</f>
        <v>e. Potencia Valle</v>
      </c>
      <c r="B70" s="13">
        <f>[4]ICE!C34</f>
        <v>7517.1600000000026</v>
      </c>
      <c r="C70" s="13">
        <f>[4]ICE!D34</f>
        <v>7517.1600000000026</v>
      </c>
      <c r="D70" s="13">
        <f>[4]ICE!E34</f>
        <v>7517.1600000000026</v>
      </c>
      <c r="E70" s="13">
        <f>[4]ICE!F34</f>
        <v>7590.9599999999982</v>
      </c>
      <c r="F70" s="13">
        <f>[4]ICE!G34</f>
        <v>7590.9599999999982</v>
      </c>
      <c r="G70" s="13">
        <f>[4]ICE!H34</f>
        <v>7590.9599999999982</v>
      </c>
      <c r="H70" s="13">
        <f>[4]ICE!I34</f>
        <v>7551.9400000000014</v>
      </c>
      <c r="I70" s="13">
        <f>[4]ICE!J34</f>
        <v>7551.9400000000014</v>
      </c>
      <c r="J70" s="13">
        <f>[4]ICE!K34</f>
        <v>7551.9400000000014</v>
      </c>
      <c r="K70" s="13">
        <f>[4]ICE!L34</f>
        <v>7454.399999999996</v>
      </c>
      <c r="L70" s="13">
        <f>[4]ICE!M34</f>
        <v>7454.399999999996</v>
      </c>
      <c r="M70" s="13">
        <f>[4]ICE!N34</f>
        <v>7454.399999999996</v>
      </c>
      <c r="N70" s="13"/>
    </row>
    <row r="71" spans="1:17" x14ac:dyDescent="0.3">
      <c r="A71" s="22" t="str">
        <f>[4]ICE!B35</f>
        <v>f. Potencia Noche</v>
      </c>
      <c r="B71" s="13">
        <f>[4]ICE!C35</f>
        <v>4814.920000000001</v>
      </c>
      <c r="C71" s="13">
        <f>[4]ICE!D35</f>
        <v>4814.9199999999992</v>
      </c>
      <c r="D71" s="13">
        <f>[4]ICE!E35</f>
        <v>4814.920000000001</v>
      </c>
      <c r="E71" s="13">
        <f>[4]ICE!F35</f>
        <v>4862.1900000000014</v>
      </c>
      <c r="F71" s="13">
        <f>[4]ICE!G35</f>
        <v>4862.1900000000014</v>
      </c>
      <c r="G71" s="13">
        <f>[4]ICE!H35</f>
        <v>4862.1900000000014</v>
      </c>
      <c r="H71" s="13">
        <f>[4]ICE!I35</f>
        <v>4837.2</v>
      </c>
      <c r="I71" s="13">
        <f>[4]ICE!J35</f>
        <v>4837.2</v>
      </c>
      <c r="J71" s="13">
        <f>[4]ICE!K35</f>
        <v>4837.1999999999989</v>
      </c>
      <c r="K71" s="13">
        <f>[4]ICE!L35</f>
        <v>4774.72</v>
      </c>
      <c r="L71" s="13">
        <f>[4]ICE!M35</f>
        <v>4774.72</v>
      </c>
      <c r="M71" s="13">
        <f>[4]ICE!N35</f>
        <v>4774.72</v>
      </c>
    </row>
    <row r="72" spans="1:17" x14ac:dyDescent="0.3">
      <c r="A72" s="19" t="str">
        <f>[4]ICE!B36</f>
        <v>MEDIA TENSIÓN (T-MTb)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7" x14ac:dyDescent="0.3">
      <c r="A73" s="20" t="str">
        <f>[4]ICE!B37</f>
        <v>T-MTb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7" x14ac:dyDescent="0.3">
      <c r="A74" s="22" t="str">
        <f>[4]ICE!B38</f>
        <v>a. Energía Punta</v>
      </c>
      <c r="B74" s="41">
        <f>[4]ICE!C38</f>
        <v>0.11799999999999991</v>
      </c>
      <c r="C74" s="41">
        <f>[4]ICE!D38</f>
        <v>0.11799999999999991</v>
      </c>
      <c r="D74" s="41">
        <f>[4]ICE!E38</f>
        <v>0.11799999999999991</v>
      </c>
      <c r="E74" s="41">
        <f>[4]ICE!F38</f>
        <v>0.1189999999999999</v>
      </c>
      <c r="F74" s="41">
        <f>[4]ICE!G38</f>
        <v>0.11899999999999988</v>
      </c>
      <c r="G74" s="41">
        <f>[4]ICE!H38</f>
        <v>0.1189999999999999</v>
      </c>
      <c r="H74" s="41">
        <f>[4]ICE!I38</f>
        <v>0.11899999999999988</v>
      </c>
      <c r="I74" s="41">
        <f>[4]ICE!J38</f>
        <v>0.11899999999999988</v>
      </c>
      <c r="J74" s="41">
        <f>[4]ICE!K38</f>
        <v>0.1189999999999999</v>
      </c>
      <c r="K74" s="41">
        <f>[4]ICE!L38</f>
        <v>0.11700000000000001</v>
      </c>
      <c r="L74" s="41">
        <f>[4]ICE!M38</f>
        <v>0.11700000000000001</v>
      </c>
      <c r="M74" s="41">
        <f>[4]ICE!N38</f>
        <v>0.11700000000000001</v>
      </c>
    </row>
    <row r="75" spans="1:17" x14ac:dyDescent="0.3">
      <c r="A75" s="22" t="str">
        <f>[4]ICE!B39</f>
        <v>b. Energía Valle</v>
      </c>
      <c r="B75" s="41">
        <f>[4]ICE!C39</f>
        <v>4.2000000000000016E-2</v>
      </c>
      <c r="C75" s="41">
        <f>[4]ICE!D39</f>
        <v>4.2000000000000016E-2</v>
      </c>
      <c r="D75" s="41">
        <f>[4]ICE!E39</f>
        <v>4.2000000000000016E-2</v>
      </c>
      <c r="E75" s="41">
        <f>[4]ICE!F39</f>
        <v>4.2000000000000016E-2</v>
      </c>
      <c r="F75" s="41">
        <f>[4]ICE!G39</f>
        <v>4.2000000000000016E-2</v>
      </c>
      <c r="G75" s="41">
        <f>[4]ICE!H39</f>
        <v>4.2000000000000016E-2</v>
      </c>
      <c r="H75" s="41">
        <f>[4]ICE!I39</f>
        <v>4.2000000000000016E-2</v>
      </c>
      <c r="I75" s="41">
        <f>[4]ICE!J39</f>
        <v>4.2000000000000016E-2</v>
      </c>
      <c r="J75" s="41">
        <f>[4]ICE!K39</f>
        <v>4.2000000000000016E-2</v>
      </c>
      <c r="K75" s="41">
        <f>[4]ICE!L39</f>
        <v>4.2000000000000016E-2</v>
      </c>
      <c r="L75" s="41">
        <f>[4]ICE!M39</f>
        <v>4.2000000000000016E-2</v>
      </c>
      <c r="M75" s="41">
        <f>[4]ICE!N39</f>
        <v>4.2000000000000016E-2</v>
      </c>
    </row>
    <row r="76" spans="1:17" x14ac:dyDescent="0.3">
      <c r="A76" s="22" t="str">
        <f>[4]ICE!B40</f>
        <v>c. Energía Noche</v>
      </c>
      <c r="B76" s="41">
        <f>[4]ICE!C40</f>
        <v>2.6000000000000016E-2</v>
      </c>
      <c r="C76" s="41">
        <f>[4]ICE!D40</f>
        <v>2.6000000000000016E-2</v>
      </c>
      <c r="D76" s="41">
        <f>[4]ICE!E40</f>
        <v>2.6000000000000016E-2</v>
      </c>
      <c r="E76" s="41">
        <f>[4]ICE!F40</f>
        <v>2.5000000000000012E-2</v>
      </c>
      <c r="F76" s="41">
        <f>[4]ICE!G40</f>
        <v>2.5000000000000012E-2</v>
      </c>
      <c r="G76" s="41">
        <f>[4]ICE!H40</f>
        <v>2.5000000000000012E-2</v>
      </c>
      <c r="H76" s="41">
        <f>[4]ICE!I40</f>
        <v>2.5000000000000012E-2</v>
      </c>
      <c r="I76" s="41">
        <f>[4]ICE!J40</f>
        <v>2.5000000000000012E-2</v>
      </c>
      <c r="J76" s="41">
        <f>[4]ICE!K40</f>
        <v>2.5000000000000012E-2</v>
      </c>
      <c r="K76" s="41">
        <f>[4]ICE!L40</f>
        <v>2.5000000000000012E-2</v>
      </c>
      <c r="L76" s="41">
        <f>[4]ICE!M40</f>
        <v>2.5000000000000012E-2</v>
      </c>
      <c r="M76" s="41">
        <f>[4]ICE!N40</f>
        <v>2.5000000000000012E-2</v>
      </c>
    </row>
    <row r="77" spans="1:17" x14ac:dyDescent="0.3">
      <c r="A77" s="22" t="str">
        <f>[4]ICE!B41</f>
        <v>d. Potencia Punta</v>
      </c>
      <c r="B77" s="41">
        <f>[4]ICE!C41</f>
        <v>19.068999999999999</v>
      </c>
      <c r="C77" s="41">
        <f>[4]ICE!D41</f>
        <v>19.069000000000006</v>
      </c>
      <c r="D77" s="41">
        <f>[4]ICE!E41</f>
        <v>19.068999999999999</v>
      </c>
      <c r="E77" s="41">
        <f>[4]ICE!F41</f>
        <v>19.256999999999998</v>
      </c>
      <c r="F77" s="41">
        <f>[4]ICE!G41</f>
        <v>19.256999999999994</v>
      </c>
      <c r="G77" s="41">
        <f>[4]ICE!H41</f>
        <v>19.256999999999998</v>
      </c>
      <c r="H77" s="41">
        <f>[4]ICE!I41</f>
        <v>19.158000000000012</v>
      </c>
      <c r="I77" s="41">
        <f>[4]ICE!J41</f>
        <v>19.158000000000012</v>
      </c>
      <c r="J77" s="41">
        <f>[4]ICE!K41</f>
        <v>19.158000000000012</v>
      </c>
      <c r="K77" s="41">
        <f>[4]ICE!L41</f>
        <v>18.910000000000007</v>
      </c>
      <c r="L77" s="41">
        <f>[4]ICE!M41</f>
        <v>18.910000000000011</v>
      </c>
      <c r="M77" s="41">
        <f>[4]ICE!N41</f>
        <v>18.910000000000007</v>
      </c>
    </row>
    <row r="78" spans="1:17" x14ac:dyDescent="0.3">
      <c r="A78" s="22" t="str">
        <f>[4]ICE!B42</f>
        <v>e. Potencia Valle</v>
      </c>
      <c r="B78" s="41">
        <f>[4]ICE!C42</f>
        <v>13.307999999999995</v>
      </c>
      <c r="C78" s="41">
        <f>[4]ICE!D42</f>
        <v>13.307999999999995</v>
      </c>
      <c r="D78" s="41">
        <f>[4]ICE!E42</f>
        <v>13.307999999999995</v>
      </c>
      <c r="E78" s="41">
        <f>[4]ICE!F42</f>
        <v>13.437999999999992</v>
      </c>
      <c r="F78" s="41">
        <f>[4]ICE!G42</f>
        <v>13.437999999999992</v>
      </c>
      <c r="G78" s="41">
        <f>[4]ICE!H42</f>
        <v>13.437999999999992</v>
      </c>
      <c r="H78" s="41">
        <f>[4]ICE!I42</f>
        <v>13.36900000000001</v>
      </c>
      <c r="I78" s="41">
        <f>[4]ICE!J42</f>
        <v>13.36900000000001</v>
      </c>
      <c r="J78" s="41">
        <f>[4]ICE!K42</f>
        <v>13.369000000000009</v>
      </c>
      <c r="K78" s="41">
        <f>[4]ICE!L42</f>
        <v>13.197000000000001</v>
      </c>
      <c r="L78" s="41">
        <f>[4]ICE!M42</f>
        <v>13.197000000000001</v>
      </c>
      <c r="M78" s="41">
        <f>[4]ICE!N42</f>
        <v>13.197000000000001</v>
      </c>
    </row>
    <row r="79" spans="1:17" x14ac:dyDescent="0.3">
      <c r="A79" s="22" t="str">
        <f>[4]ICE!B43</f>
        <v>f. Potencia Noche</v>
      </c>
      <c r="B79" s="41">
        <f>[4]ICE!C43</f>
        <v>8.5320000000000036</v>
      </c>
      <c r="C79" s="41">
        <f>[4]ICE!D43</f>
        <v>8.5320000000000036</v>
      </c>
      <c r="D79" s="41">
        <f>[4]ICE!E43</f>
        <v>8.5320000000000036</v>
      </c>
      <c r="E79" s="41">
        <f>[4]ICE!F43</f>
        <v>8.6159999999999926</v>
      </c>
      <c r="F79" s="41">
        <f>[4]ICE!G43</f>
        <v>8.6159999999999926</v>
      </c>
      <c r="G79" s="41">
        <f>[4]ICE!H43</f>
        <v>8.6159999999999926</v>
      </c>
      <c r="H79" s="41">
        <f>[4]ICE!I43</f>
        <v>8.5710000000000015</v>
      </c>
      <c r="I79" s="41">
        <f>[4]ICE!J43</f>
        <v>8.5710000000000015</v>
      </c>
      <c r="J79" s="41">
        <f>[4]ICE!K43</f>
        <v>8.5709999999999997</v>
      </c>
      <c r="K79" s="41">
        <f>[4]ICE!L43</f>
        <v>8.4610000000000056</v>
      </c>
      <c r="L79" s="41">
        <f>[4]ICE!M43</f>
        <v>8.4610000000000056</v>
      </c>
      <c r="M79" s="41">
        <f>[4]ICE!N43</f>
        <v>8.4610000000000056</v>
      </c>
    </row>
    <row r="80" spans="1:17" x14ac:dyDescent="0.3">
      <c r="A80" s="19" t="str">
        <f>[4]ICE!B44</f>
        <v>ALUMBRADO PÚBLICO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6"/>
      <c r="O80" s="16"/>
      <c r="P80" s="16"/>
      <c r="Q80" s="16"/>
    </row>
    <row r="81" spans="1:17" x14ac:dyDescent="0.3">
      <c r="A81" s="20" t="str">
        <f>[4]ICE!B45</f>
        <v>T-AP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16"/>
      <c r="O81" s="16"/>
      <c r="P81" s="16"/>
      <c r="Q81" s="16"/>
    </row>
    <row r="82" spans="1:17" x14ac:dyDescent="0.3">
      <c r="A82" s="22" t="str">
        <f>[4]ICE!B46</f>
        <v>a. Bloque 0-40 kWh</v>
      </c>
      <c r="B82" s="13">
        <f>[4]ICE!C46</f>
        <v>121.5</v>
      </c>
      <c r="C82" s="13">
        <f>[4]ICE!D46</f>
        <v>121.5</v>
      </c>
      <c r="D82" s="13">
        <f>[4]ICE!E46</f>
        <v>121.5</v>
      </c>
      <c r="E82" s="13">
        <f>[4]ICE!F46</f>
        <v>121.5</v>
      </c>
      <c r="F82" s="13">
        <f>[4]ICE!G46</f>
        <v>121.5</v>
      </c>
      <c r="G82" s="13">
        <f>[4]ICE!H46</f>
        <v>121.5</v>
      </c>
      <c r="H82" s="13">
        <f>[4]ICE!I46</f>
        <v>121.5</v>
      </c>
      <c r="I82" s="13">
        <f>[4]ICE!J46</f>
        <v>121.5</v>
      </c>
      <c r="J82" s="13">
        <f>[4]ICE!K46</f>
        <v>121.5</v>
      </c>
      <c r="K82" s="13">
        <f>[4]ICE!L46</f>
        <v>121.5</v>
      </c>
      <c r="L82" s="13">
        <f>[4]ICE!M46</f>
        <v>121.5</v>
      </c>
      <c r="M82" s="13">
        <f>[4]ICE!N46</f>
        <v>121.5</v>
      </c>
      <c r="N82" s="16"/>
      <c r="O82" s="16"/>
      <c r="P82" s="16"/>
      <c r="Q82" s="16"/>
    </row>
    <row r="83" spans="1:17" x14ac:dyDescent="0.3">
      <c r="A83" s="22" t="str">
        <f>[4]ICE!B47</f>
        <v>b. Bloque 41-50 000 kWh</v>
      </c>
      <c r="B83" s="13">
        <f>[4]ICE!C47</f>
        <v>4.049999999999998</v>
      </c>
      <c r="C83" s="13">
        <f>[4]ICE!D47</f>
        <v>4.049999999999998</v>
      </c>
      <c r="D83" s="13">
        <f>[4]ICE!E47</f>
        <v>4.049999999999998</v>
      </c>
      <c r="E83" s="13">
        <f>[4]ICE!F47</f>
        <v>4.049999999999998</v>
      </c>
      <c r="F83" s="13">
        <f>[4]ICE!G47</f>
        <v>4.049999999999998</v>
      </c>
      <c r="G83" s="13">
        <f>[4]ICE!H47</f>
        <v>4.049999999999998</v>
      </c>
      <c r="H83" s="13">
        <f>[4]ICE!I47</f>
        <v>4.049999999999998</v>
      </c>
      <c r="I83" s="13">
        <f>[4]ICE!J47</f>
        <v>4.049999999999998</v>
      </c>
      <c r="J83" s="13">
        <f>[4]ICE!K47</f>
        <v>4.049999999999998</v>
      </c>
      <c r="K83" s="13">
        <f>[4]ICE!L47</f>
        <v>4.049999999999998</v>
      </c>
      <c r="L83" s="13">
        <f>[4]ICE!M47</f>
        <v>4.049999999999998</v>
      </c>
      <c r="M83" s="13">
        <f>[4]ICE!N47</f>
        <v>4.049999999999998</v>
      </c>
      <c r="N83" s="16"/>
      <c r="O83" s="16"/>
      <c r="P83" s="16"/>
      <c r="Q83" s="16"/>
    </row>
    <row r="84" spans="1:17" x14ac:dyDescent="0.3">
      <c r="A84" s="22" t="str">
        <f>[4]ICE!B48</f>
        <v>c. Bloque mayor a 50 000 kWh</v>
      </c>
      <c r="B84" s="13">
        <f>[4]ICE!C48</f>
        <v>202500</v>
      </c>
      <c r="C84" s="13">
        <f>[4]ICE!D48</f>
        <v>202500</v>
      </c>
      <c r="D84" s="13">
        <f>[4]ICE!E48</f>
        <v>202500</v>
      </c>
      <c r="E84" s="13">
        <f>[4]ICE!F48</f>
        <v>202500</v>
      </c>
      <c r="F84" s="13">
        <f>[4]ICE!G48</f>
        <v>202500</v>
      </c>
      <c r="G84" s="13">
        <f>[4]ICE!H48</f>
        <v>202500</v>
      </c>
      <c r="H84" s="13">
        <f>[4]ICE!I48</f>
        <v>202500</v>
      </c>
      <c r="I84" s="13">
        <f>[4]ICE!J48</f>
        <v>202500</v>
      </c>
      <c r="J84" s="13">
        <f>[4]ICE!K48</f>
        <v>202500</v>
      </c>
      <c r="K84" s="13">
        <f>[4]ICE!L48</f>
        <v>202500</v>
      </c>
      <c r="L84" s="13">
        <f>[4]ICE!M48</f>
        <v>202500</v>
      </c>
      <c r="M84" s="13">
        <f>[4]ICE!N48</f>
        <v>202500</v>
      </c>
      <c r="N84" s="16"/>
      <c r="O84" s="16"/>
      <c r="P84" s="16"/>
      <c r="Q84" s="16"/>
    </row>
    <row r="85" spans="1:17" x14ac:dyDescent="0.3">
      <c r="A85" s="19" t="str">
        <f>[4]ICE!B49</f>
        <v>Tarifa de acceso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6"/>
      <c r="O85" s="16"/>
      <c r="P85" s="16"/>
      <c r="Q85" s="16"/>
    </row>
    <row r="86" spans="1:17" x14ac:dyDescent="0.3">
      <c r="A86" s="20" t="str">
        <f>[4]ICE!B50</f>
        <v>T-TA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6"/>
      <c r="O86" s="16"/>
      <c r="P86" s="16"/>
      <c r="Q86" s="16"/>
    </row>
    <row r="87" spans="1:17" x14ac:dyDescent="0.3">
      <c r="A87" s="22" t="str">
        <f>[4]ICE!B51</f>
        <v>a. Consumo de Energía cada kWh</v>
      </c>
      <c r="B87" s="13">
        <f>[4]ICE!C51</f>
        <v>27.86000000000001</v>
      </c>
      <c r="C87" s="13">
        <f>[4]ICE!D51</f>
        <v>27.86000000000001</v>
      </c>
      <c r="D87" s="13">
        <f>[4]ICE!E51</f>
        <v>27.86000000000001</v>
      </c>
      <c r="E87" s="13">
        <f>[4]ICE!F51</f>
        <v>27.86000000000001</v>
      </c>
      <c r="F87" s="13">
        <f>[4]ICE!G51</f>
        <v>27.86000000000001</v>
      </c>
      <c r="G87" s="13">
        <f>[4]ICE!H51</f>
        <v>27.86000000000001</v>
      </c>
      <c r="H87" s="13">
        <f>[4]ICE!I51</f>
        <v>27.86000000000001</v>
      </c>
      <c r="I87" s="13">
        <f>[4]ICE!J51</f>
        <v>27.86000000000001</v>
      </c>
      <c r="J87" s="13">
        <f>[4]ICE!K51</f>
        <v>27.86000000000001</v>
      </c>
      <c r="K87" s="13">
        <f>[4]ICE!L51</f>
        <v>27.86000000000001</v>
      </c>
      <c r="L87" s="13">
        <f>[4]ICE!M51</f>
        <v>27.86000000000001</v>
      </c>
      <c r="M87" s="13">
        <f>[4]ICE!N51</f>
        <v>27.86000000000001</v>
      </c>
      <c r="N87" s="16"/>
      <c r="O87" s="16"/>
      <c r="P87" s="16"/>
      <c r="Q87" s="16"/>
    </row>
    <row r="88" spans="1:17" x14ac:dyDescent="0.3">
      <c r="A88" s="24"/>
    </row>
    <row r="89" spans="1:17" x14ac:dyDescent="0.3">
      <c r="A89" s="24"/>
    </row>
    <row r="92" spans="1:17" ht="20.100000000000001" customHeight="1" x14ac:dyDescent="0.3"/>
    <row r="93" spans="1:17" ht="34.5" customHeight="1" x14ac:dyDescent="0.3"/>
    <row r="94" spans="1:17" ht="20.100000000000001" customHeight="1" x14ac:dyDescent="0.3"/>
    <row r="95" spans="1:17" ht="20.100000000000001" customHeight="1" x14ac:dyDescent="0.3"/>
    <row r="96" spans="1:17" ht="20.100000000000001" customHeight="1" x14ac:dyDescent="0.3">
      <c r="G96" s="15"/>
      <c r="H96" s="15"/>
      <c r="I96" s="15"/>
      <c r="J96" s="15"/>
      <c r="K96" s="15"/>
      <c r="L96" s="15"/>
    </row>
    <row r="97" spans="14:17" s="16" customFormat="1" ht="20.100000000000001" customHeight="1" x14ac:dyDescent="0.3">
      <c r="N97" s="1"/>
      <c r="O97" s="1"/>
      <c r="P97" s="1"/>
      <c r="Q97" s="1"/>
    </row>
    <row r="98" spans="14:17" s="16" customFormat="1" ht="20.100000000000001" customHeight="1" x14ac:dyDescent="0.3">
      <c r="N98" s="1"/>
      <c r="O98" s="1"/>
      <c r="P98" s="1"/>
      <c r="Q98" s="1"/>
    </row>
    <row r="99" spans="14:17" s="16" customFormat="1" ht="20.100000000000001" customHeight="1" x14ac:dyDescent="0.3">
      <c r="N99" s="1"/>
      <c r="O99" s="1"/>
      <c r="P99" s="1"/>
      <c r="Q99" s="1"/>
    </row>
    <row r="100" spans="14:17" s="16" customFormat="1" ht="20.100000000000001" customHeight="1" x14ac:dyDescent="0.3">
      <c r="N100" s="1"/>
      <c r="O100" s="1"/>
      <c r="P100" s="1"/>
      <c r="Q100" s="1"/>
    </row>
    <row r="101" spans="14:17" s="16" customFormat="1" ht="20.100000000000001" customHeight="1" x14ac:dyDescent="0.3">
      <c r="N101" s="1"/>
      <c r="O101" s="1"/>
      <c r="P101" s="1"/>
      <c r="Q101" s="1"/>
    </row>
    <row r="102" spans="14:17" s="16" customFormat="1" ht="20.100000000000001" customHeight="1" x14ac:dyDescent="0.3">
      <c r="N102" s="1"/>
      <c r="O102" s="1"/>
      <c r="P102" s="1"/>
      <c r="Q102" s="1"/>
    </row>
    <row r="103" spans="14:17" s="16" customFormat="1" ht="21.75" customHeight="1" x14ac:dyDescent="0.3">
      <c r="N103" s="1"/>
      <c r="O103" s="1"/>
      <c r="P103" s="1"/>
      <c r="Q103" s="1"/>
    </row>
  </sheetData>
  <mergeCells count="4">
    <mergeCell ref="A5:J5"/>
    <mergeCell ref="A6:M6"/>
    <mergeCell ref="A41:J41"/>
    <mergeCell ref="A42:M42"/>
  </mergeCells>
  <pageMargins left="0.7" right="0.7" top="0.75" bottom="0.75" header="0.3" footer="0.3"/>
  <drawing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3D9A-A396-4FE8-A6F6-8BC1B172C3BD}">
  <sheetPr codeName="Hoja58"/>
  <dimension ref="A4:N90"/>
  <sheetViews>
    <sheetView topLeftCell="A78" workbookViewId="0">
      <selection activeCell="A89" sqref="A89:N90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137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[4]CNFL!B7</f>
        <v>Tipo de tarifa y bloque</v>
      </c>
      <c r="B7" s="18" t="str">
        <f>[4]CNFL!C7</f>
        <v>Enero</v>
      </c>
      <c r="C7" s="18" t="str">
        <f>[4]CNFL!D7</f>
        <v>Febrero</v>
      </c>
      <c r="D7" s="18" t="str">
        <f>[4]CNFL!E7</f>
        <v>Marzo</v>
      </c>
      <c r="E7" s="18" t="str">
        <f>[4]CNFL!F7</f>
        <v>Abril</v>
      </c>
      <c r="F7" s="18" t="str">
        <f>[4]CNFL!G7</f>
        <v>Mayo</v>
      </c>
      <c r="G7" s="18" t="str">
        <f>[4]CNFL!H7</f>
        <v>Junio</v>
      </c>
      <c r="H7" s="18" t="str">
        <f>[4]CNFL!I7</f>
        <v>Julio</v>
      </c>
      <c r="I7" s="18" t="str">
        <f>[4]CNFL!J7</f>
        <v>Agosto</v>
      </c>
      <c r="J7" s="18" t="str">
        <f>[4]CNFL!K7</f>
        <v>Septiembre</v>
      </c>
      <c r="K7" s="18" t="str">
        <f>[4]CNFL!L7</f>
        <v>Octubre</v>
      </c>
      <c r="L7" s="18" t="str">
        <f>[4]CNFL!M7</f>
        <v>Noviembre</v>
      </c>
      <c r="M7" s="18" t="str">
        <f>[4]CNFL!N7</f>
        <v>Diciembre</v>
      </c>
      <c r="N7" s="37"/>
    </row>
    <row r="8" spans="1:14" x14ac:dyDescent="0.3">
      <c r="A8" s="19" t="str">
        <f>[4]CNFL!B8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[4]CNFL!B9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[4]CNFL!B10</f>
        <v>a. Bloque 0-30 kWh</v>
      </c>
      <c r="B10" s="13">
        <f>[4]CNFL!C10</f>
        <v>2157.3000000000011</v>
      </c>
      <c r="C10" s="13">
        <f>[4]CNFL!D10</f>
        <v>2157.3000000000011</v>
      </c>
      <c r="D10" s="13">
        <f>[4]CNFL!E10</f>
        <v>2157.3000000000011</v>
      </c>
      <c r="E10" s="13">
        <f>[4]CNFL!F10</f>
        <v>2139.900000000001</v>
      </c>
      <c r="F10" s="13">
        <f>[4]CNFL!G10</f>
        <v>2139.9000000000005</v>
      </c>
      <c r="G10" s="13">
        <f>[4]CNFL!H10</f>
        <v>2139.900000000001</v>
      </c>
      <c r="H10" s="13">
        <f>[4]CNFL!I10</f>
        <v>2181.9000000000005</v>
      </c>
      <c r="I10" s="13">
        <f>[4]CNFL!J10</f>
        <v>2181.9000000000005</v>
      </c>
      <c r="J10" s="13">
        <f>[4]CNFL!K10</f>
        <v>2181.900000000001</v>
      </c>
      <c r="K10" s="13">
        <f>[4]CNFL!L10</f>
        <v>2156.0999999999995</v>
      </c>
      <c r="L10" s="13">
        <f>[4]CNFL!M10</f>
        <v>2156.099999999999</v>
      </c>
      <c r="M10" s="13">
        <f>[4]CNFL!N10</f>
        <v>2156.0999999999995</v>
      </c>
      <c r="N10" s="13"/>
    </row>
    <row r="11" spans="1:14" x14ac:dyDescent="0.3">
      <c r="A11" s="22" t="str">
        <f>[4]CNFL!B11</f>
        <v>b. Bloque 31-200 kWh</v>
      </c>
      <c r="B11" s="13">
        <f>[4]CNFL!C11</f>
        <v>71.910000000000011</v>
      </c>
      <c r="C11" s="13">
        <f>[4]CNFL!D11</f>
        <v>71.910000000000025</v>
      </c>
      <c r="D11" s="13">
        <f>[4]CNFL!E11</f>
        <v>71.910000000000011</v>
      </c>
      <c r="E11" s="13">
        <f>[4]CNFL!F11</f>
        <v>71.32999999999997</v>
      </c>
      <c r="F11" s="13">
        <f>[4]CNFL!G11</f>
        <v>71.32999999999997</v>
      </c>
      <c r="G11" s="13">
        <f>[4]CNFL!H11</f>
        <v>71.32999999999997</v>
      </c>
      <c r="H11" s="13">
        <f>[4]CNFL!I11</f>
        <v>72.73</v>
      </c>
      <c r="I11" s="13">
        <f>[4]CNFL!J11</f>
        <v>72.73</v>
      </c>
      <c r="J11" s="13">
        <f>[4]CNFL!K11</f>
        <v>72.73</v>
      </c>
      <c r="K11" s="13">
        <f>[4]CNFL!L11</f>
        <v>71.869999999999948</v>
      </c>
      <c r="L11" s="13">
        <f>[4]CNFL!M11</f>
        <v>71.869999999999948</v>
      </c>
      <c r="M11" s="13">
        <f>[4]CNFL!N11</f>
        <v>71.869999999999948</v>
      </c>
      <c r="N11" s="13"/>
    </row>
    <row r="12" spans="1:14" x14ac:dyDescent="0.3">
      <c r="A12" s="22" t="str">
        <f>[4]CNFL!B12</f>
        <v>c. Bloque 201-300 kWh</v>
      </c>
      <c r="B12" s="13">
        <f>[4]CNFL!C12</f>
        <v>110.34999999999994</v>
      </c>
      <c r="C12" s="13">
        <f>[4]CNFL!D12</f>
        <v>110.34999999999994</v>
      </c>
      <c r="D12" s="13">
        <f>[4]CNFL!E12</f>
        <v>110.34999999999994</v>
      </c>
      <c r="E12" s="13">
        <f>[4]CNFL!F12</f>
        <v>109.46000000000002</v>
      </c>
      <c r="F12" s="13">
        <f>[4]CNFL!G12</f>
        <v>109.46000000000002</v>
      </c>
      <c r="G12" s="13">
        <f>[4]CNFL!H12</f>
        <v>109.46000000000002</v>
      </c>
      <c r="H12" s="13">
        <f>[4]CNFL!I12</f>
        <v>111.61999999999993</v>
      </c>
      <c r="I12" s="13">
        <f>[4]CNFL!J12</f>
        <v>111.61999999999993</v>
      </c>
      <c r="J12" s="13">
        <f>[4]CNFL!K12</f>
        <v>111.61999999999993</v>
      </c>
      <c r="K12" s="13">
        <f>[4]CNFL!L12</f>
        <v>110.30000000000005</v>
      </c>
      <c r="L12" s="13">
        <f>[4]CNFL!M12</f>
        <v>110.30000000000004</v>
      </c>
      <c r="M12" s="13">
        <f>[4]CNFL!N12</f>
        <v>110.30000000000005</v>
      </c>
      <c r="N12" s="13"/>
    </row>
    <row r="13" spans="1:14" x14ac:dyDescent="0.3">
      <c r="A13" s="22" t="str">
        <f>[4]CNFL!B13</f>
        <v>d. Bloque mayor a 300 kWh</v>
      </c>
      <c r="B13" s="13">
        <f>[4]CNFL!C13</f>
        <v>114.07999999999996</v>
      </c>
      <c r="C13" s="13">
        <f>[4]CNFL!D13</f>
        <v>114.07999999999996</v>
      </c>
      <c r="D13" s="13">
        <f>[4]CNFL!E13</f>
        <v>114.07999999999996</v>
      </c>
      <c r="E13" s="13">
        <f>[4]CNFL!F13</f>
        <v>113.17000000000004</v>
      </c>
      <c r="F13" s="13">
        <f>[4]CNFL!G13</f>
        <v>113.17000000000004</v>
      </c>
      <c r="G13" s="13">
        <f>[4]CNFL!H13</f>
        <v>113.17000000000004</v>
      </c>
      <c r="H13" s="13">
        <f>[4]CNFL!I13</f>
        <v>115.38999999999997</v>
      </c>
      <c r="I13" s="13">
        <f>[4]CNFL!J13</f>
        <v>115.38999999999997</v>
      </c>
      <c r="J13" s="13">
        <f>[4]CNFL!K13</f>
        <v>115.38999999999997</v>
      </c>
      <c r="K13" s="13">
        <f>[4]CNFL!L13</f>
        <v>114.02</v>
      </c>
      <c r="L13" s="13">
        <f>[4]CNFL!M13</f>
        <v>114.02</v>
      </c>
      <c r="M13" s="13">
        <f>[4]CNFL!N13</f>
        <v>114.02</v>
      </c>
      <c r="N13" s="21"/>
    </row>
    <row r="14" spans="1:14" x14ac:dyDescent="0.3">
      <c r="A14" s="19" t="str">
        <f>[4]CNFL!B14</f>
        <v>Residencial horaria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1"/>
    </row>
    <row r="15" spans="1:14" x14ac:dyDescent="0.3">
      <c r="A15" s="20" t="str">
        <f>[4]CNFL!B15</f>
        <v>T-REH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13"/>
    </row>
    <row r="16" spans="1:14" x14ac:dyDescent="0.3">
      <c r="A16" s="22" t="str">
        <f>[4]CNFL!B16</f>
        <v xml:space="preserve">a. Bloque 0-300 KWh   Punta </v>
      </c>
      <c r="B16" s="13">
        <f>[4]CNFL!C16</f>
        <v>152.52000000000007</v>
      </c>
      <c r="C16" s="13">
        <f>[4]CNFL!D16</f>
        <v>152.52000000000001</v>
      </c>
      <c r="D16" s="13">
        <f>[4]CNFL!E16</f>
        <v>152.52000000000007</v>
      </c>
      <c r="E16" s="13">
        <f>[4]CNFL!F16</f>
        <v>151.29</v>
      </c>
      <c r="F16" s="13">
        <f>[4]CNFL!G16</f>
        <v>151.29</v>
      </c>
      <c r="G16" s="13">
        <f>[4]CNFL!H16</f>
        <v>151.29</v>
      </c>
      <c r="H16" s="13">
        <f>[4]CNFL!I16</f>
        <v>154.2600000000001</v>
      </c>
      <c r="I16" s="13">
        <f>[4]CNFL!J16</f>
        <v>154.2600000000001</v>
      </c>
      <c r="J16" s="13">
        <f>[4]CNFL!K16</f>
        <v>154.2600000000001</v>
      </c>
      <c r="K16" s="13">
        <f>[4]CNFL!L16</f>
        <v>152.43</v>
      </c>
      <c r="L16" s="13">
        <f>[4]CNFL!M16</f>
        <v>152.42999999999998</v>
      </c>
      <c r="M16" s="13">
        <f>[4]CNFL!N16</f>
        <v>152.43</v>
      </c>
      <c r="N16" s="13"/>
    </row>
    <row r="17" spans="1:14" x14ac:dyDescent="0.3">
      <c r="A17" s="22" t="str">
        <f>[4]CNFL!B17</f>
        <v>b. Bloque 0-300 KWh   Valle</v>
      </c>
      <c r="B17" s="13">
        <f>[4]CNFL!C17</f>
        <v>63.24</v>
      </c>
      <c r="C17" s="13">
        <f>[4]CNFL!D17</f>
        <v>63.24</v>
      </c>
      <c r="D17" s="13">
        <f>[4]CNFL!E17</f>
        <v>63.24</v>
      </c>
      <c r="E17" s="13">
        <f>[4]CNFL!F17</f>
        <v>62.730000000000011</v>
      </c>
      <c r="F17" s="13">
        <f>[4]CNFL!G17</f>
        <v>62.730000000000011</v>
      </c>
      <c r="G17" s="13">
        <f>[4]CNFL!H17</f>
        <v>62.730000000000011</v>
      </c>
      <c r="H17" s="13">
        <f>[4]CNFL!I17</f>
        <v>63.97000000000002</v>
      </c>
      <c r="I17" s="13">
        <f>[4]CNFL!J17</f>
        <v>63.97000000000002</v>
      </c>
      <c r="J17" s="13">
        <f>[4]CNFL!K17</f>
        <v>63.97000000000002</v>
      </c>
      <c r="K17" s="13">
        <f>[4]CNFL!L17</f>
        <v>63.210000000000022</v>
      </c>
      <c r="L17" s="13">
        <f>[4]CNFL!M17</f>
        <v>63.210000000000022</v>
      </c>
      <c r="M17" s="13">
        <f>[4]CNFL!N17</f>
        <v>63.210000000000022</v>
      </c>
      <c r="N17" s="13"/>
    </row>
    <row r="18" spans="1:14" x14ac:dyDescent="0.3">
      <c r="A18" s="22" t="str">
        <f>[4]CNFL!B18</f>
        <v>c. Bloque 0-300 KWh   Noche</v>
      </c>
      <c r="B18" s="13">
        <f>[4]CNFL!C18</f>
        <v>26.039999999999992</v>
      </c>
      <c r="C18" s="13">
        <f>[4]CNFL!D18</f>
        <v>26.039999999999996</v>
      </c>
      <c r="D18" s="13">
        <f>[4]CNFL!E18</f>
        <v>26.039999999999992</v>
      </c>
      <c r="E18" s="13">
        <f>[4]CNFL!F18</f>
        <v>25.830000000000005</v>
      </c>
      <c r="F18" s="13">
        <f>[4]CNFL!G18</f>
        <v>25.830000000000009</v>
      </c>
      <c r="G18" s="13">
        <f>[4]CNFL!H18</f>
        <v>25.830000000000005</v>
      </c>
      <c r="H18" s="13">
        <f>[4]CNFL!I18</f>
        <v>26.340000000000003</v>
      </c>
      <c r="I18" s="13">
        <f>[4]CNFL!J18</f>
        <v>26.340000000000003</v>
      </c>
      <c r="J18" s="13">
        <f>[4]CNFL!K18</f>
        <v>26.34</v>
      </c>
      <c r="K18" s="13">
        <f>[4]CNFL!L18</f>
        <v>26.029999999999983</v>
      </c>
      <c r="L18" s="13">
        <f>[4]CNFL!M18</f>
        <v>26.029999999999983</v>
      </c>
      <c r="M18" s="13">
        <f>[4]CNFL!N18</f>
        <v>26.029999999999983</v>
      </c>
      <c r="N18" s="13"/>
    </row>
    <row r="19" spans="1:14" x14ac:dyDescent="0.3">
      <c r="A19" s="22" t="str">
        <f>[4]CNFL!B19</f>
        <v xml:space="preserve">d. Bloque 301-500 KWh   Punta </v>
      </c>
      <c r="B19" s="13">
        <f>[4]CNFL!C19</f>
        <v>173.59000000000006</v>
      </c>
      <c r="C19" s="13">
        <f>[4]CNFL!D19</f>
        <v>173.59000000000006</v>
      </c>
      <c r="D19" s="13">
        <f>[4]CNFL!E19</f>
        <v>173.59000000000006</v>
      </c>
      <c r="E19" s="13">
        <f>[4]CNFL!F19</f>
        <v>172.1999999999999</v>
      </c>
      <c r="F19" s="13">
        <f>[4]CNFL!G19</f>
        <v>172.1999999999999</v>
      </c>
      <c r="G19" s="13">
        <f>[4]CNFL!H19</f>
        <v>172.1999999999999</v>
      </c>
      <c r="H19" s="13">
        <f>[4]CNFL!I19</f>
        <v>175.56999999999996</v>
      </c>
      <c r="I19" s="13">
        <f>[4]CNFL!J19</f>
        <v>175.56999999999996</v>
      </c>
      <c r="J19" s="13">
        <f>[4]CNFL!K19</f>
        <v>175.57</v>
      </c>
      <c r="K19" s="13">
        <f>[4]CNFL!L19</f>
        <v>173.5</v>
      </c>
      <c r="L19" s="13">
        <f>[4]CNFL!M19</f>
        <v>173.5</v>
      </c>
      <c r="M19" s="13">
        <f>[4]CNFL!N19</f>
        <v>173.5</v>
      </c>
      <c r="N19" s="13"/>
    </row>
    <row r="20" spans="1:14" x14ac:dyDescent="0.3">
      <c r="A20" s="22" t="str">
        <f>[4]CNFL!B20</f>
        <v>e. Bloque 301-500 KWh   Valle</v>
      </c>
      <c r="B20" s="13">
        <f>[4]CNFL!C20</f>
        <v>70.67000000000003</v>
      </c>
      <c r="C20" s="13">
        <f>[4]CNFL!D20</f>
        <v>70.67000000000003</v>
      </c>
      <c r="D20" s="13">
        <f>[4]CNFL!E20</f>
        <v>70.67000000000003</v>
      </c>
      <c r="E20" s="13">
        <f>[4]CNFL!F20</f>
        <v>70.099999999999966</v>
      </c>
      <c r="F20" s="13">
        <f>[4]CNFL!G20</f>
        <v>70.099999999999966</v>
      </c>
      <c r="G20" s="13">
        <f>[4]CNFL!H20</f>
        <v>70.099999999999966</v>
      </c>
      <c r="H20" s="13">
        <f>[4]CNFL!I20</f>
        <v>71.47</v>
      </c>
      <c r="I20" s="13">
        <f>[4]CNFL!J20</f>
        <v>71.47</v>
      </c>
      <c r="J20" s="13">
        <f>[4]CNFL!K20</f>
        <v>71.470000000000013</v>
      </c>
      <c r="K20" s="13">
        <f>[4]CNFL!L20</f>
        <v>70.630000000000052</v>
      </c>
      <c r="L20" s="13">
        <f>[4]CNFL!M20</f>
        <v>70.630000000000052</v>
      </c>
      <c r="M20" s="13">
        <f>[4]CNFL!N20</f>
        <v>70.630000000000052</v>
      </c>
      <c r="N20" s="21"/>
    </row>
    <row r="21" spans="1:14" x14ac:dyDescent="0.3">
      <c r="A21" s="22" t="str">
        <f>[4]CNFL!B21</f>
        <v>f. Bloque 301-500 KWh   Noche</v>
      </c>
      <c r="B21" s="13">
        <f>[4]CNFL!C21</f>
        <v>29.769999999999989</v>
      </c>
      <c r="C21" s="13">
        <f>[4]CNFL!D21</f>
        <v>29.769999999999989</v>
      </c>
      <c r="D21" s="13">
        <f>[4]CNFL!E21</f>
        <v>29.769999999999989</v>
      </c>
      <c r="E21" s="13">
        <f>[4]CNFL!F21</f>
        <v>29.52999999999998</v>
      </c>
      <c r="F21" s="13">
        <f>[4]CNFL!G21</f>
        <v>29.52999999999998</v>
      </c>
      <c r="G21" s="13">
        <f>[4]CNFL!H21</f>
        <v>29.52999999999998</v>
      </c>
      <c r="H21" s="13">
        <f>[4]CNFL!I21</f>
        <v>30.100000000000016</v>
      </c>
      <c r="I21" s="13">
        <f>[4]CNFL!J21</f>
        <v>30.100000000000016</v>
      </c>
      <c r="J21" s="13">
        <f>[4]CNFL!K21</f>
        <v>30.100000000000016</v>
      </c>
      <c r="K21" s="13">
        <f>[4]CNFL!L21</f>
        <v>29.75</v>
      </c>
      <c r="L21" s="13">
        <f>[4]CNFL!M21</f>
        <v>29.75</v>
      </c>
      <c r="M21" s="13">
        <f>[4]CNFL!N21</f>
        <v>29.75</v>
      </c>
      <c r="N21" s="21"/>
    </row>
    <row r="22" spans="1:14" x14ac:dyDescent="0.3">
      <c r="A22" s="22" t="str">
        <f>[4]CNFL!B22</f>
        <v xml:space="preserve">g. Bloque mayor a 500 KWh   Punta </v>
      </c>
      <c r="B22" s="13">
        <f>[4]CNFL!C22</f>
        <v>205.84000000000009</v>
      </c>
      <c r="C22" s="13">
        <f>[4]CNFL!D22</f>
        <v>205.84000000000009</v>
      </c>
      <c r="D22" s="13">
        <f>[4]CNFL!E22</f>
        <v>205.84000000000009</v>
      </c>
      <c r="E22" s="13">
        <f>[4]CNFL!F22</f>
        <v>204.18000000000004</v>
      </c>
      <c r="F22" s="13">
        <f>[4]CNFL!G22</f>
        <v>204.18000000000006</v>
      </c>
      <c r="G22" s="13">
        <f>[4]CNFL!H22</f>
        <v>204.18000000000004</v>
      </c>
      <c r="H22" s="13">
        <f>[4]CNFL!I22</f>
        <v>208.18999999999986</v>
      </c>
      <c r="I22" s="13">
        <f>[4]CNFL!J22</f>
        <v>208.18999999999986</v>
      </c>
      <c r="J22" s="13">
        <f>[4]CNFL!K22</f>
        <v>208.18999999999988</v>
      </c>
      <c r="K22" s="13">
        <f>[4]CNFL!L22</f>
        <v>205.72999999999982</v>
      </c>
      <c r="L22" s="13">
        <f>[4]CNFL!M22</f>
        <v>205.72999999999985</v>
      </c>
      <c r="M22" s="13">
        <f>[4]CNFL!N22</f>
        <v>205.72999999999982</v>
      </c>
      <c r="N22" s="13"/>
    </row>
    <row r="23" spans="1:14" x14ac:dyDescent="0.3">
      <c r="A23" s="22" t="str">
        <f>[4]CNFL!B23</f>
        <v xml:space="preserve">h. Bloque mayor a 500 KWh   Valle </v>
      </c>
      <c r="B23" s="13">
        <f>[4]CNFL!C23</f>
        <v>83.090000000000018</v>
      </c>
      <c r="C23" s="13">
        <f>[4]CNFL!D23</f>
        <v>83.09</v>
      </c>
      <c r="D23" s="13">
        <f>[4]CNFL!E23</f>
        <v>83.090000000000018</v>
      </c>
      <c r="E23" s="13">
        <f>[4]CNFL!F23</f>
        <v>82.42000000000003</v>
      </c>
      <c r="F23" s="13">
        <f>[4]CNFL!G23</f>
        <v>82.42000000000003</v>
      </c>
      <c r="G23" s="13">
        <f>[4]CNFL!H23</f>
        <v>82.42000000000003</v>
      </c>
      <c r="H23" s="13">
        <f>[4]CNFL!I23</f>
        <v>84.039999999999978</v>
      </c>
      <c r="I23" s="13">
        <f>[4]CNFL!J23</f>
        <v>84.039999999999978</v>
      </c>
      <c r="J23" s="13">
        <f>[4]CNFL!K23</f>
        <v>84.039999999999978</v>
      </c>
      <c r="K23" s="13">
        <f>[4]CNFL!L23</f>
        <v>83.050000000000026</v>
      </c>
      <c r="L23" s="13">
        <f>[4]CNFL!M23</f>
        <v>83.050000000000011</v>
      </c>
      <c r="M23" s="13">
        <f>[4]CNFL!N23</f>
        <v>83.050000000000026</v>
      </c>
      <c r="N23" s="13"/>
    </row>
    <row r="24" spans="1:14" x14ac:dyDescent="0.3">
      <c r="A24" s="22" t="str">
        <f>[4]CNFL!B24</f>
        <v>i. Bloque mayor a 500 KWh   Noche</v>
      </c>
      <c r="B24" s="13">
        <f>[4]CNFL!C24</f>
        <v>38.440000000000026</v>
      </c>
      <c r="C24" s="13">
        <f>[4]CNFL!D24</f>
        <v>38.440000000000019</v>
      </c>
      <c r="D24" s="13">
        <f>[4]CNFL!E24</f>
        <v>38.440000000000026</v>
      </c>
      <c r="E24" s="13">
        <f>[4]CNFL!F24</f>
        <v>38.13000000000001</v>
      </c>
      <c r="F24" s="13">
        <f>[4]CNFL!G24</f>
        <v>38.130000000000017</v>
      </c>
      <c r="G24" s="13">
        <f>[4]CNFL!H24</f>
        <v>38.13000000000001</v>
      </c>
      <c r="H24" s="13">
        <f>[4]CNFL!I24</f>
        <v>38.890000000000008</v>
      </c>
      <c r="I24" s="13">
        <f>[4]CNFL!J24</f>
        <v>38.890000000000008</v>
      </c>
      <c r="J24" s="13">
        <f>[4]CNFL!K24</f>
        <v>38.89</v>
      </c>
      <c r="K24" s="13">
        <f>[4]CNFL!L24</f>
        <v>38.429999999999993</v>
      </c>
      <c r="L24" s="13">
        <f>[4]CNFL!M24</f>
        <v>38.429999999999986</v>
      </c>
      <c r="M24" s="13">
        <f>[4]CNFL!N24</f>
        <v>38.429999999999993</v>
      </c>
      <c r="N24" s="13"/>
    </row>
    <row r="25" spans="1:14" x14ac:dyDescent="0.3">
      <c r="A25" s="19" t="str">
        <f>[4]CNFL!B25</f>
        <v>COMERCIOS Y SERVICIOS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3"/>
    </row>
    <row r="26" spans="1:14" x14ac:dyDescent="0.3">
      <c r="A26" s="20" t="str">
        <f>[4]CNFL!B26</f>
        <v>T-CO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</row>
    <row r="27" spans="1:14" x14ac:dyDescent="0.3">
      <c r="A27" s="22" t="str">
        <f>[4]CNFL!B27</f>
        <v>a. Consumo de Energía menor o igual a 3000 kWh</v>
      </c>
      <c r="B27" s="13">
        <f>[4]CNFL!C27</f>
        <v>121.53000000000009</v>
      </c>
      <c r="C27" s="13">
        <f>[4]CNFL!D27</f>
        <v>121.53000000000007</v>
      </c>
      <c r="D27" s="13">
        <f>[4]CNFL!E27</f>
        <v>121.53000000000009</v>
      </c>
      <c r="E27" s="13">
        <f>[4]CNFL!F27</f>
        <v>120.55000000000005</v>
      </c>
      <c r="F27" s="13">
        <f>[4]CNFL!G27</f>
        <v>120.55000000000007</v>
      </c>
      <c r="G27" s="13">
        <f>[4]CNFL!H27</f>
        <v>120.55000000000005</v>
      </c>
      <c r="H27" s="13">
        <f>[4]CNFL!I27</f>
        <v>122.92000000000004</v>
      </c>
      <c r="I27" s="13">
        <f>[4]CNFL!J27</f>
        <v>122.92000000000004</v>
      </c>
      <c r="J27" s="13">
        <f>[4]CNFL!K27</f>
        <v>122.92000000000004</v>
      </c>
      <c r="K27" s="13">
        <f>[4]CNFL!L27</f>
        <v>121.46000000000002</v>
      </c>
      <c r="L27" s="13">
        <f>[4]CNFL!M27</f>
        <v>121.46000000000002</v>
      </c>
      <c r="M27" s="13">
        <f>[4]CNFL!N27</f>
        <v>121.46000000000002</v>
      </c>
      <c r="N27" s="21"/>
    </row>
    <row r="28" spans="1:14" x14ac:dyDescent="0.3">
      <c r="A28" s="22" t="str">
        <f>[4]CNFL!B28</f>
        <v>b. Bloque 0-3000 kWh</v>
      </c>
      <c r="B28" s="13">
        <f>[4]CNFL!C28</f>
        <v>219480</v>
      </c>
      <c r="C28" s="13">
        <f>[4]CNFL!D28</f>
        <v>219480</v>
      </c>
      <c r="D28" s="13">
        <f>[4]CNFL!E28</f>
        <v>219480</v>
      </c>
      <c r="E28" s="13">
        <f>[4]CNFL!F28</f>
        <v>217740</v>
      </c>
      <c r="F28" s="13">
        <f>[4]CNFL!G28</f>
        <v>217740</v>
      </c>
      <c r="G28" s="13">
        <f>[4]CNFL!H28</f>
        <v>217740</v>
      </c>
      <c r="H28" s="13">
        <f>[4]CNFL!I28</f>
        <v>222000</v>
      </c>
      <c r="I28" s="13">
        <f>[4]CNFL!J28</f>
        <v>222000</v>
      </c>
      <c r="J28" s="13">
        <f>[4]CNFL!K28</f>
        <v>222000</v>
      </c>
      <c r="K28" s="13">
        <f>[4]CNFL!L28</f>
        <v>219360</v>
      </c>
      <c r="L28" s="13">
        <f>[4]CNFL!M28</f>
        <v>219360</v>
      </c>
      <c r="M28" s="13">
        <f>[4]CNFL!N28</f>
        <v>219360</v>
      </c>
      <c r="N28" s="21"/>
    </row>
    <row r="29" spans="1:14" x14ac:dyDescent="0.3">
      <c r="A29" s="22" t="str">
        <f>[4]CNFL!B29</f>
        <v>c. Bloque mayor a 3000 kWh</v>
      </c>
      <c r="B29" s="13">
        <f>[4]CNFL!C29</f>
        <v>73.160000000000011</v>
      </c>
      <c r="C29" s="13">
        <f>[4]CNFL!D29</f>
        <v>73.160000000000039</v>
      </c>
      <c r="D29" s="13">
        <f>[4]CNFL!E29</f>
        <v>73.160000000000011</v>
      </c>
      <c r="E29" s="13">
        <f>[4]CNFL!F29</f>
        <v>72.57999999999997</v>
      </c>
      <c r="F29" s="13">
        <f>[4]CNFL!G29</f>
        <v>72.57999999999997</v>
      </c>
      <c r="G29" s="13">
        <f>[4]CNFL!H29</f>
        <v>72.57999999999997</v>
      </c>
      <c r="H29" s="13">
        <f>[4]CNFL!I29</f>
        <v>74</v>
      </c>
      <c r="I29" s="13">
        <f>[4]CNFL!J29</f>
        <v>74</v>
      </c>
      <c r="J29" s="13">
        <f>[4]CNFL!K29</f>
        <v>74</v>
      </c>
      <c r="K29" s="13">
        <f>[4]CNFL!L29</f>
        <v>73.119999999999948</v>
      </c>
      <c r="L29" s="13">
        <f>[4]CNFL!M29</f>
        <v>73.119999999999948</v>
      </c>
      <c r="M29" s="13">
        <f>[4]CNFL!N29</f>
        <v>73.119999999999948</v>
      </c>
      <c r="N29" s="13"/>
    </row>
    <row r="30" spans="1:14" x14ac:dyDescent="0.3">
      <c r="A30" s="22" t="str">
        <f>[4]CNFL!B30</f>
        <v>d. Bloque 0-8 kW</v>
      </c>
      <c r="B30" s="13">
        <f>[4]CNFL!C30</f>
        <v>91618.720000000045</v>
      </c>
      <c r="C30" s="13">
        <f>[4]CNFL!D30</f>
        <v>91618.720000000016</v>
      </c>
      <c r="D30" s="13">
        <f>[4]CNFL!E30</f>
        <v>91618.720000000045</v>
      </c>
      <c r="E30" s="13">
        <f>[4]CNFL!F30</f>
        <v>90882</v>
      </c>
      <c r="F30" s="13">
        <f>[4]CNFL!G30</f>
        <v>90882</v>
      </c>
      <c r="G30" s="13">
        <f>[4]CNFL!H30</f>
        <v>90882</v>
      </c>
      <c r="H30" s="13">
        <f>[4]CNFL!I30</f>
        <v>92665.759999999937</v>
      </c>
      <c r="I30" s="13">
        <f>[4]CNFL!J30</f>
        <v>92665.759999999937</v>
      </c>
      <c r="J30" s="13">
        <f>[4]CNFL!K30</f>
        <v>92665.759999999951</v>
      </c>
      <c r="K30" s="13">
        <f>[4]CNFL!L30</f>
        <v>91569.680000000022</v>
      </c>
      <c r="L30" s="13">
        <f>[4]CNFL!M30</f>
        <v>91569.680000000008</v>
      </c>
      <c r="M30" s="13">
        <f>[4]CNFL!N30</f>
        <v>91569.680000000022</v>
      </c>
      <c r="N30" s="13"/>
    </row>
    <row r="31" spans="1:14" x14ac:dyDescent="0.3">
      <c r="A31" s="22" t="str">
        <f>[4]CNFL!B31</f>
        <v>e. Bloque mayor a 8 kW</v>
      </c>
      <c r="B31" s="13">
        <f>[4]CNFL!C31</f>
        <v>11452.340000000006</v>
      </c>
      <c r="C31" s="13">
        <f>[4]CNFL!D31</f>
        <v>11452.340000000002</v>
      </c>
      <c r="D31" s="13">
        <f>[4]CNFL!E31</f>
        <v>11452.340000000006</v>
      </c>
      <c r="E31" s="13">
        <f>[4]CNFL!F31</f>
        <v>11360.25</v>
      </c>
      <c r="F31" s="13">
        <f>[4]CNFL!G31</f>
        <v>11360.25</v>
      </c>
      <c r="G31" s="13">
        <f>[4]CNFL!H31</f>
        <v>11360.25</v>
      </c>
      <c r="H31" s="13">
        <f>[4]CNFL!I31</f>
        <v>11583.219999999992</v>
      </c>
      <c r="I31" s="13">
        <f>[4]CNFL!J31</f>
        <v>11583.219999999992</v>
      </c>
      <c r="J31" s="13">
        <f>[4]CNFL!K31</f>
        <v>11583.219999999994</v>
      </c>
      <c r="K31" s="13">
        <f>[4]CNFL!L31</f>
        <v>11446.210000000003</v>
      </c>
      <c r="L31" s="13">
        <f>[4]CNFL!M31</f>
        <v>11446.210000000001</v>
      </c>
      <c r="M31" s="13">
        <f>[4]CNFL!N31</f>
        <v>11446.210000000003</v>
      </c>
      <c r="N31" s="13"/>
    </row>
    <row r="32" spans="1:14" x14ac:dyDescent="0.3">
      <c r="A32" s="19" t="str">
        <f>[4]CNFL!B32</f>
        <v>INDUSTRIAL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3"/>
    </row>
    <row r="33" spans="1:14" x14ac:dyDescent="0.3">
      <c r="A33" s="20" t="str">
        <f>[4]CNFL!B33</f>
        <v>T-IN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3"/>
    </row>
    <row r="34" spans="1:14" x14ac:dyDescent="0.3">
      <c r="A34" s="22" t="str">
        <f>[4]CNFL!B34</f>
        <v>a. Consumo de Energía menor o igual a 3000 kWh</v>
      </c>
      <c r="B34" s="13">
        <f>[4]CNFL!C34</f>
        <v>121.53000000000009</v>
      </c>
      <c r="C34" s="13">
        <f>[4]CNFL!D34</f>
        <v>121.53000000000007</v>
      </c>
      <c r="D34" s="13">
        <f>[4]CNFL!E34</f>
        <v>121.53000000000009</v>
      </c>
      <c r="E34" s="13">
        <f>[4]CNFL!F34</f>
        <v>120.55000000000005</v>
      </c>
      <c r="F34" s="13">
        <f>[4]CNFL!G34</f>
        <v>120.55000000000007</v>
      </c>
      <c r="G34" s="13">
        <f>[4]CNFL!H34</f>
        <v>120.55000000000005</v>
      </c>
      <c r="H34" s="13">
        <f>[4]CNFL!I34</f>
        <v>122.92000000000004</v>
      </c>
      <c r="I34" s="13">
        <f>[4]CNFL!J34</f>
        <v>122.92000000000004</v>
      </c>
      <c r="J34" s="13">
        <f>[4]CNFL!K34</f>
        <v>122.92000000000004</v>
      </c>
      <c r="K34" s="13">
        <f>[4]CNFL!L34</f>
        <v>121.46000000000002</v>
      </c>
      <c r="L34" s="13">
        <f>[4]CNFL!M34</f>
        <v>121.46000000000002</v>
      </c>
      <c r="M34" s="13">
        <f>[4]CNFL!N34</f>
        <v>121.46000000000002</v>
      </c>
      <c r="N34" s="23"/>
    </row>
    <row r="35" spans="1:14" x14ac:dyDescent="0.3">
      <c r="A35" s="22" t="str">
        <f>[4]CNFL!B35</f>
        <v>b. Bloque 0-3000 kWh</v>
      </c>
      <c r="B35" s="13">
        <f>[4]CNFL!C35</f>
        <v>219480</v>
      </c>
      <c r="C35" s="13">
        <f>[4]CNFL!D35</f>
        <v>219480</v>
      </c>
      <c r="D35" s="13">
        <f>[4]CNFL!E35</f>
        <v>219480</v>
      </c>
      <c r="E35" s="13">
        <f>[4]CNFL!F35</f>
        <v>217740</v>
      </c>
      <c r="F35" s="13">
        <f>[4]CNFL!G35</f>
        <v>217740</v>
      </c>
      <c r="G35" s="13">
        <f>[4]CNFL!H35</f>
        <v>217740</v>
      </c>
      <c r="H35" s="13">
        <f>[4]CNFL!I35</f>
        <v>222000</v>
      </c>
      <c r="I35" s="13">
        <f>[4]CNFL!J35</f>
        <v>222000</v>
      </c>
      <c r="J35" s="13">
        <f>[4]CNFL!K35</f>
        <v>222000</v>
      </c>
      <c r="K35" s="13">
        <f>[4]CNFL!L35</f>
        <v>219360</v>
      </c>
      <c r="L35" s="13">
        <f>[4]CNFL!M35</f>
        <v>219360</v>
      </c>
      <c r="M35" s="13">
        <f>[4]CNFL!N35</f>
        <v>219360</v>
      </c>
      <c r="N35" s="23"/>
    </row>
    <row r="36" spans="1:14" x14ac:dyDescent="0.3">
      <c r="A36" s="22" t="str">
        <f>[4]CNFL!B36</f>
        <v>c. Bloque mayor a 3000 kWh</v>
      </c>
      <c r="B36" s="13">
        <f>[4]CNFL!C36</f>
        <v>73.160000000000011</v>
      </c>
      <c r="C36" s="13">
        <f>[4]CNFL!D36</f>
        <v>73.160000000000039</v>
      </c>
      <c r="D36" s="13">
        <f>[4]CNFL!E36</f>
        <v>73.160000000000011</v>
      </c>
      <c r="E36" s="13">
        <f>[4]CNFL!F36</f>
        <v>72.57999999999997</v>
      </c>
      <c r="F36" s="13">
        <f>[4]CNFL!G36</f>
        <v>72.57999999999997</v>
      </c>
      <c r="G36" s="13">
        <f>[4]CNFL!H36</f>
        <v>72.57999999999997</v>
      </c>
      <c r="H36" s="13">
        <f>[4]CNFL!I36</f>
        <v>74</v>
      </c>
      <c r="I36" s="13">
        <f>[4]CNFL!J36</f>
        <v>74</v>
      </c>
      <c r="J36" s="13">
        <f>[4]CNFL!K36</f>
        <v>74</v>
      </c>
      <c r="K36" s="13">
        <f>[4]CNFL!L36</f>
        <v>73.119999999999948</v>
      </c>
      <c r="L36" s="13">
        <f>[4]CNFL!M36</f>
        <v>73.119999999999948</v>
      </c>
      <c r="M36" s="13">
        <f>[4]CNFL!N36</f>
        <v>73.119999999999948</v>
      </c>
      <c r="N36" s="23"/>
    </row>
    <row r="37" spans="1:14" x14ac:dyDescent="0.3">
      <c r="A37" s="22" t="str">
        <f>[4]CNFL!B37</f>
        <v>d. Bloque 0-8 kW</v>
      </c>
      <c r="B37" s="13">
        <f>[4]CNFL!C37</f>
        <v>91618.720000000045</v>
      </c>
      <c r="C37" s="13">
        <f>[4]CNFL!D37</f>
        <v>91618.720000000016</v>
      </c>
      <c r="D37" s="13">
        <f>[4]CNFL!E37</f>
        <v>91618.720000000045</v>
      </c>
      <c r="E37" s="13">
        <f>[4]CNFL!F37</f>
        <v>90882</v>
      </c>
      <c r="F37" s="13">
        <f>[4]CNFL!G37</f>
        <v>90882</v>
      </c>
      <c r="G37" s="13">
        <f>[4]CNFL!H37</f>
        <v>90882</v>
      </c>
      <c r="H37" s="13">
        <f>[4]CNFL!I37</f>
        <v>92665.759999999937</v>
      </c>
      <c r="I37" s="13">
        <f>[4]CNFL!J37</f>
        <v>92665.759999999937</v>
      </c>
      <c r="J37" s="13">
        <f>[4]CNFL!K37</f>
        <v>92665.759999999951</v>
      </c>
      <c r="K37" s="13">
        <f>[4]CNFL!L37</f>
        <v>91569.680000000022</v>
      </c>
      <c r="L37" s="13">
        <f>[4]CNFL!M37</f>
        <v>91569.680000000008</v>
      </c>
      <c r="M37" s="13">
        <f>[4]CNFL!N37</f>
        <v>91569.680000000022</v>
      </c>
      <c r="N37" s="23"/>
    </row>
    <row r="38" spans="1:14" x14ac:dyDescent="0.3">
      <c r="A38" s="22" t="str">
        <f>[4]CNFL!B38</f>
        <v>e. Bloque mayor a 8 kW</v>
      </c>
      <c r="B38" s="13">
        <f>[4]CNFL!C38</f>
        <v>11452.340000000006</v>
      </c>
      <c r="C38" s="13">
        <f>[4]CNFL!D38</f>
        <v>11452.340000000002</v>
      </c>
      <c r="D38" s="13">
        <f>[4]CNFL!E38</f>
        <v>11452.340000000006</v>
      </c>
      <c r="E38" s="13">
        <f>[4]CNFL!F38</f>
        <v>11360.25</v>
      </c>
      <c r="F38" s="13">
        <f>[4]CNFL!G38</f>
        <v>11360.25</v>
      </c>
      <c r="G38" s="13">
        <f>[4]CNFL!H38</f>
        <v>11360.25</v>
      </c>
      <c r="H38" s="13">
        <f>[4]CNFL!I38</f>
        <v>11583.219999999992</v>
      </c>
      <c r="I38" s="13">
        <f>[4]CNFL!J38</f>
        <v>11583.219999999992</v>
      </c>
      <c r="J38" s="13">
        <f>[4]CNFL!K38</f>
        <v>11583.219999999994</v>
      </c>
      <c r="K38" s="13">
        <f>[4]CNFL!L38</f>
        <v>11446.210000000003</v>
      </c>
      <c r="L38" s="13">
        <f>[4]CNFL!M38</f>
        <v>11446.210000000001</v>
      </c>
      <c r="M38" s="13">
        <f>[4]CNFL!N38</f>
        <v>11446.210000000003</v>
      </c>
      <c r="N38" s="23"/>
    </row>
    <row r="39" spans="1:14" x14ac:dyDescent="0.3">
      <c r="A39" s="19" t="str">
        <f>[4]CNFL!B39</f>
        <v>PREFERENCIAL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3"/>
    </row>
    <row r="40" spans="1:14" x14ac:dyDescent="0.3">
      <c r="A40" s="20" t="str">
        <f>[4]CNFL!B40</f>
        <v>T-CS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3"/>
    </row>
    <row r="41" spans="1:14" x14ac:dyDescent="0.3">
      <c r="A41" s="22" t="str">
        <f>[4]CNFL!B41</f>
        <v>a. Consumo de Energía menor o igual a 3000 kWh</v>
      </c>
      <c r="B41" s="13">
        <f>[4]CNFL!C41</f>
        <v>81.849999999999952</v>
      </c>
      <c r="C41" s="13">
        <f>[4]CNFL!D41</f>
        <v>81.849999999999952</v>
      </c>
      <c r="D41" s="13">
        <f>[4]CNFL!E41</f>
        <v>81.849999999999952</v>
      </c>
      <c r="E41" s="13">
        <f>[4]CNFL!F41</f>
        <v>81.19000000000004</v>
      </c>
      <c r="F41" s="13">
        <f>[4]CNFL!G41</f>
        <v>81.19000000000004</v>
      </c>
      <c r="G41" s="13">
        <f>[4]CNFL!H41</f>
        <v>81.19000000000004</v>
      </c>
      <c r="H41" s="13">
        <f>[4]CNFL!I41</f>
        <v>82.78000000000003</v>
      </c>
      <c r="I41" s="13">
        <f>[4]CNFL!J41</f>
        <v>82.78000000000003</v>
      </c>
      <c r="J41" s="13">
        <f>[4]CNFL!K41</f>
        <v>82.780000000000015</v>
      </c>
      <c r="K41" s="13">
        <f>[4]CNFL!L41</f>
        <v>81.800000000000011</v>
      </c>
      <c r="L41" s="13">
        <f>[4]CNFL!M41</f>
        <v>81.8</v>
      </c>
      <c r="M41" s="13">
        <f>[4]CNFL!N41</f>
        <v>81.800000000000011</v>
      </c>
      <c r="N41" s="23"/>
    </row>
    <row r="42" spans="1:14" x14ac:dyDescent="0.3">
      <c r="A42" s="22" t="str">
        <f>[4]CNFL!B42</f>
        <v>b. Bloque 0-3000 kWh</v>
      </c>
      <c r="B42" s="13">
        <f>[4]CNFL!C42</f>
        <v>141360</v>
      </c>
      <c r="C42" s="13">
        <f>[4]CNFL!D42</f>
        <v>141360</v>
      </c>
      <c r="D42" s="13">
        <f>[4]CNFL!E42</f>
        <v>141360</v>
      </c>
      <c r="E42" s="13">
        <f>[4]CNFL!F42</f>
        <v>140220</v>
      </c>
      <c r="F42" s="13">
        <f>[4]CNFL!G42</f>
        <v>140220</v>
      </c>
      <c r="G42" s="13">
        <f>[4]CNFL!H42</f>
        <v>140220</v>
      </c>
      <c r="H42" s="13">
        <f>[4]CNFL!I42</f>
        <v>142980</v>
      </c>
      <c r="I42" s="13">
        <f>[4]CNFL!J42</f>
        <v>142980</v>
      </c>
      <c r="J42" s="13">
        <f>[4]CNFL!K42</f>
        <v>142980</v>
      </c>
      <c r="K42" s="13">
        <f>[4]CNFL!L42</f>
        <v>141300</v>
      </c>
      <c r="L42" s="13">
        <f>[4]CNFL!M42</f>
        <v>141300</v>
      </c>
      <c r="M42" s="13">
        <f>[4]CNFL!N42</f>
        <v>141300</v>
      </c>
      <c r="N42" s="23"/>
    </row>
    <row r="43" spans="1:14" x14ac:dyDescent="0.3">
      <c r="A43" s="22" t="str">
        <f>[4]CNFL!B43</f>
        <v>c. Bloque mayor a 3000 kWh</v>
      </c>
      <c r="B43" s="13">
        <f>[4]CNFL!C43</f>
        <v>47.119999999999962</v>
      </c>
      <c r="C43" s="13">
        <f>[4]CNFL!D43</f>
        <v>47.119999999999969</v>
      </c>
      <c r="D43" s="13">
        <f>[4]CNFL!E43</f>
        <v>47.119999999999962</v>
      </c>
      <c r="E43" s="13">
        <f>[4]CNFL!F43</f>
        <v>46.74</v>
      </c>
      <c r="F43" s="13">
        <f>[4]CNFL!G43</f>
        <v>46.74</v>
      </c>
      <c r="G43" s="13">
        <f>[4]CNFL!H43</f>
        <v>46.74</v>
      </c>
      <c r="H43" s="13">
        <f>[4]CNFL!I43</f>
        <v>47.660000000000011</v>
      </c>
      <c r="I43" s="13">
        <f>[4]CNFL!J43</f>
        <v>47.660000000000011</v>
      </c>
      <c r="J43" s="13">
        <f>[4]CNFL!K43</f>
        <v>47.660000000000004</v>
      </c>
      <c r="K43" s="13">
        <f>[4]CNFL!L43</f>
        <v>47.09999999999998</v>
      </c>
      <c r="L43" s="13">
        <f>[4]CNFL!M43</f>
        <v>47.099999999999987</v>
      </c>
      <c r="M43" s="13">
        <f>[4]CNFL!N43</f>
        <v>47.09999999999998</v>
      </c>
      <c r="N43" s="23"/>
    </row>
    <row r="44" spans="1:14" x14ac:dyDescent="0.3">
      <c r="A44" s="22" t="str">
        <f>[4]CNFL!B44</f>
        <v>d. Bloque 0-8 kW</v>
      </c>
      <c r="B44" s="13">
        <f>[4]CNFL!C44</f>
        <v>61036.080000000024</v>
      </c>
      <c r="C44" s="13">
        <f>[4]CNFL!D44</f>
        <v>61036.080000000016</v>
      </c>
      <c r="D44" s="13">
        <f>[4]CNFL!E44</f>
        <v>61036.080000000024</v>
      </c>
      <c r="E44" s="13">
        <f>[4]CNFL!F44</f>
        <v>60545.199999999968</v>
      </c>
      <c r="F44" s="13">
        <f>[4]CNFL!G44</f>
        <v>60545.199999999968</v>
      </c>
      <c r="G44" s="13">
        <f>[4]CNFL!H44</f>
        <v>60545.199999999968</v>
      </c>
      <c r="H44" s="13">
        <f>[4]CNFL!I44</f>
        <v>61733.600000000035</v>
      </c>
      <c r="I44" s="13">
        <f>[4]CNFL!J44</f>
        <v>61733.600000000035</v>
      </c>
      <c r="J44" s="13">
        <f>[4]CNFL!K44</f>
        <v>61733.600000000028</v>
      </c>
      <c r="K44" s="13">
        <f>[4]CNFL!L44</f>
        <v>61003.360000000044</v>
      </c>
      <c r="L44" s="13">
        <f>[4]CNFL!M44</f>
        <v>61003.360000000037</v>
      </c>
      <c r="M44" s="13">
        <f>[4]CNFL!N44</f>
        <v>61003.360000000044</v>
      </c>
      <c r="N44" s="23"/>
    </row>
    <row r="45" spans="1:14" x14ac:dyDescent="0.3">
      <c r="A45" s="22" t="str">
        <f>[4]CNFL!B45</f>
        <v>e. Bloque mayor a 8 kW</v>
      </c>
      <c r="B45" s="13">
        <f>[4]CNFL!C45</f>
        <v>7629.5100000000029</v>
      </c>
      <c r="C45" s="13">
        <f>[4]CNFL!D45</f>
        <v>7629.510000000002</v>
      </c>
      <c r="D45" s="13">
        <f>[4]CNFL!E45</f>
        <v>7629.5100000000029</v>
      </c>
      <c r="E45" s="13">
        <f>[4]CNFL!F45</f>
        <v>7568.149999999996</v>
      </c>
      <c r="F45" s="13">
        <f>[4]CNFL!G45</f>
        <v>7568.149999999996</v>
      </c>
      <c r="G45" s="13">
        <f>[4]CNFL!H45</f>
        <v>7568.149999999996</v>
      </c>
      <c r="H45" s="13">
        <f>[4]CNFL!I45</f>
        <v>7716.7000000000044</v>
      </c>
      <c r="I45" s="13">
        <f>[4]CNFL!J45</f>
        <v>7716.7000000000044</v>
      </c>
      <c r="J45" s="13">
        <f>[4]CNFL!K45</f>
        <v>7716.7000000000035</v>
      </c>
      <c r="K45" s="13">
        <f>[4]CNFL!L45</f>
        <v>7625.4200000000055</v>
      </c>
      <c r="L45" s="13">
        <f>[4]CNFL!M45</f>
        <v>7625.4200000000046</v>
      </c>
      <c r="M45" s="13">
        <f>[4]CNFL!N45</f>
        <v>7625.4200000000055</v>
      </c>
      <c r="N45" s="23"/>
    </row>
    <row r="46" spans="1:14" x14ac:dyDescent="0.3">
      <c r="A46" s="19" t="str">
        <f>[4]CNFL!B46</f>
        <v>MEDIA TENSIÓN (T-MT)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3"/>
    </row>
    <row r="47" spans="1:14" x14ac:dyDescent="0.3">
      <c r="A47" s="20" t="str">
        <f>[4]CNFL!B47</f>
        <v>T-MT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</row>
    <row r="48" spans="1:14" x14ac:dyDescent="0.3">
      <c r="A48" s="22" t="str">
        <f>[4]CNFL!B48</f>
        <v>a. Energía Punta</v>
      </c>
      <c r="B48" s="13">
        <f>[4]CNFL!C48</f>
        <v>61.99</v>
      </c>
      <c r="C48" s="13">
        <f>[4]CNFL!D48</f>
        <v>61.99</v>
      </c>
      <c r="D48" s="13">
        <f>[4]CNFL!E48</f>
        <v>61.99</v>
      </c>
      <c r="E48" s="13">
        <f>[4]CNFL!F48</f>
        <v>61.49</v>
      </c>
      <c r="F48" s="13">
        <f>[4]CNFL!G48</f>
        <v>61.49</v>
      </c>
      <c r="G48" s="13">
        <f>[4]CNFL!H48</f>
        <v>61.49</v>
      </c>
      <c r="H48" s="13">
        <f>[4]CNFL!I48</f>
        <v>62.700000000000031</v>
      </c>
      <c r="I48" s="13">
        <f>[4]CNFL!J48</f>
        <v>62.700000000000031</v>
      </c>
      <c r="J48" s="13">
        <f>[4]CNFL!K48</f>
        <v>62.700000000000031</v>
      </c>
      <c r="K48" s="13">
        <f>[4]CNFL!L48</f>
        <v>61.960000000000022</v>
      </c>
      <c r="L48" s="13">
        <f>[4]CNFL!M48</f>
        <v>61.960000000000022</v>
      </c>
      <c r="M48" s="13">
        <f>[4]CNFL!N48</f>
        <v>61.960000000000022</v>
      </c>
      <c r="N48" s="13"/>
    </row>
    <row r="49" spans="1:14" x14ac:dyDescent="0.3">
      <c r="A49" s="22" t="str">
        <f>[4]CNFL!B49</f>
        <v>b. Energía Valle</v>
      </c>
      <c r="B49" s="13">
        <f>[4]CNFL!C49</f>
        <v>31.009999999999994</v>
      </c>
      <c r="C49" s="13">
        <f>[4]CNFL!D49</f>
        <v>31.009999999999994</v>
      </c>
      <c r="D49" s="13">
        <f>[4]CNFL!E49</f>
        <v>31.009999999999994</v>
      </c>
      <c r="E49" s="13">
        <f>[4]CNFL!F49</f>
        <v>30.759999999999994</v>
      </c>
      <c r="F49" s="13">
        <f>[4]CNFL!G49</f>
        <v>30.759999999999994</v>
      </c>
      <c r="G49" s="13">
        <f>[4]CNFL!H49</f>
        <v>30.759999999999994</v>
      </c>
      <c r="H49" s="13">
        <f>[4]CNFL!I49</f>
        <v>31.36000000000001</v>
      </c>
      <c r="I49" s="13">
        <f>[4]CNFL!J49</f>
        <v>31.36000000000001</v>
      </c>
      <c r="J49" s="13">
        <f>[4]CNFL!K49</f>
        <v>31.36000000000001</v>
      </c>
      <c r="K49" s="13">
        <f>[4]CNFL!L49</f>
        <v>30.990000000000006</v>
      </c>
      <c r="L49" s="13">
        <f>[4]CNFL!M49</f>
        <v>30.990000000000006</v>
      </c>
      <c r="M49" s="13">
        <f>[4]CNFL!N49</f>
        <v>30.990000000000006</v>
      </c>
      <c r="N49" s="21"/>
    </row>
    <row r="50" spans="1:14" x14ac:dyDescent="0.3">
      <c r="A50" s="22" t="str">
        <f>[4]CNFL!B50</f>
        <v>c. Energía Noche</v>
      </c>
      <c r="B50" s="13">
        <f>[4]CNFL!C50</f>
        <v>22.320000000000011</v>
      </c>
      <c r="C50" s="13">
        <f>[4]CNFL!D50</f>
        <v>22.320000000000004</v>
      </c>
      <c r="D50" s="13">
        <f>[4]CNFL!E50</f>
        <v>22.320000000000011</v>
      </c>
      <c r="E50" s="13">
        <f>[4]CNFL!F50</f>
        <v>22.13999999999999</v>
      </c>
      <c r="F50" s="13">
        <f>[4]CNFL!G50</f>
        <v>22.13999999999999</v>
      </c>
      <c r="G50" s="13">
        <f>[4]CNFL!H50</f>
        <v>22.13999999999999</v>
      </c>
      <c r="H50" s="13">
        <f>[4]CNFL!I50</f>
        <v>22.580000000000005</v>
      </c>
      <c r="I50" s="13">
        <f>[4]CNFL!J50</f>
        <v>22.580000000000005</v>
      </c>
      <c r="J50" s="13">
        <f>[4]CNFL!K50</f>
        <v>22.580000000000002</v>
      </c>
      <c r="K50" s="13">
        <f>[4]CNFL!L50</f>
        <v>22.309999999999985</v>
      </c>
      <c r="L50" s="13">
        <f>[4]CNFL!M50</f>
        <v>22.309999999999988</v>
      </c>
      <c r="M50" s="13">
        <f>[4]CNFL!N50</f>
        <v>22.309999999999985</v>
      </c>
      <c r="N50" s="21"/>
    </row>
    <row r="51" spans="1:14" x14ac:dyDescent="0.3">
      <c r="A51" s="22" t="str">
        <f>[4]CNFL!B51</f>
        <v>d. Potencia Punta</v>
      </c>
      <c r="B51" s="13">
        <f>[4]CNFL!C51</f>
        <v>10870.799999999994</v>
      </c>
      <c r="C51" s="13">
        <f>[4]CNFL!D51</f>
        <v>10870.799999999994</v>
      </c>
      <c r="D51" s="13">
        <f>[4]CNFL!E51</f>
        <v>10870.799999999994</v>
      </c>
      <c r="E51" s="13">
        <f>[4]CNFL!F51</f>
        <v>10783.380000000003</v>
      </c>
      <c r="F51" s="13">
        <f>[4]CNFL!G51</f>
        <v>10783.380000000003</v>
      </c>
      <c r="G51" s="13">
        <f>[4]CNFL!H51</f>
        <v>10783.380000000003</v>
      </c>
      <c r="H51" s="13">
        <f>[4]CNFL!I51</f>
        <v>10995.030000000008</v>
      </c>
      <c r="I51" s="13">
        <f>[4]CNFL!J51</f>
        <v>10995.030000000008</v>
      </c>
      <c r="J51" s="13">
        <f>[4]CNFL!K51</f>
        <v>10995.030000000006</v>
      </c>
      <c r="K51" s="13">
        <f>[4]CNFL!L51</f>
        <v>10864.989999999996</v>
      </c>
      <c r="L51" s="13">
        <f>[4]CNFL!M51</f>
        <v>10864.989999999996</v>
      </c>
      <c r="M51" s="13">
        <f>[4]CNFL!N51</f>
        <v>10864.989999999996</v>
      </c>
      <c r="N51" s="13"/>
    </row>
    <row r="52" spans="1:14" x14ac:dyDescent="0.3">
      <c r="A52" s="22" t="str">
        <f>[4]CNFL!B52</f>
        <v>e. Potencia Valle</v>
      </c>
      <c r="B52" s="13">
        <f>[4]CNFL!C52</f>
        <v>7734.9100000000026</v>
      </c>
      <c r="C52" s="13">
        <f>[4]CNFL!D52</f>
        <v>7734.9100000000026</v>
      </c>
      <c r="D52" s="13">
        <f>[4]CNFL!E52</f>
        <v>7734.9100000000026</v>
      </c>
      <c r="E52" s="13">
        <f>[4]CNFL!F52</f>
        <v>7672.7099999999982</v>
      </c>
      <c r="F52" s="13">
        <f>[4]CNFL!G52</f>
        <v>7672.7099999999982</v>
      </c>
      <c r="G52" s="13">
        <f>[4]CNFL!H52</f>
        <v>7672.7099999999982</v>
      </c>
      <c r="H52" s="13">
        <f>[4]CNFL!I52</f>
        <v>7823.3099999999986</v>
      </c>
      <c r="I52" s="13">
        <f>[4]CNFL!J52</f>
        <v>7823.3099999999986</v>
      </c>
      <c r="J52" s="13">
        <f>[4]CNFL!K52</f>
        <v>7823.3099999999986</v>
      </c>
      <c r="K52" s="13">
        <f>[4]CNFL!L52</f>
        <v>7730.78</v>
      </c>
      <c r="L52" s="13">
        <f>[4]CNFL!M52</f>
        <v>7730.78</v>
      </c>
      <c r="M52" s="13">
        <f>[4]CNFL!N52</f>
        <v>7730.78</v>
      </c>
      <c r="N52" s="13"/>
    </row>
    <row r="53" spans="1:14" x14ac:dyDescent="0.3">
      <c r="A53" s="22" t="str">
        <f>[4]CNFL!B53</f>
        <v>f. Potencia Noche</v>
      </c>
      <c r="B53" s="13">
        <f>[4]CNFL!C53</f>
        <v>4910.2700000000004</v>
      </c>
      <c r="C53" s="13">
        <f>[4]CNFL!D53</f>
        <v>4910.2700000000023</v>
      </c>
      <c r="D53" s="13">
        <f>[4]CNFL!E53</f>
        <v>4910.2700000000013</v>
      </c>
      <c r="E53" s="13">
        <f>[4]CNFL!F53</f>
        <v>4870.7899999999981</v>
      </c>
      <c r="F53" s="13">
        <f>[4]CNFL!G53</f>
        <v>4870.7899999999991</v>
      </c>
      <c r="G53" s="13">
        <f>[4]CNFL!H53</f>
        <v>4870.7899999999981</v>
      </c>
      <c r="H53" s="13">
        <f>[4]CNFL!I53</f>
        <v>4966.3900000000021</v>
      </c>
      <c r="I53" s="13">
        <f>[4]CNFL!J53</f>
        <v>4966.3900000000021</v>
      </c>
      <c r="J53" s="13">
        <f>[4]CNFL!K53</f>
        <v>4966.3900000000012</v>
      </c>
      <c r="K53" s="13">
        <f>[4]CNFL!L53</f>
        <v>4907.6499999999969</v>
      </c>
      <c r="L53" s="13">
        <f>[4]CNFL!M53</f>
        <v>4907.6499999999969</v>
      </c>
      <c r="M53" s="13">
        <f>[4]CNFL!N53</f>
        <v>4907.6499999999969</v>
      </c>
      <c r="N53" s="13"/>
    </row>
    <row r="54" spans="1:14" x14ac:dyDescent="0.3">
      <c r="A54" s="19" t="str">
        <f>[4]CNFL!B54</f>
        <v>PROMOCIONAL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3"/>
    </row>
    <row r="55" spans="1:14" x14ac:dyDescent="0.3">
      <c r="A55" s="20" t="str">
        <f>[4]CNFL!B55</f>
        <v>T-PR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3"/>
    </row>
    <row r="56" spans="1:14" x14ac:dyDescent="0.3">
      <c r="A56" s="22" t="str">
        <f>[4]CNFL!B56</f>
        <v>a. Consumo de Energía menor o igual a 3000 kWh</v>
      </c>
      <c r="B56" s="13">
        <f>[4]CNFL!C56</f>
        <v>121.53000000000009</v>
      </c>
      <c r="C56" s="13">
        <f>[4]CNFL!D56</f>
        <v>121.53000000000007</v>
      </c>
      <c r="D56" s="13">
        <f>[4]CNFL!E56</f>
        <v>121.53000000000009</v>
      </c>
      <c r="E56" s="13">
        <f>[4]CNFL!F56</f>
        <v>120.55000000000005</v>
      </c>
      <c r="F56" s="13">
        <f>[4]CNFL!G56</f>
        <v>120.55000000000007</v>
      </c>
      <c r="G56" s="13">
        <f>[4]CNFL!H56</f>
        <v>120.55000000000005</v>
      </c>
      <c r="H56" s="13">
        <f>[4]CNFL!I56</f>
        <v>122.92000000000004</v>
      </c>
      <c r="I56" s="13">
        <f>[4]CNFL!J56</f>
        <v>122.92000000000004</v>
      </c>
      <c r="J56" s="13">
        <f>[4]CNFL!K56</f>
        <v>122.92000000000004</v>
      </c>
      <c r="K56" s="13">
        <f>[4]CNFL!L56</f>
        <v>121.46000000000002</v>
      </c>
      <c r="L56" s="13">
        <f>[4]CNFL!M56</f>
        <v>121.46000000000002</v>
      </c>
      <c r="M56" s="13">
        <f>[4]CNFL!N56</f>
        <v>121.46000000000002</v>
      </c>
      <c r="N56" s="13"/>
    </row>
    <row r="57" spans="1:14" x14ac:dyDescent="0.3">
      <c r="A57" s="22" t="str">
        <f>[4]CNFL!B57</f>
        <v>b. Bloque 0-3000 kWh</v>
      </c>
      <c r="B57" s="13">
        <f>[4]CNFL!C57</f>
        <v>219480</v>
      </c>
      <c r="C57" s="13">
        <f>[4]CNFL!D57</f>
        <v>219480</v>
      </c>
      <c r="D57" s="13">
        <f>[4]CNFL!E57</f>
        <v>219480</v>
      </c>
      <c r="E57" s="13">
        <f>[4]CNFL!F57</f>
        <v>217740</v>
      </c>
      <c r="F57" s="13">
        <f>[4]CNFL!G57</f>
        <v>217740</v>
      </c>
      <c r="G57" s="13">
        <f>[4]CNFL!H57</f>
        <v>217740</v>
      </c>
      <c r="H57" s="13">
        <f>[4]CNFL!I57</f>
        <v>222000</v>
      </c>
      <c r="I57" s="13">
        <f>[4]CNFL!J57</f>
        <v>222000</v>
      </c>
      <c r="J57" s="13">
        <f>[4]CNFL!K57</f>
        <v>222000</v>
      </c>
      <c r="K57" s="13">
        <f>[4]CNFL!L57</f>
        <v>219360</v>
      </c>
      <c r="L57" s="13">
        <f>[4]CNFL!M57</f>
        <v>219360</v>
      </c>
      <c r="M57" s="13">
        <f>[4]CNFL!N57</f>
        <v>219360</v>
      </c>
      <c r="N57" s="13"/>
    </row>
    <row r="58" spans="1:14" x14ac:dyDescent="0.3">
      <c r="A58" s="22" t="str">
        <f>[4]CNFL!B58</f>
        <v>c. Bloque mayor a 3000 kWh</v>
      </c>
      <c r="B58" s="13">
        <f>[4]CNFL!C58</f>
        <v>73.160000000000011</v>
      </c>
      <c r="C58" s="13">
        <f>[4]CNFL!D58</f>
        <v>73.160000000000039</v>
      </c>
      <c r="D58" s="13">
        <f>[4]CNFL!E58</f>
        <v>73.160000000000011</v>
      </c>
      <c r="E58" s="13">
        <f>[4]CNFL!F58</f>
        <v>72.57999999999997</v>
      </c>
      <c r="F58" s="13">
        <f>[4]CNFL!G58</f>
        <v>72.57999999999997</v>
      </c>
      <c r="G58" s="13">
        <f>[4]CNFL!H58</f>
        <v>72.57999999999997</v>
      </c>
      <c r="H58" s="13">
        <f>[4]CNFL!I58</f>
        <v>74</v>
      </c>
      <c r="I58" s="13">
        <f>[4]CNFL!J58</f>
        <v>74</v>
      </c>
      <c r="J58" s="13">
        <f>[4]CNFL!K58</f>
        <v>74</v>
      </c>
      <c r="K58" s="13">
        <f>[4]CNFL!L58</f>
        <v>73.119999999999948</v>
      </c>
      <c r="L58" s="13">
        <f>[4]CNFL!M58</f>
        <v>73.119999999999948</v>
      </c>
      <c r="M58" s="13">
        <f>[4]CNFL!N58</f>
        <v>73.119999999999948</v>
      </c>
      <c r="N58" s="13"/>
    </row>
    <row r="59" spans="1:14" x14ac:dyDescent="0.3">
      <c r="A59" s="22" t="str">
        <f>[4]CNFL!B59</f>
        <v>d. Bloque 0-8 kW</v>
      </c>
      <c r="B59" s="13">
        <f>[4]CNFL!C59</f>
        <v>91618.720000000045</v>
      </c>
      <c r="C59" s="13">
        <f>[4]CNFL!D59</f>
        <v>91618.720000000016</v>
      </c>
      <c r="D59" s="13">
        <f>[4]CNFL!E59</f>
        <v>91618.720000000045</v>
      </c>
      <c r="E59" s="13">
        <f>[4]CNFL!F59</f>
        <v>90882</v>
      </c>
      <c r="F59" s="13">
        <f>[4]CNFL!G59</f>
        <v>90882</v>
      </c>
      <c r="G59" s="13">
        <f>[4]CNFL!H59</f>
        <v>90882</v>
      </c>
      <c r="H59" s="13">
        <f>[4]CNFL!I59</f>
        <v>92665.759999999937</v>
      </c>
      <c r="I59" s="13">
        <f>[4]CNFL!J59</f>
        <v>92665.759999999937</v>
      </c>
      <c r="J59" s="13">
        <f>[4]CNFL!K59</f>
        <v>92665.759999999951</v>
      </c>
      <c r="K59" s="13">
        <f>[4]CNFL!L59</f>
        <v>91569.680000000022</v>
      </c>
      <c r="L59" s="13">
        <f>[4]CNFL!M59</f>
        <v>91569.680000000008</v>
      </c>
      <c r="M59" s="13">
        <f>[4]CNFL!N59</f>
        <v>91569.680000000022</v>
      </c>
      <c r="N59" s="13"/>
    </row>
    <row r="60" spans="1:14" x14ac:dyDescent="0.3">
      <c r="A60" s="22" t="str">
        <f>[4]CNFL!B60</f>
        <v>e. Bloque mayor a 8 kW</v>
      </c>
      <c r="B60" s="13">
        <f>[4]CNFL!C60</f>
        <v>11452.340000000006</v>
      </c>
      <c r="C60" s="13">
        <f>[4]CNFL!D60</f>
        <v>11452.340000000002</v>
      </c>
      <c r="D60" s="13">
        <f>[4]CNFL!E60</f>
        <v>11452.340000000006</v>
      </c>
      <c r="E60" s="13">
        <f>[4]CNFL!F60</f>
        <v>11360.25</v>
      </c>
      <c r="F60" s="13">
        <f>[4]CNFL!G60</f>
        <v>11360.25</v>
      </c>
      <c r="G60" s="13">
        <f>[4]CNFL!H60</f>
        <v>11360.25</v>
      </c>
      <c r="H60" s="13">
        <f>[4]CNFL!I60</f>
        <v>11583.219999999992</v>
      </c>
      <c r="I60" s="13">
        <f>[4]CNFL!J60</f>
        <v>11583.219999999992</v>
      </c>
      <c r="J60" s="13">
        <f>[4]CNFL!K60</f>
        <v>11583.219999999994</v>
      </c>
      <c r="K60" s="13">
        <f>[4]CNFL!L60</f>
        <v>11446.210000000003</v>
      </c>
      <c r="L60" s="13">
        <f>[4]CNFL!M60</f>
        <v>11446.210000000001</v>
      </c>
      <c r="M60" s="13">
        <f>[4]CNFL!N60</f>
        <v>11446.210000000003</v>
      </c>
      <c r="N60" s="21"/>
    </row>
    <row r="61" spans="1:14" x14ac:dyDescent="0.3">
      <c r="A61" s="19" t="str">
        <f>[4]CNFL!B61</f>
        <v>ALUMBRADO PÚBLICO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21"/>
    </row>
    <row r="62" spans="1:14" x14ac:dyDescent="0.3">
      <c r="A62" s="19" t="str">
        <f>[4]CNFL!B62</f>
        <v>T-AP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3"/>
    </row>
    <row r="63" spans="1:14" x14ac:dyDescent="0.3">
      <c r="A63" s="22" t="str">
        <f>[4]CNFL!B63</f>
        <v>a. Bloque 0-30 kWh</v>
      </c>
      <c r="B63" s="13">
        <f>[4]CNFL!C63</f>
        <v>105.30000000000005</v>
      </c>
      <c r="C63" s="13">
        <f>[4]CNFL!D63</f>
        <v>105.30000000000004</v>
      </c>
      <c r="D63" s="13">
        <f>[4]CNFL!E63</f>
        <v>105.30000000000005</v>
      </c>
      <c r="E63" s="13">
        <f>[4]CNFL!F63</f>
        <v>106.37142857142858</v>
      </c>
      <c r="F63" s="13">
        <f>[4]CNFL!G63</f>
        <v>106.5</v>
      </c>
      <c r="G63" s="13">
        <f>[4]CNFL!H63</f>
        <v>106.5</v>
      </c>
      <c r="H63" s="13">
        <f>[4]CNFL!I63</f>
        <v>106.5</v>
      </c>
      <c r="I63" s="13">
        <f>[4]CNFL!J63</f>
        <v>106.5</v>
      </c>
      <c r="J63" s="13">
        <f>[4]CNFL!K63</f>
        <v>106.5</v>
      </c>
      <c r="K63" s="13">
        <f>[4]CNFL!L63</f>
        <v>106.5</v>
      </c>
      <c r="L63" s="13">
        <f>[4]CNFL!M63</f>
        <v>106.5</v>
      </c>
      <c r="M63" s="13">
        <f>[4]CNFL!N63</f>
        <v>106.5</v>
      </c>
      <c r="N63" s="13"/>
    </row>
    <row r="64" spans="1:14" x14ac:dyDescent="0.3">
      <c r="A64" s="22" t="str">
        <f>[4]CNFL!B64</f>
        <v>b. Bloque 31-50 000 kWh</v>
      </c>
      <c r="B64" s="13">
        <f>[4]CNFL!C64</f>
        <v>3.5100000000000011</v>
      </c>
      <c r="C64" s="13">
        <f>[4]CNFL!D64</f>
        <v>3.5100000000000007</v>
      </c>
      <c r="D64" s="13">
        <f>[4]CNFL!E64</f>
        <v>3.5100000000000011</v>
      </c>
      <c r="E64" s="13">
        <f>[4]CNFL!F64</f>
        <v>3.545714285714284</v>
      </c>
      <c r="F64" s="13">
        <f>[4]CNFL!G64</f>
        <v>3.549999999999998</v>
      </c>
      <c r="G64" s="13">
        <f>[4]CNFL!H64</f>
        <v>3.549999999999998</v>
      </c>
      <c r="H64" s="13">
        <f>[4]CNFL!I64</f>
        <v>3.549999999999998</v>
      </c>
      <c r="I64" s="13">
        <f>[4]CNFL!J64</f>
        <v>3.549999999999998</v>
      </c>
      <c r="J64" s="13">
        <f>[4]CNFL!K64</f>
        <v>3.549999999999998</v>
      </c>
      <c r="K64" s="13">
        <f>[4]CNFL!L64</f>
        <v>3.549999999999998</v>
      </c>
      <c r="L64" s="13">
        <f>[4]CNFL!M64</f>
        <v>3.549999999999998</v>
      </c>
      <c r="M64" s="13">
        <f>[4]CNFL!N64</f>
        <v>3.549999999999998</v>
      </c>
      <c r="N64" s="13"/>
    </row>
    <row r="65" spans="1:14" x14ac:dyDescent="0.3">
      <c r="A65" s="22" t="str">
        <f>[4]CNFL!B65</f>
        <v>c. Bloque mayor a 50 000 kWh</v>
      </c>
      <c r="B65" s="13">
        <f>[4]CNFL!C65</f>
        <v>175500</v>
      </c>
      <c r="C65" s="13">
        <f>[4]CNFL!D65</f>
        <v>175500</v>
      </c>
      <c r="D65" s="13">
        <f>[4]CNFL!E65</f>
        <v>175500</v>
      </c>
      <c r="E65" s="13">
        <f>[4]CNFL!F65</f>
        <v>177285.71428571429</v>
      </c>
      <c r="F65" s="13">
        <f>[4]CNFL!G65</f>
        <v>177500</v>
      </c>
      <c r="G65" s="13">
        <f>[4]CNFL!H65</f>
        <v>177500</v>
      </c>
      <c r="H65" s="13">
        <f>[4]CNFL!I65</f>
        <v>177500</v>
      </c>
      <c r="I65" s="13">
        <f>[4]CNFL!J65</f>
        <v>177500</v>
      </c>
      <c r="J65" s="13">
        <f>[4]CNFL!K65</f>
        <v>177500</v>
      </c>
      <c r="K65" s="13">
        <f>[4]CNFL!L65</f>
        <v>177500</v>
      </c>
      <c r="L65" s="13">
        <f>[4]CNFL!M65</f>
        <v>177500</v>
      </c>
      <c r="M65" s="13">
        <f>[4]CNFL!N65</f>
        <v>177500</v>
      </c>
      <c r="N65" s="13"/>
    </row>
    <row r="66" spans="1:14" x14ac:dyDescent="0.3">
      <c r="A66" s="19" t="str">
        <f>[4]CNFL!B66</f>
        <v>Tarifa de acceso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3"/>
    </row>
    <row r="67" spans="1:14" x14ac:dyDescent="0.3">
      <c r="A67" s="19" t="str">
        <f>[4]CNFL!B67</f>
        <v>T-TA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3"/>
    </row>
    <row r="68" spans="1:14" x14ac:dyDescent="0.3">
      <c r="A68" s="22" t="str">
        <f>[4]CNFL!B68</f>
        <v>a. Consumo de Energía cada kWh</v>
      </c>
      <c r="B68" s="13">
        <f>[4]CNFL!C68</f>
        <v>21.029999999999983</v>
      </c>
      <c r="C68" s="13">
        <f>[4]CNFL!D68</f>
        <v>21.029999999999983</v>
      </c>
      <c r="D68" s="13">
        <f>[4]CNFL!E68</f>
        <v>21.029999999999983</v>
      </c>
      <c r="E68" s="13">
        <f>[4]CNFL!F68</f>
        <v>21.029999999999983</v>
      </c>
      <c r="F68" s="13">
        <f>[4]CNFL!G68</f>
        <v>21.029999999999983</v>
      </c>
      <c r="G68" s="13">
        <f>[4]CNFL!H68</f>
        <v>21.029999999999983</v>
      </c>
      <c r="H68" s="13">
        <f>[4]CNFL!I68</f>
        <v>21.029999999999983</v>
      </c>
      <c r="I68" s="13">
        <f>[4]CNFL!J68</f>
        <v>21.029999999999983</v>
      </c>
      <c r="J68" s="13">
        <f>[4]CNFL!K68</f>
        <v>21.029999999999983</v>
      </c>
      <c r="K68" s="13">
        <f>[4]CNFL!L68</f>
        <v>21.029999999999983</v>
      </c>
      <c r="L68" s="13">
        <f>[4]CNFL!M68</f>
        <v>21.029999999999983</v>
      </c>
      <c r="M68" s="13">
        <f>[4]CNFL!N68</f>
        <v>21.029999999999983</v>
      </c>
      <c r="N68" s="13"/>
    </row>
    <row r="69" spans="1:14" x14ac:dyDescent="0.3">
      <c r="A69" s="24" t="s">
        <v>25</v>
      </c>
    </row>
    <row r="70" spans="1:14" x14ac:dyDescent="0.3">
      <c r="A70" s="24" t="s">
        <v>76</v>
      </c>
    </row>
    <row r="71" spans="1:14" x14ac:dyDescent="0.3">
      <c r="A71" s="24"/>
    </row>
    <row r="72" spans="1:14" x14ac:dyDescent="0.3">
      <c r="A72" s="24"/>
    </row>
    <row r="73" spans="1:14" x14ac:dyDescent="0.3">
      <c r="A73" s="24"/>
    </row>
    <row r="74" spans="1:14" x14ac:dyDescent="0.3">
      <c r="A74" s="24"/>
    </row>
    <row r="78" spans="1:14" x14ac:dyDescent="0.3">
      <c r="A78" s="179" t="s">
        <v>63</v>
      </c>
      <c r="B78" s="179"/>
      <c r="C78" s="179"/>
      <c r="D78" s="179"/>
      <c r="E78" s="179"/>
      <c r="F78" s="179"/>
      <c r="G78" s="179"/>
      <c r="H78" s="179"/>
      <c r="I78" s="179"/>
      <c r="J78" s="179"/>
    </row>
    <row r="79" spans="1:14" x14ac:dyDescent="0.3">
      <c r="A79" s="180" t="s">
        <v>138</v>
      </c>
      <c r="B79" s="180"/>
      <c r="C79" s="180"/>
      <c r="D79" s="180"/>
      <c r="E79" s="180"/>
      <c r="F79" s="180"/>
      <c r="G79" s="180"/>
      <c r="H79" s="180"/>
      <c r="I79" s="180"/>
      <c r="J79" s="180"/>
    </row>
    <row r="80" spans="1:14" x14ac:dyDescent="0.3">
      <c r="A80" s="39" t="str">
        <f>[4]CNFL!B108</f>
        <v>º</v>
      </c>
      <c r="B80" s="18" t="str">
        <f>[4]CNFL!C108</f>
        <v>Enero</v>
      </c>
      <c r="C80" s="18" t="str">
        <f>[4]CNFL!D108</f>
        <v>Febrero</v>
      </c>
      <c r="D80" s="18" t="str">
        <f>[4]CNFL!E108</f>
        <v>Marzo</v>
      </c>
      <c r="E80" s="18" t="str">
        <f>[4]CNFL!F108</f>
        <v>Abril</v>
      </c>
      <c r="F80" s="18" t="str">
        <f>[4]CNFL!G108</f>
        <v>Mayo</v>
      </c>
      <c r="G80" s="18" t="str">
        <f>[4]CNFL!H108</f>
        <v>Junio</v>
      </c>
      <c r="H80" s="18" t="str">
        <f>[4]CNFL!I108</f>
        <v>Julio</v>
      </c>
      <c r="I80" s="18" t="str">
        <f>[4]CNFL!J108</f>
        <v>Agosto</v>
      </c>
      <c r="J80" s="18" t="str">
        <f>[4]CNFL!K108</f>
        <v>Septiembre</v>
      </c>
      <c r="K80" s="18" t="str">
        <f>[4]CNFL!L108</f>
        <v>Octubre</v>
      </c>
      <c r="L80" s="18" t="str">
        <f>[4]CNFL!M108</f>
        <v>Noviembre</v>
      </c>
      <c r="M80" s="18" t="str">
        <f>[4]CNFL!N108</f>
        <v>Diciembre</v>
      </c>
    </row>
    <row r="81" spans="1:13" x14ac:dyDescent="0.3">
      <c r="A81" s="19" t="str">
        <f>[4]CNFL!B109</f>
        <v>VENTAS AL SERVICIO DE DISTRIBUCIÓN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x14ac:dyDescent="0.3">
      <c r="A82" s="20" t="str">
        <f>[4]CNFL!B110</f>
        <v>T-SD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 spans="1:13" x14ac:dyDescent="0.3">
      <c r="A83" s="22" t="str">
        <f>[4]CNFL!B111</f>
        <v>a. Energía Punta</v>
      </c>
      <c r="B83" s="13">
        <f>[4]CNFL!C111</f>
        <v>71.80999999999996</v>
      </c>
      <c r="C83" s="13">
        <f>[4]CNFL!D111</f>
        <v>71.80999999999996</v>
      </c>
      <c r="D83" s="13">
        <f>[4]CNFL!E111</f>
        <v>71.80999999999996</v>
      </c>
      <c r="E83" s="13">
        <f>[4]CNFL!F111</f>
        <v>71.80999999999996</v>
      </c>
      <c r="F83" s="13">
        <f>[4]CNFL!G111</f>
        <v>71.80999999999996</v>
      </c>
      <c r="G83" s="13">
        <f>[4]CNFL!H111</f>
        <v>71.80999999999996</v>
      </c>
      <c r="H83" s="13">
        <f>[4]CNFL!I111</f>
        <v>71.80999999999996</v>
      </c>
      <c r="I83" s="13">
        <f>[4]CNFL!J111</f>
        <v>71.80999999999996</v>
      </c>
      <c r="J83" s="13">
        <f>[4]CNFL!K111</f>
        <v>71.80999999999996</v>
      </c>
      <c r="K83" s="13">
        <f>[4]CNFL!L111</f>
        <v>71.80999999999996</v>
      </c>
      <c r="L83" s="13">
        <f>[4]CNFL!M111</f>
        <v>71.80999999999996</v>
      </c>
      <c r="M83" s="13">
        <f>[4]CNFL!N111</f>
        <v>71.80999999999996</v>
      </c>
    </row>
    <row r="84" spans="1:13" x14ac:dyDescent="0.3">
      <c r="A84" s="22" t="str">
        <f>[4]CNFL!B112</f>
        <v>b. Energía Valle</v>
      </c>
      <c r="B84" s="13">
        <f>[4]CNFL!C112</f>
        <v>58.450000000000031</v>
      </c>
      <c r="C84" s="13">
        <f>[4]CNFL!D112</f>
        <v>58.450000000000031</v>
      </c>
      <c r="D84" s="13">
        <f>[4]CNFL!E112</f>
        <v>58.450000000000031</v>
      </c>
      <c r="E84" s="13">
        <f>[4]CNFL!F112</f>
        <v>58.450000000000031</v>
      </c>
      <c r="F84" s="13">
        <f>[4]CNFL!G112</f>
        <v>58.450000000000031</v>
      </c>
      <c r="G84" s="13">
        <f>[4]CNFL!H112</f>
        <v>58.450000000000031</v>
      </c>
      <c r="H84" s="13">
        <f>[4]CNFL!I112</f>
        <v>58.450000000000031</v>
      </c>
      <c r="I84" s="13">
        <f>[4]CNFL!J112</f>
        <v>58.450000000000031</v>
      </c>
      <c r="J84" s="13">
        <f>[4]CNFL!K112</f>
        <v>58.450000000000031</v>
      </c>
      <c r="K84" s="13">
        <f>[4]CNFL!L112</f>
        <v>58.450000000000031</v>
      </c>
      <c r="L84" s="13">
        <f>[4]CNFL!M112</f>
        <v>58.450000000000031</v>
      </c>
      <c r="M84" s="13">
        <f>[4]CNFL!N112</f>
        <v>58.450000000000031</v>
      </c>
    </row>
    <row r="85" spans="1:13" x14ac:dyDescent="0.3">
      <c r="A85" s="22" t="str">
        <f>[4]CNFL!B113</f>
        <v>c. Energía Noche</v>
      </c>
      <c r="B85" s="13">
        <f>[4]CNFL!C113</f>
        <v>49.839999999999982</v>
      </c>
      <c r="C85" s="13">
        <f>[4]CNFL!D113</f>
        <v>49.839999999999989</v>
      </c>
      <c r="D85" s="13">
        <f>[4]CNFL!E113</f>
        <v>49.839999999999982</v>
      </c>
      <c r="E85" s="13">
        <f>[4]CNFL!F113</f>
        <v>49.839999999999989</v>
      </c>
      <c r="F85" s="13">
        <f>[4]CNFL!G113</f>
        <v>49.839999999999982</v>
      </c>
      <c r="G85" s="13">
        <f>[4]CNFL!H113</f>
        <v>49.839999999999989</v>
      </c>
      <c r="H85" s="13">
        <f>[4]CNFL!I113</f>
        <v>49.839999999999982</v>
      </c>
      <c r="I85" s="13">
        <f>[4]CNFL!J113</f>
        <v>49.839999999999982</v>
      </c>
      <c r="J85" s="13">
        <f>[4]CNFL!K113</f>
        <v>49.839999999999989</v>
      </c>
      <c r="K85" s="13">
        <f>[4]CNFL!L113</f>
        <v>49.839999999999982</v>
      </c>
      <c r="L85" s="13">
        <f>[4]CNFL!M113</f>
        <v>49.839999999999989</v>
      </c>
      <c r="M85" s="13">
        <f>[4]CNFL!N113</f>
        <v>49.839999999999982</v>
      </c>
    </row>
    <row r="86" spans="1:13" x14ac:dyDescent="0.3">
      <c r="A86" s="22" t="str">
        <f>[4]CNFL!B114</f>
        <v>d. Potencia Punta</v>
      </c>
      <c r="B86" s="13">
        <f>[4]CNFL!C114</f>
        <v>4423.7400000000007</v>
      </c>
      <c r="C86" s="13">
        <f>[4]CNFL!D114</f>
        <v>4423.7400000000016</v>
      </c>
      <c r="D86" s="13">
        <f>[4]CNFL!E114</f>
        <v>4423.7400000000007</v>
      </c>
      <c r="E86" s="13">
        <f>[4]CNFL!F114</f>
        <v>4423.7400000000016</v>
      </c>
      <c r="F86" s="13">
        <f>[4]CNFL!G114</f>
        <v>4423.7400000000007</v>
      </c>
      <c r="G86" s="13">
        <f>[4]CNFL!H114</f>
        <v>4423.7400000000016</v>
      </c>
      <c r="H86" s="13">
        <f>[4]CNFL!I114</f>
        <v>4423.7400000000007</v>
      </c>
      <c r="I86" s="13">
        <f>[4]CNFL!J114</f>
        <v>4423.7400000000007</v>
      </c>
      <c r="J86" s="13">
        <f>[4]CNFL!K114</f>
        <v>4423.7400000000016</v>
      </c>
      <c r="K86" s="13">
        <f>[4]CNFL!L114</f>
        <v>4423.7400000000007</v>
      </c>
      <c r="L86" s="13">
        <f>[4]CNFL!M114</f>
        <v>4423.7400000000016</v>
      </c>
      <c r="M86" s="13">
        <f>[4]CNFL!N114</f>
        <v>4423.7400000000007</v>
      </c>
    </row>
    <row r="87" spans="1:13" x14ac:dyDescent="0.3">
      <c r="A87" s="22" t="str">
        <f>[4]CNFL!B115</f>
        <v>e. Potencia Valle</v>
      </c>
      <c r="B87" s="13">
        <f>[4]CNFL!C115</f>
        <v>4423.7400000000007</v>
      </c>
      <c r="C87" s="13">
        <f>[4]CNFL!D115</f>
        <v>4423.7400000000016</v>
      </c>
      <c r="D87" s="13">
        <f>[4]CNFL!E115</f>
        <v>4423.7400000000007</v>
      </c>
      <c r="E87" s="13">
        <f>[4]CNFL!F115</f>
        <v>4423.7400000000016</v>
      </c>
      <c r="F87" s="13">
        <f>[4]CNFL!G115</f>
        <v>4423.7400000000007</v>
      </c>
      <c r="G87" s="13">
        <f>[4]CNFL!H115</f>
        <v>4423.7400000000016</v>
      </c>
      <c r="H87" s="13">
        <f>[4]CNFL!I115</f>
        <v>4423.7400000000007</v>
      </c>
      <c r="I87" s="13">
        <f>[4]CNFL!J115</f>
        <v>4423.7400000000007</v>
      </c>
      <c r="J87" s="13">
        <f>[4]CNFL!K115</f>
        <v>4423.7400000000016</v>
      </c>
      <c r="K87" s="13">
        <f>[4]CNFL!L115</f>
        <v>4423.7400000000007</v>
      </c>
      <c r="L87" s="13">
        <f>[4]CNFL!M115</f>
        <v>4423.7400000000016</v>
      </c>
      <c r="M87" s="13">
        <f>[4]CNFL!N115</f>
        <v>4423.7400000000007</v>
      </c>
    </row>
    <row r="88" spans="1:13" x14ac:dyDescent="0.3">
      <c r="A88" s="22" t="str">
        <f>[4]CNFL!B116</f>
        <v>f. Potencia Noche</v>
      </c>
      <c r="B88" s="13">
        <f>[4]CNFL!C116</f>
        <v>0</v>
      </c>
      <c r="C88" s="13">
        <f>[4]CNFL!D116</f>
        <v>0</v>
      </c>
      <c r="D88" s="13">
        <f>[4]CNFL!E116</f>
        <v>0</v>
      </c>
      <c r="E88" s="13">
        <f>[4]CNFL!F116</f>
        <v>0</v>
      </c>
      <c r="F88" s="13">
        <f>[4]CNFL!G116</f>
        <v>0</v>
      </c>
      <c r="G88" s="13">
        <f>[4]CNFL!H116</f>
        <v>0</v>
      </c>
      <c r="H88" s="13">
        <f>[4]CNFL!I116</f>
        <v>0</v>
      </c>
      <c r="I88" s="13">
        <f>[4]CNFL!J116</f>
        <v>0</v>
      </c>
      <c r="J88" s="13">
        <f>[4]CNFL!K116</f>
        <v>0</v>
      </c>
      <c r="K88" s="13">
        <f>[4]CNFL!L116</f>
        <v>0</v>
      </c>
      <c r="L88" s="13">
        <f>[4]CNFL!M116</f>
        <v>0</v>
      </c>
      <c r="M88" s="13">
        <f>[4]CNFL!N116</f>
        <v>0</v>
      </c>
    </row>
    <row r="89" spans="1:13" x14ac:dyDescent="0.3">
      <c r="A89" s="24"/>
    </row>
    <row r="90" spans="1:13" x14ac:dyDescent="0.3">
      <c r="A90" s="24"/>
    </row>
  </sheetData>
  <mergeCells count="4">
    <mergeCell ref="A5:J5"/>
    <mergeCell ref="A6:J6"/>
    <mergeCell ref="A78:J78"/>
    <mergeCell ref="A79:J79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09E7-59BA-431E-911E-6A897590C370}">
  <sheetPr codeName="Hoja59"/>
  <dimension ref="A4:N70"/>
  <sheetViews>
    <sheetView topLeftCell="A58" workbookViewId="0">
      <selection activeCell="A69" sqref="A69:N70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139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[4]JASEC!B7</f>
        <v>Tipo de tarifa y bloque</v>
      </c>
      <c r="B6" s="18" t="str">
        <f>[4]JASEC!C7</f>
        <v>Enero</v>
      </c>
      <c r="C6" s="18" t="str">
        <f>[4]JASEC!D7</f>
        <v>Febrero</v>
      </c>
      <c r="D6" s="18" t="str">
        <f>[4]JASEC!E7</f>
        <v>Marzo</v>
      </c>
      <c r="E6" s="18" t="str">
        <f>[4]JASEC!F7</f>
        <v>Abril</v>
      </c>
      <c r="F6" s="18" t="str">
        <f>[4]JASEC!G7</f>
        <v>Mayo</v>
      </c>
      <c r="G6" s="18" t="str">
        <f>[4]JASEC!H7</f>
        <v>Junio</v>
      </c>
      <c r="H6" s="18" t="str">
        <f>[4]JASEC!I7</f>
        <v>Julio</v>
      </c>
      <c r="I6" s="18" t="str">
        <f>[4]JASEC!J7</f>
        <v>Agosto</v>
      </c>
      <c r="J6" s="18" t="str">
        <f>[4]JASEC!K7</f>
        <v>Septiembre</v>
      </c>
      <c r="K6" s="18" t="str">
        <f>[4]JASEC!L7</f>
        <v>Octubre</v>
      </c>
      <c r="L6" s="18" t="str">
        <f>[4]JASEC!M7</f>
        <v>Noviembre</v>
      </c>
      <c r="M6" s="18" t="str">
        <f>[4]JASEC!N7</f>
        <v>Diciembre</v>
      </c>
      <c r="N6" s="37"/>
    </row>
    <row r="7" spans="1:14" x14ac:dyDescent="0.3">
      <c r="A7" s="19" t="str">
        <f>[4]JASEC!B8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[4]JASEC!B9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[4]JASEC!B10</f>
        <v>a. Bloque 0-30 kWh</v>
      </c>
      <c r="B9" s="13">
        <f>[4]JASEC!C10</f>
        <v>2171.4000000000005</v>
      </c>
      <c r="C9" s="13">
        <f>[4]JASEC!D10</f>
        <v>2171.400000000001</v>
      </c>
      <c r="D9" s="13">
        <f>[4]JASEC!E10</f>
        <v>2171.4000000000005</v>
      </c>
      <c r="E9" s="13">
        <f>[4]JASEC!F10</f>
        <v>2157.3000000000011</v>
      </c>
      <c r="F9" s="13">
        <f>[4]JASEC!G10</f>
        <v>2157.3000000000011</v>
      </c>
      <c r="G9" s="13">
        <f>[4]JASEC!H10</f>
        <v>2157.3000000000011</v>
      </c>
      <c r="H9" s="13">
        <f>[4]JASEC!I10</f>
        <v>2188.8000000000011</v>
      </c>
      <c r="I9" s="13">
        <f>[4]JASEC!J10</f>
        <v>2188.8000000000011</v>
      </c>
      <c r="J9" s="13">
        <f>[4]JASEC!K10</f>
        <v>2188.8000000000011</v>
      </c>
      <c r="K9" s="13">
        <f>[4]JASEC!L10</f>
        <v>2168.6999999999989</v>
      </c>
      <c r="L9" s="13">
        <f>[4]JASEC!M10</f>
        <v>2168.6999999999989</v>
      </c>
      <c r="M9" s="13">
        <f>[4]JASEC!N10</f>
        <v>2168.6999999999989</v>
      </c>
      <c r="N9" s="13"/>
    </row>
    <row r="10" spans="1:14" x14ac:dyDescent="0.3">
      <c r="A10" s="22" t="str">
        <f>[4]JASEC!B11</f>
        <v>b. Bloque 31-200 kWh</v>
      </c>
      <c r="B10" s="13">
        <f>[4]JASEC!C11</f>
        <v>72.400000000000034</v>
      </c>
      <c r="C10" s="13">
        <f>[4]JASEC!D11</f>
        <v>72.400000000000034</v>
      </c>
      <c r="D10" s="13">
        <f>[4]JASEC!E11</f>
        <v>72.400000000000034</v>
      </c>
      <c r="E10" s="13">
        <f>[4]JASEC!F11</f>
        <v>71.910000000000025</v>
      </c>
      <c r="F10" s="13">
        <f>[4]JASEC!G11</f>
        <v>71.910000000000011</v>
      </c>
      <c r="G10" s="13">
        <f>[4]JASEC!H11</f>
        <v>71.910000000000025</v>
      </c>
      <c r="H10" s="13">
        <f>[4]JASEC!I11</f>
        <v>72.960000000000022</v>
      </c>
      <c r="I10" s="13">
        <f>[4]JASEC!J11</f>
        <v>72.960000000000022</v>
      </c>
      <c r="J10" s="13">
        <f>[4]JASEC!K11</f>
        <v>72.960000000000022</v>
      </c>
      <c r="K10" s="13">
        <f>[4]JASEC!L11</f>
        <v>72.289999999999978</v>
      </c>
      <c r="L10" s="13">
        <f>[4]JASEC!M11</f>
        <v>72.289999999999978</v>
      </c>
      <c r="M10" s="13">
        <f>[4]JASEC!N11</f>
        <v>72.289999999999978</v>
      </c>
      <c r="N10" s="13"/>
    </row>
    <row r="11" spans="1:14" x14ac:dyDescent="0.3">
      <c r="A11" s="22" t="str">
        <f>[4]JASEC!B12</f>
        <v>c. Bloque mayor a 200 kWh</v>
      </c>
      <c r="B11" s="13">
        <f>[4]JASEC!C12</f>
        <v>88.599999999999952</v>
      </c>
      <c r="C11" s="13">
        <f>[4]JASEC!D12</f>
        <v>88.599999999999952</v>
      </c>
      <c r="D11" s="13">
        <f>[4]JASEC!E12</f>
        <v>88.599999999999952</v>
      </c>
      <c r="E11" s="13">
        <f>[4]JASEC!F12</f>
        <v>88.010000000000048</v>
      </c>
      <c r="F11" s="13">
        <f>[4]JASEC!G12</f>
        <v>88.010000000000062</v>
      </c>
      <c r="G11" s="13">
        <f>[4]JASEC!H12</f>
        <v>88.010000000000048</v>
      </c>
      <c r="H11" s="13">
        <f>[4]JASEC!I12</f>
        <v>89.300000000000026</v>
      </c>
      <c r="I11" s="13">
        <f>[4]JASEC!J12</f>
        <v>89.300000000000026</v>
      </c>
      <c r="J11" s="13">
        <f>[4]JASEC!K12</f>
        <v>89.300000000000011</v>
      </c>
      <c r="K11" s="13">
        <f>[4]JASEC!L12</f>
        <v>88.48</v>
      </c>
      <c r="L11" s="13">
        <f>[4]JASEC!M12</f>
        <v>88.48</v>
      </c>
      <c r="M11" s="13">
        <f>[4]JASEC!N12</f>
        <v>88.48</v>
      </c>
      <c r="N11" s="21"/>
    </row>
    <row r="12" spans="1:14" x14ac:dyDescent="0.3">
      <c r="A12" s="19" t="str">
        <f>[4]JASEC!B13</f>
        <v>COMERCIOS Y SERVICIOS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[4]JASEC!B14</f>
        <v>T-CO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[4]JASEC!B15</f>
        <v>a. Consumo de Energía menor o igual a 3000 kWh</v>
      </c>
      <c r="B14" s="13">
        <f>[4]JASEC!C15</f>
        <v>102.30000000000004</v>
      </c>
      <c r="C14" s="13">
        <f>[4]JASEC!D15</f>
        <v>102.30000000000003</v>
      </c>
      <c r="D14" s="13">
        <f>[4]JASEC!E15</f>
        <v>102.30000000000004</v>
      </c>
      <c r="E14" s="13">
        <f>[4]JASEC!F15</f>
        <v>101.64</v>
      </c>
      <c r="F14" s="13">
        <f>[4]JASEC!G15</f>
        <v>101.63999999999999</v>
      </c>
      <c r="G14" s="13">
        <f>[4]JASEC!H15</f>
        <v>101.64</v>
      </c>
      <c r="H14" s="13">
        <f>[4]JASEC!I15</f>
        <v>103.11999999999993</v>
      </c>
      <c r="I14" s="13">
        <f>[4]JASEC!J15</f>
        <v>103.11999999999993</v>
      </c>
      <c r="J14" s="13">
        <f>[4]JASEC!K15</f>
        <v>103.11999999999993</v>
      </c>
      <c r="K14" s="13">
        <f>[4]JASEC!L15</f>
        <v>102.17999999999996</v>
      </c>
      <c r="L14" s="13">
        <f>[4]JASEC!M15</f>
        <v>102.17999999999998</v>
      </c>
      <c r="M14" s="13">
        <f>[4]JASEC!N15</f>
        <v>102.17999999999996</v>
      </c>
      <c r="N14" s="13"/>
    </row>
    <row r="15" spans="1:14" x14ac:dyDescent="0.3">
      <c r="A15" s="22" t="str">
        <f>[4]JASEC!B16</f>
        <v>b. Bloque 0-3000 kWh</v>
      </c>
      <c r="B15" s="13">
        <f>[4]JASEC!C16</f>
        <v>183450</v>
      </c>
      <c r="C15" s="13">
        <f>[4]JASEC!D16</f>
        <v>183450</v>
      </c>
      <c r="D15" s="13">
        <f>[4]JASEC!E16</f>
        <v>183450</v>
      </c>
      <c r="E15" s="13">
        <f>[4]JASEC!F16</f>
        <v>182220</v>
      </c>
      <c r="F15" s="13">
        <f>[4]JASEC!G16</f>
        <v>182220</v>
      </c>
      <c r="G15" s="13">
        <f>[4]JASEC!H16</f>
        <v>182220</v>
      </c>
      <c r="H15" s="13">
        <f>[4]JASEC!I16</f>
        <v>184890</v>
      </c>
      <c r="I15" s="13">
        <f>[4]JASEC!J16</f>
        <v>184890</v>
      </c>
      <c r="J15" s="13">
        <f>[4]JASEC!K16</f>
        <v>184890</v>
      </c>
      <c r="K15" s="13">
        <f>[4]JASEC!L16</f>
        <v>183210</v>
      </c>
      <c r="L15" s="13">
        <f>[4]JASEC!M16</f>
        <v>183210</v>
      </c>
      <c r="M15" s="13">
        <f>[4]JASEC!N16</f>
        <v>183210</v>
      </c>
      <c r="N15" s="13"/>
    </row>
    <row r="16" spans="1:14" x14ac:dyDescent="0.3">
      <c r="A16" s="22" t="str">
        <f>[4]JASEC!B17</f>
        <v>c. Bloque mayor a 3000 kWh</v>
      </c>
      <c r="B16" s="13">
        <f>[4]JASEC!C17</f>
        <v>61.200000000000031</v>
      </c>
      <c r="C16" s="13">
        <f>[4]JASEC!D17</f>
        <v>61.200000000000031</v>
      </c>
      <c r="D16" s="13">
        <f>[4]JASEC!E17</f>
        <v>61.200000000000031</v>
      </c>
      <c r="E16" s="13">
        <f>[4]JASEC!F17</f>
        <v>60.74</v>
      </c>
      <c r="F16" s="13">
        <f>[4]JASEC!G17</f>
        <v>60.74</v>
      </c>
      <c r="G16" s="13">
        <f>[4]JASEC!H17</f>
        <v>60.74</v>
      </c>
      <c r="H16" s="13">
        <f>[4]JASEC!I17</f>
        <v>61.630000000000052</v>
      </c>
      <c r="I16" s="13">
        <f>[4]JASEC!J17</f>
        <v>61.630000000000052</v>
      </c>
      <c r="J16" s="13">
        <f>[4]JASEC!K17</f>
        <v>61.630000000000045</v>
      </c>
      <c r="K16" s="13">
        <f>[4]JASEC!L17</f>
        <v>61.069999999999979</v>
      </c>
      <c r="L16" s="13">
        <f>[4]JASEC!M17</f>
        <v>61.069999999999979</v>
      </c>
      <c r="M16" s="13">
        <f>[4]JASEC!N17</f>
        <v>61.069999999999979</v>
      </c>
      <c r="N16" s="13"/>
    </row>
    <row r="17" spans="1:14" x14ac:dyDescent="0.3">
      <c r="A17" s="22" t="str">
        <f>[4]JASEC!B18</f>
        <v>d. Bloque 0-8 kW</v>
      </c>
      <c r="B17" s="13">
        <f>[4]JASEC!C18</f>
        <v>76525.8</v>
      </c>
      <c r="C17" s="13">
        <f>[4]JASEC!D18</f>
        <v>76525.800000000032</v>
      </c>
      <c r="D17" s="13">
        <f>[4]JASEC!E18</f>
        <v>76525.8</v>
      </c>
      <c r="E17" s="13">
        <f>[4]JASEC!F18</f>
        <v>76021.679999999964</v>
      </c>
      <c r="F17" s="13">
        <f>[4]JASEC!G18</f>
        <v>76021.679999999978</v>
      </c>
      <c r="G17" s="13">
        <f>[4]JASEC!H18</f>
        <v>76021.679999999964</v>
      </c>
      <c r="H17" s="13">
        <f>[4]JASEC!I18</f>
        <v>77135.199999999997</v>
      </c>
      <c r="I17" s="13">
        <f>[4]JASEC!J18</f>
        <v>77135.199999999997</v>
      </c>
      <c r="J17" s="13">
        <f>[4]JASEC!K18</f>
        <v>77135.199999999983</v>
      </c>
      <c r="K17" s="13">
        <f>[4]JASEC!L18</f>
        <v>76428.959999999977</v>
      </c>
      <c r="L17" s="13">
        <f>[4]JASEC!M18</f>
        <v>76428.959999999977</v>
      </c>
      <c r="M17" s="13">
        <f>[4]JASEC!N18</f>
        <v>76428.959999999977</v>
      </c>
      <c r="N17" s="13"/>
    </row>
    <row r="18" spans="1:14" x14ac:dyDescent="0.3">
      <c r="A18" s="22" t="str">
        <f>[4]JASEC!B19</f>
        <v>e. Bloque mayor a 8 kW</v>
      </c>
      <c r="B18" s="13">
        <f>[4]JASEC!C19</f>
        <v>9565.7000000000062</v>
      </c>
      <c r="C18" s="13">
        <f>[4]JASEC!D19</f>
        <v>9565.7000000000062</v>
      </c>
      <c r="D18" s="13">
        <f>[4]JASEC!E19</f>
        <v>9565.7000000000062</v>
      </c>
      <c r="E18" s="13">
        <f>[4]JASEC!F19</f>
        <v>9502.7099999999955</v>
      </c>
      <c r="F18" s="13">
        <f>[4]JASEC!G19</f>
        <v>9502.7099999999973</v>
      </c>
      <c r="G18" s="13">
        <f>[4]JASEC!H19</f>
        <v>9502.7099999999955</v>
      </c>
      <c r="H18" s="13">
        <f>[4]JASEC!I19</f>
        <v>9641.9</v>
      </c>
      <c r="I18" s="13">
        <f>[4]JASEC!J19</f>
        <v>9641.9</v>
      </c>
      <c r="J18" s="13">
        <f>[4]JASEC!K19</f>
        <v>9641.8999999999978</v>
      </c>
      <c r="K18" s="13">
        <f>[4]JASEC!L19</f>
        <v>9553.6199999999972</v>
      </c>
      <c r="L18" s="13">
        <f>[4]JASEC!M19</f>
        <v>9553.6199999999972</v>
      </c>
      <c r="M18" s="13">
        <f>[4]JASEC!N19</f>
        <v>9553.6199999999972</v>
      </c>
      <c r="N18" s="21"/>
    </row>
    <row r="19" spans="1:14" x14ac:dyDescent="0.3">
      <c r="A19" s="19" t="str">
        <f>[4]JASEC!B20</f>
        <v>INDUSTRIAL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[4]JASEC!B21</f>
        <v>T-IN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[4]JASEC!B22</f>
        <v>a. Consumo de Energía menor o igual a 3000 kWh</v>
      </c>
      <c r="B21" s="13">
        <f>[4]JASEC!C22</f>
        <v>102.30000000000004</v>
      </c>
      <c r="C21" s="13">
        <f>[4]JASEC!D22</f>
        <v>102.30000000000003</v>
      </c>
      <c r="D21" s="13">
        <f>[4]JASEC!E22</f>
        <v>102.30000000000004</v>
      </c>
      <c r="E21" s="13">
        <f>[4]JASEC!F22</f>
        <v>101.64</v>
      </c>
      <c r="F21" s="13">
        <f>[4]JASEC!G22</f>
        <v>101.63999999999999</v>
      </c>
      <c r="G21" s="13">
        <f>[4]JASEC!H22</f>
        <v>101.64</v>
      </c>
      <c r="H21" s="13">
        <f>[4]JASEC!I22</f>
        <v>103.11999999999993</v>
      </c>
      <c r="I21" s="13">
        <f>[4]JASEC!J22</f>
        <v>103.11999999999993</v>
      </c>
      <c r="J21" s="13">
        <f>[4]JASEC!K22</f>
        <v>103.11999999999993</v>
      </c>
      <c r="K21" s="13">
        <f>[4]JASEC!L22</f>
        <v>102.17999999999996</v>
      </c>
      <c r="L21" s="13">
        <f>[4]JASEC!M22</f>
        <v>102.17999999999998</v>
      </c>
      <c r="M21" s="13">
        <f>[4]JASEC!N22</f>
        <v>102.17999999999996</v>
      </c>
      <c r="N21" s="23"/>
    </row>
    <row r="22" spans="1:14" x14ac:dyDescent="0.3">
      <c r="A22" s="22" t="str">
        <f>[4]JASEC!B23</f>
        <v>b. Bloque 0-3000 kWh</v>
      </c>
      <c r="B22" s="13">
        <f>[4]JASEC!C23</f>
        <v>183450</v>
      </c>
      <c r="C22" s="13">
        <f>[4]JASEC!D23</f>
        <v>183450</v>
      </c>
      <c r="D22" s="13">
        <f>[4]JASEC!E23</f>
        <v>183450</v>
      </c>
      <c r="E22" s="13">
        <f>[4]JASEC!F23</f>
        <v>182220</v>
      </c>
      <c r="F22" s="13">
        <f>[4]JASEC!G23</f>
        <v>182220</v>
      </c>
      <c r="G22" s="13">
        <f>[4]JASEC!H23</f>
        <v>182220</v>
      </c>
      <c r="H22" s="13">
        <f>[4]JASEC!I23</f>
        <v>184890</v>
      </c>
      <c r="I22" s="13">
        <f>[4]JASEC!J23</f>
        <v>184890</v>
      </c>
      <c r="J22" s="13">
        <f>[4]JASEC!K23</f>
        <v>184890</v>
      </c>
      <c r="K22" s="13">
        <f>[4]JASEC!L23</f>
        <v>183210</v>
      </c>
      <c r="L22" s="13">
        <f>[4]JASEC!M23</f>
        <v>183210</v>
      </c>
      <c r="M22" s="13">
        <f>[4]JASEC!N23</f>
        <v>183210</v>
      </c>
      <c r="N22" s="23"/>
    </row>
    <row r="23" spans="1:14" x14ac:dyDescent="0.3">
      <c r="A23" s="22" t="str">
        <f>[4]JASEC!B24</f>
        <v>c. Bloque mayor a 3000 kWh</v>
      </c>
      <c r="B23" s="13">
        <f>[4]JASEC!C24</f>
        <v>61.200000000000031</v>
      </c>
      <c r="C23" s="13">
        <f>[4]JASEC!D24</f>
        <v>61.200000000000031</v>
      </c>
      <c r="D23" s="13">
        <f>[4]JASEC!E24</f>
        <v>61.200000000000031</v>
      </c>
      <c r="E23" s="13">
        <f>[4]JASEC!F24</f>
        <v>60.74</v>
      </c>
      <c r="F23" s="13">
        <f>[4]JASEC!G24</f>
        <v>60.74</v>
      </c>
      <c r="G23" s="13">
        <f>[4]JASEC!H24</f>
        <v>60.74</v>
      </c>
      <c r="H23" s="13">
        <f>[4]JASEC!I24</f>
        <v>61.630000000000052</v>
      </c>
      <c r="I23" s="13">
        <f>[4]JASEC!J24</f>
        <v>61.630000000000052</v>
      </c>
      <c r="J23" s="13">
        <f>[4]JASEC!K24</f>
        <v>61.630000000000045</v>
      </c>
      <c r="K23" s="13">
        <f>[4]JASEC!L24</f>
        <v>61.069999999999979</v>
      </c>
      <c r="L23" s="13">
        <f>[4]JASEC!M24</f>
        <v>61.069999999999979</v>
      </c>
      <c r="M23" s="13">
        <f>[4]JASEC!N24</f>
        <v>61.069999999999979</v>
      </c>
      <c r="N23" s="23"/>
    </row>
    <row r="24" spans="1:14" x14ac:dyDescent="0.3">
      <c r="A24" s="22" t="str">
        <f>[4]JASEC!B25</f>
        <v>d. Bloque 0-8 kW</v>
      </c>
      <c r="B24" s="13">
        <f>[4]JASEC!C25</f>
        <v>76525.8</v>
      </c>
      <c r="C24" s="13">
        <f>[4]JASEC!D25</f>
        <v>76525.800000000032</v>
      </c>
      <c r="D24" s="13">
        <f>[4]JASEC!E25</f>
        <v>76525.8</v>
      </c>
      <c r="E24" s="13">
        <f>[4]JASEC!F25</f>
        <v>76021.679999999964</v>
      </c>
      <c r="F24" s="13">
        <f>[4]JASEC!G25</f>
        <v>76021.679999999978</v>
      </c>
      <c r="G24" s="13">
        <f>[4]JASEC!H25</f>
        <v>76021.679999999964</v>
      </c>
      <c r="H24" s="13">
        <f>[4]JASEC!I25</f>
        <v>77135.199999999997</v>
      </c>
      <c r="I24" s="13">
        <f>[4]JASEC!J25</f>
        <v>77135.199999999997</v>
      </c>
      <c r="J24" s="13">
        <f>[4]JASEC!K25</f>
        <v>77135.199999999983</v>
      </c>
      <c r="K24" s="13">
        <f>[4]JASEC!L25</f>
        <v>76428.959999999977</v>
      </c>
      <c r="L24" s="13">
        <f>[4]JASEC!M25</f>
        <v>76428.959999999977</v>
      </c>
      <c r="M24" s="13">
        <f>[4]JASEC!N25</f>
        <v>76428.959999999977</v>
      </c>
      <c r="N24" s="23"/>
    </row>
    <row r="25" spans="1:14" x14ac:dyDescent="0.3">
      <c r="A25" s="22" t="str">
        <f>[4]JASEC!B26</f>
        <v>e. Bloque mayor a 8 kW</v>
      </c>
      <c r="B25" s="13">
        <f>[4]JASEC!C26</f>
        <v>9565.7000000000062</v>
      </c>
      <c r="C25" s="13">
        <f>[4]JASEC!D26</f>
        <v>9565.7000000000062</v>
      </c>
      <c r="D25" s="13">
        <f>[4]JASEC!E26</f>
        <v>9565.7000000000062</v>
      </c>
      <c r="E25" s="13">
        <f>[4]JASEC!F26</f>
        <v>9502.7099999999955</v>
      </c>
      <c r="F25" s="13">
        <f>[4]JASEC!G26</f>
        <v>9502.7099999999973</v>
      </c>
      <c r="G25" s="13">
        <f>[4]JASEC!H26</f>
        <v>9502.7099999999955</v>
      </c>
      <c r="H25" s="13">
        <f>[4]JASEC!I26</f>
        <v>9641.9</v>
      </c>
      <c r="I25" s="13">
        <f>[4]JASEC!J26</f>
        <v>9641.9</v>
      </c>
      <c r="J25" s="13">
        <f>[4]JASEC!K26</f>
        <v>9641.8999999999978</v>
      </c>
      <c r="K25" s="13">
        <f>[4]JASEC!L26</f>
        <v>9553.6199999999972</v>
      </c>
      <c r="L25" s="13">
        <f>[4]JASEC!M26</f>
        <v>9553.6199999999972</v>
      </c>
      <c r="M25" s="13">
        <f>[4]JASEC!N26</f>
        <v>9553.6199999999972</v>
      </c>
      <c r="N25" s="23"/>
    </row>
    <row r="26" spans="1:14" x14ac:dyDescent="0.3">
      <c r="A26" s="19" t="str">
        <f>[4]JASEC!B27</f>
        <v>PREFERENCIAL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3"/>
    </row>
    <row r="27" spans="1:14" x14ac:dyDescent="0.3">
      <c r="A27" s="20" t="str">
        <f>[4]JASEC!B28</f>
        <v>T-CS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3"/>
    </row>
    <row r="28" spans="1:14" x14ac:dyDescent="0.3">
      <c r="A28" s="22" t="str">
        <f>[4]JASEC!B29</f>
        <v>a. Consumo de Energía menor o igual a 3000 kWh</v>
      </c>
      <c r="B28" s="13">
        <f>[4]JASEC!C29</f>
        <v>73.599999999999952</v>
      </c>
      <c r="C28" s="13">
        <f>[4]JASEC!D29</f>
        <v>73.599999999999952</v>
      </c>
      <c r="D28" s="13">
        <f>[4]JASEC!E29</f>
        <v>73.599999999999952</v>
      </c>
      <c r="E28" s="13">
        <f>[4]JASEC!F29</f>
        <v>73.140000000000043</v>
      </c>
      <c r="F28" s="13">
        <f>[4]JASEC!G29</f>
        <v>73.140000000000029</v>
      </c>
      <c r="G28" s="13">
        <f>[4]JASEC!H29</f>
        <v>73.140000000000043</v>
      </c>
      <c r="H28" s="13">
        <f>[4]JASEC!I29</f>
        <v>74.210000000000022</v>
      </c>
      <c r="I28" s="13">
        <f>[4]JASEC!J29</f>
        <v>74.210000000000022</v>
      </c>
      <c r="J28" s="13">
        <f>[4]JASEC!K29</f>
        <v>74.210000000000022</v>
      </c>
      <c r="K28" s="13">
        <f>[4]JASEC!L29</f>
        <v>73.539999999999978</v>
      </c>
      <c r="L28" s="13">
        <f>[4]JASEC!M29</f>
        <v>73.539999999999978</v>
      </c>
      <c r="M28" s="13">
        <f>[4]JASEC!N29</f>
        <v>73.539999999999978</v>
      </c>
      <c r="N28" s="23"/>
    </row>
    <row r="29" spans="1:14" x14ac:dyDescent="0.3">
      <c r="A29" s="22" t="str">
        <f>[4]JASEC!B30</f>
        <v>b. Bloque 0-3000 kWh</v>
      </c>
      <c r="B29" s="13">
        <f>[4]JASEC!C30</f>
        <v>127320</v>
      </c>
      <c r="C29" s="13">
        <f>[4]JASEC!D30</f>
        <v>127320</v>
      </c>
      <c r="D29" s="13">
        <f>[4]JASEC!E30</f>
        <v>127320</v>
      </c>
      <c r="E29" s="13">
        <f>[4]JASEC!F30</f>
        <v>126480</v>
      </c>
      <c r="F29" s="13">
        <f>[4]JASEC!G30</f>
        <v>126480</v>
      </c>
      <c r="G29" s="13">
        <f>[4]JASEC!H30</f>
        <v>126480</v>
      </c>
      <c r="H29" s="13">
        <f>[4]JASEC!I30</f>
        <v>128310</v>
      </c>
      <c r="I29" s="13">
        <f>[4]JASEC!J30</f>
        <v>128310</v>
      </c>
      <c r="J29" s="13">
        <f>[4]JASEC!K30</f>
        <v>128310</v>
      </c>
      <c r="K29" s="13">
        <f>[4]JASEC!L30</f>
        <v>127140</v>
      </c>
      <c r="L29" s="13">
        <f>[4]JASEC!M30</f>
        <v>127140</v>
      </c>
      <c r="M29" s="13">
        <f>[4]JASEC!N30</f>
        <v>127140</v>
      </c>
      <c r="N29" s="23"/>
    </row>
    <row r="30" spans="1:14" x14ac:dyDescent="0.3">
      <c r="A30" s="22" t="str">
        <f>[4]JASEC!B31</f>
        <v>c. Bloque mayor a 3000 kWh</v>
      </c>
      <c r="B30" s="13">
        <f>[4]JASEC!C31</f>
        <v>42.400000000000013</v>
      </c>
      <c r="C30" s="13">
        <f>[4]JASEC!D31</f>
        <v>42.4</v>
      </c>
      <c r="D30" s="13">
        <f>[4]JASEC!E31</f>
        <v>42.400000000000013</v>
      </c>
      <c r="E30" s="13">
        <f>[4]JASEC!F31</f>
        <v>42.16</v>
      </c>
      <c r="F30" s="13">
        <f>[4]JASEC!G31</f>
        <v>42.160000000000004</v>
      </c>
      <c r="G30" s="13">
        <f>[4]JASEC!H31</f>
        <v>42.16</v>
      </c>
      <c r="H30" s="13">
        <f>[4]JASEC!I31</f>
        <v>42.769999999999989</v>
      </c>
      <c r="I30" s="13">
        <f>[4]JASEC!J31</f>
        <v>42.769999999999989</v>
      </c>
      <c r="J30" s="13">
        <f>[4]JASEC!K31</f>
        <v>42.769999999999989</v>
      </c>
      <c r="K30" s="13">
        <f>[4]JASEC!L31</f>
        <v>42.380000000000024</v>
      </c>
      <c r="L30" s="13">
        <f>[4]JASEC!M31</f>
        <v>42.380000000000017</v>
      </c>
      <c r="M30" s="13">
        <f>[4]JASEC!N31</f>
        <v>42.380000000000024</v>
      </c>
      <c r="N30" s="23"/>
    </row>
    <row r="31" spans="1:14" x14ac:dyDescent="0.3">
      <c r="A31" s="22" t="str">
        <f>[4]JASEC!B32</f>
        <v>d. Bloque 0-8 kW</v>
      </c>
      <c r="B31" s="13">
        <f>[4]JASEC!C32</f>
        <v>51429.800000000025</v>
      </c>
      <c r="C31" s="13">
        <f>[4]JASEC!D32</f>
        <v>51429.800000000025</v>
      </c>
      <c r="D31" s="13">
        <f>[4]JASEC!E32</f>
        <v>51429.800000000025</v>
      </c>
      <c r="E31" s="13">
        <f>[4]JASEC!F32</f>
        <v>51090.879999999968</v>
      </c>
      <c r="F31" s="13">
        <f>[4]JASEC!G32</f>
        <v>51090.879999999961</v>
      </c>
      <c r="G31" s="13">
        <f>[4]JASEC!H32</f>
        <v>51090.879999999968</v>
      </c>
      <c r="H31" s="13">
        <f>[4]JASEC!I32</f>
        <v>51839.199999999975</v>
      </c>
      <c r="I31" s="13">
        <f>[4]JASEC!J32</f>
        <v>51839.199999999975</v>
      </c>
      <c r="J31" s="13">
        <f>[4]JASEC!K32</f>
        <v>51839.199999999975</v>
      </c>
      <c r="K31" s="13">
        <f>[4]JASEC!L32</f>
        <v>51364.560000000034</v>
      </c>
      <c r="L31" s="13">
        <f>[4]JASEC!M32</f>
        <v>51364.560000000034</v>
      </c>
      <c r="M31" s="13">
        <f>[4]JASEC!N32</f>
        <v>51364.560000000034</v>
      </c>
      <c r="N31" s="23"/>
    </row>
    <row r="32" spans="1:14" x14ac:dyDescent="0.3">
      <c r="A32" s="22" t="str">
        <f>[4]JASEC!B33</f>
        <v>e. Bloque mayor a 8 kW</v>
      </c>
      <c r="B32" s="13">
        <f>[4]JASEC!C33</f>
        <v>6428.7000000000025</v>
      </c>
      <c r="C32" s="13">
        <f>[4]JASEC!D33</f>
        <v>6428.7000000000016</v>
      </c>
      <c r="D32" s="13">
        <f>[4]JASEC!E33</f>
        <v>6428.7000000000025</v>
      </c>
      <c r="E32" s="13">
        <f>[4]JASEC!F33</f>
        <v>6386.359999999996</v>
      </c>
      <c r="F32" s="13">
        <f>[4]JASEC!G33</f>
        <v>6386.3599999999951</v>
      </c>
      <c r="G32" s="13">
        <f>[4]JASEC!H33</f>
        <v>6386.359999999996</v>
      </c>
      <c r="H32" s="13">
        <f>[4]JASEC!I33</f>
        <v>6479.8999999999969</v>
      </c>
      <c r="I32" s="13">
        <f>[4]JASEC!J33</f>
        <v>6479.8999999999969</v>
      </c>
      <c r="J32" s="13">
        <f>[4]JASEC!K33</f>
        <v>6479.8999999999969</v>
      </c>
      <c r="K32" s="13">
        <f>[4]JASEC!L33</f>
        <v>6420.5700000000043</v>
      </c>
      <c r="L32" s="13">
        <f>[4]JASEC!M33</f>
        <v>6420.5700000000043</v>
      </c>
      <c r="M32" s="13">
        <f>[4]JASEC!N33</f>
        <v>6420.5700000000043</v>
      </c>
      <c r="N32" s="23"/>
    </row>
    <row r="33" spans="1:14" x14ac:dyDescent="0.3">
      <c r="A33" s="19" t="str">
        <f>[4]JASEC!B34</f>
        <v>MEDIA TENSIÓN (T-MT)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1"/>
    </row>
    <row r="34" spans="1:14" x14ac:dyDescent="0.3">
      <c r="A34" s="20" t="str">
        <f>[4]JASEC!B35</f>
        <v>T-MT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</row>
    <row r="35" spans="1:14" x14ac:dyDescent="0.3">
      <c r="A35" s="22" t="str">
        <f>[4]JASEC!B36</f>
        <v>a. Energía Punta</v>
      </c>
      <c r="B35" s="13">
        <f>[4]JASEC!C36</f>
        <v>56.200000000000031</v>
      </c>
      <c r="C35" s="13">
        <f>[4]JASEC!D36</f>
        <v>56.200000000000031</v>
      </c>
      <c r="D35" s="13">
        <f>[4]JASEC!E36</f>
        <v>56.200000000000031</v>
      </c>
      <c r="E35" s="13">
        <f>[4]JASEC!F36</f>
        <v>55.77999999999998</v>
      </c>
      <c r="F35" s="13">
        <f>[4]JASEC!G36</f>
        <v>55.77999999999998</v>
      </c>
      <c r="G35" s="13">
        <f>[4]JASEC!H36</f>
        <v>55.77999999999998</v>
      </c>
      <c r="H35" s="13">
        <f>[4]JASEC!I36</f>
        <v>56.599999999999973</v>
      </c>
      <c r="I35" s="13">
        <f>[4]JASEC!J36</f>
        <v>56.599999999999973</v>
      </c>
      <c r="J35" s="13">
        <f>[4]JASEC!K36</f>
        <v>56.59999999999998</v>
      </c>
      <c r="K35" s="13">
        <f>[4]JASEC!L36</f>
        <v>56.079999999999977</v>
      </c>
      <c r="L35" s="13">
        <f>[4]JASEC!M36</f>
        <v>56.079999999999977</v>
      </c>
      <c r="M35" s="13">
        <f>[4]JASEC!N36</f>
        <v>56.079999999999977</v>
      </c>
      <c r="N35" s="13"/>
    </row>
    <row r="36" spans="1:14" x14ac:dyDescent="0.3">
      <c r="A36" s="22" t="str">
        <f>[4]JASEC!B37</f>
        <v>b. Energía Valle</v>
      </c>
      <c r="B36" s="13">
        <f>[4]JASEC!C37</f>
        <v>27.5</v>
      </c>
      <c r="C36" s="13">
        <f>[4]JASEC!D37</f>
        <v>27.5</v>
      </c>
      <c r="D36" s="13">
        <f>[4]JASEC!E37</f>
        <v>27.5</v>
      </c>
      <c r="E36" s="13">
        <f>[4]JASEC!F37</f>
        <v>27.269999999999989</v>
      </c>
      <c r="F36" s="13">
        <f>[4]JASEC!G37</f>
        <v>27.269999999999989</v>
      </c>
      <c r="G36" s="13">
        <f>[4]JASEC!H37</f>
        <v>27.269999999999989</v>
      </c>
      <c r="H36" s="13">
        <f>[4]JASEC!I37</f>
        <v>27.659999999999993</v>
      </c>
      <c r="I36" s="13">
        <f>[4]JASEC!J37</f>
        <v>27.659999999999993</v>
      </c>
      <c r="J36" s="13">
        <f>[4]JASEC!K37</f>
        <v>27.659999999999993</v>
      </c>
      <c r="K36" s="13">
        <f>[4]JASEC!L37</f>
        <v>27.409999999999993</v>
      </c>
      <c r="L36" s="13">
        <f>[4]JASEC!M37</f>
        <v>27.409999999999993</v>
      </c>
      <c r="M36" s="13">
        <f>[4]JASEC!N37</f>
        <v>27.409999999999993</v>
      </c>
      <c r="N36" s="13"/>
    </row>
    <row r="37" spans="1:14" x14ac:dyDescent="0.3">
      <c r="A37" s="22" t="str">
        <f>[4]JASEC!B38</f>
        <v>c. Energía Noche</v>
      </c>
      <c r="B37" s="13">
        <f>[4]JASEC!C38</f>
        <v>18.7</v>
      </c>
      <c r="C37" s="13">
        <f>[4]JASEC!D38</f>
        <v>18.699999999999992</v>
      </c>
      <c r="D37" s="13">
        <f>[4]JASEC!E38</f>
        <v>18.7</v>
      </c>
      <c r="E37" s="13">
        <f>[4]JASEC!F38</f>
        <v>18.600000000000012</v>
      </c>
      <c r="F37" s="13">
        <f>[4]JASEC!G38</f>
        <v>18.600000000000012</v>
      </c>
      <c r="G37" s="13">
        <f>[4]JASEC!H38</f>
        <v>18.600000000000012</v>
      </c>
      <c r="H37" s="13">
        <f>[4]JASEC!I38</f>
        <v>18.87</v>
      </c>
      <c r="I37" s="13">
        <f>[4]JASEC!J38</f>
        <v>18.87</v>
      </c>
      <c r="J37" s="13">
        <f>[4]JASEC!K38</f>
        <v>18.87</v>
      </c>
      <c r="K37" s="13">
        <f>[4]JASEC!L38</f>
        <v>18.7</v>
      </c>
      <c r="L37" s="13">
        <f>[4]JASEC!M38</f>
        <v>18.699999999999996</v>
      </c>
      <c r="M37" s="13">
        <f>[4]JASEC!N38</f>
        <v>18.7</v>
      </c>
      <c r="N37" s="13"/>
    </row>
    <row r="38" spans="1:14" x14ac:dyDescent="0.3">
      <c r="A38" s="22" t="str">
        <f>[4]JASEC!B39</f>
        <v>d. Potencia Punta</v>
      </c>
      <c r="B38" s="13">
        <f>[4]JASEC!C39</f>
        <v>9882.7000000000062</v>
      </c>
      <c r="C38" s="13">
        <f>[4]JASEC!D39</f>
        <v>9882.7000000000062</v>
      </c>
      <c r="D38" s="13">
        <f>[4]JASEC!E39</f>
        <v>9882.7000000000062</v>
      </c>
      <c r="E38" s="13">
        <f>[4]JASEC!F39</f>
        <v>9817.56</v>
      </c>
      <c r="F38" s="13">
        <f>[4]JASEC!G39</f>
        <v>9817.56</v>
      </c>
      <c r="G38" s="13">
        <f>[4]JASEC!H39</f>
        <v>9817.56</v>
      </c>
      <c r="H38" s="13">
        <f>[4]JASEC!I39</f>
        <v>9961.3599999999933</v>
      </c>
      <c r="I38" s="13">
        <f>[4]JASEC!J39</f>
        <v>9961.3599999999933</v>
      </c>
      <c r="J38" s="13">
        <f>[4]JASEC!K39</f>
        <v>9961.3599999999933</v>
      </c>
      <c r="K38" s="13">
        <f>[4]JASEC!L39</f>
        <v>9870.1500000000015</v>
      </c>
      <c r="L38" s="13">
        <f>[4]JASEC!M39</f>
        <v>9870.15</v>
      </c>
      <c r="M38" s="13">
        <f>[4]JASEC!N39</f>
        <v>9870.1500000000015</v>
      </c>
      <c r="N38" s="13"/>
    </row>
    <row r="39" spans="1:14" x14ac:dyDescent="0.3">
      <c r="A39" s="22" t="str">
        <f>[4]JASEC!B40</f>
        <v>e. Potencia Valle</v>
      </c>
      <c r="B39" s="13">
        <f>[4]JASEC!C40</f>
        <v>7086.2999999999965</v>
      </c>
      <c r="C39" s="13">
        <f>[4]JASEC!D40</f>
        <v>7086.2999999999975</v>
      </c>
      <c r="D39" s="13">
        <f>[4]JASEC!E40</f>
        <v>7086.2999999999965</v>
      </c>
      <c r="E39" s="13">
        <f>[4]JASEC!F40</f>
        <v>7039.649999999996</v>
      </c>
      <c r="F39" s="13">
        <f>[4]JASEC!G40</f>
        <v>7039.649999999996</v>
      </c>
      <c r="G39" s="13">
        <f>[4]JASEC!H40</f>
        <v>7039.649999999996</v>
      </c>
      <c r="H39" s="13">
        <f>[4]JASEC!I40</f>
        <v>7142.7600000000029</v>
      </c>
      <c r="I39" s="13">
        <f>[4]JASEC!J40</f>
        <v>7142.7600000000029</v>
      </c>
      <c r="J39" s="13">
        <f>[4]JASEC!K40</f>
        <v>7142.7600000000029</v>
      </c>
      <c r="K39" s="13">
        <f>[4]JASEC!L40</f>
        <v>7077.3599999999942</v>
      </c>
      <c r="L39" s="13">
        <f>[4]JASEC!M40</f>
        <v>7077.3599999999951</v>
      </c>
      <c r="M39" s="13">
        <f>[4]JASEC!N40</f>
        <v>7077.3599999999942</v>
      </c>
      <c r="N39" s="21"/>
    </row>
    <row r="40" spans="1:14" x14ac:dyDescent="0.3">
      <c r="A40" s="22" t="str">
        <f>[4]JASEC!B41</f>
        <v>f. Potencia Noche</v>
      </c>
      <c r="B40" s="13">
        <f>[4]JASEC!C41</f>
        <v>4847.8</v>
      </c>
      <c r="C40" s="13">
        <f>[4]JASEC!D41</f>
        <v>4847.800000000002</v>
      </c>
      <c r="D40" s="13">
        <f>[4]JASEC!E41</f>
        <v>4847.8000000000011</v>
      </c>
      <c r="E40" s="13">
        <f>[4]JASEC!F41</f>
        <v>4815.8200000000033</v>
      </c>
      <c r="F40" s="13">
        <f>[4]JASEC!G41</f>
        <v>4815.8200000000033</v>
      </c>
      <c r="G40" s="13">
        <f>[4]JASEC!H41</f>
        <v>4815.8200000000033</v>
      </c>
      <c r="H40" s="13">
        <f>[4]JASEC!I41</f>
        <v>4886.3500000000031</v>
      </c>
      <c r="I40" s="13">
        <f>[4]JASEC!J41</f>
        <v>4886.3500000000031</v>
      </c>
      <c r="J40" s="13">
        <f>[4]JASEC!K41</f>
        <v>4886.3500000000031</v>
      </c>
      <c r="K40" s="13">
        <f>[4]JASEC!L41</f>
        <v>4841.6099999999979</v>
      </c>
      <c r="L40" s="13">
        <f>[4]JASEC!M41</f>
        <v>4841.6099999999988</v>
      </c>
      <c r="M40" s="13">
        <f>[4]JASEC!N41</f>
        <v>4841.6099999999979</v>
      </c>
      <c r="N40" s="21"/>
    </row>
    <row r="41" spans="1:14" x14ac:dyDescent="0.3">
      <c r="A41" s="19" t="str">
        <f>[4]JASEC!B42</f>
        <v>ALUMBRADO PÚBLICO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3"/>
    </row>
    <row r="42" spans="1:14" x14ac:dyDescent="0.3">
      <c r="A42" s="20" t="str">
        <f>[4]JASEC!B43</f>
        <v>T-AP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</row>
    <row r="43" spans="1:14" x14ac:dyDescent="0.3">
      <c r="A43" s="22" t="str">
        <f>[4]JASEC!B44</f>
        <v>a. Bloque 0-30 kWh</v>
      </c>
      <c r="B43" s="13">
        <f>[4]JASEC!C44</f>
        <v>91.800000000000026</v>
      </c>
      <c r="C43" s="13">
        <f>[4]JASEC!D44</f>
        <v>91.8</v>
      </c>
      <c r="D43" s="13">
        <f>[4]JASEC!E44</f>
        <v>91.800000000000026</v>
      </c>
      <c r="E43" s="13">
        <f>[4]JASEC!F44</f>
        <v>91.800000000000011</v>
      </c>
      <c r="F43" s="13">
        <f>[4]JASEC!G44</f>
        <v>91.800000000000026</v>
      </c>
      <c r="G43" s="13">
        <f>[4]JASEC!H44</f>
        <v>91.800000000000011</v>
      </c>
      <c r="H43" s="13">
        <f>[4]JASEC!I44</f>
        <v>91.800000000000026</v>
      </c>
      <c r="I43" s="13">
        <f>[4]JASEC!J44</f>
        <v>91.800000000000026</v>
      </c>
      <c r="J43" s="13">
        <f>[4]JASEC!K44</f>
        <v>91.800000000000011</v>
      </c>
      <c r="K43" s="13">
        <f>[4]JASEC!L44</f>
        <v>91.800000000000026</v>
      </c>
      <c r="L43" s="13">
        <f>[4]JASEC!M44</f>
        <v>91.800000000000011</v>
      </c>
      <c r="M43" s="13">
        <f>[4]JASEC!N44</f>
        <v>91.800000000000026</v>
      </c>
      <c r="N43" s="13"/>
    </row>
    <row r="44" spans="1:14" x14ac:dyDescent="0.3">
      <c r="A44" s="22" t="str">
        <f>[4]JASEC!B45</f>
        <v>b. Bloque 31-50 000 kWh</v>
      </c>
      <c r="B44" s="13">
        <f>[4]JASEC!C45</f>
        <v>3.0600000000000014</v>
      </c>
      <c r="C44" s="13">
        <f>[4]JASEC!D45</f>
        <v>3.0600000000000014</v>
      </c>
      <c r="D44" s="13">
        <f>[4]JASEC!E45</f>
        <v>3.0600000000000014</v>
      </c>
      <c r="E44" s="13">
        <f>[4]JASEC!F45</f>
        <v>3.0600000000000014</v>
      </c>
      <c r="F44" s="13">
        <f>[4]JASEC!G45</f>
        <v>3.0600000000000014</v>
      </c>
      <c r="G44" s="13">
        <f>[4]JASEC!H45</f>
        <v>3.0600000000000014</v>
      </c>
      <c r="H44" s="13">
        <f>[4]JASEC!I45</f>
        <v>3.0600000000000014</v>
      </c>
      <c r="I44" s="13">
        <f>[4]JASEC!J45</f>
        <v>3.0600000000000014</v>
      </c>
      <c r="J44" s="13">
        <f>[4]JASEC!K45</f>
        <v>3.0600000000000014</v>
      </c>
      <c r="K44" s="13">
        <f>[4]JASEC!L45</f>
        <v>3.0600000000000014</v>
      </c>
      <c r="L44" s="13">
        <f>[4]JASEC!M45</f>
        <v>3.0600000000000014</v>
      </c>
      <c r="M44" s="13">
        <f>[4]JASEC!N45</f>
        <v>3.0600000000000014</v>
      </c>
      <c r="N44" s="13"/>
    </row>
    <row r="45" spans="1:14" x14ac:dyDescent="0.3">
      <c r="A45" s="22" t="str">
        <f>[4]JASEC!B46</f>
        <v>c. Bloque mayor a 50 000 kWh</v>
      </c>
      <c r="B45" s="13">
        <f>[4]JASEC!C46</f>
        <v>153000</v>
      </c>
      <c r="C45" s="13">
        <f>[4]JASEC!D46</f>
        <v>153000</v>
      </c>
      <c r="D45" s="13">
        <f>[4]JASEC!E46</f>
        <v>153000</v>
      </c>
      <c r="E45" s="13">
        <f>[4]JASEC!F46</f>
        <v>153000</v>
      </c>
      <c r="F45" s="13">
        <f>[4]JASEC!G46</f>
        <v>153000</v>
      </c>
      <c r="G45" s="13">
        <f>[4]JASEC!H46</f>
        <v>153000</v>
      </c>
      <c r="H45" s="13">
        <f>[4]JASEC!I46</f>
        <v>153000</v>
      </c>
      <c r="I45" s="13">
        <f>[4]JASEC!J46</f>
        <v>153000</v>
      </c>
      <c r="J45" s="13">
        <f>[4]JASEC!K46</f>
        <v>153000</v>
      </c>
      <c r="K45" s="13">
        <f>[4]JASEC!L46</f>
        <v>153000</v>
      </c>
      <c r="L45" s="13">
        <f>[4]JASEC!M46</f>
        <v>153000</v>
      </c>
      <c r="M45" s="13">
        <f>[4]JASEC!N46</f>
        <v>153000</v>
      </c>
      <c r="N45" s="13"/>
    </row>
    <row r="46" spans="1:14" x14ac:dyDescent="0.3">
      <c r="A46" s="19" t="str">
        <f>[4]JASEC!B47</f>
        <v>Tarifa de acceso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3"/>
    </row>
    <row r="47" spans="1:14" x14ac:dyDescent="0.3">
      <c r="A47" s="20" t="str">
        <f>[4]JASEC!B48</f>
        <v>T-TA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</row>
    <row r="48" spans="1:14" x14ac:dyDescent="0.3">
      <c r="A48" s="22" t="str">
        <f>[4]JASEC!B49</f>
        <v>a. Consumo de Energía cada kWh</v>
      </c>
      <c r="B48" s="13">
        <f>[4]JASEC!C49</f>
        <v>13.720000000000011</v>
      </c>
      <c r="C48" s="13">
        <f>[4]JASEC!D49</f>
        <v>13.72000000000001</v>
      </c>
      <c r="D48" s="13">
        <f>[4]JASEC!E49</f>
        <v>13.720000000000011</v>
      </c>
      <c r="E48" s="13">
        <f>[4]JASEC!F49</f>
        <v>13.72000000000001</v>
      </c>
      <c r="F48" s="13">
        <f>[4]JASEC!G49</f>
        <v>13.720000000000011</v>
      </c>
      <c r="G48" s="13">
        <f>[4]JASEC!H49</f>
        <v>13.72000000000001</v>
      </c>
      <c r="H48" s="13">
        <f>[4]JASEC!I49</f>
        <v>13.720000000000011</v>
      </c>
      <c r="I48" s="13">
        <f>[4]JASEC!J49</f>
        <v>13.720000000000011</v>
      </c>
      <c r="J48" s="13">
        <f>[4]JASEC!K49</f>
        <v>13.72000000000001</v>
      </c>
      <c r="K48" s="13">
        <f>[4]JASEC!L49</f>
        <v>13.720000000000011</v>
      </c>
      <c r="L48" s="13">
        <f>[4]JASEC!M49</f>
        <v>13.72000000000001</v>
      </c>
      <c r="M48" s="13">
        <f>[4]JASEC!N49</f>
        <v>13.720000000000011</v>
      </c>
      <c r="N48" s="13"/>
    </row>
    <row r="49" spans="1:13" x14ac:dyDescent="0.3">
      <c r="A49" s="24" t="s">
        <v>25</v>
      </c>
    </row>
    <row r="50" spans="1:13" x14ac:dyDescent="0.3">
      <c r="A50" s="24" t="s">
        <v>76</v>
      </c>
    </row>
    <row r="51" spans="1:13" x14ac:dyDescent="0.3">
      <c r="A51" s="24"/>
    </row>
    <row r="52" spans="1:13" x14ac:dyDescent="0.3">
      <c r="A52" s="24"/>
    </row>
    <row r="53" spans="1:13" x14ac:dyDescent="0.3">
      <c r="A53" s="24"/>
    </row>
    <row r="54" spans="1:13" x14ac:dyDescent="0.3">
      <c r="A54" s="24"/>
    </row>
    <row r="58" spans="1:13" x14ac:dyDescent="0.3">
      <c r="A58" s="179" t="s">
        <v>65</v>
      </c>
      <c r="B58" s="179"/>
      <c r="C58" s="179"/>
      <c r="D58" s="179"/>
      <c r="E58" s="179"/>
      <c r="F58" s="179"/>
      <c r="G58" s="179"/>
      <c r="H58" s="179"/>
      <c r="I58" s="179"/>
      <c r="J58" s="179"/>
    </row>
    <row r="59" spans="1:13" x14ac:dyDescent="0.3">
      <c r="A59" s="180" t="s">
        <v>140</v>
      </c>
      <c r="B59" s="180"/>
      <c r="C59" s="180"/>
      <c r="D59" s="180"/>
      <c r="E59" s="180"/>
      <c r="F59" s="180"/>
      <c r="G59" s="180"/>
      <c r="H59" s="180"/>
      <c r="I59" s="180"/>
      <c r="J59" s="180"/>
    </row>
    <row r="60" spans="1:13" x14ac:dyDescent="0.3">
      <c r="A60" s="17" t="str">
        <f>[4]JASEC!B97</f>
        <v>º</v>
      </c>
      <c r="B60" s="18" t="str">
        <f>[4]JASEC!C97</f>
        <v>Enero</v>
      </c>
      <c r="C60" s="18" t="str">
        <f>[4]JASEC!D97</f>
        <v>Febrero</v>
      </c>
      <c r="D60" s="18" t="str">
        <f>[4]JASEC!E97</f>
        <v>Marzo</v>
      </c>
      <c r="E60" s="18" t="str">
        <f>[4]JASEC!F97</f>
        <v>Abril</v>
      </c>
      <c r="F60" s="18" t="str">
        <f>[4]JASEC!G97</f>
        <v>Mayo</v>
      </c>
      <c r="G60" s="18" t="str">
        <f>[4]JASEC!H97</f>
        <v>Junio</v>
      </c>
      <c r="H60" s="18" t="str">
        <f>[4]JASEC!I97</f>
        <v>Julio</v>
      </c>
      <c r="I60" s="18" t="str">
        <f>[4]JASEC!J97</f>
        <v>Agosto</v>
      </c>
      <c r="J60" s="18" t="str">
        <f>[4]JASEC!K97</f>
        <v>Septiembre</v>
      </c>
      <c r="K60" s="18" t="str">
        <f>[4]JASEC!L97</f>
        <v>Octubre</v>
      </c>
      <c r="L60" s="18" t="str">
        <f>[4]JASEC!M97</f>
        <v>Noviembre</v>
      </c>
      <c r="M60" s="18" t="str">
        <f>[4]JASEC!N97</f>
        <v>Diciembre</v>
      </c>
    </row>
    <row r="61" spans="1:13" x14ac:dyDescent="0.3">
      <c r="A61" s="19" t="str">
        <f>[4]JASEC!B98</f>
        <v>VENTAS AL SERVICIO DE DISTRIBUCIÓN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x14ac:dyDescent="0.3">
      <c r="A62" s="20" t="str">
        <f>[4]JASEC!B99</f>
        <v>T-SD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 x14ac:dyDescent="0.3">
      <c r="A63" s="22" t="str">
        <f>[4]JASEC!B100</f>
        <v>a. Energía Punta</v>
      </c>
      <c r="B63" s="13">
        <f>[4]JASEC!C100</f>
        <v>61.299999999999969</v>
      </c>
      <c r="C63" s="13">
        <f>[4]JASEC!D100</f>
        <v>61.299999999999969</v>
      </c>
      <c r="D63" s="13">
        <f>[4]JASEC!E100</f>
        <v>61.299999999999969</v>
      </c>
      <c r="E63" s="13">
        <f>[4]JASEC!F100</f>
        <v>61.299999999999969</v>
      </c>
      <c r="F63" s="13">
        <f>[4]JASEC!G100</f>
        <v>61.299999999999969</v>
      </c>
      <c r="G63" s="13">
        <f>[4]JASEC!H100</f>
        <v>61.299999999999969</v>
      </c>
      <c r="H63" s="13">
        <f>[4]JASEC!I100</f>
        <v>61.299999999999969</v>
      </c>
      <c r="I63" s="13">
        <f>[4]JASEC!J100</f>
        <v>61.299999999999969</v>
      </c>
      <c r="J63" s="13">
        <f>[4]JASEC!K100</f>
        <v>61.299999999999969</v>
      </c>
      <c r="K63" s="13">
        <f>[4]JASEC!L100</f>
        <v>61.299999999999969</v>
      </c>
      <c r="L63" s="13">
        <f>[4]JASEC!M100</f>
        <v>61.299999999999969</v>
      </c>
      <c r="M63" s="13">
        <f>[4]JASEC!N100</f>
        <v>61.299999999999969</v>
      </c>
    </row>
    <row r="64" spans="1:13" x14ac:dyDescent="0.3">
      <c r="A64" s="22" t="str">
        <f>[4]JASEC!B101</f>
        <v>b. Energía Valle</v>
      </c>
      <c r="B64" s="13">
        <f>[4]JASEC!C101</f>
        <v>49.829999999999984</v>
      </c>
      <c r="C64" s="13">
        <f>[4]JASEC!D101</f>
        <v>49.829999999999991</v>
      </c>
      <c r="D64" s="13">
        <f>[4]JASEC!E101</f>
        <v>49.829999999999984</v>
      </c>
      <c r="E64" s="13">
        <f>[4]JASEC!F101</f>
        <v>49.829999999999991</v>
      </c>
      <c r="F64" s="13">
        <f>[4]JASEC!G101</f>
        <v>49.829999999999984</v>
      </c>
      <c r="G64" s="13">
        <f>[4]JASEC!H101</f>
        <v>49.829999999999991</v>
      </c>
      <c r="H64" s="13">
        <f>[4]JASEC!I101</f>
        <v>49.829999999999984</v>
      </c>
      <c r="I64" s="13">
        <f>[4]JASEC!J101</f>
        <v>49.829999999999984</v>
      </c>
      <c r="J64" s="13">
        <f>[4]JASEC!K101</f>
        <v>49.829999999999991</v>
      </c>
      <c r="K64" s="13">
        <f>[4]JASEC!L101</f>
        <v>49.829999999999984</v>
      </c>
      <c r="L64" s="13">
        <f>[4]JASEC!M101</f>
        <v>49.829999999999991</v>
      </c>
      <c r="M64" s="13">
        <f>[4]JASEC!N101</f>
        <v>49.829999999999984</v>
      </c>
    </row>
    <row r="65" spans="1:13" x14ac:dyDescent="0.3">
      <c r="A65" s="22" t="str">
        <f>[4]JASEC!B102</f>
        <v>c. Energía Noche</v>
      </c>
      <c r="B65" s="13">
        <f>[4]JASEC!C102</f>
        <v>42.349999999999987</v>
      </c>
      <c r="C65" s="13">
        <f>[4]JASEC!D102</f>
        <v>42.35</v>
      </c>
      <c r="D65" s="13">
        <f>[4]JASEC!E102</f>
        <v>42.349999999999987</v>
      </c>
      <c r="E65" s="13">
        <f>[4]JASEC!F102</f>
        <v>42.349999999999994</v>
      </c>
      <c r="F65" s="13">
        <f>[4]JASEC!G102</f>
        <v>42.349999999999987</v>
      </c>
      <c r="G65" s="13">
        <f>[4]JASEC!H102</f>
        <v>42.349999999999994</v>
      </c>
      <c r="H65" s="13">
        <f>[4]JASEC!I102</f>
        <v>42.349999999999987</v>
      </c>
      <c r="I65" s="13">
        <f>[4]JASEC!J102</f>
        <v>42.349999999999987</v>
      </c>
      <c r="J65" s="13">
        <f>[4]JASEC!K102</f>
        <v>42.349999999999994</v>
      </c>
      <c r="K65" s="13">
        <f>[4]JASEC!L102</f>
        <v>42.349999999999987</v>
      </c>
      <c r="L65" s="13">
        <f>[4]JASEC!M102</f>
        <v>42.349999999999994</v>
      </c>
      <c r="M65" s="13">
        <f>[4]JASEC!N102</f>
        <v>42.349999999999987</v>
      </c>
    </row>
    <row r="66" spans="1:13" x14ac:dyDescent="0.3">
      <c r="A66" s="22" t="str">
        <f>[4]JASEC!B103</f>
        <v>d. Potencia Punta</v>
      </c>
      <c r="B66" s="13">
        <f>[4]JASEC!C103</f>
        <v>3472.9799999999991</v>
      </c>
      <c r="C66" s="13">
        <f>[4]JASEC!D103</f>
        <v>3472.9799999999996</v>
      </c>
      <c r="D66" s="13">
        <f>[4]JASEC!E103</f>
        <v>3472.9799999999991</v>
      </c>
      <c r="E66" s="13">
        <f>[4]JASEC!F103</f>
        <v>3472.9799999999991</v>
      </c>
      <c r="F66" s="13">
        <f>[4]JASEC!G103</f>
        <v>3472.9799999999991</v>
      </c>
      <c r="G66" s="13">
        <f>[4]JASEC!H103</f>
        <v>3472.9799999999991</v>
      </c>
      <c r="H66" s="13">
        <f>[4]JASEC!I103</f>
        <v>3472.9799999999991</v>
      </c>
      <c r="I66" s="13">
        <f>[4]JASEC!J103</f>
        <v>3472.9799999999991</v>
      </c>
      <c r="J66" s="13">
        <f>[4]JASEC!K103</f>
        <v>3472.9799999999991</v>
      </c>
      <c r="K66" s="13">
        <f>[4]JASEC!L103</f>
        <v>3472.9799999999991</v>
      </c>
      <c r="L66" s="13">
        <f>[4]JASEC!M103</f>
        <v>3472.9799999999991</v>
      </c>
      <c r="M66" s="13">
        <f>[4]JASEC!N103</f>
        <v>3472.9799999999991</v>
      </c>
    </row>
    <row r="67" spans="1:13" x14ac:dyDescent="0.3">
      <c r="A67" s="22" t="str">
        <f>[4]JASEC!B104</f>
        <v>e. Potencia Valle</v>
      </c>
      <c r="B67" s="13">
        <f>[4]JASEC!C104</f>
        <v>3472.9799999999991</v>
      </c>
      <c r="C67" s="13">
        <f>[4]JASEC!D104</f>
        <v>3472.9799999999996</v>
      </c>
      <c r="D67" s="13">
        <f>[4]JASEC!E104</f>
        <v>3472.9799999999991</v>
      </c>
      <c r="E67" s="13">
        <f>[4]JASEC!F104</f>
        <v>3472.9799999999991</v>
      </c>
      <c r="F67" s="13">
        <f>[4]JASEC!G104</f>
        <v>3472.9799999999991</v>
      </c>
      <c r="G67" s="13">
        <f>[4]JASEC!H104</f>
        <v>3472.9799999999991</v>
      </c>
      <c r="H67" s="13">
        <f>[4]JASEC!I104</f>
        <v>3472.9799999999991</v>
      </c>
      <c r="I67" s="13">
        <f>[4]JASEC!J104</f>
        <v>3472.9799999999991</v>
      </c>
      <c r="J67" s="13">
        <f>[4]JASEC!K104</f>
        <v>3472.9799999999991</v>
      </c>
      <c r="K67" s="13">
        <f>[4]JASEC!L104</f>
        <v>3472.9799999999991</v>
      </c>
      <c r="L67" s="13">
        <f>[4]JASEC!M104</f>
        <v>3472.9799999999991</v>
      </c>
      <c r="M67" s="13">
        <f>[4]JASEC!N104</f>
        <v>3472.9799999999991</v>
      </c>
    </row>
    <row r="68" spans="1:13" x14ac:dyDescent="0.3">
      <c r="A68" s="22" t="str">
        <f>[4]JASEC!B105</f>
        <v>f. Potencia Noche</v>
      </c>
      <c r="B68" s="13">
        <f>[4]JASEC!C105</f>
        <v>0</v>
      </c>
      <c r="C68" s="13">
        <f>[4]JASEC!D105</f>
        <v>0</v>
      </c>
      <c r="D68" s="13">
        <f>[4]JASEC!E105</f>
        <v>0</v>
      </c>
      <c r="E68" s="13">
        <f>[4]JASEC!F105</f>
        <v>0</v>
      </c>
      <c r="F68" s="13">
        <f>[4]JASEC!G105</f>
        <v>0</v>
      </c>
      <c r="G68" s="13">
        <f>[4]JASEC!H105</f>
        <v>0</v>
      </c>
      <c r="H68" s="13">
        <f>[4]JASEC!I105</f>
        <v>0</v>
      </c>
      <c r="I68" s="13">
        <f>[4]JASEC!J105</f>
        <v>0</v>
      </c>
      <c r="J68" s="13">
        <f>[4]JASEC!K105</f>
        <v>0</v>
      </c>
      <c r="K68" s="13">
        <f>[4]JASEC!L105</f>
        <v>0</v>
      </c>
      <c r="L68" s="13">
        <f>[4]JASEC!M105</f>
        <v>0</v>
      </c>
      <c r="M68" s="13">
        <f>[4]JASEC!N105</f>
        <v>0</v>
      </c>
    </row>
    <row r="69" spans="1:13" x14ac:dyDescent="0.3">
      <c r="A69" s="24"/>
    </row>
    <row r="70" spans="1:13" x14ac:dyDescent="0.3">
      <c r="A70" s="24"/>
    </row>
  </sheetData>
  <mergeCells count="4">
    <mergeCell ref="A4:J4"/>
    <mergeCell ref="A5:M5"/>
    <mergeCell ref="A58:J58"/>
    <mergeCell ref="A59:J59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D015-E125-4F82-8AB8-ECAA303AC2D7}">
  <sheetPr codeName="Hoja60"/>
  <dimension ref="A5:N68"/>
  <sheetViews>
    <sheetView topLeftCell="A58" workbookViewId="0">
      <selection activeCell="A65" sqref="A65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141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[4]ESPH!B7</f>
        <v>Tipo de tarifa y bloque</v>
      </c>
      <c r="B7" s="18" t="str">
        <f>[4]ESPH!C7</f>
        <v>Enero</v>
      </c>
      <c r="C7" s="18" t="str">
        <f>[4]ESPH!D7</f>
        <v>Febrero</v>
      </c>
      <c r="D7" s="18" t="str">
        <f>[4]ESPH!E7</f>
        <v>Marzo</v>
      </c>
      <c r="E7" s="18" t="str">
        <f>[4]ESPH!F7</f>
        <v>Abril</v>
      </c>
      <c r="F7" s="18" t="str">
        <f>[4]ESPH!G7</f>
        <v>Mayo</v>
      </c>
      <c r="G7" s="18" t="str">
        <f>[4]ESPH!H7</f>
        <v>Junio</v>
      </c>
      <c r="H7" s="18" t="str">
        <f>[4]ESPH!I7</f>
        <v>Julio</v>
      </c>
      <c r="I7" s="18" t="str">
        <f>[4]ESPH!J7</f>
        <v>Agosto</v>
      </c>
      <c r="J7" s="18" t="str">
        <f>[4]ESPH!K7</f>
        <v>Septiembre</v>
      </c>
      <c r="K7" s="18" t="str">
        <f>[4]ESPH!L7</f>
        <v>Octubre</v>
      </c>
      <c r="L7" s="18" t="str">
        <f>[4]ESPH!M7</f>
        <v>Noviembre</v>
      </c>
      <c r="M7" s="18" t="str">
        <f>[4]ESPH!N7</f>
        <v>Diciembre</v>
      </c>
      <c r="N7" s="37"/>
    </row>
    <row r="8" spans="1:14" x14ac:dyDescent="0.3">
      <c r="A8" s="19" t="str">
        <f>[4]ESPH!B8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[4]ESPH!B9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[4]ESPH!B10</f>
        <v>a. Bloque 0-30 kWh</v>
      </c>
      <c r="B10" s="13">
        <f>[4]ESPH!C10</f>
        <v>1974.3000000000011</v>
      </c>
      <c r="C10" s="13">
        <f>[4]ESPH!D10</f>
        <v>1974.3000000000009</v>
      </c>
      <c r="D10" s="13">
        <f>[4]ESPH!E10</f>
        <v>1974.3000000000011</v>
      </c>
      <c r="E10" s="13">
        <f>[4]ESPH!F10</f>
        <v>2065.1999999999989</v>
      </c>
      <c r="F10" s="13">
        <f>[4]ESPH!G10</f>
        <v>2065.1999999999989</v>
      </c>
      <c r="G10" s="13">
        <f>[4]ESPH!H10</f>
        <v>2065.1999999999989</v>
      </c>
      <c r="H10" s="13">
        <f>[4]ESPH!I10</f>
        <v>2051.099999999999</v>
      </c>
      <c r="I10" s="13">
        <f>[4]ESPH!J10</f>
        <v>2051.099999999999</v>
      </c>
      <c r="J10" s="13">
        <f>[4]ESPH!K10</f>
        <v>2051.099999999999</v>
      </c>
      <c r="K10" s="13">
        <f>[4]ESPH!L10</f>
        <v>2035.8000000000011</v>
      </c>
      <c r="L10" s="13">
        <f>[4]ESPH!M10</f>
        <v>2035.8000000000009</v>
      </c>
      <c r="M10" s="13">
        <f>[4]ESPH!N10</f>
        <v>2035.8000000000011</v>
      </c>
      <c r="N10" s="13"/>
    </row>
    <row r="11" spans="1:14" x14ac:dyDescent="0.3">
      <c r="A11" s="22" t="str">
        <f>[4]ESPH!B11</f>
        <v>b. Bloque 31-200 kWh</v>
      </c>
      <c r="B11" s="13">
        <f>[4]ESPH!C11</f>
        <v>65.80999999999996</v>
      </c>
      <c r="C11" s="13">
        <f>[4]ESPH!D11</f>
        <v>65.80999999999996</v>
      </c>
      <c r="D11" s="13">
        <f>[4]ESPH!E11</f>
        <v>65.80999999999996</v>
      </c>
      <c r="E11" s="13">
        <f>[4]ESPH!F11</f>
        <v>68.839999999999975</v>
      </c>
      <c r="F11" s="13">
        <f>[4]ESPH!G11</f>
        <v>68.839999999999989</v>
      </c>
      <c r="G11" s="13">
        <f>[4]ESPH!H11</f>
        <v>68.839999999999975</v>
      </c>
      <c r="H11" s="13">
        <f>[4]ESPH!I11</f>
        <v>68.369999999999948</v>
      </c>
      <c r="I11" s="13">
        <f>[4]ESPH!J11</f>
        <v>68.369999999999948</v>
      </c>
      <c r="J11" s="13">
        <f>[4]ESPH!K11</f>
        <v>68.369999999999948</v>
      </c>
      <c r="K11" s="13">
        <f>[4]ESPH!L11</f>
        <v>67.859999999999957</v>
      </c>
      <c r="L11" s="13">
        <f>[4]ESPH!M11</f>
        <v>67.859999999999957</v>
      </c>
      <c r="M11" s="13">
        <f>[4]ESPH!N11</f>
        <v>67.859999999999957</v>
      </c>
      <c r="N11" s="13"/>
    </row>
    <row r="12" spans="1:14" x14ac:dyDescent="0.3">
      <c r="A12" s="22" t="str">
        <f>[4]ESPH!B12</f>
        <v>c. Bloque mayor a 200 kWh</v>
      </c>
      <c r="B12" s="13">
        <f>[4]ESPH!C12</f>
        <v>85.07999999999997</v>
      </c>
      <c r="C12" s="13">
        <f>[4]ESPH!D12</f>
        <v>85.07999999999997</v>
      </c>
      <c r="D12" s="13">
        <f>[4]ESPH!E12</f>
        <v>85.07999999999997</v>
      </c>
      <c r="E12" s="13">
        <f>[4]ESPH!F12</f>
        <v>89</v>
      </c>
      <c r="F12" s="13">
        <f>[4]ESPH!G12</f>
        <v>89</v>
      </c>
      <c r="G12" s="13">
        <f>[4]ESPH!H12</f>
        <v>89</v>
      </c>
      <c r="H12" s="13">
        <f>[4]ESPH!I12</f>
        <v>88.409999999999982</v>
      </c>
      <c r="I12" s="13">
        <f>[4]ESPH!J12</f>
        <v>88.409999999999982</v>
      </c>
      <c r="J12" s="13">
        <f>[4]ESPH!K12</f>
        <v>88.41</v>
      </c>
      <c r="K12" s="13">
        <f>[4]ESPH!L12</f>
        <v>87.75</v>
      </c>
      <c r="L12" s="13">
        <f>[4]ESPH!M12</f>
        <v>87.75</v>
      </c>
      <c r="M12" s="13">
        <f>[4]ESPH!N12</f>
        <v>87.75</v>
      </c>
      <c r="N12" s="21"/>
    </row>
    <row r="13" spans="1:14" x14ac:dyDescent="0.3">
      <c r="A13" s="19" t="str">
        <f>[4]ESPH!B13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1"/>
    </row>
    <row r="14" spans="1:14" x14ac:dyDescent="0.3">
      <c r="A14" s="20" t="str">
        <f>[4]ESPH!B14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13"/>
    </row>
    <row r="15" spans="1:14" x14ac:dyDescent="0.3">
      <c r="A15" s="22" t="str">
        <f>[4]ESPH!B15</f>
        <v>a. Consumo de Energía menor o igual a 3000 kWh</v>
      </c>
      <c r="B15" s="13">
        <f>[4]ESPH!C15</f>
        <v>90.75</v>
      </c>
      <c r="C15" s="13">
        <f>[4]ESPH!D15</f>
        <v>90.75</v>
      </c>
      <c r="D15" s="13">
        <f>[4]ESPH!E15</f>
        <v>90.75</v>
      </c>
      <c r="E15" s="13">
        <f>[4]ESPH!F15</f>
        <v>94.94000000000004</v>
      </c>
      <c r="F15" s="13">
        <f>[4]ESPH!G15</f>
        <v>94.94000000000004</v>
      </c>
      <c r="G15" s="13">
        <f>[4]ESPH!H15</f>
        <v>94.94000000000004</v>
      </c>
      <c r="H15" s="13">
        <f>[4]ESPH!I15</f>
        <v>94.30000000000004</v>
      </c>
      <c r="I15" s="13">
        <f>[4]ESPH!J15</f>
        <v>94.30000000000004</v>
      </c>
      <c r="J15" s="13">
        <f>[4]ESPH!K15</f>
        <v>94.300000000000026</v>
      </c>
      <c r="K15" s="13">
        <f>[4]ESPH!L15</f>
        <v>93.590000000000032</v>
      </c>
      <c r="L15" s="13">
        <f>[4]ESPH!M15</f>
        <v>93.590000000000018</v>
      </c>
      <c r="M15" s="13">
        <f>[4]ESPH!N15</f>
        <v>93.590000000000032</v>
      </c>
      <c r="N15" s="13"/>
    </row>
    <row r="16" spans="1:14" x14ac:dyDescent="0.3">
      <c r="A16" s="22" t="str">
        <f>[4]ESPH!B16</f>
        <v>b. Bloque 0-3000 kWh</v>
      </c>
      <c r="B16" s="13">
        <f>[4]ESPH!C16</f>
        <v>153150</v>
      </c>
      <c r="C16" s="13">
        <f>[4]ESPH!D16</f>
        <v>153150</v>
      </c>
      <c r="D16" s="13">
        <f>[4]ESPH!E16</f>
        <v>153150</v>
      </c>
      <c r="E16" s="13">
        <f>[4]ESPH!F16</f>
        <v>160200</v>
      </c>
      <c r="F16" s="13">
        <f>[4]ESPH!G16</f>
        <v>160200</v>
      </c>
      <c r="G16" s="13">
        <f>[4]ESPH!H16</f>
        <v>160200</v>
      </c>
      <c r="H16" s="13">
        <f>[4]ESPH!I16</f>
        <v>159150</v>
      </c>
      <c r="I16" s="13">
        <f>[4]ESPH!J16</f>
        <v>159150</v>
      </c>
      <c r="J16" s="13">
        <f>[4]ESPH!K16</f>
        <v>159150</v>
      </c>
      <c r="K16" s="13">
        <f>[4]ESPH!L16</f>
        <v>157950</v>
      </c>
      <c r="L16" s="13">
        <f>[4]ESPH!M16</f>
        <v>157950</v>
      </c>
      <c r="M16" s="13">
        <f>[4]ESPH!N16</f>
        <v>157950</v>
      </c>
      <c r="N16" s="13"/>
    </row>
    <row r="17" spans="1:14" x14ac:dyDescent="0.3">
      <c r="A17" s="22" t="str">
        <f>[4]ESPH!B17</f>
        <v>c. Bloque mayor a 3000 kWh</v>
      </c>
      <c r="B17" s="13">
        <f>[4]ESPH!C17</f>
        <v>51.049999999999976</v>
      </c>
      <c r="C17" s="13">
        <f>[4]ESPH!D17</f>
        <v>51.049999999999976</v>
      </c>
      <c r="D17" s="13">
        <f>[4]ESPH!E17</f>
        <v>51.049999999999976</v>
      </c>
      <c r="E17" s="13">
        <f>[4]ESPH!F17</f>
        <v>53.40000000000002</v>
      </c>
      <c r="F17" s="13">
        <f>[4]ESPH!G17</f>
        <v>53.400000000000027</v>
      </c>
      <c r="G17" s="13">
        <f>[4]ESPH!H17</f>
        <v>53.40000000000002</v>
      </c>
      <c r="H17" s="13">
        <f>[4]ESPH!I17</f>
        <v>53.049999999999969</v>
      </c>
      <c r="I17" s="13">
        <f>[4]ESPH!J17</f>
        <v>53.049999999999969</v>
      </c>
      <c r="J17" s="13">
        <f>[4]ESPH!K17</f>
        <v>53.049999999999969</v>
      </c>
      <c r="K17" s="13">
        <f>[4]ESPH!L17</f>
        <v>52.650000000000027</v>
      </c>
      <c r="L17" s="13">
        <f>[4]ESPH!M17</f>
        <v>52.65000000000002</v>
      </c>
      <c r="M17" s="13">
        <f>[4]ESPH!N17</f>
        <v>52.650000000000027</v>
      </c>
      <c r="N17" s="13"/>
    </row>
    <row r="18" spans="1:14" x14ac:dyDescent="0.3">
      <c r="A18" s="22" t="str">
        <f>[4]ESPH!B18</f>
        <v>d. Bloque 0-10 kW</v>
      </c>
      <c r="B18" s="13">
        <f>[4]ESPH!C18</f>
        <v>82894.200000000012</v>
      </c>
      <c r="C18" s="13">
        <f>[4]ESPH!D18</f>
        <v>82894.199999999983</v>
      </c>
      <c r="D18" s="13">
        <f>[4]ESPH!E18</f>
        <v>82894.200000000012</v>
      </c>
      <c r="E18" s="13">
        <f>[4]ESPH!F18</f>
        <v>86716.700000000012</v>
      </c>
      <c r="F18" s="13">
        <f>[4]ESPH!G18</f>
        <v>86716.700000000026</v>
      </c>
      <c r="G18" s="13">
        <f>[4]ESPH!H18</f>
        <v>86716.700000000012</v>
      </c>
      <c r="H18" s="13">
        <f>[4]ESPH!I18</f>
        <v>86133.100000000049</v>
      </c>
      <c r="I18" s="13">
        <f>[4]ESPH!J18</f>
        <v>86133.100000000049</v>
      </c>
      <c r="J18" s="13">
        <f>[4]ESPH!K18</f>
        <v>86133.100000000049</v>
      </c>
      <c r="K18" s="13">
        <f>[4]ESPH!L18</f>
        <v>85489.5</v>
      </c>
      <c r="L18" s="13">
        <f>[4]ESPH!M18</f>
        <v>85489.5</v>
      </c>
      <c r="M18" s="13">
        <f>[4]ESPH!N18</f>
        <v>85489.5</v>
      </c>
      <c r="N18" s="13"/>
    </row>
    <row r="19" spans="1:14" x14ac:dyDescent="0.3">
      <c r="A19" s="22" t="str">
        <f>[4]ESPH!B19</f>
        <v>e. Bloque mayor a 10 kW</v>
      </c>
      <c r="B19" s="13">
        <f>[4]ESPH!C19</f>
        <v>8289.4200000000055</v>
      </c>
      <c r="C19" s="13">
        <f>[4]ESPH!D19</f>
        <v>8289.4200000000055</v>
      </c>
      <c r="D19" s="13">
        <f>[4]ESPH!E19</f>
        <v>8289.4200000000055</v>
      </c>
      <c r="E19" s="13">
        <f>[4]ESPH!F19</f>
        <v>8671.6700000000055</v>
      </c>
      <c r="F19" s="13">
        <f>[4]ESPH!G19</f>
        <v>8671.6700000000055</v>
      </c>
      <c r="G19" s="13">
        <f>[4]ESPH!H19</f>
        <v>8671.6700000000055</v>
      </c>
      <c r="H19" s="13">
        <f>[4]ESPH!I19</f>
        <v>8613.31</v>
      </c>
      <c r="I19" s="13">
        <f>[4]ESPH!J19</f>
        <v>8613.31</v>
      </c>
      <c r="J19" s="13">
        <f>[4]ESPH!K19</f>
        <v>8613.31</v>
      </c>
      <c r="K19" s="13">
        <f>[4]ESPH!L19</f>
        <v>8548.9500000000044</v>
      </c>
      <c r="L19" s="13">
        <f>[4]ESPH!M19</f>
        <v>8548.9500000000044</v>
      </c>
      <c r="M19" s="13">
        <f>[4]ESPH!N19</f>
        <v>8548.9500000000044</v>
      </c>
      <c r="N19" s="21"/>
    </row>
    <row r="20" spans="1:14" x14ac:dyDescent="0.3">
      <c r="A20" s="19" t="str">
        <f>[4]ESPH!B20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[4]ESPH!B21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47" t="str">
        <f>[4]ESPH!B22</f>
        <v>a. Consumo de Energía menor o igual a 3000 kWh</v>
      </c>
      <c r="B22" s="13">
        <f>[4]ESPH!C22</f>
        <v>90.75</v>
      </c>
      <c r="C22" s="13">
        <f>[4]ESPH!D22</f>
        <v>90.75</v>
      </c>
      <c r="D22" s="13">
        <f>[4]ESPH!E22</f>
        <v>90.75</v>
      </c>
      <c r="E22" s="13">
        <f>[4]ESPH!F22</f>
        <v>94.94000000000004</v>
      </c>
      <c r="F22" s="13">
        <f>[4]ESPH!G22</f>
        <v>94.94000000000004</v>
      </c>
      <c r="G22" s="13">
        <f>[4]ESPH!H22</f>
        <v>94.94000000000004</v>
      </c>
      <c r="H22" s="13">
        <f>[4]ESPH!I22</f>
        <v>94.30000000000004</v>
      </c>
      <c r="I22" s="13">
        <f>[4]ESPH!J22</f>
        <v>94.30000000000004</v>
      </c>
      <c r="J22" s="13">
        <f>[4]ESPH!K22</f>
        <v>94.300000000000026</v>
      </c>
      <c r="K22" s="13">
        <f>[4]ESPH!L22</f>
        <v>93.590000000000032</v>
      </c>
      <c r="L22" s="13">
        <f>[4]ESPH!M22</f>
        <v>93.590000000000018</v>
      </c>
      <c r="M22" s="13">
        <f>[4]ESPH!N22</f>
        <v>93.590000000000032</v>
      </c>
      <c r="N22" s="23"/>
    </row>
    <row r="23" spans="1:14" x14ac:dyDescent="0.3">
      <c r="A23" s="22" t="str">
        <f>[4]ESPH!B23</f>
        <v>b. Bloque 0-3000 kWh</v>
      </c>
      <c r="B23" s="13">
        <f>[4]ESPH!C23</f>
        <v>153150</v>
      </c>
      <c r="C23" s="13">
        <f>[4]ESPH!D23</f>
        <v>153150</v>
      </c>
      <c r="D23" s="13">
        <f>[4]ESPH!E23</f>
        <v>153150</v>
      </c>
      <c r="E23" s="13">
        <f>[4]ESPH!F23</f>
        <v>160200</v>
      </c>
      <c r="F23" s="13">
        <f>[4]ESPH!G23</f>
        <v>160200</v>
      </c>
      <c r="G23" s="13">
        <f>[4]ESPH!H23</f>
        <v>160200</v>
      </c>
      <c r="H23" s="13">
        <f>[4]ESPH!I23</f>
        <v>159150</v>
      </c>
      <c r="I23" s="13">
        <f>[4]ESPH!J23</f>
        <v>159150</v>
      </c>
      <c r="J23" s="13">
        <f>[4]ESPH!K23</f>
        <v>159150</v>
      </c>
      <c r="K23" s="13">
        <f>[4]ESPH!L23</f>
        <v>157950</v>
      </c>
      <c r="L23" s="13">
        <f>[4]ESPH!M23</f>
        <v>157950</v>
      </c>
      <c r="M23" s="13">
        <f>[4]ESPH!N23</f>
        <v>157950</v>
      </c>
      <c r="N23" s="23"/>
    </row>
    <row r="24" spans="1:14" x14ac:dyDescent="0.3">
      <c r="A24" s="22" t="str">
        <f>[4]ESPH!B24</f>
        <v>c. Bloque mayor a 3000 kWh</v>
      </c>
      <c r="B24" s="13">
        <f>[4]ESPH!C24</f>
        <v>51.049999999999976</v>
      </c>
      <c r="C24" s="13">
        <f>[4]ESPH!D24</f>
        <v>51.049999999999976</v>
      </c>
      <c r="D24" s="13">
        <f>[4]ESPH!E24</f>
        <v>51.049999999999976</v>
      </c>
      <c r="E24" s="13">
        <f>[4]ESPH!F24</f>
        <v>53.40000000000002</v>
      </c>
      <c r="F24" s="13">
        <f>[4]ESPH!G24</f>
        <v>53.400000000000027</v>
      </c>
      <c r="G24" s="13">
        <f>[4]ESPH!H24</f>
        <v>53.40000000000002</v>
      </c>
      <c r="H24" s="13">
        <f>[4]ESPH!I24</f>
        <v>53.049999999999969</v>
      </c>
      <c r="I24" s="13">
        <f>[4]ESPH!J24</f>
        <v>53.049999999999969</v>
      </c>
      <c r="J24" s="13">
        <f>[4]ESPH!K24</f>
        <v>53.049999999999969</v>
      </c>
      <c r="K24" s="13">
        <f>[4]ESPH!L24</f>
        <v>52.650000000000027</v>
      </c>
      <c r="L24" s="13">
        <f>[4]ESPH!M24</f>
        <v>52.65000000000002</v>
      </c>
      <c r="M24" s="13">
        <f>[4]ESPH!N24</f>
        <v>52.650000000000027</v>
      </c>
      <c r="N24" s="23"/>
    </row>
    <row r="25" spans="1:14" x14ac:dyDescent="0.3">
      <c r="A25" s="22" t="str">
        <f>[4]ESPH!B25</f>
        <v>d. Bloque 0-10 kW</v>
      </c>
      <c r="B25" s="13">
        <f>[4]ESPH!C25</f>
        <v>82894.200000000012</v>
      </c>
      <c r="C25" s="13">
        <f>[4]ESPH!D25</f>
        <v>82894.199999999983</v>
      </c>
      <c r="D25" s="13">
        <f>[4]ESPH!E25</f>
        <v>82894.200000000012</v>
      </c>
      <c r="E25" s="13">
        <f>[4]ESPH!F25</f>
        <v>86716.700000000012</v>
      </c>
      <c r="F25" s="13">
        <f>[4]ESPH!G25</f>
        <v>86716.700000000026</v>
      </c>
      <c r="G25" s="13">
        <f>[4]ESPH!H25</f>
        <v>86716.700000000012</v>
      </c>
      <c r="H25" s="13">
        <f>[4]ESPH!I25</f>
        <v>86133.100000000049</v>
      </c>
      <c r="I25" s="13">
        <f>[4]ESPH!J25</f>
        <v>86133.100000000049</v>
      </c>
      <c r="J25" s="13">
        <f>[4]ESPH!K25</f>
        <v>86133.100000000049</v>
      </c>
      <c r="K25" s="13">
        <f>[4]ESPH!L25</f>
        <v>85489.5</v>
      </c>
      <c r="L25" s="13">
        <f>[4]ESPH!M25</f>
        <v>85489.5</v>
      </c>
      <c r="M25" s="13">
        <f>[4]ESPH!N25</f>
        <v>85489.5</v>
      </c>
      <c r="N25" s="23"/>
    </row>
    <row r="26" spans="1:14" x14ac:dyDescent="0.3">
      <c r="A26" s="22" t="str">
        <f>[4]ESPH!B26</f>
        <v>e. Bloque mayor a 10 kW</v>
      </c>
      <c r="B26" s="13">
        <f>[4]ESPH!C26</f>
        <v>8289.4200000000055</v>
      </c>
      <c r="C26" s="13">
        <f>[4]ESPH!D26</f>
        <v>8289.4200000000055</v>
      </c>
      <c r="D26" s="13">
        <f>[4]ESPH!E26</f>
        <v>8289.4200000000055</v>
      </c>
      <c r="E26" s="13">
        <f>[4]ESPH!F26</f>
        <v>8671.6700000000055</v>
      </c>
      <c r="F26" s="13">
        <f>[4]ESPH!G26</f>
        <v>8671.6700000000055</v>
      </c>
      <c r="G26" s="13">
        <f>[4]ESPH!H26</f>
        <v>8671.6700000000055</v>
      </c>
      <c r="H26" s="13">
        <f>[4]ESPH!I26</f>
        <v>8613.31</v>
      </c>
      <c r="I26" s="13">
        <f>[4]ESPH!J26</f>
        <v>8613.31</v>
      </c>
      <c r="J26" s="13">
        <f>[4]ESPH!K26</f>
        <v>8613.31</v>
      </c>
      <c r="K26" s="13">
        <f>[4]ESPH!L26</f>
        <v>8548.9500000000044</v>
      </c>
      <c r="L26" s="13">
        <f>[4]ESPH!M26</f>
        <v>8548.9500000000044</v>
      </c>
      <c r="M26" s="13">
        <f>[4]ESPH!N26</f>
        <v>8548.9500000000044</v>
      </c>
      <c r="N26" s="23"/>
    </row>
    <row r="27" spans="1:14" x14ac:dyDescent="0.3">
      <c r="A27" s="19" t="str">
        <f>[4]ESPH!B27</f>
        <v>PREFERENCIAL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[4]ESPH!B28</f>
        <v>T-CS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47" t="str">
        <f>[4]ESPH!B29</f>
        <v>a. Consumo de Energía menor o igual a 3000 kWh</v>
      </c>
      <c r="B29" s="13">
        <f>[4]ESPH!C29</f>
        <v>65.80999999999996</v>
      </c>
      <c r="C29" s="13">
        <f>[4]ESPH!D29</f>
        <v>65.80999999999996</v>
      </c>
      <c r="D29" s="13">
        <f>[4]ESPH!E29</f>
        <v>65.80999999999996</v>
      </c>
      <c r="E29" s="13">
        <f>[4]ESPH!F29</f>
        <v>68.839999999999975</v>
      </c>
      <c r="F29" s="13">
        <f>[4]ESPH!G29</f>
        <v>68.839999999999989</v>
      </c>
      <c r="G29" s="13">
        <f>[4]ESPH!H29</f>
        <v>68.839999999999975</v>
      </c>
      <c r="H29" s="13">
        <f>[4]ESPH!I29</f>
        <v>68.369999999999948</v>
      </c>
      <c r="I29" s="13">
        <f>[4]ESPH!J29</f>
        <v>68.369999999999948</v>
      </c>
      <c r="J29" s="13">
        <f>[4]ESPH!K29</f>
        <v>68.369999999999948</v>
      </c>
      <c r="K29" s="13">
        <f>[4]ESPH!L29</f>
        <v>67.859999999999957</v>
      </c>
      <c r="L29" s="13">
        <f>[4]ESPH!M29</f>
        <v>67.859999999999957</v>
      </c>
      <c r="M29" s="13">
        <f>[4]ESPH!N29</f>
        <v>67.859999999999957</v>
      </c>
      <c r="N29" s="23"/>
    </row>
    <row r="30" spans="1:14" x14ac:dyDescent="0.3">
      <c r="A30" s="22" t="str">
        <f>[4]ESPH!B30</f>
        <v>b. Bloque 0-3000 kWh</v>
      </c>
      <c r="B30" s="13">
        <f>[4]ESPH!C30</f>
        <v>136170</v>
      </c>
      <c r="C30" s="13">
        <f>[4]ESPH!D30</f>
        <v>136170</v>
      </c>
      <c r="D30" s="13">
        <f>[4]ESPH!E30</f>
        <v>136170</v>
      </c>
      <c r="E30" s="13">
        <f>[4]ESPH!F30</f>
        <v>142410</v>
      </c>
      <c r="F30" s="13">
        <f>[4]ESPH!G30</f>
        <v>142410</v>
      </c>
      <c r="G30" s="13">
        <f>[4]ESPH!H30</f>
        <v>142410</v>
      </c>
      <c r="H30" s="13">
        <f>[4]ESPH!I30</f>
        <v>141450</v>
      </c>
      <c r="I30" s="13">
        <f>[4]ESPH!J30</f>
        <v>141450</v>
      </c>
      <c r="J30" s="13">
        <f>[4]ESPH!K30</f>
        <v>141450</v>
      </c>
      <c r="K30" s="13">
        <f>[4]ESPH!L30</f>
        <v>140400</v>
      </c>
      <c r="L30" s="13">
        <f>[4]ESPH!M30</f>
        <v>140400</v>
      </c>
      <c r="M30" s="13">
        <f>[4]ESPH!N30</f>
        <v>140400</v>
      </c>
      <c r="N30" s="23"/>
    </row>
    <row r="31" spans="1:14" x14ac:dyDescent="0.3">
      <c r="A31" s="22" t="str">
        <f>[4]ESPH!B31</f>
        <v>c. Bloque mayor a 3000 kWh</v>
      </c>
      <c r="B31" s="13">
        <f>[4]ESPH!C31</f>
        <v>45.390000000000022</v>
      </c>
      <c r="C31" s="13">
        <f>[4]ESPH!D31</f>
        <v>45.390000000000008</v>
      </c>
      <c r="D31" s="13">
        <f>[4]ESPH!E31</f>
        <v>45.390000000000022</v>
      </c>
      <c r="E31" s="13">
        <f>[4]ESPH!F31</f>
        <v>47.47000000000002</v>
      </c>
      <c r="F31" s="13">
        <f>[4]ESPH!G31</f>
        <v>47.47000000000002</v>
      </c>
      <c r="G31" s="13">
        <f>[4]ESPH!H31</f>
        <v>47.47000000000002</v>
      </c>
      <c r="H31" s="13">
        <f>[4]ESPH!I31</f>
        <v>47.15000000000002</v>
      </c>
      <c r="I31" s="13">
        <f>[4]ESPH!J31</f>
        <v>47.15000000000002</v>
      </c>
      <c r="J31" s="13">
        <f>[4]ESPH!K31</f>
        <v>47.150000000000013</v>
      </c>
      <c r="K31" s="13">
        <f>[4]ESPH!L31</f>
        <v>46.799999999999976</v>
      </c>
      <c r="L31" s="13">
        <f>[4]ESPH!M31</f>
        <v>46.799999999999976</v>
      </c>
      <c r="M31" s="13">
        <f>[4]ESPH!N31</f>
        <v>46.799999999999976</v>
      </c>
      <c r="N31" s="23"/>
    </row>
    <row r="32" spans="1:14" x14ac:dyDescent="0.3">
      <c r="A32" s="22" t="str">
        <f>[4]ESPH!B32</f>
        <v>d. Bloque 0-10 kW</v>
      </c>
      <c r="B32" s="13">
        <f>[4]ESPH!C32</f>
        <v>70823.699999999983</v>
      </c>
      <c r="C32" s="13">
        <f>[4]ESPH!D32</f>
        <v>70823.699999999968</v>
      </c>
      <c r="D32" s="13">
        <f>[4]ESPH!E32</f>
        <v>70823.699999999983</v>
      </c>
      <c r="E32" s="13">
        <f>[4]ESPH!F32</f>
        <v>74089.5</v>
      </c>
      <c r="F32" s="13">
        <f>[4]ESPH!G32</f>
        <v>74089.5</v>
      </c>
      <c r="G32" s="13">
        <f>[4]ESPH!H32</f>
        <v>74089.5</v>
      </c>
      <c r="H32" s="13">
        <f>[4]ESPH!I32</f>
        <v>73590.899999999965</v>
      </c>
      <c r="I32" s="13">
        <f>[4]ESPH!J32</f>
        <v>73590.899999999965</v>
      </c>
      <c r="J32" s="13">
        <f>[4]ESPH!K32</f>
        <v>73590.899999999965</v>
      </c>
      <c r="K32" s="13">
        <f>[4]ESPH!L32</f>
        <v>73041</v>
      </c>
      <c r="L32" s="13">
        <f>[4]ESPH!M32</f>
        <v>73041</v>
      </c>
      <c r="M32" s="13">
        <f>[4]ESPH!N32</f>
        <v>73041</v>
      </c>
      <c r="N32" s="23"/>
    </row>
    <row r="33" spans="1:14" x14ac:dyDescent="0.3">
      <c r="A33" s="22" t="str">
        <f>[4]ESPH!B33</f>
        <v>e. Bloque mayor a 10 kW</v>
      </c>
      <c r="B33" s="13">
        <f>[4]ESPH!C33</f>
        <v>7082.3699999999972</v>
      </c>
      <c r="C33" s="13">
        <f>[4]ESPH!D33</f>
        <v>7082.3699999999972</v>
      </c>
      <c r="D33" s="13">
        <f>[4]ESPH!E33</f>
        <v>7082.3699999999972</v>
      </c>
      <c r="E33" s="13">
        <f>[4]ESPH!F33</f>
        <v>7408.9500000000035</v>
      </c>
      <c r="F33" s="13">
        <f>[4]ESPH!G33</f>
        <v>7408.9500000000044</v>
      </c>
      <c r="G33" s="13">
        <f>[4]ESPH!H33</f>
        <v>7408.9500000000035</v>
      </c>
      <c r="H33" s="13">
        <f>[4]ESPH!I33</f>
        <v>7359.0899999999974</v>
      </c>
      <c r="I33" s="13">
        <f>[4]ESPH!J33</f>
        <v>7359.0899999999974</v>
      </c>
      <c r="J33" s="13">
        <f>[4]ESPH!K33</f>
        <v>7359.0899999999974</v>
      </c>
      <c r="K33" s="13">
        <f>[4]ESPH!L33</f>
        <v>7304.100000000004</v>
      </c>
      <c r="L33" s="13">
        <f>[4]ESPH!M33</f>
        <v>7304.100000000004</v>
      </c>
      <c r="M33" s="13">
        <f>[4]ESPH!N33</f>
        <v>7304.100000000004</v>
      </c>
      <c r="N33" s="23"/>
    </row>
    <row r="34" spans="1:14" x14ac:dyDescent="0.3">
      <c r="A34" s="19" t="str">
        <f>[4]ESPH!B34</f>
        <v>MEDIA TENSIÓN (T-MT)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21"/>
    </row>
    <row r="35" spans="1:14" x14ac:dyDescent="0.3">
      <c r="A35" s="20" t="str">
        <f>[4]ESPH!B35</f>
        <v>T-MT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</row>
    <row r="36" spans="1:14" x14ac:dyDescent="0.3">
      <c r="A36" s="22" t="str">
        <f>[4]ESPH!B36</f>
        <v>a. Energía Punta</v>
      </c>
      <c r="B36" s="13">
        <f>[4]ESPH!C36</f>
        <v>60.130000000000052</v>
      </c>
      <c r="C36" s="13">
        <f>[4]ESPH!D36</f>
        <v>60.130000000000045</v>
      </c>
      <c r="D36" s="13">
        <f>[4]ESPH!E36</f>
        <v>60.130000000000052</v>
      </c>
      <c r="E36" s="13">
        <f>[4]ESPH!F36</f>
        <v>62.890000000000036</v>
      </c>
      <c r="F36" s="13">
        <f>[4]ESPH!G36</f>
        <v>62.890000000000043</v>
      </c>
      <c r="G36" s="13">
        <f>[4]ESPH!H36</f>
        <v>62.890000000000036</v>
      </c>
      <c r="H36" s="13">
        <f>[4]ESPH!I36</f>
        <v>62.47000000000002</v>
      </c>
      <c r="I36" s="13">
        <f>[4]ESPH!J36</f>
        <v>62.47000000000002</v>
      </c>
      <c r="J36" s="13">
        <f>[4]ESPH!K36</f>
        <v>62.47000000000002</v>
      </c>
      <c r="K36" s="13">
        <f>[4]ESPH!L36</f>
        <v>62</v>
      </c>
      <c r="L36" s="13">
        <f>[4]ESPH!M36</f>
        <v>62</v>
      </c>
      <c r="M36" s="13">
        <f>[4]ESPH!N36</f>
        <v>62</v>
      </c>
      <c r="N36" s="13"/>
    </row>
    <row r="37" spans="1:14" x14ac:dyDescent="0.3">
      <c r="A37" s="22" t="str">
        <f>[4]ESPH!B37</f>
        <v>b. Energía Valle</v>
      </c>
      <c r="B37" s="13">
        <f>[4]ESPH!C37</f>
        <v>30.62</v>
      </c>
      <c r="C37" s="13">
        <f>[4]ESPH!D37</f>
        <v>30.62</v>
      </c>
      <c r="D37" s="13">
        <f>[4]ESPH!E37</f>
        <v>30.62</v>
      </c>
      <c r="E37" s="13">
        <f>[4]ESPH!F37</f>
        <v>32.02999999999998</v>
      </c>
      <c r="F37" s="13">
        <f>[4]ESPH!G37</f>
        <v>32.02999999999998</v>
      </c>
      <c r="G37" s="13">
        <f>[4]ESPH!H37</f>
        <v>32.02999999999998</v>
      </c>
      <c r="H37" s="13">
        <f>[4]ESPH!I37</f>
        <v>31.820000000000022</v>
      </c>
      <c r="I37" s="13">
        <f>[4]ESPH!J37</f>
        <v>31.820000000000022</v>
      </c>
      <c r="J37" s="13">
        <f>[4]ESPH!K37</f>
        <v>31.820000000000018</v>
      </c>
      <c r="K37" s="13">
        <f>[4]ESPH!L37</f>
        <v>31.580000000000013</v>
      </c>
      <c r="L37" s="13">
        <f>[4]ESPH!M37</f>
        <v>31.580000000000009</v>
      </c>
      <c r="M37" s="13">
        <f>[4]ESPH!N37</f>
        <v>31.580000000000013</v>
      </c>
      <c r="N37" s="13"/>
    </row>
    <row r="38" spans="1:14" x14ac:dyDescent="0.3">
      <c r="A38" s="22" t="str">
        <f>[4]ESPH!B38</f>
        <v>c. Energía Noche</v>
      </c>
      <c r="B38" s="13">
        <f>[4]ESPH!C38</f>
        <v>24.95000000000001</v>
      </c>
      <c r="C38" s="13">
        <f>[4]ESPH!D38</f>
        <v>24.950000000000006</v>
      </c>
      <c r="D38" s="13">
        <f>[4]ESPH!E38</f>
        <v>24.95000000000001</v>
      </c>
      <c r="E38" s="13">
        <f>[4]ESPH!F38</f>
        <v>26.09</v>
      </c>
      <c r="F38" s="13">
        <f>[4]ESPH!G38</f>
        <v>26.090000000000003</v>
      </c>
      <c r="G38" s="13">
        <f>[4]ESPH!H38</f>
        <v>26.09</v>
      </c>
      <c r="H38" s="13">
        <f>[4]ESPH!I38</f>
        <v>25.919999999999991</v>
      </c>
      <c r="I38" s="13">
        <f>[4]ESPH!J38</f>
        <v>25.919999999999991</v>
      </c>
      <c r="J38" s="13">
        <f>[4]ESPH!K38</f>
        <v>25.919999999999995</v>
      </c>
      <c r="K38" s="13">
        <f>[4]ESPH!L38</f>
        <v>25.720000000000017</v>
      </c>
      <c r="L38" s="13">
        <f>[4]ESPH!M38</f>
        <v>25.720000000000017</v>
      </c>
      <c r="M38" s="13">
        <f>[4]ESPH!N38</f>
        <v>25.720000000000017</v>
      </c>
      <c r="N38" s="13"/>
    </row>
    <row r="39" spans="1:14" x14ac:dyDescent="0.3">
      <c r="A39" s="22" t="str">
        <f>[4]ESPH!B39</f>
        <v>d. Potencia Punta</v>
      </c>
      <c r="B39" s="13">
        <f>[4]ESPH!C39</f>
        <v>10073.909999999998</v>
      </c>
      <c r="C39" s="13">
        <f>[4]ESPH!D39</f>
        <v>10073.910000000002</v>
      </c>
      <c r="D39" s="13">
        <f>[4]ESPH!E39</f>
        <v>10073.909999999998</v>
      </c>
      <c r="E39" s="13">
        <f>[4]ESPH!F39</f>
        <v>10538.44</v>
      </c>
      <c r="F39" s="13">
        <f>[4]ESPH!G39</f>
        <v>10538.44</v>
      </c>
      <c r="G39" s="13">
        <f>[4]ESPH!H39</f>
        <v>10538.44</v>
      </c>
      <c r="H39" s="13">
        <f>[4]ESPH!I39</f>
        <v>10467.530000000006</v>
      </c>
      <c r="I39" s="13">
        <f>[4]ESPH!J39</f>
        <v>10467.530000000006</v>
      </c>
      <c r="J39" s="13">
        <f>[4]ESPH!K39</f>
        <v>10467.530000000004</v>
      </c>
      <c r="K39" s="13">
        <f>[4]ESPH!L39</f>
        <v>10389.31</v>
      </c>
      <c r="L39" s="13">
        <f>[4]ESPH!M39</f>
        <v>10389.31</v>
      </c>
      <c r="M39" s="13">
        <f>[4]ESPH!N39</f>
        <v>10389.31</v>
      </c>
      <c r="N39" s="13"/>
    </row>
    <row r="40" spans="1:14" x14ac:dyDescent="0.3">
      <c r="A40" s="22" t="str">
        <f>[4]ESPH!B40</f>
        <v>e. Potencia Valle</v>
      </c>
      <c r="B40" s="13">
        <f>[4]ESPH!C40</f>
        <v>6999.5499999999965</v>
      </c>
      <c r="C40" s="13">
        <f>[4]ESPH!D40</f>
        <v>6999.5499999999975</v>
      </c>
      <c r="D40" s="13">
        <f>[4]ESPH!E40</f>
        <v>6999.5499999999965</v>
      </c>
      <c r="E40" s="13">
        <f>[4]ESPH!F40</f>
        <v>7322.3200000000052</v>
      </c>
      <c r="F40" s="13">
        <f>[4]ESPH!G40</f>
        <v>7322.3200000000052</v>
      </c>
      <c r="G40" s="13">
        <f>[4]ESPH!H40</f>
        <v>7322.3200000000052</v>
      </c>
      <c r="H40" s="13">
        <f>[4]ESPH!I40</f>
        <v>7273.0400000000018</v>
      </c>
      <c r="I40" s="13">
        <f>[4]ESPH!J40</f>
        <v>7273.0400000000018</v>
      </c>
      <c r="J40" s="13">
        <f>[4]ESPH!K40</f>
        <v>7273.0400000000018</v>
      </c>
      <c r="K40" s="13">
        <f>[4]ESPH!L40</f>
        <v>7218.6900000000014</v>
      </c>
      <c r="L40" s="13">
        <f>[4]ESPH!M40</f>
        <v>7218.6900000000014</v>
      </c>
      <c r="M40" s="13">
        <f>[4]ESPH!N40</f>
        <v>7218.6900000000014</v>
      </c>
      <c r="N40" s="21"/>
    </row>
    <row r="41" spans="1:14" x14ac:dyDescent="0.3">
      <c r="A41" s="22" t="str">
        <f>[4]ESPH!B41</f>
        <v>f. Potencia Noche</v>
      </c>
      <c r="B41" s="13">
        <f>[4]ESPH!C41</f>
        <v>4664.8399999999974</v>
      </c>
      <c r="C41" s="13">
        <f>[4]ESPH!D41</f>
        <v>4664.8399999999974</v>
      </c>
      <c r="D41" s="13">
        <f>[4]ESPH!E41</f>
        <v>4664.8399999999974</v>
      </c>
      <c r="E41" s="13">
        <f>[4]ESPH!F41</f>
        <v>4879.95</v>
      </c>
      <c r="F41" s="13">
        <f>[4]ESPH!G41</f>
        <v>4879.9500000000007</v>
      </c>
      <c r="G41" s="13">
        <f>[4]ESPH!H41</f>
        <v>4879.95</v>
      </c>
      <c r="H41" s="13">
        <f>[4]ESPH!I41</f>
        <v>4847.1099999999979</v>
      </c>
      <c r="I41" s="13">
        <f>[4]ESPH!J41</f>
        <v>4847.1099999999979</v>
      </c>
      <c r="J41" s="13">
        <f>[4]ESPH!K41</f>
        <v>4847.1099999999988</v>
      </c>
      <c r="K41" s="13">
        <f>[4]ESPH!L41</f>
        <v>4810.8900000000021</v>
      </c>
      <c r="L41" s="13">
        <f>[4]ESPH!M41</f>
        <v>4810.8900000000012</v>
      </c>
      <c r="M41" s="13">
        <f>[4]ESPH!N41</f>
        <v>4810.8900000000021</v>
      </c>
      <c r="N41" s="21"/>
    </row>
    <row r="42" spans="1:14" x14ac:dyDescent="0.3">
      <c r="A42" s="19" t="str">
        <f>[4]ESPH!B42</f>
        <v>ALUMBRADO PÚBLICO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3"/>
    </row>
    <row r="43" spans="1:14" x14ac:dyDescent="0.3">
      <c r="A43" s="20" t="str">
        <f>[4]ESPH!B43</f>
        <v>T-AP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</row>
    <row r="44" spans="1:14" x14ac:dyDescent="0.3">
      <c r="A44" s="22" t="str">
        <f>[4]ESPH!B44</f>
        <v>a. Bloque 0-30 kWh</v>
      </c>
      <c r="B44" s="13">
        <f>[4]ESPH!C44</f>
        <v>101.40000000000005</v>
      </c>
      <c r="C44" s="13">
        <f>[4]ESPH!D44</f>
        <v>101.40000000000005</v>
      </c>
      <c r="D44" s="13">
        <f>[4]ESPH!E44</f>
        <v>101.40000000000005</v>
      </c>
      <c r="E44" s="13">
        <f>[4]ESPH!F44</f>
        <v>101.40000000000005</v>
      </c>
      <c r="F44" s="13">
        <f>[4]ESPH!G44</f>
        <v>101.40000000000005</v>
      </c>
      <c r="G44" s="13">
        <f>[4]ESPH!H44</f>
        <v>101.40000000000005</v>
      </c>
      <c r="H44" s="13">
        <f>[4]ESPH!I44</f>
        <v>101.40000000000005</v>
      </c>
      <c r="I44" s="13">
        <f>[4]ESPH!J44</f>
        <v>101.40000000000005</v>
      </c>
      <c r="J44" s="13">
        <f>[4]ESPH!K44</f>
        <v>101.40000000000005</v>
      </c>
      <c r="K44" s="13">
        <f>[4]ESPH!L44</f>
        <v>101.40000000000005</v>
      </c>
      <c r="L44" s="13">
        <f>[4]ESPH!M44</f>
        <v>101.40000000000005</v>
      </c>
      <c r="M44" s="13">
        <f>[4]ESPH!N44</f>
        <v>101.40000000000005</v>
      </c>
      <c r="N44" s="13"/>
    </row>
    <row r="45" spans="1:14" x14ac:dyDescent="0.3">
      <c r="A45" s="22" t="str">
        <f>[4]ESPH!B45</f>
        <v>b. Bloque 31-50 000 kWh</v>
      </c>
      <c r="B45" s="13">
        <f>[4]ESPH!C45</f>
        <v>3.3799999999999986</v>
      </c>
      <c r="C45" s="13">
        <f>[4]ESPH!D45</f>
        <v>3.379999999999999</v>
      </c>
      <c r="D45" s="13">
        <f>[4]ESPH!E45</f>
        <v>3.3799999999999986</v>
      </c>
      <c r="E45" s="13">
        <f>[4]ESPH!F45</f>
        <v>3.3799999999999986</v>
      </c>
      <c r="F45" s="13">
        <f>[4]ESPH!G45</f>
        <v>3.3799999999999986</v>
      </c>
      <c r="G45" s="13">
        <f>[4]ESPH!H45</f>
        <v>3.3799999999999986</v>
      </c>
      <c r="H45" s="13">
        <f>[4]ESPH!I45</f>
        <v>3.3799999999999986</v>
      </c>
      <c r="I45" s="13">
        <f>[4]ESPH!J45</f>
        <v>3.3799999999999986</v>
      </c>
      <c r="J45" s="13">
        <f>[4]ESPH!K45</f>
        <v>3.3799999999999986</v>
      </c>
      <c r="K45" s="13">
        <f>[4]ESPH!L45</f>
        <v>3.3799999999999986</v>
      </c>
      <c r="L45" s="13">
        <f>[4]ESPH!M45</f>
        <v>3.3799999999999986</v>
      </c>
      <c r="M45" s="13">
        <f>[4]ESPH!N45</f>
        <v>3.3799999999999986</v>
      </c>
      <c r="N45" s="13"/>
    </row>
    <row r="46" spans="1:14" x14ac:dyDescent="0.3">
      <c r="A46" s="22" t="str">
        <f>[4]ESPH!B46</f>
        <v>c. Bloque mayor a 50 000 kWh</v>
      </c>
      <c r="B46" s="13">
        <f>[4]ESPH!C46</f>
        <v>169000</v>
      </c>
      <c r="C46" s="13">
        <f>[4]ESPH!D46</f>
        <v>169000</v>
      </c>
      <c r="D46" s="13">
        <f>[4]ESPH!E46</f>
        <v>169000</v>
      </c>
      <c r="E46" s="13">
        <f>[4]ESPH!F46</f>
        <v>169000</v>
      </c>
      <c r="F46" s="13">
        <f>[4]ESPH!G46</f>
        <v>169000</v>
      </c>
      <c r="G46" s="13">
        <f>[4]ESPH!H46</f>
        <v>169000</v>
      </c>
      <c r="H46" s="13">
        <f>[4]ESPH!I46</f>
        <v>169000</v>
      </c>
      <c r="I46" s="13">
        <f>[4]ESPH!J46</f>
        <v>169000</v>
      </c>
      <c r="J46" s="13">
        <f>[4]ESPH!K46</f>
        <v>169000</v>
      </c>
      <c r="K46" s="13">
        <f>[4]ESPH!L46</f>
        <v>169000</v>
      </c>
      <c r="L46" s="13">
        <f>[4]ESPH!M46</f>
        <v>169000</v>
      </c>
      <c r="M46" s="13">
        <f>[4]ESPH!N46</f>
        <v>169000</v>
      </c>
      <c r="N46" s="13"/>
    </row>
    <row r="47" spans="1:14" x14ac:dyDescent="0.3">
      <c r="A47" s="19" t="str">
        <f>[4]ESPH!B47</f>
        <v>Tarifa de acceso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3"/>
    </row>
    <row r="48" spans="1:14" x14ac:dyDescent="0.3">
      <c r="A48" s="20" t="str">
        <f>[4]ESPH!B48</f>
        <v>T-TA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13"/>
    </row>
    <row r="49" spans="1:14" x14ac:dyDescent="0.3">
      <c r="A49" s="22" t="str">
        <f>[4]ESPH!B49</f>
        <v>a. Consumo de Energía cada kWh</v>
      </c>
      <c r="B49" s="13">
        <f>[4]ESPH!C49</f>
        <v>13.300000000000008</v>
      </c>
      <c r="C49" s="13">
        <f>[4]ESPH!D49</f>
        <v>13.300000000000008</v>
      </c>
      <c r="D49" s="13">
        <f>[4]ESPH!E49</f>
        <v>13.300000000000008</v>
      </c>
      <c r="E49" s="13">
        <f>[4]ESPH!F49</f>
        <v>12.100000000000003</v>
      </c>
      <c r="F49" s="13">
        <f>[4]ESPH!G49</f>
        <v>12.100000000000005</v>
      </c>
      <c r="G49" s="13">
        <f>[4]ESPH!H49</f>
        <v>12.100000000000003</v>
      </c>
      <c r="H49" s="13">
        <f>[4]ESPH!I49</f>
        <v>12.100000000000005</v>
      </c>
      <c r="I49" s="13">
        <f>[4]ESPH!J49</f>
        <v>12.100000000000005</v>
      </c>
      <c r="J49" s="13">
        <f>[4]ESPH!K49</f>
        <v>12.100000000000003</v>
      </c>
      <c r="K49" s="13">
        <f>[4]ESPH!L49</f>
        <v>12.100000000000005</v>
      </c>
      <c r="L49" s="13">
        <f>[4]ESPH!M49</f>
        <v>12.100000000000003</v>
      </c>
      <c r="M49" s="13">
        <f>[4]ESPH!N49</f>
        <v>12.100000000000005</v>
      </c>
      <c r="N49" s="13"/>
    </row>
    <row r="50" spans="1:14" x14ac:dyDescent="0.3">
      <c r="A50" s="24" t="s">
        <v>25</v>
      </c>
    </row>
    <row r="51" spans="1:14" x14ac:dyDescent="0.3">
      <c r="A51" s="24" t="s">
        <v>76</v>
      </c>
    </row>
    <row r="58" spans="1:14" x14ac:dyDescent="0.3">
      <c r="A58" s="179" t="s">
        <v>67</v>
      </c>
      <c r="B58" s="179"/>
      <c r="C58" s="179"/>
      <c r="D58" s="179"/>
      <c r="E58" s="179"/>
      <c r="F58" s="179"/>
      <c r="G58" s="179"/>
      <c r="H58" s="179"/>
      <c r="I58" s="179"/>
      <c r="J58" s="179"/>
    </row>
    <row r="59" spans="1:14" x14ac:dyDescent="0.3">
      <c r="A59" s="180" t="s">
        <v>142</v>
      </c>
      <c r="B59" s="180"/>
      <c r="C59" s="180"/>
      <c r="D59" s="180"/>
      <c r="E59" s="180"/>
      <c r="F59" s="180"/>
      <c r="G59" s="180"/>
      <c r="H59" s="180"/>
      <c r="I59" s="180"/>
      <c r="J59" s="180"/>
    </row>
    <row r="60" spans="1:14" x14ac:dyDescent="0.3">
      <c r="A60" s="17" t="str">
        <f>[4]ESPH!B96</f>
        <v>º</v>
      </c>
      <c r="B60" s="18" t="str">
        <f>[4]ESPH!C96</f>
        <v>Enero</v>
      </c>
      <c r="C60" s="18" t="str">
        <f>[4]ESPH!D96</f>
        <v>Febrero</v>
      </c>
      <c r="D60" s="18" t="str">
        <f>[4]ESPH!E96</f>
        <v>Marzo</v>
      </c>
      <c r="E60" s="18" t="str">
        <f>[4]ESPH!F96</f>
        <v>Abril</v>
      </c>
      <c r="F60" s="18" t="str">
        <f>[4]ESPH!G96</f>
        <v>Mayo</v>
      </c>
      <c r="G60" s="18" t="str">
        <f>[4]ESPH!H96</f>
        <v>Junio</v>
      </c>
      <c r="H60" s="18" t="str">
        <f>[4]ESPH!I96</f>
        <v>Julio</v>
      </c>
      <c r="I60" s="18" t="str">
        <f>[4]ESPH!J96</f>
        <v>Agosto</v>
      </c>
      <c r="J60" s="18" t="str">
        <f>[4]ESPH!K96</f>
        <v>Septiembre</v>
      </c>
      <c r="K60" s="18" t="str">
        <f>[4]ESPH!L96</f>
        <v>Octubre</v>
      </c>
      <c r="L60" s="18" t="str">
        <f>[4]ESPH!M96</f>
        <v>Noviembre</v>
      </c>
      <c r="M60" s="18" t="str">
        <f>[4]ESPH!N96</f>
        <v>Diciembre</v>
      </c>
    </row>
    <row r="61" spans="1:14" x14ac:dyDescent="0.3">
      <c r="A61" s="19" t="str">
        <f>[4]ESPH!B97</f>
        <v>VENTAS AL SERVICIO DE DISTRIBUCIÓN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4" x14ac:dyDescent="0.3">
      <c r="A62" s="20" t="str">
        <f>[4]ESPH!B98</f>
        <v>T-SD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4" x14ac:dyDescent="0.3">
      <c r="A63" s="22" t="str">
        <f>[4]ESPH!B99</f>
        <v>a. Energía Punta</v>
      </c>
      <c r="B63" s="13">
        <f>[4]ESPH!C99</f>
        <v>58</v>
      </c>
      <c r="C63" s="13">
        <f>[4]ESPH!D99</f>
        <v>58</v>
      </c>
      <c r="D63" s="13">
        <f>[4]ESPH!E99</f>
        <v>58</v>
      </c>
      <c r="E63" s="13">
        <f>[4]ESPH!F99</f>
        <v>63.430000000000021</v>
      </c>
      <c r="F63" s="13">
        <f>[4]ESPH!G99</f>
        <v>63.430000000000021</v>
      </c>
      <c r="G63" s="13">
        <f>[4]ESPH!H99</f>
        <v>63.430000000000021</v>
      </c>
      <c r="H63" s="13">
        <f>[4]ESPH!I99</f>
        <v>63.430000000000021</v>
      </c>
      <c r="I63" s="13">
        <f>[4]ESPH!J99</f>
        <v>63.430000000000021</v>
      </c>
      <c r="J63" s="13">
        <f>[4]ESPH!K99</f>
        <v>63.430000000000021</v>
      </c>
      <c r="K63" s="13">
        <f>[4]ESPH!L99</f>
        <v>63.430000000000021</v>
      </c>
      <c r="L63" s="13">
        <f>[4]ESPH!M99</f>
        <v>63.430000000000021</v>
      </c>
      <c r="M63" s="13">
        <f>[4]ESPH!N99</f>
        <v>63.100909090909106</v>
      </c>
    </row>
    <row r="64" spans="1:14" x14ac:dyDescent="0.3">
      <c r="A64" s="22" t="str">
        <f>[4]ESPH!B100</f>
        <v>b. Energía Valle</v>
      </c>
      <c r="B64" s="13">
        <f>[4]ESPH!C100</f>
        <v>43.299999999999976</v>
      </c>
      <c r="C64" s="13">
        <f>[4]ESPH!D100</f>
        <v>43.299999999999976</v>
      </c>
      <c r="D64" s="13">
        <f>[4]ESPH!E100</f>
        <v>43.299999999999976</v>
      </c>
      <c r="E64" s="13">
        <f>[4]ESPH!F100</f>
        <v>47.349999999999987</v>
      </c>
      <c r="F64" s="13">
        <f>[4]ESPH!G100</f>
        <v>47.34999999999998</v>
      </c>
      <c r="G64" s="13">
        <f>[4]ESPH!H100</f>
        <v>47.349999999999987</v>
      </c>
      <c r="H64" s="13">
        <f>[4]ESPH!I100</f>
        <v>47.34999999999998</v>
      </c>
      <c r="I64" s="13">
        <f>[4]ESPH!J100</f>
        <v>47.34999999999998</v>
      </c>
      <c r="J64" s="13">
        <f>[4]ESPH!K100</f>
        <v>47.349999999999987</v>
      </c>
      <c r="K64" s="13">
        <f>[4]ESPH!L100</f>
        <v>47.34999999999998</v>
      </c>
      <c r="L64" s="13">
        <f>[4]ESPH!M100</f>
        <v>47.349999999999987</v>
      </c>
      <c r="M64" s="13">
        <f>[4]ESPH!N100</f>
        <v>47.104545454545438</v>
      </c>
    </row>
    <row r="65" spans="1:13" x14ac:dyDescent="0.3">
      <c r="A65" s="22" t="str">
        <f>[4]ESPH!B101</f>
        <v>c. Energía Noche</v>
      </c>
      <c r="B65" s="13">
        <f>[4]ESPH!C101</f>
        <v>28.399999999999984</v>
      </c>
      <c r="C65" s="13">
        <f>[4]ESPH!D101</f>
        <v>28.399999999999984</v>
      </c>
      <c r="D65" s="13">
        <f>[4]ESPH!E101</f>
        <v>28.399999999999984</v>
      </c>
      <c r="E65" s="13">
        <f>[4]ESPH!F101</f>
        <v>31.049999999999986</v>
      </c>
      <c r="F65" s="13">
        <f>[4]ESPH!G101</f>
        <v>31.049999999999983</v>
      </c>
      <c r="G65" s="13">
        <f>[4]ESPH!H101</f>
        <v>31.049999999999986</v>
      </c>
      <c r="H65" s="13">
        <f>[4]ESPH!I101</f>
        <v>31.049999999999983</v>
      </c>
      <c r="I65" s="13">
        <f>[4]ESPH!J101</f>
        <v>31.049999999999983</v>
      </c>
      <c r="J65" s="13">
        <f>[4]ESPH!K101</f>
        <v>31.049999999999986</v>
      </c>
      <c r="K65" s="13">
        <f>[4]ESPH!L101</f>
        <v>31.049999999999983</v>
      </c>
      <c r="L65" s="13">
        <f>[4]ESPH!M101</f>
        <v>31.049999999999986</v>
      </c>
      <c r="M65" s="13">
        <f>[4]ESPH!N101</f>
        <v>30.889393939393919</v>
      </c>
    </row>
    <row r="66" spans="1:13" x14ac:dyDescent="0.3">
      <c r="A66" s="2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 x14ac:dyDescent="0.3">
      <c r="A67" s="2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x14ac:dyDescent="0.3">
      <c r="A68" s="2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</sheetData>
  <mergeCells count="4">
    <mergeCell ref="A5:L5"/>
    <mergeCell ref="A6:M6"/>
    <mergeCell ref="A58:J58"/>
    <mergeCell ref="A59:J59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2D20-F98F-45FB-87C7-DACF6D89EE87}">
  <sheetPr codeName="Hoja61"/>
  <dimension ref="A5:N63"/>
  <sheetViews>
    <sheetView topLeftCell="F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143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[4]COOPELESCA!B7</f>
        <v>Tipo de tarifa y bloque</v>
      </c>
      <c r="B7" s="18" t="str">
        <f>[4]COOPELESCA!C7</f>
        <v>Enero</v>
      </c>
      <c r="C7" s="18" t="str">
        <f>[4]COOPELESCA!D7</f>
        <v>Febrero</v>
      </c>
      <c r="D7" s="18" t="str">
        <f>[4]COOPELESCA!E7</f>
        <v>Marzo</v>
      </c>
      <c r="E7" s="18" t="str">
        <f>[4]COOPELESCA!F7</f>
        <v>Abril</v>
      </c>
      <c r="F7" s="18" t="str">
        <f>[4]COOPELESCA!G7</f>
        <v>Mayo</v>
      </c>
      <c r="G7" s="18" t="str">
        <f>[4]COOPELESCA!H7</f>
        <v>Junio</v>
      </c>
      <c r="H7" s="18" t="str">
        <f>[4]COOPELESCA!I7</f>
        <v>Julio</v>
      </c>
      <c r="I7" s="18" t="str">
        <f>[4]COOPELESCA!J7</f>
        <v>Agosto</v>
      </c>
      <c r="J7" s="18" t="str">
        <f>[4]COOPELESCA!K7</f>
        <v>Septiembre</v>
      </c>
      <c r="K7" s="18" t="str">
        <f>[4]COOPELESCA!L7</f>
        <v>Octubre</v>
      </c>
      <c r="L7" s="18" t="str">
        <f>[4]COOPELESCA!M7</f>
        <v>Noviembre</v>
      </c>
      <c r="M7" s="18" t="str">
        <f>[4]COOPELESCA!N7</f>
        <v>Diciembre</v>
      </c>
    </row>
    <row r="8" spans="1:13" x14ac:dyDescent="0.3">
      <c r="A8" s="19" t="str">
        <f>[4]COOPELESCA!B8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[4]COOPELESCA!B9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[4]COOPELESCA!B10</f>
        <v>a. Bloque 0-30 kWh</v>
      </c>
      <c r="B10" s="13">
        <f>[4]COOPELESCA!C10</f>
        <v>2137.5</v>
      </c>
      <c r="C10" s="13">
        <f>[4]COOPELESCA!D10</f>
        <v>2137.5</v>
      </c>
      <c r="D10" s="13">
        <f>[4]COOPELESCA!E10</f>
        <v>2137.5</v>
      </c>
      <c r="E10" s="13">
        <f>[4]COOPELESCA!F10</f>
        <v>2135.400000000001</v>
      </c>
      <c r="F10" s="13">
        <f>[4]COOPELESCA!G10</f>
        <v>2135.4000000000005</v>
      </c>
      <c r="G10" s="13">
        <f>[4]COOPELESCA!H10</f>
        <v>2135.400000000001</v>
      </c>
      <c r="H10" s="13">
        <f>[4]COOPELESCA!I10</f>
        <v>2149.8000000000011</v>
      </c>
      <c r="I10" s="13">
        <f>[4]COOPELESCA!J10</f>
        <v>2149.8000000000011</v>
      </c>
      <c r="J10" s="13">
        <f>[4]COOPELESCA!K10</f>
        <v>2149.8000000000011</v>
      </c>
      <c r="K10" s="13">
        <f>[4]COOPELESCA!L10</f>
        <v>2146.1999999999989</v>
      </c>
      <c r="L10" s="13">
        <f>[4]COOPELESCA!M10</f>
        <v>2146.1999999999989</v>
      </c>
      <c r="M10" s="13">
        <f>[4]COOPELESCA!N10</f>
        <v>2146.1999999999989</v>
      </c>
    </row>
    <row r="11" spans="1:13" x14ac:dyDescent="0.3">
      <c r="A11" s="22" t="str">
        <f>[4]COOPELESCA!B11</f>
        <v>b. Bloque 31-200 kWh</v>
      </c>
      <c r="B11" s="13">
        <f>[4]COOPELESCA!C11</f>
        <v>71.25</v>
      </c>
      <c r="C11" s="13">
        <f>[4]COOPELESCA!D11</f>
        <v>71.25</v>
      </c>
      <c r="D11" s="13">
        <f>[4]COOPELESCA!E11</f>
        <v>71.25</v>
      </c>
      <c r="E11" s="13">
        <f>[4]COOPELESCA!F11</f>
        <v>71.180000000000035</v>
      </c>
      <c r="F11" s="13">
        <f>[4]COOPELESCA!G11</f>
        <v>71.180000000000021</v>
      </c>
      <c r="G11" s="13">
        <f>[4]COOPELESCA!H11</f>
        <v>71.180000000000035</v>
      </c>
      <c r="H11" s="13">
        <f>[4]COOPELESCA!I11</f>
        <v>71.660000000000011</v>
      </c>
      <c r="I11" s="13">
        <f>[4]COOPELESCA!J11</f>
        <v>71.660000000000011</v>
      </c>
      <c r="J11" s="13">
        <f>[4]COOPELESCA!K11</f>
        <v>71.660000000000025</v>
      </c>
      <c r="K11" s="13">
        <f>[4]COOPELESCA!L11</f>
        <v>71.539999999999978</v>
      </c>
      <c r="L11" s="13">
        <f>[4]COOPELESCA!M11</f>
        <v>71.539999999999978</v>
      </c>
      <c r="M11" s="13">
        <f>[4]COOPELESCA!N11</f>
        <v>71.539999999999978</v>
      </c>
    </row>
    <row r="12" spans="1:13" x14ac:dyDescent="0.3">
      <c r="A12" s="22" t="str">
        <f>[4]COOPELESCA!B12</f>
        <v>c. Bloque mayor a 200 kWh</v>
      </c>
      <c r="B12" s="13">
        <f>[4]COOPELESCA!C12</f>
        <v>89.570000000000022</v>
      </c>
      <c r="C12" s="13">
        <f>[4]COOPELESCA!D12</f>
        <v>89.570000000000007</v>
      </c>
      <c r="D12" s="13">
        <f>[4]COOPELESCA!E12</f>
        <v>89.570000000000022</v>
      </c>
      <c r="E12" s="13">
        <f>[4]COOPELESCA!F12</f>
        <v>89.489999999999952</v>
      </c>
      <c r="F12" s="13">
        <f>[4]COOPELESCA!G12</f>
        <v>89.489999999999938</v>
      </c>
      <c r="G12" s="13">
        <f>[4]COOPELESCA!H12</f>
        <v>89.489999999999952</v>
      </c>
      <c r="H12" s="13">
        <f>[4]COOPELESCA!I12</f>
        <v>90.090000000000018</v>
      </c>
      <c r="I12" s="13">
        <f>[4]COOPELESCA!J12</f>
        <v>90.090000000000018</v>
      </c>
      <c r="J12" s="13">
        <f>[4]COOPELESCA!K12</f>
        <v>90.09</v>
      </c>
      <c r="K12" s="13">
        <f>[4]COOPELESCA!L12</f>
        <v>89.94000000000004</v>
      </c>
      <c r="L12" s="13">
        <f>[4]COOPELESCA!M12</f>
        <v>89.94000000000004</v>
      </c>
      <c r="M12" s="13">
        <f>[4]COOPELESCA!N12</f>
        <v>89.94000000000004</v>
      </c>
    </row>
    <row r="13" spans="1:13" x14ac:dyDescent="0.3">
      <c r="A13" s="19" t="str">
        <f>[4]COOPELESCA!B13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[4]COOPELESCA!B14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[4]COOPELESCA!B15</f>
        <v>a. Consumo de Energía menor o igual a 3000 kWh</v>
      </c>
      <c r="B15" s="13">
        <f>[4]COOPELESCA!C15</f>
        <v>92.619999999999933</v>
      </c>
      <c r="C15" s="13">
        <f>[4]COOPELESCA!D15</f>
        <v>92.619999999999933</v>
      </c>
      <c r="D15" s="13">
        <f>[4]COOPELESCA!E15</f>
        <v>92.619999999999933</v>
      </c>
      <c r="E15" s="13">
        <f>[4]COOPELESCA!F15</f>
        <v>92.539999999999978</v>
      </c>
      <c r="F15" s="13">
        <f>[4]COOPELESCA!G15</f>
        <v>92.539999999999978</v>
      </c>
      <c r="G15" s="13">
        <f>[4]COOPELESCA!H15</f>
        <v>92.539999999999978</v>
      </c>
      <c r="H15" s="13">
        <f>[4]COOPELESCA!I15</f>
        <v>93.150000000000048</v>
      </c>
      <c r="I15" s="13">
        <f>[4]COOPELESCA!J15</f>
        <v>93.150000000000048</v>
      </c>
      <c r="J15" s="13">
        <f>[4]COOPELESCA!K15</f>
        <v>93.150000000000048</v>
      </c>
      <c r="K15" s="13">
        <f>[4]COOPELESCA!L15</f>
        <v>92.989999999999938</v>
      </c>
      <c r="L15" s="13">
        <f>[4]COOPELESCA!M15</f>
        <v>92.989999999999952</v>
      </c>
      <c r="M15" s="13">
        <f>[4]COOPELESCA!N15</f>
        <v>92.989999999999938</v>
      </c>
    </row>
    <row r="16" spans="1:13" x14ac:dyDescent="0.3">
      <c r="A16" s="22" t="str">
        <f>[4]COOPELESCA!B16</f>
        <v>b. Bloque 0-3000 kWh</v>
      </c>
      <c r="B16" s="13">
        <f>[4]COOPELESCA!C16</f>
        <v>225930</v>
      </c>
      <c r="C16" s="13">
        <f>[4]COOPELESCA!D16</f>
        <v>225930</v>
      </c>
      <c r="D16" s="13">
        <f>[4]COOPELESCA!E16</f>
        <v>225930</v>
      </c>
      <c r="E16" s="13">
        <f>[4]COOPELESCA!F16</f>
        <v>225720</v>
      </c>
      <c r="F16" s="13">
        <f>[4]COOPELESCA!G16</f>
        <v>225720</v>
      </c>
      <c r="G16" s="13">
        <f>[4]COOPELESCA!H16</f>
        <v>225720</v>
      </c>
      <c r="H16" s="13">
        <f>[4]COOPELESCA!I16</f>
        <v>227220</v>
      </c>
      <c r="I16" s="13">
        <f>[4]COOPELESCA!J16</f>
        <v>227220</v>
      </c>
      <c r="J16" s="13">
        <f>[4]COOPELESCA!K16</f>
        <v>227220</v>
      </c>
      <c r="K16" s="13">
        <f>[4]COOPELESCA!L16</f>
        <v>226830</v>
      </c>
      <c r="L16" s="13">
        <f>[4]COOPELESCA!M16</f>
        <v>226830</v>
      </c>
      <c r="M16" s="13">
        <f>[4]COOPELESCA!N16</f>
        <v>226830</v>
      </c>
    </row>
    <row r="17" spans="1:14" x14ac:dyDescent="0.3">
      <c r="A17" s="22" t="str">
        <f>[4]COOPELESCA!B17</f>
        <v>c. Bloque mayor a 3000 kWh</v>
      </c>
      <c r="B17" s="13">
        <f>[4]COOPELESCA!C17</f>
        <v>75.30999999999996</v>
      </c>
      <c r="C17" s="13">
        <f>[4]COOPELESCA!D17</f>
        <v>75.30999999999996</v>
      </c>
      <c r="D17" s="13">
        <f>[4]COOPELESCA!E17</f>
        <v>75.30999999999996</v>
      </c>
      <c r="E17" s="13">
        <f>[4]COOPELESCA!F17</f>
        <v>75.239999999999981</v>
      </c>
      <c r="F17" s="13">
        <f>[4]COOPELESCA!G17</f>
        <v>75.239999999999966</v>
      </c>
      <c r="G17" s="13">
        <f>[4]COOPELESCA!H17</f>
        <v>75.239999999999981</v>
      </c>
      <c r="H17" s="13">
        <f>[4]COOPELESCA!I17</f>
        <v>75.739999999999966</v>
      </c>
      <c r="I17" s="13">
        <f>[4]COOPELESCA!J17</f>
        <v>75.739999999999966</v>
      </c>
      <c r="J17" s="13">
        <f>[4]COOPELESCA!K17</f>
        <v>75.739999999999981</v>
      </c>
      <c r="K17" s="13">
        <f>[4]COOPELESCA!L17</f>
        <v>75.609999999999971</v>
      </c>
      <c r="L17" s="13">
        <f>[4]COOPELESCA!M17</f>
        <v>75.609999999999957</v>
      </c>
      <c r="M17" s="13">
        <f>[4]COOPELESCA!N17</f>
        <v>75.609999999999971</v>
      </c>
    </row>
    <row r="18" spans="1:14" x14ac:dyDescent="0.3">
      <c r="A18" s="22" t="str">
        <f>[4]COOPELESCA!B18</f>
        <v>d. Bloque 0-10 kW</v>
      </c>
      <c r="B18" s="13">
        <f>[4]COOPELESCA!C18</f>
        <v>45616.800000000025</v>
      </c>
      <c r="C18" s="13">
        <f>[4]COOPELESCA!D18</f>
        <v>45616.800000000025</v>
      </c>
      <c r="D18" s="13">
        <f>[4]COOPELESCA!E18</f>
        <v>45616.800000000025</v>
      </c>
      <c r="E18" s="13">
        <f>[4]COOPELESCA!F18</f>
        <v>45576.800000000025</v>
      </c>
      <c r="F18" s="13">
        <f>[4]COOPELESCA!G18</f>
        <v>45576.800000000025</v>
      </c>
      <c r="G18" s="13">
        <f>[4]COOPELESCA!H18</f>
        <v>45576.800000000025</v>
      </c>
      <c r="H18" s="13">
        <f>[4]COOPELESCA!I18</f>
        <v>45881.100000000013</v>
      </c>
      <c r="I18" s="13">
        <f>[4]COOPELESCA!J18</f>
        <v>45881.100000000013</v>
      </c>
      <c r="J18" s="13">
        <f>[4]COOPELESCA!K18</f>
        <v>45881.100000000006</v>
      </c>
      <c r="K18" s="13">
        <f>[4]COOPELESCA!L18</f>
        <v>45803.199999999975</v>
      </c>
      <c r="L18" s="13">
        <f>[4]COOPELESCA!M18</f>
        <v>45803.199999999975</v>
      </c>
      <c r="M18" s="13">
        <f>[4]COOPELESCA!N18</f>
        <v>45803.199999999975</v>
      </c>
    </row>
    <row r="19" spans="1:14" x14ac:dyDescent="0.3">
      <c r="A19" s="22" t="str">
        <f>[4]COOPELESCA!B19</f>
        <v>e. Bloque mayor a 10 kW</v>
      </c>
      <c r="B19" s="13">
        <f>[4]COOPELESCA!C19</f>
        <v>4561.6799999999967</v>
      </c>
      <c r="C19" s="13">
        <f>[4]COOPELESCA!D19</f>
        <v>4561.6799999999976</v>
      </c>
      <c r="D19" s="13">
        <f>[4]COOPELESCA!E19</f>
        <v>4561.6799999999967</v>
      </c>
      <c r="E19" s="13">
        <f>[4]COOPELESCA!F19</f>
        <v>4557.6799999999967</v>
      </c>
      <c r="F19" s="13">
        <f>[4]COOPELESCA!G19</f>
        <v>4557.6799999999967</v>
      </c>
      <c r="G19" s="13">
        <f>[4]COOPELESCA!H19</f>
        <v>4557.6799999999967</v>
      </c>
      <c r="H19" s="13">
        <f>[4]COOPELESCA!I19</f>
        <v>4588.1099999999988</v>
      </c>
      <c r="I19" s="13">
        <f>[4]COOPELESCA!J19</f>
        <v>4588.1099999999988</v>
      </c>
      <c r="J19" s="13">
        <f>[4]COOPELESCA!K19</f>
        <v>4588.1099999999997</v>
      </c>
      <c r="K19" s="13">
        <f>[4]COOPELESCA!L19</f>
        <v>4580.3200000000033</v>
      </c>
      <c r="L19" s="13">
        <f>[4]COOPELESCA!M19</f>
        <v>4580.3200000000033</v>
      </c>
      <c r="M19" s="13">
        <f>[4]COOPELESCA!N19</f>
        <v>4580.3200000000033</v>
      </c>
    </row>
    <row r="20" spans="1:14" x14ac:dyDescent="0.3">
      <c r="A20" s="19" t="str">
        <f>[4]COOPELESCA!B20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[4]COOPELESCA!B21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[4]COOPELESCA!B22</f>
        <v>a. Consumo de Energía menor o igual a 3000 kWh</v>
      </c>
      <c r="B22" s="13">
        <f>[4]COOPELESCA!C22</f>
        <v>92.619999999999933</v>
      </c>
      <c r="C22" s="13">
        <f>[4]COOPELESCA!D22</f>
        <v>92.619999999999933</v>
      </c>
      <c r="D22" s="13">
        <f>[4]COOPELESCA!E22</f>
        <v>92.619999999999933</v>
      </c>
      <c r="E22" s="13">
        <f>[4]COOPELESCA!F22</f>
        <v>92.539999999999978</v>
      </c>
      <c r="F22" s="13">
        <f>[4]COOPELESCA!G22</f>
        <v>92.539999999999978</v>
      </c>
      <c r="G22" s="13">
        <f>[4]COOPELESCA!H22</f>
        <v>92.539999999999978</v>
      </c>
      <c r="H22" s="13">
        <f>[4]COOPELESCA!I22</f>
        <v>93.150000000000048</v>
      </c>
      <c r="I22" s="13">
        <f>[4]COOPELESCA!J22</f>
        <v>93.150000000000048</v>
      </c>
      <c r="J22" s="13">
        <f>[4]COOPELESCA!K22</f>
        <v>93.150000000000048</v>
      </c>
      <c r="K22" s="13">
        <f>[4]COOPELESCA!L22</f>
        <v>92.989999999999938</v>
      </c>
      <c r="L22" s="13">
        <f>[4]COOPELESCA!M22</f>
        <v>92.989999999999952</v>
      </c>
      <c r="M22" s="13">
        <f>[4]COOPELESCA!N22</f>
        <v>92.989999999999938</v>
      </c>
      <c r="N22" s="23"/>
    </row>
    <row r="23" spans="1:14" x14ac:dyDescent="0.3">
      <c r="A23" s="22" t="str">
        <f>[4]COOPELESCA!B23</f>
        <v>b. Bloque 0-3000 kWh</v>
      </c>
      <c r="B23" s="13">
        <f>[4]COOPELESCA!C23</f>
        <v>225930</v>
      </c>
      <c r="C23" s="13">
        <f>[4]COOPELESCA!D23</f>
        <v>225930</v>
      </c>
      <c r="D23" s="13">
        <f>[4]COOPELESCA!E23</f>
        <v>225930</v>
      </c>
      <c r="E23" s="13">
        <f>[4]COOPELESCA!F23</f>
        <v>225720</v>
      </c>
      <c r="F23" s="13">
        <f>[4]COOPELESCA!G23</f>
        <v>225720</v>
      </c>
      <c r="G23" s="13">
        <f>[4]COOPELESCA!H23</f>
        <v>225720</v>
      </c>
      <c r="H23" s="13">
        <f>[4]COOPELESCA!I23</f>
        <v>227220</v>
      </c>
      <c r="I23" s="13">
        <f>[4]COOPELESCA!J23</f>
        <v>227220</v>
      </c>
      <c r="J23" s="13">
        <f>[4]COOPELESCA!K23</f>
        <v>227220</v>
      </c>
      <c r="K23" s="13">
        <f>[4]COOPELESCA!L23</f>
        <v>226830</v>
      </c>
      <c r="L23" s="13">
        <f>[4]COOPELESCA!M23</f>
        <v>226830</v>
      </c>
      <c r="M23" s="13">
        <f>[4]COOPELESCA!N23</f>
        <v>226830</v>
      </c>
      <c r="N23" s="23"/>
    </row>
    <row r="24" spans="1:14" x14ac:dyDescent="0.3">
      <c r="A24" s="22" t="str">
        <f>[4]COOPELESCA!B24</f>
        <v>c. Bloque mayor a 3000 kWh</v>
      </c>
      <c r="B24" s="13">
        <f>[4]COOPELESCA!C24</f>
        <v>75.30999999999996</v>
      </c>
      <c r="C24" s="13">
        <f>[4]COOPELESCA!D24</f>
        <v>75.30999999999996</v>
      </c>
      <c r="D24" s="13">
        <f>[4]COOPELESCA!E24</f>
        <v>75.30999999999996</v>
      </c>
      <c r="E24" s="13">
        <f>[4]COOPELESCA!F24</f>
        <v>75.239999999999981</v>
      </c>
      <c r="F24" s="13">
        <f>[4]COOPELESCA!G24</f>
        <v>75.239999999999966</v>
      </c>
      <c r="G24" s="13">
        <f>[4]COOPELESCA!H24</f>
        <v>75.239999999999981</v>
      </c>
      <c r="H24" s="13">
        <f>[4]COOPELESCA!I24</f>
        <v>75.739999999999966</v>
      </c>
      <c r="I24" s="13">
        <f>[4]COOPELESCA!J24</f>
        <v>75.739999999999966</v>
      </c>
      <c r="J24" s="13">
        <f>[4]COOPELESCA!K24</f>
        <v>75.739999999999981</v>
      </c>
      <c r="K24" s="13">
        <f>[4]COOPELESCA!L24</f>
        <v>75.609999999999971</v>
      </c>
      <c r="L24" s="13">
        <f>[4]COOPELESCA!M24</f>
        <v>75.609999999999957</v>
      </c>
      <c r="M24" s="13">
        <f>[4]COOPELESCA!N24</f>
        <v>75.609999999999971</v>
      </c>
      <c r="N24" s="23"/>
    </row>
    <row r="25" spans="1:14" x14ac:dyDescent="0.3">
      <c r="A25" s="22" t="str">
        <f>[4]COOPELESCA!B25</f>
        <v>d. Bloque 0-10 kW</v>
      </c>
      <c r="B25" s="13">
        <f>[4]COOPELESCA!C25</f>
        <v>45616.800000000025</v>
      </c>
      <c r="C25" s="13">
        <f>[4]COOPELESCA!D25</f>
        <v>45616.800000000025</v>
      </c>
      <c r="D25" s="13">
        <f>[4]COOPELESCA!E25</f>
        <v>45616.800000000025</v>
      </c>
      <c r="E25" s="13">
        <f>[4]COOPELESCA!F25</f>
        <v>45576.800000000025</v>
      </c>
      <c r="F25" s="13">
        <f>[4]COOPELESCA!G25</f>
        <v>45576.800000000025</v>
      </c>
      <c r="G25" s="13">
        <f>[4]COOPELESCA!H25</f>
        <v>45576.800000000025</v>
      </c>
      <c r="H25" s="13">
        <f>[4]COOPELESCA!I25</f>
        <v>45881.100000000013</v>
      </c>
      <c r="I25" s="13">
        <f>[4]COOPELESCA!J25</f>
        <v>45881.100000000013</v>
      </c>
      <c r="J25" s="13">
        <f>[4]COOPELESCA!K25</f>
        <v>45881.100000000006</v>
      </c>
      <c r="K25" s="13">
        <f>[4]COOPELESCA!L25</f>
        <v>45803.199999999975</v>
      </c>
      <c r="L25" s="13">
        <f>[4]COOPELESCA!M25</f>
        <v>45803.199999999975</v>
      </c>
      <c r="M25" s="13">
        <f>[4]COOPELESCA!N25</f>
        <v>45803.199999999975</v>
      </c>
      <c r="N25" s="23"/>
    </row>
    <row r="26" spans="1:14" x14ac:dyDescent="0.3">
      <c r="A26" s="22" t="str">
        <f>[4]COOPELESCA!B26</f>
        <v>e. Bloque mayor a 10 kW</v>
      </c>
      <c r="B26" s="13">
        <f>[4]COOPELESCA!C26</f>
        <v>4561.6799999999967</v>
      </c>
      <c r="C26" s="13">
        <f>[4]COOPELESCA!D26</f>
        <v>4561.6799999999976</v>
      </c>
      <c r="D26" s="13">
        <f>[4]COOPELESCA!E26</f>
        <v>4561.6799999999967</v>
      </c>
      <c r="E26" s="13">
        <f>[4]COOPELESCA!F26</f>
        <v>4557.6799999999967</v>
      </c>
      <c r="F26" s="13">
        <f>[4]COOPELESCA!G26</f>
        <v>4557.6799999999967</v>
      </c>
      <c r="G26" s="13">
        <f>[4]COOPELESCA!H26</f>
        <v>4557.6799999999967</v>
      </c>
      <c r="H26" s="13">
        <f>[4]COOPELESCA!I26</f>
        <v>4588.1099999999988</v>
      </c>
      <c r="I26" s="13">
        <f>[4]COOPELESCA!J26</f>
        <v>4588.1099999999988</v>
      </c>
      <c r="J26" s="13">
        <f>[4]COOPELESCA!K26</f>
        <v>4588.1099999999997</v>
      </c>
      <c r="K26" s="13">
        <f>[4]COOPELESCA!L26</f>
        <v>4580.3200000000033</v>
      </c>
      <c r="L26" s="13">
        <f>[4]COOPELESCA!M26</f>
        <v>4580.3200000000033</v>
      </c>
      <c r="M26" s="13">
        <f>[4]COOPELESCA!N26</f>
        <v>4580.3200000000033</v>
      </c>
      <c r="N26" s="23"/>
    </row>
    <row r="27" spans="1:14" x14ac:dyDescent="0.3">
      <c r="A27" s="19" t="str">
        <f>[4]COOPELESCA!B27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[4]COOPELESCA!B28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[4]COOPELESCA!B29</f>
        <v>a. Energía Punta</v>
      </c>
      <c r="B29" s="13">
        <f>[4]COOPELESCA!C29</f>
        <v>74.3</v>
      </c>
      <c r="C29" s="13">
        <f>[4]COOPELESCA!D29</f>
        <v>74.299999999999969</v>
      </c>
      <c r="D29" s="13">
        <f>[4]COOPELESCA!E29</f>
        <v>74.3</v>
      </c>
      <c r="E29" s="13">
        <f>[4]COOPELESCA!F29</f>
        <v>74.239999999999981</v>
      </c>
      <c r="F29" s="13">
        <f>[4]COOPELESCA!G29</f>
        <v>74.239999999999966</v>
      </c>
      <c r="G29" s="13">
        <f>[4]COOPELESCA!H29</f>
        <v>74.239999999999981</v>
      </c>
      <c r="H29" s="13">
        <f>[4]COOPELESCA!I29</f>
        <v>74.73</v>
      </c>
      <c r="I29" s="13">
        <f>[4]COOPELESCA!J29</f>
        <v>74.73</v>
      </c>
      <c r="J29" s="13">
        <f>[4]COOPELESCA!K29</f>
        <v>74.73</v>
      </c>
      <c r="K29" s="13">
        <f>[4]COOPELESCA!L29</f>
        <v>74.609999999999971</v>
      </c>
      <c r="L29" s="13">
        <f>[4]COOPELESCA!M29</f>
        <v>74.609999999999957</v>
      </c>
      <c r="M29" s="13">
        <f>[4]COOPELESCA!N29</f>
        <v>74.609999999999971</v>
      </c>
      <c r="N29" s="23"/>
    </row>
    <row r="30" spans="1:14" x14ac:dyDescent="0.3">
      <c r="A30" s="22" t="str">
        <f>[4]COOPELESCA!B30</f>
        <v>b. Energía Valle</v>
      </c>
      <c r="B30" s="13">
        <f>[4]COOPELESCA!C30</f>
        <v>63.099999999999966</v>
      </c>
      <c r="C30" s="13">
        <f>[4]COOPELESCA!D30</f>
        <v>63.099999999999973</v>
      </c>
      <c r="D30" s="13">
        <f>[4]COOPELESCA!E30</f>
        <v>63.099999999999966</v>
      </c>
      <c r="E30" s="13">
        <f>[4]COOPELESCA!F30</f>
        <v>63.049999999999969</v>
      </c>
      <c r="F30" s="13">
        <f>[4]COOPELESCA!G30</f>
        <v>63.049999999999969</v>
      </c>
      <c r="G30" s="13">
        <f>[4]COOPELESCA!H30</f>
        <v>63.049999999999969</v>
      </c>
      <c r="H30" s="13">
        <f>[4]COOPELESCA!I30</f>
        <v>63.47000000000002</v>
      </c>
      <c r="I30" s="13">
        <f>[4]COOPELESCA!J30</f>
        <v>63.47000000000002</v>
      </c>
      <c r="J30" s="13">
        <f>[4]COOPELESCA!K30</f>
        <v>63.47000000000002</v>
      </c>
      <c r="K30" s="13">
        <f>[4]COOPELESCA!L30</f>
        <v>63.359999999999957</v>
      </c>
      <c r="L30" s="13">
        <f>[4]COOPELESCA!M30</f>
        <v>63.359999999999964</v>
      </c>
      <c r="M30" s="13">
        <f>[4]COOPELESCA!N30</f>
        <v>63.359999999999957</v>
      </c>
      <c r="N30" s="23"/>
    </row>
    <row r="31" spans="1:14" x14ac:dyDescent="0.3">
      <c r="A31" s="22" t="str">
        <f>[4]COOPELESCA!B31</f>
        <v>c. Energía Noche</v>
      </c>
      <c r="B31" s="13">
        <f>[4]COOPELESCA!C31</f>
        <v>57</v>
      </c>
      <c r="C31" s="13">
        <f>[4]COOPELESCA!D31</f>
        <v>57</v>
      </c>
      <c r="D31" s="13">
        <f>[4]COOPELESCA!E31</f>
        <v>57</v>
      </c>
      <c r="E31" s="13">
        <f>[4]COOPELESCA!F31</f>
        <v>56.950000000000031</v>
      </c>
      <c r="F31" s="13">
        <f>[4]COOPELESCA!G31</f>
        <v>56.950000000000031</v>
      </c>
      <c r="G31" s="13">
        <f>[4]COOPELESCA!H31</f>
        <v>56.950000000000031</v>
      </c>
      <c r="H31" s="13">
        <f>[4]COOPELESCA!I31</f>
        <v>57.319999999999986</v>
      </c>
      <c r="I31" s="13">
        <f>[4]COOPELESCA!J31</f>
        <v>57.319999999999986</v>
      </c>
      <c r="J31" s="13">
        <f>[4]COOPELESCA!K31</f>
        <v>57.319999999999986</v>
      </c>
      <c r="K31" s="13">
        <f>[4]COOPELESCA!L31</f>
        <v>57.230000000000011</v>
      </c>
      <c r="L31" s="13">
        <f>[4]COOPELESCA!M31</f>
        <v>57.230000000000011</v>
      </c>
      <c r="M31" s="13">
        <f>[4]COOPELESCA!N31</f>
        <v>57.230000000000011</v>
      </c>
      <c r="N31" s="23"/>
    </row>
    <row r="32" spans="1:14" x14ac:dyDescent="0.3">
      <c r="A32" s="22" t="str">
        <f>[4]COOPELESCA!B32</f>
        <v>d. Potencia Punta</v>
      </c>
      <c r="B32" s="13">
        <f>[4]COOPELESCA!C32</f>
        <v>4274.6699999999992</v>
      </c>
      <c r="C32" s="13">
        <f>[4]COOPELESCA!D32</f>
        <v>4274.6699999999992</v>
      </c>
      <c r="D32" s="13">
        <f>[4]COOPELESCA!E32</f>
        <v>4274.6699999999992</v>
      </c>
      <c r="E32" s="13">
        <f>[4]COOPELESCA!F32</f>
        <v>4270.9199999999992</v>
      </c>
      <c r="F32" s="13">
        <f>[4]COOPELESCA!G32</f>
        <v>4270.9199999999992</v>
      </c>
      <c r="G32" s="13">
        <f>[4]COOPELESCA!H32</f>
        <v>4270.9199999999992</v>
      </c>
      <c r="H32" s="13">
        <f>[4]COOPELESCA!I32</f>
        <v>4299.4299999999967</v>
      </c>
      <c r="I32" s="13">
        <f>[4]COOPELESCA!J32</f>
        <v>4299.4299999999967</v>
      </c>
      <c r="J32" s="13">
        <f>[4]COOPELESCA!K32</f>
        <v>4299.4299999999967</v>
      </c>
      <c r="K32" s="13">
        <f>[4]COOPELESCA!L32</f>
        <v>4292.1300000000019</v>
      </c>
      <c r="L32" s="13">
        <f>[4]COOPELESCA!M32</f>
        <v>4292.1300000000019</v>
      </c>
      <c r="M32" s="13">
        <f>[4]COOPELESCA!N32</f>
        <v>4292.1300000000019</v>
      </c>
      <c r="N32" s="23"/>
    </row>
    <row r="33" spans="1:14" x14ac:dyDescent="0.3">
      <c r="A33" s="22" t="str">
        <f>[4]COOPELESCA!B33</f>
        <v>e. Potencia Valle</v>
      </c>
      <c r="B33" s="13">
        <f>[4]COOPELESCA!C33</f>
        <v>4274.6699999999992</v>
      </c>
      <c r="C33" s="13">
        <f>[4]COOPELESCA!D33</f>
        <v>4274.6699999999992</v>
      </c>
      <c r="D33" s="13">
        <f>[4]COOPELESCA!E33</f>
        <v>4274.6699999999992</v>
      </c>
      <c r="E33" s="13">
        <f>[4]COOPELESCA!F33</f>
        <v>4270.9199999999992</v>
      </c>
      <c r="F33" s="13">
        <f>[4]COOPELESCA!G33</f>
        <v>4270.9199999999992</v>
      </c>
      <c r="G33" s="13">
        <f>[4]COOPELESCA!H33</f>
        <v>4270.9199999999992</v>
      </c>
      <c r="H33" s="13">
        <f>[4]COOPELESCA!I33</f>
        <v>4299.4299999999967</v>
      </c>
      <c r="I33" s="13">
        <f>[4]COOPELESCA!J33</f>
        <v>4299.4299999999967</v>
      </c>
      <c r="J33" s="13">
        <f>[4]COOPELESCA!K33</f>
        <v>4299.4299999999967</v>
      </c>
      <c r="K33" s="13">
        <f>[4]COOPELESCA!L33</f>
        <v>4292.1300000000019</v>
      </c>
      <c r="L33" s="13">
        <f>[4]COOPELESCA!M33</f>
        <v>4292.1300000000019</v>
      </c>
      <c r="M33" s="13">
        <f>[4]COOPELESCA!N33</f>
        <v>4292.1300000000019</v>
      </c>
      <c r="N33" s="23"/>
    </row>
    <row r="34" spans="1:14" x14ac:dyDescent="0.3">
      <c r="A34" s="19" t="str">
        <f>[4]COOPELESCA!B34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[4]COOPELESCA!B35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[4]COOPELESCA!B36</f>
        <v>a. Bloque 0-30 kWh</v>
      </c>
      <c r="B36" s="13">
        <f>[4]COOPELESCA!C36</f>
        <v>120.30000000000007</v>
      </c>
      <c r="C36" s="13">
        <f>[4]COOPELESCA!D36</f>
        <v>120.30000000000005</v>
      </c>
      <c r="D36" s="13">
        <f>[4]COOPELESCA!E36</f>
        <v>120.30000000000007</v>
      </c>
      <c r="E36" s="13">
        <f>[4]COOPELESCA!F36</f>
        <v>120.30000000000005</v>
      </c>
      <c r="F36" s="13">
        <f>[4]COOPELESCA!G36</f>
        <v>120.30000000000007</v>
      </c>
      <c r="G36" s="13">
        <f>[4]COOPELESCA!H36</f>
        <v>120.30000000000005</v>
      </c>
      <c r="H36" s="13">
        <f>[4]COOPELESCA!I36</f>
        <v>120.30000000000007</v>
      </c>
      <c r="I36" s="13">
        <f>[4]COOPELESCA!J36</f>
        <v>120.30000000000007</v>
      </c>
      <c r="J36" s="13">
        <f>[4]COOPELESCA!K36</f>
        <v>120.30000000000005</v>
      </c>
      <c r="K36" s="13">
        <f>[4]COOPELESCA!L36</f>
        <v>120.30000000000007</v>
      </c>
      <c r="L36" s="13">
        <f>[4]COOPELESCA!M36</f>
        <v>120.30000000000005</v>
      </c>
      <c r="M36" s="13">
        <f>[4]COOPELESCA!N36</f>
        <v>120.30000000000007</v>
      </c>
    </row>
    <row r="37" spans="1:14" x14ac:dyDescent="0.3">
      <c r="A37" s="22" t="str">
        <f>[4]COOPELESCA!B37</f>
        <v>b. Bloque 31-50 000 kWh</v>
      </c>
      <c r="B37" s="13">
        <f>[4]COOPELESCA!C37</f>
        <v>4.0100000000000016</v>
      </c>
      <c r="C37" s="13">
        <f>[4]COOPELESCA!D37</f>
        <v>4.0100000000000016</v>
      </c>
      <c r="D37" s="13">
        <f>[4]COOPELESCA!E37</f>
        <v>4.0100000000000016</v>
      </c>
      <c r="E37" s="13">
        <f>[4]COOPELESCA!F37</f>
        <v>4.0100000000000016</v>
      </c>
      <c r="F37" s="13">
        <f>[4]COOPELESCA!G37</f>
        <v>4.0100000000000016</v>
      </c>
      <c r="G37" s="13">
        <f>[4]COOPELESCA!H37</f>
        <v>4.0100000000000016</v>
      </c>
      <c r="H37" s="13">
        <f>[4]COOPELESCA!I37</f>
        <v>4.0100000000000016</v>
      </c>
      <c r="I37" s="13">
        <f>[4]COOPELESCA!J37</f>
        <v>4.0100000000000016</v>
      </c>
      <c r="J37" s="13">
        <f>[4]COOPELESCA!K37</f>
        <v>4.0100000000000016</v>
      </c>
      <c r="K37" s="13">
        <f>[4]COOPELESCA!L37</f>
        <v>4.0100000000000016</v>
      </c>
      <c r="L37" s="13">
        <f>[4]COOPELESCA!M37</f>
        <v>4.0100000000000016</v>
      </c>
      <c r="M37" s="13">
        <f>[4]COOPELESCA!N37</f>
        <v>4.0100000000000016</v>
      </c>
    </row>
    <row r="38" spans="1:14" x14ac:dyDescent="0.3">
      <c r="A38" s="22" t="str">
        <f>[4]COOPELESCA!B38</f>
        <v>c. Bloque mayor a 50 000 kWh</v>
      </c>
      <c r="B38" s="13">
        <f>[4]COOPELESCA!C38</f>
        <v>200500</v>
      </c>
      <c r="C38" s="13">
        <f>[4]COOPELESCA!D38</f>
        <v>200500</v>
      </c>
      <c r="D38" s="13">
        <f>[4]COOPELESCA!E38</f>
        <v>200500</v>
      </c>
      <c r="E38" s="13">
        <f>[4]COOPELESCA!F38</f>
        <v>200500</v>
      </c>
      <c r="F38" s="13">
        <f>[4]COOPELESCA!G38</f>
        <v>200500</v>
      </c>
      <c r="G38" s="13">
        <f>[4]COOPELESCA!H38</f>
        <v>200500</v>
      </c>
      <c r="H38" s="13">
        <f>[4]COOPELESCA!I38</f>
        <v>200500</v>
      </c>
      <c r="I38" s="13">
        <f>[4]COOPELESCA!J38</f>
        <v>200500</v>
      </c>
      <c r="J38" s="13">
        <f>[4]COOPELESCA!K38</f>
        <v>200500</v>
      </c>
      <c r="K38" s="13">
        <f>[4]COOPELESCA!L38</f>
        <v>200500</v>
      </c>
      <c r="L38" s="13">
        <f>[4]COOPELESCA!M38</f>
        <v>200500</v>
      </c>
      <c r="M38" s="13">
        <f>[4]COOPELESCA!N38</f>
        <v>200500</v>
      </c>
    </row>
    <row r="39" spans="1:14" x14ac:dyDescent="0.3">
      <c r="A39" s="19" t="str">
        <f>[4]COOPELESCA!B39</f>
        <v>Tarifa de acceso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4" x14ac:dyDescent="0.3">
      <c r="A40" s="20" t="str">
        <f>[4]COOPELESCA!B40</f>
        <v>T-TA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4" x14ac:dyDescent="0.3">
      <c r="A41" s="22" t="str">
        <f>[4]COOPELESCA!B41</f>
        <v>a. Consumo de Energía cada kWh</v>
      </c>
      <c r="B41" s="13">
        <f>[4]COOPELESCA!C41</f>
        <v>29.399999999999984</v>
      </c>
      <c r="C41" s="13">
        <f>[4]COOPELESCA!D41</f>
        <v>29.399999999999984</v>
      </c>
      <c r="D41" s="13">
        <f>[4]COOPELESCA!E41</f>
        <v>29.399999999999984</v>
      </c>
      <c r="E41" s="13">
        <f>[4]COOPELESCA!F41</f>
        <v>30.200000000000014</v>
      </c>
      <c r="F41" s="13">
        <f>[4]COOPELESCA!G41</f>
        <v>30.200000000000017</v>
      </c>
      <c r="G41" s="13">
        <f>[4]COOPELESCA!H41</f>
        <v>30.200000000000014</v>
      </c>
      <c r="H41" s="13">
        <f>[4]COOPELESCA!I41</f>
        <v>30.200000000000017</v>
      </c>
      <c r="I41" s="13">
        <f>[4]COOPELESCA!J41</f>
        <v>30.200000000000017</v>
      </c>
      <c r="J41" s="13">
        <f>[4]COOPELESCA!K41</f>
        <v>30.200000000000014</v>
      </c>
      <c r="K41" s="13">
        <f>[4]COOPELESCA!L41</f>
        <v>30.200000000000017</v>
      </c>
      <c r="L41" s="13">
        <f>[4]COOPELESCA!M41</f>
        <v>30.200000000000014</v>
      </c>
      <c r="M41" s="13">
        <f>[4]COOPELESCA!N41</f>
        <v>30.200000000000017</v>
      </c>
    </row>
    <row r="42" spans="1:14" x14ac:dyDescent="0.3">
      <c r="A42" s="24" t="s">
        <v>25</v>
      </c>
    </row>
    <row r="43" spans="1:14" x14ac:dyDescent="0.3">
      <c r="A43" s="24" t="s">
        <v>76</v>
      </c>
    </row>
    <row r="51" spans="1:13" x14ac:dyDescent="0.3">
      <c r="A51" s="179" t="s">
        <v>115</v>
      </c>
      <c r="B51" s="179"/>
      <c r="C51" s="179"/>
      <c r="D51" s="179"/>
      <c r="E51" s="179"/>
      <c r="F51" s="179"/>
      <c r="G51" s="179"/>
      <c r="H51" s="179"/>
      <c r="I51" s="179"/>
      <c r="J51" s="179"/>
    </row>
    <row r="52" spans="1:13" x14ac:dyDescent="0.3">
      <c r="A52" s="180" t="s">
        <v>144</v>
      </c>
      <c r="B52" s="180"/>
      <c r="C52" s="180"/>
      <c r="D52" s="180"/>
      <c r="E52" s="180"/>
      <c r="F52" s="180"/>
      <c r="G52" s="180"/>
      <c r="H52" s="180"/>
      <c r="I52" s="180"/>
      <c r="J52" s="180"/>
    </row>
    <row r="53" spans="1:13" x14ac:dyDescent="0.3">
      <c r="A53" s="17" t="str">
        <f>[4]COOPELESCA!B85</f>
        <v>º</v>
      </c>
      <c r="B53" s="18" t="str">
        <f>[4]COOPELESCA!C85</f>
        <v>Enero</v>
      </c>
      <c r="C53" s="18" t="str">
        <f>[4]COOPELESCA!D85</f>
        <v>Febrero</v>
      </c>
      <c r="D53" s="18" t="str">
        <f>[4]COOPELESCA!E85</f>
        <v>Marzo</v>
      </c>
      <c r="E53" s="18" t="str">
        <f>[4]COOPELESCA!F85</f>
        <v>Abril</v>
      </c>
      <c r="F53" s="18" t="str">
        <f>[4]COOPELESCA!G85</f>
        <v>Mayo</v>
      </c>
      <c r="G53" s="18" t="str">
        <f>[4]COOPELESCA!H85</f>
        <v>Junio</v>
      </c>
      <c r="H53" s="18" t="str">
        <f>[4]COOPELESCA!I85</f>
        <v>Julio</v>
      </c>
      <c r="I53" s="18" t="str">
        <f>[4]COOPELESCA!J85</f>
        <v>Agosto</v>
      </c>
      <c r="J53" s="18" t="str">
        <f>[4]COOPELESCA!K85</f>
        <v>Septiembre</v>
      </c>
      <c r="K53" s="18" t="str">
        <f>[4]COOPELESCA!L85</f>
        <v>Octubre</v>
      </c>
      <c r="L53" s="18" t="str">
        <f>[4]COOPELESCA!M85</f>
        <v>Noviembre</v>
      </c>
      <c r="M53" s="18" t="str">
        <f>[4]COOPELESCA!N85</f>
        <v>Diciembre</v>
      </c>
    </row>
    <row r="54" spans="1:13" x14ac:dyDescent="0.3">
      <c r="A54" s="19" t="str">
        <f>[4]COOPELESCA!B86</f>
        <v>VENTAS AL SERVICIO DE DISTRIBUCIÓN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x14ac:dyDescent="0.3">
      <c r="A55" s="20" t="str">
        <f>[4]COOPELESCA!B87</f>
        <v>T-SD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3" x14ac:dyDescent="0.3">
      <c r="A56" s="22" t="str">
        <f>[4]COOPELESCA!B88</f>
        <v>c. Energía Noche</v>
      </c>
      <c r="B56" s="13">
        <f>[4]COOPELESCA!C88</f>
        <v>29.990000000000006</v>
      </c>
      <c r="C56" s="13">
        <f>[4]COOPELESCA!D88</f>
        <v>29.990000000000006</v>
      </c>
      <c r="D56" s="13">
        <f>[4]COOPELESCA!E88</f>
        <v>29.990000000000006</v>
      </c>
      <c r="E56" s="13">
        <f>[4]COOPELESCA!F88</f>
        <v>29.990000000000006</v>
      </c>
      <c r="F56" s="13">
        <f>[4]COOPELESCA!G88</f>
        <v>29.990000000000006</v>
      </c>
      <c r="G56" s="13">
        <f>[4]COOPELESCA!H88</f>
        <v>29.990000000000006</v>
      </c>
      <c r="H56" s="13">
        <f>[4]COOPELESCA!I88</f>
        <v>29.990000000000006</v>
      </c>
      <c r="I56" s="13">
        <f>[4]COOPELESCA!J88</f>
        <v>29.990000000000006</v>
      </c>
      <c r="J56" s="13">
        <f>[4]COOPELESCA!K88</f>
        <v>29.990000000000006</v>
      </c>
      <c r="K56" s="13">
        <f>[4]COOPELESCA!L88</f>
        <v>29.990000000000006</v>
      </c>
      <c r="L56" s="13">
        <f>[4]COOPELESCA!M88</f>
        <v>29.990000000000006</v>
      </c>
      <c r="M56" s="13">
        <f>[4]COOPELESCA!N88</f>
        <v>29.990000000000006</v>
      </c>
    </row>
    <row r="57" spans="1:13" x14ac:dyDescent="0.3">
      <c r="A57" s="22" t="str">
        <f>[4]COOPELESCA!B89</f>
        <v>b. Energía Valle</v>
      </c>
      <c r="B57" s="13">
        <f>[4]COOPELESCA!C89</f>
        <v>45.609999999999978</v>
      </c>
      <c r="C57" s="13">
        <f>[4]COOPELESCA!D89</f>
        <v>45.609999999999992</v>
      </c>
      <c r="D57" s="13">
        <f>[4]COOPELESCA!E89</f>
        <v>45.609999999999978</v>
      </c>
      <c r="E57" s="13">
        <f>[4]COOPELESCA!F89</f>
        <v>45.609999999999985</v>
      </c>
      <c r="F57" s="13">
        <f>[4]COOPELESCA!G89</f>
        <v>45.609999999999978</v>
      </c>
      <c r="G57" s="13">
        <f>[4]COOPELESCA!H89</f>
        <v>45.609999999999985</v>
      </c>
      <c r="H57" s="13">
        <f>[4]COOPELESCA!I89</f>
        <v>45.609999999999978</v>
      </c>
      <c r="I57" s="13">
        <f>[4]COOPELESCA!J89</f>
        <v>45.609999999999978</v>
      </c>
      <c r="J57" s="13">
        <f>[4]COOPELESCA!K89</f>
        <v>45.609999999999985</v>
      </c>
      <c r="K57" s="13">
        <f>[4]COOPELESCA!L89</f>
        <v>45.609999999999978</v>
      </c>
      <c r="L57" s="13">
        <f>[4]COOPELESCA!M89</f>
        <v>45.609999999999985</v>
      </c>
      <c r="M57" s="13">
        <f>[4]COOPELESCA!N89</f>
        <v>45.609999999999978</v>
      </c>
    </row>
    <row r="58" spans="1:13" x14ac:dyDescent="0.3">
      <c r="A58" s="22" t="str">
        <f>[4]COOPELESCA!B90</f>
        <v>a. Energía Punta</v>
      </c>
      <c r="B58" s="13">
        <f>[4]COOPELESCA!C90</f>
        <v>60.980000000000011</v>
      </c>
      <c r="C58" s="13">
        <f>[4]COOPELESCA!D90</f>
        <v>60.980000000000011</v>
      </c>
      <c r="D58" s="13">
        <f>[4]COOPELESCA!E90</f>
        <v>60.980000000000011</v>
      </c>
      <c r="E58" s="13">
        <f>[4]COOPELESCA!F90</f>
        <v>60.980000000000011</v>
      </c>
      <c r="F58" s="13">
        <f>[4]COOPELESCA!G90</f>
        <v>60.980000000000011</v>
      </c>
      <c r="G58" s="13">
        <f>[4]COOPELESCA!H90</f>
        <v>60.980000000000011</v>
      </c>
      <c r="H58" s="13">
        <f>[4]COOPELESCA!I90</f>
        <v>60.980000000000011</v>
      </c>
      <c r="I58" s="13">
        <f>[4]COOPELESCA!J90</f>
        <v>60.980000000000011</v>
      </c>
      <c r="J58" s="13">
        <f>[4]COOPELESCA!K90</f>
        <v>60.980000000000011</v>
      </c>
      <c r="K58" s="13">
        <f>[4]COOPELESCA!L90</f>
        <v>60.980000000000011</v>
      </c>
      <c r="L58" s="13">
        <f>[4]COOPELESCA!M90</f>
        <v>60.980000000000011</v>
      </c>
      <c r="M58" s="13">
        <f>[4]COOPELESCA!N90</f>
        <v>60.980000000000011</v>
      </c>
    </row>
    <row r="59" spans="1:13" x14ac:dyDescent="0.3">
      <c r="A59" s="2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2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2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x14ac:dyDescent="0.3">
      <c r="A62" s="24"/>
    </row>
    <row r="63" spans="1:13" x14ac:dyDescent="0.3">
      <c r="A63" s="24"/>
    </row>
  </sheetData>
  <mergeCells count="4">
    <mergeCell ref="A5:M5"/>
    <mergeCell ref="A6:M6"/>
    <mergeCell ref="A51:J51"/>
    <mergeCell ref="A52:J52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F9E-3F12-4C6B-AF48-E26777FFB187}">
  <sheetPr codeName="Hoja62"/>
  <dimension ref="A4:N63"/>
  <sheetViews>
    <sheetView topLeftCell="A58" workbookViewId="0">
      <selection activeCell="A59" sqref="A59:N63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145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[4]COOPEGUANACASTE!B7</f>
        <v>Tipo de tarifa y bloque</v>
      </c>
      <c r="B7" s="18" t="str">
        <f>[4]COOPEGUANACASTE!C7</f>
        <v>Enero</v>
      </c>
      <c r="C7" s="18" t="str">
        <f>[4]COOPEGUANACASTE!D7</f>
        <v>Febrero</v>
      </c>
      <c r="D7" s="18" t="str">
        <f>[4]COOPEGUANACASTE!E7</f>
        <v>Marzo</v>
      </c>
      <c r="E7" s="18" t="str">
        <f>[4]COOPEGUANACASTE!F7</f>
        <v>Abril</v>
      </c>
      <c r="F7" s="18" t="str">
        <f>[4]COOPEGUANACASTE!G7</f>
        <v>Mayo</v>
      </c>
      <c r="G7" s="18" t="str">
        <f>[4]COOPEGUANACASTE!H7</f>
        <v>Junio</v>
      </c>
      <c r="H7" s="18" t="str">
        <f>[4]COOPEGUANACASTE!I7</f>
        <v>Julio</v>
      </c>
      <c r="I7" s="18" t="str">
        <f>[4]COOPEGUANACASTE!J7</f>
        <v>Agosto</v>
      </c>
      <c r="J7" s="18" t="str">
        <f>[4]COOPEGUANACASTE!K7</f>
        <v>Septiembre</v>
      </c>
      <c r="K7" s="18" t="str">
        <f>[4]COOPEGUANACASTE!L7</f>
        <v>Octubre</v>
      </c>
      <c r="L7" s="18" t="str">
        <f>[4]COOPEGUANACASTE!M7</f>
        <v>Noviembre</v>
      </c>
      <c r="M7" s="18" t="str">
        <f>[4]COOPEGUANACASTE!N7</f>
        <v>Diciembre</v>
      </c>
    </row>
    <row r="8" spans="1:13" x14ac:dyDescent="0.3">
      <c r="A8" s="19" t="str">
        <f>[4]COOPEGUANACASTE!B8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[4]COOPEGUANACASTE!B9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[4]COOPEGUANACASTE!B10</f>
        <v>a. Bloque 0-30 kWh</v>
      </c>
      <c r="B10" s="13">
        <f>[4]COOPEGUANACASTE!C10</f>
        <v>1963.1999999999989</v>
      </c>
      <c r="C10" s="13">
        <f>[4]COOPEGUANACASTE!D10</f>
        <v>1963.1999999999991</v>
      </c>
      <c r="D10" s="13">
        <f>[4]COOPEGUANACASTE!E10</f>
        <v>1963.1999999999989</v>
      </c>
      <c r="E10" s="13">
        <f>[4]COOPEGUANACASTE!F10</f>
        <v>1952.6999999999991</v>
      </c>
      <c r="F10" s="13">
        <f>[4]COOPEGUANACASTE!G10</f>
        <v>1952.6999999999989</v>
      </c>
      <c r="G10" s="13">
        <f>[4]COOPEGUANACASTE!H10</f>
        <v>1952.6999999999991</v>
      </c>
      <c r="H10" s="13">
        <f>[4]COOPEGUANACASTE!I10</f>
        <v>1963.1999999999989</v>
      </c>
      <c r="I10" s="13">
        <f>[4]COOPEGUANACASTE!J10</f>
        <v>1963.1999999999989</v>
      </c>
      <c r="J10" s="13">
        <f>[4]COOPEGUANACASTE!K10</f>
        <v>1963.1999999999991</v>
      </c>
      <c r="K10" s="13">
        <f>[4]COOPEGUANACASTE!L10</f>
        <v>1951.1999999999989</v>
      </c>
      <c r="L10" s="13">
        <f>[4]COOPEGUANACASTE!M10</f>
        <v>1951.1999999999991</v>
      </c>
      <c r="M10" s="13">
        <f>[4]COOPEGUANACASTE!N10</f>
        <v>1951.1999999999989</v>
      </c>
    </row>
    <row r="11" spans="1:13" x14ac:dyDescent="0.3">
      <c r="A11" s="22" t="str">
        <f>[4]COOPEGUANACASTE!B11</f>
        <v>b. Bloque 31-200 kWh</v>
      </c>
      <c r="B11" s="13">
        <f>[4]COOPEGUANACASTE!C11</f>
        <v>65.44000000000004</v>
      </c>
      <c r="C11" s="13">
        <f>[4]COOPEGUANACASTE!D11</f>
        <v>65.44000000000004</v>
      </c>
      <c r="D11" s="13">
        <f>[4]COOPEGUANACASTE!E11</f>
        <v>65.44000000000004</v>
      </c>
      <c r="E11" s="13">
        <f>[4]COOPEGUANACASTE!F11</f>
        <v>65.089999999999975</v>
      </c>
      <c r="F11" s="13">
        <f>[4]COOPEGUANACASTE!G11</f>
        <v>65.089999999999975</v>
      </c>
      <c r="G11" s="13">
        <f>[4]COOPEGUANACASTE!H11</f>
        <v>65.089999999999975</v>
      </c>
      <c r="H11" s="13">
        <f>[4]COOPEGUANACASTE!I11</f>
        <v>65.44000000000004</v>
      </c>
      <c r="I11" s="13">
        <f>[4]COOPEGUANACASTE!J11</f>
        <v>65.44000000000004</v>
      </c>
      <c r="J11" s="13">
        <f>[4]COOPEGUANACASTE!K11</f>
        <v>65.44000000000004</v>
      </c>
      <c r="K11" s="13">
        <f>[4]COOPEGUANACASTE!L11</f>
        <v>65.039999999999978</v>
      </c>
      <c r="L11" s="13">
        <f>[4]COOPEGUANACASTE!M11</f>
        <v>65.039999999999978</v>
      </c>
      <c r="M11" s="13">
        <f>[4]COOPEGUANACASTE!N11</f>
        <v>65.039999999999978</v>
      </c>
    </row>
    <row r="12" spans="1:13" x14ac:dyDescent="0.3">
      <c r="A12" s="22" t="str">
        <f>[4]COOPEGUANACASTE!B12</f>
        <v>c. Bloque mayor a 200 kWh</v>
      </c>
      <c r="B12" s="13">
        <f>[4]COOPEGUANACASTE!C12</f>
        <v>92.260000000000062</v>
      </c>
      <c r="C12" s="13">
        <f>[4]COOPEGUANACASTE!D12</f>
        <v>92.260000000000034</v>
      </c>
      <c r="D12" s="13">
        <f>[4]COOPEGUANACASTE!E12</f>
        <v>92.260000000000062</v>
      </c>
      <c r="E12" s="13">
        <f>[4]COOPEGUANACASTE!F12</f>
        <v>91.760000000000048</v>
      </c>
      <c r="F12" s="13">
        <f>[4]COOPEGUANACASTE!G12</f>
        <v>91.760000000000062</v>
      </c>
      <c r="G12" s="13">
        <f>[4]COOPEGUANACASTE!H12</f>
        <v>91.760000000000048</v>
      </c>
      <c r="H12" s="13">
        <f>[4]COOPEGUANACASTE!I12</f>
        <v>92.25</v>
      </c>
      <c r="I12" s="13">
        <f>[4]COOPEGUANACASTE!J12</f>
        <v>92.25</v>
      </c>
      <c r="J12" s="13">
        <f>[4]COOPEGUANACASTE!K12</f>
        <v>92.25</v>
      </c>
      <c r="K12" s="13">
        <f>[4]COOPEGUANACASTE!L12</f>
        <v>91.69000000000004</v>
      </c>
      <c r="L12" s="13">
        <f>[4]COOPEGUANACASTE!M12</f>
        <v>91.69000000000004</v>
      </c>
      <c r="M12" s="13">
        <f>[4]COOPEGUANACASTE!N12</f>
        <v>91.69000000000004</v>
      </c>
    </row>
    <row r="13" spans="1:13" x14ac:dyDescent="0.3">
      <c r="A13" s="19" t="str">
        <f>[4]COOPEGUANACASTE!B13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[4]COOPEGUANACASTE!B14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[4]COOPEGUANACASTE!B15</f>
        <v>a. Consumo de Energía menor o igual a 3000 kWh</v>
      </c>
      <c r="B15" s="13">
        <f>[4]COOPEGUANACASTE!C15</f>
        <v>96.55999999999996</v>
      </c>
      <c r="C15" s="13">
        <f>[4]COOPEGUANACASTE!D15</f>
        <v>96.55999999999996</v>
      </c>
      <c r="D15" s="13">
        <f>[4]COOPEGUANACASTE!E15</f>
        <v>96.55999999999996</v>
      </c>
      <c r="E15" s="13">
        <f>[4]COOPEGUANACASTE!F15</f>
        <v>96.030000000000044</v>
      </c>
      <c r="F15" s="13">
        <f>[4]COOPEGUANACASTE!G15</f>
        <v>96.030000000000058</v>
      </c>
      <c r="G15" s="13">
        <f>[4]COOPEGUANACASTE!H15</f>
        <v>96.030000000000044</v>
      </c>
      <c r="H15" s="13">
        <f>[4]COOPEGUANACASTE!I15</f>
        <v>96.55000000000004</v>
      </c>
      <c r="I15" s="13">
        <f>[4]COOPEGUANACASTE!J15</f>
        <v>96.55000000000004</v>
      </c>
      <c r="J15" s="13">
        <f>[4]COOPEGUANACASTE!K15</f>
        <v>96.550000000000026</v>
      </c>
      <c r="K15" s="13">
        <f>[4]COOPEGUANACASTE!L15</f>
        <v>95.960000000000022</v>
      </c>
      <c r="L15" s="13">
        <f>[4]COOPEGUANACASTE!M15</f>
        <v>95.960000000000022</v>
      </c>
      <c r="M15" s="13">
        <f>[4]COOPEGUANACASTE!N15</f>
        <v>95.960000000000022</v>
      </c>
    </row>
    <row r="16" spans="1:13" x14ac:dyDescent="0.3">
      <c r="A16" s="22" t="str">
        <f>[4]COOPEGUANACASTE!B16</f>
        <v>b. Bloque 0-3000 kWh</v>
      </c>
      <c r="B16" s="13">
        <f>[4]COOPEGUANACASTE!C16</f>
        <v>183480</v>
      </c>
      <c r="C16" s="13">
        <f>[4]COOPEGUANACASTE!D16</f>
        <v>183480</v>
      </c>
      <c r="D16" s="13">
        <f>[4]COOPEGUANACASTE!E16</f>
        <v>183480</v>
      </c>
      <c r="E16" s="13">
        <f>[4]COOPEGUANACASTE!F16</f>
        <v>182460</v>
      </c>
      <c r="F16" s="13">
        <f>[4]COOPEGUANACASTE!G16</f>
        <v>182460</v>
      </c>
      <c r="G16" s="13">
        <f>[4]COOPEGUANACASTE!H16</f>
        <v>182460</v>
      </c>
      <c r="H16" s="13">
        <f>[4]COOPEGUANACASTE!I16</f>
        <v>183480</v>
      </c>
      <c r="I16" s="13">
        <f>[4]COOPEGUANACASTE!J16</f>
        <v>183480</v>
      </c>
      <c r="J16" s="13">
        <f>[4]COOPEGUANACASTE!K16</f>
        <v>183480</v>
      </c>
      <c r="K16" s="13">
        <f>[4]COOPEGUANACASTE!L16</f>
        <v>182340</v>
      </c>
      <c r="L16" s="13">
        <f>[4]COOPEGUANACASTE!M16</f>
        <v>182340</v>
      </c>
      <c r="M16" s="13">
        <f>[4]COOPEGUANACASTE!N16</f>
        <v>182340</v>
      </c>
    </row>
    <row r="17" spans="1:14" x14ac:dyDescent="0.3">
      <c r="A17" s="22" t="str">
        <f>[4]COOPEGUANACASTE!B17</f>
        <v>c. Bloque mayor a 3000 kWh</v>
      </c>
      <c r="B17" s="13">
        <f>[4]COOPEGUANACASTE!C17</f>
        <v>61.160000000000025</v>
      </c>
      <c r="C17" s="13">
        <f>[4]COOPEGUANACASTE!D17</f>
        <v>61.160000000000018</v>
      </c>
      <c r="D17" s="13">
        <f>[4]COOPEGUANACASTE!E17</f>
        <v>61.160000000000025</v>
      </c>
      <c r="E17" s="13">
        <f>[4]COOPEGUANACASTE!F17</f>
        <v>60.819999999999979</v>
      </c>
      <c r="F17" s="13">
        <f>[4]COOPEGUANACASTE!G17</f>
        <v>60.819999999999979</v>
      </c>
      <c r="G17" s="13">
        <f>[4]COOPEGUANACASTE!H17</f>
        <v>60.819999999999979</v>
      </c>
      <c r="H17" s="13">
        <f>[4]COOPEGUANACASTE!I17</f>
        <v>61.160000000000025</v>
      </c>
      <c r="I17" s="13">
        <f>[4]COOPEGUANACASTE!J17</f>
        <v>61.160000000000025</v>
      </c>
      <c r="J17" s="13">
        <f>[4]COOPEGUANACASTE!K17</f>
        <v>61.160000000000018</v>
      </c>
      <c r="K17" s="13">
        <f>[4]COOPEGUANACASTE!L17</f>
        <v>60.77999999999998</v>
      </c>
      <c r="L17" s="13">
        <f>[4]COOPEGUANACASTE!M17</f>
        <v>60.77999999999998</v>
      </c>
      <c r="M17" s="13">
        <f>[4]COOPEGUANACASTE!N17</f>
        <v>60.77999999999998</v>
      </c>
    </row>
    <row r="18" spans="1:14" x14ac:dyDescent="0.3">
      <c r="A18" s="22" t="str">
        <f>[4]COOPEGUANACASTE!B18</f>
        <v>d. Bloque 0-10 kW</v>
      </c>
      <c r="B18" s="13">
        <f>[4]COOPEGUANACASTE!C18</f>
        <v>90314.399999999951</v>
      </c>
      <c r="C18" s="13">
        <f>[4]COOPEGUANACASTE!D18</f>
        <v>90314.399999999951</v>
      </c>
      <c r="D18" s="13">
        <f>[4]COOPEGUANACASTE!E18</f>
        <v>90314.399999999951</v>
      </c>
      <c r="E18" s="13">
        <f>[4]COOPEGUANACASTE!F18</f>
        <v>89824.200000000012</v>
      </c>
      <c r="F18" s="13">
        <f>[4]COOPEGUANACASTE!G18</f>
        <v>89824.200000000026</v>
      </c>
      <c r="G18" s="13">
        <f>[4]COOPEGUANACASTE!H18</f>
        <v>89824.200000000012</v>
      </c>
      <c r="H18" s="13">
        <f>[4]COOPEGUANACASTE!I18</f>
        <v>90308.399999999951</v>
      </c>
      <c r="I18" s="13">
        <f>[4]COOPEGUANACASTE!J18</f>
        <v>90308.399999999951</v>
      </c>
      <c r="J18" s="13">
        <f>[4]COOPEGUANACASTE!K18</f>
        <v>90308.399999999951</v>
      </c>
      <c r="K18" s="13">
        <f>[4]COOPEGUANACASTE!L18</f>
        <v>89759.200000000026</v>
      </c>
      <c r="L18" s="13">
        <f>[4]COOPEGUANACASTE!M18</f>
        <v>89759.200000000012</v>
      </c>
      <c r="M18" s="13">
        <f>[4]COOPEGUANACASTE!N18</f>
        <v>89759.200000000026</v>
      </c>
    </row>
    <row r="19" spans="1:14" x14ac:dyDescent="0.3">
      <c r="A19" s="22" t="str">
        <f>[4]COOPEGUANACASTE!B19</f>
        <v>e. Bloque mayor a 10 kW</v>
      </c>
      <c r="B19" s="13">
        <f>[4]COOPEGUANACASTE!C19</f>
        <v>9031.44</v>
      </c>
      <c r="C19" s="13">
        <f>[4]COOPEGUANACASTE!D19</f>
        <v>9031.44</v>
      </c>
      <c r="D19" s="13">
        <f>[4]COOPEGUANACASTE!E19</f>
        <v>9031.44</v>
      </c>
      <c r="E19" s="13">
        <f>[4]COOPEGUANACASTE!F19</f>
        <v>8982.4200000000055</v>
      </c>
      <c r="F19" s="13">
        <f>[4]COOPEGUANACASTE!G19</f>
        <v>8982.4200000000037</v>
      </c>
      <c r="G19" s="13">
        <f>[4]COOPEGUANACASTE!H19</f>
        <v>8982.4200000000055</v>
      </c>
      <c r="H19" s="13">
        <f>[4]COOPEGUANACASTE!I19</f>
        <v>9030.84</v>
      </c>
      <c r="I19" s="13">
        <f>[4]COOPEGUANACASTE!J19</f>
        <v>9030.84</v>
      </c>
      <c r="J19" s="13">
        <f>[4]COOPEGUANACASTE!K19</f>
        <v>9030.8399999999983</v>
      </c>
      <c r="K19" s="13">
        <f>[4]COOPEGUANACASTE!L19</f>
        <v>8975.9200000000037</v>
      </c>
      <c r="L19" s="13">
        <f>[4]COOPEGUANACASTE!M19</f>
        <v>8975.9200000000055</v>
      </c>
      <c r="M19" s="13">
        <f>[4]COOPEGUANACASTE!N19</f>
        <v>8975.9200000000037</v>
      </c>
    </row>
    <row r="20" spans="1:14" x14ac:dyDescent="0.3">
      <c r="A20" s="19" t="str">
        <f>[4]COOPEGUANACASTE!B20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[4]COOPEGUANACASTE!B21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[4]COOPEGUANACASTE!B22</f>
        <v>a. Consumo de Energía menor o igual a 3000 kWh</v>
      </c>
      <c r="B22" s="13">
        <f>[4]COOPEGUANACASTE!C22</f>
        <v>96.55999999999996</v>
      </c>
      <c r="C22" s="13">
        <f>[4]COOPEGUANACASTE!D22</f>
        <v>96.55999999999996</v>
      </c>
      <c r="D22" s="13">
        <f>[4]COOPEGUANACASTE!E22</f>
        <v>96.55999999999996</v>
      </c>
      <c r="E22" s="13">
        <f>[4]COOPEGUANACASTE!F22</f>
        <v>96.030000000000044</v>
      </c>
      <c r="F22" s="13">
        <f>[4]COOPEGUANACASTE!G22</f>
        <v>96.030000000000058</v>
      </c>
      <c r="G22" s="13">
        <f>[4]COOPEGUANACASTE!H22</f>
        <v>96.030000000000044</v>
      </c>
      <c r="H22" s="13">
        <f>[4]COOPEGUANACASTE!I22</f>
        <v>96.55000000000004</v>
      </c>
      <c r="I22" s="13">
        <f>[4]COOPEGUANACASTE!J22</f>
        <v>96.55000000000004</v>
      </c>
      <c r="J22" s="13">
        <f>[4]COOPEGUANACASTE!K22</f>
        <v>96.550000000000026</v>
      </c>
      <c r="K22" s="13">
        <f>[4]COOPEGUANACASTE!L22</f>
        <v>95.960000000000022</v>
      </c>
      <c r="L22" s="13">
        <f>[4]COOPEGUANACASTE!M22</f>
        <v>95.960000000000022</v>
      </c>
      <c r="M22" s="13">
        <f>[4]COOPEGUANACASTE!N22</f>
        <v>95.960000000000022</v>
      </c>
      <c r="N22" s="23"/>
    </row>
    <row r="23" spans="1:14" x14ac:dyDescent="0.3">
      <c r="A23" s="22" t="str">
        <f>[4]COOPEGUANACASTE!B23</f>
        <v>b. Bloque 0-3000 kWh</v>
      </c>
      <c r="B23" s="13">
        <f>[4]COOPEGUANACASTE!C23</f>
        <v>183480</v>
      </c>
      <c r="C23" s="13">
        <f>[4]COOPEGUANACASTE!D23</f>
        <v>183480</v>
      </c>
      <c r="D23" s="13">
        <f>[4]COOPEGUANACASTE!E23</f>
        <v>183480</v>
      </c>
      <c r="E23" s="13">
        <f>[4]COOPEGUANACASTE!F23</f>
        <v>182460</v>
      </c>
      <c r="F23" s="13">
        <f>[4]COOPEGUANACASTE!G23</f>
        <v>182460</v>
      </c>
      <c r="G23" s="13">
        <f>[4]COOPEGUANACASTE!H23</f>
        <v>182460</v>
      </c>
      <c r="H23" s="13">
        <f>[4]COOPEGUANACASTE!I23</f>
        <v>183480</v>
      </c>
      <c r="I23" s="13">
        <f>[4]COOPEGUANACASTE!J23</f>
        <v>183480</v>
      </c>
      <c r="J23" s="13">
        <f>[4]COOPEGUANACASTE!K23</f>
        <v>183480</v>
      </c>
      <c r="K23" s="13">
        <f>[4]COOPEGUANACASTE!L23</f>
        <v>182340</v>
      </c>
      <c r="L23" s="13">
        <f>[4]COOPEGUANACASTE!M23</f>
        <v>182340</v>
      </c>
      <c r="M23" s="13">
        <f>[4]COOPEGUANACASTE!N23</f>
        <v>182340</v>
      </c>
      <c r="N23" s="23"/>
    </row>
    <row r="24" spans="1:14" x14ac:dyDescent="0.3">
      <c r="A24" s="22" t="str">
        <f>[4]COOPEGUANACASTE!B24</f>
        <v>c. Bloque mayor a 3000 kWh</v>
      </c>
      <c r="B24" s="13">
        <f>[4]COOPEGUANACASTE!C24</f>
        <v>61.160000000000025</v>
      </c>
      <c r="C24" s="13">
        <f>[4]COOPEGUANACASTE!D24</f>
        <v>61.160000000000018</v>
      </c>
      <c r="D24" s="13">
        <f>[4]COOPEGUANACASTE!E24</f>
        <v>61.160000000000025</v>
      </c>
      <c r="E24" s="13">
        <f>[4]COOPEGUANACASTE!F24</f>
        <v>60.819999999999979</v>
      </c>
      <c r="F24" s="13">
        <f>[4]COOPEGUANACASTE!G24</f>
        <v>60.819999999999979</v>
      </c>
      <c r="G24" s="13">
        <f>[4]COOPEGUANACASTE!H24</f>
        <v>60.819999999999979</v>
      </c>
      <c r="H24" s="13">
        <f>[4]COOPEGUANACASTE!I24</f>
        <v>61.160000000000025</v>
      </c>
      <c r="I24" s="13">
        <f>[4]COOPEGUANACASTE!J24</f>
        <v>61.160000000000025</v>
      </c>
      <c r="J24" s="13">
        <f>[4]COOPEGUANACASTE!K24</f>
        <v>61.160000000000018</v>
      </c>
      <c r="K24" s="13">
        <f>[4]COOPEGUANACASTE!L24</f>
        <v>60.77999999999998</v>
      </c>
      <c r="L24" s="13">
        <f>[4]COOPEGUANACASTE!M24</f>
        <v>60.77999999999998</v>
      </c>
      <c r="M24" s="13">
        <f>[4]COOPEGUANACASTE!N24</f>
        <v>60.77999999999998</v>
      </c>
      <c r="N24" s="23"/>
    </row>
    <row r="25" spans="1:14" x14ac:dyDescent="0.3">
      <c r="A25" s="22" t="str">
        <f>[4]COOPEGUANACASTE!B25</f>
        <v>d. Bloque 0-10 kW</v>
      </c>
      <c r="B25" s="13">
        <f>[4]COOPEGUANACASTE!C25</f>
        <v>90314.399999999951</v>
      </c>
      <c r="C25" s="13">
        <f>[4]COOPEGUANACASTE!D25</f>
        <v>90314.399999999951</v>
      </c>
      <c r="D25" s="13">
        <f>[4]COOPEGUANACASTE!E25</f>
        <v>90314.399999999951</v>
      </c>
      <c r="E25" s="13">
        <f>[4]COOPEGUANACASTE!F25</f>
        <v>89824.200000000012</v>
      </c>
      <c r="F25" s="13">
        <f>[4]COOPEGUANACASTE!G25</f>
        <v>89824.200000000026</v>
      </c>
      <c r="G25" s="13">
        <f>[4]COOPEGUANACASTE!H25</f>
        <v>89824.200000000012</v>
      </c>
      <c r="H25" s="13">
        <f>[4]COOPEGUANACASTE!I25</f>
        <v>90308.399999999951</v>
      </c>
      <c r="I25" s="13">
        <f>[4]COOPEGUANACASTE!J25</f>
        <v>90308.399999999951</v>
      </c>
      <c r="J25" s="13">
        <f>[4]COOPEGUANACASTE!K25</f>
        <v>90308.399999999951</v>
      </c>
      <c r="K25" s="13">
        <f>[4]COOPEGUANACASTE!L25</f>
        <v>89759.200000000026</v>
      </c>
      <c r="L25" s="13">
        <f>[4]COOPEGUANACASTE!M25</f>
        <v>89759.200000000012</v>
      </c>
      <c r="M25" s="13">
        <f>[4]COOPEGUANACASTE!N25</f>
        <v>89759.200000000026</v>
      </c>
      <c r="N25" s="23"/>
    </row>
    <row r="26" spans="1:14" x14ac:dyDescent="0.3">
      <c r="A26" s="22" t="str">
        <f>[4]COOPEGUANACASTE!B26</f>
        <v>e. Bloque mayor a 10 kW</v>
      </c>
      <c r="B26" s="13">
        <f>[4]COOPEGUANACASTE!C26</f>
        <v>9031.44</v>
      </c>
      <c r="C26" s="13">
        <f>[4]COOPEGUANACASTE!D26</f>
        <v>9031.44</v>
      </c>
      <c r="D26" s="13">
        <f>[4]COOPEGUANACASTE!E26</f>
        <v>9031.44</v>
      </c>
      <c r="E26" s="13">
        <f>[4]COOPEGUANACASTE!F26</f>
        <v>8982.4200000000055</v>
      </c>
      <c r="F26" s="13">
        <f>[4]COOPEGUANACASTE!G26</f>
        <v>8982.4200000000037</v>
      </c>
      <c r="G26" s="13">
        <f>[4]COOPEGUANACASTE!H26</f>
        <v>8982.4200000000055</v>
      </c>
      <c r="H26" s="13">
        <f>[4]COOPEGUANACASTE!I26</f>
        <v>9030.84</v>
      </c>
      <c r="I26" s="13">
        <f>[4]COOPEGUANACASTE!J26</f>
        <v>9030.84</v>
      </c>
      <c r="J26" s="13">
        <f>[4]COOPEGUANACASTE!K26</f>
        <v>9030.8399999999983</v>
      </c>
      <c r="K26" s="13">
        <f>[4]COOPEGUANACASTE!L26</f>
        <v>8975.9200000000037</v>
      </c>
      <c r="L26" s="13">
        <f>[4]COOPEGUANACASTE!M26</f>
        <v>8975.9200000000055</v>
      </c>
      <c r="M26" s="13">
        <f>[4]COOPEGUANACASTE!N26</f>
        <v>8975.9200000000037</v>
      </c>
      <c r="N26" s="23"/>
    </row>
    <row r="27" spans="1:14" x14ac:dyDescent="0.3">
      <c r="A27" s="19" t="str">
        <f>[4]COOPEGUANACASTE!B27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[4]COOPEGUANACASTE!B28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[4]COOPEGUANACASTE!B29</f>
        <v>a. Energía Punta</v>
      </c>
      <c r="B29" s="13">
        <f>[4]COOPEGUANACASTE!C29</f>
        <v>80.46999999999997</v>
      </c>
      <c r="C29" s="13">
        <f>[4]COOPEGUANACASTE!D29</f>
        <v>80.47</v>
      </c>
      <c r="D29" s="13">
        <f>[4]COOPEGUANACASTE!E29</f>
        <v>80.46999999999997</v>
      </c>
      <c r="E29" s="13">
        <f>[4]COOPEGUANACASTE!F29</f>
        <v>80.030000000000015</v>
      </c>
      <c r="F29" s="13">
        <f>[4]COOPEGUANACASTE!G29</f>
        <v>80.03000000000003</v>
      </c>
      <c r="G29" s="13">
        <f>[4]COOPEGUANACASTE!H29</f>
        <v>80.030000000000015</v>
      </c>
      <c r="H29" s="13">
        <f>[4]COOPEGUANACASTE!I29</f>
        <v>80.46999999999997</v>
      </c>
      <c r="I29" s="13">
        <f>[4]COOPEGUANACASTE!J29</f>
        <v>80.46999999999997</v>
      </c>
      <c r="J29" s="13">
        <f>[4]COOPEGUANACASTE!K29</f>
        <v>80.469999999999985</v>
      </c>
      <c r="K29" s="13">
        <f>[4]COOPEGUANACASTE!L29</f>
        <v>79.98</v>
      </c>
      <c r="L29" s="13">
        <f>[4]COOPEGUANACASTE!M29</f>
        <v>79.98</v>
      </c>
      <c r="M29" s="13">
        <f>[4]COOPEGUANACASTE!N29</f>
        <v>79.98</v>
      </c>
      <c r="N29" s="23"/>
    </row>
    <row r="30" spans="1:14" x14ac:dyDescent="0.3">
      <c r="A30" s="22" t="str">
        <f>[4]COOPEGUANACASTE!B30</f>
        <v>b. Energía Valle</v>
      </c>
      <c r="B30" s="13">
        <f>[4]COOPEGUANACASTE!C30</f>
        <v>69.739999999999981</v>
      </c>
      <c r="C30" s="13">
        <f>[4]COOPEGUANACASTE!D30</f>
        <v>69.739999999999995</v>
      </c>
      <c r="D30" s="13">
        <f>[4]COOPEGUANACASTE!E30</f>
        <v>69.739999999999981</v>
      </c>
      <c r="E30" s="13">
        <f>[4]COOPEGUANACASTE!F30</f>
        <v>69.359999999999957</v>
      </c>
      <c r="F30" s="13">
        <f>[4]COOPEGUANACASTE!G30</f>
        <v>69.359999999999971</v>
      </c>
      <c r="G30" s="13">
        <f>[4]COOPEGUANACASTE!H30</f>
        <v>69.359999999999957</v>
      </c>
      <c r="H30" s="13">
        <f>[4]COOPEGUANACASTE!I30</f>
        <v>69.73</v>
      </c>
      <c r="I30" s="13">
        <f>[4]COOPEGUANACASTE!J30</f>
        <v>69.73</v>
      </c>
      <c r="J30" s="13">
        <f>[4]COOPEGUANACASTE!K30</f>
        <v>69.73</v>
      </c>
      <c r="K30" s="13">
        <f>[4]COOPEGUANACASTE!L30</f>
        <v>69.30999999999996</v>
      </c>
      <c r="L30" s="13">
        <f>[4]COOPEGUANACASTE!M30</f>
        <v>69.30999999999996</v>
      </c>
      <c r="M30" s="13">
        <f>[4]COOPEGUANACASTE!N30</f>
        <v>69.30999999999996</v>
      </c>
      <c r="N30" s="23"/>
    </row>
    <row r="31" spans="1:14" x14ac:dyDescent="0.3">
      <c r="A31" s="22" t="str">
        <f>[4]COOPEGUANACASTE!B31</f>
        <v>c. Energía Noche</v>
      </c>
      <c r="B31" s="13">
        <f>[4]COOPEGUANACASTE!C31</f>
        <v>62.230000000000011</v>
      </c>
      <c r="C31" s="13">
        <f>[4]COOPEGUANACASTE!D31</f>
        <v>62.230000000000011</v>
      </c>
      <c r="D31" s="13">
        <f>[4]COOPEGUANACASTE!E31</f>
        <v>62.230000000000011</v>
      </c>
      <c r="E31" s="13">
        <f>[4]COOPEGUANACASTE!F31</f>
        <v>61.890000000000036</v>
      </c>
      <c r="F31" s="13">
        <f>[4]COOPEGUANACASTE!G31</f>
        <v>61.890000000000043</v>
      </c>
      <c r="G31" s="13">
        <f>[4]COOPEGUANACASTE!H31</f>
        <v>61.890000000000036</v>
      </c>
      <c r="H31" s="13">
        <f>[4]COOPEGUANACASTE!I31</f>
        <v>62.230000000000011</v>
      </c>
      <c r="I31" s="13">
        <f>[4]COOPEGUANACASTE!J31</f>
        <v>62.230000000000011</v>
      </c>
      <c r="J31" s="13">
        <f>[4]COOPEGUANACASTE!K31</f>
        <v>62.230000000000011</v>
      </c>
      <c r="K31" s="13">
        <f>[4]COOPEGUANACASTE!L31</f>
        <v>61.849999999999966</v>
      </c>
      <c r="L31" s="13">
        <f>[4]COOPEGUANACASTE!M31</f>
        <v>61.849999999999973</v>
      </c>
      <c r="M31" s="13">
        <f>[4]COOPEGUANACASTE!N31</f>
        <v>61.849999999999966</v>
      </c>
      <c r="N31" s="23"/>
    </row>
    <row r="32" spans="1:14" x14ac:dyDescent="0.3">
      <c r="A32" s="22" t="str">
        <f>[4]COOPEGUANACASTE!B32</f>
        <v>d. Potencia Punta</v>
      </c>
      <c r="B32" s="13">
        <f>[4]COOPEGUANACASTE!C32</f>
        <v>3645.6300000000015</v>
      </c>
      <c r="C32" s="13">
        <f>[4]COOPEGUANACASTE!D32</f>
        <v>3645.630000000001</v>
      </c>
      <c r="D32" s="13">
        <f>[4]COOPEGUANACASTE!E32</f>
        <v>3645.6300000000015</v>
      </c>
      <c r="E32" s="13">
        <f>[4]COOPEGUANACASTE!F32</f>
        <v>3625.8399999999979</v>
      </c>
      <c r="F32" s="13">
        <f>[4]COOPEGUANACASTE!G32</f>
        <v>3625.8399999999979</v>
      </c>
      <c r="G32" s="13">
        <f>[4]COOPEGUANACASTE!H32</f>
        <v>3625.8399999999979</v>
      </c>
      <c r="H32" s="13">
        <f>[4]COOPEGUANACASTE!I32</f>
        <v>3645.3800000000015</v>
      </c>
      <c r="I32" s="13">
        <f>[4]COOPEGUANACASTE!J32</f>
        <v>3645.3800000000015</v>
      </c>
      <c r="J32" s="13">
        <f>[4]COOPEGUANACASTE!K32</f>
        <v>3645.3800000000015</v>
      </c>
      <c r="K32" s="13">
        <f>[4]COOPEGUANACASTE!L32</f>
        <v>3623.2100000000023</v>
      </c>
      <c r="L32" s="13">
        <f>[4]COOPEGUANACASTE!M32</f>
        <v>3623.2100000000019</v>
      </c>
      <c r="M32" s="13">
        <f>[4]COOPEGUANACASTE!N32</f>
        <v>3623.2100000000023</v>
      </c>
      <c r="N32" s="23"/>
    </row>
    <row r="33" spans="1:14" x14ac:dyDescent="0.3">
      <c r="A33" s="22" t="str">
        <f>[4]COOPEGUANACASTE!B33</f>
        <v>e. Potencia Valle</v>
      </c>
      <c r="B33" s="13">
        <f>[4]COOPEGUANACASTE!C33</f>
        <v>3645.6300000000015</v>
      </c>
      <c r="C33" s="13">
        <f>[4]COOPEGUANACASTE!D33</f>
        <v>3645.630000000001</v>
      </c>
      <c r="D33" s="13">
        <f>[4]COOPEGUANACASTE!E33</f>
        <v>3645.630000000001</v>
      </c>
      <c r="E33" s="13">
        <f>[4]COOPEGUANACASTE!F33</f>
        <v>3625.8399999999979</v>
      </c>
      <c r="F33" s="13">
        <f>[4]COOPEGUANACASTE!G33</f>
        <v>3625.8399999999979</v>
      </c>
      <c r="G33" s="13">
        <f>[4]COOPEGUANACASTE!H33</f>
        <v>3625.8399999999979</v>
      </c>
      <c r="H33" s="13">
        <f>[4]COOPEGUANACASTE!I33</f>
        <v>3645.3800000000015</v>
      </c>
      <c r="I33" s="13">
        <f>[4]COOPEGUANACASTE!J33</f>
        <v>3645.3800000000015</v>
      </c>
      <c r="J33" s="13">
        <f>[4]COOPEGUANACASTE!K33</f>
        <v>3645.3800000000015</v>
      </c>
      <c r="K33" s="13">
        <f>[4]COOPEGUANACASTE!L33</f>
        <v>3623.2100000000023</v>
      </c>
      <c r="L33" s="13">
        <f>[4]COOPEGUANACASTE!M33</f>
        <v>3623.2100000000019</v>
      </c>
      <c r="M33" s="13">
        <f>[4]COOPEGUANACASTE!N33</f>
        <v>3623.2100000000023</v>
      </c>
      <c r="N33" s="23"/>
    </row>
    <row r="34" spans="1:14" x14ac:dyDescent="0.3">
      <c r="A34" s="19" t="str">
        <f>[4]COOPEGUANACASTE!B34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[4]COOPEGUANACASTE!B35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[4]COOPEGUANACASTE!B36</f>
        <v>a. Bloque 0-30 kWh</v>
      </c>
      <c r="B36" s="13">
        <f>[4]COOPEGUANACASTE!C36</f>
        <v>93.30000000000004</v>
      </c>
      <c r="C36" s="13">
        <f>[4]COOPEGUANACASTE!D36</f>
        <v>93.300000000000026</v>
      </c>
      <c r="D36" s="13">
        <f>[4]COOPEGUANACASTE!E36</f>
        <v>93.30000000000004</v>
      </c>
      <c r="E36" s="13">
        <f>[4]COOPEGUANACASTE!F36</f>
        <v>93.300000000000026</v>
      </c>
      <c r="F36" s="13">
        <f>[4]COOPEGUANACASTE!G36</f>
        <v>93.30000000000004</v>
      </c>
      <c r="G36" s="13">
        <f>[4]COOPEGUANACASTE!H36</f>
        <v>93.300000000000026</v>
      </c>
      <c r="H36" s="13">
        <f>[4]COOPEGUANACASTE!I36</f>
        <v>93.30000000000004</v>
      </c>
      <c r="I36" s="13">
        <f>[4]COOPEGUANACASTE!J36</f>
        <v>93.30000000000004</v>
      </c>
      <c r="J36" s="13">
        <f>[4]COOPEGUANACASTE!K36</f>
        <v>93.300000000000026</v>
      </c>
      <c r="K36" s="13">
        <f>[4]COOPEGUANACASTE!L36</f>
        <v>93.30000000000004</v>
      </c>
      <c r="L36" s="13">
        <f>[4]COOPEGUANACASTE!M36</f>
        <v>93.300000000000026</v>
      </c>
      <c r="M36" s="13">
        <f>[4]COOPEGUANACASTE!N36</f>
        <v>93.30000000000004</v>
      </c>
    </row>
    <row r="37" spans="1:14" x14ac:dyDescent="0.3">
      <c r="A37" s="22" t="str">
        <f>[4]COOPEGUANACASTE!B37</f>
        <v>b. Bloque 31-50 000 kWh</v>
      </c>
      <c r="B37" s="13">
        <f>[4]COOPEGUANACASTE!C37</f>
        <v>3.11</v>
      </c>
      <c r="C37" s="13">
        <f>[4]COOPEGUANACASTE!D37</f>
        <v>3.11</v>
      </c>
      <c r="D37" s="13">
        <f>[4]COOPEGUANACASTE!E37</f>
        <v>3.11</v>
      </c>
      <c r="E37" s="13">
        <f>[4]COOPEGUANACASTE!F37</f>
        <v>3.11</v>
      </c>
      <c r="F37" s="13">
        <f>[4]COOPEGUANACASTE!G37</f>
        <v>3.11</v>
      </c>
      <c r="G37" s="13">
        <f>[4]COOPEGUANACASTE!H37</f>
        <v>3.11</v>
      </c>
      <c r="H37" s="13">
        <f>[4]COOPEGUANACASTE!I37</f>
        <v>3.11</v>
      </c>
      <c r="I37" s="13">
        <f>[4]COOPEGUANACASTE!J37</f>
        <v>3.11</v>
      </c>
      <c r="J37" s="13">
        <f>[4]COOPEGUANACASTE!K37</f>
        <v>3.11</v>
      </c>
      <c r="K37" s="13">
        <f>[4]COOPEGUANACASTE!L37</f>
        <v>3.11</v>
      </c>
      <c r="L37" s="13">
        <f>[4]COOPEGUANACASTE!M37</f>
        <v>3.11</v>
      </c>
      <c r="M37" s="13">
        <f>[4]COOPEGUANACASTE!N37</f>
        <v>3.11</v>
      </c>
    </row>
    <row r="38" spans="1:14" x14ac:dyDescent="0.3">
      <c r="A38" s="22" t="str">
        <f>[4]COOPEGUANACASTE!B38</f>
        <v>c. Bloque mayor a 50 000 kWh</v>
      </c>
      <c r="B38" s="13">
        <f>[4]COOPEGUANACASTE!C38</f>
        <v>155500</v>
      </c>
      <c r="C38" s="13">
        <f>[4]COOPEGUANACASTE!D38</f>
        <v>155500</v>
      </c>
      <c r="D38" s="13">
        <f>[4]COOPEGUANACASTE!E38</f>
        <v>155500</v>
      </c>
      <c r="E38" s="13">
        <f>[4]COOPEGUANACASTE!F38</f>
        <v>155500</v>
      </c>
      <c r="F38" s="13">
        <f>[4]COOPEGUANACASTE!G38</f>
        <v>155500</v>
      </c>
      <c r="G38" s="13">
        <f>[4]COOPEGUANACASTE!H38</f>
        <v>155500</v>
      </c>
      <c r="H38" s="13">
        <f>[4]COOPEGUANACASTE!I38</f>
        <v>155500</v>
      </c>
      <c r="I38" s="13">
        <f>[4]COOPEGUANACASTE!J38</f>
        <v>155500</v>
      </c>
      <c r="J38" s="13">
        <f>[4]COOPEGUANACASTE!K38</f>
        <v>155500</v>
      </c>
      <c r="K38" s="13">
        <f>[4]COOPEGUANACASTE!L38</f>
        <v>155500</v>
      </c>
      <c r="L38" s="13">
        <f>[4]COOPEGUANACASTE!M38</f>
        <v>155500</v>
      </c>
      <c r="M38" s="13">
        <f>[4]COOPEGUANACASTE!N38</f>
        <v>155500</v>
      </c>
    </row>
    <row r="39" spans="1:14" x14ac:dyDescent="0.3">
      <c r="A39" s="19" t="str">
        <f>[4]COOPEGUANACASTE!B39</f>
        <v>Tarifa de acceso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4" x14ac:dyDescent="0.3">
      <c r="A40" s="20" t="str">
        <f>[4]COOPEGUANACASTE!B40</f>
        <v>T-TA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4" x14ac:dyDescent="0.3">
      <c r="A41" s="22" t="str">
        <f>[4]COOPEGUANACASTE!B41</f>
        <v>a. Consumo de Energía cada kWh</v>
      </c>
      <c r="B41" s="13">
        <f>[4]COOPEGUANACASTE!C41</f>
        <v>21.799999999999994</v>
      </c>
      <c r="C41" s="13">
        <f>[4]COOPEGUANACASTE!D41</f>
        <v>21.8</v>
      </c>
      <c r="D41" s="13">
        <f>[4]COOPEGUANACASTE!E41</f>
        <v>21.799999999999994</v>
      </c>
      <c r="E41" s="13">
        <f>[4]COOPEGUANACASTE!F41</f>
        <v>21.799999999999997</v>
      </c>
      <c r="F41" s="13">
        <f>[4]COOPEGUANACASTE!G41</f>
        <v>21.799999999999994</v>
      </c>
      <c r="G41" s="13">
        <f>[4]COOPEGUANACASTE!H41</f>
        <v>21.799999999999997</v>
      </c>
      <c r="H41" s="13">
        <f>[4]COOPEGUANACASTE!I41</f>
        <v>21.799999999999994</v>
      </c>
      <c r="I41" s="13">
        <f>[4]COOPEGUANACASTE!J41</f>
        <v>21.799999999999994</v>
      </c>
      <c r="J41" s="13">
        <f>[4]COOPEGUANACASTE!K41</f>
        <v>21.799999999999997</v>
      </c>
      <c r="K41" s="13">
        <f>[4]COOPEGUANACASTE!L41</f>
        <v>21.799999999999994</v>
      </c>
      <c r="L41" s="13">
        <f>[4]COOPEGUANACASTE!M41</f>
        <v>21.799999999999997</v>
      </c>
      <c r="M41" s="13">
        <f>[4]COOPEGUANACASTE!N41</f>
        <v>21.799999999999994</v>
      </c>
    </row>
    <row r="42" spans="1:14" x14ac:dyDescent="0.3">
      <c r="A42" s="24" t="s">
        <v>25</v>
      </c>
    </row>
    <row r="43" spans="1:14" x14ac:dyDescent="0.3">
      <c r="A43" s="24" t="s">
        <v>76</v>
      </c>
    </row>
    <row r="51" spans="1:13" x14ac:dyDescent="0.3">
      <c r="A51" s="179" t="s">
        <v>118</v>
      </c>
      <c r="B51" s="179"/>
      <c r="C51" s="179"/>
      <c r="D51" s="179"/>
      <c r="E51" s="179"/>
      <c r="F51" s="179"/>
      <c r="G51" s="179"/>
      <c r="H51" s="179"/>
      <c r="I51" s="179"/>
      <c r="J51" s="179"/>
    </row>
    <row r="52" spans="1:13" x14ac:dyDescent="0.3">
      <c r="A52" s="180" t="s">
        <v>150</v>
      </c>
      <c r="B52" s="180"/>
      <c r="C52" s="180"/>
      <c r="D52" s="180"/>
      <c r="E52" s="180"/>
      <c r="F52" s="180"/>
      <c r="G52" s="180"/>
      <c r="H52" s="180"/>
      <c r="I52" s="180"/>
      <c r="J52" s="180"/>
    </row>
    <row r="53" spans="1:13" x14ac:dyDescent="0.3">
      <c r="A53" s="17" t="str">
        <f>[4]COOPEGUANACASTE!B85</f>
        <v>º</v>
      </c>
      <c r="B53" s="18" t="str">
        <f>[4]COOPEGUANACASTE!C85</f>
        <v>Enero</v>
      </c>
      <c r="C53" s="18" t="str">
        <f>[4]COOPEGUANACASTE!D85</f>
        <v>Febrero</v>
      </c>
      <c r="D53" s="18" t="str">
        <f>[4]COOPEGUANACASTE!E85</f>
        <v>Marzo</v>
      </c>
      <c r="E53" s="18" t="str">
        <f>[4]COOPEGUANACASTE!F85</f>
        <v>Abril</v>
      </c>
      <c r="F53" s="18" t="str">
        <f>[4]COOPEGUANACASTE!G85</f>
        <v>Mayo</v>
      </c>
      <c r="G53" s="18" t="str">
        <f>[4]COOPEGUANACASTE!H85</f>
        <v>Junio</v>
      </c>
      <c r="H53" s="18" t="str">
        <f>[4]COOPEGUANACASTE!I85</f>
        <v>Julio</v>
      </c>
      <c r="I53" s="18" t="str">
        <f>[4]COOPEGUANACASTE!J85</f>
        <v>Agosto</v>
      </c>
      <c r="J53" s="18" t="str">
        <f>[4]COOPEGUANACASTE!K85</f>
        <v>Septiembre</v>
      </c>
      <c r="K53" s="18" t="str">
        <f>[4]COOPEGUANACASTE!L85</f>
        <v>Octubre</v>
      </c>
      <c r="L53" s="18" t="str">
        <f>[4]COOPEGUANACASTE!M85</f>
        <v>Noviembre</v>
      </c>
      <c r="M53" s="18" t="str">
        <f>[4]COOPEGUANACASTE!N85</f>
        <v>Diciembre</v>
      </c>
    </row>
    <row r="54" spans="1:13" x14ac:dyDescent="0.3">
      <c r="A54" s="19" t="str">
        <f>[4]COOPEGUANACASTE!B86</f>
        <v>VENTAS AL SERVICIO DE DISTRIBUCIÓN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x14ac:dyDescent="0.3">
      <c r="A55" s="20" t="str">
        <f>[4]COOPEGUANACASTE!B87</f>
        <v>T-SD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3" x14ac:dyDescent="0.3">
      <c r="A56" s="22" t="str">
        <f>[4]COOPEGUANACASTE!B88</f>
        <v>a. Energía Punta</v>
      </c>
      <c r="B56" s="13">
        <f>[4]COOPEGUANACASTE!C88</f>
        <v>50.450000000000024</v>
      </c>
      <c r="C56" s="13">
        <f>[4]COOPEGUANACASTE!D88</f>
        <v>50.450000000000024</v>
      </c>
      <c r="D56" s="13">
        <f>[4]COOPEGUANACASTE!E88</f>
        <v>50.450000000000024</v>
      </c>
      <c r="E56" s="13">
        <f>[4]COOPEGUANACASTE!F88</f>
        <v>50.450000000000024</v>
      </c>
      <c r="F56" s="13">
        <f>[4]COOPEGUANACASTE!G88</f>
        <v>50.450000000000024</v>
      </c>
      <c r="G56" s="13">
        <f>[4]COOPEGUANACASTE!H88</f>
        <v>50.450000000000024</v>
      </c>
      <c r="H56" s="13">
        <f>[4]COOPEGUANACASTE!I88</f>
        <v>50.450000000000024</v>
      </c>
      <c r="I56" s="13">
        <f>[4]COOPEGUANACASTE!J88</f>
        <v>50.450000000000024</v>
      </c>
      <c r="J56" s="13">
        <f>[4]COOPEGUANACASTE!K88</f>
        <v>50.450000000000024</v>
      </c>
      <c r="K56" s="13">
        <f>[4]COOPEGUANACASTE!L88</f>
        <v>50.450000000000024</v>
      </c>
      <c r="L56" s="13">
        <f>[4]COOPEGUANACASTE!M88</f>
        <v>50.450000000000024</v>
      </c>
      <c r="M56" s="13">
        <f>[4]COOPEGUANACASTE!N88</f>
        <v>50.450000000000024</v>
      </c>
    </row>
    <row r="57" spans="1:13" x14ac:dyDescent="0.3">
      <c r="A57" s="22" t="str">
        <f>[4]COOPEGUANACASTE!B89</f>
        <v>b. Energía Valle</v>
      </c>
      <c r="B57" s="13">
        <f>[4]COOPEGUANACASTE!C89</f>
        <v>41.289999999999985</v>
      </c>
      <c r="C57" s="13">
        <f>[4]COOPEGUANACASTE!D89</f>
        <v>41.289999999999985</v>
      </c>
      <c r="D57" s="13">
        <f>[4]COOPEGUANACASTE!E89</f>
        <v>41.289999999999985</v>
      </c>
      <c r="E57" s="13">
        <f>[4]COOPEGUANACASTE!F89</f>
        <v>41.289999999999985</v>
      </c>
      <c r="F57" s="13">
        <f>[4]COOPEGUANACASTE!G89</f>
        <v>41.289999999999985</v>
      </c>
      <c r="G57" s="13">
        <f>[4]COOPEGUANACASTE!H89</f>
        <v>41.289999999999985</v>
      </c>
      <c r="H57" s="13">
        <f>[4]COOPEGUANACASTE!I89</f>
        <v>41.289999999999985</v>
      </c>
      <c r="I57" s="13">
        <f>[4]COOPEGUANACASTE!J89</f>
        <v>41.289999999999985</v>
      </c>
      <c r="J57" s="13">
        <f>[4]COOPEGUANACASTE!K89</f>
        <v>41.289999999999985</v>
      </c>
      <c r="K57" s="13">
        <f>[4]COOPEGUANACASTE!L89</f>
        <v>41.289999999999985</v>
      </c>
      <c r="L57" s="13">
        <f>[4]COOPEGUANACASTE!M89</f>
        <v>41.289999999999985</v>
      </c>
      <c r="M57" s="13">
        <f>[4]COOPEGUANACASTE!N89</f>
        <v>41.289999999999985</v>
      </c>
    </row>
    <row r="58" spans="1:13" x14ac:dyDescent="0.3">
      <c r="A58" s="22" t="str">
        <f>[4]COOPEGUANACASTE!B90</f>
        <v>c. Energía Noche</v>
      </c>
      <c r="B58" s="13">
        <f>[4]COOPEGUANACASTE!C90</f>
        <v>35.299999999999983</v>
      </c>
      <c r="C58" s="13">
        <f>[4]COOPEGUANACASTE!D90</f>
        <v>35.299999999999983</v>
      </c>
      <c r="D58" s="13">
        <f>[4]COOPEGUANACASTE!E90</f>
        <v>35.299999999999983</v>
      </c>
      <c r="E58" s="13">
        <f>[4]COOPEGUANACASTE!F90</f>
        <v>35.299999999999983</v>
      </c>
      <c r="F58" s="13">
        <f>[4]COOPEGUANACASTE!G90</f>
        <v>35.299999999999983</v>
      </c>
      <c r="G58" s="13">
        <f>[4]COOPEGUANACASTE!H90</f>
        <v>35.299999999999983</v>
      </c>
      <c r="H58" s="13">
        <f>[4]COOPEGUANACASTE!I90</f>
        <v>35.299999999999983</v>
      </c>
      <c r="I58" s="13">
        <f>[4]COOPEGUANACASTE!J90</f>
        <v>35.299999999999983</v>
      </c>
      <c r="J58" s="13">
        <f>[4]COOPEGUANACASTE!K90</f>
        <v>35.299999999999983</v>
      </c>
      <c r="K58" s="13">
        <f>[4]COOPEGUANACASTE!L90</f>
        <v>35.299999999999983</v>
      </c>
      <c r="L58" s="13">
        <f>[4]COOPEGUANACASTE!M90</f>
        <v>35.299999999999983</v>
      </c>
      <c r="M58" s="13">
        <f>[4]COOPEGUANACASTE!N90</f>
        <v>35.299999999999983</v>
      </c>
    </row>
    <row r="59" spans="1:13" x14ac:dyDescent="0.3">
      <c r="A59" s="2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2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2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x14ac:dyDescent="0.3">
      <c r="A62" s="24"/>
    </row>
    <row r="63" spans="1:13" x14ac:dyDescent="0.3">
      <c r="A63" s="24"/>
    </row>
  </sheetData>
  <mergeCells count="4">
    <mergeCell ref="A5:M5"/>
    <mergeCell ref="A6:M6"/>
    <mergeCell ref="A51:J51"/>
    <mergeCell ref="A52:J52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F964-8A75-4D59-91E3-559BB22041BD}">
  <sheetPr codeName="Hoja63"/>
  <dimension ref="A4:N73"/>
  <sheetViews>
    <sheetView topLeftCell="A67" workbookViewId="0">
      <selection activeCell="A69" sqref="A69:N73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>
      <c r="B4"/>
    </row>
    <row r="5" spans="1:14" x14ac:dyDescent="0.3">
      <c r="A5" s="179" t="s">
        <v>121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146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[4]COOPESANTOS!B7</f>
        <v>Tipo de tarifa y bloque</v>
      </c>
      <c r="B7" s="18" t="str">
        <f>[4]COOPESANTOS!C7</f>
        <v>Enero</v>
      </c>
      <c r="C7" s="18" t="str">
        <f>[4]COOPESANTOS!D7</f>
        <v>Febrero</v>
      </c>
      <c r="D7" s="18" t="str">
        <f>[4]COOPESANTOS!E7</f>
        <v>Marzo</v>
      </c>
      <c r="E7" s="18" t="str">
        <f>[4]COOPESANTOS!F7</f>
        <v>Abril</v>
      </c>
      <c r="F7" s="18" t="str">
        <f>[4]COOPESANTOS!G7</f>
        <v>Mayo</v>
      </c>
      <c r="G7" s="18" t="str">
        <f>[4]COOPESANTOS!H7</f>
        <v>Junio</v>
      </c>
      <c r="H7" s="18" t="str">
        <f>[4]COOPESANTOS!I7</f>
        <v>Julio</v>
      </c>
      <c r="I7" s="18" t="str">
        <f>[4]COOPESANTOS!J7</f>
        <v>Agosto</v>
      </c>
      <c r="J7" s="18" t="str">
        <f>[4]COOPESANTOS!K7</f>
        <v>Septiembre</v>
      </c>
      <c r="K7" s="18" t="str">
        <f>[4]COOPESANTOS!L7</f>
        <v>Octubre</v>
      </c>
      <c r="L7" s="18" t="str">
        <f>[4]COOPESANTOS!M7</f>
        <v>Noviembre</v>
      </c>
      <c r="M7" s="18" t="str">
        <f>[4]COOPESANTOS!N7</f>
        <v>Diciembre</v>
      </c>
    </row>
    <row r="8" spans="1:14" x14ac:dyDescent="0.3">
      <c r="A8" s="19" t="str">
        <f>[4]COOPESANTOS!B8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[4]COOPESANTOS!B9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[4]COOPESANTOS!B10</f>
        <v>a. Bloque 0-40 kWh</v>
      </c>
      <c r="B10" s="13">
        <f>[4]COOPESANTOS!C10</f>
        <v>3272</v>
      </c>
      <c r="C10" s="13">
        <f>[4]COOPESANTOS!D10</f>
        <v>3272</v>
      </c>
      <c r="D10" s="13">
        <f>[4]COOPESANTOS!E10</f>
        <v>3272</v>
      </c>
      <c r="E10" s="13">
        <f>[4]COOPESANTOS!F10</f>
        <v>3270.3999999999992</v>
      </c>
      <c r="F10" s="13">
        <f>[4]COOPESANTOS!G10</f>
        <v>3270.3999999999987</v>
      </c>
      <c r="G10" s="13">
        <f>[4]COOPESANTOS!H10</f>
        <v>3270.3999999999992</v>
      </c>
      <c r="H10" s="13">
        <f>[4]COOPESANTOS!I10</f>
        <v>3289.199999999998</v>
      </c>
      <c r="I10" s="13">
        <f>[4]COOPESANTOS!J10</f>
        <v>3289.199999999998</v>
      </c>
      <c r="J10" s="13">
        <f>[4]COOPESANTOS!K10</f>
        <v>3289.199999999998</v>
      </c>
      <c r="K10" s="13">
        <f>[4]COOPESANTOS!L10</f>
        <v>3273.6000000000013</v>
      </c>
      <c r="L10" s="13">
        <f>[4]COOPESANTOS!M10</f>
        <v>3273.6000000000008</v>
      </c>
      <c r="M10" s="13">
        <f>[4]COOPESANTOS!N10</f>
        <v>3273.6000000000013</v>
      </c>
    </row>
    <row r="11" spans="1:14" x14ac:dyDescent="0.3">
      <c r="A11" s="22" t="str">
        <f>[4]COOPESANTOS!B11</f>
        <v>b. Bloque 41-200 kWh</v>
      </c>
      <c r="B11" s="13">
        <f>[4]COOPESANTOS!C11</f>
        <v>81.800000000000011</v>
      </c>
      <c r="C11" s="13">
        <f>[4]COOPESANTOS!D11</f>
        <v>81.799999999999983</v>
      </c>
      <c r="D11" s="13">
        <f>[4]COOPESANTOS!E11</f>
        <v>81.800000000000011</v>
      </c>
      <c r="E11" s="13">
        <f>[4]COOPESANTOS!F11</f>
        <v>81.760000000000034</v>
      </c>
      <c r="F11" s="13">
        <f>[4]COOPESANTOS!G11</f>
        <v>81.760000000000048</v>
      </c>
      <c r="G11" s="13">
        <f>[4]COOPESANTOS!H11</f>
        <v>81.760000000000034</v>
      </c>
      <c r="H11" s="13">
        <f>[4]COOPESANTOS!I11</f>
        <v>82.23</v>
      </c>
      <c r="I11" s="13">
        <f>[4]COOPESANTOS!J11</f>
        <v>82.23</v>
      </c>
      <c r="J11" s="13">
        <f>[4]COOPESANTOS!K11</f>
        <v>82.23</v>
      </c>
      <c r="K11" s="13">
        <f>[4]COOPESANTOS!L11</f>
        <v>81.84</v>
      </c>
      <c r="L11" s="13">
        <f>[4]COOPESANTOS!M11</f>
        <v>81.839999999999989</v>
      </c>
      <c r="M11" s="13">
        <f>[4]COOPESANTOS!N11</f>
        <v>81.84</v>
      </c>
    </row>
    <row r="12" spans="1:14" x14ac:dyDescent="0.3">
      <c r="A12" s="22" t="str">
        <f>[4]COOPESANTOS!B12</f>
        <v>c. Bloque mayor a 200 kWh</v>
      </c>
      <c r="B12" s="13">
        <f>[4]COOPESANTOS!C12</f>
        <v>132.36999999999992</v>
      </c>
      <c r="C12" s="13">
        <f>[4]COOPESANTOS!D12</f>
        <v>132.36999999999992</v>
      </c>
      <c r="D12" s="13">
        <f>[4]COOPESANTOS!E12</f>
        <v>132.36999999999992</v>
      </c>
      <c r="E12" s="13">
        <f>[4]COOPESANTOS!F12</f>
        <v>132.32000000000005</v>
      </c>
      <c r="F12" s="13">
        <f>[4]COOPESANTOS!G12</f>
        <v>132.32000000000005</v>
      </c>
      <c r="G12" s="13">
        <f>[4]COOPESANTOS!H12</f>
        <v>132.32000000000005</v>
      </c>
      <c r="H12" s="13">
        <f>[4]COOPESANTOS!I12</f>
        <v>133.07000000000005</v>
      </c>
      <c r="I12" s="13">
        <f>[4]COOPESANTOS!J12</f>
        <v>133.07000000000005</v>
      </c>
      <c r="J12" s="13">
        <f>[4]COOPESANTOS!K12</f>
        <v>133.07000000000005</v>
      </c>
      <c r="K12" s="13">
        <f>[4]COOPESANTOS!L12</f>
        <v>132.44000000000003</v>
      </c>
      <c r="L12" s="13">
        <f>[4]COOPESANTOS!M12</f>
        <v>132.44000000000003</v>
      </c>
      <c r="M12" s="13">
        <f>[4]COOPESANTOS!N12</f>
        <v>132.44000000000003</v>
      </c>
    </row>
    <row r="13" spans="1:14" x14ac:dyDescent="0.3">
      <c r="A13" s="19" t="str">
        <f>[4]COOPESANTOS!B13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4" x14ac:dyDescent="0.3">
      <c r="A14" s="20" t="str">
        <f>[4]COOPESANTOS!B14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3">
      <c r="A15" s="22" t="str">
        <f>[4]COOPESANTOS!B15</f>
        <v>a. Consumo de Energía menor o igual a 3000 kWh</v>
      </c>
      <c r="B15" s="13">
        <f>[4]COOPESANTOS!C15</f>
        <v>158.21</v>
      </c>
      <c r="C15" s="13">
        <f>[4]COOPESANTOS!D15</f>
        <v>158.21</v>
      </c>
      <c r="D15" s="13">
        <f>[4]COOPESANTOS!E15</f>
        <v>158.21</v>
      </c>
      <c r="E15" s="13">
        <f>[4]COOPESANTOS!F15</f>
        <v>158.13999999999996</v>
      </c>
      <c r="F15" s="13">
        <f>[4]COOPESANTOS!G15</f>
        <v>158.13999999999999</v>
      </c>
      <c r="G15" s="13">
        <f>[4]COOPESANTOS!H15</f>
        <v>158.13999999999996</v>
      </c>
      <c r="H15" s="13">
        <f>[4]COOPESANTOS!I15</f>
        <v>159.04</v>
      </c>
      <c r="I15" s="13">
        <f>[4]COOPESANTOS!J15</f>
        <v>159.04</v>
      </c>
      <c r="J15" s="13">
        <f>[4]COOPESANTOS!K15</f>
        <v>159.04</v>
      </c>
      <c r="K15" s="13">
        <f>[4]COOPESANTOS!L15</f>
        <v>158.3000000000001</v>
      </c>
      <c r="L15" s="13">
        <f>[4]COOPESANTOS!M15</f>
        <v>158.3000000000001</v>
      </c>
      <c r="M15" s="13">
        <f>[4]COOPESANTOS!N15</f>
        <v>158.3000000000001</v>
      </c>
    </row>
    <row r="16" spans="1:14" x14ac:dyDescent="0.3">
      <c r="A16" s="22" t="str">
        <f>[4]COOPESANTOS!B16</f>
        <v>b. Bloque 0-3000 kWh</v>
      </c>
      <c r="B16" s="13">
        <f>[4]COOPESANTOS!C16</f>
        <v>287370</v>
      </c>
      <c r="C16" s="13">
        <f>[4]COOPESANTOS!D16</f>
        <v>287370</v>
      </c>
      <c r="D16" s="13">
        <f>[4]COOPESANTOS!E16</f>
        <v>287370</v>
      </c>
      <c r="E16" s="13">
        <f>[4]COOPESANTOS!F16</f>
        <v>287250</v>
      </c>
      <c r="F16" s="13">
        <f>[4]COOPESANTOS!G16</f>
        <v>287250</v>
      </c>
      <c r="G16" s="13">
        <f>[4]COOPESANTOS!H16</f>
        <v>287250</v>
      </c>
      <c r="H16" s="13">
        <f>[4]COOPESANTOS!I16</f>
        <v>288870</v>
      </c>
      <c r="I16" s="13">
        <f>[4]COOPESANTOS!J16</f>
        <v>288870</v>
      </c>
      <c r="J16" s="13">
        <f>[4]COOPESANTOS!K16</f>
        <v>288870</v>
      </c>
      <c r="K16" s="13">
        <f>[4]COOPESANTOS!L16</f>
        <v>287520</v>
      </c>
      <c r="L16" s="13">
        <f>[4]COOPESANTOS!M16</f>
        <v>287520</v>
      </c>
      <c r="M16" s="13">
        <f>[4]COOPESANTOS!N16</f>
        <v>287520</v>
      </c>
    </row>
    <row r="17" spans="1:14" x14ac:dyDescent="0.3">
      <c r="A17" s="22" t="str">
        <f>[4]COOPESANTOS!B17</f>
        <v>c. Bloque mayor a 3000 kWh</v>
      </c>
      <c r="B17" s="13">
        <f>[4]COOPESANTOS!C17</f>
        <v>95.789999999999978</v>
      </c>
      <c r="C17" s="13">
        <f>[4]COOPESANTOS!D17</f>
        <v>95.789999999999978</v>
      </c>
      <c r="D17" s="13">
        <f>[4]COOPESANTOS!E17</f>
        <v>95.789999999999978</v>
      </c>
      <c r="E17" s="13">
        <f>[4]COOPESANTOS!F17</f>
        <v>95.75</v>
      </c>
      <c r="F17" s="13">
        <f>[4]COOPESANTOS!G17</f>
        <v>95.75</v>
      </c>
      <c r="G17" s="13">
        <f>[4]COOPESANTOS!H17</f>
        <v>95.75</v>
      </c>
      <c r="H17" s="13">
        <f>[4]COOPESANTOS!I17</f>
        <v>96.289999999999978</v>
      </c>
      <c r="I17" s="13">
        <f>[4]COOPESANTOS!J17</f>
        <v>96.289999999999978</v>
      </c>
      <c r="J17" s="13">
        <f>[4]COOPESANTOS!K17</f>
        <v>96.289999999999978</v>
      </c>
      <c r="K17" s="13">
        <f>[4]COOPESANTOS!L17</f>
        <v>95.840000000000032</v>
      </c>
      <c r="L17" s="13">
        <f>[4]COOPESANTOS!M17</f>
        <v>95.840000000000018</v>
      </c>
      <c r="M17" s="13">
        <f>[4]COOPESANTOS!N17</f>
        <v>95.840000000000032</v>
      </c>
    </row>
    <row r="18" spans="1:14" x14ac:dyDescent="0.3">
      <c r="A18" s="22" t="str">
        <f>[4]COOPESANTOS!B18</f>
        <v>d. Bloque 0-15 kW</v>
      </c>
      <c r="B18" s="13">
        <f>[4]COOPESANTOS!C18</f>
        <v>235317.29999999987</v>
      </c>
      <c r="C18" s="13">
        <f>[4]COOPESANTOS!D18</f>
        <v>235317.29999999987</v>
      </c>
      <c r="D18" s="13">
        <f>[4]COOPESANTOS!E18</f>
        <v>235317.29999999987</v>
      </c>
      <c r="E18" s="13">
        <f>[4]COOPESANTOS!F18</f>
        <v>235223.84999999989</v>
      </c>
      <c r="F18" s="13">
        <f>[4]COOPESANTOS!G18</f>
        <v>235223.84999999986</v>
      </c>
      <c r="G18" s="13">
        <f>[4]COOPESANTOS!H18</f>
        <v>235223.84999999989</v>
      </c>
      <c r="H18" s="13">
        <f>[4]COOPESANTOS!I18</f>
        <v>236561.25</v>
      </c>
      <c r="I18" s="13">
        <f>[4]COOPESANTOS!J18</f>
        <v>236561.25</v>
      </c>
      <c r="J18" s="13">
        <f>[4]COOPESANTOS!K18</f>
        <v>236561.25</v>
      </c>
      <c r="K18" s="13">
        <f>[4]COOPESANTOS!L18</f>
        <v>235452</v>
      </c>
      <c r="L18" s="13">
        <f>[4]COOPESANTOS!M18</f>
        <v>235452</v>
      </c>
      <c r="M18" s="13">
        <f>[4]COOPESANTOS!N18</f>
        <v>235452</v>
      </c>
    </row>
    <row r="19" spans="1:14" x14ac:dyDescent="0.3">
      <c r="A19" s="22" t="str">
        <f>[4]COOPESANTOS!B19</f>
        <v>e. Bloque mayor a 15 kW</v>
      </c>
      <c r="B19" s="13">
        <f>[4]COOPESANTOS!C19</f>
        <v>15687.820000000005</v>
      </c>
      <c r="C19" s="13">
        <f>[4]COOPESANTOS!D19</f>
        <v>15687.820000000005</v>
      </c>
      <c r="D19" s="13">
        <f>[4]COOPESANTOS!E19</f>
        <v>15687.820000000005</v>
      </c>
      <c r="E19" s="13">
        <f>[4]COOPESANTOS!F19</f>
        <v>15681.590000000009</v>
      </c>
      <c r="F19" s="13">
        <f>[4]COOPESANTOS!G19</f>
        <v>15681.590000000011</v>
      </c>
      <c r="G19" s="13">
        <f>[4]COOPESANTOS!H19</f>
        <v>15681.590000000009</v>
      </c>
      <c r="H19" s="13">
        <f>[4]COOPESANTOS!I19</f>
        <v>15770.75</v>
      </c>
      <c r="I19" s="13">
        <f>[4]COOPESANTOS!J19</f>
        <v>15770.75</v>
      </c>
      <c r="J19" s="13">
        <f>[4]COOPESANTOS!K19</f>
        <v>15770.75</v>
      </c>
      <c r="K19" s="13">
        <f>[4]COOPESANTOS!L19</f>
        <v>15696.799999999992</v>
      </c>
      <c r="L19" s="13">
        <f>[4]COOPESANTOS!M19</f>
        <v>15696.799999999992</v>
      </c>
      <c r="M19" s="13">
        <f>[4]COOPESANTOS!N19</f>
        <v>15696.799999999992</v>
      </c>
    </row>
    <row r="20" spans="1:14" x14ac:dyDescent="0.3">
      <c r="A20" s="19" t="str">
        <f>[4]COOPESANTOS!B20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4" x14ac:dyDescent="0.3">
      <c r="A21" s="20" t="str">
        <f>[4]COOPESANTOS!B21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[4]COOPESANTOS!B22</f>
        <v>a. Consumo de Energía menor o igual a 3000 kWh</v>
      </c>
      <c r="B22" s="13">
        <f>[4]COOPESANTOS!C22</f>
        <v>158.21</v>
      </c>
      <c r="C22" s="13">
        <f>[4]COOPESANTOS!D22</f>
        <v>158.21</v>
      </c>
      <c r="D22" s="13">
        <f>[4]COOPESANTOS!E22</f>
        <v>158.21</v>
      </c>
      <c r="E22" s="13">
        <f>[4]COOPESANTOS!F22</f>
        <v>158.13999999999996</v>
      </c>
      <c r="F22" s="13">
        <f>[4]COOPESANTOS!G22</f>
        <v>158.13999999999999</v>
      </c>
      <c r="G22" s="13">
        <f>[4]COOPESANTOS!H22</f>
        <v>158.13999999999996</v>
      </c>
      <c r="H22" s="13">
        <f>[4]COOPESANTOS!I22</f>
        <v>159.04</v>
      </c>
      <c r="I22" s="13">
        <f>[4]COOPESANTOS!J22</f>
        <v>159.04</v>
      </c>
      <c r="J22" s="13">
        <f>[4]COOPESANTOS!K22</f>
        <v>159.04</v>
      </c>
      <c r="K22" s="13">
        <f>[4]COOPESANTOS!L22</f>
        <v>158.3000000000001</v>
      </c>
      <c r="L22" s="13">
        <f>[4]COOPESANTOS!M22</f>
        <v>158.3000000000001</v>
      </c>
      <c r="M22" s="13">
        <f>[4]COOPESANTOS!N22</f>
        <v>158.3000000000001</v>
      </c>
      <c r="N22" s="23"/>
    </row>
    <row r="23" spans="1:14" x14ac:dyDescent="0.3">
      <c r="A23" s="22" t="str">
        <f>[4]COOPESANTOS!B23</f>
        <v>b. Bloque 0-3000 kWh</v>
      </c>
      <c r="B23" s="13">
        <f>[4]COOPESANTOS!C23</f>
        <v>287370</v>
      </c>
      <c r="C23" s="13">
        <f>[4]COOPESANTOS!D23</f>
        <v>287370</v>
      </c>
      <c r="D23" s="13">
        <f>[4]COOPESANTOS!E23</f>
        <v>287370</v>
      </c>
      <c r="E23" s="13">
        <f>[4]COOPESANTOS!F23</f>
        <v>287250</v>
      </c>
      <c r="F23" s="13">
        <f>[4]COOPESANTOS!G23</f>
        <v>287250</v>
      </c>
      <c r="G23" s="13">
        <f>[4]COOPESANTOS!H23</f>
        <v>287250</v>
      </c>
      <c r="H23" s="13">
        <f>[4]COOPESANTOS!I23</f>
        <v>288870</v>
      </c>
      <c r="I23" s="13">
        <f>[4]COOPESANTOS!J23</f>
        <v>288870</v>
      </c>
      <c r="J23" s="13">
        <f>[4]COOPESANTOS!K23</f>
        <v>288870</v>
      </c>
      <c r="K23" s="13">
        <f>[4]COOPESANTOS!L23</f>
        <v>287520</v>
      </c>
      <c r="L23" s="13">
        <f>[4]COOPESANTOS!M23</f>
        <v>287520</v>
      </c>
      <c r="M23" s="13">
        <f>[4]COOPESANTOS!N23</f>
        <v>287520</v>
      </c>
      <c r="N23" s="23"/>
    </row>
    <row r="24" spans="1:14" x14ac:dyDescent="0.3">
      <c r="A24" s="22" t="str">
        <f>[4]COOPESANTOS!B24</f>
        <v>c. Bloque mayor a 3000 kWh</v>
      </c>
      <c r="B24" s="13">
        <f>[4]COOPESANTOS!C24</f>
        <v>95.789999999999978</v>
      </c>
      <c r="C24" s="13">
        <f>[4]COOPESANTOS!D24</f>
        <v>95.789999999999978</v>
      </c>
      <c r="D24" s="13">
        <f>[4]COOPESANTOS!E24</f>
        <v>95.789999999999978</v>
      </c>
      <c r="E24" s="13">
        <f>[4]COOPESANTOS!F24</f>
        <v>95.75</v>
      </c>
      <c r="F24" s="13">
        <f>[4]COOPESANTOS!G24</f>
        <v>95.75</v>
      </c>
      <c r="G24" s="13">
        <f>[4]COOPESANTOS!H24</f>
        <v>95.75</v>
      </c>
      <c r="H24" s="13">
        <f>[4]COOPESANTOS!I24</f>
        <v>96.289999999999978</v>
      </c>
      <c r="I24" s="13">
        <f>[4]COOPESANTOS!J24</f>
        <v>96.289999999999978</v>
      </c>
      <c r="J24" s="13">
        <f>[4]COOPESANTOS!K24</f>
        <v>96.289999999999978</v>
      </c>
      <c r="K24" s="13">
        <f>[4]COOPESANTOS!L24</f>
        <v>95.840000000000032</v>
      </c>
      <c r="L24" s="13">
        <f>[4]COOPESANTOS!M24</f>
        <v>95.840000000000018</v>
      </c>
      <c r="M24" s="13">
        <f>[4]COOPESANTOS!N24</f>
        <v>95.840000000000032</v>
      </c>
      <c r="N24" s="23"/>
    </row>
    <row r="25" spans="1:14" x14ac:dyDescent="0.3">
      <c r="A25" s="22" t="str">
        <f>[4]COOPESANTOS!B25</f>
        <v>d. Bloque 0-15 kW</v>
      </c>
      <c r="B25" s="13">
        <f>[4]COOPESANTOS!C25</f>
        <v>235317.29999999987</v>
      </c>
      <c r="C25" s="13">
        <f>[4]COOPESANTOS!D25</f>
        <v>235317.29999999987</v>
      </c>
      <c r="D25" s="13">
        <f>[4]COOPESANTOS!E25</f>
        <v>235317.29999999987</v>
      </c>
      <c r="E25" s="13">
        <f>[4]COOPESANTOS!F25</f>
        <v>235223.84999999989</v>
      </c>
      <c r="F25" s="13">
        <f>[4]COOPESANTOS!G25</f>
        <v>235223.84999999986</v>
      </c>
      <c r="G25" s="13">
        <f>[4]COOPESANTOS!H25</f>
        <v>235223.84999999989</v>
      </c>
      <c r="H25" s="13">
        <f>[4]COOPESANTOS!I25</f>
        <v>236561.25</v>
      </c>
      <c r="I25" s="13">
        <f>[4]COOPESANTOS!J25</f>
        <v>236561.25</v>
      </c>
      <c r="J25" s="13">
        <f>[4]COOPESANTOS!K25</f>
        <v>236561.25</v>
      </c>
      <c r="K25" s="13">
        <f>[4]COOPESANTOS!L25</f>
        <v>235452</v>
      </c>
      <c r="L25" s="13">
        <f>[4]COOPESANTOS!M25</f>
        <v>235452</v>
      </c>
      <c r="M25" s="13">
        <f>[4]COOPESANTOS!N25</f>
        <v>235452</v>
      </c>
      <c r="N25" s="23"/>
    </row>
    <row r="26" spans="1:14" x14ac:dyDescent="0.3">
      <c r="A26" s="22" t="str">
        <f>[4]COOPESANTOS!B26</f>
        <v>e. Bloque mayor a 15 kW</v>
      </c>
      <c r="B26" s="13">
        <f>[4]COOPESANTOS!C26</f>
        <v>15687.820000000005</v>
      </c>
      <c r="C26" s="13">
        <f>[4]COOPESANTOS!D26</f>
        <v>15687.820000000005</v>
      </c>
      <c r="D26" s="13">
        <f>[4]COOPESANTOS!E26</f>
        <v>15687.820000000005</v>
      </c>
      <c r="E26" s="13">
        <f>[4]COOPESANTOS!F26</f>
        <v>15681.590000000009</v>
      </c>
      <c r="F26" s="13">
        <f>[4]COOPESANTOS!G26</f>
        <v>15681.590000000011</v>
      </c>
      <c r="G26" s="13">
        <f>[4]COOPESANTOS!H26</f>
        <v>15681.590000000009</v>
      </c>
      <c r="H26" s="13">
        <f>[4]COOPESANTOS!I26</f>
        <v>15770.75</v>
      </c>
      <c r="I26" s="13">
        <f>[4]COOPESANTOS!J26</f>
        <v>15770.75</v>
      </c>
      <c r="J26" s="13">
        <f>[4]COOPESANTOS!K26</f>
        <v>15770.75</v>
      </c>
      <c r="K26" s="13">
        <f>[4]COOPESANTOS!L26</f>
        <v>15696.799999999992</v>
      </c>
      <c r="L26" s="13">
        <f>[4]COOPESANTOS!M26</f>
        <v>15696.799999999992</v>
      </c>
      <c r="M26" s="13">
        <f>[4]COOPESANTOS!N26</f>
        <v>15696.799999999992</v>
      </c>
      <c r="N26" s="23"/>
    </row>
    <row r="27" spans="1:14" x14ac:dyDescent="0.3">
      <c r="A27" s="19" t="str">
        <f>[4]COOPESANTOS!B27</f>
        <v>PREFERENCIAL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[4]COOPESANTOS!B28</f>
        <v>T-CS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[4]COOPESANTOS!B29</f>
        <v>a. Bloque 0-250 kWh</v>
      </c>
      <c r="B29" s="13">
        <f>[4]COOPESANTOS!C29</f>
        <v>113.01000000000009</v>
      </c>
      <c r="C29" s="13">
        <f>[4]COOPESANTOS!D29</f>
        <v>113.01000000000008</v>
      </c>
      <c r="D29" s="13">
        <f>[4]COOPESANTOS!E29</f>
        <v>113.01000000000009</v>
      </c>
      <c r="E29" s="13">
        <f>[4]COOPESANTOS!F29</f>
        <v>112.96000000000002</v>
      </c>
      <c r="F29" s="13">
        <f>[4]COOPESANTOS!G29</f>
        <v>112.96000000000002</v>
      </c>
      <c r="G29" s="13">
        <f>[4]COOPESANTOS!H29</f>
        <v>112.96000000000002</v>
      </c>
      <c r="H29" s="13">
        <f>[4]COOPESANTOS!I29</f>
        <v>113.59999999999994</v>
      </c>
      <c r="I29" s="13">
        <f>[4]COOPESANTOS!J29</f>
        <v>113.59999999999994</v>
      </c>
      <c r="J29" s="13">
        <f>[4]COOPESANTOS!K29</f>
        <v>113.59999999999994</v>
      </c>
      <c r="K29" s="13">
        <f>[4]COOPESANTOS!L29</f>
        <v>113.07000000000004</v>
      </c>
      <c r="L29" s="13">
        <f>[4]COOPESANTOS!M29</f>
        <v>113.07000000000002</v>
      </c>
      <c r="M29" s="13">
        <f>[4]COOPESANTOS!N29</f>
        <v>113.07000000000004</v>
      </c>
      <c r="N29" s="23"/>
    </row>
    <row r="30" spans="1:14" x14ac:dyDescent="0.3">
      <c r="A30" s="22" t="str">
        <f>[4]COOPESANTOS!B30</f>
        <v>b. Bloque mayor a 250 kWh</v>
      </c>
      <c r="B30" s="13">
        <f>[4]COOPESANTOS!C30</f>
        <v>158.21</v>
      </c>
      <c r="C30" s="13">
        <f>[4]COOPESANTOS!D30</f>
        <v>158.21</v>
      </c>
      <c r="D30" s="13">
        <f>[4]COOPESANTOS!E30</f>
        <v>158.21</v>
      </c>
      <c r="E30" s="13">
        <f>[4]COOPESANTOS!F30</f>
        <v>158.13999999999996</v>
      </c>
      <c r="F30" s="13">
        <f>[4]COOPESANTOS!G30</f>
        <v>158.13999999999999</v>
      </c>
      <c r="G30" s="13">
        <f>[4]COOPESANTOS!H30</f>
        <v>158.13999999999996</v>
      </c>
      <c r="H30" s="13">
        <f>[4]COOPESANTOS!I30</f>
        <v>159.04</v>
      </c>
      <c r="I30" s="13">
        <f>[4]COOPESANTOS!J30</f>
        <v>159.04</v>
      </c>
      <c r="J30" s="13">
        <f>[4]COOPESANTOS!K30</f>
        <v>159.04</v>
      </c>
      <c r="K30" s="13">
        <f>[4]COOPESANTOS!L30</f>
        <v>158.3000000000001</v>
      </c>
      <c r="L30" s="13">
        <f>[4]COOPESANTOS!M30</f>
        <v>158.3000000000001</v>
      </c>
      <c r="M30" s="13">
        <f>[4]COOPESANTOS!N30</f>
        <v>158.3000000000001</v>
      </c>
      <c r="N30" s="23"/>
    </row>
    <row r="31" spans="1:14" x14ac:dyDescent="0.3">
      <c r="A31" s="22" t="str">
        <f>[4]COOPESANTOS!B31</f>
        <v>c. Bloque 0-3000 kWh</v>
      </c>
      <c r="B31" s="13">
        <f>[4]COOPESANTOS!C31</f>
        <v>287370</v>
      </c>
      <c r="C31" s="13">
        <f>[4]COOPESANTOS!D31</f>
        <v>287370</v>
      </c>
      <c r="D31" s="13">
        <f>[4]COOPESANTOS!E31</f>
        <v>287370</v>
      </c>
      <c r="E31" s="13">
        <f>[4]COOPESANTOS!F31</f>
        <v>287250</v>
      </c>
      <c r="F31" s="13">
        <f>[4]COOPESANTOS!G31</f>
        <v>287250</v>
      </c>
      <c r="G31" s="13">
        <f>[4]COOPESANTOS!H31</f>
        <v>287250</v>
      </c>
      <c r="H31" s="13">
        <f>[4]COOPESANTOS!I31</f>
        <v>288870</v>
      </c>
      <c r="I31" s="13">
        <f>[4]COOPESANTOS!J31</f>
        <v>288870</v>
      </c>
      <c r="J31" s="13">
        <f>[4]COOPESANTOS!K31</f>
        <v>288870</v>
      </c>
      <c r="K31" s="13">
        <f>[4]COOPESANTOS!L31</f>
        <v>287520</v>
      </c>
      <c r="L31" s="13">
        <f>[4]COOPESANTOS!M31</f>
        <v>287520</v>
      </c>
      <c r="M31" s="13">
        <f>[4]COOPESANTOS!N31</f>
        <v>287520</v>
      </c>
      <c r="N31" s="23"/>
    </row>
    <row r="32" spans="1:14" x14ac:dyDescent="0.3">
      <c r="A32" s="22" t="str">
        <f>[4]COOPESANTOS!B32</f>
        <v>d. Bloque mayor a 3000 kWh</v>
      </c>
      <c r="B32" s="13">
        <f>[4]COOPESANTOS!C32</f>
        <v>95.789999999999978</v>
      </c>
      <c r="C32" s="13">
        <f>[4]COOPESANTOS!D32</f>
        <v>95.789999999999978</v>
      </c>
      <c r="D32" s="13">
        <f>[4]COOPESANTOS!E32</f>
        <v>95.789999999999978</v>
      </c>
      <c r="E32" s="13">
        <f>[4]COOPESANTOS!F32</f>
        <v>95.75</v>
      </c>
      <c r="F32" s="13">
        <f>[4]COOPESANTOS!G32</f>
        <v>95.75</v>
      </c>
      <c r="G32" s="13">
        <f>[4]COOPESANTOS!H32</f>
        <v>95.75</v>
      </c>
      <c r="H32" s="13">
        <f>[4]COOPESANTOS!I32</f>
        <v>96.289999999999978</v>
      </c>
      <c r="I32" s="13">
        <f>[4]COOPESANTOS!J32</f>
        <v>96.289999999999978</v>
      </c>
      <c r="J32" s="13">
        <f>[4]COOPESANTOS!K32</f>
        <v>96.289999999999978</v>
      </c>
      <c r="K32" s="13">
        <f>[4]COOPESANTOS!L32</f>
        <v>95.840000000000032</v>
      </c>
      <c r="L32" s="13">
        <f>[4]COOPESANTOS!M32</f>
        <v>95.840000000000018</v>
      </c>
      <c r="M32" s="13">
        <f>[4]COOPESANTOS!N32</f>
        <v>95.840000000000032</v>
      </c>
      <c r="N32" s="23"/>
    </row>
    <row r="33" spans="1:14" x14ac:dyDescent="0.3">
      <c r="A33" s="22" t="str">
        <f>[4]COOPESANTOS!B33</f>
        <v>e. Bloque 0-15 kW</v>
      </c>
      <c r="B33" s="13">
        <f>[4]COOPESANTOS!C33</f>
        <v>235317.29999999987</v>
      </c>
      <c r="C33" s="13">
        <f>[4]COOPESANTOS!D33</f>
        <v>235317.29999999987</v>
      </c>
      <c r="D33" s="13">
        <f>[4]COOPESANTOS!E33</f>
        <v>235317.29999999987</v>
      </c>
      <c r="E33" s="13">
        <f>[4]COOPESANTOS!F33</f>
        <v>235223.84999999989</v>
      </c>
      <c r="F33" s="13">
        <f>[4]COOPESANTOS!G33</f>
        <v>235223.84999999986</v>
      </c>
      <c r="G33" s="13">
        <f>[4]COOPESANTOS!H33</f>
        <v>235223.84999999989</v>
      </c>
      <c r="H33" s="13">
        <f>[4]COOPESANTOS!I33</f>
        <v>236561.25</v>
      </c>
      <c r="I33" s="13">
        <f>[4]COOPESANTOS!J33</f>
        <v>236561.25</v>
      </c>
      <c r="J33" s="13">
        <f>[4]COOPESANTOS!K33</f>
        <v>236561.25</v>
      </c>
      <c r="K33" s="13">
        <f>[4]COOPESANTOS!L33</f>
        <v>235452</v>
      </c>
      <c r="L33" s="13">
        <f>[4]COOPESANTOS!M33</f>
        <v>235452</v>
      </c>
      <c r="M33" s="13">
        <f>[4]COOPESANTOS!N33</f>
        <v>235452</v>
      </c>
      <c r="N33" s="23"/>
    </row>
    <row r="34" spans="1:14" x14ac:dyDescent="0.3">
      <c r="A34" s="22" t="str">
        <f>[4]COOPESANTOS!B34</f>
        <v>f. Bloque mayor a 15 kW</v>
      </c>
      <c r="B34" s="13">
        <f>[4]COOPESANTOS!C34</f>
        <v>15687.820000000005</v>
      </c>
      <c r="C34" s="13">
        <f>[4]COOPESANTOS!D34</f>
        <v>15687.820000000005</v>
      </c>
      <c r="D34" s="13">
        <f>[4]COOPESANTOS!E34</f>
        <v>15687.820000000005</v>
      </c>
      <c r="E34" s="13">
        <f>[4]COOPESANTOS!F34</f>
        <v>15681.590000000009</v>
      </c>
      <c r="F34" s="13">
        <f>[4]COOPESANTOS!G34</f>
        <v>15681.590000000011</v>
      </c>
      <c r="G34" s="13">
        <f>[4]COOPESANTOS!H34</f>
        <v>15681.590000000009</v>
      </c>
      <c r="H34" s="13">
        <f>[4]COOPESANTOS!I34</f>
        <v>15770.75</v>
      </c>
      <c r="I34" s="13">
        <f>[4]COOPESANTOS!J34</f>
        <v>15770.75</v>
      </c>
      <c r="J34" s="13">
        <f>[4]COOPESANTOS!K34</f>
        <v>15770.75</v>
      </c>
      <c r="K34" s="13">
        <f>[4]COOPESANTOS!L34</f>
        <v>15696.799999999992</v>
      </c>
      <c r="L34" s="13">
        <f>[4]COOPESANTOS!M34</f>
        <v>15696.799999999992</v>
      </c>
      <c r="M34" s="13">
        <f>[4]COOPESANTOS!N34</f>
        <v>15696.799999999992</v>
      </c>
      <c r="N34" s="23"/>
    </row>
    <row r="35" spans="1:14" x14ac:dyDescent="0.3">
      <c r="A35" s="19" t="str">
        <f>[4]COOPESANTOS!B35</f>
        <v>MEDIA TENSIÓN (T-MT)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4" x14ac:dyDescent="0.3">
      <c r="A36" s="20" t="str">
        <f>[4]COOPESANTOS!B36</f>
        <v>T-MT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4" x14ac:dyDescent="0.3">
      <c r="A37" s="22" t="str">
        <f>[4]COOPESANTOS!B37</f>
        <v>a. Energía Punta</v>
      </c>
      <c r="B37" s="13">
        <f>[4]COOPESANTOS!C37</f>
        <v>75.339999999999989</v>
      </c>
      <c r="C37" s="13">
        <f>[4]COOPESANTOS!D37</f>
        <v>75.339999999999961</v>
      </c>
      <c r="D37" s="13">
        <f>[4]COOPESANTOS!E37</f>
        <v>75.339999999999989</v>
      </c>
      <c r="E37" s="13">
        <f>[4]COOPESANTOS!F37</f>
        <v>75.30999999999996</v>
      </c>
      <c r="F37" s="13">
        <f>[4]COOPESANTOS!G37</f>
        <v>75.30999999999996</v>
      </c>
      <c r="G37" s="13">
        <f>[4]COOPESANTOS!H37</f>
        <v>75.30999999999996</v>
      </c>
      <c r="H37" s="13">
        <f>[4]COOPESANTOS!I37</f>
        <v>75.739999999999966</v>
      </c>
      <c r="I37" s="13">
        <f>[4]COOPESANTOS!J37</f>
        <v>75.739999999999966</v>
      </c>
      <c r="J37" s="13">
        <f>[4]COOPESANTOS!K37</f>
        <v>75.739999999999981</v>
      </c>
      <c r="K37" s="13">
        <f>[4]COOPESANTOS!L37</f>
        <v>75.390000000000029</v>
      </c>
      <c r="L37" s="13">
        <f>[4]COOPESANTOS!M37</f>
        <v>75.390000000000043</v>
      </c>
      <c r="M37" s="13">
        <f>[4]COOPESANTOS!N37</f>
        <v>75.390000000000029</v>
      </c>
    </row>
    <row r="38" spans="1:14" x14ac:dyDescent="0.3">
      <c r="A38" s="22" t="str">
        <f>[4]COOPESANTOS!B38</f>
        <v>b. Energía Valle</v>
      </c>
      <c r="B38" s="13">
        <f>[4]COOPESANTOS!C38</f>
        <v>30.13999999999999</v>
      </c>
      <c r="C38" s="13">
        <f>[4]COOPESANTOS!D38</f>
        <v>30.13999999999999</v>
      </c>
      <c r="D38" s="13">
        <f>[4]COOPESANTOS!E38</f>
        <v>30.13999999999999</v>
      </c>
      <c r="E38" s="13">
        <f>[4]COOPESANTOS!F38</f>
        <v>30.13</v>
      </c>
      <c r="F38" s="13">
        <f>[4]COOPESANTOS!G38</f>
        <v>30.13</v>
      </c>
      <c r="G38" s="13">
        <f>[4]COOPESANTOS!H38</f>
        <v>30.13</v>
      </c>
      <c r="H38" s="13">
        <f>[4]COOPESANTOS!I38</f>
        <v>30.299999999999983</v>
      </c>
      <c r="I38" s="13">
        <f>[4]COOPESANTOS!J38</f>
        <v>30.299999999999983</v>
      </c>
      <c r="J38" s="13">
        <f>[4]COOPESANTOS!K38</f>
        <v>30.299999999999986</v>
      </c>
      <c r="K38" s="13">
        <f>[4]COOPESANTOS!L38</f>
        <v>30.159999999999989</v>
      </c>
      <c r="L38" s="13">
        <f>[4]COOPESANTOS!M38</f>
        <v>30.159999999999989</v>
      </c>
      <c r="M38" s="13">
        <f>[4]COOPESANTOS!N38</f>
        <v>30.159999999999989</v>
      </c>
    </row>
    <row r="39" spans="1:14" x14ac:dyDescent="0.3">
      <c r="A39" s="22" t="str">
        <f>[4]COOPESANTOS!B39</f>
        <v>c. Energía Noche</v>
      </c>
      <c r="B39" s="13">
        <f>[4]COOPESANTOS!C39</f>
        <v>19.38</v>
      </c>
      <c r="C39" s="13">
        <f>[4]COOPESANTOS!D39</f>
        <v>19.38</v>
      </c>
      <c r="D39" s="13">
        <f>[4]COOPESANTOS!E39</f>
        <v>19.38</v>
      </c>
      <c r="E39" s="13">
        <f>[4]COOPESANTOS!F39</f>
        <v>19.37</v>
      </c>
      <c r="F39" s="13">
        <f>[4]COOPESANTOS!G39</f>
        <v>19.37</v>
      </c>
      <c r="G39" s="13">
        <f>[4]COOPESANTOS!H39</f>
        <v>19.37</v>
      </c>
      <c r="H39" s="13">
        <f>[4]COOPESANTOS!I39</f>
        <v>19.480000000000008</v>
      </c>
      <c r="I39" s="13">
        <f>[4]COOPESANTOS!J39</f>
        <v>19.480000000000008</v>
      </c>
      <c r="J39" s="13">
        <f>[4]COOPESANTOS!K39</f>
        <v>19.480000000000008</v>
      </c>
      <c r="K39" s="13">
        <f>[4]COOPESANTOS!L39</f>
        <v>19.38999999999999</v>
      </c>
      <c r="L39" s="13">
        <f>[4]COOPESANTOS!M39</f>
        <v>19.38999999999999</v>
      </c>
      <c r="M39" s="13">
        <f>[4]COOPESANTOS!N39</f>
        <v>19.38999999999999</v>
      </c>
    </row>
    <row r="40" spans="1:14" x14ac:dyDescent="0.3">
      <c r="A40" s="22" t="str">
        <f>[4]COOPESANTOS!B40</f>
        <v>d. Potencia Punta</v>
      </c>
      <c r="B40" s="13">
        <f>[4]COOPESANTOS!C40</f>
        <v>11510.789999999997</v>
      </c>
      <c r="C40" s="13">
        <f>[4]COOPESANTOS!D40</f>
        <v>11510.789999999999</v>
      </c>
      <c r="D40" s="13">
        <f>[4]COOPESANTOS!E40</f>
        <v>11510.789999999997</v>
      </c>
      <c r="E40" s="13">
        <f>[4]COOPESANTOS!F40</f>
        <v>11506.219999999994</v>
      </c>
      <c r="F40" s="13">
        <f>[4]COOPESANTOS!G40</f>
        <v>11506.219999999992</v>
      </c>
      <c r="G40" s="13">
        <f>[4]COOPESANTOS!H40</f>
        <v>11506.219999999994</v>
      </c>
      <c r="H40" s="13">
        <f>[4]COOPESANTOS!I40</f>
        <v>11571.650000000003</v>
      </c>
      <c r="I40" s="13">
        <f>[4]COOPESANTOS!J40</f>
        <v>11571.650000000003</v>
      </c>
      <c r="J40" s="13">
        <f>[4]COOPESANTOS!K40</f>
        <v>11571.650000000001</v>
      </c>
      <c r="K40" s="13">
        <f>[4]COOPESANTOS!L40</f>
        <v>11517.390000000009</v>
      </c>
      <c r="L40" s="13">
        <f>[4]COOPESANTOS!M40</f>
        <v>11517.390000000009</v>
      </c>
      <c r="M40" s="13">
        <f>[4]COOPESANTOS!N40</f>
        <v>11517.390000000009</v>
      </c>
    </row>
    <row r="41" spans="1:14" x14ac:dyDescent="0.3">
      <c r="A41" s="22" t="str">
        <f>[4]COOPESANTOS!B41</f>
        <v>e. Potencia Valle</v>
      </c>
      <c r="B41" s="13">
        <f>[4]COOPESANTOS!C41</f>
        <v>8361.600000000004</v>
      </c>
      <c r="C41" s="13">
        <f>[4]COOPESANTOS!D41</f>
        <v>8361.600000000004</v>
      </c>
      <c r="D41" s="13">
        <f>[4]COOPESANTOS!E41</f>
        <v>8361.600000000004</v>
      </c>
      <c r="E41" s="13">
        <f>[4]COOPESANTOS!F41</f>
        <v>8358.2800000000007</v>
      </c>
      <c r="F41" s="13">
        <f>[4]COOPESANTOS!G41</f>
        <v>8358.2800000000007</v>
      </c>
      <c r="G41" s="13">
        <f>[4]COOPESANTOS!H41</f>
        <v>8358.2800000000007</v>
      </c>
      <c r="H41" s="13">
        <f>[4]COOPESANTOS!I41</f>
        <v>8405.81</v>
      </c>
      <c r="I41" s="13">
        <f>[4]COOPESANTOS!J41</f>
        <v>8405.81</v>
      </c>
      <c r="J41" s="13">
        <f>[4]COOPESANTOS!K41</f>
        <v>8405.81</v>
      </c>
      <c r="K41" s="13">
        <f>[4]COOPESANTOS!L41</f>
        <v>8366.3900000000067</v>
      </c>
      <c r="L41" s="13">
        <f>[4]COOPESANTOS!M41</f>
        <v>8366.3900000000067</v>
      </c>
      <c r="M41" s="13">
        <f>[4]COOPESANTOS!N41</f>
        <v>8366.3900000000067</v>
      </c>
    </row>
    <row r="42" spans="1:14" x14ac:dyDescent="0.3">
      <c r="A42" s="22" t="str">
        <f>[4]COOPESANTOS!B42</f>
        <v>f. Potencia Noche</v>
      </c>
      <c r="B42" s="13">
        <f>[4]COOPESANTOS!C42</f>
        <v>5264.0700000000043</v>
      </c>
      <c r="C42" s="13">
        <f>[4]COOPESANTOS!D42</f>
        <v>5264.0700000000043</v>
      </c>
      <c r="D42" s="13">
        <f>[4]COOPESANTOS!E42</f>
        <v>5264.0700000000043</v>
      </c>
      <c r="E42" s="13">
        <f>[4]COOPESANTOS!F42</f>
        <v>5261.98</v>
      </c>
      <c r="F42" s="13">
        <f>[4]COOPESANTOS!G42</f>
        <v>5261.9800000000005</v>
      </c>
      <c r="G42" s="13">
        <f>[4]COOPESANTOS!H42</f>
        <v>5261.98</v>
      </c>
      <c r="H42" s="13">
        <f>[4]COOPESANTOS!I42</f>
        <v>5291.8999999999969</v>
      </c>
      <c r="I42" s="13">
        <f>[4]COOPESANTOS!J42</f>
        <v>5291.8999999999969</v>
      </c>
      <c r="J42" s="13">
        <f>[4]COOPESANTOS!K42</f>
        <v>5291.8999999999969</v>
      </c>
      <c r="K42" s="13">
        <f>[4]COOPESANTOS!L42</f>
        <v>5267.0899999999974</v>
      </c>
      <c r="L42" s="13">
        <f>[4]COOPESANTOS!M42</f>
        <v>5267.0899999999974</v>
      </c>
      <c r="M42" s="13">
        <f>[4]COOPESANTOS!N42</f>
        <v>5267.0899999999974</v>
      </c>
    </row>
    <row r="43" spans="1:14" x14ac:dyDescent="0.3">
      <c r="A43" s="19" t="str">
        <f>[4]COOPESANTOS!B43</f>
        <v>ALUMBRADO PÚBLICO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4" x14ac:dyDescent="0.3">
      <c r="A44" s="20" t="str">
        <f>[4]COOPESANTOS!B44</f>
        <v>T-AP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4" x14ac:dyDescent="0.3">
      <c r="A45" s="22" t="str">
        <f>[4]COOPESANTOS!B45</f>
        <v>a. Bloque 0-40 kWh</v>
      </c>
      <c r="B45" s="13">
        <f>[4]COOPESANTOS!C45</f>
        <v>148.8000000000001</v>
      </c>
      <c r="C45" s="13">
        <f>[4]COOPESANTOS!D45</f>
        <v>148.8000000000001</v>
      </c>
      <c r="D45" s="13">
        <f>[4]COOPESANTOS!E45</f>
        <v>148.8000000000001</v>
      </c>
      <c r="E45" s="13">
        <f>[4]COOPESANTOS!F45</f>
        <v>148.8000000000001</v>
      </c>
      <c r="F45" s="13">
        <f>[4]COOPESANTOS!G45</f>
        <v>148.8000000000001</v>
      </c>
      <c r="G45" s="13">
        <f>[4]COOPESANTOS!H45</f>
        <v>148.8000000000001</v>
      </c>
      <c r="H45" s="13">
        <f>[4]COOPESANTOS!I45</f>
        <v>148.8000000000001</v>
      </c>
      <c r="I45" s="13">
        <f>[4]COOPESANTOS!J45</f>
        <v>148.8000000000001</v>
      </c>
      <c r="J45" s="13">
        <f>[4]COOPESANTOS!K45</f>
        <v>148.8000000000001</v>
      </c>
      <c r="K45" s="13">
        <f>[4]COOPESANTOS!L45</f>
        <v>148.8000000000001</v>
      </c>
      <c r="L45" s="13">
        <f>[4]COOPESANTOS!M45</f>
        <v>148.8000000000001</v>
      </c>
      <c r="M45" s="13">
        <f>[4]COOPESANTOS!N45</f>
        <v>148.8000000000001</v>
      </c>
    </row>
    <row r="46" spans="1:14" x14ac:dyDescent="0.3">
      <c r="A46" s="22" t="str">
        <f>[4]COOPESANTOS!B46</f>
        <v>b. Bloque 41-50 000 kWh</v>
      </c>
      <c r="B46" s="13">
        <f>[4]COOPESANTOS!C46</f>
        <v>3.7199999999999993</v>
      </c>
      <c r="C46" s="13">
        <f>[4]COOPESANTOS!D46</f>
        <v>3.7199999999999993</v>
      </c>
      <c r="D46" s="13">
        <f>[4]COOPESANTOS!E46</f>
        <v>3.7199999999999993</v>
      </c>
      <c r="E46" s="13">
        <f>[4]COOPESANTOS!F46</f>
        <v>3.7199999999999993</v>
      </c>
      <c r="F46" s="13">
        <f>[4]COOPESANTOS!G46</f>
        <v>3.7199999999999993</v>
      </c>
      <c r="G46" s="13">
        <f>[4]COOPESANTOS!H46</f>
        <v>3.7199999999999993</v>
      </c>
      <c r="H46" s="13">
        <f>[4]COOPESANTOS!I46</f>
        <v>3.7199999999999993</v>
      </c>
      <c r="I46" s="13">
        <f>[4]COOPESANTOS!J46</f>
        <v>3.7199999999999993</v>
      </c>
      <c r="J46" s="13">
        <f>[4]COOPESANTOS!K46</f>
        <v>3.7199999999999993</v>
      </c>
      <c r="K46" s="13">
        <f>[4]COOPESANTOS!L46</f>
        <v>3.7199999999999993</v>
      </c>
      <c r="L46" s="13">
        <f>[4]COOPESANTOS!M46</f>
        <v>3.7199999999999993</v>
      </c>
      <c r="M46" s="13">
        <f>[4]COOPESANTOS!N46</f>
        <v>3.7199999999999993</v>
      </c>
    </row>
    <row r="47" spans="1:14" x14ac:dyDescent="0.3">
      <c r="A47" s="22" t="str">
        <f>[4]COOPESANTOS!B47</f>
        <v>c. Bloque mayor a 50 000 kWh</v>
      </c>
      <c r="B47" s="13">
        <f>[4]COOPESANTOS!C47</f>
        <v>186000</v>
      </c>
      <c r="C47" s="13">
        <f>[4]COOPESANTOS!D47</f>
        <v>186000</v>
      </c>
      <c r="D47" s="13">
        <f>[4]COOPESANTOS!E47</f>
        <v>186000</v>
      </c>
      <c r="E47" s="13">
        <f>[4]COOPESANTOS!F47</f>
        <v>186000</v>
      </c>
      <c r="F47" s="13">
        <f>[4]COOPESANTOS!G47</f>
        <v>186000</v>
      </c>
      <c r="G47" s="13">
        <f>[4]COOPESANTOS!H47</f>
        <v>186000</v>
      </c>
      <c r="H47" s="13">
        <f>[4]COOPESANTOS!I47</f>
        <v>186000</v>
      </c>
      <c r="I47" s="13">
        <f>[4]COOPESANTOS!J47</f>
        <v>186000</v>
      </c>
      <c r="J47" s="13">
        <f>[4]COOPESANTOS!K47</f>
        <v>186000</v>
      </c>
      <c r="K47" s="13">
        <f>[4]COOPESANTOS!L47</f>
        <v>186000</v>
      </c>
      <c r="L47" s="13">
        <f>[4]COOPESANTOS!M47</f>
        <v>186000</v>
      </c>
      <c r="M47" s="13">
        <f>[4]COOPESANTOS!N47</f>
        <v>186000</v>
      </c>
    </row>
    <row r="48" spans="1:14" x14ac:dyDescent="0.3">
      <c r="A48" s="19" t="str">
        <f>[4]COOPESANTOS!B48</f>
        <v>Tarifa de acceso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x14ac:dyDescent="0.3">
      <c r="A49" s="20" t="str">
        <f>[4]COOPESANTOS!B49</f>
        <v>T-TA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 x14ac:dyDescent="0.3">
      <c r="A50" s="22" t="str">
        <f>[4]COOPESANTOS!B50</f>
        <v>a. Consumo de Energía cada kWh</v>
      </c>
      <c r="B50" s="13">
        <f>[4]COOPESANTOS!C50</f>
        <v>29.700000000000017</v>
      </c>
      <c r="C50" s="13">
        <f>[4]COOPESANTOS!D50</f>
        <v>29.700000000000014</v>
      </c>
      <c r="D50" s="13">
        <f>[4]COOPESANTOS!E50</f>
        <v>29.700000000000017</v>
      </c>
      <c r="E50" s="13">
        <f>[4]COOPESANTOS!F50</f>
        <v>29.700000000000014</v>
      </c>
      <c r="F50" s="13">
        <f>[4]COOPESANTOS!G50</f>
        <v>29.700000000000017</v>
      </c>
      <c r="G50" s="13">
        <f>[4]COOPESANTOS!H50</f>
        <v>29.700000000000014</v>
      </c>
      <c r="H50" s="13">
        <f>[4]COOPESANTOS!I50</f>
        <v>29.700000000000017</v>
      </c>
      <c r="I50" s="13">
        <f>[4]COOPESANTOS!J50</f>
        <v>29.700000000000017</v>
      </c>
      <c r="J50" s="13">
        <f>[4]COOPESANTOS!K50</f>
        <v>29.700000000000014</v>
      </c>
      <c r="K50" s="13">
        <f>[4]COOPESANTOS!L50</f>
        <v>29.700000000000017</v>
      </c>
      <c r="L50" s="13">
        <f>[4]COOPESANTOS!M50</f>
        <v>29.700000000000014</v>
      </c>
      <c r="M50" s="13">
        <f>[4]COOPESANTOS!N50</f>
        <v>29.700000000000017</v>
      </c>
    </row>
    <row r="51" spans="1:13" x14ac:dyDescent="0.3">
      <c r="A51" s="24" t="s">
        <v>25</v>
      </c>
    </row>
    <row r="52" spans="1:13" x14ac:dyDescent="0.3">
      <c r="A52" s="24" t="s">
        <v>76</v>
      </c>
    </row>
    <row r="53" spans="1:13" x14ac:dyDescent="0.3">
      <c r="A53" s="24"/>
    </row>
    <row r="54" spans="1:13" x14ac:dyDescent="0.3">
      <c r="A54" s="24"/>
    </row>
    <row r="55" spans="1:13" x14ac:dyDescent="0.3">
      <c r="A55" s="24"/>
    </row>
    <row r="56" spans="1:13" x14ac:dyDescent="0.3">
      <c r="A56" s="24"/>
    </row>
    <row r="61" spans="1:13" x14ac:dyDescent="0.3">
      <c r="A61" s="179" t="s">
        <v>119</v>
      </c>
      <c r="B61" s="179"/>
      <c r="C61" s="179"/>
      <c r="D61" s="179"/>
      <c r="E61" s="179"/>
      <c r="F61" s="179"/>
      <c r="G61" s="179"/>
      <c r="H61" s="179"/>
      <c r="I61" s="179"/>
      <c r="J61" s="179"/>
    </row>
    <row r="62" spans="1:13" x14ac:dyDescent="0.3">
      <c r="A62" s="180" t="s">
        <v>147</v>
      </c>
      <c r="B62" s="180"/>
      <c r="C62" s="180"/>
      <c r="D62" s="180"/>
      <c r="E62" s="180"/>
      <c r="F62" s="180"/>
      <c r="G62" s="180"/>
      <c r="H62" s="180"/>
      <c r="I62" s="180"/>
      <c r="J62" s="180"/>
    </row>
    <row r="63" spans="1:13" x14ac:dyDescent="0.3">
      <c r="A63" s="17" t="str">
        <f>[4]COOPESANTOS!B94</f>
        <v>º</v>
      </c>
      <c r="B63" s="18" t="str">
        <f>[4]COOPESANTOS!C94</f>
        <v>Enero</v>
      </c>
      <c r="C63" s="18" t="str">
        <f>[4]COOPESANTOS!D94</f>
        <v>Febrero</v>
      </c>
      <c r="D63" s="18" t="str">
        <f>[4]COOPESANTOS!E94</f>
        <v>Marzo</v>
      </c>
      <c r="E63" s="18" t="str">
        <f>[4]COOPESANTOS!F94</f>
        <v>Abril</v>
      </c>
      <c r="F63" s="18" t="str">
        <f>[4]COOPESANTOS!G94</f>
        <v>Mayo</v>
      </c>
      <c r="G63" s="18" t="str">
        <f>[4]COOPESANTOS!H94</f>
        <v>Junio</v>
      </c>
      <c r="H63" s="18" t="str">
        <f>[4]COOPESANTOS!I94</f>
        <v>Julio</v>
      </c>
      <c r="I63" s="18" t="str">
        <f>[4]COOPESANTOS!J94</f>
        <v>Agosto</v>
      </c>
      <c r="J63" s="18" t="str">
        <f>[4]COOPESANTOS!K94</f>
        <v>Septiembre</v>
      </c>
      <c r="K63" s="18" t="str">
        <f>[4]COOPESANTOS!L94</f>
        <v>Octubre</v>
      </c>
      <c r="L63" s="18" t="str">
        <f>[4]COOPESANTOS!M94</f>
        <v>Noviembre</v>
      </c>
      <c r="M63" s="18" t="str">
        <f>[4]COOPESANTOS!N94</f>
        <v>Diciembre</v>
      </c>
    </row>
    <row r="64" spans="1:13" x14ac:dyDescent="0.3">
      <c r="A64" s="19" t="str">
        <f>[4]COOPESANTOS!B95</f>
        <v>VENTAS AL SERVICIO DE DISTRIBUCIÓN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x14ac:dyDescent="0.3">
      <c r="A65" s="20" t="str">
        <f>[4]COOPESANTOS!B96</f>
        <v>T-SD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spans="1:13" x14ac:dyDescent="0.3">
      <c r="A66" s="22" t="str">
        <f>[4]COOPESANTOS!B97</f>
        <v>c. Energía Noche</v>
      </c>
      <c r="B66" s="13">
        <f>[4]COOPESANTOS!C97</f>
        <v>39</v>
      </c>
      <c r="C66" s="13">
        <f>[4]COOPESANTOS!D97</f>
        <v>39</v>
      </c>
      <c r="D66" s="13">
        <f>[4]COOPESANTOS!E97</f>
        <v>39</v>
      </c>
      <c r="E66" s="13">
        <f>[4]COOPESANTOS!F97</f>
        <v>39</v>
      </c>
      <c r="F66" s="13">
        <f>[4]COOPESANTOS!G97</f>
        <v>39</v>
      </c>
      <c r="G66" s="13">
        <f>[4]COOPESANTOS!H97</f>
        <v>39</v>
      </c>
      <c r="H66" s="13">
        <f>[4]COOPESANTOS!I97</f>
        <v>39</v>
      </c>
      <c r="I66" s="13">
        <f>[4]COOPESANTOS!J97</f>
        <v>39</v>
      </c>
      <c r="J66" s="13">
        <f>[4]COOPESANTOS!K97</f>
        <v>39</v>
      </c>
      <c r="K66" s="13">
        <f>[4]COOPESANTOS!L97</f>
        <v>39</v>
      </c>
      <c r="L66" s="13">
        <f>[4]COOPESANTOS!M97</f>
        <v>39</v>
      </c>
      <c r="M66" s="13">
        <f>[4]COOPESANTOS!N97</f>
        <v>39</v>
      </c>
    </row>
    <row r="67" spans="1:13" x14ac:dyDescent="0.3">
      <c r="A67" s="22" t="str">
        <f>[4]COOPESANTOS!B98</f>
        <v>b. Energía Valle</v>
      </c>
      <c r="B67" s="13">
        <f>[4]COOPESANTOS!C98</f>
        <v>92</v>
      </c>
      <c r="C67" s="13">
        <f>[4]COOPESANTOS!D98</f>
        <v>92</v>
      </c>
      <c r="D67" s="13">
        <f>[4]COOPESANTOS!E98</f>
        <v>92</v>
      </c>
      <c r="E67" s="13">
        <f>[4]COOPESANTOS!F98</f>
        <v>92</v>
      </c>
      <c r="F67" s="13">
        <f>[4]COOPESANTOS!G98</f>
        <v>92</v>
      </c>
      <c r="G67" s="13">
        <f>[4]COOPESANTOS!H98</f>
        <v>92</v>
      </c>
      <c r="H67" s="13">
        <f>[4]COOPESANTOS!I98</f>
        <v>55</v>
      </c>
      <c r="I67" s="13">
        <f>[4]COOPESANTOS!J98</f>
        <v>55</v>
      </c>
      <c r="J67" s="13">
        <f>[4]COOPESANTOS!K98</f>
        <v>55</v>
      </c>
      <c r="K67" s="13">
        <f>[4]COOPESANTOS!L98</f>
        <v>55</v>
      </c>
      <c r="L67" s="13">
        <f>[4]COOPESANTOS!M98</f>
        <v>55</v>
      </c>
      <c r="M67" s="13">
        <f>[4]COOPESANTOS!N98</f>
        <v>55</v>
      </c>
    </row>
    <row r="68" spans="1:13" x14ac:dyDescent="0.3">
      <c r="A68" s="22" t="str">
        <f>[4]COOPESANTOS!B99</f>
        <v>a. Energía Punta</v>
      </c>
      <c r="B68" s="13">
        <f>[4]COOPESANTOS!C99</f>
        <v>113</v>
      </c>
      <c r="C68" s="13">
        <f>[4]COOPESANTOS!D99</f>
        <v>113</v>
      </c>
      <c r="D68" s="13">
        <f>[4]COOPESANTOS!E99</f>
        <v>113</v>
      </c>
      <c r="E68" s="13">
        <f>[4]COOPESANTOS!F99</f>
        <v>113</v>
      </c>
      <c r="F68" s="13">
        <f>[4]COOPESANTOS!G99</f>
        <v>113</v>
      </c>
      <c r="G68" s="13">
        <f>[4]COOPESANTOS!H99</f>
        <v>113</v>
      </c>
      <c r="H68" s="13">
        <f>[4]COOPESANTOS!I99</f>
        <v>68</v>
      </c>
      <c r="I68" s="13">
        <f>[4]COOPESANTOS!J99</f>
        <v>68</v>
      </c>
      <c r="J68" s="13">
        <f>[4]COOPESANTOS!K99</f>
        <v>68</v>
      </c>
      <c r="K68" s="13">
        <f>[4]COOPESANTOS!L99</f>
        <v>68</v>
      </c>
      <c r="L68" s="13">
        <f>[4]COOPESANTOS!M99</f>
        <v>68</v>
      </c>
      <c r="M68" s="13">
        <f>[4]COOPESANTOS!N99</f>
        <v>68</v>
      </c>
    </row>
    <row r="69" spans="1:13" x14ac:dyDescent="0.3">
      <c r="A69" s="2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3" x14ac:dyDescent="0.3">
      <c r="A70" s="2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2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3" x14ac:dyDescent="0.3">
      <c r="A72" s="24"/>
    </row>
    <row r="73" spans="1:13" x14ac:dyDescent="0.3">
      <c r="A73" s="24"/>
    </row>
  </sheetData>
  <mergeCells count="4">
    <mergeCell ref="A5:N5"/>
    <mergeCell ref="A6:M6"/>
    <mergeCell ref="A61:J61"/>
    <mergeCell ref="A62:J62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2B83-AC18-4FF2-979B-27206B29BBEE}">
  <sheetPr codeName="Hoja64"/>
  <dimension ref="A5:N36"/>
  <sheetViews>
    <sheetView topLeftCell="A34" workbookViewId="0">
      <selection activeCell="A35" sqref="A35:N3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149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148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[4]COOPEALFARORUIZ!B7</f>
        <v>Tipo de tarifa y bloque</v>
      </c>
      <c r="B7" s="18" t="str">
        <f>[4]COOPEALFARORUIZ!C7</f>
        <v>Enero</v>
      </c>
      <c r="C7" s="18" t="str">
        <f>[4]COOPEALFARORUIZ!D7</f>
        <v>Febrero</v>
      </c>
      <c r="D7" s="18" t="str">
        <f>[4]COOPEALFARORUIZ!E7</f>
        <v>Marzo</v>
      </c>
      <c r="E7" s="18" t="str">
        <f>[4]COOPEALFARORUIZ!F7</f>
        <v>Abril</v>
      </c>
      <c r="F7" s="18" t="str">
        <f>[4]COOPEALFARORUIZ!G7</f>
        <v>Mayo</v>
      </c>
      <c r="G7" s="18" t="str">
        <f>[4]COOPEALFARORUIZ!H7</f>
        <v>Junio</v>
      </c>
      <c r="H7" s="18" t="str">
        <f>[4]COOPEALFARORUIZ!I7</f>
        <v>Julio</v>
      </c>
      <c r="I7" s="18" t="str">
        <f>[4]COOPEALFARORUIZ!J7</f>
        <v>Agosto</v>
      </c>
      <c r="J7" s="18" t="str">
        <f>[4]COOPEALFARORUIZ!K7</f>
        <v>Septiembre</v>
      </c>
      <c r="K7" s="18" t="str">
        <f>[4]COOPEALFARORUIZ!L7</f>
        <v>Octubre</v>
      </c>
      <c r="L7" s="18" t="str">
        <f>[4]COOPEALFARORUIZ!M7</f>
        <v>Noviembre</v>
      </c>
      <c r="M7" s="18" t="str">
        <f>[4]COOPEALFARORUIZ!N7</f>
        <v>Diciembre</v>
      </c>
    </row>
    <row r="8" spans="1:13" x14ac:dyDescent="0.3">
      <c r="A8" s="19" t="str">
        <f>[4]COOPEALFARORUIZ!B8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[4]COOPEALFARORUIZ!B9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[4]COOPEALFARORUIZ!B10</f>
        <v>a. Bloque 0-30 kWh</v>
      </c>
      <c r="B10" s="13">
        <f>[4]COOPEALFARORUIZ!C10</f>
        <v>2205.9000000000005</v>
      </c>
      <c r="C10" s="13">
        <f>[4]COOPEALFARORUIZ!D10</f>
        <v>2205.900000000001</v>
      </c>
      <c r="D10" s="13">
        <f>[4]COOPEALFARORUIZ!E10</f>
        <v>2205.9000000000005</v>
      </c>
      <c r="E10" s="13">
        <f>[4]COOPEALFARORUIZ!F10</f>
        <v>2187.900000000001</v>
      </c>
      <c r="F10" s="13">
        <f>[4]COOPEALFARORUIZ!G10</f>
        <v>2187.9000000000005</v>
      </c>
      <c r="G10" s="13">
        <f>[4]COOPEALFARORUIZ!H10</f>
        <v>2187.900000000001</v>
      </c>
      <c r="H10" s="13">
        <f>[4]COOPEALFARORUIZ!I10</f>
        <v>2217.9000000000005</v>
      </c>
      <c r="I10" s="13">
        <f>[4]COOPEALFARORUIZ!J10</f>
        <v>2217.9000000000005</v>
      </c>
      <c r="J10" s="13">
        <f>[4]COOPEALFARORUIZ!K10</f>
        <v>2217.900000000001</v>
      </c>
      <c r="K10" s="13">
        <f>[4]COOPEALFARORUIZ!L10</f>
        <v>2197.8000000000011</v>
      </c>
      <c r="L10" s="13">
        <f>[4]COOPEALFARORUIZ!M10</f>
        <v>2197.8000000000011</v>
      </c>
      <c r="M10" s="13">
        <f>[4]COOPEALFARORUIZ!N10</f>
        <v>2197.8000000000011</v>
      </c>
    </row>
    <row r="11" spans="1:13" x14ac:dyDescent="0.3">
      <c r="A11" s="22" t="str">
        <f>[4]COOPEALFARORUIZ!B11</f>
        <v>b. Bloque 31-200 kWh</v>
      </c>
      <c r="B11" s="13">
        <f>[4]COOPEALFARORUIZ!C11</f>
        <v>73.530000000000015</v>
      </c>
      <c r="C11" s="13">
        <f>[4]COOPEALFARORUIZ!D11</f>
        <v>73.529999999999987</v>
      </c>
      <c r="D11" s="13">
        <f>[4]COOPEALFARORUIZ!E11</f>
        <v>73.530000000000015</v>
      </c>
      <c r="E11" s="13">
        <f>[4]COOPEALFARORUIZ!F11</f>
        <v>72.930000000000035</v>
      </c>
      <c r="F11" s="13">
        <f>[4]COOPEALFARORUIZ!G11</f>
        <v>72.930000000000021</v>
      </c>
      <c r="G11" s="13">
        <f>[4]COOPEALFARORUIZ!H11</f>
        <v>72.930000000000035</v>
      </c>
      <c r="H11" s="13">
        <f>[4]COOPEALFARORUIZ!I11</f>
        <v>73.930000000000021</v>
      </c>
      <c r="I11" s="13">
        <f>[4]COOPEALFARORUIZ!J11</f>
        <v>73.930000000000021</v>
      </c>
      <c r="J11" s="13">
        <f>[4]COOPEALFARORUIZ!K11</f>
        <v>73.930000000000035</v>
      </c>
      <c r="K11" s="13">
        <f>[4]COOPEALFARORUIZ!L11</f>
        <v>73.260000000000034</v>
      </c>
      <c r="L11" s="13">
        <f>[4]COOPEALFARORUIZ!M11</f>
        <v>73.260000000000019</v>
      </c>
      <c r="M11" s="13">
        <f>[4]COOPEALFARORUIZ!N11</f>
        <v>73.260000000000034</v>
      </c>
    </row>
    <row r="12" spans="1:13" x14ac:dyDescent="0.3">
      <c r="A12" s="22" t="str">
        <f>[4]COOPEALFARORUIZ!B12</f>
        <v>c. Bloque mayor a 200 kWh</v>
      </c>
      <c r="B12" s="13">
        <f>[4]COOPEALFARORUIZ!C12</f>
        <v>95.599999999999952</v>
      </c>
      <c r="C12" s="13">
        <f>[4]COOPEALFARORUIZ!D12</f>
        <v>95.599999999999952</v>
      </c>
      <c r="D12" s="13">
        <f>[4]COOPEALFARORUIZ!E12</f>
        <v>95.599999999999952</v>
      </c>
      <c r="E12" s="13">
        <f>[4]COOPEALFARORUIZ!F12</f>
        <v>94.80999999999996</v>
      </c>
      <c r="F12" s="13">
        <f>[4]COOPEALFARORUIZ!G12</f>
        <v>94.80999999999996</v>
      </c>
      <c r="G12" s="13">
        <f>[4]COOPEALFARORUIZ!H12</f>
        <v>94.80999999999996</v>
      </c>
      <c r="H12" s="13">
        <f>[4]COOPEALFARORUIZ!I12</f>
        <v>96.110000000000014</v>
      </c>
      <c r="I12" s="13">
        <f>[4]COOPEALFARORUIZ!J12</f>
        <v>96.110000000000014</v>
      </c>
      <c r="J12" s="13">
        <f>[4]COOPEALFARORUIZ!K12</f>
        <v>96.11</v>
      </c>
      <c r="K12" s="13">
        <f>[4]COOPEALFARORUIZ!L12</f>
        <v>95.239999999999924</v>
      </c>
      <c r="L12" s="13">
        <f>[4]COOPEALFARORUIZ!M12</f>
        <v>95.239999999999938</v>
      </c>
      <c r="M12" s="13">
        <f>[4]COOPEALFARORUIZ!N12</f>
        <v>95.239999999999924</v>
      </c>
    </row>
    <row r="13" spans="1:13" x14ac:dyDescent="0.3">
      <c r="A13" s="19" t="str">
        <f>[4]COOPEALFARORUIZ!B13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[4]COOPEALFARORUIZ!B14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[4]COOPEALFARORUIZ!B15</f>
        <v>a. Consumo de Energía menor o igual a 3000 kWh</v>
      </c>
      <c r="B15" s="13">
        <f>[4]COOPEALFARORUIZ!C15</f>
        <v>102.94999999999995</v>
      </c>
      <c r="C15" s="13">
        <f>[4]COOPEALFARORUIZ!D15</f>
        <v>102.94999999999996</v>
      </c>
      <c r="D15" s="13">
        <f>[4]COOPEALFARORUIZ!E15</f>
        <v>102.94999999999995</v>
      </c>
      <c r="E15" s="13">
        <f>[4]COOPEALFARORUIZ!F15</f>
        <v>102.09999999999995</v>
      </c>
      <c r="F15" s="13">
        <f>[4]COOPEALFARORUIZ!G15</f>
        <v>102.09999999999995</v>
      </c>
      <c r="G15" s="13">
        <f>[4]COOPEALFARORUIZ!H15</f>
        <v>102.09999999999995</v>
      </c>
      <c r="H15" s="13">
        <f>[4]COOPEALFARORUIZ!I15</f>
        <v>103.48999999999991</v>
      </c>
      <c r="I15" s="13">
        <f>[4]COOPEALFARORUIZ!J15</f>
        <v>103.48999999999991</v>
      </c>
      <c r="J15" s="13">
        <f>[4]COOPEALFARORUIZ!K15</f>
        <v>103.48999999999992</v>
      </c>
      <c r="K15" s="13">
        <f>[4]COOPEALFARORUIZ!L15</f>
        <v>102.55999999999996</v>
      </c>
      <c r="L15" s="13">
        <f>[4]COOPEALFARORUIZ!M15</f>
        <v>102.55999999999996</v>
      </c>
      <c r="M15" s="13">
        <f>[4]COOPEALFARORUIZ!N15</f>
        <v>102.55999999999996</v>
      </c>
    </row>
    <row r="16" spans="1:13" x14ac:dyDescent="0.3">
      <c r="A16" s="22" t="str">
        <f>[4]COOPEALFARORUIZ!B16</f>
        <v>b. Bloque 0-3000 kWh</v>
      </c>
      <c r="B16" s="13">
        <f>[4]COOPEALFARORUIZ!C16</f>
        <v>187500</v>
      </c>
      <c r="C16" s="13">
        <f>[4]COOPEALFARORUIZ!D16</f>
        <v>187500</v>
      </c>
      <c r="D16" s="13">
        <f>[4]COOPEALFARORUIZ!E16</f>
        <v>187500</v>
      </c>
      <c r="E16" s="13">
        <f>[4]COOPEALFARORUIZ!F16</f>
        <v>185970</v>
      </c>
      <c r="F16" s="13">
        <f>[4]COOPEALFARORUIZ!G16</f>
        <v>185970</v>
      </c>
      <c r="G16" s="13">
        <f>[4]COOPEALFARORUIZ!H16</f>
        <v>185970</v>
      </c>
      <c r="H16" s="13">
        <f>[4]COOPEALFARORUIZ!I16</f>
        <v>188490</v>
      </c>
      <c r="I16" s="13">
        <f>[4]COOPEALFARORUIZ!J16</f>
        <v>188490</v>
      </c>
      <c r="J16" s="13">
        <f>[4]COOPEALFARORUIZ!K16</f>
        <v>188490</v>
      </c>
      <c r="K16" s="13">
        <f>[4]COOPEALFARORUIZ!L16</f>
        <v>186780</v>
      </c>
      <c r="L16" s="13">
        <f>[4]COOPEALFARORUIZ!M16</f>
        <v>186780</v>
      </c>
      <c r="M16" s="13">
        <f>[4]COOPEALFARORUIZ!N16</f>
        <v>186780</v>
      </c>
    </row>
    <row r="17" spans="1:14" x14ac:dyDescent="0.3">
      <c r="A17" s="22" t="str">
        <f>[4]COOPEALFARORUIZ!B17</f>
        <v>c. Bloque mayor a 3000 kWh</v>
      </c>
      <c r="B17" s="13">
        <f>[4]COOPEALFARORUIZ!C17</f>
        <v>62.5</v>
      </c>
      <c r="C17" s="13">
        <f>[4]COOPEALFARORUIZ!D17</f>
        <v>62.5</v>
      </c>
      <c r="D17" s="13">
        <f>[4]COOPEALFARORUIZ!E17</f>
        <v>62.5</v>
      </c>
      <c r="E17" s="13">
        <f>[4]COOPEALFARORUIZ!F17</f>
        <v>61.99</v>
      </c>
      <c r="F17" s="13">
        <f>[4]COOPEALFARORUIZ!G17</f>
        <v>61.99</v>
      </c>
      <c r="G17" s="13">
        <f>[4]COOPEALFARORUIZ!H17</f>
        <v>61.99</v>
      </c>
      <c r="H17" s="13">
        <f>[4]COOPEALFARORUIZ!I17</f>
        <v>62.82999999999997</v>
      </c>
      <c r="I17" s="13">
        <f>[4]COOPEALFARORUIZ!J17</f>
        <v>62.82999999999997</v>
      </c>
      <c r="J17" s="13">
        <f>[4]COOPEALFARORUIZ!K17</f>
        <v>62.82999999999997</v>
      </c>
      <c r="K17" s="13">
        <f>[4]COOPEALFARORUIZ!L17</f>
        <v>62.26</v>
      </c>
      <c r="L17" s="13">
        <f>[4]COOPEALFARORUIZ!M17</f>
        <v>62.26</v>
      </c>
      <c r="M17" s="13">
        <f>[4]COOPEALFARORUIZ!N17</f>
        <v>62.26</v>
      </c>
    </row>
    <row r="18" spans="1:14" x14ac:dyDescent="0.3">
      <c r="A18" s="22" t="str">
        <f>[4]COOPEALFARORUIZ!B18</f>
        <v>d. Bloque 0-15 kW</v>
      </c>
      <c r="B18" s="13">
        <f>[4]COOPEALFARORUIZ!C18</f>
        <v>146555.54999999993</v>
      </c>
      <c r="C18" s="13">
        <f>[4]COOPEALFARORUIZ!D18</f>
        <v>146555.54999999993</v>
      </c>
      <c r="D18" s="13">
        <f>[4]COOPEALFARORUIZ!E18</f>
        <v>146555.54999999993</v>
      </c>
      <c r="E18" s="13">
        <f>[4]COOPEALFARORUIZ!F18</f>
        <v>145347.75</v>
      </c>
      <c r="F18" s="13">
        <f>[4]COOPEALFARORUIZ!G18</f>
        <v>145347.75</v>
      </c>
      <c r="G18" s="13">
        <f>[4]COOPEALFARORUIZ!H18</f>
        <v>145347.75</v>
      </c>
      <c r="H18" s="13">
        <f>[4]COOPEALFARORUIZ!I18</f>
        <v>147331.04999999993</v>
      </c>
      <c r="I18" s="13">
        <f>[4]COOPEALFARORUIZ!J18</f>
        <v>147331.04999999993</v>
      </c>
      <c r="J18" s="13">
        <f>[4]COOPEALFARORUIZ!K18</f>
        <v>147331.04999999993</v>
      </c>
      <c r="K18" s="13">
        <f>[4]COOPEALFARORUIZ!L18</f>
        <v>145996.65</v>
      </c>
      <c r="L18" s="13">
        <f>[4]COOPEALFARORUIZ!M18</f>
        <v>145996.64999999997</v>
      </c>
      <c r="M18" s="13">
        <f>[4]COOPEALFARORUIZ!N18</f>
        <v>145996.65</v>
      </c>
    </row>
    <row r="19" spans="1:14" x14ac:dyDescent="0.3">
      <c r="A19" s="22" t="str">
        <f>[4]COOPEALFARORUIZ!B19</f>
        <v>e. Bloque mayor a 15 kW</v>
      </c>
      <c r="B19" s="13">
        <f>[4]COOPEALFARORUIZ!C19</f>
        <v>9770.3699999999972</v>
      </c>
      <c r="C19" s="13">
        <f>[4]COOPEALFARORUIZ!D19</f>
        <v>9770.3699999999972</v>
      </c>
      <c r="D19" s="13">
        <f>[4]COOPEALFARORUIZ!E19</f>
        <v>9770.3699999999972</v>
      </c>
      <c r="E19" s="13">
        <f>[4]COOPEALFARORUIZ!F19</f>
        <v>9689.8500000000022</v>
      </c>
      <c r="F19" s="13">
        <f>[4]COOPEALFARORUIZ!G19</f>
        <v>9689.85</v>
      </c>
      <c r="G19" s="13">
        <f>[4]COOPEALFARORUIZ!H19</f>
        <v>9689.8500000000022</v>
      </c>
      <c r="H19" s="13">
        <f>[4]COOPEALFARORUIZ!I19</f>
        <v>9822.0700000000052</v>
      </c>
      <c r="I19" s="13">
        <f>[4]COOPEALFARORUIZ!J19</f>
        <v>9822.0700000000052</v>
      </c>
      <c r="J19" s="13">
        <f>[4]COOPEALFARORUIZ!K19</f>
        <v>9822.0700000000052</v>
      </c>
      <c r="K19" s="13">
        <f>[4]COOPEALFARORUIZ!L19</f>
        <v>9733.1099999999933</v>
      </c>
      <c r="L19" s="13">
        <f>[4]COOPEALFARORUIZ!M19</f>
        <v>9733.1099999999933</v>
      </c>
      <c r="M19" s="13">
        <f>[4]COOPEALFARORUIZ!N19</f>
        <v>9733.1099999999933</v>
      </c>
    </row>
    <row r="20" spans="1:14" x14ac:dyDescent="0.3">
      <c r="A20" s="19" t="str">
        <f>[4]COOPEALFARORUIZ!B20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[4]COOPEALFARORUIZ!B21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[4]COOPEALFARORUIZ!B22</f>
        <v>a. Consumo de Energía menor o igual a 3000 kWh</v>
      </c>
      <c r="B22" s="13">
        <f>[4]COOPEALFARORUIZ!C22</f>
        <v>102.94999999999995</v>
      </c>
      <c r="C22" s="13">
        <f>[4]COOPEALFARORUIZ!D22</f>
        <v>102.94999999999996</v>
      </c>
      <c r="D22" s="13">
        <f>[4]COOPEALFARORUIZ!E22</f>
        <v>102.94999999999995</v>
      </c>
      <c r="E22" s="13">
        <f>[4]COOPEALFARORUIZ!F22</f>
        <v>102.09999999999995</v>
      </c>
      <c r="F22" s="13">
        <f>[4]COOPEALFARORUIZ!G22</f>
        <v>102.09999999999995</v>
      </c>
      <c r="G22" s="13">
        <f>[4]COOPEALFARORUIZ!H22</f>
        <v>102.09999999999995</v>
      </c>
      <c r="H22" s="13">
        <f>[4]COOPEALFARORUIZ!I22</f>
        <v>103.48999999999991</v>
      </c>
      <c r="I22" s="13">
        <f>[4]COOPEALFARORUIZ!J22</f>
        <v>103.48999999999991</v>
      </c>
      <c r="J22" s="13">
        <f>[4]COOPEALFARORUIZ!K22</f>
        <v>103.48999999999992</v>
      </c>
      <c r="K22" s="13">
        <f>[4]COOPEALFARORUIZ!L22</f>
        <v>102.55999999999996</v>
      </c>
      <c r="L22" s="13">
        <f>[4]COOPEALFARORUIZ!M22</f>
        <v>102.55999999999996</v>
      </c>
      <c r="M22" s="13">
        <f>[4]COOPEALFARORUIZ!N22</f>
        <v>102.55999999999996</v>
      </c>
      <c r="N22" s="23"/>
    </row>
    <row r="23" spans="1:14" x14ac:dyDescent="0.3">
      <c r="A23" s="22" t="str">
        <f>[4]COOPEALFARORUIZ!B23</f>
        <v>b. Bloque 0-3000 kWh</v>
      </c>
      <c r="B23" s="13">
        <f>[4]COOPEALFARORUIZ!C23</f>
        <v>187500</v>
      </c>
      <c r="C23" s="13">
        <f>[4]COOPEALFARORUIZ!D23</f>
        <v>187500</v>
      </c>
      <c r="D23" s="13">
        <f>[4]COOPEALFARORUIZ!E23</f>
        <v>187500</v>
      </c>
      <c r="E23" s="13">
        <f>[4]COOPEALFARORUIZ!F23</f>
        <v>185970</v>
      </c>
      <c r="F23" s="13">
        <f>[4]COOPEALFARORUIZ!G23</f>
        <v>185970</v>
      </c>
      <c r="G23" s="13">
        <f>[4]COOPEALFARORUIZ!H23</f>
        <v>185970</v>
      </c>
      <c r="H23" s="13">
        <f>[4]COOPEALFARORUIZ!I23</f>
        <v>188490</v>
      </c>
      <c r="I23" s="13">
        <f>[4]COOPEALFARORUIZ!J23</f>
        <v>188490</v>
      </c>
      <c r="J23" s="13">
        <f>[4]COOPEALFARORUIZ!K23</f>
        <v>188490</v>
      </c>
      <c r="K23" s="13">
        <f>[4]COOPEALFARORUIZ!L23</f>
        <v>186780</v>
      </c>
      <c r="L23" s="13">
        <f>[4]COOPEALFARORUIZ!M23</f>
        <v>186780</v>
      </c>
      <c r="M23" s="13">
        <f>[4]COOPEALFARORUIZ!N23</f>
        <v>186780</v>
      </c>
      <c r="N23" s="23"/>
    </row>
    <row r="24" spans="1:14" x14ac:dyDescent="0.3">
      <c r="A24" s="22" t="str">
        <f>[4]COOPEALFARORUIZ!B24</f>
        <v>c. Bloque mayor a 3000 kWh</v>
      </c>
      <c r="B24" s="13">
        <f>[4]COOPEALFARORUIZ!C24</f>
        <v>62.5</v>
      </c>
      <c r="C24" s="13">
        <f>[4]COOPEALFARORUIZ!D24</f>
        <v>62.5</v>
      </c>
      <c r="D24" s="13">
        <f>[4]COOPEALFARORUIZ!E24</f>
        <v>62.5</v>
      </c>
      <c r="E24" s="13">
        <f>[4]COOPEALFARORUIZ!F24</f>
        <v>61.99</v>
      </c>
      <c r="F24" s="13">
        <f>[4]COOPEALFARORUIZ!G24</f>
        <v>61.99</v>
      </c>
      <c r="G24" s="13">
        <f>[4]COOPEALFARORUIZ!H24</f>
        <v>61.99</v>
      </c>
      <c r="H24" s="13">
        <f>[4]COOPEALFARORUIZ!I24</f>
        <v>62.82999999999997</v>
      </c>
      <c r="I24" s="13">
        <f>[4]COOPEALFARORUIZ!J24</f>
        <v>62.82999999999997</v>
      </c>
      <c r="J24" s="13">
        <f>[4]COOPEALFARORUIZ!K24</f>
        <v>62.82999999999997</v>
      </c>
      <c r="K24" s="13">
        <f>[4]COOPEALFARORUIZ!L24</f>
        <v>62.26</v>
      </c>
      <c r="L24" s="13">
        <f>[4]COOPEALFARORUIZ!M24</f>
        <v>62.26</v>
      </c>
      <c r="M24" s="13">
        <f>[4]COOPEALFARORUIZ!N24</f>
        <v>62.26</v>
      </c>
      <c r="N24" s="23"/>
    </row>
    <row r="25" spans="1:14" x14ac:dyDescent="0.3">
      <c r="A25" s="22" t="str">
        <f>[4]COOPEALFARORUIZ!B25</f>
        <v>d. Bloque 0-15 kW</v>
      </c>
      <c r="B25" s="13">
        <f>[4]COOPEALFARORUIZ!C25</f>
        <v>146555.54999999993</v>
      </c>
      <c r="C25" s="13">
        <f>[4]COOPEALFARORUIZ!D25</f>
        <v>146555.54999999993</v>
      </c>
      <c r="D25" s="13">
        <f>[4]COOPEALFARORUIZ!E25</f>
        <v>146555.54999999993</v>
      </c>
      <c r="E25" s="13">
        <f>[4]COOPEALFARORUIZ!F25</f>
        <v>145347.75</v>
      </c>
      <c r="F25" s="13">
        <f>[4]COOPEALFARORUIZ!G25</f>
        <v>145347.75</v>
      </c>
      <c r="G25" s="13">
        <f>[4]COOPEALFARORUIZ!H25</f>
        <v>145347.75</v>
      </c>
      <c r="H25" s="13">
        <f>[4]COOPEALFARORUIZ!I25</f>
        <v>147331.04999999993</v>
      </c>
      <c r="I25" s="13">
        <f>[4]COOPEALFARORUIZ!J25</f>
        <v>147331.04999999993</v>
      </c>
      <c r="J25" s="13">
        <f>[4]COOPEALFARORUIZ!K25</f>
        <v>147331.04999999993</v>
      </c>
      <c r="K25" s="13">
        <f>[4]COOPEALFARORUIZ!L25</f>
        <v>145996.65</v>
      </c>
      <c r="L25" s="13">
        <f>[4]COOPEALFARORUIZ!M25</f>
        <v>145996.64999999997</v>
      </c>
      <c r="M25" s="13">
        <f>[4]COOPEALFARORUIZ!N25</f>
        <v>145996.65</v>
      </c>
      <c r="N25" s="23"/>
    </row>
    <row r="26" spans="1:14" x14ac:dyDescent="0.3">
      <c r="A26" s="22" t="str">
        <f>[4]COOPEALFARORUIZ!B26</f>
        <v>e. Bloque mayor a 15 kW</v>
      </c>
      <c r="B26" s="13">
        <f>[4]COOPEALFARORUIZ!C26</f>
        <v>9770.3699999999972</v>
      </c>
      <c r="C26" s="13">
        <f>[4]COOPEALFARORUIZ!D26</f>
        <v>9770.3699999999972</v>
      </c>
      <c r="D26" s="13">
        <f>[4]COOPEALFARORUIZ!E26</f>
        <v>9770.3699999999972</v>
      </c>
      <c r="E26" s="13">
        <f>[4]COOPEALFARORUIZ!F26</f>
        <v>9689.8500000000022</v>
      </c>
      <c r="F26" s="13">
        <f>[4]COOPEALFARORUIZ!G26</f>
        <v>9689.85</v>
      </c>
      <c r="G26" s="13">
        <f>[4]COOPEALFARORUIZ!H26</f>
        <v>9689.8500000000022</v>
      </c>
      <c r="H26" s="13">
        <f>[4]COOPEALFARORUIZ!I26</f>
        <v>9822.0700000000052</v>
      </c>
      <c r="I26" s="13">
        <f>[4]COOPEALFARORUIZ!J26</f>
        <v>9822.0700000000052</v>
      </c>
      <c r="J26" s="13">
        <f>[4]COOPEALFARORUIZ!K26</f>
        <v>9822.0700000000052</v>
      </c>
      <c r="K26" s="13">
        <f>[4]COOPEALFARORUIZ!L26</f>
        <v>9733.1099999999933</v>
      </c>
      <c r="L26" s="13">
        <f>[4]COOPEALFARORUIZ!M26</f>
        <v>9733.1099999999933</v>
      </c>
      <c r="M26" s="13">
        <f>[4]COOPEALFARORUIZ!N26</f>
        <v>9733.1099999999933</v>
      </c>
      <c r="N26" s="23"/>
    </row>
    <row r="27" spans="1:14" x14ac:dyDescent="0.3">
      <c r="A27" s="19" t="str">
        <f>[4]COOPEALFARORUIZ!B27</f>
        <v>ALUMBRADO PÚBLICO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[4]COOPEALFARORUIZ!B28</f>
        <v>T-AP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[4]COOPEALFARORUIZ!B29</f>
        <v>a. Bloque 0-30 kWh</v>
      </c>
      <c r="B29" s="13">
        <f>[4]COOPEALFARORUIZ!C29</f>
        <v>95.400000000000048</v>
      </c>
      <c r="C29" s="13">
        <f>[4]COOPEALFARORUIZ!D29</f>
        <v>95.400000000000048</v>
      </c>
      <c r="D29" s="13">
        <f>[4]COOPEALFARORUIZ!E29</f>
        <v>95.400000000000048</v>
      </c>
      <c r="E29" s="13">
        <f>[4]COOPEALFARORUIZ!F29</f>
        <v>95.400000000000048</v>
      </c>
      <c r="F29" s="13">
        <f>[4]COOPEALFARORUIZ!G29</f>
        <v>95.400000000000048</v>
      </c>
      <c r="G29" s="13">
        <f>[4]COOPEALFARORUIZ!H29</f>
        <v>95.400000000000048</v>
      </c>
      <c r="H29" s="13">
        <f>[4]COOPEALFARORUIZ!I29</f>
        <v>95.400000000000048</v>
      </c>
      <c r="I29" s="13">
        <f>[4]COOPEALFARORUIZ!J29</f>
        <v>95.400000000000048</v>
      </c>
      <c r="J29" s="13">
        <f>[4]COOPEALFARORUIZ!K29</f>
        <v>95.400000000000048</v>
      </c>
      <c r="K29" s="13">
        <f>[4]COOPEALFARORUIZ!L29</f>
        <v>95.400000000000048</v>
      </c>
      <c r="L29" s="13">
        <f>[4]COOPEALFARORUIZ!M29</f>
        <v>95.400000000000048</v>
      </c>
      <c r="M29" s="13">
        <f>[4]COOPEALFARORUIZ!N29</f>
        <v>95.400000000000048</v>
      </c>
      <c r="N29" s="23"/>
    </row>
    <row r="30" spans="1:14" x14ac:dyDescent="0.3">
      <c r="A30" s="22" t="str">
        <f>[4]COOPEALFARORUIZ!B30</f>
        <v>b. Bloque 31-50 000 kWh</v>
      </c>
      <c r="B30" s="13">
        <f>[4]COOPEALFARORUIZ!C30</f>
        <v>3.1800000000000024</v>
      </c>
      <c r="C30" s="13">
        <f>[4]COOPEALFARORUIZ!D30</f>
        <v>3.1800000000000019</v>
      </c>
      <c r="D30" s="13">
        <f>[4]COOPEALFARORUIZ!E30</f>
        <v>3.1800000000000024</v>
      </c>
      <c r="E30" s="13">
        <f>[4]COOPEALFARORUIZ!F30</f>
        <v>3.1800000000000019</v>
      </c>
      <c r="F30" s="13">
        <f>[4]COOPEALFARORUIZ!G30</f>
        <v>3.1800000000000024</v>
      </c>
      <c r="G30" s="13">
        <f>[4]COOPEALFARORUIZ!H30</f>
        <v>3.1800000000000019</v>
      </c>
      <c r="H30" s="13">
        <f>[4]COOPEALFARORUIZ!I30</f>
        <v>3.1800000000000024</v>
      </c>
      <c r="I30" s="13">
        <f>[4]COOPEALFARORUIZ!J30</f>
        <v>3.1800000000000024</v>
      </c>
      <c r="J30" s="13">
        <f>[4]COOPEALFARORUIZ!K30</f>
        <v>3.1800000000000019</v>
      </c>
      <c r="K30" s="13">
        <f>[4]COOPEALFARORUIZ!L30</f>
        <v>3.1800000000000024</v>
      </c>
      <c r="L30" s="13">
        <f>[4]COOPEALFARORUIZ!M30</f>
        <v>3.1800000000000019</v>
      </c>
      <c r="M30" s="13">
        <f>[4]COOPEALFARORUIZ!N30</f>
        <v>3.1800000000000024</v>
      </c>
      <c r="N30" s="23"/>
    </row>
    <row r="31" spans="1:14" x14ac:dyDescent="0.3">
      <c r="A31" s="22" t="str">
        <f>[4]COOPEALFARORUIZ!B31</f>
        <v>c. Bloque mayor a 50 000 kWh</v>
      </c>
      <c r="B31" s="13">
        <f>[4]COOPEALFARORUIZ!C31</f>
        <v>159000</v>
      </c>
      <c r="C31" s="13">
        <f>[4]COOPEALFARORUIZ!D31</f>
        <v>159000</v>
      </c>
      <c r="D31" s="13">
        <f>[4]COOPEALFARORUIZ!E31</f>
        <v>159000</v>
      </c>
      <c r="E31" s="13">
        <f>[4]COOPEALFARORUIZ!F31</f>
        <v>159000</v>
      </c>
      <c r="F31" s="13">
        <f>[4]COOPEALFARORUIZ!G31</f>
        <v>159000</v>
      </c>
      <c r="G31" s="13">
        <f>[4]COOPEALFARORUIZ!H31</f>
        <v>159000</v>
      </c>
      <c r="H31" s="13">
        <f>[4]COOPEALFARORUIZ!I31</f>
        <v>159000</v>
      </c>
      <c r="I31" s="13">
        <f>[4]COOPEALFARORUIZ!J31</f>
        <v>159000</v>
      </c>
      <c r="J31" s="13">
        <f>[4]COOPEALFARORUIZ!K31</f>
        <v>159000</v>
      </c>
      <c r="K31" s="13">
        <f>[4]COOPEALFARORUIZ!L31</f>
        <v>159000</v>
      </c>
      <c r="L31" s="13">
        <f>[4]COOPEALFARORUIZ!M31</f>
        <v>159000</v>
      </c>
      <c r="M31" s="13">
        <f>[4]COOPEALFARORUIZ!N31</f>
        <v>159000</v>
      </c>
      <c r="N31" s="23"/>
    </row>
    <row r="32" spans="1:14" x14ac:dyDescent="0.3">
      <c r="A32" s="19" t="str">
        <f>[4]COOPEALFARORUIZ!B32</f>
        <v>Tarifa de acceso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3"/>
    </row>
    <row r="33" spans="1:14" x14ac:dyDescent="0.3">
      <c r="A33" s="20" t="str">
        <f>[4]COOPEALFARORUIZ!B33</f>
        <v>T-TA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3"/>
    </row>
    <row r="34" spans="1:14" x14ac:dyDescent="0.3">
      <c r="A34" s="22" t="str">
        <f>[4]COOPEALFARORUIZ!B34</f>
        <v>a. Consumo de Energía cada kWh</v>
      </c>
      <c r="B34" s="13">
        <f>[4]COOPEALFARORUIZ!C34</f>
        <v>28.600000000000016</v>
      </c>
      <c r="C34" s="13">
        <f>[4]COOPEALFARORUIZ!D34</f>
        <v>28.600000000000016</v>
      </c>
      <c r="D34" s="13">
        <f>[4]COOPEALFARORUIZ!E34</f>
        <v>28.600000000000016</v>
      </c>
      <c r="E34" s="13">
        <f>[4]COOPEALFARORUIZ!F34</f>
        <v>28.600000000000016</v>
      </c>
      <c r="F34" s="13">
        <f>[4]COOPEALFARORUIZ!G34</f>
        <v>28.600000000000016</v>
      </c>
      <c r="G34" s="13">
        <f>[4]COOPEALFARORUIZ!H34</f>
        <v>28.600000000000016</v>
      </c>
      <c r="H34" s="13">
        <f>[4]COOPEALFARORUIZ!I34</f>
        <v>28.600000000000016</v>
      </c>
      <c r="I34" s="13">
        <f>[4]COOPEALFARORUIZ!J34</f>
        <v>28.600000000000016</v>
      </c>
      <c r="J34" s="13">
        <f>[4]COOPEALFARORUIZ!K34</f>
        <v>28.600000000000016</v>
      </c>
      <c r="K34" s="13">
        <f>[4]COOPEALFARORUIZ!L34</f>
        <v>28.600000000000016</v>
      </c>
      <c r="L34" s="13">
        <f>[4]COOPEALFARORUIZ!M34</f>
        <v>28.600000000000016</v>
      </c>
      <c r="M34" s="13">
        <f>[4]COOPEALFARORUIZ!N34</f>
        <v>28.600000000000016</v>
      </c>
      <c r="N34" s="23"/>
    </row>
    <row r="35" spans="1:14" x14ac:dyDescent="0.3">
      <c r="A35" s="24"/>
      <c r="B35" s="2"/>
      <c r="C35" s="2"/>
      <c r="D35" s="2"/>
    </row>
    <row r="36" spans="1:14" x14ac:dyDescent="0.3">
      <c r="A36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8812-E46D-46D3-8A5B-5D3B36628368}">
  <sheetPr codeName="Hoja65"/>
  <dimension ref="A1:J16"/>
  <sheetViews>
    <sheetView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4CFA-22FD-4818-A1DF-4E7AE357EDA5}">
  <sheetPr codeName="Hoja66"/>
  <dimension ref="A5:Q106"/>
  <sheetViews>
    <sheetView topLeftCell="A90" workbookViewId="0">
      <selection activeCell="A91" sqref="A91:Q106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5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5" ht="15" customHeight="1" x14ac:dyDescent="0.3">
      <c r="A6" s="180" t="s">
        <v>151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5" x14ac:dyDescent="0.3">
      <c r="A7" s="17" t="str">
        <f>[5]ICE!B67</f>
        <v>Tipo de tarifa y bloque</v>
      </c>
      <c r="B7" s="18" t="str">
        <f>[5]ICE!C67</f>
        <v>Enero</v>
      </c>
      <c r="C7" s="18" t="str">
        <f>[5]ICE!D67</f>
        <v>Febrero</v>
      </c>
      <c r="D7" s="18" t="str">
        <f>[5]ICE!E67</f>
        <v>Marzo</v>
      </c>
      <c r="E7" s="18" t="str">
        <f>[5]ICE!F67</f>
        <v>Abril</v>
      </c>
      <c r="F7" s="18" t="str">
        <f>[5]ICE!G67</f>
        <v>Mayo</v>
      </c>
      <c r="G7" s="18" t="str">
        <f>[5]ICE!H67</f>
        <v>Junio</v>
      </c>
      <c r="H7" s="18" t="str">
        <f>[5]ICE!I67</f>
        <v>Julio</v>
      </c>
      <c r="I7" s="18" t="str">
        <f>[5]ICE!J67</f>
        <v>Agosto</v>
      </c>
      <c r="J7" s="18" t="str">
        <f>[5]ICE!K67</f>
        <v>Septiembre</v>
      </c>
      <c r="K7" s="18" t="str">
        <f>[5]ICE!L67</f>
        <v>Octubre</v>
      </c>
      <c r="L7" s="18" t="str">
        <f>[5]ICE!M67</f>
        <v>Noviembre</v>
      </c>
      <c r="M7" s="18" t="str">
        <f>[5]ICE!N67</f>
        <v>Diciembre</v>
      </c>
      <c r="N7" s="37"/>
    </row>
    <row r="8" spans="1:15" x14ac:dyDescent="0.3">
      <c r="A8" s="19" t="str">
        <f>[5]ICE!B68</f>
        <v>VENTAS A ICE DISTRIBUCIÓN Y A LA CNFL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5" x14ac:dyDescent="0.3">
      <c r="A9" s="20" t="str">
        <f>[5]ICE!B69</f>
        <v>T-CB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5" x14ac:dyDescent="0.3">
      <c r="A10" s="22" t="str">
        <f>[5]ICE!B70</f>
        <v>a. Energía Punta</v>
      </c>
      <c r="B10" s="13">
        <f>[5]ICE!C70</f>
        <v>53.980000000000011</v>
      </c>
      <c r="C10" s="13">
        <f>[5]ICE!D70</f>
        <v>53.980000000000011</v>
      </c>
      <c r="D10" s="13">
        <f>[5]ICE!E70</f>
        <v>53.980000000000011</v>
      </c>
      <c r="E10" s="13">
        <f>[5]ICE!F70</f>
        <v>55.710000000000022</v>
      </c>
      <c r="F10" s="13">
        <f>[5]ICE!G70</f>
        <v>55.710000000000022</v>
      </c>
      <c r="G10" s="13">
        <f>[5]ICE!H70</f>
        <v>55.710000000000022</v>
      </c>
      <c r="H10" s="13">
        <f>[5]ICE!I70</f>
        <v>57</v>
      </c>
      <c r="I10" s="13">
        <f>[5]ICE!J70</f>
        <v>57</v>
      </c>
      <c r="J10" s="13">
        <f>[5]ICE!K70</f>
        <v>57</v>
      </c>
      <c r="K10" s="13">
        <f>[5]ICE!L70</f>
        <v>54.140000000000036</v>
      </c>
      <c r="L10" s="13">
        <f>[5]ICE!M70</f>
        <v>54.140000000000029</v>
      </c>
      <c r="M10" s="13">
        <f>[5]ICE!N70</f>
        <v>54.140000000000036</v>
      </c>
      <c r="N10" s="13"/>
    </row>
    <row r="11" spans="1:15" x14ac:dyDescent="0.3">
      <c r="A11" s="22" t="str">
        <f>[5]ICE!B71</f>
        <v>b. Energía Valle</v>
      </c>
      <c r="B11" s="13">
        <f>[5]ICE!C71</f>
        <v>44.22000000000002</v>
      </c>
      <c r="C11" s="13">
        <f>[5]ICE!D71</f>
        <v>44.22000000000002</v>
      </c>
      <c r="D11" s="13">
        <f>[5]ICE!E71</f>
        <v>44.22000000000002</v>
      </c>
      <c r="E11" s="13">
        <f>[5]ICE!F71</f>
        <v>45.630000000000024</v>
      </c>
      <c r="F11" s="13">
        <f>[5]ICE!G71</f>
        <v>45.630000000000031</v>
      </c>
      <c r="G11" s="13">
        <f>[5]ICE!H71</f>
        <v>45.630000000000024</v>
      </c>
      <c r="H11" s="13">
        <f>[5]ICE!I71</f>
        <v>46.690000000000033</v>
      </c>
      <c r="I11" s="13">
        <f>[5]ICE!J71</f>
        <v>46.690000000000033</v>
      </c>
      <c r="J11" s="13">
        <f>[5]ICE!K71</f>
        <v>46.690000000000033</v>
      </c>
      <c r="K11" s="13">
        <f>[5]ICE!L71</f>
        <v>44.349999999999987</v>
      </c>
      <c r="L11" s="13">
        <f>[5]ICE!M71</f>
        <v>44.349999999999994</v>
      </c>
      <c r="M11" s="13">
        <f>[5]ICE!N71</f>
        <v>44.349999999999987</v>
      </c>
      <c r="N11" s="13"/>
    </row>
    <row r="12" spans="1:15" x14ac:dyDescent="0.3">
      <c r="A12" s="22" t="str">
        <f>[5]ICE!B72</f>
        <v>c. Energía Noche</v>
      </c>
      <c r="B12" s="13">
        <f>[5]ICE!C72</f>
        <v>37.539999999999985</v>
      </c>
      <c r="C12" s="13">
        <f>[5]ICE!D72</f>
        <v>37.539999999999985</v>
      </c>
      <c r="D12" s="13">
        <f>[5]ICE!E72</f>
        <v>37.539999999999985</v>
      </c>
      <c r="E12" s="13">
        <f>[5]ICE!F72</f>
        <v>38.75</v>
      </c>
      <c r="F12" s="13">
        <f>[5]ICE!G72</f>
        <v>38.75</v>
      </c>
      <c r="G12" s="13">
        <f>[5]ICE!H72</f>
        <v>38.75</v>
      </c>
      <c r="H12" s="13">
        <f>[5]ICE!I72</f>
        <v>39.640000000000015</v>
      </c>
      <c r="I12" s="13">
        <f>[5]ICE!J72</f>
        <v>39.640000000000015</v>
      </c>
      <c r="J12" s="13">
        <f>[5]ICE!K72</f>
        <v>39.640000000000008</v>
      </c>
      <c r="K12" s="13">
        <f>[5]ICE!L72</f>
        <v>37.659999999999989</v>
      </c>
      <c r="L12" s="13">
        <f>[5]ICE!M72</f>
        <v>37.659999999999982</v>
      </c>
      <c r="M12" s="13">
        <f>[5]ICE!N72</f>
        <v>37.659999999999989</v>
      </c>
      <c r="N12" s="13"/>
    </row>
    <row r="13" spans="1:15" x14ac:dyDescent="0.3">
      <c r="A13" s="22" t="str">
        <f>[5]ICE!B73</f>
        <v>d. Potencia Punta</v>
      </c>
      <c r="B13" s="13">
        <f>[5]ICE!C73</f>
        <v>2863.190000000001</v>
      </c>
      <c r="C13" s="13">
        <f>[5]ICE!D73</f>
        <v>2863.190000000001</v>
      </c>
      <c r="D13" s="13">
        <f>[5]ICE!E73</f>
        <v>2863.190000000001</v>
      </c>
      <c r="E13" s="13">
        <f>[5]ICE!F73</f>
        <v>2954.7100000000009</v>
      </c>
      <c r="F13" s="13">
        <f>[5]ICE!G73</f>
        <v>2954.7100000000014</v>
      </c>
      <c r="G13" s="13">
        <f>[5]ICE!H73</f>
        <v>2954.7100000000009</v>
      </c>
      <c r="H13" s="13">
        <f>[5]ICE!I73</f>
        <v>3022.880000000001</v>
      </c>
      <c r="I13" s="13">
        <f>[5]ICE!J73</f>
        <v>3022.880000000001</v>
      </c>
      <c r="J13" s="13">
        <f>[5]ICE!K73</f>
        <v>3022.8800000000006</v>
      </c>
      <c r="K13" s="13">
        <f>[5]ICE!L73</f>
        <v>2871.48</v>
      </c>
      <c r="L13" s="13">
        <f>[5]ICE!M73</f>
        <v>2871.4800000000005</v>
      </c>
      <c r="M13" s="13">
        <f>[5]ICE!N73</f>
        <v>2871.48</v>
      </c>
      <c r="N13" s="13"/>
    </row>
    <row r="14" spans="1:15" x14ac:dyDescent="0.3">
      <c r="A14" s="22" t="str">
        <f>[5]ICE!B74</f>
        <v>e. Potencia Valle</v>
      </c>
      <c r="B14" s="13">
        <f>[5]ICE!C74</f>
        <v>2863.190000000001</v>
      </c>
      <c r="C14" s="13">
        <f>[5]ICE!D74</f>
        <v>2863.190000000001</v>
      </c>
      <c r="D14" s="13">
        <f>[5]ICE!E74</f>
        <v>2863.190000000001</v>
      </c>
      <c r="E14" s="13">
        <f>[5]ICE!F74</f>
        <v>2954.7100000000009</v>
      </c>
      <c r="F14" s="13">
        <f>[5]ICE!G74</f>
        <v>2954.7100000000014</v>
      </c>
      <c r="G14" s="13">
        <f>[5]ICE!H74</f>
        <v>2954.7100000000009</v>
      </c>
      <c r="H14" s="13">
        <f>[5]ICE!I74</f>
        <v>3022.880000000001</v>
      </c>
      <c r="I14" s="13">
        <f>[5]ICE!J74</f>
        <v>3022.880000000001</v>
      </c>
      <c r="J14" s="13">
        <f>[5]ICE!K74</f>
        <v>3022.8800000000006</v>
      </c>
      <c r="K14" s="13">
        <f>[5]ICE!L74</f>
        <v>2871.48</v>
      </c>
      <c r="L14" s="13">
        <f>[5]ICE!M74</f>
        <v>2871.4800000000005</v>
      </c>
      <c r="M14" s="13">
        <f>[5]ICE!N74</f>
        <v>2871.48</v>
      </c>
      <c r="N14" s="13"/>
    </row>
    <row r="15" spans="1:15" x14ac:dyDescent="0.3">
      <c r="A15" s="22" t="str">
        <f>[5]ICE!B75</f>
        <v>f. Potencia Noche</v>
      </c>
      <c r="B15" s="13">
        <f>[5]ICE!C75</f>
        <v>0</v>
      </c>
      <c r="C15" s="13">
        <f>[5]ICE!D75</f>
        <v>0</v>
      </c>
      <c r="D15" s="13">
        <f>[5]ICE!E75</f>
        <v>0</v>
      </c>
      <c r="E15" s="13">
        <f>[5]ICE!F75</f>
        <v>0</v>
      </c>
      <c r="F15" s="13">
        <f>[5]ICE!G75</f>
        <v>0</v>
      </c>
      <c r="G15" s="13">
        <f>[5]ICE!H75</f>
        <v>0</v>
      </c>
      <c r="H15" s="13">
        <f>[5]ICE!I75</f>
        <v>0</v>
      </c>
      <c r="I15" s="13">
        <f>[5]ICE!J75</f>
        <v>0</v>
      </c>
      <c r="J15" s="13">
        <f>[5]ICE!K75</f>
        <v>0</v>
      </c>
      <c r="K15" s="13">
        <f>[5]ICE!L75</f>
        <v>0</v>
      </c>
      <c r="L15" s="13">
        <f>[5]ICE!M75</f>
        <v>0</v>
      </c>
      <c r="M15" s="13">
        <f>[5]ICE!N75</f>
        <v>0</v>
      </c>
      <c r="N15" s="13"/>
      <c r="O15" s="50"/>
    </row>
    <row r="16" spans="1:15" x14ac:dyDescent="0.3">
      <c r="A16" s="19" t="str">
        <f>[5]ICE!B76</f>
        <v>VENTAS AL SERVICIO DE DISTRIBUCIÓN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1"/>
      <c r="O16" s="49"/>
    </row>
    <row r="17" spans="1:14" x14ac:dyDescent="0.3">
      <c r="A17" s="20" t="str">
        <f>[5]ICE!B77</f>
        <v>T-SD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13"/>
    </row>
    <row r="18" spans="1:14" x14ac:dyDescent="0.3">
      <c r="A18" s="22" t="str">
        <f>[5]ICE!B78</f>
        <v>a. Energía Punta</v>
      </c>
      <c r="B18" s="13">
        <f>[5]ICE!C78</f>
        <v>53.289999999999978</v>
      </c>
      <c r="C18" s="13">
        <f>[5]ICE!D78</f>
        <v>53.289999999999978</v>
      </c>
      <c r="D18" s="13">
        <f>[5]ICE!E78</f>
        <v>53.289999999999978</v>
      </c>
      <c r="E18" s="13">
        <f>[5]ICE!F78</f>
        <v>55</v>
      </c>
      <c r="F18" s="13">
        <f>[5]ICE!G78</f>
        <v>55</v>
      </c>
      <c r="G18" s="13">
        <f>[5]ICE!H78</f>
        <v>55</v>
      </c>
      <c r="H18" s="13">
        <f>[5]ICE!I78</f>
        <v>56.26</v>
      </c>
      <c r="I18" s="13">
        <f>[5]ICE!J78</f>
        <v>56.26</v>
      </c>
      <c r="J18" s="13">
        <f>[5]ICE!K78</f>
        <v>56.26</v>
      </c>
      <c r="K18" s="13">
        <f>[5]ICE!L78</f>
        <v>53.450000000000031</v>
      </c>
      <c r="L18" s="13">
        <f>[5]ICE!M78</f>
        <v>53.450000000000031</v>
      </c>
      <c r="M18" s="13">
        <f>[5]ICE!N78</f>
        <v>53.450000000000031</v>
      </c>
      <c r="N18" s="13"/>
    </row>
    <row r="19" spans="1:14" x14ac:dyDescent="0.3">
      <c r="A19" s="22" t="str">
        <f>[5]ICE!B79</f>
        <v>b. Energía Valle</v>
      </c>
      <c r="B19" s="13">
        <f>[5]ICE!C79</f>
        <v>43.650000000000013</v>
      </c>
      <c r="C19" s="13">
        <f>[5]ICE!D79</f>
        <v>43.65</v>
      </c>
      <c r="D19" s="13">
        <f>[5]ICE!E79</f>
        <v>43.650000000000013</v>
      </c>
      <c r="E19" s="13">
        <f>[5]ICE!F79</f>
        <v>45.049999999999976</v>
      </c>
      <c r="F19" s="13">
        <f>[5]ICE!G79</f>
        <v>45.049999999999976</v>
      </c>
      <c r="G19" s="13">
        <f>[5]ICE!H79</f>
        <v>45.049999999999976</v>
      </c>
      <c r="H19" s="13">
        <f>[5]ICE!I79</f>
        <v>46.089999999999989</v>
      </c>
      <c r="I19" s="13">
        <f>[5]ICE!J79</f>
        <v>46.089999999999989</v>
      </c>
      <c r="J19" s="13">
        <f>[5]ICE!K79</f>
        <v>46.089999999999996</v>
      </c>
      <c r="K19" s="13">
        <f>[5]ICE!L79</f>
        <v>43.77999999999998</v>
      </c>
      <c r="L19" s="13">
        <f>[5]ICE!M79</f>
        <v>43.77999999999998</v>
      </c>
      <c r="M19" s="13">
        <f>[5]ICE!N79</f>
        <v>43.77999999999998</v>
      </c>
      <c r="N19" s="13"/>
    </row>
    <row r="20" spans="1:14" x14ac:dyDescent="0.3">
      <c r="A20" s="22" t="str">
        <f>[5]ICE!B80</f>
        <v>c. Energía Noche</v>
      </c>
      <c r="B20" s="13">
        <f>[5]ICE!C80</f>
        <v>37.330000000000005</v>
      </c>
      <c r="C20" s="13">
        <f>[5]ICE!D80</f>
        <v>37.33000000000002</v>
      </c>
      <c r="D20" s="13">
        <f>[5]ICE!E80</f>
        <v>37.330000000000005</v>
      </c>
      <c r="E20" s="13">
        <f>[5]ICE!F80</f>
        <v>38.519999999999989</v>
      </c>
      <c r="F20" s="13">
        <f>[5]ICE!G80</f>
        <v>38.519999999999989</v>
      </c>
      <c r="G20" s="13">
        <f>[5]ICE!H80</f>
        <v>38.519999999999989</v>
      </c>
      <c r="H20" s="13">
        <f>[5]ICE!I80</f>
        <v>39.409999999999997</v>
      </c>
      <c r="I20" s="13">
        <f>[5]ICE!J80</f>
        <v>39.409999999999997</v>
      </c>
      <c r="J20" s="13">
        <f>[5]ICE!K80</f>
        <v>39.409999999999989</v>
      </c>
      <c r="K20" s="13">
        <f>[5]ICE!L80</f>
        <v>37.429999999999986</v>
      </c>
      <c r="L20" s="13">
        <f>[5]ICE!M80</f>
        <v>37.429999999999978</v>
      </c>
      <c r="M20" s="13">
        <f>[5]ICE!N80</f>
        <v>37.429999999999986</v>
      </c>
      <c r="N20" s="13"/>
    </row>
    <row r="21" spans="1:14" x14ac:dyDescent="0.3">
      <c r="A21" s="22" t="str">
        <f>[5]ICE!B81</f>
        <v>d. Potencia Punta</v>
      </c>
      <c r="B21" s="13">
        <f>[5]ICE!C81</f>
        <v>2863.190000000001</v>
      </c>
      <c r="C21" s="13">
        <f>[5]ICE!D81</f>
        <v>2863.190000000001</v>
      </c>
      <c r="D21" s="13">
        <f>[5]ICE!E81</f>
        <v>2863.190000000001</v>
      </c>
      <c r="E21" s="13">
        <f>[5]ICE!F81</f>
        <v>2954.7100000000009</v>
      </c>
      <c r="F21" s="13">
        <f>[5]ICE!G81</f>
        <v>2954.7100000000014</v>
      </c>
      <c r="G21" s="13">
        <f>[5]ICE!H81</f>
        <v>2954.7100000000009</v>
      </c>
      <c r="H21" s="13">
        <f>[5]ICE!I81</f>
        <v>3022.880000000001</v>
      </c>
      <c r="I21" s="13">
        <f>[5]ICE!J81</f>
        <v>3022.880000000001</v>
      </c>
      <c r="J21" s="13">
        <f>[5]ICE!K81</f>
        <v>3022.8800000000006</v>
      </c>
      <c r="K21" s="13">
        <f>[5]ICE!L81</f>
        <v>2871.48</v>
      </c>
      <c r="L21" s="13">
        <f>[5]ICE!M81</f>
        <v>2871.4800000000005</v>
      </c>
      <c r="M21" s="13">
        <f>[5]ICE!N81</f>
        <v>2871.48</v>
      </c>
      <c r="N21" s="13"/>
    </row>
    <row r="22" spans="1:14" x14ac:dyDescent="0.3">
      <c r="A22" s="22" t="str">
        <f>[5]ICE!B82</f>
        <v>e. Potencia Valle</v>
      </c>
      <c r="B22" s="13">
        <f>[5]ICE!C82</f>
        <v>2863.190000000001</v>
      </c>
      <c r="C22" s="13">
        <f>[5]ICE!D82</f>
        <v>2863.190000000001</v>
      </c>
      <c r="D22" s="13">
        <f>[5]ICE!E82</f>
        <v>2863.190000000001</v>
      </c>
      <c r="E22" s="13">
        <f>[5]ICE!F82</f>
        <v>2954.7100000000009</v>
      </c>
      <c r="F22" s="13">
        <f>[5]ICE!G82</f>
        <v>2954.7100000000014</v>
      </c>
      <c r="G22" s="13">
        <f>[5]ICE!H82</f>
        <v>2954.7100000000009</v>
      </c>
      <c r="H22" s="13">
        <f>[5]ICE!I82</f>
        <v>3022.880000000001</v>
      </c>
      <c r="I22" s="13">
        <f>[5]ICE!J82</f>
        <v>3022.880000000001</v>
      </c>
      <c r="J22" s="13">
        <f>[5]ICE!K82</f>
        <v>3022.8800000000006</v>
      </c>
      <c r="K22" s="13">
        <f>[5]ICE!L82</f>
        <v>2871.48</v>
      </c>
      <c r="L22" s="13">
        <f>[5]ICE!M82</f>
        <v>2871.4800000000005</v>
      </c>
      <c r="M22" s="13">
        <f>[5]ICE!N82</f>
        <v>2871.48</v>
      </c>
      <c r="N22" s="21"/>
    </row>
    <row r="23" spans="1:14" x14ac:dyDescent="0.3">
      <c r="A23" s="22" t="str">
        <f>[5]ICE!B83</f>
        <v>f. Potencia Noche</v>
      </c>
      <c r="B23" s="13">
        <f>[5]ICE!C83</f>
        <v>0</v>
      </c>
      <c r="C23" s="13">
        <f>[5]ICE!D83</f>
        <v>0</v>
      </c>
      <c r="D23" s="13">
        <f>[5]ICE!E83</f>
        <v>0</v>
      </c>
      <c r="E23" s="13">
        <f>[5]ICE!F83</f>
        <v>0</v>
      </c>
      <c r="F23" s="13">
        <f>[5]ICE!G83</f>
        <v>0</v>
      </c>
      <c r="G23" s="13">
        <f>[5]ICE!H83</f>
        <v>0</v>
      </c>
      <c r="H23" s="13">
        <f>[5]ICE!I83</f>
        <v>0</v>
      </c>
      <c r="I23" s="13">
        <f>[5]ICE!J83</f>
        <v>0</v>
      </c>
      <c r="J23" s="13">
        <f>[5]ICE!K83</f>
        <v>0</v>
      </c>
      <c r="K23" s="13">
        <f>[5]ICE!L83</f>
        <v>0</v>
      </c>
      <c r="L23" s="13">
        <f>[5]ICE!M83</f>
        <v>0</v>
      </c>
      <c r="M23" s="13">
        <f>[5]ICE!N83</f>
        <v>0</v>
      </c>
      <c r="N23" s="21"/>
    </row>
    <row r="24" spans="1:14" x14ac:dyDescent="0.3">
      <c r="A24" s="19" t="str">
        <f>[5]ICE!B84</f>
        <v xml:space="preserve">USUARIOS DIRECTOS 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23"/>
    </row>
    <row r="25" spans="1:14" x14ac:dyDescent="0.3">
      <c r="A25" s="20" t="str">
        <f>[5]ICE!B85</f>
        <v>T-UD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3"/>
    </row>
    <row r="26" spans="1:14" x14ac:dyDescent="0.3">
      <c r="A26" s="22" t="str">
        <f>[5]ICE!B86</f>
        <v>a. Energía Punta</v>
      </c>
      <c r="B26" s="42">
        <f>[5]ICE!C86</f>
        <v>6.2000000000000041E-2</v>
      </c>
      <c r="C26" s="42">
        <f>[5]ICE!D86</f>
        <v>6.2000000000000041E-2</v>
      </c>
      <c r="D26" s="42">
        <f>[5]ICE!E86</f>
        <v>6.2000000000000041E-2</v>
      </c>
      <c r="E26" s="42">
        <f>[5]ICE!F86</f>
        <v>6.4000000000000043E-2</v>
      </c>
      <c r="F26" s="42">
        <f>[5]ICE!G86</f>
        <v>6.4000000000000043E-2</v>
      </c>
      <c r="G26" s="42">
        <f>[5]ICE!H86</f>
        <v>6.4000000000000043E-2</v>
      </c>
      <c r="H26" s="42">
        <f>[5]ICE!I86</f>
        <v>6.6000000000000031E-2</v>
      </c>
      <c r="I26" s="42">
        <f>[5]ICE!J86</f>
        <v>6.6000000000000031E-2</v>
      </c>
      <c r="J26" s="42">
        <f>[5]ICE!K86</f>
        <v>6.6000000000000045E-2</v>
      </c>
      <c r="K26" s="42">
        <f>[5]ICE!L86</f>
        <v>6.2999999999999959E-2</v>
      </c>
      <c r="L26" s="42">
        <f>[5]ICE!M86</f>
        <v>6.2999999999999959E-2</v>
      </c>
      <c r="M26" s="42">
        <f>[5]ICE!N86</f>
        <v>6.2999999999999959E-2</v>
      </c>
      <c r="N26" s="23"/>
    </row>
    <row r="27" spans="1:14" x14ac:dyDescent="0.3">
      <c r="A27" s="22" t="str">
        <f>[5]ICE!B87</f>
        <v>b. Energía Valle</v>
      </c>
      <c r="B27" s="42">
        <f>[5]ICE!C87</f>
        <v>5.2000000000000032E-2</v>
      </c>
      <c r="C27" s="42">
        <f>[5]ICE!D87</f>
        <v>5.2000000000000032E-2</v>
      </c>
      <c r="D27" s="42">
        <f>[5]ICE!E87</f>
        <v>5.2000000000000032E-2</v>
      </c>
      <c r="E27" s="42">
        <f>[5]ICE!F87</f>
        <v>5.4000000000000034E-2</v>
      </c>
      <c r="F27" s="42">
        <f>[5]ICE!G87</f>
        <v>5.4000000000000034E-2</v>
      </c>
      <c r="G27" s="42">
        <f>[5]ICE!H87</f>
        <v>5.4000000000000034E-2</v>
      </c>
      <c r="H27" s="42">
        <f>[5]ICE!I87</f>
        <v>5.4999999999999986E-2</v>
      </c>
      <c r="I27" s="42">
        <f>[5]ICE!J87</f>
        <v>5.4999999999999986E-2</v>
      </c>
      <c r="J27" s="42">
        <f>[5]ICE!K87</f>
        <v>5.4999999999999986E-2</v>
      </c>
      <c r="K27" s="42">
        <f>[5]ICE!L87</f>
        <v>5.2999999999999985E-2</v>
      </c>
      <c r="L27" s="42">
        <f>[5]ICE!M87</f>
        <v>5.2999999999999985E-2</v>
      </c>
      <c r="M27" s="42">
        <f>[5]ICE!N87</f>
        <v>5.2999999999999985E-2</v>
      </c>
      <c r="N27" s="23"/>
    </row>
    <row r="28" spans="1:14" x14ac:dyDescent="0.3">
      <c r="A28" s="22" t="str">
        <f>[5]ICE!B88</f>
        <v>c. Energía Noche</v>
      </c>
      <c r="B28" s="42">
        <f>[5]ICE!C88</f>
        <v>4.4999999999999991E-2</v>
      </c>
      <c r="C28" s="42">
        <f>[5]ICE!D88</f>
        <v>4.4999999999999998E-2</v>
      </c>
      <c r="D28" s="42">
        <f>[5]ICE!E88</f>
        <v>4.4999999999999991E-2</v>
      </c>
      <c r="E28" s="42">
        <f>[5]ICE!F88</f>
        <v>4.6999999999999993E-2</v>
      </c>
      <c r="F28" s="42">
        <f>[5]ICE!G88</f>
        <v>4.6999999999999986E-2</v>
      </c>
      <c r="G28" s="42">
        <f>[5]ICE!H88</f>
        <v>4.6999999999999993E-2</v>
      </c>
      <c r="H28" s="42">
        <f>[5]ICE!I88</f>
        <v>4.8000000000000022E-2</v>
      </c>
      <c r="I28" s="42">
        <f>[5]ICE!J88</f>
        <v>4.8000000000000022E-2</v>
      </c>
      <c r="J28" s="42">
        <f>[5]ICE!K88</f>
        <v>4.8000000000000022E-2</v>
      </c>
      <c r="K28" s="42">
        <f>[5]ICE!L88</f>
        <v>4.4999999999999991E-2</v>
      </c>
      <c r="L28" s="42">
        <f>[5]ICE!M88</f>
        <v>4.4999999999999998E-2</v>
      </c>
      <c r="M28" s="42">
        <f>[5]ICE!N88</f>
        <v>4.4999999999999991E-2</v>
      </c>
      <c r="N28" s="23"/>
    </row>
    <row r="29" spans="1:14" x14ac:dyDescent="0.3">
      <c r="A29" s="22" t="str">
        <f>[5]ICE!B89</f>
        <v>d. Potencia Punta</v>
      </c>
      <c r="B29" s="42">
        <f>[5]ICE!C89</f>
        <v>3.3310000000000022</v>
      </c>
      <c r="C29" s="42">
        <f>[5]ICE!D89</f>
        <v>3.3310000000000022</v>
      </c>
      <c r="D29" s="42">
        <f>[5]ICE!E89</f>
        <v>3.3310000000000022</v>
      </c>
      <c r="E29" s="42">
        <f>[5]ICE!F89</f>
        <v>3.4380000000000015</v>
      </c>
      <c r="F29" s="42">
        <f>[5]ICE!G89</f>
        <v>3.4380000000000015</v>
      </c>
      <c r="G29" s="42">
        <f>[5]ICE!H89</f>
        <v>3.4380000000000015</v>
      </c>
      <c r="H29" s="42">
        <f>[5]ICE!I89</f>
        <v>3.516999999999999</v>
      </c>
      <c r="I29" s="42">
        <f>[5]ICE!J89</f>
        <v>3.516999999999999</v>
      </c>
      <c r="J29" s="42">
        <f>[5]ICE!K89</f>
        <v>3.516999999999999</v>
      </c>
      <c r="K29" s="42">
        <f>[5]ICE!L89</f>
        <v>3.340999999999998</v>
      </c>
      <c r="L29" s="42">
        <f>[5]ICE!M89</f>
        <v>3.3409999999999984</v>
      </c>
      <c r="M29" s="42">
        <f>[5]ICE!N89</f>
        <v>3.340999999999998</v>
      </c>
      <c r="N29" s="23"/>
    </row>
    <row r="30" spans="1:14" x14ac:dyDescent="0.3">
      <c r="A30" s="22" t="str">
        <f>[5]ICE!B90</f>
        <v>e. Potencia Valle</v>
      </c>
      <c r="B30" s="42">
        <f>[5]ICE!C90</f>
        <v>3.3310000000000022</v>
      </c>
      <c r="C30" s="42">
        <f>[5]ICE!D90</f>
        <v>3.3310000000000022</v>
      </c>
      <c r="D30" s="42">
        <f>[5]ICE!E90</f>
        <v>3.3310000000000022</v>
      </c>
      <c r="E30" s="42">
        <f>[5]ICE!F90</f>
        <v>3.4380000000000015</v>
      </c>
      <c r="F30" s="42">
        <f>[5]ICE!G90</f>
        <v>3.4380000000000015</v>
      </c>
      <c r="G30" s="42">
        <f>[5]ICE!H90</f>
        <v>3.4380000000000015</v>
      </c>
      <c r="H30" s="42">
        <f>[5]ICE!I90</f>
        <v>3.516999999999999</v>
      </c>
      <c r="I30" s="42">
        <f>[5]ICE!J90</f>
        <v>3.516999999999999</v>
      </c>
      <c r="J30" s="42">
        <f>[5]ICE!K90</f>
        <v>3.516999999999999</v>
      </c>
      <c r="K30" s="42">
        <f>[5]ICE!L90</f>
        <v>3.340999999999998</v>
      </c>
      <c r="L30" s="42">
        <f>[5]ICE!M90</f>
        <v>3.3409999999999984</v>
      </c>
      <c r="M30" s="42">
        <f>[5]ICE!N90</f>
        <v>3.340999999999998</v>
      </c>
      <c r="N30" s="23"/>
    </row>
    <row r="31" spans="1:14" x14ac:dyDescent="0.3">
      <c r="A31" s="22" t="str">
        <f>[5]ICE!B91</f>
        <v>f. Potencia Noche</v>
      </c>
      <c r="B31" s="42">
        <f>[5]ICE!C91</f>
        <v>0</v>
      </c>
      <c r="C31" s="42">
        <f>[5]ICE!D91</f>
        <v>0</v>
      </c>
      <c r="D31" s="42">
        <f>[5]ICE!E91</f>
        <v>0</v>
      </c>
      <c r="E31" s="42">
        <f>[5]ICE!F91</f>
        <v>0</v>
      </c>
      <c r="F31" s="42">
        <f>[5]ICE!G91</f>
        <v>0</v>
      </c>
      <c r="G31" s="42">
        <f>[5]ICE!H91</f>
        <v>0</v>
      </c>
      <c r="H31" s="42">
        <f>[5]ICE!I91</f>
        <v>0</v>
      </c>
      <c r="I31" s="42">
        <f>[5]ICE!J91</f>
        <v>0</v>
      </c>
      <c r="J31" s="42">
        <f>[5]ICE!K91</f>
        <v>0</v>
      </c>
      <c r="K31" s="42">
        <f>[5]ICE!L91</f>
        <v>0</v>
      </c>
      <c r="L31" s="42">
        <f>[5]ICE!M91</f>
        <v>0</v>
      </c>
      <c r="M31" s="42">
        <f>[5]ICE!N91</f>
        <v>0</v>
      </c>
      <c r="N31" s="23"/>
    </row>
    <row r="32" spans="1:14" x14ac:dyDescent="0.3">
      <c r="A32" s="24" t="s">
        <v>25</v>
      </c>
      <c r="N32" s="21"/>
    </row>
    <row r="33" spans="1:14" x14ac:dyDescent="0.3">
      <c r="A33" s="24" t="s">
        <v>76</v>
      </c>
      <c r="N33" s="21"/>
    </row>
    <row r="34" spans="1:14" x14ac:dyDescent="0.3">
      <c r="A34" s="24"/>
      <c r="N34" s="13"/>
    </row>
    <row r="35" spans="1:14" x14ac:dyDescent="0.3">
      <c r="A35" s="24"/>
      <c r="N35" s="13"/>
    </row>
    <row r="36" spans="1:14" x14ac:dyDescent="0.3">
      <c r="A36" s="24"/>
      <c r="N36" s="13"/>
    </row>
    <row r="37" spans="1:14" x14ac:dyDescent="0.3">
      <c r="N37" s="21"/>
    </row>
    <row r="38" spans="1:14" x14ac:dyDescent="0.3">
      <c r="N38" s="21"/>
    </row>
    <row r="39" spans="1:14" x14ac:dyDescent="0.3">
      <c r="N39" s="13"/>
    </row>
    <row r="40" spans="1:14" x14ac:dyDescent="0.3">
      <c r="N40" s="13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  <c r="N41" s="13"/>
    </row>
    <row r="42" spans="1:14" ht="15" customHeight="1" x14ac:dyDescent="0.3">
      <c r="A42" s="180" t="s">
        <v>152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"/>
    </row>
    <row r="43" spans="1:14" x14ac:dyDescent="0.3">
      <c r="A43" s="17" t="str">
        <f>[5]ICE!B7</f>
        <v>Tipo de tarifa y bloque</v>
      </c>
      <c r="B43" s="18" t="str">
        <f>[5]ICE!C7</f>
        <v>Enero</v>
      </c>
      <c r="C43" s="18" t="str">
        <f>[5]ICE!D7</f>
        <v>Febrero</v>
      </c>
      <c r="D43" s="18" t="str">
        <f>[5]ICE!E7</f>
        <v>Marzo</v>
      </c>
      <c r="E43" s="18" t="str">
        <f>[5]ICE!F7</f>
        <v>Abril</v>
      </c>
      <c r="F43" s="18" t="str">
        <f>[5]ICE!G7</f>
        <v>Mayo</v>
      </c>
      <c r="G43" s="18" t="str">
        <f>[5]ICE!H7</f>
        <v>Junio</v>
      </c>
      <c r="H43" s="18" t="str">
        <f>[5]ICE!I7</f>
        <v>Julio</v>
      </c>
      <c r="I43" s="18" t="str">
        <f>[5]ICE!J7</f>
        <v>Agosto</v>
      </c>
      <c r="J43" s="18" t="str">
        <f>[5]ICE!K7</f>
        <v>Septiembre</v>
      </c>
      <c r="K43" s="18" t="str">
        <f>[5]ICE!L7</f>
        <v>Octubre</v>
      </c>
      <c r="L43" s="18" t="str">
        <f>[5]ICE!M7</f>
        <v>Noviembre</v>
      </c>
      <c r="M43" s="18" t="str">
        <f>[5]ICE!N7</f>
        <v>Diciembre</v>
      </c>
      <c r="N43" s="21"/>
    </row>
    <row r="44" spans="1:14" x14ac:dyDescent="0.3">
      <c r="A44" s="19" t="str">
        <f>[5]ICE!B8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</row>
    <row r="45" spans="1:14" x14ac:dyDescent="0.3">
      <c r="A45" s="20" t="str">
        <f>[5]ICE!B9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</row>
    <row r="46" spans="1:14" x14ac:dyDescent="0.3">
      <c r="A46" s="22" t="str">
        <f>[5]ICE!B10</f>
        <v>a. Bloque 0-40 kWh</v>
      </c>
      <c r="B46" s="13">
        <f>[5]ICE!C10</f>
        <v>3189.6000000000013</v>
      </c>
      <c r="C46" s="13">
        <f>[5]ICE!D10</f>
        <v>3189.6000000000008</v>
      </c>
      <c r="D46" s="13">
        <f>[5]ICE!E10</f>
        <v>3189.6000000000013</v>
      </c>
      <c r="E46" s="13">
        <f>[5]ICE!F10</f>
        <v>3376.3999999999987</v>
      </c>
      <c r="F46" s="13">
        <f>[5]ICE!G10</f>
        <v>3376.3999999999983</v>
      </c>
      <c r="G46" s="13">
        <f>[5]ICE!H10</f>
        <v>3376.3999999999987</v>
      </c>
      <c r="H46" s="13">
        <f>[5]ICE!I10</f>
        <v>3418.3999999999983</v>
      </c>
      <c r="I46" s="13">
        <f>[5]ICE!J10</f>
        <v>3418.3999999999983</v>
      </c>
      <c r="J46" s="13">
        <f>[5]ICE!K10</f>
        <v>3418.3999999999987</v>
      </c>
      <c r="K46" s="13">
        <f>[5]ICE!L10</f>
        <v>3318.800000000002</v>
      </c>
      <c r="L46" s="13">
        <f>[5]ICE!M10</f>
        <v>3318.800000000002</v>
      </c>
      <c r="M46" s="13">
        <f>[5]ICE!N10</f>
        <v>3318.800000000002</v>
      </c>
      <c r="N46" s="13"/>
    </row>
    <row r="47" spans="1:14" x14ac:dyDescent="0.3">
      <c r="A47" s="22" t="str">
        <f>[5]ICE!B11</f>
        <v>b. Bloque 41-200 kWh</v>
      </c>
      <c r="B47" s="13">
        <f>[5]ICE!C11</f>
        <v>79.739999999999952</v>
      </c>
      <c r="C47" s="13">
        <f>[5]ICE!D11</f>
        <v>79.739999999999981</v>
      </c>
      <c r="D47" s="13">
        <f>[5]ICE!E11</f>
        <v>79.739999999999952</v>
      </c>
      <c r="E47" s="13">
        <f>[5]ICE!F11</f>
        <v>84.41</v>
      </c>
      <c r="F47" s="13">
        <f>[5]ICE!G11</f>
        <v>84.409999999999982</v>
      </c>
      <c r="G47" s="13">
        <f>[5]ICE!H11</f>
        <v>84.41</v>
      </c>
      <c r="H47" s="13">
        <f>[5]ICE!I11</f>
        <v>85.460000000000022</v>
      </c>
      <c r="I47" s="13">
        <f>[5]ICE!J11</f>
        <v>85.460000000000022</v>
      </c>
      <c r="J47" s="13">
        <f>[5]ICE!K11</f>
        <v>85.460000000000022</v>
      </c>
      <c r="K47" s="13">
        <f>[5]ICE!L11</f>
        <v>82.96999999999997</v>
      </c>
      <c r="L47" s="13">
        <f>[5]ICE!M11</f>
        <v>82.969999999999985</v>
      </c>
      <c r="M47" s="13">
        <f>[5]ICE!N11</f>
        <v>82.96999999999997</v>
      </c>
      <c r="N47" s="13"/>
    </row>
    <row r="48" spans="1:14" x14ac:dyDescent="0.3">
      <c r="A48" s="22" t="str">
        <f>[5]ICE!B12</f>
        <v>c. Bloque mayor a 200 kWh</v>
      </c>
      <c r="B48" s="13">
        <f>[5]ICE!C12</f>
        <v>143.71</v>
      </c>
      <c r="C48" s="13">
        <f>[5]ICE!D12</f>
        <v>143.71</v>
      </c>
      <c r="D48" s="13">
        <f>[5]ICE!E12</f>
        <v>143.71</v>
      </c>
      <c r="E48" s="13">
        <f>[5]ICE!F12</f>
        <v>152.13999999999996</v>
      </c>
      <c r="F48" s="13">
        <f>[5]ICE!G12</f>
        <v>152.13999999999999</v>
      </c>
      <c r="G48" s="13">
        <f>[5]ICE!H12</f>
        <v>152.13999999999996</v>
      </c>
      <c r="H48" s="13">
        <f>[5]ICE!I12</f>
        <v>154.04</v>
      </c>
      <c r="I48" s="13">
        <f>[5]ICE!J12</f>
        <v>154.04</v>
      </c>
      <c r="J48" s="13">
        <f>[5]ICE!K12</f>
        <v>154.04</v>
      </c>
      <c r="K48" s="13">
        <f>[5]ICE!L12</f>
        <v>149.5500000000001</v>
      </c>
      <c r="L48" s="13">
        <f>[5]ICE!M12</f>
        <v>149.5500000000001</v>
      </c>
      <c r="M48" s="13">
        <f>[5]ICE!N12</f>
        <v>149.5500000000001</v>
      </c>
      <c r="N48" s="13"/>
    </row>
    <row r="49" spans="1:14" x14ac:dyDescent="0.3">
      <c r="A49" s="19" t="str">
        <f>[5]ICE!B13</f>
        <v>COMERCIOS Y SERVICIOS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3"/>
    </row>
    <row r="50" spans="1:14" x14ac:dyDescent="0.3">
      <c r="A50" s="20" t="str">
        <f>[5]ICE!B14</f>
        <v>T-CO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 x14ac:dyDescent="0.3">
      <c r="A51" s="22" t="str">
        <f>[5]ICE!B15</f>
        <v>a. Consumo de Energía menor o igual a 3000 kWh</v>
      </c>
      <c r="B51" s="13">
        <f>[5]ICE!C15</f>
        <v>120.09999999999994</v>
      </c>
      <c r="C51" s="13">
        <f>[5]ICE!D15</f>
        <v>120.09999999999994</v>
      </c>
      <c r="D51" s="13">
        <f>[5]ICE!E15</f>
        <v>120.09999999999994</v>
      </c>
      <c r="E51" s="13">
        <f>[5]ICE!F15</f>
        <v>127.13999999999996</v>
      </c>
      <c r="F51" s="13">
        <f>[5]ICE!G15</f>
        <v>127.13999999999996</v>
      </c>
      <c r="G51" s="13">
        <f>[5]ICE!H15</f>
        <v>127.13999999999996</v>
      </c>
      <c r="H51" s="13">
        <f>[5]ICE!I15</f>
        <v>128.72999999999999</v>
      </c>
      <c r="I51" s="13">
        <f>[5]ICE!J15</f>
        <v>128.72999999999999</v>
      </c>
      <c r="J51" s="13">
        <f>[5]ICE!K15</f>
        <v>128.72999999999999</v>
      </c>
      <c r="K51" s="13">
        <f>[5]ICE!L15</f>
        <v>124.98</v>
      </c>
      <c r="L51" s="13">
        <f>[5]ICE!M15</f>
        <v>124.98</v>
      </c>
      <c r="M51" s="13">
        <f>[5]ICE!N15</f>
        <v>124.98</v>
      </c>
      <c r="N51" s="21"/>
    </row>
    <row r="52" spans="1:14" x14ac:dyDescent="0.3">
      <c r="A52" s="22" t="str">
        <f>[5]ICE!B16</f>
        <v>b. Consumo de Energía cada kWh</v>
      </c>
      <c r="B52" s="13">
        <f>[5]ICE!C16</f>
        <v>71.859999999999971</v>
      </c>
      <c r="C52" s="13">
        <f>[5]ICE!D16</f>
        <v>71.859999999999957</v>
      </c>
      <c r="D52" s="13">
        <f>[5]ICE!E16</f>
        <v>71.859999999999971</v>
      </c>
      <c r="E52" s="13">
        <f>[5]ICE!F16</f>
        <v>76.07999999999997</v>
      </c>
      <c r="F52" s="13">
        <f>[5]ICE!G16</f>
        <v>76.07999999999997</v>
      </c>
      <c r="G52" s="13">
        <f>[5]ICE!H16</f>
        <v>76.07999999999997</v>
      </c>
      <c r="H52" s="13">
        <f>[5]ICE!I16</f>
        <v>77.039999999999978</v>
      </c>
      <c r="I52" s="13">
        <f>[5]ICE!J16</f>
        <v>77.039999999999978</v>
      </c>
      <c r="J52" s="13">
        <f>[5]ICE!K16</f>
        <v>77.039999999999978</v>
      </c>
      <c r="K52" s="13">
        <f>[5]ICE!L16</f>
        <v>74.789999999999978</v>
      </c>
      <c r="L52" s="13">
        <f>[5]ICE!M16</f>
        <v>74.789999999999978</v>
      </c>
      <c r="M52" s="13">
        <f>[5]ICE!N16</f>
        <v>74.789999999999978</v>
      </c>
      <c r="N52" s="23"/>
    </row>
    <row r="53" spans="1:14" x14ac:dyDescent="0.3">
      <c r="A53" s="22" t="str">
        <f>[5]ICE!B17</f>
        <v>c. Consumo de Potencia cada kW</v>
      </c>
      <c r="B53" s="13">
        <f>[5]ICE!C17</f>
        <v>11878.17</v>
      </c>
      <c r="C53" s="13">
        <f>[5]ICE!D17</f>
        <v>11878.170000000002</v>
      </c>
      <c r="D53" s="13">
        <f>[5]ICE!E17</f>
        <v>11878.17</v>
      </c>
      <c r="E53" s="13">
        <f>[5]ICE!F17</f>
        <v>12574.789999999997</v>
      </c>
      <c r="F53" s="13">
        <f>[5]ICE!G17</f>
        <v>12574.789999999995</v>
      </c>
      <c r="G53" s="13">
        <f>[5]ICE!H17</f>
        <v>12574.789999999997</v>
      </c>
      <c r="H53" s="13">
        <f>[5]ICE!I17</f>
        <v>12731.979999999996</v>
      </c>
      <c r="I53" s="13">
        <f>[5]ICE!J17</f>
        <v>12731.979999999996</v>
      </c>
      <c r="J53" s="13">
        <f>[5]ICE!K17</f>
        <v>12731.979999999998</v>
      </c>
      <c r="K53" s="13">
        <f>[5]ICE!L17</f>
        <v>12360.979999999996</v>
      </c>
      <c r="L53" s="13">
        <f>[5]ICE!M17</f>
        <v>12360.979999999998</v>
      </c>
      <c r="M53" s="13">
        <f>[5]ICE!N17</f>
        <v>12360.979999999996</v>
      </c>
      <c r="N53" s="23"/>
    </row>
    <row r="54" spans="1:14" x14ac:dyDescent="0.3">
      <c r="A54" s="19" t="str">
        <f>[5]ICE!B18</f>
        <v>INDUSTRIAL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23"/>
    </row>
    <row r="55" spans="1:14" x14ac:dyDescent="0.3">
      <c r="A55" s="20" t="str">
        <f>[5]ICE!B19</f>
        <v>T-IN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3"/>
    </row>
    <row r="56" spans="1:14" x14ac:dyDescent="0.3">
      <c r="A56" s="47" t="str">
        <f>[5]ICE!B20</f>
        <v>a. Consumo de Energía menor o igual a 3000 kWh</v>
      </c>
      <c r="B56" s="13">
        <f>[5]ICE!C20</f>
        <v>120.09999999999994</v>
      </c>
      <c r="C56" s="13">
        <f>[5]ICE!D20</f>
        <v>120.09999999999994</v>
      </c>
      <c r="D56" s="13">
        <f>[5]ICE!E20</f>
        <v>120.09999999999994</v>
      </c>
      <c r="E56" s="13">
        <f>[5]ICE!F20</f>
        <v>127.13999999999996</v>
      </c>
      <c r="F56" s="13">
        <f>[5]ICE!G20</f>
        <v>127.13999999999996</v>
      </c>
      <c r="G56" s="13">
        <f>[5]ICE!H20</f>
        <v>127.13999999999996</v>
      </c>
      <c r="H56" s="13">
        <f>[5]ICE!I20</f>
        <v>128.72999999999999</v>
      </c>
      <c r="I56" s="13">
        <f>[5]ICE!J20</f>
        <v>128.72999999999999</v>
      </c>
      <c r="J56" s="13">
        <f>[5]ICE!K20</f>
        <v>128.72999999999999</v>
      </c>
      <c r="K56" s="13">
        <f>[5]ICE!L20</f>
        <v>124.98</v>
      </c>
      <c r="L56" s="13">
        <f>[5]ICE!M20</f>
        <v>124.98</v>
      </c>
      <c r="M56" s="13">
        <f>[5]ICE!N20</f>
        <v>124.98</v>
      </c>
      <c r="N56" s="23"/>
    </row>
    <row r="57" spans="1:14" x14ac:dyDescent="0.3">
      <c r="A57" s="22" t="str">
        <f>[5]ICE!B21</f>
        <v>b. Consumo de Energía cada kWh</v>
      </c>
      <c r="B57" s="13">
        <f>[5]ICE!C21</f>
        <v>71.859999999999971</v>
      </c>
      <c r="C57" s="13">
        <f>[5]ICE!D21</f>
        <v>71.859999999999957</v>
      </c>
      <c r="D57" s="13">
        <f>[5]ICE!E21</f>
        <v>71.859999999999971</v>
      </c>
      <c r="E57" s="13">
        <f>[5]ICE!F21</f>
        <v>76.07999999999997</v>
      </c>
      <c r="F57" s="13">
        <f>[5]ICE!G21</f>
        <v>76.07999999999997</v>
      </c>
      <c r="G57" s="13">
        <f>[5]ICE!H21</f>
        <v>76.07999999999997</v>
      </c>
      <c r="H57" s="13">
        <f>[5]ICE!I21</f>
        <v>77.039999999999978</v>
      </c>
      <c r="I57" s="13">
        <f>[5]ICE!J21</f>
        <v>77.039999999999978</v>
      </c>
      <c r="J57" s="13">
        <f>[5]ICE!K21</f>
        <v>77.039999999999978</v>
      </c>
      <c r="K57" s="13">
        <f>[5]ICE!L21</f>
        <v>74.789999999999978</v>
      </c>
      <c r="L57" s="13">
        <f>[5]ICE!M21</f>
        <v>74.789999999999978</v>
      </c>
      <c r="M57" s="13">
        <f>[5]ICE!N21</f>
        <v>74.789999999999978</v>
      </c>
      <c r="N57" s="23"/>
    </row>
    <row r="58" spans="1:14" x14ac:dyDescent="0.3">
      <c r="A58" s="22" t="str">
        <f>[5]ICE!B22</f>
        <v>c. Consumo de Potencia cada kW</v>
      </c>
      <c r="B58" s="13">
        <f>[5]ICE!C22</f>
        <v>11878.17</v>
      </c>
      <c r="C58" s="13">
        <f>[5]ICE!D22</f>
        <v>11878.170000000002</v>
      </c>
      <c r="D58" s="13">
        <f>[5]ICE!E22</f>
        <v>11878.17</v>
      </c>
      <c r="E58" s="13">
        <f>[5]ICE!F22</f>
        <v>12574.789999999997</v>
      </c>
      <c r="F58" s="13">
        <f>[5]ICE!G22</f>
        <v>12574.789999999995</v>
      </c>
      <c r="G58" s="13">
        <f>[5]ICE!H22</f>
        <v>12574.789999999997</v>
      </c>
      <c r="H58" s="13">
        <f>[5]ICE!I22</f>
        <v>12731.979999999996</v>
      </c>
      <c r="I58" s="13">
        <f>[5]ICE!J22</f>
        <v>12731.979999999996</v>
      </c>
      <c r="J58" s="13">
        <f>[5]ICE!K22</f>
        <v>12731.979999999998</v>
      </c>
      <c r="K58" s="13">
        <f>[5]ICE!L22</f>
        <v>12360.979999999996</v>
      </c>
      <c r="L58" s="13">
        <f>[5]ICE!M22</f>
        <v>12360.979999999998</v>
      </c>
      <c r="M58" s="13">
        <f>[5]ICE!N22</f>
        <v>12360.979999999996</v>
      </c>
      <c r="N58" s="23"/>
    </row>
    <row r="59" spans="1:14" x14ac:dyDescent="0.3">
      <c r="A59" s="19" t="str">
        <f>[5]ICE!B23</f>
        <v>PREFERENCIAL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23"/>
    </row>
    <row r="60" spans="1:14" x14ac:dyDescent="0.3">
      <c r="A60" s="20" t="str">
        <f>[5]ICE!B24</f>
        <v>T-CS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3"/>
    </row>
    <row r="61" spans="1:14" x14ac:dyDescent="0.3">
      <c r="A61" s="47" t="str">
        <f>[5]ICE!B25</f>
        <v>a. Consumo de Energía menor o igual a 3000 kWh</v>
      </c>
      <c r="B61" s="13">
        <f>[5]ICE!C25</f>
        <v>80.71999999999997</v>
      </c>
      <c r="C61" s="13">
        <f>[5]ICE!D25</f>
        <v>80.72</v>
      </c>
      <c r="D61" s="13">
        <f>[5]ICE!E25</f>
        <v>80.71999999999997</v>
      </c>
      <c r="E61" s="13">
        <f>[5]ICE!F25</f>
        <v>85.449999999999989</v>
      </c>
      <c r="F61" s="13">
        <f>[5]ICE!G25</f>
        <v>85.449999999999974</v>
      </c>
      <c r="G61" s="13">
        <f>[5]ICE!H25</f>
        <v>85.449999999999989</v>
      </c>
      <c r="H61" s="13">
        <f>[5]ICE!I25</f>
        <v>86.52</v>
      </c>
      <c r="I61" s="13">
        <f>[5]ICE!J25</f>
        <v>86.52</v>
      </c>
      <c r="J61" s="13">
        <f>[5]ICE!K25</f>
        <v>86.52</v>
      </c>
      <c r="K61" s="13">
        <f>[5]ICE!L25</f>
        <v>84</v>
      </c>
      <c r="L61" s="13">
        <f>[5]ICE!M25</f>
        <v>84</v>
      </c>
      <c r="M61" s="13">
        <f>[5]ICE!N25</f>
        <v>84</v>
      </c>
      <c r="N61" s="23"/>
    </row>
    <row r="62" spans="1:14" x14ac:dyDescent="0.3">
      <c r="A62" s="22" t="str">
        <f>[5]ICE!B26</f>
        <v>b. Consumo de Energía cada kWh</v>
      </c>
      <c r="B62" s="13">
        <f>[5]ICE!C26</f>
        <v>48.230000000000011</v>
      </c>
      <c r="C62" s="13">
        <f>[5]ICE!D26</f>
        <v>48.230000000000011</v>
      </c>
      <c r="D62" s="13">
        <f>[5]ICE!E26</f>
        <v>48.230000000000011</v>
      </c>
      <c r="E62" s="13">
        <f>[5]ICE!F26</f>
        <v>51.059999999999967</v>
      </c>
      <c r="F62" s="13">
        <f>[5]ICE!G26</f>
        <v>51.059999999999967</v>
      </c>
      <c r="G62" s="13">
        <f>[5]ICE!H26</f>
        <v>51.059999999999967</v>
      </c>
      <c r="H62" s="13">
        <f>[5]ICE!I26</f>
        <v>51.700000000000031</v>
      </c>
      <c r="I62" s="13">
        <f>[5]ICE!J26</f>
        <v>51.700000000000031</v>
      </c>
      <c r="J62" s="13">
        <f>[5]ICE!K26</f>
        <v>51.700000000000031</v>
      </c>
      <c r="K62" s="13">
        <f>[5]ICE!L26</f>
        <v>50.190000000000033</v>
      </c>
      <c r="L62" s="13">
        <f>[5]ICE!M26</f>
        <v>50.190000000000033</v>
      </c>
      <c r="M62" s="13">
        <f>[5]ICE!N26</f>
        <v>50.190000000000033</v>
      </c>
      <c r="N62" s="23"/>
    </row>
    <row r="63" spans="1:14" x14ac:dyDescent="0.3">
      <c r="A63" s="22" t="str">
        <f>[5]ICE!B27</f>
        <v>c. Consumo de Potencia cada kW</v>
      </c>
      <c r="B63" s="13">
        <f>[5]ICE!C27</f>
        <v>7779.3399999999974</v>
      </c>
      <c r="C63" s="13">
        <f>[5]ICE!D27</f>
        <v>7779.3399999999974</v>
      </c>
      <c r="D63" s="13">
        <f>[5]ICE!E27</f>
        <v>7779.3399999999974</v>
      </c>
      <c r="E63" s="13">
        <f>[5]ICE!F27</f>
        <v>8235.5799999999945</v>
      </c>
      <c r="F63" s="13">
        <f>[5]ICE!G27</f>
        <v>8235.5799999999945</v>
      </c>
      <c r="G63" s="13">
        <f>[5]ICE!H27</f>
        <v>8235.5799999999945</v>
      </c>
      <c r="H63" s="13">
        <f>[5]ICE!I27</f>
        <v>8338.5199999999968</v>
      </c>
      <c r="I63" s="13">
        <f>[5]ICE!J27</f>
        <v>8338.5199999999968</v>
      </c>
      <c r="J63" s="13">
        <f>[5]ICE!K27</f>
        <v>8338.5199999999968</v>
      </c>
      <c r="K63" s="13">
        <f>[5]ICE!L27</f>
        <v>8095.5400000000027</v>
      </c>
      <c r="L63" s="13">
        <f>[5]ICE!M27</f>
        <v>8095.5400000000027</v>
      </c>
      <c r="M63" s="13">
        <f>[5]ICE!N27</f>
        <v>8095.5400000000027</v>
      </c>
      <c r="N63" s="23"/>
    </row>
    <row r="64" spans="1:14" x14ac:dyDescent="0.3">
      <c r="A64" s="19" t="str">
        <f>[5]ICE!B28</f>
        <v>MEDIA TENSIÓN (T-MT)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23"/>
    </row>
    <row r="65" spans="1:17" x14ac:dyDescent="0.3">
      <c r="A65" s="20" t="str">
        <f>[5]ICE!B29</f>
        <v>T-MT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3"/>
    </row>
    <row r="66" spans="1:17" x14ac:dyDescent="0.3">
      <c r="A66" s="47" t="str">
        <f>[5]ICE!B30</f>
        <v>a. Energía Punta</v>
      </c>
      <c r="B66" s="13">
        <f>[5]ICE!C30</f>
        <v>68.900000000000034</v>
      </c>
      <c r="C66" s="13">
        <f>[5]ICE!D30</f>
        <v>68.900000000000034</v>
      </c>
      <c r="D66" s="13">
        <f>[5]ICE!E30</f>
        <v>68.900000000000034</v>
      </c>
      <c r="E66" s="13">
        <f>[5]ICE!F30</f>
        <v>72.950000000000017</v>
      </c>
      <c r="F66" s="13">
        <f>[5]ICE!G30</f>
        <v>72.95</v>
      </c>
      <c r="G66" s="13">
        <f>[5]ICE!H30</f>
        <v>72.950000000000017</v>
      </c>
      <c r="H66" s="13">
        <f>[5]ICE!I30</f>
        <v>73.859999999999971</v>
      </c>
      <c r="I66" s="13">
        <f>[5]ICE!J30</f>
        <v>73.859999999999971</v>
      </c>
      <c r="J66" s="13">
        <f>[5]ICE!K30</f>
        <v>73.859999999999957</v>
      </c>
      <c r="K66" s="13">
        <f>[5]ICE!L30</f>
        <v>71.710000000000022</v>
      </c>
      <c r="L66" s="13">
        <f>[5]ICE!M30</f>
        <v>71.710000000000022</v>
      </c>
      <c r="M66" s="13">
        <f>[5]ICE!N30</f>
        <v>71.710000000000022</v>
      </c>
      <c r="N66" s="23"/>
    </row>
    <row r="67" spans="1:17" x14ac:dyDescent="0.3">
      <c r="A67" s="22" t="str">
        <f>[5]ICE!B31</f>
        <v>b. Energía Valle</v>
      </c>
      <c r="B67" s="13">
        <f>[5]ICE!C31</f>
        <v>25.600000000000012</v>
      </c>
      <c r="C67" s="13">
        <f>[5]ICE!D31</f>
        <v>25.600000000000012</v>
      </c>
      <c r="D67" s="13">
        <f>[5]ICE!E31</f>
        <v>25.600000000000012</v>
      </c>
      <c r="E67" s="13">
        <f>[5]ICE!F31</f>
        <v>27.100000000000016</v>
      </c>
      <c r="F67" s="13">
        <f>[5]ICE!G31</f>
        <v>27.100000000000016</v>
      </c>
      <c r="G67" s="13">
        <f>[5]ICE!H31</f>
        <v>27.100000000000016</v>
      </c>
      <c r="H67" s="13">
        <f>[5]ICE!I31</f>
        <v>27.429999999999982</v>
      </c>
      <c r="I67" s="13">
        <f>[5]ICE!J31</f>
        <v>27.429999999999982</v>
      </c>
      <c r="J67" s="13">
        <f>[5]ICE!K31</f>
        <v>27.429999999999986</v>
      </c>
      <c r="K67" s="13">
        <f>[5]ICE!L31</f>
        <v>26.63</v>
      </c>
      <c r="L67" s="13">
        <f>[5]ICE!M31</f>
        <v>26.63</v>
      </c>
      <c r="M67" s="13">
        <f>[5]ICE!N31</f>
        <v>26.63</v>
      </c>
      <c r="N67" s="23"/>
    </row>
    <row r="68" spans="1:17" x14ac:dyDescent="0.3">
      <c r="A68" s="22" t="str">
        <f>[5]ICE!B32</f>
        <v>c. Energía Noche</v>
      </c>
      <c r="B68" s="13">
        <f>[5]ICE!C32</f>
        <v>15.759999999999994</v>
      </c>
      <c r="C68" s="13">
        <f>[5]ICE!D32</f>
        <v>15.759999999999994</v>
      </c>
      <c r="D68" s="13">
        <f>[5]ICE!E32</f>
        <v>15.759999999999994</v>
      </c>
      <c r="E68" s="13">
        <f>[5]ICE!F32</f>
        <v>16.680000000000003</v>
      </c>
      <c r="F68" s="13">
        <f>[5]ICE!G32</f>
        <v>16.680000000000003</v>
      </c>
      <c r="G68" s="13">
        <f>[5]ICE!H32</f>
        <v>16.680000000000003</v>
      </c>
      <c r="H68" s="13">
        <f>[5]ICE!I32</f>
        <v>16.88999999999999</v>
      </c>
      <c r="I68" s="13">
        <f>[5]ICE!J32</f>
        <v>16.88999999999999</v>
      </c>
      <c r="J68" s="13">
        <f>[5]ICE!K32</f>
        <v>16.88999999999999</v>
      </c>
      <c r="K68" s="13">
        <f>[5]ICE!L32</f>
        <v>16.399999999999991</v>
      </c>
      <c r="L68" s="13">
        <f>[5]ICE!M32</f>
        <v>16.399999999999991</v>
      </c>
      <c r="M68" s="13">
        <f>[5]ICE!N32</f>
        <v>16.399999999999991</v>
      </c>
      <c r="N68" s="21"/>
    </row>
    <row r="69" spans="1:17" x14ac:dyDescent="0.3">
      <c r="A69" s="22" t="str">
        <f>[5]ICE!B33</f>
        <v>d. Potencia Punta</v>
      </c>
      <c r="B69" s="13">
        <f>[5]ICE!C33</f>
        <v>11181.25</v>
      </c>
      <c r="C69" s="13">
        <f>[5]ICE!D33</f>
        <v>11181.25</v>
      </c>
      <c r="D69" s="13">
        <f>[5]ICE!E33</f>
        <v>11181.25</v>
      </c>
      <c r="E69" s="13">
        <f>[5]ICE!F33</f>
        <v>11837</v>
      </c>
      <c r="F69" s="13">
        <f>[5]ICE!G33</f>
        <v>11837</v>
      </c>
      <c r="G69" s="13">
        <f>[5]ICE!H33</f>
        <v>11837</v>
      </c>
      <c r="H69" s="13">
        <f>[5]ICE!I33</f>
        <v>11984.96999999999</v>
      </c>
      <c r="I69" s="13">
        <f>[5]ICE!J33</f>
        <v>11984.96999999999</v>
      </c>
      <c r="J69" s="13">
        <f>[5]ICE!K33</f>
        <v>11984.969999999992</v>
      </c>
      <c r="K69" s="13">
        <f>[5]ICE!L33</f>
        <v>11635.739999999996</v>
      </c>
      <c r="L69" s="13">
        <f>[5]ICE!M33</f>
        <v>11635.739999999996</v>
      </c>
      <c r="M69" s="13">
        <f>[5]ICE!N33</f>
        <v>11635.739999999996</v>
      </c>
      <c r="N69" s="21"/>
    </row>
    <row r="70" spans="1:17" x14ac:dyDescent="0.3">
      <c r="A70" s="22" t="str">
        <f>[5]ICE!B34</f>
        <v>e. Potencia Valle</v>
      </c>
      <c r="B70" s="13">
        <f>[5]ICE!C34</f>
        <v>7806.8900000000067</v>
      </c>
      <c r="C70" s="13">
        <f>[5]ICE!D34</f>
        <v>7806.8900000000058</v>
      </c>
      <c r="D70" s="13">
        <f>[5]ICE!E34</f>
        <v>7806.8900000000067</v>
      </c>
      <c r="E70" s="13">
        <f>[5]ICE!F34</f>
        <v>8264.7399999999961</v>
      </c>
      <c r="F70" s="13">
        <f>[5]ICE!G34</f>
        <v>8264.7399999999961</v>
      </c>
      <c r="G70" s="13">
        <f>[5]ICE!H34</f>
        <v>8264.7399999999961</v>
      </c>
      <c r="H70" s="13">
        <f>[5]ICE!I34</f>
        <v>8368.0499999999956</v>
      </c>
      <c r="I70" s="13">
        <f>[5]ICE!J34</f>
        <v>8368.0499999999956</v>
      </c>
      <c r="J70" s="13">
        <f>[5]ICE!K34</f>
        <v>8368.0499999999956</v>
      </c>
      <c r="K70" s="13">
        <f>[5]ICE!L34</f>
        <v>8124.2099999999973</v>
      </c>
      <c r="L70" s="13">
        <f>[5]ICE!M34</f>
        <v>8124.2099999999973</v>
      </c>
      <c r="M70" s="13">
        <f>[5]ICE!N34</f>
        <v>8124.2099999999973</v>
      </c>
      <c r="N70" s="13"/>
    </row>
    <row r="71" spans="1:17" x14ac:dyDescent="0.3">
      <c r="A71" s="22" t="str">
        <f>[5]ICE!B35</f>
        <v>f. Potencia Noche</v>
      </c>
      <c r="B71" s="13">
        <f>[5]ICE!C35</f>
        <v>5000.5</v>
      </c>
      <c r="C71" s="13">
        <f>[5]ICE!D35</f>
        <v>5000.5</v>
      </c>
      <c r="D71" s="13">
        <f>[5]ICE!E35</f>
        <v>5000.5</v>
      </c>
      <c r="E71" s="13">
        <f>[5]ICE!F35</f>
        <v>5293.77</v>
      </c>
      <c r="F71" s="13">
        <f>[5]ICE!G35</f>
        <v>5293.7699999999995</v>
      </c>
      <c r="G71" s="13">
        <f>[5]ICE!H35</f>
        <v>5293.77</v>
      </c>
      <c r="H71" s="13">
        <f>[5]ICE!I35</f>
        <v>5359.9500000000016</v>
      </c>
      <c r="I71" s="13">
        <f>[5]ICE!J35</f>
        <v>5359.9500000000016</v>
      </c>
      <c r="J71" s="13">
        <f>[5]ICE!K35</f>
        <v>5359.9500000000007</v>
      </c>
      <c r="K71" s="13">
        <f>[5]ICE!L35</f>
        <v>5203.76</v>
      </c>
      <c r="L71" s="13">
        <f>[5]ICE!M35</f>
        <v>5203.7599999999993</v>
      </c>
      <c r="M71" s="13">
        <f>[5]ICE!N35</f>
        <v>5203.76</v>
      </c>
    </row>
    <row r="72" spans="1:17" x14ac:dyDescent="0.3">
      <c r="A72" s="19" t="str">
        <f>[5]ICE!B36</f>
        <v>MEDIA TENSIÓN (T-MTb)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7" x14ac:dyDescent="0.3">
      <c r="A73" s="20" t="str">
        <f>[5]ICE!B37</f>
        <v>T-MTb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7" x14ac:dyDescent="0.3">
      <c r="A74" s="22" t="str">
        <f>[5]ICE!B38</f>
        <v>a. Energía Punta</v>
      </c>
      <c r="B74" s="41">
        <f>[5]ICE!C38</f>
        <v>0.12400000000000008</v>
      </c>
      <c r="C74" s="41">
        <f>[5]ICE!D38</f>
        <v>0.12400000000000008</v>
      </c>
      <c r="D74" s="41">
        <f>[5]ICE!E38</f>
        <v>0.12400000000000008</v>
      </c>
      <c r="E74" s="59">
        <f>[5]ICE!F38</f>
        <v>121.44999999999995</v>
      </c>
      <c r="F74" s="59">
        <f>[5]ICE!G38</f>
        <v>121.44999999999993</v>
      </c>
      <c r="G74" s="59">
        <f>[5]ICE!H38</f>
        <v>121.44999999999995</v>
      </c>
      <c r="H74" s="59">
        <f>[5]ICE!I38</f>
        <v>122.96999999999991</v>
      </c>
      <c r="I74" s="59">
        <f>[5]ICE!J38</f>
        <v>122.96999999999991</v>
      </c>
      <c r="J74" s="59">
        <f>[5]ICE!K38</f>
        <v>122.96999999999993</v>
      </c>
      <c r="K74" s="59">
        <f>[5]ICE!L38</f>
        <v>119.38999999999997</v>
      </c>
      <c r="L74" s="59">
        <f>[5]ICE!M38</f>
        <v>119.38999999999997</v>
      </c>
      <c r="M74" s="59">
        <f>[5]ICE!N38</f>
        <v>119.38999999999997</v>
      </c>
    </row>
    <row r="75" spans="1:17" x14ac:dyDescent="0.3">
      <c r="A75" s="22" t="str">
        <f>[5]ICE!B39</f>
        <v>b. Energía Valle</v>
      </c>
      <c r="B75" s="41">
        <f>[5]ICE!C39</f>
        <v>4.4000000000000018E-2</v>
      </c>
      <c r="C75" s="41">
        <f>[5]ICE!D39</f>
        <v>4.4000000000000018E-2</v>
      </c>
      <c r="D75" s="41">
        <f>[5]ICE!E39</f>
        <v>4.4000000000000018E-2</v>
      </c>
      <c r="E75" s="59">
        <f>[5]ICE!F39</f>
        <v>41.72000000000002</v>
      </c>
      <c r="F75" s="59">
        <f>[5]ICE!G39</f>
        <v>41.72000000000002</v>
      </c>
      <c r="G75" s="59">
        <f>[5]ICE!H39</f>
        <v>41.72000000000002</v>
      </c>
      <c r="H75" s="59">
        <f>[5]ICE!I39</f>
        <v>42.24</v>
      </c>
      <c r="I75" s="59">
        <f>[5]ICE!J39</f>
        <v>42.24</v>
      </c>
      <c r="J75" s="59">
        <f>[5]ICE!K39</f>
        <v>42.24</v>
      </c>
      <c r="K75" s="59">
        <f>[5]ICE!L39</f>
        <v>41.01</v>
      </c>
      <c r="L75" s="59">
        <f>[5]ICE!M39</f>
        <v>41.01</v>
      </c>
      <c r="M75" s="59">
        <f>[5]ICE!N39</f>
        <v>41.01</v>
      </c>
    </row>
    <row r="76" spans="1:17" x14ac:dyDescent="0.3">
      <c r="A76" s="22" t="str">
        <f>[5]ICE!B40</f>
        <v>c. Energía Noche</v>
      </c>
      <c r="B76" s="41">
        <f>[5]ICE!C40</f>
        <v>2.7000000000000017E-2</v>
      </c>
      <c r="C76" s="41">
        <f>[5]ICE!D40</f>
        <v>2.7000000000000017E-2</v>
      </c>
      <c r="D76" s="41">
        <f>[5]ICE!E40</f>
        <v>2.7000000000000017E-2</v>
      </c>
      <c r="E76" s="59">
        <f>[5]ICE!F40</f>
        <v>26.779999999999983</v>
      </c>
      <c r="F76" s="59">
        <f>[5]ICE!G40</f>
        <v>26.779999999999983</v>
      </c>
      <c r="G76" s="59">
        <f>[5]ICE!H40</f>
        <v>26.779999999999983</v>
      </c>
      <c r="H76" s="59">
        <f>[5]ICE!I40</f>
        <v>27.11000000000001</v>
      </c>
      <c r="I76" s="59">
        <f>[5]ICE!J40</f>
        <v>27.11000000000001</v>
      </c>
      <c r="J76" s="59">
        <f>[5]ICE!K40</f>
        <v>27.11000000000001</v>
      </c>
      <c r="K76" s="59">
        <f>[5]ICE!L40</f>
        <v>26.320000000000018</v>
      </c>
      <c r="L76" s="59">
        <f>[5]ICE!M40</f>
        <v>26.320000000000014</v>
      </c>
      <c r="M76" s="59">
        <f>[5]ICE!N40</f>
        <v>26.320000000000018</v>
      </c>
    </row>
    <row r="77" spans="1:17" x14ac:dyDescent="0.3">
      <c r="A77" s="22" t="str">
        <f>[5]ICE!B41</f>
        <v>d. Potencia Punta</v>
      </c>
      <c r="B77" s="41">
        <f>[5]ICE!C41</f>
        <v>19.803999999999984</v>
      </c>
      <c r="C77" s="41">
        <f>[5]ICE!D41</f>
        <v>19.803999999999984</v>
      </c>
      <c r="D77" s="41">
        <f>[5]ICE!E41</f>
        <v>19.803999999999984</v>
      </c>
      <c r="E77" s="59">
        <f>[5]ICE!F41</f>
        <v>3566.8999999999987</v>
      </c>
      <c r="F77" s="59">
        <f>[5]ICE!G41</f>
        <v>3566.8999999999983</v>
      </c>
      <c r="G77" s="59">
        <f>[5]ICE!H41</f>
        <v>3566.8999999999987</v>
      </c>
      <c r="H77" s="59">
        <f>[5]ICE!I41</f>
        <v>3611.4799999999991</v>
      </c>
      <c r="I77" s="59">
        <f>[5]ICE!J41</f>
        <v>3611.4799999999991</v>
      </c>
      <c r="J77" s="59">
        <f>[5]ICE!K41</f>
        <v>3611.4799999999991</v>
      </c>
      <c r="K77" s="59">
        <f>[5]ICE!L41</f>
        <v>3506.25</v>
      </c>
      <c r="L77" s="59">
        <f>[5]ICE!M41</f>
        <v>3506.25</v>
      </c>
      <c r="M77" s="59">
        <f>[5]ICE!N41</f>
        <v>3506.25</v>
      </c>
    </row>
    <row r="78" spans="1:17" x14ac:dyDescent="0.3">
      <c r="A78" s="22" t="str">
        <f>[5]ICE!B42</f>
        <v>e. Potencia Valle</v>
      </c>
      <c r="B78" s="41">
        <f>[5]ICE!C42</f>
        <v>13.819999999999995</v>
      </c>
      <c r="C78" s="41">
        <f>[5]ICE!D42</f>
        <v>13.819999999999995</v>
      </c>
      <c r="D78" s="41">
        <f>[5]ICE!E42</f>
        <v>13.819999999999995</v>
      </c>
      <c r="E78" s="59">
        <f>[5]ICE!F42</f>
        <v>2490.04</v>
      </c>
      <c r="F78" s="59">
        <f>[5]ICE!G42</f>
        <v>2490.0399999999995</v>
      </c>
      <c r="G78" s="59">
        <f>[5]ICE!H42</f>
        <v>2490.04</v>
      </c>
      <c r="H78" s="59">
        <f>[5]ICE!I42</f>
        <v>2521.1600000000021</v>
      </c>
      <c r="I78" s="59">
        <f>[5]ICE!J42</f>
        <v>2521.1600000000021</v>
      </c>
      <c r="J78" s="59">
        <f>[5]ICE!K42</f>
        <v>2521.1600000000021</v>
      </c>
      <c r="K78" s="59">
        <f>[5]ICE!L42</f>
        <v>2447.690000000001</v>
      </c>
      <c r="L78" s="59">
        <f>[5]ICE!M42</f>
        <v>2447.690000000001</v>
      </c>
      <c r="M78" s="59">
        <f>[5]ICE!N42</f>
        <v>2447.690000000001</v>
      </c>
    </row>
    <row r="79" spans="1:17" x14ac:dyDescent="0.3">
      <c r="A79" s="22" t="str">
        <f>[5]ICE!B43</f>
        <v>f. Potencia Noche</v>
      </c>
      <c r="B79" s="41">
        <f>[5]ICE!C43</f>
        <v>8.859</v>
      </c>
      <c r="C79" s="41">
        <f>[5]ICE!D43</f>
        <v>8.8590000000000035</v>
      </c>
      <c r="D79" s="41">
        <f>[5]ICE!E43</f>
        <v>8.859</v>
      </c>
      <c r="E79" s="59">
        <f>[5]ICE!F43</f>
        <v>1595.6699999999989</v>
      </c>
      <c r="F79" s="59">
        <f>[5]ICE!G43</f>
        <v>1595.6699999999989</v>
      </c>
      <c r="G79" s="59">
        <f>[5]ICE!H43</f>
        <v>1595.6699999999989</v>
      </c>
      <c r="H79" s="59">
        <f>[5]ICE!I43</f>
        <v>1615.6100000000004</v>
      </c>
      <c r="I79" s="59">
        <f>[5]ICE!J43</f>
        <v>1615.6100000000004</v>
      </c>
      <c r="J79" s="59">
        <f>[5]ICE!K43</f>
        <v>1615.6100000000004</v>
      </c>
      <c r="K79" s="59">
        <f>[5]ICE!L43</f>
        <v>1568.5400000000006</v>
      </c>
      <c r="L79" s="59">
        <f>[5]ICE!M43</f>
        <v>1568.5400000000006</v>
      </c>
      <c r="M79" s="59">
        <f>[5]ICE!N43</f>
        <v>1568.5400000000006</v>
      </c>
    </row>
    <row r="80" spans="1:17" x14ac:dyDescent="0.3">
      <c r="A80" s="19" t="str">
        <f>[5]ICE!B44</f>
        <v>ALUMBRADO PÚBLICO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6"/>
      <c r="O80" s="16"/>
      <c r="P80" s="16"/>
      <c r="Q80" s="16"/>
    </row>
    <row r="81" spans="1:17" x14ac:dyDescent="0.3">
      <c r="A81" s="20" t="str">
        <f>[5]ICE!B45</f>
        <v>T-AP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16"/>
      <c r="O81" s="16"/>
      <c r="P81" s="16"/>
      <c r="Q81" s="16"/>
    </row>
    <row r="82" spans="1:17" x14ac:dyDescent="0.3">
      <c r="A82" s="22" t="str">
        <f>[5]ICE!B46</f>
        <v>a. Bloque 0-40 kWh</v>
      </c>
      <c r="B82" s="13">
        <f>[5]ICE!C46</f>
        <v>180</v>
      </c>
      <c r="C82" s="13">
        <f>[5]ICE!D46</f>
        <v>180</v>
      </c>
      <c r="D82" s="13">
        <f>[5]ICE!E46</f>
        <v>180</v>
      </c>
      <c r="E82" s="13">
        <f>[5]ICE!F46</f>
        <v>184.25333333333327</v>
      </c>
      <c r="F82" s="13">
        <f>[5]ICE!G46</f>
        <v>184.39999999999995</v>
      </c>
      <c r="G82" s="13">
        <f>[5]ICE!H46</f>
        <v>184.39999999999998</v>
      </c>
      <c r="H82" s="13">
        <f>[5]ICE!I46</f>
        <v>184.39999999999995</v>
      </c>
      <c r="I82" s="13">
        <f>[5]ICE!J46</f>
        <v>184.39999999999995</v>
      </c>
      <c r="J82" s="13">
        <f>[5]ICE!K46</f>
        <v>184.39999999999998</v>
      </c>
      <c r="K82" s="13">
        <f>[5]ICE!L46</f>
        <v>184.39999999999995</v>
      </c>
      <c r="L82" s="13">
        <f>[5]ICE!M46</f>
        <v>184.39999999999998</v>
      </c>
      <c r="M82" s="13">
        <f>[5]ICE!N46</f>
        <v>184.39999999999995</v>
      </c>
      <c r="N82" s="16"/>
      <c r="O82" s="16"/>
      <c r="P82" s="16"/>
      <c r="Q82" s="16"/>
    </row>
    <row r="83" spans="1:17" x14ac:dyDescent="0.3">
      <c r="A83" s="22" t="str">
        <f>[5]ICE!B47</f>
        <v>b. Bloque 41-50 000 kWh</v>
      </c>
      <c r="B83" s="13">
        <f>[5]ICE!C47</f>
        <v>4.6100000000000021</v>
      </c>
      <c r="C83" s="13">
        <f>[5]ICE!D47</f>
        <v>4.6100000000000003</v>
      </c>
      <c r="D83" s="13">
        <f>[5]ICE!E47</f>
        <v>4.6100000000000021</v>
      </c>
      <c r="E83" s="13">
        <f>[5]ICE!F47</f>
        <v>4.6100000000000012</v>
      </c>
      <c r="F83" s="13">
        <f>[5]ICE!G47</f>
        <v>4.6100000000000021</v>
      </c>
      <c r="G83" s="13">
        <f>[5]ICE!H47</f>
        <v>4.6100000000000012</v>
      </c>
      <c r="H83" s="13">
        <f>[5]ICE!I47</f>
        <v>4.6100000000000021</v>
      </c>
      <c r="I83" s="13">
        <f>[5]ICE!J47</f>
        <v>4.6100000000000021</v>
      </c>
      <c r="J83" s="13">
        <f>[5]ICE!K47</f>
        <v>4.6100000000000012</v>
      </c>
      <c r="K83" s="13">
        <f>[5]ICE!L47</f>
        <v>4.6100000000000021</v>
      </c>
      <c r="L83" s="13">
        <f>[5]ICE!M47</f>
        <v>4.6100000000000012</v>
      </c>
      <c r="M83" s="13">
        <f>[5]ICE!N47</f>
        <v>4.6100000000000021</v>
      </c>
      <c r="N83" s="16"/>
      <c r="O83" s="16"/>
      <c r="P83" s="16"/>
      <c r="Q83" s="16"/>
    </row>
    <row r="84" spans="1:17" x14ac:dyDescent="0.3">
      <c r="A84" s="22" t="str">
        <f>[5]ICE!B48</f>
        <v>c. Bloque mayor a 50 000 kWh</v>
      </c>
      <c r="B84" s="13">
        <f>[5]ICE!C48</f>
        <v>225000</v>
      </c>
      <c r="C84" s="13">
        <f>[5]ICE!D48</f>
        <v>225000</v>
      </c>
      <c r="D84" s="13">
        <f>[5]ICE!E48</f>
        <v>225000</v>
      </c>
      <c r="E84" s="13">
        <f>[5]ICE!F48</f>
        <v>230316.66666666666</v>
      </c>
      <c r="F84" s="13">
        <f>[5]ICE!G48</f>
        <v>230500</v>
      </c>
      <c r="G84" s="13">
        <f>[5]ICE!H48</f>
        <v>230500</v>
      </c>
      <c r="H84" s="13">
        <f>[5]ICE!I48</f>
        <v>230500</v>
      </c>
      <c r="I84" s="13">
        <f>[5]ICE!J48</f>
        <v>230500</v>
      </c>
      <c r="J84" s="13">
        <f>[5]ICE!K48</f>
        <v>230500</v>
      </c>
      <c r="K84" s="13">
        <f>[5]ICE!L48</f>
        <v>230500</v>
      </c>
      <c r="L84" s="13">
        <f>[5]ICE!M48</f>
        <v>230500</v>
      </c>
      <c r="M84" s="13">
        <f>[5]ICE!N48</f>
        <v>230500</v>
      </c>
      <c r="N84" s="16"/>
      <c r="O84" s="16"/>
      <c r="P84" s="16"/>
      <c r="Q84" s="16"/>
    </row>
    <row r="85" spans="1:17" x14ac:dyDescent="0.3">
      <c r="A85" s="19" t="str">
        <f>[5]ICE!B49</f>
        <v>Tarifa de acceso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6"/>
      <c r="O85" s="16"/>
      <c r="P85" s="16"/>
      <c r="Q85" s="16"/>
    </row>
    <row r="86" spans="1:17" x14ac:dyDescent="0.3">
      <c r="A86" s="20" t="str">
        <f>[5]ICE!B50</f>
        <v>T-TA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6"/>
      <c r="O86" s="16"/>
      <c r="P86" s="16"/>
      <c r="Q86" s="16"/>
    </row>
    <row r="87" spans="1:17" x14ac:dyDescent="0.3">
      <c r="A87" s="22" t="str">
        <f>[5]ICE!B51</f>
        <v>a. Consumo de Energía cada kWh</v>
      </c>
      <c r="B87" s="13">
        <f>[5]ICE!C51</f>
        <v>27.86000000000001</v>
      </c>
      <c r="C87" s="13">
        <f>[5]ICE!D51</f>
        <v>27.86000000000001</v>
      </c>
      <c r="D87" s="13">
        <f>[5]ICE!E51</f>
        <v>27.86000000000001</v>
      </c>
      <c r="E87" s="13">
        <f>[5]ICE!F51</f>
        <v>26.769999999999989</v>
      </c>
      <c r="F87" s="13">
        <f>[5]ICE!G51</f>
        <v>26.769999999999989</v>
      </c>
      <c r="G87" s="13">
        <f>[5]ICE!H51</f>
        <v>26.769999999999989</v>
      </c>
      <c r="H87" s="13">
        <f>[5]ICE!I51</f>
        <v>26.769999999999989</v>
      </c>
      <c r="I87" s="13">
        <f>[5]ICE!J51</f>
        <v>26.769999999999989</v>
      </c>
      <c r="J87" s="13">
        <f>[5]ICE!K51</f>
        <v>26.769999999999989</v>
      </c>
      <c r="K87" s="13">
        <f>[5]ICE!L51</f>
        <v>26.769999999999989</v>
      </c>
      <c r="L87" s="13">
        <f>[5]ICE!M51</f>
        <v>26.769999999999989</v>
      </c>
      <c r="M87" s="13">
        <f>[5]ICE!N51</f>
        <v>26.769999999999989</v>
      </c>
      <c r="N87" s="16"/>
      <c r="O87" s="16"/>
      <c r="P87" s="16"/>
      <c r="Q87" s="16"/>
    </row>
    <row r="88" spans="1:17" x14ac:dyDescent="0.3">
      <c r="A88" s="68" t="str">
        <f>[5]ICE!B52</f>
        <v>Tarifa en centros de recarga rápida</v>
      </c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16"/>
      <c r="O88" s="16"/>
      <c r="P88" s="16"/>
      <c r="Q88" s="16"/>
    </row>
    <row r="89" spans="1:17" x14ac:dyDescent="0.3">
      <c r="A89" s="70" t="str">
        <f>[5]ICE!B53</f>
        <v>T-VE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16"/>
      <c r="O89" s="16"/>
      <c r="P89" s="16"/>
      <c r="Q89" s="16"/>
    </row>
    <row r="90" spans="1:17" x14ac:dyDescent="0.3">
      <c r="A90" s="62" t="str">
        <f>[5]ICE!B54</f>
        <v>b. Consumo de Energía cada kWh</v>
      </c>
      <c r="B90" s="63">
        <f>[5]ICE!C54</f>
        <v>0</v>
      </c>
      <c r="C90" s="63">
        <f>[5]ICE!D54</f>
        <v>0</v>
      </c>
      <c r="D90" s="63">
        <f>[5]ICE!E54</f>
        <v>0</v>
      </c>
      <c r="E90" s="63">
        <f>[5]ICE!F54</f>
        <v>0</v>
      </c>
      <c r="F90" s="63">
        <f>[5]ICE!G54</f>
        <v>0</v>
      </c>
      <c r="G90" s="63">
        <f>[5]ICE!H54</f>
        <v>0</v>
      </c>
      <c r="H90" s="63">
        <f>[5]ICE!I54</f>
        <v>0</v>
      </c>
      <c r="I90" s="63">
        <f>[5]ICE!J54</f>
        <v>182.71999999999991</v>
      </c>
      <c r="J90" s="63">
        <f>[5]ICE!K54</f>
        <v>182.71999999999997</v>
      </c>
      <c r="K90" s="63">
        <f>[5]ICE!L54</f>
        <v>182.72</v>
      </c>
      <c r="L90" s="63">
        <f>[5]ICE!M54</f>
        <v>182.71999999999997</v>
      </c>
      <c r="M90" s="63">
        <f>[5]ICE!N54</f>
        <v>182.72</v>
      </c>
      <c r="N90" s="16"/>
      <c r="O90" s="16"/>
      <c r="P90" s="16"/>
      <c r="Q90" s="16"/>
    </row>
    <row r="91" spans="1:17" x14ac:dyDescent="0.3">
      <c r="A91" s="24"/>
    </row>
    <row r="92" spans="1:17" x14ac:dyDescent="0.3">
      <c r="A92" s="24"/>
    </row>
    <row r="95" spans="1:17" ht="20.100000000000001" customHeight="1" x14ac:dyDescent="0.3"/>
    <row r="96" spans="1:17" ht="34.5" customHeight="1" x14ac:dyDescent="0.3"/>
    <row r="97" spans="7:17" ht="20.100000000000001" customHeight="1" x14ac:dyDescent="0.3"/>
    <row r="98" spans="7:17" ht="20.100000000000001" customHeight="1" x14ac:dyDescent="0.3"/>
    <row r="99" spans="7:17" ht="20.100000000000001" customHeight="1" x14ac:dyDescent="0.3">
      <c r="G99" s="15"/>
      <c r="H99" s="15"/>
      <c r="I99" s="15"/>
      <c r="J99" s="15"/>
      <c r="K99" s="15"/>
      <c r="L99" s="15"/>
    </row>
    <row r="100" spans="7:17" s="16" customFormat="1" ht="20.100000000000001" customHeight="1" x14ac:dyDescent="0.3">
      <c r="N100" s="1"/>
      <c r="O100" s="1"/>
      <c r="P100" s="1"/>
      <c r="Q100" s="1"/>
    </row>
    <row r="101" spans="7:17" s="16" customFormat="1" ht="20.100000000000001" customHeight="1" x14ac:dyDescent="0.3">
      <c r="N101" s="1"/>
      <c r="O101" s="1"/>
      <c r="P101" s="1"/>
      <c r="Q101" s="1"/>
    </row>
    <row r="102" spans="7:17" s="16" customFormat="1" ht="20.100000000000001" customHeight="1" x14ac:dyDescent="0.3">
      <c r="N102" s="1"/>
      <c r="O102" s="1"/>
      <c r="P102" s="1"/>
      <c r="Q102" s="1"/>
    </row>
    <row r="103" spans="7:17" s="16" customFormat="1" ht="20.100000000000001" customHeight="1" x14ac:dyDescent="0.3">
      <c r="N103" s="1"/>
      <c r="O103" s="1"/>
      <c r="P103" s="1"/>
      <c r="Q103" s="1"/>
    </row>
    <row r="104" spans="7:17" s="16" customFormat="1" ht="20.100000000000001" customHeight="1" x14ac:dyDescent="0.3">
      <c r="N104" s="1"/>
      <c r="O104" s="1"/>
      <c r="P104" s="1"/>
      <c r="Q104" s="1"/>
    </row>
    <row r="105" spans="7:17" s="16" customFormat="1" ht="20.100000000000001" customHeight="1" x14ac:dyDescent="0.3">
      <c r="N105" s="1"/>
      <c r="O105" s="1"/>
      <c r="P105" s="1"/>
      <c r="Q105" s="1"/>
    </row>
    <row r="106" spans="7:17" s="16" customFormat="1" ht="21.75" customHeight="1" x14ac:dyDescent="0.3">
      <c r="N106" s="1"/>
      <c r="O106" s="1"/>
      <c r="P106" s="1"/>
      <c r="Q106" s="1"/>
    </row>
  </sheetData>
  <mergeCells count="4">
    <mergeCell ref="A5:J5"/>
    <mergeCell ref="A6:M6"/>
    <mergeCell ref="A41:J41"/>
    <mergeCell ref="A42:M42"/>
  </mergeCells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AB3B-673B-4BF0-A486-50F1772B917A}">
  <sheetPr codeName="Hoja67"/>
  <dimension ref="A4:N101"/>
  <sheetViews>
    <sheetView topLeftCell="A89" workbookViewId="0">
      <selection activeCell="A100" sqref="A100:N101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153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[5]CNFL!B7</f>
        <v>Tipo de tarifa y bloque</v>
      </c>
      <c r="B7" s="18" t="str">
        <f>[5]CNFL!C7</f>
        <v>Enero</v>
      </c>
      <c r="C7" s="18" t="str">
        <f>[5]CNFL!D7</f>
        <v>Febrero</v>
      </c>
      <c r="D7" s="18" t="str">
        <f>[5]CNFL!E7</f>
        <v>Marzo</v>
      </c>
      <c r="E7" s="18" t="str">
        <f>[5]CNFL!F7</f>
        <v>Abril</v>
      </c>
      <c r="F7" s="18" t="str">
        <f>[5]CNFL!G7</f>
        <v>Mayo</v>
      </c>
      <c r="G7" s="18" t="str">
        <f>[5]CNFL!H7</f>
        <v>Junio</v>
      </c>
      <c r="H7" s="18" t="str">
        <f>[5]CNFL!I7</f>
        <v>Julio</v>
      </c>
      <c r="I7" s="18" t="str">
        <f>[5]CNFL!J7</f>
        <v>Agosto</v>
      </c>
      <c r="J7" s="18" t="str">
        <f>[5]CNFL!K7</f>
        <v>Septiembre</v>
      </c>
      <c r="K7" s="18" t="str">
        <f>[5]CNFL!L7</f>
        <v>Octubre</v>
      </c>
      <c r="L7" s="18" t="str">
        <f>[5]CNFL!M7</f>
        <v>Noviembre</v>
      </c>
      <c r="M7" s="18" t="str">
        <f>[5]CNFL!N7</f>
        <v>Diciembre</v>
      </c>
      <c r="N7" s="37"/>
    </row>
    <row r="8" spans="1:14" x14ac:dyDescent="0.3">
      <c r="A8" s="19" t="str">
        <f>[5]CNFL!B8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[5]CNFL!B9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[5]CNFL!B10</f>
        <v>a. Bloque 0-30 kWh</v>
      </c>
      <c r="B10" s="13">
        <f>[5]CNFL!C10</f>
        <v>1893.900000000001</v>
      </c>
      <c r="C10" s="13">
        <f>[5]CNFL!D10</f>
        <v>1893.900000000001</v>
      </c>
      <c r="D10" s="13">
        <f>[5]CNFL!E10</f>
        <v>1893.900000000001</v>
      </c>
      <c r="E10" s="13">
        <f>[5]CNFL!F10</f>
        <v>2153.400000000001</v>
      </c>
      <c r="F10" s="13">
        <f>[5]CNFL!G10</f>
        <v>2153.4000000000005</v>
      </c>
      <c r="G10" s="13">
        <f>[5]CNFL!H10</f>
        <v>2153.400000000001</v>
      </c>
      <c r="H10" s="13">
        <f>[5]CNFL!I10</f>
        <v>2219.4000000000005</v>
      </c>
      <c r="I10" s="13">
        <f>[5]CNFL!J10</f>
        <v>2219.4000000000005</v>
      </c>
      <c r="J10" s="13">
        <f>[5]CNFL!K10</f>
        <v>2219.400000000001</v>
      </c>
      <c r="K10" s="13">
        <f>[5]CNFL!L10</f>
        <v>2258.4000000000005</v>
      </c>
      <c r="L10" s="13">
        <f>[5]CNFL!M10</f>
        <v>2258.400000000001</v>
      </c>
      <c r="M10" s="13">
        <f>[5]CNFL!N10</f>
        <v>2258.4000000000005</v>
      </c>
      <c r="N10" s="13"/>
    </row>
    <row r="11" spans="1:14" x14ac:dyDescent="0.3">
      <c r="A11" s="22" t="str">
        <f>[5]CNFL!B11</f>
        <v>b. Bloque 31-200 kWh</v>
      </c>
      <c r="B11" s="13">
        <f>[5]CNFL!C11</f>
        <v>63.130000000000052</v>
      </c>
      <c r="C11" s="13">
        <f>[5]CNFL!D11</f>
        <v>63.130000000000045</v>
      </c>
      <c r="D11" s="13">
        <f>[5]CNFL!E11</f>
        <v>63.130000000000052</v>
      </c>
      <c r="E11" s="13">
        <f>[5]CNFL!F11</f>
        <v>71.779999999999987</v>
      </c>
      <c r="F11" s="13">
        <f>[5]CNFL!G11</f>
        <v>71.78</v>
      </c>
      <c r="G11" s="13">
        <f>[5]CNFL!H11</f>
        <v>71.779999999999987</v>
      </c>
      <c r="H11" s="13">
        <f>[5]CNFL!I11</f>
        <v>73.98</v>
      </c>
      <c r="I11" s="13">
        <f>[5]CNFL!J11</f>
        <v>73.98</v>
      </c>
      <c r="J11" s="13">
        <f>[5]CNFL!K11</f>
        <v>73.98</v>
      </c>
      <c r="K11" s="13">
        <f>[5]CNFL!L11</f>
        <v>75.280000000000015</v>
      </c>
      <c r="L11" s="13">
        <f>[5]CNFL!M11</f>
        <v>75.28</v>
      </c>
      <c r="M11" s="13">
        <f>[5]CNFL!N11</f>
        <v>75.280000000000015</v>
      </c>
      <c r="N11" s="13"/>
    </row>
    <row r="12" spans="1:14" x14ac:dyDescent="0.3">
      <c r="A12" s="22" t="str">
        <f>[5]CNFL!B12</f>
        <v>c. Bloque 201-300 kWh</v>
      </c>
      <c r="B12" s="13">
        <f>[5]CNFL!C12</f>
        <v>96.869999999999933</v>
      </c>
      <c r="C12" s="13">
        <f>[5]CNFL!D12</f>
        <v>96.869999999999933</v>
      </c>
      <c r="D12" s="13">
        <f>[5]CNFL!E12</f>
        <v>96.869999999999933</v>
      </c>
      <c r="E12" s="13">
        <f>[5]CNFL!F12</f>
        <v>110.15000000000006</v>
      </c>
      <c r="F12" s="13">
        <f>[5]CNFL!G12</f>
        <v>110.15000000000006</v>
      </c>
      <c r="G12" s="13">
        <f>[5]CNFL!H12</f>
        <v>110.15000000000006</v>
      </c>
      <c r="H12" s="13">
        <f>[5]CNFL!I12</f>
        <v>113.53000000000007</v>
      </c>
      <c r="I12" s="13">
        <f>[5]CNFL!J12</f>
        <v>113.53000000000007</v>
      </c>
      <c r="J12" s="13">
        <f>[5]CNFL!K12</f>
        <v>113.53000000000006</v>
      </c>
      <c r="K12" s="13">
        <f>[5]CNFL!L12</f>
        <v>115.53999999999998</v>
      </c>
      <c r="L12" s="13">
        <f>[5]CNFL!M12</f>
        <v>115.53999999999998</v>
      </c>
      <c r="M12" s="13">
        <f>[5]CNFL!N12</f>
        <v>115.53999999999998</v>
      </c>
      <c r="N12" s="13"/>
    </row>
    <row r="13" spans="1:14" x14ac:dyDescent="0.3">
      <c r="A13" s="22" t="str">
        <f>[5]CNFL!B13</f>
        <v>d. Bloque mayor a 300 kWh</v>
      </c>
      <c r="B13" s="13">
        <f>[5]CNFL!C13</f>
        <v>100.13999999999999</v>
      </c>
      <c r="C13" s="13">
        <f>[5]CNFL!D13</f>
        <v>100.14</v>
      </c>
      <c r="D13" s="13">
        <f>[5]CNFL!E13</f>
        <v>100.13999999999999</v>
      </c>
      <c r="E13" s="13">
        <f>[5]CNFL!F13</f>
        <v>113.86999999999992</v>
      </c>
      <c r="F13" s="13">
        <f>[5]CNFL!G13</f>
        <v>113.86999999999992</v>
      </c>
      <c r="G13" s="13">
        <f>[5]CNFL!H13</f>
        <v>113.86999999999992</v>
      </c>
      <c r="H13" s="13">
        <f>[5]CNFL!I13</f>
        <v>117.36999999999992</v>
      </c>
      <c r="I13" s="13">
        <f>[5]CNFL!J13</f>
        <v>117.36999999999992</v>
      </c>
      <c r="J13" s="13">
        <f>[5]CNFL!K13</f>
        <v>117.36999999999992</v>
      </c>
      <c r="K13" s="13">
        <f>[5]CNFL!L13</f>
        <v>119.44000000000004</v>
      </c>
      <c r="L13" s="13">
        <f>[5]CNFL!M13</f>
        <v>119.44000000000004</v>
      </c>
      <c r="M13" s="13">
        <f>[5]CNFL!N13</f>
        <v>119.44000000000004</v>
      </c>
      <c r="N13" s="21"/>
    </row>
    <row r="14" spans="1:14" x14ac:dyDescent="0.3">
      <c r="A14" s="19" t="str">
        <f>[5]CNFL!B14</f>
        <v>Residencial horaria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1"/>
    </row>
    <row r="15" spans="1:14" x14ac:dyDescent="0.3">
      <c r="A15" s="20" t="str">
        <f>[5]CNFL!B15</f>
        <v>T-REH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13"/>
    </row>
    <row r="16" spans="1:14" x14ac:dyDescent="0.3">
      <c r="A16" s="22" t="str">
        <f>[5]CNFL!B16</f>
        <v xml:space="preserve">a. Bloque 0-300 KWh   Punta </v>
      </c>
      <c r="B16" s="13">
        <f>[5]CNFL!C16</f>
        <v>133.88999999999993</v>
      </c>
      <c r="C16" s="13">
        <f>[5]CNFL!D16</f>
        <v>133.8899999999999</v>
      </c>
      <c r="D16" s="13">
        <f>[5]CNFL!E16</f>
        <v>133.88999999999993</v>
      </c>
      <c r="E16" s="13">
        <f>[5]CNFL!F16</f>
        <v>152.2399999999999</v>
      </c>
      <c r="F16" s="13">
        <f>[5]CNFL!G16</f>
        <v>152.2399999999999</v>
      </c>
      <c r="G16" s="13">
        <f>[5]CNFL!H16</f>
        <v>152.2399999999999</v>
      </c>
      <c r="H16" s="13">
        <f>[5]CNFL!I16</f>
        <v>156.89999999999998</v>
      </c>
      <c r="I16" s="13">
        <f>[5]CNFL!J16</f>
        <v>156.89999999999998</v>
      </c>
      <c r="J16" s="13">
        <f>[5]CNFL!K16</f>
        <v>156.9</v>
      </c>
      <c r="K16" s="13">
        <f>[5]CNFL!L16</f>
        <v>159.67000000000004</v>
      </c>
      <c r="L16" s="13">
        <f>[5]CNFL!M16</f>
        <v>159.67000000000004</v>
      </c>
      <c r="M16" s="13">
        <f>[5]CNFL!N16</f>
        <v>159.67000000000004</v>
      </c>
      <c r="N16" s="13"/>
    </row>
    <row r="17" spans="1:14" x14ac:dyDescent="0.3">
      <c r="A17" s="22" t="str">
        <f>[5]CNFL!B17</f>
        <v>b. Bloque 0-300 KWh   Valle</v>
      </c>
      <c r="B17" s="13">
        <f>[5]CNFL!C17</f>
        <v>55.51</v>
      </c>
      <c r="C17" s="13">
        <f>[5]CNFL!D17</f>
        <v>55.51</v>
      </c>
      <c r="D17" s="13">
        <f>[5]CNFL!E17</f>
        <v>55.51</v>
      </c>
      <c r="E17" s="13">
        <f>[5]CNFL!F17</f>
        <v>63.109999999999964</v>
      </c>
      <c r="F17" s="13">
        <f>[5]CNFL!G17</f>
        <v>63.109999999999957</v>
      </c>
      <c r="G17" s="13">
        <f>[5]CNFL!H17</f>
        <v>63.109999999999964</v>
      </c>
      <c r="H17" s="13">
        <f>[5]CNFL!I17</f>
        <v>65.049999999999969</v>
      </c>
      <c r="I17" s="13">
        <f>[5]CNFL!J17</f>
        <v>65.049999999999969</v>
      </c>
      <c r="J17" s="13">
        <f>[5]CNFL!K17</f>
        <v>65.049999999999969</v>
      </c>
      <c r="K17" s="13">
        <f>[5]CNFL!L17</f>
        <v>66.200000000000017</v>
      </c>
      <c r="L17" s="13">
        <f>[5]CNFL!M17</f>
        <v>66.200000000000031</v>
      </c>
      <c r="M17" s="13">
        <f>[5]CNFL!N17</f>
        <v>66.200000000000017</v>
      </c>
      <c r="N17" s="13"/>
    </row>
    <row r="18" spans="1:14" x14ac:dyDescent="0.3">
      <c r="A18" s="22" t="str">
        <f>[5]CNFL!B18</f>
        <v>c. Bloque 0-300 KWh   Noche</v>
      </c>
      <c r="B18" s="13">
        <f>[5]CNFL!C18</f>
        <v>22.86000000000001</v>
      </c>
      <c r="C18" s="13">
        <f>[5]CNFL!D18</f>
        <v>22.86000000000001</v>
      </c>
      <c r="D18" s="13">
        <f>[5]CNFL!E18</f>
        <v>22.86000000000001</v>
      </c>
      <c r="E18" s="13">
        <f>[5]CNFL!F18</f>
        <v>25.990000000000006</v>
      </c>
      <c r="F18" s="13">
        <f>[5]CNFL!G18</f>
        <v>25.990000000000006</v>
      </c>
      <c r="G18" s="13">
        <f>[5]CNFL!H18</f>
        <v>25.990000000000006</v>
      </c>
      <c r="H18" s="13">
        <f>[5]CNFL!I18</f>
        <v>26.779999999999983</v>
      </c>
      <c r="I18" s="13">
        <f>[5]CNFL!J18</f>
        <v>26.779999999999983</v>
      </c>
      <c r="J18" s="13">
        <f>[5]CNFL!K18</f>
        <v>26.779999999999983</v>
      </c>
      <c r="K18" s="13">
        <f>[5]CNFL!L18</f>
        <v>27.259999999999994</v>
      </c>
      <c r="L18" s="13">
        <f>[5]CNFL!M18</f>
        <v>27.259999999999994</v>
      </c>
      <c r="M18" s="13">
        <f>[5]CNFL!N18</f>
        <v>27.259999999999994</v>
      </c>
      <c r="N18" s="13"/>
    </row>
    <row r="19" spans="1:14" x14ac:dyDescent="0.3">
      <c r="A19" s="22" t="str">
        <f>[5]CNFL!B19</f>
        <v xml:space="preserve">d. Bloque 301-500 KWh   Punta </v>
      </c>
      <c r="B19" s="13">
        <f>[5]CNFL!C19</f>
        <v>152.38999999999999</v>
      </c>
      <c r="C19" s="13">
        <f>[5]CNFL!D19</f>
        <v>152.38999999999993</v>
      </c>
      <c r="D19" s="13">
        <f>[5]CNFL!E19</f>
        <v>152.38999999999999</v>
      </c>
      <c r="E19" s="13">
        <f>[5]CNFL!F19</f>
        <v>173.29</v>
      </c>
      <c r="F19" s="13">
        <f>[5]CNFL!G19</f>
        <v>173.29</v>
      </c>
      <c r="G19" s="13">
        <f>[5]CNFL!H19</f>
        <v>173.29</v>
      </c>
      <c r="H19" s="13">
        <f>[5]CNFL!I19</f>
        <v>178.60000000000005</v>
      </c>
      <c r="I19" s="13">
        <f>[5]CNFL!J19</f>
        <v>178.60000000000005</v>
      </c>
      <c r="J19" s="13">
        <f>[5]CNFL!K19</f>
        <v>178.60000000000002</v>
      </c>
      <c r="K19" s="13">
        <f>[5]CNFL!L19</f>
        <v>181.75</v>
      </c>
      <c r="L19" s="13">
        <f>[5]CNFL!M19</f>
        <v>181.75</v>
      </c>
      <c r="M19" s="13">
        <f>[5]CNFL!N19</f>
        <v>181.75</v>
      </c>
      <c r="N19" s="13"/>
    </row>
    <row r="20" spans="1:14" x14ac:dyDescent="0.3">
      <c r="A20" s="22" t="str">
        <f>[5]CNFL!B20</f>
        <v>e. Bloque 301-500 KWh   Valle</v>
      </c>
      <c r="B20" s="13">
        <f>[5]CNFL!C20</f>
        <v>62.039999999999978</v>
      </c>
      <c r="C20" s="13">
        <f>[5]CNFL!D20</f>
        <v>62.039999999999978</v>
      </c>
      <c r="D20" s="13">
        <f>[5]CNFL!E20</f>
        <v>62.039999999999978</v>
      </c>
      <c r="E20" s="13">
        <f>[5]CNFL!F20</f>
        <v>70.549999999999969</v>
      </c>
      <c r="F20" s="13">
        <f>[5]CNFL!G20</f>
        <v>70.549999999999983</v>
      </c>
      <c r="G20" s="13">
        <f>[5]CNFL!H20</f>
        <v>70.549999999999969</v>
      </c>
      <c r="H20" s="13">
        <f>[5]CNFL!I20</f>
        <v>72.72</v>
      </c>
      <c r="I20" s="13">
        <f>[5]CNFL!J20</f>
        <v>72.72</v>
      </c>
      <c r="J20" s="13">
        <f>[5]CNFL!K20</f>
        <v>72.720000000000013</v>
      </c>
      <c r="K20" s="13">
        <f>[5]CNFL!L20</f>
        <v>74</v>
      </c>
      <c r="L20" s="13">
        <f>[5]CNFL!M20</f>
        <v>74</v>
      </c>
      <c r="M20" s="13">
        <f>[5]CNFL!N20</f>
        <v>74</v>
      </c>
      <c r="N20" s="21"/>
    </row>
    <row r="21" spans="1:14" x14ac:dyDescent="0.3">
      <c r="A21" s="22" t="str">
        <f>[5]CNFL!B21</f>
        <v>f. Bloque 301-500 KWh   Noche</v>
      </c>
      <c r="B21" s="13">
        <f>[5]CNFL!C21</f>
        <v>26.13</v>
      </c>
      <c r="C21" s="13">
        <f>[5]CNFL!D21</f>
        <v>26.13</v>
      </c>
      <c r="D21" s="13">
        <f>[5]CNFL!E21</f>
        <v>26.13</v>
      </c>
      <c r="E21" s="13">
        <f>[5]CNFL!F21</f>
        <v>29.710000000000012</v>
      </c>
      <c r="F21" s="13">
        <f>[5]CNFL!G21</f>
        <v>29.710000000000012</v>
      </c>
      <c r="G21" s="13">
        <f>[5]CNFL!H21</f>
        <v>29.710000000000012</v>
      </c>
      <c r="H21" s="13">
        <f>[5]CNFL!I21</f>
        <v>30.62</v>
      </c>
      <c r="I21" s="13">
        <f>[5]CNFL!J21</f>
        <v>30.62</v>
      </c>
      <c r="J21" s="13">
        <f>[5]CNFL!K21</f>
        <v>30.62</v>
      </c>
      <c r="K21" s="13">
        <f>[5]CNFL!L21</f>
        <v>31.159999999999989</v>
      </c>
      <c r="L21" s="13">
        <f>[5]CNFL!M21</f>
        <v>31.159999999999989</v>
      </c>
      <c r="M21" s="13">
        <f>[5]CNFL!N21</f>
        <v>31.159999999999989</v>
      </c>
      <c r="N21" s="21"/>
    </row>
    <row r="22" spans="1:14" x14ac:dyDescent="0.3">
      <c r="A22" s="22" t="str">
        <f>[5]CNFL!B22</f>
        <v xml:space="preserve">g. Bloque mayor a 500 KWh   Punta </v>
      </c>
      <c r="B22" s="13">
        <f>[5]CNFL!C22</f>
        <v>180.68999999999991</v>
      </c>
      <c r="C22" s="13">
        <f>[5]CNFL!D22</f>
        <v>180.68999999999997</v>
      </c>
      <c r="D22" s="13">
        <f>[5]CNFL!E22</f>
        <v>180.68999999999991</v>
      </c>
      <c r="E22" s="13">
        <f>[5]CNFL!F22</f>
        <v>205.44999999999987</v>
      </c>
      <c r="F22" s="13">
        <f>[5]CNFL!G22</f>
        <v>205.44999999999987</v>
      </c>
      <c r="G22" s="13">
        <f>[5]CNFL!H22</f>
        <v>205.44999999999987</v>
      </c>
      <c r="H22" s="13">
        <f>[5]CNFL!I22</f>
        <v>211.75</v>
      </c>
      <c r="I22" s="13">
        <f>[5]CNFL!J22</f>
        <v>211.75</v>
      </c>
      <c r="J22" s="13">
        <f>[5]CNFL!K22</f>
        <v>211.75</v>
      </c>
      <c r="K22" s="13">
        <f>[5]CNFL!L22</f>
        <v>215.47999999999982</v>
      </c>
      <c r="L22" s="13">
        <f>[5]CNFL!M22</f>
        <v>215.47999999999985</v>
      </c>
      <c r="M22" s="13">
        <f>[5]CNFL!N22</f>
        <v>215.47999999999982</v>
      </c>
      <c r="N22" s="13"/>
    </row>
    <row r="23" spans="1:14" x14ac:dyDescent="0.3">
      <c r="A23" s="22" t="str">
        <f>[5]CNFL!B23</f>
        <v xml:space="preserve">h. Bloque mayor a 500 KWh   Valle </v>
      </c>
      <c r="B23" s="13">
        <f>[5]CNFL!C23</f>
        <v>72.930000000000021</v>
      </c>
      <c r="C23" s="13">
        <f>[5]CNFL!D23</f>
        <v>72.930000000000049</v>
      </c>
      <c r="D23" s="13">
        <f>[5]CNFL!E23</f>
        <v>72.930000000000021</v>
      </c>
      <c r="E23" s="13">
        <f>[5]CNFL!F23</f>
        <v>82.93</v>
      </c>
      <c r="F23" s="13">
        <f>[5]CNFL!G23</f>
        <v>82.929999999999993</v>
      </c>
      <c r="G23" s="13">
        <f>[5]CNFL!H23</f>
        <v>82.93</v>
      </c>
      <c r="H23" s="13">
        <f>[5]CNFL!I23</f>
        <v>85.469999999999956</v>
      </c>
      <c r="I23" s="13">
        <f>[5]CNFL!J23</f>
        <v>85.469999999999956</v>
      </c>
      <c r="J23" s="13">
        <f>[5]CNFL!K23</f>
        <v>85.46999999999997</v>
      </c>
      <c r="K23" s="13">
        <f>[5]CNFL!L23</f>
        <v>86.969999999999956</v>
      </c>
      <c r="L23" s="13">
        <f>[5]CNFL!M23</f>
        <v>86.96999999999997</v>
      </c>
      <c r="M23" s="13">
        <f>[5]CNFL!N23</f>
        <v>86.969999999999956</v>
      </c>
      <c r="N23" s="13"/>
    </row>
    <row r="24" spans="1:14" x14ac:dyDescent="0.3">
      <c r="A24" s="22" t="str">
        <f>[5]CNFL!B24</f>
        <v>i. Bloque mayor a 500 KWh   Noche</v>
      </c>
      <c r="B24" s="13">
        <f>[5]CNFL!C24</f>
        <v>33.75</v>
      </c>
      <c r="C24" s="13">
        <f>[5]CNFL!D24</f>
        <v>33.75</v>
      </c>
      <c r="D24" s="13">
        <f>[5]CNFL!E24</f>
        <v>33.75</v>
      </c>
      <c r="E24" s="13">
        <f>[5]CNFL!F24</f>
        <v>38.36999999999999</v>
      </c>
      <c r="F24" s="13">
        <f>[5]CNFL!G24</f>
        <v>38.369999999999983</v>
      </c>
      <c r="G24" s="13">
        <f>[5]CNFL!H24</f>
        <v>38.36999999999999</v>
      </c>
      <c r="H24" s="13">
        <f>[5]CNFL!I24</f>
        <v>39.549999999999976</v>
      </c>
      <c r="I24" s="13">
        <f>[5]CNFL!J24</f>
        <v>39.549999999999976</v>
      </c>
      <c r="J24" s="13">
        <f>[5]CNFL!K24</f>
        <v>39.549999999999976</v>
      </c>
      <c r="K24" s="13">
        <f>[5]CNFL!L24</f>
        <v>40.25</v>
      </c>
      <c r="L24" s="13">
        <f>[5]CNFL!M24</f>
        <v>40.25</v>
      </c>
      <c r="M24" s="13">
        <f>[5]CNFL!N24</f>
        <v>40.25</v>
      </c>
      <c r="N24" s="13"/>
    </row>
    <row r="25" spans="1:14" x14ac:dyDescent="0.3">
      <c r="A25" s="19" t="str">
        <f>[5]CNFL!B25</f>
        <v>COMERCIOS Y SERVICIOS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3"/>
    </row>
    <row r="26" spans="1:14" x14ac:dyDescent="0.3">
      <c r="A26" s="20" t="str">
        <f>[5]CNFL!B26</f>
        <v>T-CO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</row>
    <row r="27" spans="1:14" x14ac:dyDescent="0.3">
      <c r="A27" s="22" t="str">
        <f>[5]CNFL!B27</f>
        <v>a. Consumo de Energía menor o igual a 3000 kWh</v>
      </c>
      <c r="B27" s="13">
        <f>[5]CNFL!C27</f>
        <v>106.67999999999996</v>
      </c>
      <c r="C27" s="13">
        <f>[5]CNFL!D27</f>
        <v>106.67999999999998</v>
      </c>
      <c r="D27" s="13">
        <f>[5]CNFL!E27</f>
        <v>106.67999999999996</v>
      </c>
      <c r="E27" s="13">
        <f>[5]CNFL!F27</f>
        <v>121.30000000000005</v>
      </c>
      <c r="F27" s="13">
        <f>[5]CNFL!G27</f>
        <v>121.30000000000007</v>
      </c>
      <c r="G27" s="13">
        <f>[5]CNFL!H27</f>
        <v>121.30000000000005</v>
      </c>
      <c r="H27" s="13">
        <f>[5]CNFL!I27</f>
        <v>125.02</v>
      </c>
      <c r="I27" s="13">
        <f>[5]CNFL!J27</f>
        <v>125.02</v>
      </c>
      <c r="J27" s="13">
        <f>[5]CNFL!K27</f>
        <v>125.02</v>
      </c>
      <c r="K27" s="13">
        <f>[5]CNFL!L27</f>
        <v>127.21999999999991</v>
      </c>
      <c r="L27" s="13">
        <f>[5]CNFL!M27</f>
        <v>127.21999999999993</v>
      </c>
      <c r="M27" s="13">
        <f>[5]CNFL!N27</f>
        <v>127.21999999999991</v>
      </c>
      <c r="N27" s="21"/>
    </row>
    <row r="28" spans="1:14" x14ac:dyDescent="0.3">
      <c r="A28" s="22" t="str">
        <f>[5]CNFL!B28</f>
        <v>b. Bloque 0-3000 kWh</v>
      </c>
      <c r="B28" s="13">
        <f>[5]CNFL!C28</f>
        <v>192660</v>
      </c>
      <c r="C28" s="13">
        <f>[5]CNFL!D28</f>
        <v>192660</v>
      </c>
      <c r="D28" s="13">
        <f>[5]CNFL!E28</f>
        <v>192660</v>
      </c>
      <c r="E28" s="13">
        <f>[5]CNFL!F28</f>
        <v>219090</v>
      </c>
      <c r="F28" s="13">
        <f>[5]CNFL!G28</f>
        <v>219090</v>
      </c>
      <c r="G28" s="13">
        <f>[5]CNFL!H28</f>
        <v>219090</v>
      </c>
      <c r="H28" s="13">
        <f>[5]CNFL!I28</f>
        <v>225780.00000000003</v>
      </c>
      <c r="I28" s="13">
        <f>[5]CNFL!J28</f>
        <v>225780.00000000003</v>
      </c>
      <c r="J28" s="13">
        <f>[5]CNFL!K28</f>
        <v>225780.00000000003</v>
      </c>
      <c r="K28" s="13">
        <f>[5]CNFL!L28</f>
        <v>229770</v>
      </c>
      <c r="L28" s="13">
        <f>[5]CNFL!M28</f>
        <v>229770</v>
      </c>
      <c r="M28" s="13">
        <f>[5]CNFL!N28</f>
        <v>229770</v>
      </c>
      <c r="N28" s="21"/>
    </row>
    <row r="29" spans="1:14" x14ac:dyDescent="0.3">
      <c r="A29" s="22" t="str">
        <f>[5]CNFL!B29</f>
        <v>c. Bloque mayor a 3000 kWh</v>
      </c>
      <c r="B29" s="13">
        <f>[5]CNFL!C29</f>
        <v>64.220000000000013</v>
      </c>
      <c r="C29" s="13">
        <f>[5]CNFL!D29</f>
        <v>64.220000000000013</v>
      </c>
      <c r="D29" s="13">
        <f>[5]CNFL!E29</f>
        <v>64.220000000000013</v>
      </c>
      <c r="E29" s="13">
        <f>[5]CNFL!F29</f>
        <v>73.029999999999987</v>
      </c>
      <c r="F29" s="13">
        <f>[5]CNFL!G29</f>
        <v>73.03</v>
      </c>
      <c r="G29" s="13">
        <f>[5]CNFL!H29</f>
        <v>73.029999999999987</v>
      </c>
      <c r="H29" s="13">
        <f>[5]CNFL!I29</f>
        <v>75.260000000000034</v>
      </c>
      <c r="I29" s="13">
        <f>[5]CNFL!J29</f>
        <v>75.260000000000034</v>
      </c>
      <c r="J29" s="13">
        <f>[5]CNFL!K29</f>
        <v>75.260000000000019</v>
      </c>
      <c r="K29" s="13">
        <f>[5]CNFL!L29</f>
        <v>76.59</v>
      </c>
      <c r="L29" s="13">
        <f>[5]CNFL!M29</f>
        <v>76.589999999999989</v>
      </c>
      <c r="M29" s="13">
        <f>[5]CNFL!N29</f>
        <v>76.59</v>
      </c>
      <c r="N29" s="13"/>
    </row>
    <row r="30" spans="1:14" x14ac:dyDescent="0.3">
      <c r="A30" s="22" t="str">
        <f>[5]CNFL!B30</f>
        <v>d. Bloque 0-8 kW</v>
      </c>
      <c r="B30" s="13">
        <f>[5]CNFL!C30</f>
        <v>80426.320000000007</v>
      </c>
      <c r="C30" s="13">
        <f>[5]CNFL!D30</f>
        <v>80426.320000000036</v>
      </c>
      <c r="D30" s="13">
        <f>[5]CNFL!E30</f>
        <v>80426.320000000007</v>
      </c>
      <c r="E30" s="13">
        <f>[5]CNFL!F30</f>
        <v>91450.959999999977</v>
      </c>
      <c r="F30" s="13">
        <f>[5]CNFL!G30</f>
        <v>91450.959999999977</v>
      </c>
      <c r="G30" s="13">
        <f>[5]CNFL!H30</f>
        <v>91450.959999999977</v>
      </c>
      <c r="H30" s="13">
        <f>[5]CNFL!I30</f>
        <v>94253.52</v>
      </c>
      <c r="I30" s="13">
        <f>[5]CNFL!J30</f>
        <v>94253.52</v>
      </c>
      <c r="J30" s="13">
        <f>[5]CNFL!K30</f>
        <v>94253.52</v>
      </c>
      <c r="K30" s="13">
        <f>[5]CNFL!L30</f>
        <v>95916.879999999932</v>
      </c>
      <c r="L30" s="13">
        <f>[5]CNFL!M30</f>
        <v>95916.879999999932</v>
      </c>
      <c r="M30" s="13">
        <f>[5]CNFL!N30</f>
        <v>95916.879999999932</v>
      </c>
      <c r="N30" s="13"/>
    </row>
    <row r="31" spans="1:14" x14ac:dyDescent="0.3">
      <c r="A31" s="22" t="str">
        <f>[5]CNFL!B31</f>
        <v>e. Bloque mayor a 8 kW</v>
      </c>
      <c r="B31" s="13">
        <f>[5]CNFL!C31</f>
        <v>10053.290000000001</v>
      </c>
      <c r="C31" s="13">
        <f>[5]CNFL!D31</f>
        <v>10053.290000000005</v>
      </c>
      <c r="D31" s="13">
        <f>[5]CNFL!E31</f>
        <v>10053.290000000001</v>
      </c>
      <c r="E31" s="13">
        <f>[5]CNFL!F31</f>
        <v>11431.369999999997</v>
      </c>
      <c r="F31" s="13">
        <f>[5]CNFL!G31</f>
        <v>11431.369999999997</v>
      </c>
      <c r="G31" s="13">
        <f>[5]CNFL!H31</f>
        <v>11431.369999999997</v>
      </c>
      <c r="H31" s="13">
        <f>[5]CNFL!I31</f>
        <v>11781.69</v>
      </c>
      <c r="I31" s="13">
        <f>[5]CNFL!J31</f>
        <v>11781.69</v>
      </c>
      <c r="J31" s="13">
        <f>[5]CNFL!K31</f>
        <v>11781.69</v>
      </c>
      <c r="K31" s="13">
        <f>[5]CNFL!L31</f>
        <v>11989.609999999991</v>
      </c>
      <c r="L31" s="13">
        <f>[5]CNFL!M31</f>
        <v>11989.609999999991</v>
      </c>
      <c r="M31" s="13">
        <f>[5]CNFL!N31</f>
        <v>11989.609999999991</v>
      </c>
      <c r="N31" s="13"/>
    </row>
    <row r="32" spans="1:14" x14ac:dyDescent="0.3">
      <c r="A32" s="19" t="str">
        <f>[5]CNFL!B32</f>
        <v>INDUSTRIAL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3"/>
    </row>
    <row r="33" spans="1:14" x14ac:dyDescent="0.3">
      <c r="A33" s="20" t="str">
        <f>[5]CNFL!B33</f>
        <v>T-IN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3"/>
    </row>
    <row r="34" spans="1:14" x14ac:dyDescent="0.3">
      <c r="A34" s="22" t="str">
        <f>[5]CNFL!B34</f>
        <v>a. Consumo de Energía menor o igual a 3000 kWh</v>
      </c>
      <c r="B34" s="13">
        <f>[5]CNFL!C34</f>
        <v>106.67999999999996</v>
      </c>
      <c r="C34" s="13">
        <f>[5]CNFL!D34</f>
        <v>106.67999999999998</v>
      </c>
      <c r="D34" s="13">
        <f>[5]CNFL!E34</f>
        <v>106.67999999999996</v>
      </c>
      <c r="E34" s="13">
        <f>[5]CNFL!F34</f>
        <v>121.30000000000005</v>
      </c>
      <c r="F34" s="13">
        <f>[5]CNFL!G34</f>
        <v>121.30000000000007</v>
      </c>
      <c r="G34" s="13">
        <f>[5]CNFL!H34</f>
        <v>121.30000000000005</v>
      </c>
      <c r="H34" s="13">
        <f>[5]CNFL!I34</f>
        <v>125.02</v>
      </c>
      <c r="I34" s="13">
        <f>[5]CNFL!J34</f>
        <v>125.02</v>
      </c>
      <c r="J34" s="13">
        <f>[5]CNFL!K34</f>
        <v>125.02</v>
      </c>
      <c r="K34" s="13">
        <f>[5]CNFL!L34</f>
        <v>127.21999999999991</v>
      </c>
      <c r="L34" s="13">
        <f>[5]CNFL!M34</f>
        <v>127.21999999999993</v>
      </c>
      <c r="M34" s="13">
        <f>[5]CNFL!N34</f>
        <v>127.21999999999991</v>
      </c>
      <c r="N34" s="23"/>
    </row>
    <row r="35" spans="1:14" x14ac:dyDescent="0.3">
      <c r="A35" s="22" t="str">
        <f>[5]CNFL!B35</f>
        <v>b. Bloque 0-3000 kWh</v>
      </c>
      <c r="B35" s="13">
        <f>[5]CNFL!C35</f>
        <v>192660</v>
      </c>
      <c r="C35" s="13">
        <f>[5]CNFL!D35</f>
        <v>192660</v>
      </c>
      <c r="D35" s="13">
        <f>[5]CNFL!E35</f>
        <v>192660</v>
      </c>
      <c r="E35" s="13">
        <f>[5]CNFL!F35</f>
        <v>219090</v>
      </c>
      <c r="F35" s="13">
        <f>[5]CNFL!G35</f>
        <v>219090</v>
      </c>
      <c r="G35" s="13">
        <f>[5]CNFL!H35</f>
        <v>219090</v>
      </c>
      <c r="H35" s="13">
        <f>[5]CNFL!I35</f>
        <v>225780.00000000003</v>
      </c>
      <c r="I35" s="13">
        <f>[5]CNFL!J35</f>
        <v>225780.00000000003</v>
      </c>
      <c r="J35" s="13">
        <f>[5]CNFL!K35</f>
        <v>225780.00000000003</v>
      </c>
      <c r="K35" s="13">
        <f>[5]CNFL!L35</f>
        <v>229770</v>
      </c>
      <c r="L35" s="13">
        <f>[5]CNFL!M35</f>
        <v>229770</v>
      </c>
      <c r="M35" s="13">
        <f>[5]CNFL!N35</f>
        <v>229770</v>
      </c>
      <c r="N35" s="23"/>
    </row>
    <row r="36" spans="1:14" x14ac:dyDescent="0.3">
      <c r="A36" s="22" t="str">
        <f>[5]CNFL!B36</f>
        <v>c. Bloque mayor a 3000 kWh</v>
      </c>
      <c r="B36" s="13">
        <f>[5]CNFL!C36</f>
        <v>64.220000000000013</v>
      </c>
      <c r="C36" s="13">
        <f>[5]CNFL!D36</f>
        <v>64.220000000000013</v>
      </c>
      <c r="D36" s="13">
        <f>[5]CNFL!E36</f>
        <v>64.220000000000013</v>
      </c>
      <c r="E36" s="13">
        <f>[5]CNFL!F36</f>
        <v>73.029999999999987</v>
      </c>
      <c r="F36" s="13">
        <f>[5]CNFL!G36</f>
        <v>73.03</v>
      </c>
      <c r="G36" s="13">
        <f>[5]CNFL!H36</f>
        <v>73.029999999999987</v>
      </c>
      <c r="H36" s="13">
        <f>[5]CNFL!I36</f>
        <v>75.260000000000034</v>
      </c>
      <c r="I36" s="13">
        <f>[5]CNFL!J36</f>
        <v>75.260000000000034</v>
      </c>
      <c r="J36" s="13">
        <f>[5]CNFL!K36</f>
        <v>75.260000000000019</v>
      </c>
      <c r="K36" s="13">
        <f>[5]CNFL!L36</f>
        <v>76.59</v>
      </c>
      <c r="L36" s="13">
        <f>[5]CNFL!M36</f>
        <v>76.589999999999989</v>
      </c>
      <c r="M36" s="13">
        <f>[5]CNFL!N36</f>
        <v>76.59</v>
      </c>
      <c r="N36" s="23"/>
    </row>
    <row r="37" spans="1:14" x14ac:dyDescent="0.3">
      <c r="A37" s="22" t="str">
        <f>[5]CNFL!B37</f>
        <v>d. Bloque 0-8 kW</v>
      </c>
      <c r="B37" s="13">
        <f>[5]CNFL!C37</f>
        <v>80426.320000000007</v>
      </c>
      <c r="C37" s="13">
        <f>[5]CNFL!D37</f>
        <v>80426.320000000036</v>
      </c>
      <c r="D37" s="13">
        <f>[5]CNFL!E37</f>
        <v>80426.320000000007</v>
      </c>
      <c r="E37" s="13">
        <f>[5]CNFL!F37</f>
        <v>91450.959999999977</v>
      </c>
      <c r="F37" s="13">
        <f>[5]CNFL!G37</f>
        <v>91450.959999999977</v>
      </c>
      <c r="G37" s="13">
        <f>[5]CNFL!H37</f>
        <v>91450.959999999977</v>
      </c>
      <c r="H37" s="13">
        <f>[5]CNFL!I37</f>
        <v>94253.52</v>
      </c>
      <c r="I37" s="13">
        <f>[5]CNFL!J37</f>
        <v>94253.52</v>
      </c>
      <c r="J37" s="13">
        <f>[5]CNFL!K37</f>
        <v>94253.52</v>
      </c>
      <c r="K37" s="13">
        <f>[5]CNFL!L37</f>
        <v>95916.879999999932</v>
      </c>
      <c r="L37" s="13">
        <f>[5]CNFL!M37</f>
        <v>95916.879999999932</v>
      </c>
      <c r="M37" s="13">
        <f>[5]CNFL!N37</f>
        <v>95916.879999999932</v>
      </c>
      <c r="N37" s="23"/>
    </row>
    <row r="38" spans="1:14" x14ac:dyDescent="0.3">
      <c r="A38" s="22" t="str">
        <f>[5]CNFL!B38</f>
        <v>e. Bloque mayor a 8 kW</v>
      </c>
      <c r="B38" s="13">
        <f>[5]CNFL!C38</f>
        <v>10053.290000000001</v>
      </c>
      <c r="C38" s="13">
        <f>[5]CNFL!D38</f>
        <v>10053.290000000005</v>
      </c>
      <c r="D38" s="13">
        <f>[5]CNFL!E38</f>
        <v>10053.290000000001</v>
      </c>
      <c r="E38" s="13">
        <f>[5]CNFL!F38</f>
        <v>11431.369999999997</v>
      </c>
      <c r="F38" s="13">
        <f>[5]CNFL!G38</f>
        <v>11431.369999999997</v>
      </c>
      <c r="G38" s="13">
        <f>[5]CNFL!H38</f>
        <v>11431.369999999997</v>
      </c>
      <c r="H38" s="13">
        <f>[5]CNFL!I38</f>
        <v>11781.69</v>
      </c>
      <c r="I38" s="13">
        <f>[5]CNFL!J38</f>
        <v>11781.69</v>
      </c>
      <c r="J38" s="13">
        <f>[5]CNFL!K38</f>
        <v>11781.69</v>
      </c>
      <c r="K38" s="13">
        <f>[5]CNFL!L38</f>
        <v>11989.609999999991</v>
      </c>
      <c r="L38" s="13">
        <f>[5]CNFL!M38</f>
        <v>11989.609999999991</v>
      </c>
      <c r="M38" s="13">
        <f>[5]CNFL!N38</f>
        <v>11989.609999999991</v>
      </c>
      <c r="N38" s="23"/>
    </row>
    <row r="39" spans="1:14" x14ac:dyDescent="0.3">
      <c r="A39" s="19" t="str">
        <f>[5]CNFL!B39</f>
        <v>PREFERENCIAL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3"/>
    </row>
    <row r="40" spans="1:14" x14ac:dyDescent="0.3">
      <c r="A40" s="20" t="str">
        <f>[5]CNFL!B40</f>
        <v>T-CS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3"/>
    </row>
    <row r="41" spans="1:14" x14ac:dyDescent="0.3">
      <c r="A41" s="22" t="str">
        <f>[5]CNFL!B41</f>
        <v>a. Consumo de Energía menor o igual a 3000 kWh</v>
      </c>
      <c r="B41" s="13">
        <f>[5]CNFL!C41</f>
        <v>71.839999999999989</v>
      </c>
      <c r="C41" s="13">
        <f>[5]CNFL!D41</f>
        <v>71.839999999999975</v>
      </c>
      <c r="D41" s="13">
        <f>[5]CNFL!E41</f>
        <v>71.839999999999989</v>
      </c>
      <c r="E41" s="13">
        <f>[5]CNFL!F41</f>
        <v>81.7</v>
      </c>
      <c r="F41" s="13">
        <f>[5]CNFL!G41</f>
        <v>81.699999999999989</v>
      </c>
      <c r="G41" s="13">
        <f>[5]CNFL!H41</f>
        <v>81.7</v>
      </c>
      <c r="H41" s="13">
        <f>[5]CNFL!I41</f>
        <v>84.199999999999974</v>
      </c>
      <c r="I41" s="13">
        <f>[5]CNFL!J41</f>
        <v>84.199999999999974</v>
      </c>
      <c r="J41" s="13">
        <f>[5]CNFL!K41</f>
        <v>84.199999999999989</v>
      </c>
      <c r="K41" s="13">
        <f>[5]CNFL!L41</f>
        <v>85.679999999999993</v>
      </c>
      <c r="L41" s="13">
        <f>[5]CNFL!M41</f>
        <v>85.68</v>
      </c>
      <c r="M41" s="13">
        <f>[5]CNFL!N41</f>
        <v>85.679999999999993</v>
      </c>
      <c r="N41" s="23"/>
    </row>
    <row r="42" spans="1:14" x14ac:dyDescent="0.3">
      <c r="A42" s="22" t="str">
        <f>[5]CNFL!B42</f>
        <v>b. Bloque 0-3000 kWh</v>
      </c>
      <c r="B42" s="13">
        <f>[5]CNFL!C42</f>
        <v>124110</v>
      </c>
      <c r="C42" s="13">
        <f>[5]CNFL!D42</f>
        <v>124110</v>
      </c>
      <c r="D42" s="13">
        <f>[5]CNFL!E42</f>
        <v>124110</v>
      </c>
      <c r="E42" s="13">
        <f>[5]CNFL!F42</f>
        <v>141120</v>
      </c>
      <c r="F42" s="13">
        <f>[5]CNFL!G42</f>
        <v>141120</v>
      </c>
      <c r="G42" s="13">
        <f>[5]CNFL!H42</f>
        <v>141120</v>
      </c>
      <c r="H42" s="13">
        <f>[5]CNFL!I42</f>
        <v>145440</v>
      </c>
      <c r="I42" s="13">
        <f>[5]CNFL!J42</f>
        <v>145440</v>
      </c>
      <c r="J42" s="13">
        <f>[5]CNFL!K42</f>
        <v>145440</v>
      </c>
      <c r="K42" s="13">
        <f>[5]CNFL!L42</f>
        <v>147990</v>
      </c>
      <c r="L42" s="13">
        <f>[5]CNFL!M42</f>
        <v>147990</v>
      </c>
      <c r="M42" s="13">
        <f>[5]CNFL!N42</f>
        <v>147990</v>
      </c>
      <c r="N42" s="23"/>
    </row>
    <row r="43" spans="1:14" x14ac:dyDescent="0.3">
      <c r="A43" s="22" t="str">
        <f>[5]CNFL!B43</f>
        <v>c. Bloque mayor a 3000 kWh</v>
      </c>
      <c r="B43" s="13">
        <f>[5]CNFL!C43</f>
        <v>41.369999999999976</v>
      </c>
      <c r="C43" s="13">
        <f>[5]CNFL!D43</f>
        <v>41.36999999999999</v>
      </c>
      <c r="D43" s="13">
        <f>[5]CNFL!E43</f>
        <v>41.369999999999976</v>
      </c>
      <c r="E43" s="13">
        <f>[5]CNFL!F43</f>
        <v>47.039999999999978</v>
      </c>
      <c r="F43" s="13">
        <f>[5]CNFL!G43</f>
        <v>47.039999999999978</v>
      </c>
      <c r="G43" s="13">
        <f>[5]CNFL!H43</f>
        <v>47.039999999999978</v>
      </c>
      <c r="H43" s="13">
        <f>[5]CNFL!I43</f>
        <v>48.480000000000011</v>
      </c>
      <c r="I43" s="13">
        <f>[5]CNFL!J43</f>
        <v>48.480000000000011</v>
      </c>
      <c r="J43" s="13">
        <f>[5]CNFL!K43</f>
        <v>48.480000000000011</v>
      </c>
      <c r="K43" s="13">
        <f>[5]CNFL!L43</f>
        <v>49.329999999999984</v>
      </c>
      <c r="L43" s="13">
        <f>[5]CNFL!M43</f>
        <v>49.329999999999991</v>
      </c>
      <c r="M43" s="13">
        <f>[5]CNFL!N43</f>
        <v>49.329999999999984</v>
      </c>
      <c r="N43" s="23"/>
    </row>
    <row r="44" spans="1:14" x14ac:dyDescent="0.3">
      <c r="A44" s="22" t="str">
        <f>[5]CNFL!B44</f>
        <v>d. Bloque 0-8 kW</v>
      </c>
      <c r="B44" s="13">
        <f>[5]CNFL!C44</f>
        <v>53579.840000000018</v>
      </c>
      <c r="C44" s="13">
        <f>[5]CNFL!D44</f>
        <v>53579.840000000011</v>
      </c>
      <c r="D44" s="13">
        <f>[5]CNFL!E44</f>
        <v>53579.840000000018</v>
      </c>
      <c r="E44" s="13">
        <f>[5]CNFL!F44</f>
        <v>60924.399999999972</v>
      </c>
      <c r="F44" s="13">
        <f>[5]CNFL!G44</f>
        <v>60924.399999999965</v>
      </c>
      <c r="G44" s="13">
        <f>[5]CNFL!H44</f>
        <v>60924.399999999972</v>
      </c>
      <c r="H44" s="13">
        <f>[5]CNFL!I44</f>
        <v>62791.439999999959</v>
      </c>
      <c r="I44" s="13">
        <f>[5]CNFL!J44</f>
        <v>62791.439999999959</v>
      </c>
      <c r="J44" s="13">
        <f>[5]CNFL!K44</f>
        <v>62791.439999999959</v>
      </c>
      <c r="K44" s="13">
        <f>[5]CNFL!L44</f>
        <v>63899.520000000011</v>
      </c>
      <c r="L44" s="13">
        <f>[5]CNFL!M44</f>
        <v>63899.520000000011</v>
      </c>
      <c r="M44" s="13">
        <f>[5]CNFL!N44</f>
        <v>63899.520000000011</v>
      </c>
      <c r="N44" s="23"/>
    </row>
    <row r="45" spans="1:14" x14ac:dyDescent="0.3">
      <c r="A45" s="22" t="str">
        <f>[5]CNFL!B45</f>
        <v>e. Bloque mayor a 8 kW</v>
      </c>
      <c r="B45" s="13">
        <f>[5]CNFL!C45</f>
        <v>6697.4800000000023</v>
      </c>
      <c r="C45" s="13">
        <f>[5]CNFL!D45</f>
        <v>6697.4800000000014</v>
      </c>
      <c r="D45" s="13">
        <f>[5]CNFL!E45</f>
        <v>6697.4800000000023</v>
      </c>
      <c r="E45" s="13">
        <f>[5]CNFL!F45</f>
        <v>7615.5499999999965</v>
      </c>
      <c r="F45" s="13">
        <f>[5]CNFL!G45</f>
        <v>7615.5499999999956</v>
      </c>
      <c r="G45" s="13">
        <f>[5]CNFL!H45</f>
        <v>7615.5499999999965</v>
      </c>
      <c r="H45" s="13">
        <f>[5]CNFL!I45</f>
        <v>7848.9299999999948</v>
      </c>
      <c r="I45" s="13">
        <f>[5]CNFL!J45</f>
        <v>7848.9299999999948</v>
      </c>
      <c r="J45" s="13">
        <f>[5]CNFL!K45</f>
        <v>7848.9299999999948</v>
      </c>
      <c r="K45" s="13">
        <f>[5]CNFL!L45</f>
        <v>7987.4400000000014</v>
      </c>
      <c r="L45" s="13">
        <f>[5]CNFL!M45</f>
        <v>7987.4400000000014</v>
      </c>
      <c r="M45" s="13">
        <f>[5]CNFL!N45</f>
        <v>7987.4400000000014</v>
      </c>
      <c r="N45" s="23"/>
    </row>
    <row r="46" spans="1:14" x14ac:dyDescent="0.3">
      <c r="A46" s="19" t="str">
        <f>[5]CNFL!B46</f>
        <v>MEDIA TENSIÓN (T-MT)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3"/>
    </row>
    <row r="47" spans="1:14" x14ac:dyDescent="0.3">
      <c r="A47" s="20" t="str">
        <f>[5]CNFL!B47</f>
        <v>T-MT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</row>
    <row r="48" spans="1:14" x14ac:dyDescent="0.3">
      <c r="A48" s="22" t="str">
        <f>[5]CNFL!B48</f>
        <v>a. Energía Punta</v>
      </c>
      <c r="B48" s="13">
        <f>[5]CNFL!C48</f>
        <v>54.420000000000023</v>
      </c>
      <c r="C48" s="13">
        <f>[5]CNFL!D48</f>
        <v>54.420000000000016</v>
      </c>
      <c r="D48" s="13">
        <f>[5]CNFL!E48</f>
        <v>54.420000000000023</v>
      </c>
      <c r="E48" s="13">
        <f>[5]CNFL!F48</f>
        <v>61.880000000000045</v>
      </c>
      <c r="F48" s="13">
        <f>[5]CNFL!G48</f>
        <v>61.880000000000052</v>
      </c>
      <c r="G48" s="13">
        <f>[5]CNFL!H48</f>
        <v>61.880000000000045</v>
      </c>
      <c r="H48" s="13">
        <f>[5]CNFL!I48</f>
        <v>63.77999999999998</v>
      </c>
      <c r="I48" s="13">
        <f>[5]CNFL!J48</f>
        <v>63.77999999999998</v>
      </c>
      <c r="J48" s="13">
        <f>[5]CNFL!K48</f>
        <v>63.77999999999998</v>
      </c>
      <c r="K48" s="13">
        <f>[5]CNFL!L48</f>
        <v>64.900000000000034</v>
      </c>
      <c r="L48" s="13">
        <f>[5]CNFL!M48</f>
        <v>64.900000000000034</v>
      </c>
      <c r="M48" s="13">
        <f>[5]CNFL!N48</f>
        <v>64.900000000000034</v>
      </c>
      <c r="N48" s="13"/>
    </row>
    <row r="49" spans="1:14" x14ac:dyDescent="0.3">
      <c r="A49" s="22" t="str">
        <f>[5]CNFL!B49</f>
        <v>b. Energía Valle</v>
      </c>
      <c r="B49" s="13">
        <f>[5]CNFL!C49</f>
        <v>27.210000000000012</v>
      </c>
      <c r="C49" s="13">
        <f>[5]CNFL!D49</f>
        <v>27.210000000000008</v>
      </c>
      <c r="D49" s="13">
        <f>[5]CNFL!E49</f>
        <v>27.210000000000012</v>
      </c>
      <c r="E49" s="13">
        <f>[5]CNFL!F49</f>
        <v>30.940000000000023</v>
      </c>
      <c r="F49" s="13">
        <f>[5]CNFL!G49</f>
        <v>30.940000000000026</v>
      </c>
      <c r="G49" s="13">
        <f>[5]CNFL!H49</f>
        <v>30.940000000000023</v>
      </c>
      <c r="H49" s="13">
        <f>[5]CNFL!I49</f>
        <v>31.88999999999999</v>
      </c>
      <c r="I49" s="13">
        <f>[5]CNFL!J49</f>
        <v>31.88999999999999</v>
      </c>
      <c r="J49" s="13">
        <f>[5]CNFL!K49</f>
        <v>31.88999999999999</v>
      </c>
      <c r="K49" s="13">
        <f>[5]CNFL!L49</f>
        <v>32.450000000000017</v>
      </c>
      <c r="L49" s="13">
        <f>[5]CNFL!M49</f>
        <v>32.450000000000017</v>
      </c>
      <c r="M49" s="13">
        <f>[5]CNFL!N49</f>
        <v>32.450000000000017</v>
      </c>
      <c r="N49" s="21"/>
    </row>
    <row r="50" spans="1:14" x14ac:dyDescent="0.3">
      <c r="A50" s="22" t="str">
        <f>[5]CNFL!B50</f>
        <v>c. Energía Noche</v>
      </c>
      <c r="B50" s="13">
        <f>[5]CNFL!C50</f>
        <v>19.589999999999996</v>
      </c>
      <c r="C50" s="13">
        <f>[5]CNFL!D50</f>
        <v>19.589999999999993</v>
      </c>
      <c r="D50" s="13">
        <f>[5]CNFL!E50</f>
        <v>19.589999999999996</v>
      </c>
      <c r="E50" s="13">
        <f>[5]CNFL!F50</f>
        <v>22.279999999999983</v>
      </c>
      <c r="F50" s="13">
        <f>[5]CNFL!G50</f>
        <v>22.279999999999983</v>
      </c>
      <c r="G50" s="13">
        <f>[5]CNFL!H50</f>
        <v>22.279999999999983</v>
      </c>
      <c r="H50" s="13">
        <f>[5]CNFL!I50</f>
        <v>22.960000000000004</v>
      </c>
      <c r="I50" s="13">
        <f>[5]CNFL!J50</f>
        <v>22.960000000000004</v>
      </c>
      <c r="J50" s="13">
        <f>[5]CNFL!K50</f>
        <v>22.96</v>
      </c>
      <c r="K50" s="13">
        <f>[5]CNFL!L50</f>
        <v>23.36000000000001</v>
      </c>
      <c r="L50" s="13">
        <f>[5]CNFL!M50</f>
        <v>23.36000000000001</v>
      </c>
      <c r="M50" s="13">
        <f>[5]CNFL!N50</f>
        <v>23.36000000000001</v>
      </c>
      <c r="N50" s="21"/>
    </row>
    <row r="51" spans="1:14" x14ac:dyDescent="0.3">
      <c r="A51" s="22" t="str">
        <f>[5]CNFL!B51</f>
        <v>d. Potencia Punta</v>
      </c>
      <c r="B51" s="13">
        <f>[5]CNFL!C51</f>
        <v>9542.7900000000027</v>
      </c>
      <c r="C51" s="13">
        <f>[5]CNFL!D51</f>
        <v>9542.7900000000063</v>
      </c>
      <c r="D51" s="13">
        <f>[5]CNFL!E51</f>
        <v>9542.7900000000027</v>
      </c>
      <c r="E51" s="13">
        <f>[5]CNFL!F51</f>
        <v>10850.900000000001</v>
      </c>
      <c r="F51" s="13">
        <f>[5]CNFL!G51</f>
        <v>10850.900000000003</v>
      </c>
      <c r="G51" s="13">
        <f>[5]CNFL!H51</f>
        <v>10850.900000000001</v>
      </c>
      <c r="H51" s="13">
        <f>[5]CNFL!I51</f>
        <v>11183.42</v>
      </c>
      <c r="I51" s="13">
        <f>[5]CNFL!J51</f>
        <v>11183.42</v>
      </c>
      <c r="J51" s="13">
        <f>[5]CNFL!K51</f>
        <v>11183.420000000002</v>
      </c>
      <c r="K51" s="13">
        <f>[5]CNFL!L51</f>
        <v>11380.780000000008</v>
      </c>
      <c r="L51" s="13">
        <f>[5]CNFL!M51</f>
        <v>11380.780000000006</v>
      </c>
      <c r="M51" s="13">
        <f>[5]CNFL!N51</f>
        <v>11380.780000000008</v>
      </c>
      <c r="N51" s="13"/>
    </row>
    <row r="52" spans="1:14" x14ac:dyDescent="0.3">
      <c r="A52" s="22" t="str">
        <f>[5]CNFL!B52</f>
        <v>e. Potencia Valle</v>
      </c>
      <c r="B52" s="13">
        <f>[5]CNFL!C52</f>
        <v>6790</v>
      </c>
      <c r="C52" s="13">
        <f>[5]CNFL!D52</f>
        <v>6790</v>
      </c>
      <c r="D52" s="13">
        <f>[5]CNFL!E52</f>
        <v>6790</v>
      </c>
      <c r="E52" s="13">
        <f>[5]CNFL!F52</f>
        <v>7720.7600000000039</v>
      </c>
      <c r="F52" s="13">
        <f>[5]CNFL!G52</f>
        <v>7720.7600000000039</v>
      </c>
      <c r="G52" s="13">
        <f>[5]CNFL!H52</f>
        <v>7720.7600000000039</v>
      </c>
      <c r="H52" s="13">
        <f>[5]CNFL!I52</f>
        <v>7957.3699999999972</v>
      </c>
      <c r="I52" s="13">
        <f>[5]CNFL!J52</f>
        <v>7957.3699999999972</v>
      </c>
      <c r="J52" s="13">
        <f>[5]CNFL!K52</f>
        <v>7957.3699999999972</v>
      </c>
      <c r="K52" s="13">
        <f>[5]CNFL!L52</f>
        <v>8097.7999999999956</v>
      </c>
      <c r="L52" s="13">
        <f>[5]CNFL!M52</f>
        <v>8097.7999999999965</v>
      </c>
      <c r="M52" s="13">
        <f>[5]CNFL!N52</f>
        <v>8097.7999999999956</v>
      </c>
      <c r="N52" s="13"/>
    </row>
    <row r="53" spans="1:14" x14ac:dyDescent="0.3">
      <c r="A53" s="22" t="str">
        <f>[5]CNFL!B53</f>
        <v>f. Potencia Noche</v>
      </c>
      <c r="B53" s="13">
        <f>[5]CNFL!C53</f>
        <v>4310.4199999999992</v>
      </c>
      <c r="C53" s="13">
        <f>[5]CNFL!D53</f>
        <v>4310.4199999999992</v>
      </c>
      <c r="D53" s="13">
        <f>[5]CNFL!E53</f>
        <v>4310.4199999999992</v>
      </c>
      <c r="E53" s="13">
        <f>[5]CNFL!F53</f>
        <v>4901.28</v>
      </c>
      <c r="F53" s="13">
        <f>[5]CNFL!G53</f>
        <v>4901.28</v>
      </c>
      <c r="G53" s="13">
        <f>[5]CNFL!H53</f>
        <v>4901.28</v>
      </c>
      <c r="H53" s="13">
        <f>[5]CNFL!I53</f>
        <v>5051.4799999999996</v>
      </c>
      <c r="I53" s="13">
        <f>[5]CNFL!J53</f>
        <v>5051.4799999999996</v>
      </c>
      <c r="J53" s="13">
        <f>[5]CNFL!K53</f>
        <v>5051.4799999999987</v>
      </c>
      <c r="K53" s="13">
        <f>[5]CNFL!L53</f>
        <v>5140.6300000000019</v>
      </c>
      <c r="L53" s="13">
        <f>[5]CNFL!M53</f>
        <v>5140.6300000000019</v>
      </c>
      <c r="M53" s="13">
        <f>[5]CNFL!N53</f>
        <v>5140.6300000000019</v>
      </c>
      <c r="N53" s="13"/>
    </row>
    <row r="54" spans="1:14" x14ac:dyDescent="0.3">
      <c r="A54" s="19" t="str">
        <f>[5]CNFL!B54</f>
        <v>MEDIA TENSIÓN (T-MTb)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3"/>
    </row>
    <row r="55" spans="1:14" x14ac:dyDescent="0.3">
      <c r="A55" s="20" t="str">
        <f>[5]CNFL!B55</f>
        <v>T-MTb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3"/>
    </row>
    <row r="56" spans="1:14" x14ac:dyDescent="0.3">
      <c r="A56" s="22" t="str">
        <f>[5]CNFL!B56</f>
        <v>a. Energía Punta</v>
      </c>
      <c r="B56" s="13">
        <f>[5]CNFL!C56</f>
        <v>0</v>
      </c>
      <c r="C56" s="13">
        <f>[5]CNFL!D56</f>
        <v>0</v>
      </c>
      <c r="D56" s="13">
        <f>[5]CNFL!E56</f>
        <v>0</v>
      </c>
      <c r="E56" s="13">
        <f>[5]CNFL!F56</f>
        <v>0</v>
      </c>
      <c r="F56" s="13">
        <f>[5]CNFL!G56</f>
        <v>0</v>
      </c>
      <c r="G56" s="13">
        <f>[5]CNFL!H56</f>
        <v>0</v>
      </c>
      <c r="H56" s="13">
        <f>[5]CNFL!I56</f>
        <v>0</v>
      </c>
      <c r="I56" s="13">
        <f>[5]CNFL!J56</f>
        <v>0</v>
      </c>
      <c r="J56" s="13">
        <f>[5]CNFL!K56</f>
        <v>0</v>
      </c>
      <c r="K56" s="13">
        <f>[5]CNFL!L56</f>
        <v>119.36000000000003</v>
      </c>
      <c r="L56" s="13">
        <f>[5]CNFL!M56</f>
        <v>119.36000000000003</v>
      </c>
      <c r="M56" s="13">
        <f>[5]CNFL!N56</f>
        <v>119.36000000000003</v>
      </c>
      <c r="N56" s="13"/>
    </row>
    <row r="57" spans="1:14" x14ac:dyDescent="0.3">
      <c r="A57" s="22" t="str">
        <f>[5]CNFL!B57</f>
        <v>b. Energía Valle</v>
      </c>
      <c r="B57" s="13">
        <f>[5]CNFL!C57</f>
        <v>0</v>
      </c>
      <c r="C57" s="13">
        <f>[5]CNFL!D57</f>
        <v>0</v>
      </c>
      <c r="D57" s="13">
        <f>[5]CNFL!E57</f>
        <v>0</v>
      </c>
      <c r="E57" s="13">
        <f>[5]CNFL!F57</f>
        <v>0</v>
      </c>
      <c r="F57" s="13">
        <f>[5]CNFL!G57</f>
        <v>0</v>
      </c>
      <c r="G57" s="13">
        <f>[5]CNFL!H57</f>
        <v>0</v>
      </c>
      <c r="H57" s="13">
        <f>[5]CNFL!I57</f>
        <v>0</v>
      </c>
      <c r="I57" s="13">
        <f>[5]CNFL!J57</f>
        <v>0</v>
      </c>
      <c r="J57" s="13">
        <f>[5]CNFL!K57</f>
        <v>0</v>
      </c>
      <c r="K57" s="13">
        <f>[5]CNFL!L57</f>
        <v>41.01</v>
      </c>
      <c r="L57" s="13">
        <f>[5]CNFL!M57</f>
        <v>41.01</v>
      </c>
      <c r="M57" s="13">
        <f>[5]CNFL!N57</f>
        <v>41.01</v>
      </c>
      <c r="N57" s="13"/>
    </row>
    <row r="58" spans="1:14" x14ac:dyDescent="0.3">
      <c r="A58" s="22" t="str">
        <f>[5]CNFL!B58</f>
        <v>c. Energía Noche</v>
      </c>
      <c r="B58" s="13">
        <f>[5]CNFL!C58</f>
        <v>0</v>
      </c>
      <c r="C58" s="13">
        <f>[5]CNFL!D58</f>
        <v>0</v>
      </c>
      <c r="D58" s="13">
        <f>[5]CNFL!E58</f>
        <v>0</v>
      </c>
      <c r="E58" s="13">
        <f>[5]CNFL!F58</f>
        <v>0</v>
      </c>
      <c r="F58" s="13">
        <f>[5]CNFL!G58</f>
        <v>0</v>
      </c>
      <c r="G58" s="13">
        <f>[5]CNFL!H58</f>
        <v>0</v>
      </c>
      <c r="H58" s="13">
        <f>[5]CNFL!I58</f>
        <v>0</v>
      </c>
      <c r="I58" s="13">
        <f>[5]CNFL!J58</f>
        <v>0</v>
      </c>
      <c r="J58" s="13">
        <f>[5]CNFL!K58</f>
        <v>0</v>
      </c>
      <c r="K58" s="13">
        <f>[5]CNFL!L58</f>
        <v>26.320000000000018</v>
      </c>
      <c r="L58" s="13">
        <f>[5]CNFL!M58</f>
        <v>26.320000000000014</v>
      </c>
      <c r="M58" s="13">
        <f>[5]CNFL!N58</f>
        <v>26.320000000000018</v>
      </c>
      <c r="N58" s="13"/>
    </row>
    <row r="59" spans="1:14" x14ac:dyDescent="0.3">
      <c r="A59" s="22" t="str">
        <f>[5]CNFL!B59</f>
        <v>d. Potencia Punta</v>
      </c>
      <c r="B59" s="13">
        <f>[5]CNFL!C59</f>
        <v>0</v>
      </c>
      <c r="C59" s="13">
        <f>[5]CNFL!D59</f>
        <v>0</v>
      </c>
      <c r="D59" s="13">
        <f>[5]CNFL!E59</f>
        <v>0</v>
      </c>
      <c r="E59" s="13">
        <f>[5]CNFL!F59</f>
        <v>0</v>
      </c>
      <c r="F59" s="13">
        <f>[5]CNFL!G59</f>
        <v>0</v>
      </c>
      <c r="G59" s="13">
        <f>[5]CNFL!H59</f>
        <v>0</v>
      </c>
      <c r="H59" s="13">
        <f>[5]CNFL!I59</f>
        <v>0</v>
      </c>
      <c r="I59" s="13">
        <f>[5]CNFL!J59</f>
        <v>0</v>
      </c>
      <c r="J59" s="13">
        <f>[5]CNFL!K59</f>
        <v>0</v>
      </c>
      <c r="K59" s="13">
        <f>[5]CNFL!L59</f>
        <v>3505.550000000002</v>
      </c>
      <c r="L59" s="13">
        <f>[5]CNFL!M59</f>
        <v>3505.550000000002</v>
      </c>
      <c r="M59" s="13">
        <f>[5]CNFL!N59</f>
        <v>3505.550000000002</v>
      </c>
      <c r="N59" s="13"/>
    </row>
    <row r="60" spans="1:14" x14ac:dyDescent="0.3">
      <c r="A60" s="22" t="str">
        <f>[5]CNFL!B60</f>
        <v>e. Potencia Valle</v>
      </c>
      <c r="B60" s="13">
        <f>[5]CNFL!C60</f>
        <v>0</v>
      </c>
      <c r="C60" s="13">
        <f>[5]CNFL!D60</f>
        <v>0</v>
      </c>
      <c r="D60" s="13">
        <f>[5]CNFL!E60</f>
        <v>0</v>
      </c>
      <c r="E60" s="13">
        <f>[5]CNFL!F60</f>
        <v>0</v>
      </c>
      <c r="F60" s="13">
        <f>[5]CNFL!G60</f>
        <v>0</v>
      </c>
      <c r="G60" s="13">
        <f>[5]CNFL!H60</f>
        <v>0</v>
      </c>
      <c r="H60" s="13">
        <f>[5]CNFL!I60</f>
        <v>0</v>
      </c>
      <c r="I60" s="13">
        <f>[5]CNFL!J60</f>
        <v>0</v>
      </c>
      <c r="J60" s="13">
        <f>[5]CNFL!K60</f>
        <v>0</v>
      </c>
      <c r="K60" s="13">
        <f>[5]CNFL!L60</f>
        <v>2447.2100000000005</v>
      </c>
      <c r="L60" s="13">
        <f>[5]CNFL!M60</f>
        <v>2447.21</v>
      </c>
      <c r="M60" s="13">
        <f>[5]CNFL!N60</f>
        <v>2447.2100000000005</v>
      </c>
      <c r="N60" s="21"/>
    </row>
    <row r="61" spans="1:14" x14ac:dyDescent="0.3">
      <c r="A61" s="60" t="str">
        <f>[5]CNFL!B61</f>
        <v>f. Potencia Noche</v>
      </c>
      <c r="B61" s="13">
        <f>[5]CNFL!C61</f>
        <v>0</v>
      </c>
      <c r="C61" s="13">
        <f>[5]CNFL!D61</f>
        <v>0</v>
      </c>
      <c r="D61" s="13">
        <f>[5]CNFL!E61</f>
        <v>0</v>
      </c>
      <c r="E61" s="13">
        <f>[5]CNFL!F61</f>
        <v>0</v>
      </c>
      <c r="F61" s="13">
        <f>[5]CNFL!G61</f>
        <v>0</v>
      </c>
      <c r="G61" s="13">
        <f>[5]CNFL!H61</f>
        <v>0</v>
      </c>
      <c r="H61" s="13">
        <f>[5]CNFL!I61</f>
        <v>0</v>
      </c>
      <c r="I61" s="13">
        <f>[5]CNFL!J61</f>
        <v>0</v>
      </c>
      <c r="J61" s="13">
        <f>[5]CNFL!K61</f>
        <v>0</v>
      </c>
      <c r="K61" s="13">
        <f>[5]CNFL!L61</f>
        <v>1568.2200000000007</v>
      </c>
      <c r="L61" s="13">
        <f>[5]CNFL!M61</f>
        <v>1568.2200000000007</v>
      </c>
      <c r="M61" s="13">
        <f>[5]CNFL!N61</f>
        <v>1568.2200000000007</v>
      </c>
      <c r="N61" s="21"/>
    </row>
    <row r="62" spans="1:14" x14ac:dyDescent="0.3">
      <c r="A62" s="19" t="str">
        <f>[5]CNFL!B62</f>
        <v>PROMOCIONAL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3"/>
    </row>
    <row r="63" spans="1:14" x14ac:dyDescent="0.3">
      <c r="A63" s="64" t="s">
        <v>164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13"/>
    </row>
    <row r="64" spans="1:14" x14ac:dyDescent="0.3">
      <c r="A64" s="22" t="str">
        <f>[5]CNFL!B64</f>
        <v>a. Consumo de Energía menor o igual a 3000 kWh</v>
      </c>
      <c r="B64" s="13">
        <f>[5]CNFL!C64</f>
        <v>106.67999999999996</v>
      </c>
      <c r="C64" s="13">
        <f>[5]CNFL!D64</f>
        <v>106.67999999999998</v>
      </c>
      <c r="D64" s="13">
        <f>[5]CNFL!E64</f>
        <v>106.67999999999996</v>
      </c>
      <c r="E64" s="13">
        <f>[5]CNFL!F64</f>
        <v>121.30000000000005</v>
      </c>
      <c r="F64" s="13">
        <f>[5]CNFL!G64</f>
        <v>121.30000000000007</v>
      </c>
      <c r="G64" s="13">
        <f>[5]CNFL!H64</f>
        <v>121.30000000000005</v>
      </c>
      <c r="H64" s="13">
        <f>[5]CNFL!I64</f>
        <v>125.02</v>
      </c>
      <c r="I64" s="13">
        <f>[5]CNFL!J64</f>
        <v>125.02</v>
      </c>
      <c r="J64" s="13">
        <f>[5]CNFL!K64</f>
        <v>125.02</v>
      </c>
      <c r="K64" s="13">
        <f>[5]CNFL!L64</f>
        <v>127.21999999999991</v>
      </c>
      <c r="L64" s="13">
        <f>[5]CNFL!M64</f>
        <v>127.21999999999993</v>
      </c>
      <c r="M64" s="13">
        <f>[5]CNFL!N64</f>
        <v>127.21999999999991</v>
      </c>
      <c r="N64" s="13"/>
    </row>
    <row r="65" spans="1:14" x14ac:dyDescent="0.3">
      <c r="A65" s="22" t="str">
        <f>[5]CNFL!B65</f>
        <v>b. Bloque 0-3000 kWh</v>
      </c>
      <c r="B65" s="13">
        <f>[5]CNFL!C65</f>
        <v>192660</v>
      </c>
      <c r="C65" s="13">
        <f>[5]CNFL!D65</f>
        <v>192660</v>
      </c>
      <c r="D65" s="13">
        <f>[5]CNFL!E65</f>
        <v>192660</v>
      </c>
      <c r="E65" s="13">
        <f>[5]CNFL!F65</f>
        <v>219090</v>
      </c>
      <c r="F65" s="13">
        <f>[5]CNFL!G65</f>
        <v>219090</v>
      </c>
      <c r="G65" s="13">
        <f>[5]CNFL!H65</f>
        <v>219090</v>
      </c>
      <c r="H65" s="13">
        <f>[5]CNFL!I65</f>
        <v>225780.00000000003</v>
      </c>
      <c r="I65" s="13">
        <f>[5]CNFL!J65</f>
        <v>225780.00000000003</v>
      </c>
      <c r="J65" s="13">
        <f>[5]CNFL!K65</f>
        <v>225780.00000000003</v>
      </c>
      <c r="K65" s="13">
        <f>[5]CNFL!L65</f>
        <v>229770</v>
      </c>
      <c r="L65" s="13">
        <f>[5]CNFL!M65</f>
        <v>229770</v>
      </c>
      <c r="M65" s="13">
        <f>[5]CNFL!N65</f>
        <v>229770</v>
      </c>
      <c r="N65" s="13"/>
    </row>
    <row r="66" spans="1:14" x14ac:dyDescent="0.3">
      <c r="A66" s="60" t="str">
        <f>[5]CNFL!B66</f>
        <v>c. Bloque mayor a 3000 kWh</v>
      </c>
      <c r="B66" s="13">
        <f>[5]CNFL!C66</f>
        <v>64.220000000000013</v>
      </c>
      <c r="C66" s="13">
        <f>[5]CNFL!D66</f>
        <v>64.220000000000013</v>
      </c>
      <c r="D66" s="13">
        <f>[5]CNFL!E66</f>
        <v>64.220000000000013</v>
      </c>
      <c r="E66" s="13">
        <f>[5]CNFL!F66</f>
        <v>73.029999999999987</v>
      </c>
      <c r="F66" s="13">
        <f>[5]CNFL!G66</f>
        <v>73.03</v>
      </c>
      <c r="G66" s="13">
        <f>[5]CNFL!H66</f>
        <v>73.029999999999987</v>
      </c>
      <c r="H66" s="13">
        <f>[5]CNFL!I66</f>
        <v>75.260000000000034</v>
      </c>
      <c r="I66" s="13">
        <f>[5]CNFL!J66</f>
        <v>75.260000000000034</v>
      </c>
      <c r="J66" s="13">
        <f>[5]CNFL!K66</f>
        <v>75.260000000000019</v>
      </c>
      <c r="K66" s="13">
        <f>[5]CNFL!L66</f>
        <v>76.59</v>
      </c>
      <c r="L66" s="13">
        <f>[5]CNFL!M66</f>
        <v>76.589999999999989</v>
      </c>
      <c r="M66" s="13">
        <f>[5]CNFL!N66</f>
        <v>76.59</v>
      </c>
      <c r="N66" s="13"/>
    </row>
    <row r="67" spans="1:14" x14ac:dyDescent="0.3">
      <c r="A67" s="60" t="str">
        <f>[5]CNFL!B67</f>
        <v>d. Bloque 0-8 kW</v>
      </c>
      <c r="B67" s="13">
        <f>[5]CNFL!C67</f>
        <v>80426.320000000007</v>
      </c>
      <c r="C67" s="13">
        <f>[5]CNFL!D67</f>
        <v>80426.320000000036</v>
      </c>
      <c r="D67" s="13">
        <f>[5]CNFL!E67</f>
        <v>80426.320000000007</v>
      </c>
      <c r="E67" s="13">
        <f>[5]CNFL!F67</f>
        <v>91450.959999999977</v>
      </c>
      <c r="F67" s="13">
        <f>[5]CNFL!G67</f>
        <v>91450.959999999977</v>
      </c>
      <c r="G67" s="13">
        <f>[5]CNFL!H67</f>
        <v>91450.959999999977</v>
      </c>
      <c r="H67" s="13">
        <f>[5]CNFL!I67</f>
        <v>94253.52</v>
      </c>
      <c r="I67" s="13">
        <f>[5]CNFL!J67</f>
        <v>94253.52</v>
      </c>
      <c r="J67" s="13">
        <f>[5]CNFL!K67</f>
        <v>94253.52</v>
      </c>
      <c r="K67" s="13">
        <f>[5]CNFL!L67</f>
        <v>95916.879999999932</v>
      </c>
      <c r="L67" s="13">
        <f>[5]CNFL!M67</f>
        <v>95916.879999999932</v>
      </c>
      <c r="M67" s="13">
        <f>[5]CNFL!N67</f>
        <v>95916.879999999932</v>
      </c>
      <c r="N67" s="13"/>
    </row>
    <row r="68" spans="1:14" x14ac:dyDescent="0.3">
      <c r="A68" s="22" t="str">
        <f>[5]CNFL!B68</f>
        <v>e. Bloque mayor a 8 kW</v>
      </c>
      <c r="B68" s="13">
        <f>[5]CNFL!C68</f>
        <v>10053.290000000001</v>
      </c>
      <c r="C68" s="13">
        <f>[5]CNFL!D68</f>
        <v>10053.290000000005</v>
      </c>
      <c r="D68" s="13">
        <f>[5]CNFL!E68</f>
        <v>10053.290000000001</v>
      </c>
      <c r="E68" s="13">
        <f>[5]CNFL!F68</f>
        <v>11431.369999999997</v>
      </c>
      <c r="F68" s="13">
        <f>[5]CNFL!G68</f>
        <v>11431.369999999997</v>
      </c>
      <c r="G68" s="13">
        <f>[5]CNFL!H68</f>
        <v>11431.369999999997</v>
      </c>
      <c r="H68" s="13">
        <f>[5]CNFL!I68</f>
        <v>11781.69</v>
      </c>
      <c r="I68" s="13">
        <f>[5]CNFL!J68</f>
        <v>11781.69</v>
      </c>
      <c r="J68" s="13">
        <f>[5]CNFL!K68</f>
        <v>11781.69</v>
      </c>
      <c r="K68" s="13">
        <f>[5]CNFL!L68</f>
        <v>11989.609999999991</v>
      </c>
      <c r="L68" s="13">
        <f>[5]CNFL!M68</f>
        <v>11989.609999999991</v>
      </c>
      <c r="M68" s="13">
        <f>[5]CNFL!N68</f>
        <v>11989.609999999991</v>
      </c>
      <c r="N68" s="13"/>
    </row>
    <row r="69" spans="1:14" s="67" customFormat="1" x14ac:dyDescent="0.3">
      <c r="A69" s="68" t="str">
        <f>[5]CNFL!B69</f>
        <v>ALUMBRADO PÚBLICO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21"/>
    </row>
    <row r="70" spans="1:14" x14ac:dyDescent="0.3">
      <c r="A70" s="66" t="str">
        <f>[5]CNFL!B70</f>
        <v>T-AP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x14ac:dyDescent="0.3">
      <c r="A71" s="22" t="str">
        <f>[5]CNFL!B71</f>
        <v>a. Bloque 0-30 kWh</v>
      </c>
      <c r="B71" s="13">
        <f>[5]CNFL!C71</f>
        <v>105.5</v>
      </c>
      <c r="C71" s="13">
        <f>[5]CNFL!D71</f>
        <v>105.5</v>
      </c>
      <c r="D71" s="13">
        <f>[5]CNFL!E71</f>
        <v>105.5</v>
      </c>
      <c r="E71" s="13">
        <f>[5]CNFL!F71</f>
        <v>105.5</v>
      </c>
      <c r="F71" s="13">
        <f>[5]CNFL!G71</f>
        <v>105.5</v>
      </c>
      <c r="G71" s="13">
        <f>[5]CNFL!H71</f>
        <v>105.5</v>
      </c>
      <c r="H71" s="13">
        <f>[5]CNFL!I71</f>
        <v>105.5</v>
      </c>
      <c r="I71" s="13">
        <f>[5]CNFL!J71</f>
        <v>105.5</v>
      </c>
      <c r="J71" s="13">
        <f>[5]CNFL!K71</f>
        <v>105.5</v>
      </c>
      <c r="K71" s="13">
        <f>[5]CNFL!L71</f>
        <v>107.69999999999995</v>
      </c>
      <c r="L71" s="13">
        <f>[5]CNFL!M71</f>
        <v>107.69999999999996</v>
      </c>
      <c r="M71" s="13">
        <f>[5]CNFL!N71</f>
        <v>107.69999999999995</v>
      </c>
      <c r="N71" s="13"/>
    </row>
    <row r="72" spans="1:14" x14ac:dyDescent="0.3">
      <c r="A72" s="22" t="str">
        <f>[5]CNFL!B72</f>
        <v>b. Bloque 31-50 000 kWh</v>
      </c>
      <c r="B72" s="13">
        <f>[5]CNFL!C72</f>
        <v>3.5100000000000011</v>
      </c>
      <c r="C72" s="13">
        <f>[5]CNFL!D72</f>
        <v>3.5100000000000007</v>
      </c>
      <c r="D72" s="13">
        <f>[5]CNFL!E72</f>
        <v>3.5100000000000011</v>
      </c>
      <c r="E72" s="13">
        <f>[5]CNFL!F72</f>
        <v>3.5100000000000007</v>
      </c>
      <c r="F72" s="13">
        <f>[5]CNFL!G72</f>
        <v>3.5100000000000011</v>
      </c>
      <c r="G72" s="13">
        <f>[5]CNFL!H72</f>
        <v>3.5100000000000007</v>
      </c>
      <c r="H72" s="13">
        <f>[5]CNFL!I72</f>
        <v>3.5100000000000011</v>
      </c>
      <c r="I72" s="13">
        <f>[5]CNFL!J72</f>
        <v>3.5100000000000011</v>
      </c>
      <c r="J72" s="13">
        <f>[5]CNFL!K72</f>
        <v>3.5100000000000007</v>
      </c>
      <c r="K72" s="13">
        <f>[5]CNFL!L72</f>
        <v>3.5900000000000025</v>
      </c>
      <c r="L72" s="13">
        <f>[5]CNFL!M72</f>
        <v>3.5900000000000025</v>
      </c>
      <c r="M72" s="13">
        <f>[5]CNFL!N72</f>
        <v>3.5900000000000025</v>
      </c>
      <c r="N72" s="13"/>
    </row>
    <row r="73" spans="1:14" x14ac:dyDescent="0.3">
      <c r="A73" s="22" t="str">
        <f>[5]CNFL!B73</f>
        <v>c. Bloque mayor a 50 000 kWh</v>
      </c>
      <c r="B73" s="13">
        <f>[5]CNFL!C73</f>
        <v>175500</v>
      </c>
      <c r="C73" s="13">
        <f>[5]CNFL!D73</f>
        <v>175500</v>
      </c>
      <c r="D73" s="13">
        <f>[5]CNFL!E73</f>
        <v>175500</v>
      </c>
      <c r="E73" s="13">
        <f>[5]CNFL!F73</f>
        <v>175500</v>
      </c>
      <c r="F73" s="13">
        <f>[5]CNFL!G73</f>
        <v>175500</v>
      </c>
      <c r="G73" s="13">
        <f>[5]CNFL!H73</f>
        <v>175500</v>
      </c>
      <c r="H73" s="13">
        <f>[5]CNFL!I73</f>
        <v>175500</v>
      </c>
      <c r="I73" s="13">
        <f>[5]CNFL!J73</f>
        <v>175500</v>
      </c>
      <c r="J73" s="13">
        <f>[5]CNFL!K73</f>
        <v>175500</v>
      </c>
      <c r="K73" s="13">
        <f>[5]CNFL!L73</f>
        <v>179500</v>
      </c>
      <c r="L73" s="13">
        <f>[5]CNFL!M73</f>
        <v>179500</v>
      </c>
      <c r="M73" s="13">
        <f>[5]CNFL!N73</f>
        <v>179500</v>
      </c>
      <c r="N73" s="13"/>
    </row>
    <row r="74" spans="1:14" x14ac:dyDescent="0.3">
      <c r="A74" s="68" t="str">
        <f>[5]CNFL!B74</f>
        <v>Tarifa de acceso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13"/>
    </row>
    <row r="75" spans="1:14" x14ac:dyDescent="0.3">
      <c r="A75" s="70" t="str">
        <f>[5]CNFL!B75</f>
        <v>T-TA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13"/>
    </row>
    <row r="76" spans="1:14" x14ac:dyDescent="0.3">
      <c r="A76" s="62" t="str">
        <f>[5]CNFL!B76</f>
        <v>a. Consumo de Energía cada kWh</v>
      </c>
      <c r="B76" s="63">
        <f>[5]CNFL!C76</f>
        <v>21.029999999999983</v>
      </c>
      <c r="C76" s="63">
        <f>[5]CNFL!D76</f>
        <v>21.029999999999983</v>
      </c>
      <c r="D76" s="63">
        <f>[5]CNFL!E76</f>
        <v>21.029999999999983</v>
      </c>
      <c r="E76" s="63">
        <f>[5]CNFL!F76</f>
        <v>19.809999999999992</v>
      </c>
      <c r="F76" s="63">
        <f>[5]CNFL!G76</f>
        <v>19.809999999999988</v>
      </c>
      <c r="G76" s="63">
        <f>[5]CNFL!H76</f>
        <v>19.809999999999992</v>
      </c>
      <c r="H76" s="63">
        <f>[5]CNFL!I76</f>
        <v>19.809999999999988</v>
      </c>
      <c r="I76" s="63">
        <f>[5]CNFL!J76</f>
        <v>19.809999999999988</v>
      </c>
      <c r="J76" s="63">
        <f>[5]CNFL!K76</f>
        <v>19.809999999999992</v>
      </c>
      <c r="K76" s="63">
        <f>[5]CNFL!L76</f>
        <v>19.809999999999988</v>
      </c>
      <c r="L76" s="63">
        <f>[5]CNFL!M76</f>
        <v>19.809999999999992</v>
      </c>
      <c r="M76" s="63">
        <f>[5]CNFL!N76</f>
        <v>19.809999999999988</v>
      </c>
      <c r="N76" s="13"/>
    </row>
    <row r="77" spans="1:14" x14ac:dyDescent="0.3">
      <c r="A77" s="70" t="str">
        <f>[5]CNFL!B77</f>
        <v>Tarifa en centros de recarga rápida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13"/>
    </row>
    <row r="78" spans="1:14" x14ac:dyDescent="0.3">
      <c r="A78" s="66" t="str">
        <f>[5]CNFL!B78</f>
        <v>T-VE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x14ac:dyDescent="0.3">
      <c r="A79" s="62" t="str">
        <f>[5]CNFL!B79</f>
        <v>b. Consumo de Energía cada kWh</v>
      </c>
      <c r="B79" s="63">
        <f>[5]CNFL!C79</f>
        <v>0</v>
      </c>
      <c r="C79" s="63">
        <f>[5]CNFL!D79</f>
        <v>0</v>
      </c>
      <c r="D79" s="63">
        <f>[5]CNFL!E79</f>
        <v>0</v>
      </c>
      <c r="E79" s="63">
        <f>[5]CNFL!F79</f>
        <v>0</v>
      </c>
      <c r="F79" s="63">
        <f>[5]CNFL!G79</f>
        <v>0</v>
      </c>
      <c r="G79" s="63">
        <f>[5]CNFL!H79</f>
        <v>0</v>
      </c>
      <c r="H79" s="63">
        <f>[5]CNFL!I79</f>
        <v>0</v>
      </c>
      <c r="I79" s="63">
        <f>[5]CNFL!J79</f>
        <v>182.71999999999991</v>
      </c>
      <c r="J79" s="63">
        <f>[5]CNFL!K79</f>
        <v>182.71999999999997</v>
      </c>
      <c r="K79" s="63">
        <f>[5]CNFL!L79</f>
        <v>182.72</v>
      </c>
      <c r="L79" s="63">
        <f>[5]CNFL!M79</f>
        <v>182.71999999999997</v>
      </c>
      <c r="M79" s="63">
        <f>[5]CNFL!N79</f>
        <v>182.72</v>
      </c>
      <c r="N79" s="13"/>
    </row>
    <row r="80" spans="1:14" x14ac:dyDescent="0.3">
      <c r="A80" s="24" t="s">
        <v>25</v>
      </c>
    </row>
    <row r="81" spans="1:13" x14ac:dyDescent="0.3">
      <c r="A81" s="24" t="s">
        <v>76</v>
      </c>
    </row>
    <row r="82" spans="1:13" x14ac:dyDescent="0.3">
      <c r="A82" s="24"/>
    </row>
    <row r="83" spans="1:13" x14ac:dyDescent="0.3">
      <c r="A83" s="24"/>
    </row>
    <row r="84" spans="1:13" x14ac:dyDescent="0.3">
      <c r="A84" s="24"/>
    </row>
    <row r="85" spans="1:13" x14ac:dyDescent="0.3">
      <c r="A85" s="24"/>
    </row>
    <row r="89" spans="1:13" x14ac:dyDescent="0.3">
      <c r="A89" s="179" t="s">
        <v>63</v>
      </c>
      <c r="B89" s="179"/>
      <c r="C89" s="179"/>
      <c r="D89" s="179"/>
      <c r="E89" s="179"/>
      <c r="F89" s="179"/>
      <c r="G89" s="179"/>
      <c r="H89" s="179"/>
      <c r="I89" s="179"/>
      <c r="J89" s="179"/>
    </row>
    <row r="90" spans="1:13" x14ac:dyDescent="0.3">
      <c r="A90" s="180" t="s">
        <v>154</v>
      </c>
      <c r="B90" s="180"/>
      <c r="C90" s="180"/>
      <c r="D90" s="180"/>
      <c r="E90" s="180"/>
      <c r="F90" s="180"/>
      <c r="G90" s="180"/>
      <c r="H90" s="180"/>
      <c r="I90" s="180"/>
      <c r="J90" s="180"/>
    </row>
    <row r="91" spans="1:13" ht="14.25" customHeight="1" x14ac:dyDescent="0.3">
      <c r="A91" s="39" t="str">
        <f>[5]CNFL!B108</f>
        <v>º</v>
      </c>
      <c r="B91" s="18" t="str">
        <f>[5]CNFL!C108</f>
        <v>Enero</v>
      </c>
      <c r="C91" s="18" t="str">
        <f>[5]CNFL!D108</f>
        <v>Febrero</v>
      </c>
      <c r="D91" s="18" t="str">
        <f>[5]CNFL!E108</f>
        <v>Marzo</v>
      </c>
      <c r="E91" s="18" t="str">
        <f>[5]CNFL!F108</f>
        <v>Abril</v>
      </c>
      <c r="F91" s="18" t="str">
        <f>[5]CNFL!G108</f>
        <v>Mayo</v>
      </c>
      <c r="G91" s="18" t="str">
        <f>[5]CNFL!H108</f>
        <v>Junio</v>
      </c>
      <c r="H91" s="18" t="str">
        <f>[5]CNFL!I108</f>
        <v>Julio</v>
      </c>
      <c r="I91" s="18" t="str">
        <f>[5]CNFL!J108</f>
        <v>Agosto</v>
      </c>
      <c r="J91" s="18" t="str">
        <f>[5]CNFL!K108</f>
        <v>Septiembre</v>
      </c>
      <c r="K91" s="18" t="str">
        <f>[5]CNFL!L108</f>
        <v>Octubre</v>
      </c>
      <c r="L91" s="18" t="str">
        <f>[5]CNFL!M108</f>
        <v>Noviembre</v>
      </c>
      <c r="M91" s="18" t="str">
        <f>[5]CNFL!N108</f>
        <v>Diciembre</v>
      </c>
    </row>
    <row r="92" spans="1:13" x14ac:dyDescent="0.3">
      <c r="A92" s="19" t="str">
        <f>[5]CNFL!B109</f>
        <v>VENTAS AL SERVICIO DE DISTRIBUCIÓN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x14ac:dyDescent="0.3">
      <c r="A93" s="64" t="str">
        <f>[5]CNFL!B110</f>
        <v>T-SD</v>
      </c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</row>
    <row r="94" spans="1:13" x14ac:dyDescent="0.3">
      <c r="A94" s="22" t="str">
        <f>[5]CNFL!B111</f>
        <v>a. Energía Punta</v>
      </c>
      <c r="B94" s="13">
        <f>[5]CNFL!C111</f>
        <v>71.80999999999996</v>
      </c>
      <c r="C94" s="13">
        <f>[5]CNFL!D111</f>
        <v>71.80999999999996</v>
      </c>
      <c r="D94" s="13">
        <f>[5]CNFL!E111</f>
        <v>71.80999999999996</v>
      </c>
      <c r="E94" s="13">
        <f>[5]CNFL!F111</f>
        <v>71.05999999999996</v>
      </c>
      <c r="F94" s="13">
        <f>[5]CNFL!G111</f>
        <v>71.05999999999996</v>
      </c>
      <c r="G94" s="13">
        <f>[5]CNFL!H111</f>
        <v>71.05999999999996</v>
      </c>
      <c r="H94" s="13">
        <f>[5]CNFL!I111</f>
        <v>71.05999999999996</v>
      </c>
      <c r="I94" s="13">
        <f>[5]CNFL!J111</f>
        <v>71.05999999999996</v>
      </c>
      <c r="J94" s="13">
        <f>[5]CNFL!K111</f>
        <v>71.05999999999996</v>
      </c>
      <c r="K94" s="13">
        <f>[5]CNFL!L111</f>
        <v>81.44000000000004</v>
      </c>
      <c r="L94" s="13">
        <f>[5]CNFL!M111</f>
        <v>81.44000000000004</v>
      </c>
      <c r="M94" s="13">
        <f>[5]CNFL!N111</f>
        <v>81.44000000000004</v>
      </c>
    </row>
    <row r="95" spans="1:13" x14ac:dyDescent="0.3">
      <c r="A95" s="22" t="str">
        <f>[5]CNFL!B112</f>
        <v>b. Energía Valle</v>
      </c>
      <c r="B95" s="13">
        <f>[5]CNFL!C112</f>
        <v>58.450000000000031</v>
      </c>
      <c r="C95" s="13">
        <f>[5]CNFL!D112</f>
        <v>58.450000000000031</v>
      </c>
      <c r="D95" s="13">
        <f>[5]CNFL!E112</f>
        <v>58.450000000000031</v>
      </c>
      <c r="E95" s="13">
        <f>[5]CNFL!F112</f>
        <v>57.839999999999982</v>
      </c>
      <c r="F95" s="13">
        <f>[5]CNFL!G112</f>
        <v>57.839999999999975</v>
      </c>
      <c r="G95" s="13">
        <f>[5]CNFL!H112</f>
        <v>57.839999999999982</v>
      </c>
      <c r="H95" s="13">
        <f>[5]CNFL!I112</f>
        <v>57.839999999999975</v>
      </c>
      <c r="I95" s="13">
        <f>[5]CNFL!J112</f>
        <v>57.839999999999975</v>
      </c>
      <c r="J95" s="13">
        <f>[5]CNFL!K112</f>
        <v>57.839999999999982</v>
      </c>
      <c r="K95" s="13">
        <f>[5]CNFL!L112</f>
        <v>66.289999999999978</v>
      </c>
      <c r="L95" s="13">
        <f>[5]CNFL!M112</f>
        <v>66.289999999999978</v>
      </c>
      <c r="M95" s="13">
        <f>[5]CNFL!N112</f>
        <v>66.289999999999978</v>
      </c>
    </row>
    <row r="96" spans="1:13" x14ac:dyDescent="0.3">
      <c r="A96" s="22" t="str">
        <f>[5]CNFL!B113</f>
        <v>c. Energía Noche</v>
      </c>
      <c r="B96" s="13">
        <f>[5]CNFL!C113</f>
        <v>49.839999999999982</v>
      </c>
      <c r="C96" s="13">
        <f>[5]CNFL!D113</f>
        <v>49.839999999999989</v>
      </c>
      <c r="D96" s="13">
        <f>[5]CNFL!E113</f>
        <v>49.839999999999982</v>
      </c>
      <c r="E96" s="13">
        <f>[5]CNFL!F113</f>
        <v>49.32</v>
      </c>
      <c r="F96" s="13">
        <f>[5]CNFL!G113</f>
        <v>49.319999999999993</v>
      </c>
      <c r="G96" s="13">
        <f>[5]CNFL!H113</f>
        <v>49.32</v>
      </c>
      <c r="H96" s="13">
        <f>[5]CNFL!I113</f>
        <v>49.319999999999993</v>
      </c>
      <c r="I96" s="13">
        <f>[5]CNFL!J113</f>
        <v>49.319999999999993</v>
      </c>
      <c r="J96" s="13">
        <f>[5]CNFL!K113</f>
        <v>49.32</v>
      </c>
      <c r="K96" s="13">
        <f>[5]CNFL!L113</f>
        <v>56.52999999999998</v>
      </c>
      <c r="L96" s="13">
        <f>[5]CNFL!M113</f>
        <v>56.52999999999998</v>
      </c>
      <c r="M96" s="13">
        <f>[5]CNFL!N113</f>
        <v>56.52999999999998</v>
      </c>
    </row>
    <row r="97" spans="1:13" x14ac:dyDescent="0.3">
      <c r="A97" s="22" t="str">
        <f>[5]CNFL!B114</f>
        <v>d. Potencia Punta</v>
      </c>
      <c r="B97" s="13">
        <f>[5]CNFL!C114</f>
        <v>4423.7400000000007</v>
      </c>
      <c r="C97" s="13">
        <f>[5]CNFL!D114</f>
        <v>4423.7400000000016</v>
      </c>
      <c r="D97" s="13">
        <f>[5]CNFL!E114</f>
        <v>4423.7400000000007</v>
      </c>
      <c r="E97" s="13">
        <f>[5]CNFL!F114</f>
        <v>4377.7299999999968</v>
      </c>
      <c r="F97" s="13">
        <f>[5]CNFL!G114</f>
        <v>4377.7299999999977</v>
      </c>
      <c r="G97" s="13">
        <f>[5]CNFL!H114</f>
        <v>4377.7299999999968</v>
      </c>
      <c r="H97" s="13">
        <f>[5]CNFL!I114</f>
        <v>4377.7299999999977</v>
      </c>
      <c r="I97" s="13">
        <f>[5]CNFL!J114</f>
        <v>4377.7299999999977</v>
      </c>
      <c r="J97" s="13">
        <f>[5]CNFL!K114</f>
        <v>4377.7299999999968</v>
      </c>
      <c r="K97" s="13">
        <f>[5]CNFL!L114</f>
        <v>5017.3200000000033</v>
      </c>
      <c r="L97" s="13">
        <f>[5]CNFL!M114</f>
        <v>5017.3200000000033</v>
      </c>
      <c r="M97" s="13">
        <f>[5]CNFL!N114</f>
        <v>5017.3200000000033</v>
      </c>
    </row>
    <row r="98" spans="1:13" x14ac:dyDescent="0.3">
      <c r="A98" s="22" t="str">
        <f>[5]CNFL!B115</f>
        <v>e. Potencia Valle</v>
      </c>
      <c r="B98" s="13">
        <f>[5]CNFL!C115</f>
        <v>4423.7400000000007</v>
      </c>
      <c r="C98" s="13">
        <f>[5]CNFL!D115</f>
        <v>4423.7400000000016</v>
      </c>
      <c r="D98" s="13">
        <f>[5]CNFL!E115</f>
        <v>4423.7400000000007</v>
      </c>
      <c r="E98" s="13">
        <f>[5]CNFL!F115</f>
        <v>4377.7400000000016</v>
      </c>
      <c r="F98" s="13">
        <f>[5]CNFL!G115</f>
        <v>4377.7400000000007</v>
      </c>
      <c r="G98" s="13">
        <f>[5]CNFL!H115</f>
        <v>4377.7400000000016</v>
      </c>
      <c r="H98" s="13">
        <f>[5]CNFL!I115</f>
        <v>4377.7400000000007</v>
      </c>
      <c r="I98" s="13">
        <f>[5]CNFL!J115</f>
        <v>4377.7400000000007</v>
      </c>
      <c r="J98" s="13">
        <f>[5]CNFL!K115</f>
        <v>4377.7400000000016</v>
      </c>
      <c r="K98" s="13">
        <f>[5]CNFL!L115</f>
        <v>5017.3200000000033</v>
      </c>
      <c r="L98" s="13">
        <f>[5]CNFL!M115</f>
        <v>5017.3200000000033</v>
      </c>
      <c r="M98" s="13">
        <f>[5]CNFL!N115</f>
        <v>5017.3200000000033</v>
      </c>
    </row>
    <row r="99" spans="1:13" x14ac:dyDescent="0.3">
      <c r="A99" s="62" t="str">
        <f>[5]CNFL!B116</f>
        <v>f. Potencia Noche</v>
      </c>
      <c r="B99" s="63">
        <f>[5]CNFL!C116</f>
        <v>0</v>
      </c>
      <c r="C99" s="63">
        <f>[5]CNFL!D116</f>
        <v>0</v>
      </c>
      <c r="D99" s="63">
        <f>[5]CNFL!E116</f>
        <v>0</v>
      </c>
      <c r="E99" s="63">
        <f>[5]CNFL!F116</f>
        <v>0</v>
      </c>
      <c r="F99" s="63">
        <f>[5]CNFL!G116</f>
        <v>0</v>
      </c>
      <c r="G99" s="63">
        <f>[5]CNFL!H116</f>
        <v>0</v>
      </c>
      <c r="H99" s="63">
        <f>[5]CNFL!I116</f>
        <v>0</v>
      </c>
      <c r="I99" s="63">
        <f>[5]CNFL!J116</f>
        <v>0</v>
      </c>
      <c r="J99" s="63">
        <f>[5]CNFL!K116</f>
        <v>0</v>
      </c>
      <c r="K99" s="63"/>
      <c r="L99" s="63"/>
      <c r="M99" s="63"/>
    </row>
    <row r="100" spans="1:13" x14ac:dyDescent="0.3">
      <c r="A100" s="24"/>
    </row>
    <row r="101" spans="1:13" x14ac:dyDescent="0.3">
      <c r="A101" s="24"/>
    </row>
  </sheetData>
  <mergeCells count="4">
    <mergeCell ref="A5:J5"/>
    <mergeCell ref="A6:J6"/>
    <mergeCell ref="A89:J89"/>
    <mergeCell ref="A90:J90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5346-BA52-4872-8666-419C91233ECD}">
  <sheetPr codeName="Hoja68"/>
  <dimension ref="A4:N81"/>
  <sheetViews>
    <sheetView topLeftCell="A78" workbookViewId="0">
      <selection activeCell="A80" sqref="A80:N81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155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[5]JASEC!B7</f>
        <v>Tipo de tarifa y bloque</v>
      </c>
      <c r="B6" s="18" t="str">
        <f>[5]JASEC!C7</f>
        <v>Enero</v>
      </c>
      <c r="C6" s="18" t="str">
        <f>[5]JASEC!D7</f>
        <v>Febrero</v>
      </c>
      <c r="D6" s="18" t="str">
        <f>[5]JASEC!E7</f>
        <v>Marzo</v>
      </c>
      <c r="E6" s="18" t="str">
        <f>[5]JASEC!F7</f>
        <v>Abril</v>
      </c>
      <c r="F6" s="18" t="str">
        <f>[5]JASEC!G7</f>
        <v>Mayo</v>
      </c>
      <c r="G6" s="18" t="str">
        <f>[5]JASEC!H7</f>
        <v>Junio</v>
      </c>
      <c r="H6" s="18" t="str">
        <f>[5]JASEC!I7</f>
        <v>Julio</v>
      </c>
      <c r="I6" s="18" t="str">
        <f>[5]JASEC!J7</f>
        <v>Agosto</v>
      </c>
      <c r="J6" s="18" t="str">
        <f>[5]JASEC!K7</f>
        <v>Septiembre</v>
      </c>
      <c r="K6" s="18" t="str">
        <f>[5]JASEC!L7</f>
        <v>Octubre</v>
      </c>
      <c r="L6" s="18" t="str">
        <f>[5]JASEC!M7</f>
        <v>Noviembre</v>
      </c>
      <c r="M6" s="18" t="str">
        <f>[5]JASEC!N7</f>
        <v>Diciembre</v>
      </c>
      <c r="N6" s="37"/>
    </row>
    <row r="7" spans="1:14" x14ac:dyDescent="0.3">
      <c r="A7" s="19" t="str">
        <f>[5]JASEC!B8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[5]JASEC!B9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[5]JASEC!B10</f>
        <v>a. Bloque 0-30 kWh</v>
      </c>
      <c r="B9" s="13">
        <f>[5]JASEC!C10</f>
        <v>2067</v>
      </c>
      <c r="C9" s="13">
        <f>[5]JASEC!D10</f>
        <v>2067</v>
      </c>
      <c r="D9" s="13">
        <f>[5]JASEC!E10</f>
        <v>2067</v>
      </c>
      <c r="E9" s="13">
        <f>[5]JASEC!F10</f>
        <v>2127.900000000001</v>
      </c>
      <c r="F9" s="13">
        <f>[5]JASEC!G10</f>
        <v>2127.9000000000005</v>
      </c>
      <c r="G9" s="13">
        <f>[5]JASEC!H10</f>
        <v>2127.900000000001</v>
      </c>
      <c r="H9" s="13">
        <f>[5]JASEC!I10</f>
        <v>2181.9000000000005</v>
      </c>
      <c r="I9" s="13">
        <f>[5]JASEC!J10</f>
        <v>2181.9000000000005</v>
      </c>
      <c r="J9" s="13">
        <f>[5]JASEC!K10</f>
        <v>2181.900000000001</v>
      </c>
      <c r="K9" s="13">
        <f>[5]JASEC!L10</f>
        <v>2130.9000000000005</v>
      </c>
      <c r="L9" s="13">
        <f>[5]JASEC!M10</f>
        <v>2130.900000000001</v>
      </c>
      <c r="M9" s="13">
        <f>[5]JASEC!N10</f>
        <v>2130.9000000000005</v>
      </c>
      <c r="N9" s="13"/>
    </row>
    <row r="10" spans="1:14" x14ac:dyDescent="0.3">
      <c r="A10" s="22" t="str">
        <f>[5]JASEC!B11</f>
        <v>b. Bloque 31-200 kWh</v>
      </c>
      <c r="B10" s="13">
        <f>[5]JASEC!C11</f>
        <v>68.900000000000034</v>
      </c>
      <c r="C10" s="13">
        <f>[5]JASEC!D11</f>
        <v>68.900000000000034</v>
      </c>
      <c r="D10" s="13">
        <f>[5]JASEC!E11</f>
        <v>68.900000000000034</v>
      </c>
      <c r="E10" s="13">
        <f>[5]JASEC!F11</f>
        <v>70.930000000000035</v>
      </c>
      <c r="F10" s="13">
        <f>[5]JASEC!G11</f>
        <v>70.930000000000021</v>
      </c>
      <c r="G10" s="13">
        <f>[5]JASEC!H11</f>
        <v>70.930000000000035</v>
      </c>
      <c r="H10" s="13">
        <f>[5]JASEC!I11</f>
        <v>72.73</v>
      </c>
      <c r="I10" s="13">
        <f>[5]JASEC!J11</f>
        <v>72.73</v>
      </c>
      <c r="J10" s="13">
        <f>[5]JASEC!K11</f>
        <v>72.73</v>
      </c>
      <c r="K10" s="13">
        <f>[5]JASEC!L11</f>
        <v>71.03</v>
      </c>
      <c r="L10" s="13">
        <f>[5]JASEC!M11</f>
        <v>71.029999999999987</v>
      </c>
      <c r="M10" s="13">
        <f>[5]JASEC!N11</f>
        <v>71.03</v>
      </c>
      <c r="N10" s="13"/>
    </row>
    <row r="11" spans="1:14" x14ac:dyDescent="0.3">
      <c r="A11" s="22" t="str">
        <f>[5]JASEC!B12</f>
        <v>c. Bloque mayor a 200 kWh</v>
      </c>
      <c r="B11" s="13">
        <f>[5]JASEC!C12</f>
        <v>84.340000000000018</v>
      </c>
      <c r="C11" s="13">
        <f>[5]JASEC!D12</f>
        <v>84.34</v>
      </c>
      <c r="D11" s="13">
        <f>[5]JASEC!E12</f>
        <v>84.340000000000018</v>
      </c>
      <c r="E11" s="13">
        <f>[5]JASEC!F12</f>
        <v>86.82999999999997</v>
      </c>
      <c r="F11" s="13">
        <f>[5]JASEC!G12</f>
        <v>86.82999999999997</v>
      </c>
      <c r="G11" s="13">
        <f>[5]JASEC!H12</f>
        <v>86.82999999999997</v>
      </c>
      <c r="H11" s="13">
        <f>[5]JASEC!I12</f>
        <v>89.030000000000044</v>
      </c>
      <c r="I11" s="13">
        <f>[5]JASEC!J12</f>
        <v>89.030000000000044</v>
      </c>
      <c r="J11" s="13">
        <f>[5]JASEC!K12</f>
        <v>89.03000000000003</v>
      </c>
      <c r="K11" s="13">
        <f>[5]JASEC!L12</f>
        <v>86.929999999999993</v>
      </c>
      <c r="L11" s="13">
        <f>[5]JASEC!M12</f>
        <v>86.93</v>
      </c>
      <c r="M11" s="13">
        <f>[5]JASEC!N12</f>
        <v>86.929999999999993</v>
      </c>
      <c r="N11" s="21"/>
    </row>
    <row r="12" spans="1:14" x14ac:dyDescent="0.3">
      <c r="A12" s="19" t="str">
        <f>[5]JASEC!B13</f>
        <v>COMERCIOS Y SERVICIOS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[5]JASEC!B14</f>
        <v>T-CO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[5]JASEC!B15</f>
        <v>a. Consumo de Energía menor o igual a 3000 kWh</v>
      </c>
      <c r="B14" s="13">
        <f>[5]JASEC!C15</f>
        <v>97.400000000000048</v>
      </c>
      <c r="C14" s="13">
        <f>[5]JASEC!D15</f>
        <v>97.400000000000048</v>
      </c>
      <c r="D14" s="13">
        <f>[5]JASEC!E15</f>
        <v>97.400000000000048</v>
      </c>
      <c r="E14" s="13">
        <f>[5]JASEC!F15</f>
        <v>100.28000000000004</v>
      </c>
      <c r="F14" s="13">
        <f>[5]JASEC!G15</f>
        <v>100.28000000000006</v>
      </c>
      <c r="G14" s="13">
        <f>[5]JASEC!H15</f>
        <v>100.28000000000004</v>
      </c>
      <c r="H14" s="13">
        <f>[5]JASEC!I15</f>
        <v>102.82000000000004</v>
      </c>
      <c r="I14" s="13">
        <f>[5]JASEC!J15</f>
        <v>102.82000000000004</v>
      </c>
      <c r="J14" s="13">
        <f>[5]JASEC!K15</f>
        <v>102.82000000000002</v>
      </c>
      <c r="K14" s="13">
        <f>[5]JASEC!L15</f>
        <v>100.40000000000005</v>
      </c>
      <c r="L14" s="13">
        <f>[5]JASEC!M15</f>
        <v>100.40000000000005</v>
      </c>
      <c r="M14" s="13">
        <f>[5]JASEC!N15</f>
        <v>100.40000000000005</v>
      </c>
      <c r="N14" s="13"/>
    </row>
    <row r="15" spans="1:14" x14ac:dyDescent="0.3">
      <c r="A15" s="22" t="str">
        <f>[5]JASEC!B16</f>
        <v>b. Bloque 0-3000 kWh</v>
      </c>
      <c r="B15" s="13">
        <f>[5]JASEC!C16</f>
        <v>174630</v>
      </c>
      <c r="C15" s="13">
        <f>[5]JASEC!D16</f>
        <v>174630</v>
      </c>
      <c r="D15" s="13">
        <f>[5]JASEC!E16</f>
        <v>174630</v>
      </c>
      <c r="E15" s="13">
        <f>[5]JASEC!F16</f>
        <v>179790</v>
      </c>
      <c r="F15" s="13">
        <f>[5]JASEC!G16</f>
        <v>179790</v>
      </c>
      <c r="G15" s="13">
        <f>[5]JASEC!H16</f>
        <v>179790</v>
      </c>
      <c r="H15" s="13">
        <f>[5]JASEC!I16</f>
        <v>184350</v>
      </c>
      <c r="I15" s="13">
        <f>[5]JASEC!J16</f>
        <v>184350</v>
      </c>
      <c r="J15" s="13">
        <f>[5]JASEC!K16</f>
        <v>184350</v>
      </c>
      <c r="K15" s="13">
        <f>[5]JASEC!L16</f>
        <v>180000</v>
      </c>
      <c r="L15" s="13">
        <f>[5]JASEC!M16</f>
        <v>180000</v>
      </c>
      <c r="M15" s="13">
        <f>[5]JASEC!N16</f>
        <v>180000</v>
      </c>
      <c r="N15" s="13"/>
    </row>
    <row r="16" spans="1:14" x14ac:dyDescent="0.3">
      <c r="A16" s="22" t="str">
        <f>[5]JASEC!B17</f>
        <v>c. Bloque mayor a 3000 kWh</v>
      </c>
      <c r="B16" s="13">
        <f>[5]JASEC!C17</f>
        <v>58.210000000000022</v>
      </c>
      <c r="C16" s="13">
        <f>[5]JASEC!D17</f>
        <v>58.210000000000022</v>
      </c>
      <c r="D16" s="13">
        <f>[5]JASEC!E17</f>
        <v>58.210000000000022</v>
      </c>
      <c r="E16" s="13">
        <f>[5]JASEC!F17</f>
        <v>59.930000000000014</v>
      </c>
      <c r="F16" s="13">
        <f>[5]JASEC!G17</f>
        <v>59.930000000000014</v>
      </c>
      <c r="G16" s="13">
        <f>[5]JASEC!H17</f>
        <v>59.930000000000014</v>
      </c>
      <c r="H16" s="13">
        <f>[5]JASEC!I17</f>
        <v>61.450000000000031</v>
      </c>
      <c r="I16" s="13">
        <f>[5]JASEC!J17</f>
        <v>61.450000000000031</v>
      </c>
      <c r="J16" s="13">
        <f>[5]JASEC!K17</f>
        <v>61.450000000000031</v>
      </c>
      <c r="K16" s="13">
        <f>[5]JASEC!L17</f>
        <v>60</v>
      </c>
      <c r="L16" s="13">
        <f>[5]JASEC!M17</f>
        <v>60</v>
      </c>
      <c r="M16" s="13">
        <f>[5]JASEC!N17</f>
        <v>60</v>
      </c>
      <c r="N16" s="13"/>
    </row>
    <row r="17" spans="1:14" x14ac:dyDescent="0.3">
      <c r="A17" s="22" t="str">
        <f>[5]JASEC!B18</f>
        <v>d. Bloque 0-8 kW</v>
      </c>
      <c r="B17" s="13">
        <f>[5]JASEC!C18</f>
        <v>72852.399999999965</v>
      </c>
      <c r="C17" s="13">
        <f>[5]JASEC!D18</f>
        <v>72852.399999999965</v>
      </c>
      <c r="D17" s="13">
        <f>[5]JASEC!E18</f>
        <v>72852.399999999965</v>
      </c>
      <c r="E17" s="13">
        <f>[5]JASEC!F18</f>
        <v>75000.24000000002</v>
      </c>
      <c r="F17" s="13">
        <f>[5]JASEC!G18</f>
        <v>75000.240000000034</v>
      </c>
      <c r="G17" s="13">
        <f>[5]JASEC!H18</f>
        <v>75000.24000000002</v>
      </c>
      <c r="H17" s="13">
        <f>[5]JASEC!I18</f>
        <v>76902.959999999977</v>
      </c>
      <c r="I17" s="13">
        <f>[5]JASEC!J18</f>
        <v>76902.959999999977</v>
      </c>
      <c r="J17" s="13">
        <f>[5]JASEC!K18</f>
        <v>76902.959999999977</v>
      </c>
      <c r="K17" s="13">
        <f>[5]JASEC!L18</f>
        <v>75095.759999999966</v>
      </c>
      <c r="L17" s="13">
        <f>[5]JASEC!M18</f>
        <v>75095.75999999998</v>
      </c>
      <c r="M17" s="13">
        <f>[5]JASEC!N18</f>
        <v>75095.759999999966</v>
      </c>
      <c r="N17" s="13"/>
    </row>
    <row r="18" spans="1:14" x14ac:dyDescent="0.3">
      <c r="A18" s="22" t="str">
        <f>[5]JASEC!B19</f>
        <v>e. Bloque mayor a 8 kW</v>
      </c>
      <c r="B18" s="13">
        <f>[5]JASEC!C19</f>
        <v>9106.5499999999956</v>
      </c>
      <c r="C18" s="13">
        <f>[5]JASEC!D19</f>
        <v>9106.5499999999956</v>
      </c>
      <c r="D18" s="13">
        <f>[5]JASEC!E19</f>
        <v>9106.5499999999956</v>
      </c>
      <c r="E18" s="13">
        <f>[5]JASEC!F19</f>
        <v>9375.0300000000025</v>
      </c>
      <c r="F18" s="13">
        <f>[5]JASEC!G19</f>
        <v>9375.0300000000043</v>
      </c>
      <c r="G18" s="13">
        <f>[5]JASEC!H19</f>
        <v>9375.0300000000025</v>
      </c>
      <c r="H18" s="13">
        <f>[5]JASEC!I19</f>
        <v>9612.8699999999972</v>
      </c>
      <c r="I18" s="13">
        <f>[5]JASEC!J19</f>
        <v>9612.8699999999972</v>
      </c>
      <c r="J18" s="13">
        <f>[5]JASEC!K19</f>
        <v>9612.8699999999972</v>
      </c>
      <c r="K18" s="13">
        <f>[5]JASEC!L19</f>
        <v>9386.9699999999957</v>
      </c>
      <c r="L18" s="13">
        <f>[5]JASEC!M19</f>
        <v>9386.9699999999975</v>
      </c>
      <c r="M18" s="13">
        <f>[5]JASEC!N19</f>
        <v>9386.9699999999957</v>
      </c>
      <c r="N18" s="21"/>
    </row>
    <row r="19" spans="1:14" x14ac:dyDescent="0.3">
      <c r="A19" s="19" t="str">
        <f>[5]JASEC!B20</f>
        <v>INDUSTRIAL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[5]JASEC!B21</f>
        <v>T-IN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[5]JASEC!B22</f>
        <v>a. Consumo de Energía menor o igual a 3000 kWh</v>
      </c>
      <c r="B21" s="13">
        <f>[5]JASEC!C22</f>
        <v>97.400000000000048</v>
      </c>
      <c r="C21" s="13">
        <f>[5]JASEC!D22</f>
        <v>97.400000000000048</v>
      </c>
      <c r="D21" s="13">
        <f>[5]JASEC!E22</f>
        <v>97.400000000000048</v>
      </c>
      <c r="E21" s="13">
        <f>[5]JASEC!F22</f>
        <v>100.28000000000004</v>
      </c>
      <c r="F21" s="13">
        <f>[5]JASEC!G22</f>
        <v>100.28000000000006</v>
      </c>
      <c r="G21" s="13">
        <f>[5]JASEC!H22</f>
        <v>100.28000000000004</v>
      </c>
      <c r="H21" s="13">
        <f>[5]JASEC!I22</f>
        <v>102.82000000000004</v>
      </c>
      <c r="I21" s="13">
        <f>[5]JASEC!J22</f>
        <v>102.82000000000004</v>
      </c>
      <c r="J21" s="13">
        <f>[5]JASEC!K22</f>
        <v>102.82000000000002</v>
      </c>
      <c r="K21" s="13">
        <f>[5]JASEC!L22</f>
        <v>100.40000000000005</v>
      </c>
      <c r="L21" s="13">
        <f>[5]JASEC!M22</f>
        <v>100.40000000000005</v>
      </c>
      <c r="M21" s="13">
        <f>[5]JASEC!N22</f>
        <v>100.40000000000005</v>
      </c>
      <c r="N21" s="23"/>
    </row>
    <row r="22" spans="1:14" x14ac:dyDescent="0.3">
      <c r="A22" s="22" t="str">
        <f>[5]JASEC!B23</f>
        <v>b. Bloque 0-3000 kWh</v>
      </c>
      <c r="B22" s="13">
        <f>[5]JASEC!C23</f>
        <v>174630</v>
      </c>
      <c r="C22" s="13">
        <f>[5]JASEC!D23</f>
        <v>174630</v>
      </c>
      <c r="D22" s="13">
        <f>[5]JASEC!E23</f>
        <v>174630</v>
      </c>
      <c r="E22" s="13">
        <f>[5]JASEC!F23</f>
        <v>179790</v>
      </c>
      <c r="F22" s="13">
        <f>[5]JASEC!G23</f>
        <v>179790</v>
      </c>
      <c r="G22" s="13">
        <f>[5]JASEC!H23</f>
        <v>179790</v>
      </c>
      <c r="H22" s="13">
        <f>[5]JASEC!I23</f>
        <v>184350</v>
      </c>
      <c r="I22" s="13">
        <f>[5]JASEC!J23</f>
        <v>184350</v>
      </c>
      <c r="J22" s="13">
        <f>[5]JASEC!K23</f>
        <v>184350</v>
      </c>
      <c r="K22" s="13">
        <f>[5]JASEC!L23</f>
        <v>180000</v>
      </c>
      <c r="L22" s="13">
        <f>[5]JASEC!M23</f>
        <v>180000</v>
      </c>
      <c r="M22" s="13">
        <f>[5]JASEC!N23</f>
        <v>180000</v>
      </c>
      <c r="N22" s="23"/>
    </row>
    <row r="23" spans="1:14" x14ac:dyDescent="0.3">
      <c r="A23" s="22" t="str">
        <f>[5]JASEC!B24</f>
        <v>c. Bloque mayor a 3000 kWh</v>
      </c>
      <c r="B23" s="13">
        <f>[5]JASEC!C24</f>
        <v>58.210000000000022</v>
      </c>
      <c r="C23" s="13">
        <f>[5]JASEC!D24</f>
        <v>58.210000000000022</v>
      </c>
      <c r="D23" s="13">
        <f>[5]JASEC!E24</f>
        <v>58.210000000000022</v>
      </c>
      <c r="E23" s="13">
        <f>[5]JASEC!F24</f>
        <v>59.930000000000014</v>
      </c>
      <c r="F23" s="13">
        <f>[5]JASEC!G24</f>
        <v>59.930000000000014</v>
      </c>
      <c r="G23" s="13">
        <f>[5]JASEC!H24</f>
        <v>59.930000000000014</v>
      </c>
      <c r="H23" s="13">
        <f>[5]JASEC!I24</f>
        <v>61.450000000000031</v>
      </c>
      <c r="I23" s="13">
        <f>[5]JASEC!J24</f>
        <v>61.450000000000031</v>
      </c>
      <c r="J23" s="13">
        <f>[5]JASEC!K24</f>
        <v>61.450000000000031</v>
      </c>
      <c r="K23" s="13">
        <f>[5]JASEC!L24</f>
        <v>60</v>
      </c>
      <c r="L23" s="13">
        <f>[5]JASEC!M24</f>
        <v>60</v>
      </c>
      <c r="M23" s="13">
        <f>[5]JASEC!N24</f>
        <v>60</v>
      </c>
      <c r="N23" s="23"/>
    </row>
    <row r="24" spans="1:14" x14ac:dyDescent="0.3">
      <c r="A24" s="22" t="str">
        <f>[5]JASEC!B25</f>
        <v>d. Bloque 0-8 kW</v>
      </c>
      <c r="B24" s="13">
        <f>[5]JASEC!C25</f>
        <v>72852.399999999965</v>
      </c>
      <c r="C24" s="13">
        <f>[5]JASEC!D25</f>
        <v>72852.399999999965</v>
      </c>
      <c r="D24" s="13">
        <f>[5]JASEC!E25</f>
        <v>72852.399999999965</v>
      </c>
      <c r="E24" s="13">
        <f>[5]JASEC!F25</f>
        <v>75000.24000000002</v>
      </c>
      <c r="F24" s="13">
        <f>[5]JASEC!G25</f>
        <v>75000.240000000034</v>
      </c>
      <c r="G24" s="13">
        <f>[5]JASEC!H25</f>
        <v>75000.24000000002</v>
      </c>
      <c r="H24" s="13">
        <f>[5]JASEC!I25</f>
        <v>76902.959999999977</v>
      </c>
      <c r="I24" s="13">
        <f>[5]JASEC!J25</f>
        <v>76902.959999999977</v>
      </c>
      <c r="J24" s="13">
        <f>[5]JASEC!K25</f>
        <v>76902.959999999977</v>
      </c>
      <c r="K24" s="13">
        <f>[5]JASEC!L25</f>
        <v>75095.759999999966</v>
      </c>
      <c r="L24" s="13">
        <f>[5]JASEC!M25</f>
        <v>75095.75999999998</v>
      </c>
      <c r="M24" s="13">
        <f>[5]JASEC!N25</f>
        <v>75095.759999999966</v>
      </c>
      <c r="N24" s="23"/>
    </row>
    <row r="25" spans="1:14" x14ac:dyDescent="0.3">
      <c r="A25" s="22" t="str">
        <f>[5]JASEC!B26</f>
        <v>e. Bloque mayor a 8 kW</v>
      </c>
      <c r="B25" s="13">
        <f>[5]JASEC!C26</f>
        <v>9106.5499999999956</v>
      </c>
      <c r="C25" s="13">
        <f>[5]JASEC!D26</f>
        <v>9106.5499999999956</v>
      </c>
      <c r="D25" s="13">
        <f>[5]JASEC!E26</f>
        <v>9106.5499999999956</v>
      </c>
      <c r="E25" s="13">
        <f>[5]JASEC!F26</f>
        <v>9375.0300000000025</v>
      </c>
      <c r="F25" s="13">
        <f>[5]JASEC!G26</f>
        <v>9375.0300000000043</v>
      </c>
      <c r="G25" s="13">
        <f>[5]JASEC!H26</f>
        <v>9375.0300000000025</v>
      </c>
      <c r="H25" s="13">
        <f>[5]JASEC!I26</f>
        <v>9612.8699999999972</v>
      </c>
      <c r="I25" s="13">
        <f>[5]JASEC!J26</f>
        <v>9612.8699999999972</v>
      </c>
      <c r="J25" s="13">
        <f>[5]JASEC!K26</f>
        <v>9612.8699999999972</v>
      </c>
      <c r="K25" s="13">
        <f>[5]JASEC!L26</f>
        <v>9386.9699999999957</v>
      </c>
      <c r="L25" s="13">
        <f>[5]JASEC!M26</f>
        <v>9386.9699999999975</v>
      </c>
      <c r="M25" s="13">
        <f>[5]JASEC!N26</f>
        <v>9386.9699999999957</v>
      </c>
      <c r="N25" s="23"/>
    </row>
    <row r="26" spans="1:14" x14ac:dyDescent="0.3">
      <c r="A26" s="51" t="str">
        <f>[5]JASEC!B27</f>
        <v>PREFERENCIAL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3"/>
    </row>
    <row r="27" spans="1:14" x14ac:dyDescent="0.3">
      <c r="A27" s="52" t="str">
        <f>[5]JASEC!B28</f>
        <v>T-CS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23"/>
    </row>
    <row r="28" spans="1:14" x14ac:dyDescent="0.3">
      <c r="A28" s="22" t="str">
        <f>[5]JASEC!B29</f>
        <v>a. Consumo de Energía menor o igual a 3000 kWh</v>
      </c>
      <c r="B28" s="13">
        <f>[5]JASEC!C29</f>
        <v>70.07999999999997</v>
      </c>
      <c r="C28" s="13">
        <f>[5]JASEC!D29</f>
        <v>70.07999999999997</v>
      </c>
      <c r="D28" s="13">
        <f>[5]JASEC!E29</f>
        <v>70.07999999999997</v>
      </c>
      <c r="E28" s="13">
        <f>[5]JASEC!F29</f>
        <v>72.150000000000034</v>
      </c>
      <c r="F28" s="13">
        <f>[5]JASEC!G29</f>
        <v>72.150000000000034</v>
      </c>
      <c r="G28" s="13">
        <f>[5]JASEC!H29</f>
        <v>72.150000000000034</v>
      </c>
      <c r="H28" s="13">
        <f>[5]JASEC!I29</f>
        <v>73.98</v>
      </c>
      <c r="I28" s="13">
        <f>[5]JASEC!J29</f>
        <v>73.98</v>
      </c>
      <c r="J28" s="13">
        <f>[5]JASEC!K29</f>
        <v>73.98</v>
      </c>
      <c r="K28" s="13">
        <f>[5]JASEC!L29</f>
        <v>72.239999999999981</v>
      </c>
      <c r="L28" s="13">
        <f>[5]JASEC!M29</f>
        <v>72.239999999999995</v>
      </c>
      <c r="M28" s="13">
        <f>[5]JASEC!N29</f>
        <v>72.239999999999981</v>
      </c>
      <c r="N28" s="23"/>
    </row>
    <row r="29" spans="1:14" x14ac:dyDescent="0.3">
      <c r="A29" s="22" t="str">
        <f>[5]JASEC!B30</f>
        <v>b. Bloque 0-3000 kWh</v>
      </c>
      <c r="B29" s="13">
        <f>[5]JASEC!C30</f>
        <v>121170</v>
      </c>
      <c r="C29" s="13">
        <f>[5]JASEC!D30</f>
        <v>121170</v>
      </c>
      <c r="D29" s="13">
        <f>[5]JASEC!E30</f>
        <v>121170</v>
      </c>
      <c r="E29" s="13">
        <f>[5]JASEC!F30</f>
        <v>124740</v>
      </c>
      <c r="F29" s="13">
        <f>[5]JASEC!G30</f>
        <v>124740</v>
      </c>
      <c r="G29" s="13">
        <f>[5]JASEC!H30</f>
        <v>124740</v>
      </c>
      <c r="H29" s="13">
        <f>[5]JASEC!I30</f>
        <v>127890.00000000001</v>
      </c>
      <c r="I29" s="13">
        <f>[5]JASEC!J30</f>
        <v>127890.00000000001</v>
      </c>
      <c r="J29" s="13">
        <f>[5]JASEC!K30</f>
        <v>127890.00000000001</v>
      </c>
      <c r="K29" s="13">
        <f>[5]JASEC!L30</f>
        <v>124890</v>
      </c>
      <c r="L29" s="13">
        <f>[5]JASEC!M30</f>
        <v>124890</v>
      </c>
      <c r="M29" s="13">
        <f>[5]JASEC!N30</f>
        <v>124890</v>
      </c>
      <c r="N29" s="23"/>
    </row>
    <row r="30" spans="1:14" x14ac:dyDescent="0.3">
      <c r="A30" s="22" t="str">
        <f>[5]JASEC!B31</f>
        <v>c. Bloque mayor a 3000 kWh</v>
      </c>
      <c r="B30" s="13">
        <f>[5]JASEC!C31</f>
        <v>40.390000000000015</v>
      </c>
      <c r="C30" s="13">
        <f>[5]JASEC!D31</f>
        <v>40.39</v>
      </c>
      <c r="D30" s="13">
        <f>[5]JASEC!E31</f>
        <v>40.390000000000015</v>
      </c>
      <c r="E30" s="13">
        <f>[5]JASEC!F31</f>
        <v>41.58</v>
      </c>
      <c r="F30" s="13">
        <f>[5]JASEC!G31</f>
        <v>41.579999999999991</v>
      </c>
      <c r="G30" s="13">
        <f>[5]JASEC!H31</f>
        <v>41.58</v>
      </c>
      <c r="H30" s="13">
        <f>[5]JASEC!I31</f>
        <v>42.630000000000024</v>
      </c>
      <c r="I30" s="13">
        <f>[5]JASEC!J31</f>
        <v>42.630000000000024</v>
      </c>
      <c r="J30" s="13">
        <f>[5]JASEC!K31</f>
        <v>42.630000000000017</v>
      </c>
      <c r="K30" s="13">
        <f>[5]JASEC!L31</f>
        <v>41.630000000000024</v>
      </c>
      <c r="L30" s="13">
        <f>[5]JASEC!M31</f>
        <v>41.630000000000017</v>
      </c>
      <c r="M30" s="13">
        <f>[5]JASEC!N31</f>
        <v>41.630000000000024</v>
      </c>
      <c r="N30" s="23"/>
    </row>
    <row r="31" spans="1:14" x14ac:dyDescent="0.3">
      <c r="A31" s="22" t="str">
        <f>[5]JASEC!B32</f>
        <v>d. Bloque 0-8 kW</v>
      </c>
      <c r="B31" s="13">
        <f>[5]JASEC!C32</f>
        <v>48960.959999999977</v>
      </c>
      <c r="C31" s="13">
        <f>[5]JASEC!D32</f>
        <v>48960.959999999977</v>
      </c>
      <c r="D31" s="13">
        <f>[5]JASEC!E32</f>
        <v>48960.959999999977</v>
      </c>
      <c r="E31" s="13">
        <f>[5]JASEC!F32</f>
        <v>50404.479999999989</v>
      </c>
      <c r="F31" s="13">
        <f>[5]JASEC!G32</f>
        <v>50404.479999999989</v>
      </c>
      <c r="G31" s="13">
        <f>[5]JASEC!H32</f>
        <v>50404.479999999989</v>
      </c>
      <c r="H31" s="13">
        <f>[5]JASEC!I32</f>
        <v>51683.199999999975</v>
      </c>
      <c r="I31" s="13">
        <f>[5]JASEC!J32</f>
        <v>51683.199999999975</v>
      </c>
      <c r="J31" s="13">
        <f>[5]JASEC!K32</f>
        <v>51683.199999999975</v>
      </c>
      <c r="K31" s="13">
        <f>[5]JASEC!L32</f>
        <v>50468.63999999997</v>
      </c>
      <c r="L31" s="13">
        <f>[5]JASEC!M32</f>
        <v>50468.639999999978</v>
      </c>
      <c r="M31" s="13">
        <f>[5]JASEC!N32</f>
        <v>50468.63999999997</v>
      </c>
      <c r="N31" s="23"/>
    </row>
    <row r="32" spans="1:14" x14ac:dyDescent="0.3">
      <c r="A32" s="22" t="str">
        <f>[5]JASEC!B33</f>
        <v>e. Bloque mayor a 8 kW</v>
      </c>
      <c r="B32" s="13">
        <f>[5]JASEC!C33</f>
        <v>6120.1199999999972</v>
      </c>
      <c r="C32" s="13">
        <f>[5]JASEC!D33</f>
        <v>6120.1199999999972</v>
      </c>
      <c r="D32" s="13">
        <f>[5]JASEC!E33</f>
        <v>6120.1199999999972</v>
      </c>
      <c r="E32" s="13">
        <f>[5]JASEC!F33</f>
        <v>6300.5599999999986</v>
      </c>
      <c r="F32" s="13">
        <f>[5]JASEC!G33</f>
        <v>6300.5599999999986</v>
      </c>
      <c r="G32" s="13">
        <f>[5]JASEC!H33</f>
        <v>6300.5599999999986</v>
      </c>
      <c r="H32" s="13">
        <f>[5]JASEC!I33</f>
        <v>6460.3999999999969</v>
      </c>
      <c r="I32" s="13">
        <f>[5]JASEC!J33</f>
        <v>6460.3999999999969</v>
      </c>
      <c r="J32" s="13">
        <f>[5]JASEC!K33</f>
        <v>6460.3999999999969</v>
      </c>
      <c r="K32" s="13">
        <f>[5]JASEC!L33</f>
        <v>6308.5799999999963</v>
      </c>
      <c r="L32" s="13">
        <f>[5]JASEC!M33</f>
        <v>6308.5799999999972</v>
      </c>
      <c r="M32" s="13">
        <f>[5]JASEC!N33</f>
        <v>6308.5799999999963</v>
      </c>
      <c r="N32" s="23"/>
    </row>
    <row r="33" spans="1:14" x14ac:dyDescent="0.3">
      <c r="A33" s="54" t="str">
        <f>[5]JASEC!B34</f>
        <v>MEDIA TENSIÓN (T-MT)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21"/>
    </row>
    <row r="34" spans="1:14" x14ac:dyDescent="0.3">
      <c r="A34" s="52" t="str">
        <f>[5]JASEC!B35</f>
        <v>T-MT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13"/>
    </row>
    <row r="35" spans="1:14" x14ac:dyDescent="0.3">
      <c r="A35" s="22" t="str">
        <f>[5]JASEC!B36</f>
        <v>a. Energía Punta</v>
      </c>
      <c r="B35" s="13">
        <f>[5]JASEC!C36</f>
        <v>53.450000000000031</v>
      </c>
      <c r="C35" s="13">
        <f>[5]JASEC!D36</f>
        <v>53.450000000000031</v>
      </c>
      <c r="D35" s="13">
        <f>[5]JASEC!E36</f>
        <v>53.450000000000031</v>
      </c>
      <c r="E35" s="13">
        <f>[5]JASEC!F36</f>
        <v>55.02999999999998</v>
      </c>
      <c r="F35" s="13">
        <f>[5]JASEC!G36</f>
        <v>55.02999999999998</v>
      </c>
      <c r="G35" s="13">
        <f>[5]JASEC!H36</f>
        <v>55.02999999999998</v>
      </c>
      <c r="H35" s="13">
        <f>[5]JASEC!I36</f>
        <v>56.420000000000023</v>
      </c>
      <c r="I35" s="13">
        <f>[5]JASEC!J36</f>
        <v>56.420000000000023</v>
      </c>
      <c r="J35" s="13">
        <f>[5]JASEC!K36</f>
        <v>56.420000000000023</v>
      </c>
      <c r="K35" s="13">
        <f>[5]JASEC!L36</f>
        <v>55.099999999999973</v>
      </c>
      <c r="L35" s="13">
        <f>[5]JASEC!M36</f>
        <v>55.09999999999998</v>
      </c>
      <c r="M35" s="13">
        <f>[5]JASEC!N36</f>
        <v>55.099999999999973</v>
      </c>
      <c r="N35" s="13"/>
    </row>
    <row r="36" spans="1:14" x14ac:dyDescent="0.3">
      <c r="A36" s="22" t="str">
        <f>[5]JASEC!B37</f>
        <v>b. Energía Valle</v>
      </c>
      <c r="B36" s="13">
        <f>[5]JASEC!C37</f>
        <v>26.13</v>
      </c>
      <c r="C36" s="13">
        <f>[5]JASEC!D37</f>
        <v>26.13</v>
      </c>
      <c r="D36" s="13">
        <f>[5]JASEC!E37</f>
        <v>26.13</v>
      </c>
      <c r="E36" s="13">
        <f>[5]JASEC!F37</f>
        <v>26.899999999999984</v>
      </c>
      <c r="F36" s="13">
        <f>[5]JASEC!G37</f>
        <v>26.899999999999984</v>
      </c>
      <c r="G36" s="13">
        <f>[5]JASEC!H37</f>
        <v>26.899999999999984</v>
      </c>
      <c r="H36" s="13">
        <f>[5]JASEC!I37</f>
        <v>27.580000000000009</v>
      </c>
      <c r="I36" s="13">
        <f>[5]JASEC!J37</f>
        <v>27.580000000000009</v>
      </c>
      <c r="J36" s="13">
        <f>[5]JASEC!K37</f>
        <v>27.580000000000005</v>
      </c>
      <c r="K36" s="13">
        <f>[5]JASEC!L37</f>
        <v>26.929999999999982</v>
      </c>
      <c r="L36" s="13">
        <f>[5]JASEC!M37</f>
        <v>26.929999999999986</v>
      </c>
      <c r="M36" s="13">
        <f>[5]JASEC!N37</f>
        <v>26.929999999999982</v>
      </c>
      <c r="N36" s="13"/>
    </row>
    <row r="37" spans="1:14" x14ac:dyDescent="0.3">
      <c r="A37" s="22" t="str">
        <f>[5]JASEC!B38</f>
        <v>c. Energía Noche</v>
      </c>
      <c r="B37" s="13">
        <f>[5]JASEC!C38</f>
        <v>17.82</v>
      </c>
      <c r="C37" s="13">
        <f>[5]JASEC!D38</f>
        <v>17.819999999999997</v>
      </c>
      <c r="D37" s="13">
        <f>[5]JASEC!E38</f>
        <v>17.82</v>
      </c>
      <c r="E37" s="13">
        <f>[5]JASEC!F38</f>
        <v>18.350000000000012</v>
      </c>
      <c r="F37" s="13">
        <f>[5]JASEC!G38</f>
        <v>18.350000000000012</v>
      </c>
      <c r="G37" s="13">
        <f>[5]JASEC!H38</f>
        <v>18.350000000000012</v>
      </c>
      <c r="H37" s="13">
        <f>[5]JASEC!I38</f>
        <v>18.809999999999992</v>
      </c>
      <c r="I37" s="13">
        <f>[5]JASEC!J38</f>
        <v>18.809999999999992</v>
      </c>
      <c r="J37" s="13">
        <f>[5]JASEC!K38</f>
        <v>18.809999999999995</v>
      </c>
      <c r="K37" s="13">
        <f>[5]JASEC!L38</f>
        <v>18.37</v>
      </c>
      <c r="L37" s="13">
        <f>[5]JASEC!M38</f>
        <v>18.37</v>
      </c>
      <c r="M37" s="13">
        <f>[5]JASEC!N38</f>
        <v>18.37</v>
      </c>
      <c r="N37" s="13"/>
    </row>
    <row r="38" spans="1:14" x14ac:dyDescent="0.3">
      <c r="A38" s="22" t="str">
        <f>[5]JASEC!B39</f>
        <v>d. Potencia Punta</v>
      </c>
      <c r="B38" s="13">
        <f>[5]JASEC!C39</f>
        <v>9408.2800000000043</v>
      </c>
      <c r="C38" s="13">
        <f>[5]JASEC!D39</f>
        <v>9408.2800000000007</v>
      </c>
      <c r="D38" s="13">
        <f>[5]JASEC!E39</f>
        <v>9408.2800000000043</v>
      </c>
      <c r="E38" s="13">
        <f>[5]JASEC!F39</f>
        <v>9685.6499999999978</v>
      </c>
      <c r="F38" s="13">
        <f>[5]JASEC!G39</f>
        <v>9685.65</v>
      </c>
      <c r="G38" s="13">
        <f>[5]JASEC!H39</f>
        <v>9685.6499999999978</v>
      </c>
      <c r="H38" s="13">
        <f>[5]JASEC!I39</f>
        <v>9931.3699999999972</v>
      </c>
      <c r="I38" s="13">
        <f>[5]JASEC!J39</f>
        <v>9931.3699999999972</v>
      </c>
      <c r="J38" s="13">
        <f>[5]JASEC!K39</f>
        <v>9931.3699999999972</v>
      </c>
      <c r="K38" s="13">
        <f>[5]JASEC!L39</f>
        <v>9697.9899999999961</v>
      </c>
      <c r="L38" s="13">
        <f>[5]JASEC!M39</f>
        <v>9697.9899999999961</v>
      </c>
      <c r="M38" s="13">
        <f>[5]JASEC!N39</f>
        <v>9697.9899999999961</v>
      </c>
      <c r="N38" s="13"/>
    </row>
    <row r="39" spans="1:14" x14ac:dyDescent="0.3">
      <c r="A39" s="22" t="str">
        <f>[5]JASEC!B40</f>
        <v>e. Potencia Valle</v>
      </c>
      <c r="B39" s="13">
        <f>[5]JASEC!C40</f>
        <v>6746.1700000000046</v>
      </c>
      <c r="C39" s="13">
        <f>[5]JASEC!D40</f>
        <v>6746.1700000000037</v>
      </c>
      <c r="D39" s="13">
        <f>[5]JASEC!E40</f>
        <v>6746.1700000000046</v>
      </c>
      <c r="E39" s="13">
        <f>[5]JASEC!F40</f>
        <v>6945.0599999999986</v>
      </c>
      <c r="F39" s="13">
        <f>[5]JASEC!G40</f>
        <v>6945.0599999999986</v>
      </c>
      <c r="G39" s="13">
        <f>[5]JASEC!H40</f>
        <v>6945.0599999999986</v>
      </c>
      <c r="H39" s="13">
        <f>[5]JASEC!I40</f>
        <v>7121.25</v>
      </c>
      <c r="I39" s="13">
        <f>[5]JASEC!J40</f>
        <v>7121.25</v>
      </c>
      <c r="J39" s="13">
        <f>[5]JASEC!K40</f>
        <v>7121.25</v>
      </c>
      <c r="K39" s="13">
        <f>[5]JASEC!L40</f>
        <v>6953.9100000000026</v>
      </c>
      <c r="L39" s="13">
        <f>[5]JASEC!M40</f>
        <v>6953.9100000000026</v>
      </c>
      <c r="M39" s="13">
        <f>[5]JASEC!N40</f>
        <v>6953.9100000000026</v>
      </c>
      <c r="N39" s="21"/>
    </row>
    <row r="40" spans="1:14" x14ac:dyDescent="0.3">
      <c r="A40" s="22" t="str">
        <f>[5]JASEC!B41</f>
        <v>f. Potencia Noche</v>
      </c>
      <c r="B40" s="13">
        <f>[5]JASEC!C41</f>
        <v>4615.05</v>
      </c>
      <c r="C40" s="13">
        <f>[5]JASEC!D41</f>
        <v>4615.050000000002</v>
      </c>
      <c r="D40" s="13">
        <f>[5]JASEC!E41</f>
        <v>4615.05</v>
      </c>
      <c r="E40" s="13">
        <f>[5]JASEC!F41</f>
        <v>4751.1199999999981</v>
      </c>
      <c r="F40" s="13">
        <f>[5]JASEC!G41</f>
        <v>4751.1199999999981</v>
      </c>
      <c r="G40" s="13">
        <f>[5]JASEC!H41</f>
        <v>4751.1199999999981</v>
      </c>
      <c r="H40" s="13">
        <f>[5]JASEC!I41</f>
        <v>4871.6499999999969</v>
      </c>
      <c r="I40" s="13">
        <f>[5]JASEC!J41</f>
        <v>4871.6499999999969</v>
      </c>
      <c r="J40" s="13">
        <f>[5]JASEC!K41</f>
        <v>4871.6499999999969</v>
      </c>
      <c r="K40" s="13">
        <f>[5]JASEC!L41</f>
        <v>4757.170000000001</v>
      </c>
      <c r="L40" s="13">
        <f>[5]JASEC!M41</f>
        <v>4757.17</v>
      </c>
      <c r="M40" s="13">
        <f>[5]JASEC!N41</f>
        <v>4757.170000000001</v>
      </c>
      <c r="N40" s="21"/>
    </row>
    <row r="41" spans="1:14" x14ac:dyDescent="0.3">
      <c r="A41" s="56" t="str">
        <f>[5]JASEC!B42</f>
        <v>MEDIA TENSIÓN (T-MTb)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13"/>
    </row>
    <row r="42" spans="1:14" x14ac:dyDescent="0.3">
      <c r="A42" s="52" t="str">
        <f>[5]JASEC!B43</f>
        <v>T-MTb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13"/>
    </row>
    <row r="43" spans="1:14" x14ac:dyDescent="0.3">
      <c r="A43" s="22" t="str">
        <f>[5]JASEC!B44</f>
        <v>a. Energía Punta</v>
      </c>
      <c r="B43" s="13">
        <f>[5]JASEC!C44</f>
        <v>0</v>
      </c>
      <c r="C43" s="13">
        <f>[5]JASEC!D44</f>
        <v>0</v>
      </c>
      <c r="D43" s="13">
        <f>[5]JASEC!E44</f>
        <v>0</v>
      </c>
      <c r="E43" s="13">
        <f>[5]JASEC!F44</f>
        <v>112.38999999999997</v>
      </c>
      <c r="F43" s="13">
        <f>[5]JASEC!G44</f>
        <v>112.38999999999997</v>
      </c>
      <c r="G43" s="13">
        <f>[5]JASEC!H44</f>
        <v>112.38999999999997</v>
      </c>
      <c r="H43" s="13">
        <f>[5]JASEC!I44</f>
        <v>115.2399999999999</v>
      </c>
      <c r="I43" s="13">
        <f>[5]JASEC!J44</f>
        <v>115.2399999999999</v>
      </c>
      <c r="J43" s="13">
        <f>[5]JASEC!K44</f>
        <v>115.23999999999991</v>
      </c>
      <c r="K43" s="13">
        <f>[5]JASEC!L44</f>
        <v>112.53999999999998</v>
      </c>
      <c r="L43" s="13">
        <f>[5]JASEC!M44</f>
        <v>112.53999999999998</v>
      </c>
      <c r="M43" s="13">
        <f>[5]JASEC!N44</f>
        <v>112.53999999999998</v>
      </c>
      <c r="N43" s="13"/>
    </row>
    <row r="44" spans="1:14" x14ac:dyDescent="0.3">
      <c r="A44" s="22" t="str">
        <f>[5]JASEC!B45</f>
        <v>b. Energía Valle</v>
      </c>
      <c r="B44" s="13">
        <f>[5]JASEC!C45</f>
        <v>0</v>
      </c>
      <c r="C44" s="13">
        <f>[5]JASEC!D45</f>
        <v>0</v>
      </c>
      <c r="D44" s="13">
        <f>[5]JASEC!E45</f>
        <v>0</v>
      </c>
      <c r="E44" s="13">
        <f>[5]JASEC!F45</f>
        <v>38.61999999999999</v>
      </c>
      <c r="F44" s="13">
        <f>[5]JASEC!G45</f>
        <v>38.619999999999983</v>
      </c>
      <c r="G44" s="13">
        <f>[5]JASEC!H45</f>
        <v>38.61999999999999</v>
      </c>
      <c r="H44" s="13">
        <f>[5]JASEC!I45</f>
        <v>39.599999999999994</v>
      </c>
      <c r="I44" s="13">
        <f>[5]JASEC!J45</f>
        <v>39.599999999999994</v>
      </c>
      <c r="J44" s="13">
        <f>[5]JASEC!K45</f>
        <v>39.6</v>
      </c>
      <c r="K44" s="13">
        <f>[5]JASEC!L45</f>
        <v>38.67</v>
      </c>
      <c r="L44" s="13">
        <f>[5]JASEC!M45</f>
        <v>38.669999999999995</v>
      </c>
      <c r="M44" s="13">
        <f>[5]JASEC!N45</f>
        <v>38.67</v>
      </c>
      <c r="N44" s="13"/>
    </row>
    <row r="45" spans="1:14" x14ac:dyDescent="0.3">
      <c r="A45" s="22" t="str">
        <f>[5]JASEC!B46</f>
        <v>c. Energía Noche</v>
      </c>
      <c r="B45" s="13">
        <f>[5]JASEC!C46</f>
        <v>0</v>
      </c>
      <c r="C45" s="13">
        <f>[5]JASEC!D46</f>
        <v>0</v>
      </c>
      <c r="D45" s="13">
        <f>[5]JASEC!E46</f>
        <v>0</v>
      </c>
      <c r="E45" s="13">
        <f>[5]JASEC!F46</f>
        <v>24.789999999999996</v>
      </c>
      <c r="F45" s="13">
        <f>[5]JASEC!G46</f>
        <v>24.789999999999992</v>
      </c>
      <c r="G45" s="13">
        <f>[5]JASEC!H46</f>
        <v>24.789999999999996</v>
      </c>
      <c r="H45" s="13">
        <f>[5]JASEC!I46</f>
        <v>25.419999999999991</v>
      </c>
      <c r="I45" s="13">
        <f>[5]JASEC!J46</f>
        <v>25.419999999999991</v>
      </c>
      <c r="J45" s="13">
        <f>[5]JASEC!K46</f>
        <v>25.419999999999995</v>
      </c>
      <c r="K45" s="13">
        <f>[5]JASEC!L46</f>
        <v>24.820000000000014</v>
      </c>
      <c r="L45" s="13">
        <f>[5]JASEC!M46</f>
        <v>24.820000000000011</v>
      </c>
      <c r="M45" s="13">
        <f>[5]JASEC!N46</f>
        <v>24.820000000000014</v>
      </c>
      <c r="N45" s="13"/>
    </row>
    <row r="46" spans="1:14" x14ac:dyDescent="0.3">
      <c r="A46" s="22" t="str">
        <f>[5]JASEC!B47</f>
        <v>d. Potencia Punta</v>
      </c>
      <c r="B46" s="13"/>
      <c r="C46" s="13"/>
      <c r="D46" s="13">
        <f>[5]JASEC!E47</f>
        <v>0</v>
      </c>
      <c r="E46" s="13">
        <f>[5]JASEC!F47</f>
        <v>3301.0599999999986</v>
      </c>
      <c r="F46" s="13">
        <f>[5]JASEC!G47</f>
        <v>3301.0599999999986</v>
      </c>
      <c r="G46" s="13">
        <f>[5]JASEC!H47</f>
        <v>3301.0599999999986</v>
      </c>
      <c r="H46" s="13">
        <f>[5]JASEC!I47</f>
        <v>3384.8099999999986</v>
      </c>
      <c r="I46" s="13">
        <f>[5]JASEC!J47</f>
        <v>3384.8099999999986</v>
      </c>
      <c r="J46" s="13">
        <f>[5]JASEC!K47</f>
        <v>3384.8099999999986</v>
      </c>
      <c r="K46" s="13">
        <f>[5]JASEC!L47</f>
        <v>3305.2700000000004</v>
      </c>
      <c r="L46" s="13">
        <f>[5]JASEC!M47</f>
        <v>3305.27</v>
      </c>
      <c r="M46" s="13">
        <f>[5]JASEC!N47</f>
        <v>3305.2700000000004</v>
      </c>
      <c r="N46" s="13"/>
    </row>
    <row r="47" spans="1:14" x14ac:dyDescent="0.3">
      <c r="A47" s="22" t="str">
        <f>[5]JASEC!B48</f>
        <v>e. Potencia Valle</v>
      </c>
      <c r="B47" s="13"/>
      <c r="C47" s="13"/>
      <c r="D47" s="13"/>
      <c r="E47" s="13">
        <f>[5]JASEC!F48</f>
        <v>2304.4599999999996</v>
      </c>
      <c r="F47" s="13">
        <f>[5]JASEC!G48</f>
        <v>2304.46</v>
      </c>
      <c r="G47" s="13">
        <f>[5]JASEC!H48</f>
        <v>2304.4599999999996</v>
      </c>
      <c r="H47" s="13">
        <f>[5]JASEC!I48</f>
        <v>2362.9299999999989</v>
      </c>
      <c r="I47" s="13">
        <f>[5]JASEC!J48</f>
        <v>2362.9299999999989</v>
      </c>
      <c r="J47" s="13">
        <f>[5]JASEC!K48</f>
        <v>2362.9299999999994</v>
      </c>
      <c r="K47" s="13">
        <f>[5]JASEC!L48</f>
        <v>2307.4</v>
      </c>
      <c r="L47" s="13">
        <f>[5]JASEC!M48</f>
        <v>2307.4000000000005</v>
      </c>
      <c r="M47" s="13">
        <f>[5]JASEC!N48</f>
        <v>2307.4</v>
      </c>
      <c r="N47" s="13"/>
    </row>
    <row r="48" spans="1:14" x14ac:dyDescent="0.3">
      <c r="A48" s="22" t="str">
        <f>[5]JASEC!B49</f>
        <v>f. Potencia Noche</v>
      </c>
      <c r="B48" s="13">
        <f>[5]JASEC!C49</f>
        <v>0</v>
      </c>
      <c r="C48" s="13">
        <f>[5]JASEC!D49</f>
        <v>0</v>
      </c>
      <c r="D48" s="13">
        <f>[5]JASEC!E49</f>
        <v>0</v>
      </c>
      <c r="E48" s="13">
        <f>[5]JASEC!F49</f>
        <v>1476.75</v>
      </c>
      <c r="F48" s="13">
        <f>[5]JASEC!G49</f>
        <v>1476.75</v>
      </c>
      <c r="G48" s="13">
        <f>[5]JASEC!H49</f>
        <v>1476.75</v>
      </c>
      <c r="H48" s="13">
        <f>[5]JASEC!I49</f>
        <v>1514.2099999999994</v>
      </c>
      <c r="I48" s="13">
        <f>[5]JASEC!J49</f>
        <v>1514.2099999999994</v>
      </c>
      <c r="J48" s="13">
        <f>[5]JASEC!K49</f>
        <v>1514.2099999999994</v>
      </c>
      <c r="K48" s="13">
        <f>[5]JASEC!L49</f>
        <v>1478.6200000000003</v>
      </c>
      <c r="L48" s="13">
        <f>[5]JASEC!M49</f>
        <v>1478.6200000000001</v>
      </c>
      <c r="M48" s="13">
        <f>[5]JASEC!N49</f>
        <v>1478.6200000000003</v>
      </c>
      <c r="N48" s="13"/>
    </row>
    <row r="49" spans="1:14" x14ac:dyDescent="0.3">
      <c r="A49" s="56" t="str">
        <f>[5]JASEC!B50</f>
        <v>ALUMBRADO PÚBLICO</v>
      </c>
      <c r="B49" s="55"/>
      <c r="C49" s="55"/>
      <c r="D49" s="55"/>
      <c r="E49" s="55"/>
      <c r="F49" s="55"/>
      <c r="G49" s="13"/>
      <c r="H49" s="13"/>
      <c r="I49" s="13"/>
      <c r="J49" s="13"/>
      <c r="K49" s="55"/>
      <c r="L49" s="55"/>
      <c r="M49" s="55"/>
      <c r="N49" s="13"/>
    </row>
    <row r="50" spans="1:14" x14ac:dyDescent="0.3">
      <c r="A50" s="52" t="str">
        <f>[5]JASEC!B51</f>
        <v>T-AP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13"/>
    </row>
    <row r="51" spans="1:14" x14ac:dyDescent="0.3">
      <c r="A51" s="22" t="str">
        <f>[5]JASEC!B52</f>
        <v>a. Bloque 0-30 kWh</v>
      </c>
      <c r="B51" s="13">
        <f>[5]JASEC!C52</f>
        <v>93</v>
      </c>
      <c r="C51" s="13">
        <f>[5]JASEC!D52</f>
        <v>93</v>
      </c>
      <c r="D51" s="13">
        <f>[5]JASEC!E52</f>
        <v>93</v>
      </c>
      <c r="E51" s="13">
        <f>[5]JASEC!F52</f>
        <v>93</v>
      </c>
      <c r="F51" s="13">
        <f>[5]JASEC!G52</f>
        <v>93</v>
      </c>
      <c r="G51" s="13">
        <f>[5]JASEC!H52</f>
        <v>93</v>
      </c>
      <c r="H51" s="13">
        <f>[5]JASEC!I52</f>
        <v>93</v>
      </c>
      <c r="I51" s="13">
        <f>[5]JASEC!J52</f>
        <v>93</v>
      </c>
      <c r="J51" s="13">
        <f>[5]JASEC!K52</f>
        <v>93</v>
      </c>
      <c r="K51" s="13">
        <f>[5]JASEC!L52</f>
        <v>93</v>
      </c>
      <c r="L51" s="13">
        <f>[5]JASEC!M52</f>
        <v>93</v>
      </c>
      <c r="M51" s="13">
        <f>[5]JASEC!N52</f>
        <v>93</v>
      </c>
      <c r="N51" s="13"/>
    </row>
    <row r="52" spans="1:14" x14ac:dyDescent="0.3">
      <c r="A52" s="22" t="str">
        <f>[5]JASEC!B53</f>
        <v>b. Bloque 31-50 000 kWh</v>
      </c>
      <c r="B52" s="13">
        <f>[5]JASEC!C53</f>
        <v>3.0999999999999988</v>
      </c>
      <c r="C52" s="13">
        <f>[5]JASEC!D53</f>
        <v>3.0999999999999992</v>
      </c>
      <c r="D52" s="13">
        <f>[5]JASEC!E53</f>
        <v>3.0999999999999988</v>
      </c>
      <c r="E52" s="13">
        <f>[5]JASEC!F53</f>
        <v>3.0999999999999992</v>
      </c>
      <c r="F52" s="13">
        <f>[5]JASEC!G53</f>
        <v>3.0999999999999988</v>
      </c>
      <c r="G52" s="13">
        <f>[5]JASEC!H53</f>
        <v>3.0999999999999992</v>
      </c>
      <c r="H52" s="13">
        <f>[5]JASEC!I53</f>
        <v>3.0999999999999988</v>
      </c>
      <c r="I52" s="13">
        <f>[5]JASEC!J53</f>
        <v>3.0999999999999988</v>
      </c>
      <c r="J52" s="13">
        <f>[5]JASEC!K53</f>
        <v>3.0999999999999992</v>
      </c>
      <c r="K52" s="13">
        <f>[5]JASEC!L53</f>
        <v>3.0999999999999988</v>
      </c>
      <c r="L52" s="13">
        <f>[5]JASEC!M53</f>
        <v>3.0999999999999992</v>
      </c>
      <c r="M52" s="13">
        <f>[5]JASEC!N53</f>
        <v>3.0999999999999988</v>
      </c>
      <c r="N52" s="13"/>
    </row>
    <row r="53" spans="1:14" x14ac:dyDescent="0.3">
      <c r="A53" s="22" t="str">
        <f>[5]JASEC!B54</f>
        <v>c. Bloque mayor a 50 000 kWh</v>
      </c>
      <c r="B53" s="13">
        <f>[5]JASEC!C54</f>
        <v>155000</v>
      </c>
      <c r="C53" s="13">
        <f>[5]JASEC!D54</f>
        <v>155000</v>
      </c>
      <c r="D53" s="13">
        <f>[5]JASEC!E54</f>
        <v>155000</v>
      </c>
      <c r="E53" s="13">
        <f>[5]JASEC!F54</f>
        <v>155000</v>
      </c>
      <c r="F53" s="13">
        <f>[5]JASEC!G54</f>
        <v>155000</v>
      </c>
      <c r="G53" s="13">
        <f>[5]JASEC!H54</f>
        <v>155000</v>
      </c>
      <c r="H53" s="13">
        <f>[5]JASEC!I54</f>
        <v>155000</v>
      </c>
      <c r="I53" s="13">
        <f>[5]JASEC!J54</f>
        <v>155000</v>
      </c>
      <c r="J53" s="13">
        <f>[5]JASEC!K54</f>
        <v>155000</v>
      </c>
      <c r="K53" s="13">
        <f>[5]JASEC!L54</f>
        <v>155000</v>
      </c>
      <c r="L53" s="13">
        <f>[5]JASEC!M54</f>
        <v>155000</v>
      </c>
      <c r="M53" s="13">
        <f>[5]JASEC!N54</f>
        <v>155000</v>
      </c>
      <c r="N53" s="13"/>
    </row>
    <row r="54" spans="1:14" x14ac:dyDescent="0.3">
      <c r="A54" s="56" t="str">
        <f>[5]JASEC!B55</f>
        <v>Tarifa de acceso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7"/>
      <c r="N54" s="13"/>
    </row>
    <row r="55" spans="1:14" x14ac:dyDescent="0.3">
      <c r="A55" s="52" t="str">
        <f>[5]JASEC!B56</f>
        <v>T-TA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8"/>
      <c r="N55" s="13"/>
    </row>
    <row r="56" spans="1:14" x14ac:dyDescent="0.3">
      <c r="A56" s="62" t="str">
        <f>[5]JASEC!B57</f>
        <v>a. Consumo de Energía cada kWh</v>
      </c>
      <c r="B56" s="63">
        <f>[5]JASEC!C57</f>
        <v>14.600000000000009</v>
      </c>
      <c r="C56" s="63">
        <f>[5]JASEC!D57</f>
        <v>14.600000000000007</v>
      </c>
      <c r="D56" s="63">
        <f>[5]JASEC!E57</f>
        <v>14.600000000000009</v>
      </c>
      <c r="E56" s="63">
        <f>[5]JASEC!F57</f>
        <v>16.899999999999991</v>
      </c>
      <c r="F56" s="63">
        <f>[5]JASEC!G57</f>
        <v>16.899999999999991</v>
      </c>
      <c r="G56" s="63">
        <f>[5]JASEC!H57</f>
        <v>16.899999999999991</v>
      </c>
      <c r="H56" s="63">
        <f>[5]JASEC!I57</f>
        <v>16.899999999999991</v>
      </c>
      <c r="I56" s="63">
        <f>[5]JASEC!J57</f>
        <v>16.899999999999991</v>
      </c>
      <c r="J56" s="63">
        <f>[5]JASEC!K57</f>
        <v>16.899999999999991</v>
      </c>
      <c r="K56" s="63">
        <f>[5]JASEC!L57</f>
        <v>16.899999999999991</v>
      </c>
      <c r="L56" s="63">
        <f>[5]JASEC!M57</f>
        <v>16.899999999999991</v>
      </c>
      <c r="M56" s="63">
        <f>[5]JASEC!N57</f>
        <v>16.899999999999991</v>
      </c>
      <c r="N56" s="13"/>
    </row>
    <row r="57" spans="1:14" x14ac:dyDescent="0.3">
      <c r="A57" s="70" t="str">
        <f>[5]JASEC!B61</f>
        <v>Tarifa en centros de recarga rápida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13"/>
    </row>
    <row r="58" spans="1:14" x14ac:dyDescent="0.3">
      <c r="A58" s="66" t="str">
        <f>[5]JASEC!B62</f>
        <v>T-VE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62" t="str">
        <f>[5]JASEC!B63</f>
        <v>b. Consumo de Energía cada kWh</v>
      </c>
      <c r="B59" s="63">
        <f>[5]JASEC!C63</f>
        <v>0</v>
      </c>
      <c r="C59" s="63">
        <f>[5]JASEC!D63</f>
        <v>0</v>
      </c>
      <c r="D59" s="63">
        <f>[5]JASEC!E63</f>
        <v>0</v>
      </c>
      <c r="E59" s="63">
        <f>[5]JASEC!F63</f>
        <v>0</v>
      </c>
      <c r="F59" s="63">
        <f>[5]JASEC!G63</f>
        <v>0</v>
      </c>
      <c r="G59" s="63">
        <f>[5]JASEC!H63</f>
        <v>0</v>
      </c>
      <c r="H59" s="63">
        <f>[5]JASEC!I63</f>
        <v>0</v>
      </c>
      <c r="I59" s="63">
        <f>[5]JASEC!J63</f>
        <v>182.71999999999991</v>
      </c>
      <c r="J59" s="63">
        <f>[5]JASEC!K63</f>
        <v>182.71999999999997</v>
      </c>
      <c r="K59" s="63">
        <f>[5]JASEC!L63</f>
        <v>182.72</v>
      </c>
      <c r="L59" s="63">
        <f>[5]JASEC!M63</f>
        <v>182.71999999999997</v>
      </c>
      <c r="M59" s="63">
        <f>[5]JASEC!N63</f>
        <v>182.72</v>
      </c>
      <c r="N59" s="13"/>
    </row>
    <row r="60" spans="1:14" x14ac:dyDescent="0.3">
      <c r="A60" s="24" t="s">
        <v>25</v>
      </c>
    </row>
    <row r="61" spans="1:14" x14ac:dyDescent="0.3">
      <c r="A61" s="24" t="s">
        <v>76</v>
      </c>
    </row>
    <row r="62" spans="1:14" x14ac:dyDescent="0.3">
      <c r="A62" s="24"/>
    </row>
    <row r="63" spans="1:14" x14ac:dyDescent="0.3">
      <c r="A63" s="24"/>
    </row>
    <row r="64" spans="1:14" x14ac:dyDescent="0.3">
      <c r="A64" s="24"/>
    </row>
    <row r="65" spans="1:13" x14ac:dyDescent="0.3">
      <c r="A65" s="24"/>
    </row>
    <row r="69" spans="1:13" x14ac:dyDescent="0.3">
      <c r="A69" s="179" t="s">
        <v>65</v>
      </c>
      <c r="B69" s="179"/>
      <c r="C69" s="179"/>
      <c r="D69" s="179"/>
      <c r="E69" s="179"/>
      <c r="F69" s="179"/>
      <c r="G69" s="179"/>
      <c r="H69" s="179"/>
      <c r="I69" s="179"/>
      <c r="J69" s="179"/>
    </row>
    <row r="70" spans="1:13" x14ac:dyDescent="0.3">
      <c r="A70" s="180" t="s">
        <v>156</v>
      </c>
      <c r="B70" s="180"/>
      <c r="C70" s="180"/>
      <c r="D70" s="180"/>
      <c r="E70" s="180"/>
      <c r="F70" s="180"/>
      <c r="G70" s="180"/>
      <c r="H70" s="180"/>
      <c r="I70" s="180"/>
      <c r="J70" s="180"/>
    </row>
    <row r="71" spans="1:13" x14ac:dyDescent="0.3">
      <c r="A71" s="17" t="str">
        <f>[5]JASEC!B97</f>
        <v>º</v>
      </c>
      <c r="B71" s="18" t="str">
        <f>[5]JASEC!C97</f>
        <v>Enero</v>
      </c>
      <c r="C71" s="18" t="str">
        <f>[5]JASEC!D97</f>
        <v>Febrero</v>
      </c>
      <c r="D71" s="18" t="str">
        <f>[5]JASEC!E97</f>
        <v>Marzo</v>
      </c>
      <c r="E71" s="18" t="str">
        <f>[5]JASEC!F97</f>
        <v>Abril</v>
      </c>
      <c r="F71" s="18" t="str">
        <f>[5]JASEC!G97</f>
        <v>Mayo</v>
      </c>
      <c r="G71" s="18" t="str">
        <f>[5]JASEC!H97</f>
        <v>Junio</v>
      </c>
      <c r="H71" s="18" t="str">
        <f>[5]JASEC!I97</f>
        <v>Julio</v>
      </c>
      <c r="I71" s="18" t="str">
        <f>[5]JASEC!J97</f>
        <v>Agosto</v>
      </c>
      <c r="J71" s="18" t="str">
        <f>[5]JASEC!K97</f>
        <v>Septiembre</v>
      </c>
      <c r="K71" s="18" t="str">
        <f>[5]JASEC!L97</f>
        <v>Octubre</v>
      </c>
      <c r="L71" s="18" t="str">
        <f>[5]JASEC!M97</f>
        <v>Noviembre</v>
      </c>
      <c r="M71" s="18" t="str">
        <f>[5]JASEC!N97</f>
        <v>Diciembre</v>
      </c>
    </row>
    <row r="72" spans="1:13" x14ac:dyDescent="0.3">
      <c r="A72" s="51" t="str">
        <f>[5]JASEC!B98</f>
        <v>VENTAS AL SERVICIO DE DISTRIBUCIÓN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 x14ac:dyDescent="0.3">
      <c r="A73" s="52" t="str">
        <f>[5]JASEC!B99</f>
        <v>T-SD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</row>
    <row r="74" spans="1:13" x14ac:dyDescent="0.3">
      <c r="A74" s="22" t="str">
        <f>[5]JASEC!B100</f>
        <v>a. Energía Punta</v>
      </c>
      <c r="B74" s="13">
        <f>[5]JASEC!C100</f>
        <v>62.69000000000004</v>
      </c>
      <c r="C74" s="13">
        <f>[5]JASEC!D100</f>
        <v>62.69000000000004</v>
      </c>
      <c r="D74" s="13">
        <f>[5]JASEC!E100</f>
        <v>62.69000000000004</v>
      </c>
      <c r="E74" s="13">
        <f>[5]JASEC!F100</f>
        <v>44.950000000000024</v>
      </c>
      <c r="F74" s="13">
        <f>[5]JASEC!G100</f>
        <v>44.950000000000024</v>
      </c>
      <c r="G74" s="13">
        <f>[5]JASEC!H100</f>
        <v>44.950000000000024</v>
      </c>
      <c r="H74" s="13">
        <f>[5]JASEC!I100</f>
        <v>44.950000000000024</v>
      </c>
      <c r="I74" s="13">
        <f>[5]JASEC!J100</f>
        <v>44.950000000000024</v>
      </c>
      <c r="J74" s="13">
        <f>[5]JASEC!K100</f>
        <v>44.950000000000024</v>
      </c>
      <c r="K74" s="13">
        <f>[5]JASEC!L100</f>
        <v>44.950000000000024</v>
      </c>
      <c r="L74" s="13">
        <f>[5]JASEC!M100</f>
        <v>44.950000000000024</v>
      </c>
      <c r="M74" s="13">
        <f>[5]JASEC!N100</f>
        <v>44.950000000000024</v>
      </c>
    </row>
    <row r="75" spans="1:13" x14ac:dyDescent="0.3">
      <c r="A75" s="22" t="str">
        <f>[5]JASEC!B101</f>
        <v>b. Energía Valle</v>
      </c>
      <c r="B75" s="13">
        <f>[5]JASEC!C101</f>
        <v>50.960000000000022</v>
      </c>
      <c r="C75" s="13">
        <f>[5]JASEC!D101</f>
        <v>50.960000000000022</v>
      </c>
      <c r="D75" s="13">
        <f>[5]JASEC!E101</f>
        <v>50.960000000000022</v>
      </c>
      <c r="E75" s="13">
        <f>[5]JASEC!F101</f>
        <v>36.539999999999985</v>
      </c>
      <c r="F75" s="13">
        <f>[5]JASEC!G101</f>
        <v>36.539999999999985</v>
      </c>
      <c r="G75" s="13">
        <f>[5]JASEC!H101</f>
        <v>36.539999999999985</v>
      </c>
      <c r="H75" s="13">
        <f>[5]JASEC!I101</f>
        <v>36.539999999999985</v>
      </c>
      <c r="I75" s="13">
        <f>[5]JASEC!J101</f>
        <v>36.539999999999985</v>
      </c>
      <c r="J75" s="13">
        <f>[5]JASEC!K101</f>
        <v>36.539999999999985</v>
      </c>
      <c r="K75" s="13">
        <f>[5]JASEC!L101</f>
        <v>36.539999999999985</v>
      </c>
      <c r="L75" s="13">
        <f>[5]JASEC!M101</f>
        <v>36.539999999999985</v>
      </c>
      <c r="M75" s="13">
        <f>[5]JASEC!N101</f>
        <v>36.539999999999985</v>
      </c>
    </row>
    <row r="76" spans="1:13" x14ac:dyDescent="0.3">
      <c r="A76" s="22" t="str">
        <f>[5]JASEC!B102</f>
        <v>c. Energía Noche</v>
      </c>
      <c r="B76" s="13">
        <f>[5]JASEC!C102</f>
        <v>43.309999999999967</v>
      </c>
      <c r="C76" s="13">
        <f>[5]JASEC!D102</f>
        <v>43.309999999999967</v>
      </c>
      <c r="D76" s="13">
        <f>[5]JASEC!E102</f>
        <v>43.309999999999967</v>
      </c>
      <c r="E76" s="13">
        <f>[5]JASEC!F102</f>
        <v>31.059999999999977</v>
      </c>
      <c r="F76" s="13">
        <f>[5]JASEC!G102</f>
        <v>31.059999999999974</v>
      </c>
      <c r="G76" s="13">
        <f>[5]JASEC!H102</f>
        <v>31.059999999999977</v>
      </c>
      <c r="H76" s="13">
        <f>[5]JASEC!I102</f>
        <v>31.059999999999974</v>
      </c>
      <c r="I76" s="13">
        <f>[5]JASEC!J102</f>
        <v>31.059999999999974</v>
      </c>
      <c r="J76" s="13">
        <f>[5]JASEC!K102</f>
        <v>31.059999999999977</v>
      </c>
      <c r="K76" s="13">
        <f>[5]JASEC!L102</f>
        <v>31.059999999999974</v>
      </c>
      <c r="L76" s="13">
        <f>[5]JASEC!M102</f>
        <v>31.059999999999977</v>
      </c>
      <c r="M76" s="13">
        <f>[5]JASEC!N102</f>
        <v>31.059999999999974</v>
      </c>
    </row>
    <row r="77" spans="1:13" x14ac:dyDescent="0.3">
      <c r="A77" s="22" t="str">
        <f>[5]JASEC!B103</f>
        <v>d. Potencia Punta</v>
      </c>
      <c r="B77" s="13">
        <f>[5]JASEC!C103</f>
        <v>3551.4700000000007</v>
      </c>
      <c r="C77" s="13">
        <f>[5]JASEC!D103</f>
        <v>3551.4700000000007</v>
      </c>
      <c r="D77" s="13">
        <f>[5]JASEC!E103</f>
        <v>3551.4700000000007</v>
      </c>
      <c r="E77" s="13">
        <f>[5]JASEC!F103</f>
        <v>2546.7600000000007</v>
      </c>
      <c r="F77" s="13">
        <f>[5]JASEC!G103</f>
        <v>2546.7600000000002</v>
      </c>
      <c r="G77" s="13">
        <f>[5]JASEC!H103</f>
        <v>2546.7600000000007</v>
      </c>
      <c r="H77" s="13">
        <f>[5]JASEC!I103</f>
        <v>2546.7600000000002</v>
      </c>
      <c r="I77" s="13">
        <f>[5]JASEC!J103</f>
        <v>2546.7600000000002</v>
      </c>
      <c r="J77" s="13">
        <f>[5]JASEC!K103</f>
        <v>2546.7600000000007</v>
      </c>
      <c r="K77" s="13">
        <f>[5]JASEC!L103</f>
        <v>2546.7600000000002</v>
      </c>
      <c r="L77" s="13">
        <f>[5]JASEC!M103</f>
        <v>2546.7600000000007</v>
      </c>
      <c r="M77" s="13">
        <f>[5]JASEC!N103</f>
        <v>2546.7600000000002</v>
      </c>
    </row>
    <row r="78" spans="1:13" x14ac:dyDescent="0.3">
      <c r="A78" s="22" t="str">
        <f>[5]JASEC!B104</f>
        <v>e. Potencia Valle</v>
      </c>
      <c r="B78" s="13">
        <f>[5]JASEC!C104</f>
        <v>3551.4700000000007</v>
      </c>
      <c r="C78" s="13">
        <f>[5]JASEC!D104</f>
        <v>3551.4700000000007</v>
      </c>
      <c r="D78" s="13">
        <f>[5]JASEC!E104</f>
        <v>3551.4700000000007</v>
      </c>
      <c r="E78" s="13">
        <f>[5]JASEC!F104</f>
        <v>2546.7600000000007</v>
      </c>
      <c r="F78" s="13">
        <f>[5]JASEC!G104</f>
        <v>2546.7600000000002</v>
      </c>
      <c r="G78" s="13">
        <f>[5]JASEC!H104</f>
        <v>2546.7600000000007</v>
      </c>
      <c r="H78" s="13">
        <f>[5]JASEC!I104</f>
        <v>2546.7600000000002</v>
      </c>
      <c r="I78" s="13">
        <f>[5]JASEC!J104</f>
        <v>2546.7600000000002</v>
      </c>
      <c r="J78" s="13">
        <f>[5]JASEC!K104</f>
        <v>2546.7600000000007</v>
      </c>
      <c r="K78" s="13">
        <f>[5]JASEC!L104</f>
        <v>2546.7600000000002</v>
      </c>
      <c r="L78" s="13">
        <f>[5]JASEC!M104</f>
        <v>2546.7600000000007</v>
      </c>
      <c r="M78" s="13">
        <f>[5]JASEC!N104</f>
        <v>2546.7600000000002</v>
      </c>
    </row>
    <row r="79" spans="1:13" x14ac:dyDescent="0.3">
      <c r="A79" s="62" t="str">
        <f>[5]JASEC!B105</f>
        <v>f. Potencia Noche</v>
      </c>
      <c r="B79" s="63">
        <f>[5]JASEC!C105</f>
        <v>0</v>
      </c>
      <c r="C79" s="63">
        <f>[5]JASEC!D105</f>
        <v>0</v>
      </c>
      <c r="D79" s="63">
        <f>[5]JASEC!E105</f>
        <v>0</v>
      </c>
      <c r="E79" s="63">
        <f>[5]JASEC!F105</f>
        <v>0</v>
      </c>
      <c r="F79" s="63">
        <f>[5]JASEC!G105</f>
        <v>0</v>
      </c>
      <c r="G79" s="63">
        <f>[5]JASEC!H105</f>
        <v>0</v>
      </c>
      <c r="H79" s="63">
        <f>[5]JASEC!I105</f>
        <v>0</v>
      </c>
      <c r="I79" s="63">
        <f>[5]JASEC!J105</f>
        <v>0</v>
      </c>
      <c r="J79" s="63">
        <f>[5]JASEC!K105</f>
        <v>0</v>
      </c>
      <c r="K79" s="63">
        <f>[5]JASEC!L105</f>
        <v>0</v>
      </c>
      <c r="L79" s="63">
        <f>[5]JASEC!M105</f>
        <v>0</v>
      </c>
      <c r="M79" s="63">
        <f>[5]JASEC!N105</f>
        <v>0</v>
      </c>
    </row>
    <row r="80" spans="1:13" x14ac:dyDescent="0.3">
      <c r="A80" s="24"/>
    </row>
    <row r="81" spans="1:1" x14ac:dyDescent="0.3">
      <c r="A81" s="24"/>
    </row>
  </sheetData>
  <mergeCells count="4">
    <mergeCell ref="A4:J4"/>
    <mergeCell ref="A5:M5"/>
    <mergeCell ref="A69:J69"/>
    <mergeCell ref="A70:J70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7E45-6C89-489F-91E7-CB10B177453C}">
  <sheetPr codeName="Hoja69"/>
  <dimension ref="A5:N68"/>
  <sheetViews>
    <sheetView topLeftCell="A61" workbookViewId="0">
      <selection activeCell="A61" sqref="A61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157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[5]ESPH!B7</f>
        <v>Tipo de tarifa y bloque</v>
      </c>
      <c r="B7" s="18" t="str">
        <f>[5]ESPH!C7</f>
        <v>Enero</v>
      </c>
      <c r="C7" s="18" t="str">
        <f>[5]ESPH!D7</f>
        <v>Febrero</v>
      </c>
      <c r="D7" s="18" t="str">
        <f>[5]ESPH!E7</f>
        <v>Marzo</v>
      </c>
      <c r="E7" s="18" t="str">
        <f>[5]ESPH!F7</f>
        <v>Abril</v>
      </c>
      <c r="F7" s="18" t="str">
        <f>[5]ESPH!G7</f>
        <v>Mayo</v>
      </c>
      <c r="G7" s="18" t="str">
        <f>[5]ESPH!H7</f>
        <v>Junio</v>
      </c>
      <c r="H7" s="18" t="str">
        <f>[5]ESPH!I7</f>
        <v>Julio</v>
      </c>
      <c r="I7" s="18" t="str">
        <f>[5]ESPH!J7</f>
        <v>Agosto</v>
      </c>
      <c r="J7" s="18" t="str">
        <f>[5]ESPH!K7</f>
        <v>Septiembre</v>
      </c>
      <c r="K7" s="18" t="str">
        <f>[5]ESPH!L7</f>
        <v>Octubre</v>
      </c>
      <c r="L7" s="18" t="str">
        <f>[5]ESPH!M7</f>
        <v>Noviembre</v>
      </c>
      <c r="M7" s="18" t="str">
        <f>[5]ESPH!N7</f>
        <v>Diciembre</v>
      </c>
      <c r="N7" s="37"/>
    </row>
    <row r="8" spans="1:14" x14ac:dyDescent="0.3">
      <c r="A8" s="19" t="str">
        <f>[5]ESPH!B8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[5]ESPH!B9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[5]ESPH!B10</f>
        <v>a. Bloque 0-30 kWh</v>
      </c>
      <c r="B10" s="13">
        <f>[5]ESPH!C10</f>
        <v>2041.8000000000011</v>
      </c>
      <c r="C10" s="13">
        <f>[5]ESPH!D10</f>
        <v>2041.8000000000009</v>
      </c>
      <c r="D10" s="13">
        <f>[5]ESPH!E10</f>
        <v>2041.8000000000011</v>
      </c>
      <c r="E10" s="13">
        <f>[5]ESPH!F10</f>
        <v>2108.6999999999989</v>
      </c>
      <c r="F10" s="13">
        <f>[5]ESPH!G10</f>
        <v>2108.6999999999989</v>
      </c>
      <c r="G10" s="13">
        <f>[5]ESPH!H10</f>
        <v>2108.6999999999989</v>
      </c>
      <c r="H10" s="13">
        <f>[5]ESPH!I10</f>
        <v>2523.6000000000004</v>
      </c>
      <c r="I10" s="13">
        <f>[5]ESPH!J10</f>
        <v>2523.6000000000004</v>
      </c>
      <c r="J10" s="13">
        <f>[5]ESPH!K10</f>
        <v>2523.6</v>
      </c>
      <c r="K10" s="13">
        <f>[5]ESPH!L10</f>
        <v>2475.6000000000004</v>
      </c>
      <c r="L10" s="13">
        <f>[5]ESPH!M10</f>
        <v>2475.6</v>
      </c>
      <c r="M10" s="13">
        <f>[5]ESPH!N10</f>
        <v>2475.6000000000004</v>
      </c>
      <c r="N10" s="13"/>
    </row>
    <row r="11" spans="1:14" x14ac:dyDescent="0.3">
      <c r="A11" s="22" t="str">
        <f>[5]ESPH!B11</f>
        <v>b. Bloque 31-200 kWh</v>
      </c>
      <c r="B11" s="13">
        <f>[5]ESPH!C11</f>
        <v>68.05999999999996</v>
      </c>
      <c r="C11" s="13">
        <f>[5]ESPH!D11</f>
        <v>68.05999999999996</v>
      </c>
      <c r="D11" s="13">
        <f>[5]ESPH!E11</f>
        <v>68.05999999999996</v>
      </c>
      <c r="E11" s="13">
        <f>[5]ESPH!F11</f>
        <v>70.289999999999978</v>
      </c>
      <c r="F11" s="13">
        <f>[5]ESPH!G11</f>
        <v>70.289999999999978</v>
      </c>
      <c r="G11" s="13">
        <f>[5]ESPH!H11</f>
        <v>70.289999999999978</v>
      </c>
      <c r="H11" s="13">
        <f>[5]ESPH!I11</f>
        <v>84.119999999999933</v>
      </c>
      <c r="I11" s="13">
        <f>[5]ESPH!J11</f>
        <v>84.119999999999933</v>
      </c>
      <c r="J11" s="13">
        <f>[5]ESPH!K11</f>
        <v>84.119999999999933</v>
      </c>
      <c r="K11" s="13">
        <f>[5]ESPH!L11</f>
        <v>82.52</v>
      </c>
      <c r="L11" s="13">
        <f>[5]ESPH!M11</f>
        <v>82.52</v>
      </c>
      <c r="M11" s="13">
        <f>[5]ESPH!N11</f>
        <v>82.52</v>
      </c>
      <c r="N11" s="13"/>
    </row>
    <row r="12" spans="1:14" x14ac:dyDescent="0.3">
      <c r="A12" s="22" t="str">
        <f>[5]ESPH!B12</f>
        <v>c. Bloque mayor a 200 kWh</v>
      </c>
      <c r="B12" s="13">
        <f>[5]ESPH!C12</f>
        <v>88.010000000000062</v>
      </c>
      <c r="C12" s="13">
        <f>[5]ESPH!D12</f>
        <v>88.010000000000034</v>
      </c>
      <c r="D12" s="13">
        <f>[5]ESPH!E12</f>
        <v>88.010000000000062</v>
      </c>
      <c r="E12" s="13">
        <f>[5]ESPH!F12</f>
        <v>90.880000000000067</v>
      </c>
      <c r="F12" s="13">
        <f>[5]ESPH!G12</f>
        <v>90.880000000000067</v>
      </c>
      <c r="G12" s="13">
        <f>[5]ESPH!H12</f>
        <v>90.880000000000067</v>
      </c>
      <c r="H12" s="13">
        <f>[5]ESPH!I12</f>
        <v>108.78000000000007</v>
      </c>
      <c r="I12" s="13">
        <f>[5]ESPH!J12</f>
        <v>108.78000000000007</v>
      </c>
      <c r="J12" s="13">
        <f>[5]ESPH!K12</f>
        <v>108.78000000000006</v>
      </c>
      <c r="K12" s="13">
        <f>[5]ESPH!L12</f>
        <v>106.71000000000002</v>
      </c>
      <c r="L12" s="13">
        <f>[5]ESPH!M12</f>
        <v>106.71000000000002</v>
      </c>
      <c r="M12" s="13">
        <f>[5]ESPH!N12</f>
        <v>106.71000000000002</v>
      </c>
      <c r="N12" s="21"/>
    </row>
    <row r="13" spans="1:14" x14ac:dyDescent="0.3">
      <c r="A13" s="19" t="str">
        <f>[5]ESPH!B13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1"/>
    </row>
    <row r="14" spans="1:14" x14ac:dyDescent="0.3">
      <c r="A14" s="20" t="str">
        <f>[5]ESPH!B14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13"/>
    </row>
    <row r="15" spans="1:14" x14ac:dyDescent="0.3">
      <c r="A15" s="22" t="str">
        <f>[5]ESPH!B15</f>
        <v>a. Consumo de Energía menor o igual a 3000 kWh</v>
      </c>
      <c r="B15" s="13">
        <f>[5]ESPH!C15</f>
        <v>93.869999999999933</v>
      </c>
      <c r="C15" s="13">
        <f>[5]ESPH!D15</f>
        <v>93.869999999999933</v>
      </c>
      <c r="D15" s="13">
        <f>[5]ESPH!E15</f>
        <v>93.869999999999933</v>
      </c>
      <c r="E15" s="13">
        <f>[5]ESPH!F15</f>
        <v>96.94000000000004</v>
      </c>
      <c r="F15" s="13">
        <f>[5]ESPH!G15</f>
        <v>96.94000000000004</v>
      </c>
      <c r="G15" s="13">
        <f>[5]ESPH!H15</f>
        <v>96.94000000000004</v>
      </c>
      <c r="H15" s="13">
        <f>[5]ESPH!I15</f>
        <v>116.03000000000009</v>
      </c>
      <c r="I15" s="13">
        <f>[5]ESPH!J15</f>
        <v>116.03000000000009</v>
      </c>
      <c r="J15" s="13">
        <f>[5]ESPH!K15</f>
        <v>116.03000000000007</v>
      </c>
      <c r="K15" s="13">
        <f>[5]ESPH!L15</f>
        <v>113.82000000000005</v>
      </c>
      <c r="L15" s="13">
        <f>[5]ESPH!M15</f>
        <v>113.82000000000004</v>
      </c>
      <c r="M15" s="13">
        <f>[5]ESPH!N15</f>
        <v>113.82000000000005</v>
      </c>
      <c r="N15" s="13"/>
    </row>
    <row r="16" spans="1:14" x14ac:dyDescent="0.3">
      <c r="A16" s="22" t="str">
        <f>[5]ESPH!B16</f>
        <v>b. Bloque 0-3000 kWh</v>
      </c>
      <c r="B16" s="13">
        <f>[5]ESPH!C16</f>
        <v>158400</v>
      </c>
      <c r="C16" s="13">
        <f>[5]ESPH!D16</f>
        <v>158400</v>
      </c>
      <c r="D16" s="13">
        <f>[5]ESPH!E16</f>
        <v>158400</v>
      </c>
      <c r="E16" s="13">
        <f>[5]ESPH!F16</f>
        <v>163590</v>
      </c>
      <c r="F16" s="13">
        <f>[5]ESPH!G16</f>
        <v>163590</v>
      </c>
      <c r="G16" s="13">
        <f>[5]ESPH!H16</f>
        <v>163590</v>
      </c>
      <c r="H16" s="13">
        <f>[5]ESPH!I16</f>
        <v>195810</v>
      </c>
      <c r="I16" s="13">
        <f>[5]ESPH!J16</f>
        <v>195810</v>
      </c>
      <c r="J16" s="13">
        <f>[5]ESPH!K16</f>
        <v>195810</v>
      </c>
      <c r="K16" s="13">
        <f>[5]ESPH!L16</f>
        <v>192090</v>
      </c>
      <c r="L16" s="13">
        <f>[5]ESPH!M16</f>
        <v>192090</v>
      </c>
      <c r="M16" s="13">
        <f>[5]ESPH!N16</f>
        <v>192090</v>
      </c>
      <c r="N16" s="13"/>
    </row>
    <row r="17" spans="1:14" x14ac:dyDescent="0.3">
      <c r="A17" s="22" t="str">
        <f>[5]ESPH!B17</f>
        <v>c. Bloque mayor a 3000 kWh</v>
      </c>
      <c r="B17" s="13">
        <f>[5]ESPH!C17</f>
        <v>52.799999999999969</v>
      </c>
      <c r="C17" s="13">
        <f>[5]ESPH!D17</f>
        <v>52.799999999999969</v>
      </c>
      <c r="D17" s="13">
        <f>[5]ESPH!E17</f>
        <v>52.799999999999969</v>
      </c>
      <c r="E17" s="13">
        <f>[5]ESPH!F17</f>
        <v>54.52999999999998</v>
      </c>
      <c r="F17" s="13">
        <f>[5]ESPH!G17</f>
        <v>54.52999999999998</v>
      </c>
      <c r="G17" s="13">
        <f>[5]ESPH!H17</f>
        <v>54.52999999999998</v>
      </c>
      <c r="H17" s="13">
        <f>[5]ESPH!I17</f>
        <v>65.27</v>
      </c>
      <c r="I17" s="13">
        <f>[5]ESPH!J17</f>
        <v>65.27</v>
      </c>
      <c r="J17" s="13">
        <f>[5]ESPH!K17</f>
        <v>65.27</v>
      </c>
      <c r="K17" s="13">
        <f>[5]ESPH!L17</f>
        <v>64.029999999999987</v>
      </c>
      <c r="L17" s="13">
        <f>[5]ESPH!M17</f>
        <v>64.029999999999987</v>
      </c>
      <c r="M17" s="13">
        <f>[5]ESPH!N17</f>
        <v>64.029999999999987</v>
      </c>
      <c r="N17" s="13"/>
    </row>
    <row r="18" spans="1:14" x14ac:dyDescent="0.3">
      <c r="A18" s="22" t="str">
        <f>[5]ESPH!B18</f>
        <v>d. Bloque 0-10 kW</v>
      </c>
      <c r="B18" s="13">
        <f>[5]ESPH!C18</f>
        <v>85739.899999999951</v>
      </c>
      <c r="C18" s="13">
        <f>[5]ESPH!D18</f>
        <v>85739.899999999951</v>
      </c>
      <c r="D18" s="13">
        <f>[5]ESPH!E18</f>
        <v>85739.899999999951</v>
      </c>
      <c r="E18" s="13">
        <f>[5]ESPH!F18</f>
        <v>88542.899999999951</v>
      </c>
      <c r="F18" s="13">
        <f>[5]ESPH!G18</f>
        <v>88542.899999999951</v>
      </c>
      <c r="G18" s="13">
        <f>[5]ESPH!H18</f>
        <v>88542.899999999951</v>
      </c>
      <c r="H18" s="13">
        <f>[5]ESPH!I18</f>
        <v>105978</v>
      </c>
      <c r="I18" s="13">
        <f>[5]ESPH!J18</f>
        <v>105978</v>
      </c>
      <c r="J18" s="13">
        <f>[5]ESPH!K18</f>
        <v>105978</v>
      </c>
      <c r="K18" s="13">
        <f>[5]ESPH!L18</f>
        <v>103958.89999999995</v>
      </c>
      <c r="L18" s="13">
        <f>[5]ESPH!M18</f>
        <v>103958.89999999995</v>
      </c>
      <c r="M18" s="13">
        <f>[5]ESPH!N18</f>
        <v>103958.89999999995</v>
      </c>
      <c r="N18" s="13"/>
    </row>
    <row r="19" spans="1:14" x14ac:dyDescent="0.3">
      <c r="A19" s="22" t="str">
        <f>[5]ESPH!B19</f>
        <v>e. Bloque mayor a 10 kW</v>
      </c>
      <c r="B19" s="13">
        <f>[5]ESPH!C19</f>
        <v>8573.9899999999961</v>
      </c>
      <c r="C19" s="13">
        <f>[5]ESPH!D19</f>
        <v>8573.9899999999961</v>
      </c>
      <c r="D19" s="13">
        <f>[5]ESPH!E19</f>
        <v>8573.9899999999961</v>
      </c>
      <c r="E19" s="13">
        <f>[5]ESPH!F19</f>
        <v>8854.2900000000063</v>
      </c>
      <c r="F19" s="13">
        <f>[5]ESPH!G19</f>
        <v>8854.2900000000045</v>
      </c>
      <c r="G19" s="13">
        <f>[5]ESPH!H19</f>
        <v>8854.2900000000063</v>
      </c>
      <c r="H19" s="13">
        <f>[5]ESPH!I19</f>
        <v>10597.799999999994</v>
      </c>
      <c r="I19" s="13">
        <f>[5]ESPH!J19</f>
        <v>10597.799999999994</v>
      </c>
      <c r="J19" s="13">
        <f>[5]ESPH!K19</f>
        <v>10597.799999999994</v>
      </c>
      <c r="K19" s="13">
        <f>[5]ESPH!L19</f>
        <v>10395.890000000009</v>
      </c>
      <c r="L19" s="13">
        <f>[5]ESPH!M19</f>
        <v>10395.890000000009</v>
      </c>
      <c r="M19" s="13">
        <f>[5]ESPH!N19</f>
        <v>10395.890000000009</v>
      </c>
      <c r="N19" s="21"/>
    </row>
    <row r="20" spans="1:14" x14ac:dyDescent="0.3">
      <c r="A20" s="19" t="str">
        <f>[5]ESPH!B20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[5]ESPH!B21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47" t="str">
        <f>[5]ESPH!B22</f>
        <v>a. Consumo de Energía menor o igual a 3000 kWh</v>
      </c>
      <c r="B22" s="13">
        <f>[5]ESPH!C22</f>
        <v>93.869999999999933</v>
      </c>
      <c r="C22" s="13">
        <f>[5]ESPH!D22</f>
        <v>93.869999999999933</v>
      </c>
      <c r="D22" s="13">
        <f>[5]ESPH!E22</f>
        <v>93.869999999999933</v>
      </c>
      <c r="E22" s="13">
        <f>[5]ESPH!F22</f>
        <v>96.94000000000004</v>
      </c>
      <c r="F22" s="13">
        <f>[5]ESPH!G22</f>
        <v>96.94000000000004</v>
      </c>
      <c r="G22" s="13">
        <f>[5]ESPH!H22</f>
        <v>96.94000000000004</v>
      </c>
      <c r="H22" s="13">
        <f>[5]ESPH!I22</f>
        <v>116.03000000000009</v>
      </c>
      <c r="I22" s="13">
        <f>[5]ESPH!J22</f>
        <v>116.03000000000009</v>
      </c>
      <c r="J22" s="13">
        <f>[5]ESPH!K22</f>
        <v>116.03000000000007</v>
      </c>
      <c r="K22" s="13">
        <f>[5]ESPH!L22</f>
        <v>113.82000000000005</v>
      </c>
      <c r="L22" s="13">
        <f>[5]ESPH!M22</f>
        <v>113.82000000000004</v>
      </c>
      <c r="M22" s="13">
        <f>[5]ESPH!N22</f>
        <v>113.82000000000005</v>
      </c>
      <c r="N22" s="23"/>
    </row>
    <row r="23" spans="1:14" x14ac:dyDescent="0.3">
      <c r="A23" s="22" t="str">
        <f>[5]ESPH!B23</f>
        <v>b. Bloque 0-3000 kWh</v>
      </c>
      <c r="B23" s="13">
        <f>[5]ESPH!C23</f>
        <v>158400</v>
      </c>
      <c r="C23" s="13">
        <f>[5]ESPH!D23</f>
        <v>158400</v>
      </c>
      <c r="D23" s="13">
        <f>[5]ESPH!E23</f>
        <v>158400</v>
      </c>
      <c r="E23" s="13">
        <f>[5]ESPH!F23</f>
        <v>163590</v>
      </c>
      <c r="F23" s="13">
        <f>[5]ESPH!G23</f>
        <v>163590</v>
      </c>
      <c r="G23" s="13">
        <f>[5]ESPH!H23</f>
        <v>163590</v>
      </c>
      <c r="H23" s="13">
        <f>[5]ESPH!I23</f>
        <v>195810</v>
      </c>
      <c r="I23" s="13">
        <f>[5]ESPH!J23</f>
        <v>195810</v>
      </c>
      <c r="J23" s="13">
        <f>[5]ESPH!K23</f>
        <v>195810</v>
      </c>
      <c r="K23" s="13">
        <f>[5]ESPH!L23</f>
        <v>192090</v>
      </c>
      <c r="L23" s="13">
        <f>[5]ESPH!M23</f>
        <v>192090</v>
      </c>
      <c r="M23" s="13">
        <f>[5]ESPH!N23</f>
        <v>192090</v>
      </c>
      <c r="N23" s="23"/>
    </row>
    <row r="24" spans="1:14" x14ac:dyDescent="0.3">
      <c r="A24" s="22" t="str">
        <f>[5]ESPH!B24</f>
        <v>c. Bloque mayor a 3000 kWh</v>
      </c>
      <c r="B24" s="13">
        <f>[5]ESPH!C24</f>
        <v>52.799999999999969</v>
      </c>
      <c r="C24" s="13">
        <f>[5]ESPH!D24</f>
        <v>52.799999999999969</v>
      </c>
      <c r="D24" s="13">
        <f>[5]ESPH!E24</f>
        <v>52.799999999999969</v>
      </c>
      <c r="E24" s="13">
        <f>[5]ESPH!F24</f>
        <v>54.52999999999998</v>
      </c>
      <c r="F24" s="13">
        <f>[5]ESPH!G24</f>
        <v>54.52999999999998</v>
      </c>
      <c r="G24" s="13">
        <f>[5]ESPH!H24</f>
        <v>54.52999999999998</v>
      </c>
      <c r="H24" s="13">
        <f>[5]ESPH!I24</f>
        <v>65.27</v>
      </c>
      <c r="I24" s="13">
        <f>[5]ESPH!J24</f>
        <v>65.27</v>
      </c>
      <c r="J24" s="13">
        <f>[5]ESPH!K24</f>
        <v>65.27</v>
      </c>
      <c r="K24" s="13">
        <f>[5]ESPH!L24</f>
        <v>64.029999999999987</v>
      </c>
      <c r="L24" s="13">
        <f>[5]ESPH!M24</f>
        <v>64.029999999999987</v>
      </c>
      <c r="M24" s="13">
        <f>[5]ESPH!N24</f>
        <v>64.029999999999987</v>
      </c>
      <c r="N24" s="23"/>
    </row>
    <row r="25" spans="1:14" x14ac:dyDescent="0.3">
      <c r="A25" s="22" t="str">
        <f>[5]ESPH!B25</f>
        <v>d. Bloque 0-10 kW</v>
      </c>
      <c r="B25" s="13">
        <f>[5]ESPH!C25</f>
        <v>85739.899999999951</v>
      </c>
      <c r="C25" s="13">
        <f>[5]ESPH!D25</f>
        <v>85739.899999999951</v>
      </c>
      <c r="D25" s="13">
        <f>[5]ESPH!E25</f>
        <v>85739.899999999951</v>
      </c>
      <c r="E25" s="13">
        <f>[5]ESPH!F25</f>
        <v>88542.899999999951</v>
      </c>
      <c r="F25" s="13">
        <f>[5]ESPH!G25</f>
        <v>88542.899999999951</v>
      </c>
      <c r="G25" s="13">
        <f>[5]ESPH!H25</f>
        <v>88542.899999999951</v>
      </c>
      <c r="H25" s="13">
        <f>[5]ESPH!I25</f>
        <v>105978</v>
      </c>
      <c r="I25" s="13">
        <f>[5]ESPH!J25</f>
        <v>105978</v>
      </c>
      <c r="J25" s="13">
        <f>[5]ESPH!K25</f>
        <v>105978</v>
      </c>
      <c r="K25" s="13">
        <f>[5]ESPH!L25</f>
        <v>103958.89999999995</v>
      </c>
      <c r="L25" s="13">
        <f>[5]ESPH!M25</f>
        <v>103958.89999999995</v>
      </c>
      <c r="M25" s="13">
        <f>[5]ESPH!N25</f>
        <v>103958.89999999995</v>
      </c>
      <c r="N25" s="23"/>
    </row>
    <row r="26" spans="1:14" x14ac:dyDescent="0.3">
      <c r="A26" s="22" t="str">
        <f>[5]ESPH!B26</f>
        <v>e. Bloque mayor a 10 kW</v>
      </c>
      <c r="B26" s="13">
        <f>[5]ESPH!C26</f>
        <v>8573.9899999999961</v>
      </c>
      <c r="C26" s="13">
        <f>[5]ESPH!D26</f>
        <v>8573.9899999999961</v>
      </c>
      <c r="D26" s="13">
        <f>[5]ESPH!E26</f>
        <v>8573.9899999999961</v>
      </c>
      <c r="E26" s="13">
        <f>[5]ESPH!F26</f>
        <v>8854.2900000000063</v>
      </c>
      <c r="F26" s="13">
        <f>[5]ESPH!G26</f>
        <v>8854.2900000000045</v>
      </c>
      <c r="G26" s="13">
        <f>[5]ESPH!H26</f>
        <v>8854.2900000000063</v>
      </c>
      <c r="H26" s="13">
        <f>[5]ESPH!I26</f>
        <v>10597.799999999994</v>
      </c>
      <c r="I26" s="13">
        <f>[5]ESPH!J26</f>
        <v>10597.799999999994</v>
      </c>
      <c r="J26" s="13">
        <f>[5]ESPH!K26</f>
        <v>10597.799999999994</v>
      </c>
      <c r="K26" s="13">
        <f>[5]ESPH!L26</f>
        <v>10395.890000000009</v>
      </c>
      <c r="L26" s="13">
        <f>[5]ESPH!M26</f>
        <v>10395.890000000009</v>
      </c>
      <c r="M26" s="13">
        <f>[5]ESPH!N26</f>
        <v>10395.890000000009</v>
      </c>
      <c r="N26" s="23"/>
    </row>
    <row r="27" spans="1:14" x14ac:dyDescent="0.3">
      <c r="A27" s="19" t="str">
        <f>[5]ESPH!B27</f>
        <v>PREFERENCIAL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[5]ESPH!B28</f>
        <v>T-CS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47" t="str">
        <f>[5]ESPH!B29</f>
        <v>a. Consumo de Energía menor o igual a 3000 kWh</v>
      </c>
      <c r="B29" s="13">
        <f>[5]ESPH!C29</f>
        <v>68.05999999999996</v>
      </c>
      <c r="C29" s="13">
        <f>[5]ESPH!D29</f>
        <v>68.05999999999996</v>
      </c>
      <c r="D29" s="13">
        <f>[5]ESPH!E29</f>
        <v>68.05999999999996</v>
      </c>
      <c r="E29" s="13">
        <f>[5]ESPH!F29</f>
        <v>70.289999999999978</v>
      </c>
      <c r="F29" s="13">
        <f>[5]ESPH!G29</f>
        <v>70.289999999999978</v>
      </c>
      <c r="G29" s="13">
        <f>[5]ESPH!H29</f>
        <v>70.289999999999978</v>
      </c>
      <c r="H29" s="13">
        <f>[5]ESPH!I29</f>
        <v>84.119999999999933</v>
      </c>
      <c r="I29" s="13">
        <f>[5]ESPH!J29</f>
        <v>84.119999999999933</v>
      </c>
      <c r="J29" s="13">
        <f>[5]ESPH!K29</f>
        <v>84.119999999999933</v>
      </c>
      <c r="K29" s="13">
        <f>[5]ESPH!L29</f>
        <v>82.52</v>
      </c>
      <c r="L29" s="13">
        <f>[5]ESPH!M29</f>
        <v>82.52</v>
      </c>
      <c r="M29" s="13">
        <f>[5]ESPH!N29</f>
        <v>82.52</v>
      </c>
      <c r="N29" s="23"/>
    </row>
    <row r="30" spans="1:14" x14ac:dyDescent="0.3">
      <c r="A30" s="22" t="str">
        <f>[5]ESPH!B30</f>
        <v>b. Bloque 0-3000 kWh</v>
      </c>
      <c r="B30" s="13">
        <f>[5]ESPH!C30</f>
        <v>140820</v>
      </c>
      <c r="C30" s="13">
        <f>[5]ESPH!D30</f>
        <v>140820</v>
      </c>
      <c r="D30" s="13">
        <f>[5]ESPH!E30</f>
        <v>140820</v>
      </c>
      <c r="E30" s="13">
        <f>[5]ESPH!F30</f>
        <v>145410</v>
      </c>
      <c r="F30" s="13">
        <f>[5]ESPH!G30</f>
        <v>145410</v>
      </c>
      <c r="G30" s="13">
        <f>[5]ESPH!H30</f>
        <v>145410</v>
      </c>
      <c r="H30" s="13">
        <f>[5]ESPH!I30</f>
        <v>174030</v>
      </c>
      <c r="I30" s="13">
        <f>[5]ESPH!J30</f>
        <v>174030</v>
      </c>
      <c r="J30" s="13">
        <f>[5]ESPH!K30</f>
        <v>174030</v>
      </c>
      <c r="K30" s="13">
        <f>[5]ESPH!L30</f>
        <v>170730</v>
      </c>
      <c r="L30" s="13">
        <f>[5]ESPH!M30</f>
        <v>170730</v>
      </c>
      <c r="M30" s="13">
        <f>[5]ESPH!N30</f>
        <v>170730</v>
      </c>
      <c r="N30" s="23"/>
    </row>
    <row r="31" spans="1:14" x14ac:dyDescent="0.3">
      <c r="A31" s="22" t="str">
        <f>[5]ESPH!B31</f>
        <v>c. Bloque mayor a 3000 kWh</v>
      </c>
      <c r="B31" s="13">
        <f>[5]ESPH!C31</f>
        <v>46.940000000000033</v>
      </c>
      <c r="C31" s="13">
        <f>[5]ESPH!D31</f>
        <v>46.940000000000033</v>
      </c>
      <c r="D31" s="13">
        <f>[5]ESPH!E31</f>
        <v>46.940000000000033</v>
      </c>
      <c r="E31" s="13">
        <f>[5]ESPH!F31</f>
        <v>48.47000000000002</v>
      </c>
      <c r="F31" s="13">
        <f>[5]ESPH!G31</f>
        <v>48.47000000000002</v>
      </c>
      <c r="G31" s="13">
        <f>[5]ESPH!H31</f>
        <v>48.47000000000002</v>
      </c>
      <c r="H31" s="13">
        <f>[5]ESPH!I31</f>
        <v>58.01</v>
      </c>
      <c r="I31" s="13">
        <f>[5]ESPH!J31</f>
        <v>58.01</v>
      </c>
      <c r="J31" s="13">
        <f>[5]ESPH!K31</f>
        <v>58.01</v>
      </c>
      <c r="K31" s="13">
        <f>[5]ESPH!L31</f>
        <v>56.910000000000025</v>
      </c>
      <c r="L31" s="13">
        <f>[5]ESPH!M31</f>
        <v>56.910000000000018</v>
      </c>
      <c r="M31" s="13">
        <f>[5]ESPH!N31</f>
        <v>56.910000000000025</v>
      </c>
      <c r="N31" s="23"/>
    </row>
    <row r="32" spans="1:14" x14ac:dyDescent="0.3">
      <c r="A32" s="22" t="str">
        <f>[5]ESPH!B32</f>
        <v>d. Bloque 0-10 kW</v>
      </c>
      <c r="B32" s="13">
        <f>[5]ESPH!C32</f>
        <v>73255</v>
      </c>
      <c r="C32" s="13">
        <f>[5]ESPH!D32</f>
        <v>73255</v>
      </c>
      <c r="D32" s="13">
        <f>[5]ESPH!E32</f>
        <v>73255</v>
      </c>
      <c r="E32" s="13">
        <f>[5]ESPH!F32</f>
        <v>75649.899999999951</v>
      </c>
      <c r="F32" s="13">
        <f>[5]ESPH!G32</f>
        <v>75649.899999999951</v>
      </c>
      <c r="G32" s="13">
        <f>[5]ESPH!H32</f>
        <v>75649.899999999951</v>
      </c>
      <c r="H32" s="13">
        <f>[5]ESPH!I32</f>
        <v>90546.200000000026</v>
      </c>
      <c r="I32" s="13">
        <f>[5]ESPH!J32</f>
        <v>90546.200000000026</v>
      </c>
      <c r="J32" s="13">
        <f>[5]ESPH!K32</f>
        <v>90546.200000000012</v>
      </c>
      <c r="K32" s="13">
        <f>[5]ESPH!L32</f>
        <v>88821.100000000049</v>
      </c>
      <c r="L32" s="13">
        <f>[5]ESPH!M32</f>
        <v>88821.100000000049</v>
      </c>
      <c r="M32" s="13">
        <f>[5]ESPH!N32</f>
        <v>88821.100000000049</v>
      </c>
      <c r="N32" s="23"/>
    </row>
    <row r="33" spans="1:14" x14ac:dyDescent="0.3">
      <c r="A33" s="22" t="str">
        <f>[5]ESPH!B33</f>
        <v>e. Bloque mayor a 10 kW</v>
      </c>
      <c r="B33" s="13">
        <f>[5]ESPH!C33</f>
        <v>7325.5</v>
      </c>
      <c r="C33" s="13">
        <f>[5]ESPH!D33</f>
        <v>7325.5</v>
      </c>
      <c r="D33" s="13">
        <f>[5]ESPH!E33</f>
        <v>7325.5</v>
      </c>
      <c r="E33" s="13">
        <f>[5]ESPH!F33</f>
        <v>7564.9899999999971</v>
      </c>
      <c r="F33" s="13">
        <f>[5]ESPH!G33</f>
        <v>7564.9899999999971</v>
      </c>
      <c r="G33" s="13">
        <f>[5]ESPH!H33</f>
        <v>7564.9899999999971</v>
      </c>
      <c r="H33" s="13">
        <f>[5]ESPH!I33</f>
        <v>9054.6199999999972</v>
      </c>
      <c r="I33" s="13">
        <f>[5]ESPH!J33</f>
        <v>9054.6199999999972</v>
      </c>
      <c r="J33" s="13">
        <f>[5]ESPH!K33</f>
        <v>9054.6199999999972</v>
      </c>
      <c r="K33" s="13">
        <f>[5]ESPH!L33</f>
        <v>8882.1099999999933</v>
      </c>
      <c r="L33" s="13">
        <f>[5]ESPH!M33</f>
        <v>8882.1099999999933</v>
      </c>
      <c r="M33" s="13">
        <f>[5]ESPH!N33</f>
        <v>8882.1099999999933</v>
      </c>
      <c r="N33" s="23"/>
    </row>
    <row r="34" spans="1:14" x14ac:dyDescent="0.3">
      <c r="A34" s="19" t="str">
        <f>[5]ESPH!B34</f>
        <v>MEDIA TENSIÓN (T-MT)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21"/>
    </row>
    <row r="35" spans="1:14" x14ac:dyDescent="0.3">
      <c r="A35" s="20" t="str">
        <f>[5]ESPH!B35</f>
        <v>T-MT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</row>
    <row r="36" spans="1:14" x14ac:dyDescent="0.3">
      <c r="A36" s="22" t="str">
        <f>[5]ESPH!B36</f>
        <v>a. Energía Punta</v>
      </c>
      <c r="B36" s="13">
        <f>[5]ESPH!C36</f>
        <v>62.19000000000004</v>
      </c>
      <c r="C36" s="13">
        <f>[5]ESPH!D36</f>
        <v>62.19000000000004</v>
      </c>
      <c r="D36" s="13">
        <f>[5]ESPH!E36</f>
        <v>62.19000000000004</v>
      </c>
      <c r="E36" s="13">
        <f>[5]ESPH!F36</f>
        <v>64.220000000000013</v>
      </c>
      <c r="F36" s="13">
        <f>[5]ESPH!G36</f>
        <v>64.220000000000013</v>
      </c>
      <c r="G36" s="13">
        <f>[5]ESPH!H36</f>
        <v>64.220000000000013</v>
      </c>
      <c r="H36" s="13">
        <f>[5]ESPH!I36</f>
        <v>76.859999999999985</v>
      </c>
      <c r="I36" s="13">
        <f>[5]ESPH!J36</f>
        <v>76.859999999999985</v>
      </c>
      <c r="J36" s="13">
        <f>[5]ESPH!K36</f>
        <v>76.859999999999971</v>
      </c>
      <c r="K36" s="13">
        <f>[5]ESPH!L36</f>
        <v>75.400000000000048</v>
      </c>
      <c r="L36" s="13">
        <f>[5]ESPH!M36</f>
        <v>75.400000000000048</v>
      </c>
      <c r="M36" s="13">
        <f>[5]ESPH!N36</f>
        <v>75.400000000000048</v>
      </c>
      <c r="N36" s="13"/>
    </row>
    <row r="37" spans="1:14" x14ac:dyDescent="0.3">
      <c r="A37" s="22" t="str">
        <f>[5]ESPH!B37</f>
        <v>b. Energía Valle</v>
      </c>
      <c r="B37" s="13">
        <f>[5]ESPH!C37</f>
        <v>31.679999999999978</v>
      </c>
      <c r="C37" s="13">
        <f>[5]ESPH!D37</f>
        <v>31.679999999999982</v>
      </c>
      <c r="D37" s="13">
        <f>[5]ESPH!E37</f>
        <v>31.679999999999978</v>
      </c>
      <c r="E37" s="13">
        <f>[5]ESPH!F37</f>
        <v>32.710000000000015</v>
      </c>
      <c r="F37" s="13">
        <f>[5]ESPH!G37</f>
        <v>32.710000000000015</v>
      </c>
      <c r="G37" s="13">
        <f>[5]ESPH!H37</f>
        <v>32.710000000000015</v>
      </c>
      <c r="H37" s="13">
        <f>[5]ESPH!I37</f>
        <v>39.159999999999997</v>
      </c>
      <c r="I37" s="13">
        <f>[5]ESPH!J37</f>
        <v>39.159999999999997</v>
      </c>
      <c r="J37" s="13">
        <f>[5]ESPH!K37</f>
        <v>39.159999999999989</v>
      </c>
      <c r="K37" s="13">
        <f>[5]ESPH!L37</f>
        <v>38.409999999999997</v>
      </c>
      <c r="L37" s="13">
        <f>[5]ESPH!M37</f>
        <v>38.409999999999989</v>
      </c>
      <c r="M37" s="13">
        <f>[5]ESPH!N37</f>
        <v>38.409999999999997</v>
      </c>
      <c r="N37" s="13"/>
    </row>
    <row r="38" spans="1:14" x14ac:dyDescent="0.3">
      <c r="A38" s="22" t="str">
        <f>[5]ESPH!B38</f>
        <v>c. Energía Noche</v>
      </c>
      <c r="B38" s="13">
        <f>[5]ESPH!C38</f>
        <v>25.809999999999977</v>
      </c>
      <c r="C38" s="13">
        <f>[5]ESPH!D38</f>
        <v>25.809999999999981</v>
      </c>
      <c r="D38" s="13">
        <f>[5]ESPH!E38</f>
        <v>25.809999999999977</v>
      </c>
      <c r="E38" s="13">
        <f>[5]ESPH!F38</f>
        <v>26.66</v>
      </c>
      <c r="F38" s="13">
        <f>[5]ESPH!G38</f>
        <v>26.659999999999997</v>
      </c>
      <c r="G38" s="13">
        <f>[5]ESPH!H38</f>
        <v>26.66</v>
      </c>
      <c r="H38" s="13">
        <f>[5]ESPH!I38</f>
        <v>31.899999999999984</v>
      </c>
      <c r="I38" s="13">
        <f>[5]ESPH!J38</f>
        <v>31.899999999999984</v>
      </c>
      <c r="J38" s="13">
        <f>[5]ESPH!K38</f>
        <v>31.899999999999984</v>
      </c>
      <c r="K38" s="13">
        <f>[5]ESPH!L38</f>
        <v>31.289999999999985</v>
      </c>
      <c r="L38" s="13">
        <f>[5]ESPH!M38</f>
        <v>31.289999999999985</v>
      </c>
      <c r="M38" s="13">
        <f>[5]ESPH!N38</f>
        <v>31.289999999999985</v>
      </c>
      <c r="N38" s="13"/>
    </row>
    <row r="39" spans="1:14" x14ac:dyDescent="0.3">
      <c r="A39" s="22" t="str">
        <f>[5]ESPH!B39</f>
        <v>d. Potencia Punta</v>
      </c>
      <c r="B39" s="13">
        <f>[5]ESPH!C39</f>
        <v>10419.73</v>
      </c>
      <c r="C39" s="13">
        <f>[5]ESPH!D39</f>
        <v>10419.730000000001</v>
      </c>
      <c r="D39" s="13">
        <f>[5]ESPH!E39</f>
        <v>10419.73</v>
      </c>
      <c r="E39" s="13">
        <f>[5]ESPH!F39</f>
        <v>10760.369999999997</v>
      </c>
      <c r="F39" s="13">
        <f>[5]ESPH!G39</f>
        <v>10760.369999999997</v>
      </c>
      <c r="G39" s="13">
        <f>[5]ESPH!H39</f>
        <v>10760.369999999997</v>
      </c>
      <c r="H39" s="13">
        <f>[5]ESPH!I39</f>
        <v>12879.200000000006</v>
      </c>
      <c r="I39" s="13">
        <f>[5]ESPH!J39</f>
        <v>12879.200000000006</v>
      </c>
      <c r="J39" s="13">
        <f>[5]ESPH!K39</f>
        <v>12879.200000000006</v>
      </c>
      <c r="K39" s="13">
        <f>[5]ESPH!L39</f>
        <v>12633.820000000005</v>
      </c>
      <c r="L39" s="13">
        <f>[5]ESPH!M39</f>
        <v>12633.820000000005</v>
      </c>
      <c r="M39" s="13">
        <f>[5]ESPH!N39</f>
        <v>12633.820000000005</v>
      </c>
      <c r="N39" s="13"/>
    </row>
    <row r="40" spans="1:14" x14ac:dyDescent="0.3">
      <c r="A40" s="22" t="str">
        <f>[5]ESPH!B40</f>
        <v>e. Potencia Valle</v>
      </c>
      <c r="B40" s="13">
        <f>[5]ESPH!C40</f>
        <v>7239.850000000004</v>
      </c>
      <c r="C40" s="13">
        <f>[5]ESPH!D40</f>
        <v>7239.850000000004</v>
      </c>
      <c r="D40" s="13">
        <f>[5]ESPH!E40</f>
        <v>7239.850000000004</v>
      </c>
      <c r="E40" s="13">
        <f>[5]ESPH!F40</f>
        <v>7476.53</v>
      </c>
      <c r="F40" s="13">
        <f>[5]ESPH!G40</f>
        <v>7476.53</v>
      </c>
      <c r="G40" s="13">
        <f>[5]ESPH!H40</f>
        <v>7476.53</v>
      </c>
      <c r="H40" s="13">
        <f>[5]ESPH!I40</f>
        <v>8948.7399999999961</v>
      </c>
      <c r="I40" s="13">
        <f>[5]ESPH!J40</f>
        <v>8948.7399999999961</v>
      </c>
      <c r="J40" s="13">
        <f>[5]ESPH!K40</f>
        <v>8948.7399999999961</v>
      </c>
      <c r="K40" s="13">
        <f>[5]ESPH!L40</f>
        <v>8778.2399999999961</v>
      </c>
      <c r="L40" s="13">
        <f>[5]ESPH!M40</f>
        <v>8778.2399999999961</v>
      </c>
      <c r="M40" s="13">
        <f>[5]ESPH!N40</f>
        <v>8778.2399999999961</v>
      </c>
      <c r="N40" s="21"/>
    </row>
    <row r="41" spans="1:14" x14ac:dyDescent="0.3">
      <c r="A41" s="22" t="str">
        <f>[5]ESPH!B41</f>
        <v>f. Potencia Noche</v>
      </c>
      <c r="B41" s="13">
        <f>[5]ESPH!C41</f>
        <v>4824.9900000000007</v>
      </c>
      <c r="C41" s="13">
        <f>[5]ESPH!D41</f>
        <v>4824.9900000000025</v>
      </c>
      <c r="D41" s="13">
        <f>[5]ESPH!E41</f>
        <v>4824.9900000000007</v>
      </c>
      <c r="E41" s="13">
        <f>[5]ESPH!F41</f>
        <v>4982.72</v>
      </c>
      <c r="F41" s="13">
        <f>[5]ESPH!G41</f>
        <v>4982.72</v>
      </c>
      <c r="G41" s="13">
        <f>[5]ESPH!H41</f>
        <v>4982.72</v>
      </c>
      <c r="H41" s="13">
        <f>[5]ESPH!I41</f>
        <v>5963.8699999999972</v>
      </c>
      <c r="I41" s="13">
        <f>[5]ESPH!J41</f>
        <v>5963.8699999999972</v>
      </c>
      <c r="J41" s="13">
        <f>[5]ESPH!K41</f>
        <v>5963.8699999999972</v>
      </c>
      <c r="K41" s="13">
        <f>[5]ESPH!L41</f>
        <v>5850.25</v>
      </c>
      <c r="L41" s="13">
        <f>[5]ESPH!M41</f>
        <v>5850.25</v>
      </c>
      <c r="M41" s="13">
        <f>[5]ESPH!N41</f>
        <v>5850.25</v>
      </c>
      <c r="N41" s="21"/>
    </row>
    <row r="42" spans="1:14" x14ac:dyDescent="0.3">
      <c r="A42" s="19" t="str">
        <f>[5]ESPH!B42</f>
        <v>ALUMBRADO PÚBLICO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3"/>
    </row>
    <row r="43" spans="1:14" x14ac:dyDescent="0.3">
      <c r="A43" s="20" t="str">
        <f>[5]ESPH!B43</f>
        <v>T-AP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</row>
    <row r="44" spans="1:14" x14ac:dyDescent="0.3">
      <c r="A44" s="22" t="str">
        <f>[5]ESPH!B44</f>
        <v>a. Bloque 0-30 kWh</v>
      </c>
      <c r="B44" s="13">
        <f>[5]ESPH!C44</f>
        <v>101.40000000000005</v>
      </c>
      <c r="C44" s="13">
        <f>[5]ESPH!D44</f>
        <v>101.40000000000005</v>
      </c>
      <c r="D44" s="13">
        <f>[5]ESPH!E44</f>
        <v>101.40000000000005</v>
      </c>
      <c r="E44" s="13">
        <f>[5]ESPH!F44</f>
        <v>101.40000000000005</v>
      </c>
      <c r="F44" s="13">
        <f>[5]ESPH!G44</f>
        <v>101.40000000000005</v>
      </c>
      <c r="G44" s="13">
        <f>[5]ESPH!H44</f>
        <v>101.40000000000005</v>
      </c>
      <c r="H44" s="13">
        <f>[5]ESPH!I44</f>
        <v>101.40000000000005</v>
      </c>
      <c r="I44" s="13">
        <f>[5]ESPH!J44</f>
        <v>101.40000000000005</v>
      </c>
      <c r="J44" s="13">
        <f>[5]ESPH!K44</f>
        <v>101.40000000000005</v>
      </c>
      <c r="K44" s="13">
        <f>[5]ESPH!L44</f>
        <v>101.40000000000005</v>
      </c>
      <c r="L44" s="13">
        <f>[5]ESPH!M44</f>
        <v>101.40000000000005</v>
      </c>
      <c r="M44" s="13">
        <f>[5]ESPH!N44</f>
        <v>101.40000000000005</v>
      </c>
      <c r="N44" s="13"/>
    </row>
    <row r="45" spans="1:14" x14ac:dyDescent="0.3">
      <c r="A45" s="22" t="str">
        <f>[5]ESPH!B45</f>
        <v>b. Bloque 31-50 000 kWh</v>
      </c>
      <c r="B45" s="13">
        <f>[5]ESPH!C45</f>
        <v>3.3799999999999986</v>
      </c>
      <c r="C45" s="13">
        <f>[5]ESPH!D45</f>
        <v>3.379999999999999</v>
      </c>
      <c r="D45" s="13">
        <f>[5]ESPH!E45</f>
        <v>3.3799999999999986</v>
      </c>
      <c r="E45" s="13">
        <f>[5]ESPH!F45</f>
        <v>3.3799999999999986</v>
      </c>
      <c r="F45" s="13">
        <f>[5]ESPH!G45</f>
        <v>3.3799999999999986</v>
      </c>
      <c r="G45" s="13">
        <f>[5]ESPH!H45</f>
        <v>3.3799999999999986</v>
      </c>
      <c r="H45" s="13">
        <f>[5]ESPH!I45</f>
        <v>3.3799999999999986</v>
      </c>
      <c r="I45" s="13">
        <f>[5]ESPH!J45</f>
        <v>3.3799999999999986</v>
      </c>
      <c r="J45" s="13">
        <f>[5]ESPH!K45</f>
        <v>3.3799999999999986</v>
      </c>
      <c r="K45" s="13">
        <f>[5]ESPH!L45</f>
        <v>3.3799999999999986</v>
      </c>
      <c r="L45" s="13">
        <f>[5]ESPH!M45</f>
        <v>3.3799999999999986</v>
      </c>
      <c r="M45" s="13">
        <f>[5]ESPH!N45</f>
        <v>3.3799999999999986</v>
      </c>
      <c r="N45" s="13"/>
    </row>
    <row r="46" spans="1:14" x14ac:dyDescent="0.3">
      <c r="A46" s="22" t="str">
        <f>[5]ESPH!B46</f>
        <v>c. Bloque mayor a 50 000 kWh</v>
      </c>
      <c r="B46" s="13">
        <f>[5]ESPH!C46</f>
        <v>169000</v>
      </c>
      <c r="C46" s="13">
        <f>[5]ESPH!D46</f>
        <v>169000</v>
      </c>
      <c r="D46" s="13">
        <f>[5]ESPH!E46</f>
        <v>169000</v>
      </c>
      <c r="E46" s="13">
        <f>[5]ESPH!F46</f>
        <v>169000</v>
      </c>
      <c r="F46" s="13">
        <f>[5]ESPH!G46</f>
        <v>169000</v>
      </c>
      <c r="G46" s="13">
        <f>[5]ESPH!H46</f>
        <v>169000</v>
      </c>
      <c r="H46" s="13">
        <f>[5]ESPH!I46</f>
        <v>169000</v>
      </c>
      <c r="I46" s="13">
        <f>[5]ESPH!J46</f>
        <v>169000</v>
      </c>
      <c r="J46" s="13">
        <f>[5]ESPH!K46</f>
        <v>169000</v>
      </c>
      <c r="K46" s="13">
        <f>[5]ESPH!L46</f>
        <v>169000</v>
      </c>
      <c r="L46" s="13">
        <f>[5]ESPH!M46</f>
        <v>169000</v>
      </c>
      <c r="M46" s="13">
        <f>[5]ESPH!N46</f>
        <v>169000</v>
      </c>
      <c r="N46" s="13"/>
    </row>
    <row r="47" spans="1:14" x14ac:dyDescent="0.3">
      <c r="A47" s="51" t="str">
        <f>[5]ESPH!B47</f>
        <v>Tarifa de acceso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</row>
    <row r="48" spans="1:14" x14ac:dyDescent="0.3">
      <c r="A48" s="52" t="str">
        <f>[5]ESPH!B48</f>
        <v>T-TA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13"/>
    </row>
    <row r="49" spans="1:14" x14ac:dyDescent="0.3">
      <c r="A49" s="62" t="str">
        <f>[5]ESPH!B49</f>
        <v>a. Consumo de Energía cada kWh</v>
      </c>
      <c r="B49" s="63">
        <f>[5]ESPH!C49</f>
        <v>13.300000000000008</v>
      </c>
      <c r="C49" s="63">
        <f>[5]ESPH!D49</f>
        <v>13.300000000000008</v>
      </c>
      <c r="D49" s="63">
        <f>[5]ESPH!E49</f>
        <v>13.300000000000008</v>
      </c>
      <c r="E49" s="63">
        <f>[5]ESPH!F49</f>
        <v>13.300000000000008</v>
      </c>
      <c r="F49" s="63">
        <f>[5]ESPH!G49</f>
        <v>13.300000000000008</v>
      </c>
      <c r="G49" s="63">
        <f>[5]ESPH!H49</f>
        <v>13.300000000000008</v>
      </c>
      <c r="H49" s="63">
        <f>[5]ESPH!I49</f>
        <v>13.300000000000008</v>
      </c>
      <c r="I49" s="63">
        <f>[5]ESPH!J49</f>
        <v>13.300000000000008</v>
      </c>
      <c r="J49" s="63">
        <f>[5]ESPH!K49</f>
        <v>13.300000000000008</v>
      </c>
      <c r="K49" s="63">
        <f>[5]ESPH!L49</f>
        <v>13.300000000000008</v>
      </c>
      <c r="L49" s="63">
        <f>[5]ESPH!M49</f>
        <v>13.300000000000008</v>
      </c>
      <c r="M49" s="63">
        <f>[5]ESPH!N49</f>
        <v>13.300000000000008</v>
      </c>
      <c r="N49" s="13"/>
    </row>
    <row r="50" spans="1:14" x14ac:dyDescent="0.3">
      <c r="A50" s="70" t="str">
        <f>[5]ESPH!B50</f>
        <v>Tarifa en centros de recarga rápida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</row>
    <row r="51" spans="1:14" x14ac:dyDescent="0.3">
      <c r="A51" s="66" t="str">
        <f>[5]ESPH!B51</f>
        <v>T-VE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4" x14ac:dyDescent="0.3">
      <c r="A52" s="62" t="str">
        <f>[5]ESPH!B52</f>
        <v>b. Consumo de Energía cada kWh</v>
      </c>
      <c r="B52" s="63">
        <f>[5]ESPH!C52</f>
        <v>0</v>
      </c>
      <c r="C52" s="63">
        <f>[5]ESPH!D52</f>
        <v>0</v>
      </c>
      <c r="D52" s="63">
        <f>[5]ESPH!E52</f>
        <v>0</v>
      </c>
      <c r="E52" s="63">
        <f>[5]ESPH!F52</f>
        <v>0</v>
      </c>
      <c r="F52" s="63">
        <f>[5]ESPH!G52</f>
        <v>0</v>
      </c>
      <c r="G52" s="63">
        <f>[5]ESPH!H52</f>
        <v>0</v>
      </c>
      <c r="H52" s="63">
        <f>[5]ESPH!I52</f>
        <v>0</v>
      </c>
      <c r="I52" s="63">
        <f>[5]ESPH!J52</f>
        <v>182.71999999999991</v>
      </c>
      <c r="J52" s="63">
        <f>[5]ESPH!K52</f>
        <v>182.71999999999997</v>
      </c>
      <c r="K52" s="63">
        <f>[5]ESPH!L52</f>
        <v>182.72</v>
      </c>
      <c r="L52" s="63">
        <f>[5]ESPH!M52</f>
        <v>182.71999999999997</v>
      </c>
      <c r="M52" s="63">
        <f>[5]ESPH!N52</f>
        <v>182.72</v>
      </c>
    </row>
    <row r="53" spans="1:14" x14ac:dyDescent="0.3">
      <c r="A53" s="24" t="s">
        <v>25</v>
      </c>
    </row>
    <row r="54" spans="1:14" x14ac:dyDescent="0.3">
      <c r="A54" s="24" t="s">
        <v>76</v>
      </c>
    </row>
    <row r="58" spans="1:14" x14ac:dyDescent="0.3">
      <c r="A58" s="179" t="s">
        <v>67</v>
      </c>
      <c r="B58" s="179"/>
      <c r="C58" s="179"/>
      <c r="D58" s="179"/>
      <c r="E58" s="179"/>
      <c r="F58" s="179"/>
      <c r="G58" s="179"/>
      <c r="H58" s="179"/>
      <c r="I58" s="179"/>
      <c r="J58" s="179"/>
    </row>
    <row r="59" spans="1:14" x14ac:dyDescent="0.3">
      <c r="A59" s="180" t="s">
        <v>158</v>
      </c>
      <c r="B59" s="180"/>
      <c r="C59" s="180"/>
      <c r="D59" s="180"/>
      <c r="E59" s="180"/>
      <c r="F59" s="180"/>
      <c r="G59" s="180"/>
      <c r="H59" s="180"/>
      <c r="I59" s="180"/>
      <c r="J59" s="180"/>
    </row>
    <row r="60" spans="1:14" x14ac:dyDescent="0.3">
      <c r="A60" s="17" t="str">
        <f>[5]ESPH!B96</f>
        <v>º</v>
      </c>
      <c r="B60" s="18" t="str">
        <f>[5]ESPH!C96</f>
        <v>Enero</v>
      </c>
      <c r="C60" s="18" t="str">
        <f>[5]ESPH!D96</f>
        <v>Febrero</v>
      </c>
      <c r="D60" s="18" t="str">
        <f>[5]ESPH!E96</f>
        <v>Marzo</v>
      </c>
      <c r="E60" s="18" t="str">
        <f>[5]ESPH!F96</f>
        <v>Abril</v>
      </c>
      <c r="F60" s="18" t="str">
        <f>[5]ESPH!G96</f>
        <v>Mayo</v>
      </c>
      <c r="G60" s="18" t="str">
        <f>[5]ESPH!H96</f>
        <v>Junio</v>
      </c>
      <c r="H60" s="18" t="str">
        <f>[5]ESPH!I96</f>
        <v>Julio</v>
      </c>
      <c r="I60" s="18" t="str">
        <f>[5]ESPH!J96</f>
        <v>Agosto</v>
      </c>
      <c r="J60" s="18" t="str">
        <f>[5]ESPH!K96</f>
        <v>Septiembre</v>
      </c>
      <c r="K60" s="18" t="str">
        <f>[5]ESPH!L96</f>
        <v>Octubre</v>
      </c>
      <c r="L60" s="18" t="str">
        <f>[5]ESPH!M96</f>
        <v>Noviembre</v>
      </c>
      <c r="M60" s="18" t="str">
        <f>[5]ESPH!N96</f>
        <v>Diciembre</v>
      </c>
    </row>
    <row r="61" spans="1:14" x14ac:dyDescent="0.3">
      <c r="A61" s="19" t="str">
        <f>[5]ESPH!B97</f>
        <v>VENTAS AL SERVICIO DE DISTRIBUCIÓN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4" x14ac:dyDescent="0.3">
      <c r="A62" s="20" t="str">
        <f>[5]ESPH!B98</f>
        <v>T-SD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4" x14ac:dyDescent="0.3">
      <c r="A63" s="22" t="str">
        <f>[5]ESPH!B99</f>
        <v>a. Energía Punta</v>
      </c>
      <c r="B63" s="13">
        <f>[5]ESPH!C99</f>
        <v>64.67000000000003</v>
      </c>
      <c r="C63" s="13">
        <f>[5]ESPH!D99</f>
        <v>64.67000000000003</v>
      </c>
      <c r="D63" s="13">
        <f>[5]ESPH!E99</f>
        <v>64.67000000000003</v>
      </c>
      <c r="E63" s="13">
        <f>[5]ESPH!F99</f>
        <v>52.519999999999989</v>
      </c>
      <c r="F63" s="13">
        <f>[5]ESPH!G99</f>
        <v>52.519999999999989</v>
      </c>
      <c r="G63" s="13">
        <f>[5]ESPH!H99</f>
        <v>52.519999999999989</v>
      </c>
      <c r="H63" s="13">
        <f>[5]ESPH!I99</f>
        <v>52.519999999999989</v>
      </c>
      <c r="I63" s="13">
        <f>[5]ESPH!J99</f>
        <v>52.519999999999989</v>
      </c>
      <c r="J63" s="13">
        <f>[5]ESPH!K99</f>
        <v>52.519999999999989</v>
      </c>
      <c r="K63" s="13">
        <f>[5]ESPH!L99</f>
        <v>52.519999999999989</v>
      </c>
      <c r="L63" s="13">
        <f>[5]ESPH!M99</f>
        <v>52.519999999999989</v>
      </c>
      <c r="M63" s="13">
        <f>[5]ESPH!N99</f>
        <v>52.519999999999989</v>
      </c>
    </row>
    <row r="64" spans="1:14" x14ac:dyDescent="0.3">
      <c r="A64" s="22" t="str">
        <f>[5]ESPH!B100</f>
        <v>b. Energía Valle</v>
      </c>
      <c r="B64" s="13">
        <f>[5]ESPH!C100</f>
        <v>48.27999999999998</v>
      </c>
      <c r="C64" s="13">
        <f>[5]ESPH!D100</f>
        <v>48.27999999999998</v>
      </c>
      <c r="D64" s="13">
        <f>[5]ESPH!E100</f>
        <v>48.27999999999998</v>
      </c>
      <c r="E64" s="13">
        <f>[5]ESPH!F100</f>
        <v>39.210000000000015</v>
      </c>
      <c r="F64" s="13">
        <f>[5]ESPH!G100</f>
        <v>39.210000000000015</v>
      </c>
      <c r="G64" s="13">
        <f>[5]ESPH!H100</f>
        <v>39.210000000000015</v>
      </c>
      <c r="H64" s="13">
        <f>[5]ESPH!I100</f>
        <v>39.210000000000015</v>
      </c>
      <c r="I64" s="13">
        <f>[5]ESPH!J100</f>
        <v>39.210000000000015</v>
      </c>
      <c r="J64" s="13">
        <f>[5]ESPH!K100</f>
        <v>39.210000000000015</v>
      </c>
      <c r="K64" s="13">
        <f>[5]ESPH!L100</f>
        <v>39.210000000000015</v>
      </c>
      <c r="L64" s="13">
        <f>[5]ESPH!M100</f>
        <v>39.210000000000015</v>
      </c>
      <c r="M64" s="13">
        <f>[5]ESPH!N100</f>
        <v>39.210000000000015</v>
      </c>
    </row>
    <row r="65" spans="1:13" x14ac:dyDescent="0.3">
      <c r="A65" s="22" t="str">
        <f>[5]ESPH!B101</f>
        <v>c. Energía Noche</v>
      </c>
      <c r="B65" s="13">
        <f>[5]ESPH!C101</f>
        <v>31.649999999999984</v>
      </c>
      <c r="C65" s="13">
        <f>[5]ESPH!D101</f>
        <v>31.649999999999984</v>
      </c>
      <c r="D65" s="13">
        <f>[5]ESPH!E101</f>
        <v>31.649999999999984</v>
      </c>
      <c r="E65" s="13">
        <f>[5]ESPH!F101</f>
        <v>25.70000000000001</v>
      </c>
      <c r="F65" s="13">
        <f>[5]ESPH!G101</f>
        <v>25.700000000000014</v>
      </c>
      <c r="G65" s="13">
        <f>[5]ESPH!H101</f>
        <v>25.70000000000001</v>
      </c>
      <c r="H65" s="13">
        <f>[5]ESPH!I101</f>
        <v>25.700000000000014</v>
      </c>
      <c r="I65" s="13">
        <f>[5]ESPH!J101</f>
        <v>25.700000000000014</v>
      </c>
      <c r="J65" s="13">
        <f>[5]ESPH!K101</f>
        <v>25.70000000000001</v>
      </c>
      <c r="K65" s="13">
        <f>[5]ESPH!L101</f>
        <v>25.700000000000014</v>
      </c>
      <c r="L65" s="13">
        <f>[5]ESPH!M101</f>
        <v>25.70000000000001</v>
      </c>
      <c r="M65" s="13">
        <f>[5]ESPH!N101</f>
        <v>25.700000000000014</v>
      </c>
    </row>
    <row r="66" spans="1:13" x14ac:dyDescent="0.3">
      <c r="A66" s="2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 x14ac:dyDescent="0.3">
      <c r="A67" s="2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x14ac:dyDescent="0.3">
      <c r="A68" s="2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</sheetData>
  <mergeCells count="4">
    <mergeCell ref="A5:L5"/>
    <mergeCell ref="A6:M6"/>
    <mergeCell ref="A58:J58"/>
    <mergeCell ref="A59:J59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8C93-9E96-4935-967F-EDF75AEDD063}">
  <sheetPr codeName="Hoja70"/>
  <dimension ref="A5:N61"/>
  <sheetViews>
    <sheetView topLeftCell="F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159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[5]COOPELESCA!B7</f>
        <v>Tipo de tarifa y bloque</v>
      </c>
      <c r="B7" s="18" t="str">
        <f>[5]COOPELESCA!C7</f>
        <v>Enero</v>
      </c>
      <c r="C7" s="18" t="str">
        <f>[5]COOPELESCA!D7</f>
        <v>Febrero</v>
      </c>
      <c r="D7" s="18" t="str">
        <f>[5]COOPELESCA!E7</f>
        <v>Marzo</v>
      </c>
      <c r="E7" s="18" t="str">
        <f>[5]COOPELESCA!F7</f>
        <v>Abril</v>
      </c>
      <c r="F7" s="18" t="str">
        <f>[5]COOPELESCA!G7</f>
        <v>Mayo</v>
      </c>
      <c r="G7" s="18" t="str">
        <f>[5]COOPELESCA!H7</f>
        <v>Junio</v>
      </c>
      <c r="H7" s="18" t="str">
        <f>[5]COOPELESCA!I7</f>
        <v>Julio</v>
      </c>
      <c r="I7" s="18" t="str">
        <f>[5]COOPELESCA!J7</f>
        <v>Agosto</v>
      </c>
      <c r="J7" s="18" t="str">
        <f>[5]COOPELESCA!K7</f>
        <v>Septiembre</v>
      </c>
      <c r="K7" s="18" t="str">
        <f>[5]COOPELESCA!L7</f>
        <v>Octubre</v>
      </c>
      <c r="L7" s="18" t="str">
        <f>[5]COOPELESCA!M7</f>
        <v>Noviembre</v>
      </c>
      <c r="M7" s="18" t="str">
        <f>[5]COOPELESCA!N7</f>
        <v>Diciembre</v>
      </c>
    </row>
    <row r="8" spans="1:13" x14ac:dyDescent="0.3">
      <c r="A8" s="19" t="str">
        <f>[5]COOPELESCA!B8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[5]COOPELESCA!B9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[5]COOPELESCA!B10</f>
        <v>a. Bloque 0-30 kWh</v>
      </c>
      <c r="B10" s="13">
        <f>[5]COOPELESCA!C10</f>
        <v>2130.3000000000011</v>
      </c>
      <c r="C10" s="13">
        <f>[5]COOPELESCA!D10</f>
        <v>2130.3000000000011</v>
      </c>
      <c r="D10" s="13">
        <f>[5]COOPELESCA!E10</f>
        <v>2130.3000000000011</v>
      </c>
      <c r="E10" s="13">
        <f>[5]COOPELESCA!F10</f>
        <v>2243.099999999999</v>
      </c>
      <c r="F10" s="13">
        <f>[5]COOPELESCA!G10</f>
        <v>2243.0999999999995</v>
      </c>
      <c r="G10" s="13">
        <f>[5]COOPELESCA!H10</f>
        <v>2243.099999999999</v>
      </c>
      <c r="H10" s="13">
        <f>[5]COOPELESCA!I10</f>
        <v>2277</v>
      </c>
      <c r="I10" s="13">
        <f>[5]COOPELESCA!J10</f>
        <v>2277</v>
      </c>
      <c r="J10" s="13">
        <f>[5]COOPELESCA!K10</f>
        <v>2277</v>
      </c>
      <c r="K10" s="13">
        <f>[5]COOPELESCA!L10</f>
        <v>2272.1999999999989</v>
      </c>
      <c r="L10" s="13">
        <f>[5]COOPELESCA!M10</f>
        <v>2272.1999999999989</v>
      </c>
      <c r="M10" s="13">
        <f>[5]COOPELESCA!N10</f>
        <v>2272.1999999999989</v>
      </c>
    </row>
    <row r="11" spans="1:13" x14ac:dyDescent="0.3">
      <c r="A11" s="22" t="str">
        <f>[5]COOPELESCA!B11</f>
        <v>b. Bloque 31-200 kWh</v>
      </c>
      <c r="B11" s="13">
        <f>[5]COOPELESCA!C11</f>
        <v>71.010000000000019</v>
      </c>
      <c r="C11" s="13">
        <f>[5]COOPELESCA!D11</f>
        <v>71.010000000000005</v>
      </c>
      <c r="D11" s="13">
        <f>[5]COOPELESCA!E11</f>
        <v>71.010000000000019</v>
      </c>
      <c r="E11" s="13">
        <f>[5]COOPELESCA!F11</f>
        <v>74.77</v>
      </c>
      <c r="F11" s="13">
        <f>[5]COOPELESCA!G11</f>
        <v>74.77</v>
      </c>
      <c r="G11" s="13">
        <f>[5]COOPELESCA!H11</f>
        <v>74.77</v>
      </c>
      <c r="H11" s="13">
        <f>[5]COOPELESCA!I11</f>
        <v>75.900000000000048</v>
      </c>
      <c r="I11" s="13">
        <f>[5]COOPELESCA!J11</f>
        <v>75.900000000000048</v>
      </c>
      <c r="J11" s="13">
        <f>[5]COOPELESCA!K11</f>
        <v>75.900000000000048</v>
      </c>
      <c r="K11" s="13">
        <f>[5]COOPELESCA!L11</f>
        <v>75.739999999999966</v>
      </c>
      <c r="L11" s="13">
        <f>[5]COOPELESCA!M11</f>
        <v>75.739999999999981</v>
      </c>
      <c r="M11" s="13">
        <f>[5]COOPELESCA!N11</f>
        <v>75.739999999999966</v>
      </c>
    </row>
    <row r="12" spans="1:13" x14ac:dyDescent="0.3">
      <c r="A12" s="22" t="str">
        <f>[5]COOPELESCA!B12</f>
        <v>c. Bloque mayor a 200 kWh</v>
      </c>
      <c r="B12" s="13">
        <f>[5]COOPELESCA!C12</f>
        <v>89.27</v>
      </c>
      <c r="C12" s="13">
        <f>[5]COOPELESCA!D12</f>
        <v>89.27</v>
      </c>
      <c r="D12" s="13">
        <f>[5]COOPELESCA!E12</f>
        <v>89.27</v>
      </c>
      <c r="E12" s="13">
        <f>[5]COOPELESCA!F12</f>
        <v>94.010000000000062</v>
      </c>
      <c r="F12" s="13">
        <f>[5]COOPELESCA!G12</f>
        <v>94.010000000000076</v>
      </c>
      <c r="G12" s="13">
        <f>[5]COOPELESCA!H12</f>
        <v>94.010000000000062</v>
      </c>
      <c r="H12" s="13">
        <f>[5]COOPELESCA!I12</f>
        <v>95.429999999999978</v>
      </c>
      <c r="I12" s="13">
        <f>[5]COOPELESCA!J12</f>
        <v>95.429999999999978</v>
      </c>
      <c r="J12" s="13">
        <f>[5]COOPELESCA!K12</f>
        <v>95.429999999999993</v>
      </c>
      <c r="K12" s="13">
        <f>[5]COOPELESCA!L12</f>
        <v>95.219999999999942</v>
      </c>
      <c r="L12" s="13">
        <f>[5]COOPELESCA!M12</f>
        <v>95.219999999999956</v>
      </c>
      <c r="M12" s="13">
        <f>[5]COOPELESCA!N12</f>
        <v>95.219999999999942</v>
      </c>
    </row>
    <row r="13" spans="1:13" x14ac:dyDescent="0.3">
      <c r="A13" s="19" t="str">
        <f>[5]COOPELESCA!B13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[5]COOPELESCA!B14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[5]COOPELESCA!B15</f>
        <v>a. Consumo de Energía menor o igual a 3000 kWh</v>
      </c>
      <c r="B15" s="13">
        <f>[5]COOPELESCA!C15</f>
        <v>92.30999999999996</v>
      </c>
      <c r="C15" s="13">
        <f>[5]COOPELESCA!D15</f>
        <v>92.30999999999996</v>
      </c>
      <c r="D15" s="13">
        <f>[5]COOPELESCA!E15</f>
        <v>92.30999999999996</v>
      </c>
      <c r="E15" s="13">
        <f>[5]COOPELESCA!F15</f>
        <v>97.210000000000022</v>
      </c>
      <c r="F15" s="13">
        <f>[5]COOPELESCA!G15</f>
        <v>97.210000000000022</v>
      </c>
      <c r="G15" s="13">
        <f>[5]COOPELESCA!H15</f>
        <v>97.210000000000022</v>
      </c>
      <c r="H15" s="13">
        <f>[5]COOPELESCA!I15</f>
        <v>98.679999999999964</v>
      </c>
      <c r="I15" s="13">
        <f>[5]COOPELESCA!J15</f>
        <v>98.679999999999964</v>
      </c>
      <c r="J15" s="13">
        <f>[5]COOPELESCA!K15</f>
        <v>98.679999999999978</v>
      </c>
      <c r="K15" s="13">
        <f>[5]COOPELESCA!L15</f>
        <v>98.469999999999942</v>
      </c>
      <c r="L15" s="13">
        <f>[5]COOPELESCA!M15</f>
        <v>98.469999999999956</v>
      </c>
      <c r="M15" s="13">
        <f>[5]COOPELESCA!N15</f>
        <v>98.469999999999942</v>
      </c>
    </row>
    <row r="16" spans="1:13" x14ac:dyDescent="0.3">
      <c r="A16" s="22" t="str">
        <f>[5]COOPELESCA!B16</f>
        <v>b. Bloque 0-3000 kWh</v>
      </c>
      <c r="B16" s="13">
        <f>[5]COOPELESCA!C16</f>
        <v>225180</v>
      </c>
      <c r="C16" s="13">
        <f>[5]COOPELESCA!D16</f>
        <v>225180</v>
      </c>
      <c r="D16" s="13">
        <f>[5]COOPELESCA!E16</f>
        <v>225180</v>
      </c>
      <c r="E16" s="13">
        <f>[5]COOPELESCA!F16</f>
        <v>237150</v>
      </c>
      <c r="F16" s="13">
        <f>[5]COOPELESCA!G16</f>
        <v>237150</v>
      </c>
      <c r="G16" s="13">
        <f>[5]COOPELESCA!H16</f>
        <v>237150</v>
      </c>
      <c r="H16" s="13">
        <f>[5]COOPELESCA!I16</f>
        <v>240720</v>
      </c>
      <c r="I16" s="13">
        <f>[5]COOPELESCA!J16</f>
        <v>240720</v>
      </c>
      <c r="J16" s="13">
        <f>[5]COOPELESCA!K16</f>
        <v>240720</v>
      </c>
      <c r="K16" s="13">
        <f>[5]COOPELESCA!L16</f>
        <v>240180</v>
      </c>
      <c r="L16" s="13">
        <f>[5]COOPELESCA!M16</f>
        <v>240180</v>
      </c>
      <c r="M16" s="13">
        <f>[5]COOPELESCA!N16</f>
        <v>240180</v>
      </c>
    </row>
    <row r="17" spans="1:14" x14ac:dyDescent="0.3">
      <c r="A17" s="22" t="str">
        <f>[5]COOPELESCA!B17</f>
        <v>c. Bloque mayor a 3000 kWh</v>
      </c>
      <c r="B17" s="13">
        <f>[5]COOPELESCA!C17</f>
        <v>75.05999999999996</v>
      </c>
      <c r="C17" s="13">
        <f>[5]COOPELESCA!D17</f>
        <v>75.05999999999996</v>
      </c>
      <c r="D17" s="13">
        <f>[5]COOPELESCA!E17</f>
        <v>75.05999999999996</v>
      </c>
      <c r="E17" s="13">
        <f>[5]COOPELESCA!F17</f>
        <v>79.05</v>
      </c>
      <c r="F17" s="13">
        <f>[5]COOPELESCA!G17</f>
        <v>79.050000000000011</v>
      </c>
      <c r="G17" s="13">
        <f>[5]COOPELESCA!H17</f>
        <v>79.05</v>
      </c>
      <c r="H17" s="13">
        <f>[5]COOPELESCA!I17</f>
        <v>80.239999999999952</v>
      </c>
      <c r="I17" s="13">
        <f>[5]COOPELESCA!J17</f>
        <v>80.239999999999952</v>
      </c>
      <c r="J17" s="13">
        <f>[5]COOPELESCA!K17</f>
        <v>80.239999999999966</v>
      </c>
      <c r="K17" s="13">
        <f>[5]COOPELESCA!L17</f>
        <v>80.05999999999996</v>
      </c>
      <c r="L17" s="13">
        <f>[5]COOPELESCA!M17</f>
        <v>80.05999999999996</v>
      </c>
      <c r="M17" s="13">
        <f>[5]COOPELESCA!N17</f>
        <v>80.05999999999996</v>
      </c>
    </row>
    <row r="18" spans="1:14" x14ac:dyDescent="0.3">
      <c r="A18" s="22" t="str">
        <f>[5]COOPELESCA!B18</f>
        <v>d. Bloque 0-10 kW</v>
      </c>
      <c r="B18" s="13">
        <f>[5]COOPELESCA!C18</f>
        <v>45463.5</v>
      </c>
      <c r="C18" s="13">
        <f>[5]COOPELESCA!D18</f>
        <v>45463.5</v>
      </c>
      <c r="D18" s="13">
        <f>[5]COOPELESCA!E18</f>
        <v>45463.5</v>
      </c>
      <c r="E18" s="13">
        <f>[5]COOPELESCA!F18</f>
        <v>47876.899999999987</v>
      </c>
      <c r="F18" s="13">
        <f>[5]COOPELESCA!G18</f>
        <v>47876.89999999998</v>
      </c>
      <c r="G18" s="13">
        <f>[5]COOPELESCA!H18</f>
        <v>47876.899999999987</v>
      </c>
      <c r="H18" s="13">
        <f>[5]COOPELESCA!I18</f>
        <v>48600.10000000002</v>
      </c>
      <c r="I18" s="13">
        <f>[5]COOPELESCA!J18</f>
        <v>48600.10000000002</v>
      </c>
      <c r="J18" s="13">
        <f>[5]COOPELESCA!K18</f>
        <v>48600.100000000013</v>
      </c>
      <c r="K18" s="13">
        <f>[5]COOPELESCA!L18</f>
        <v>48493.60000000002</v>
      </c>
      <c r="L18" s="13">
        <f>[5]COOPELESCA!M18</f>
        <v>48493.600000000013</v>
      </c>
      <c r="M18" s="13">
        <f>[5]COOPELESCA!N18</f>
        <v>48493.60000000002</v>
      </c>
    </row>
    <row r="19" spans="1:14" x14ac:dyDescent="0.3">
      <c r="A19" s="22" t="str">
        <f>[5]COOPELESCA!B19</f>
        <v>e. Bloque mayor a 10 kW</v>
      </c>
      <c r="B19" s="13">
        <f>[5]COOPELESCA!C19</f>
        <v>4546.3500000000022</v>
      </c>
      <c r="C19" s="13">
        <f>[5]COOPELESCA!D19</f>
        <v>4546.3500000000022</v>
      </c>
      <c r="D19" s="13">
        <f>[5]COOPELESCA!E19</f>
        <v>4546.3500000000022</v>
      </c>
      <c r="E19" s="13">
        <f>[5]COOPELESCA!F19</f>
        <v>4787.6900000000014</v>
      </c>
      <c r="F19" s="13">
        <f>[5]COOPELESCA!G19</f>
        <v>4787.6900000000014</v>
      </c>
      <c r="G19" s="13">
        <f>[5]COOPELESCA!H19</f>
        <v>4787.6900000000014</v>
      </c>
      <c r="H19" s="13">
        <f>[5]COOPELESCA!I19</f>
        <v>4860.01</v>
      </c>
      <c r="I19" s="13">
        <f>[5]COOPELESCA!J19</f>
        <v>4860.01</v>
      </c>
      <c r="J19" s="13">
        <f>[5]COOPELESCA!K19</f>
        <v>4860.0099999999993</v>
      </c>
      <c r="K19" s="13">
        <f>[5]COOPELESCA!L19</f>
        <v>4849.3599999999979</v>
      </c>
      <c r="L19" s="13">
        <f>[5]COOPELESCA!M19</f>
        <v>4849.3599999999988</v>
      </c>
      <c r="M19" s="13">
        <f>[5]COOPELESCA!N19</f>
        <v>4849.3599999999979</v>
      </c>
    </row>
    <row r="20" spans="1:14" x14ac:dyDescent="0.3">
      <c r="A20" s="19" t="str">
        <f>[5]COOPELESCA!B20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[5]COOPELESCA!B21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[5]COOPELESCA!B22</f>
        <v>a. Consumo de Energía menor o igual a 3000 kWh</v>
      </c>
      <c r="B22" s="13">
        <f>[5]COOPELESCA!C22</f>
        <v>92.30999999999996</v>
      </c>
      <c r="C22" s="13">
        <f>[5]COOPELESCA!D22</f>
        <v>92.30999999999996</v>
      </c>
      <c r="D22" s="13">
        <f>[5]COOPELESCA!E22</f>
        <v>92.30999999999996</v>
      </c>
      <c r="E22" s="13">
        <f>[5]COOPELESCA!F22</f>
        <v>97.210000000000022</v>
      </c>
      <c r="F22" s="13">
        <f>[5]COOPELESCA!G22</f>
        <v>97.210000000000022</v>
      </c>
      <c r="G22" s="13">
        <f>[5]COOPELESCA!H22</f>
        <v>97.210000000000022</v>
      </c>
      <c r="H22" s="13">
        <f>[5]COOPELESCA!I22</f>
        <v>98.679999999999964</v>
      </c>
      <c r="I22" s="13">
        <f>[5]COOPELESCA!J22</f>
        <v>98.679999999999964</v>
      </c>
      <c r="J22" s="13">
        <f>[5]COOPELESCA!K22</f>
        <v>98.679999999999978</v>
      </c>
      <c r="K22" s="13">
        <f>[5]COOPELESCA!L22</f>
        <v>98.469999999999942</v>
      </c>
      <c r="L22" s="13">
        <f>[5]COOPELESCA!M22</f>
        <v>98.469999999999956</v>
      </c>
      <c r="M22" s="13">
        <f>[5]COOPELESCA!N22</f>
        <v>98.469999999999942</v>
      </c>
      <c r="N22" s="23"/>
    </row>
    <row r="23" spans="1:14" x14ac:dyDescent="0.3">
      <c r="A23" s="22" t="str">
        <f>[5]COOPELESCA!B23</f>
        <v>b. Bloque 0-3000 kWh</v>
      </c>
      <c r="B23" s="13">
        <f>[5]COOPELESCA!C23</f>
        <v>225180</v>
      </c>
      <c r="C23" s="13">
        <f>[5]COOPELESCA!D23</f>
        <v>225180</v>
      </c>
      <c r="D23" s="13">
        <f>[5]COOPELESCA!E23</f>
        <v>225180</v>
      </c>
      <c r="E23" s="13">
        <f>[5]COOPELESCA!F23</f>
        <v>237150</v>
      </c>
      <c r="F23" s="13">
        <f>[5]COOPELESCA!G23</f>
        <v>237150</v>
      </c>
      <c r="G23" s="13">
        <f>[5]COOPELESCA!H23</f>
        <v>237150</v>
      </c>
      <c r="H23" s="13">
        <f>[5]COOPELESCA!I23</f>
        <v>240720</v>
      </c>
      <c r="I23" s="13">
        <f>[5]COOPELESCA!J23</f>
        <v>240720</v>
      </c>
      <c r="J23" s="13">
        <f>[5]COOPELESCA!K23</f>
        <v>240720</v>
      </c>
      <c r="K23" s="13">
        <f>[5]COOPELESCA!L23</f>
        <v>240180</v>
      </c>
      <c r="L23" s="13">
        <f>[5]COOPELESCA!M23</f>
        <v>240180</v>
      </c>
      <c r="M23" s="13">
        <f>[5]COOPELESCA!N23</f>
        <v>240180</v>
      </c>
      <c r="N23" s="23"/>
    </row>
    <row r="24" spans="1:14" x14ac:dyDescent="0.3">
      <c r="A24" s="22" t="str">
        <f>[5]COOPELESCA!B24</f>
        <v>c. Bloque mayor a 3000 kWh</v>
      </c>
      <c r="B24" s="13">
        <f>[5]COOPELESCA!C24</f>
        <v>75.05999999999996</v>
      </c>
      <c r="C24" s="13">
        <f>[5]COOPELESCA!D24</f>
        <v>75.05999999999996</v>
      </c>
      <c r="D24" s="13">
        <f>[5]COOPELESCA!E24</f>
        <v>75.05999999999996</v>
      </c>
      <c r="E24" s="13">
        <f>[5]COOPELESCA!F24</f>
        <v>79.05</v>
      </c>
      <c r="F24" s="13">
        <f>[5]COOPELESCA!G24</f>
        <v>79.050000000000011</v>
      </c>
      <c r="G24" s="13">
        <f>[5]COOPELESCA!H24</f>
        <v>79.05</v>
      </c>
      <c r="H24" s="13">
        <f>[5]COOPELESCA!I24</f>
        <v>80.239999999999952</v>
      </c>
      <c r="I24" s="13">
        <f>[5]COOPELESCA!J24</f>
        <v>80.239999999999952</v>
      </c>
      <c r="J24" s="13">
        <f>[5]COOPELESCA!K24</f>
        <v>80.239999999999966</v>
      </c>
      <c r="K24" s="13">
        <f>[5]COOPELESCA!L24</f>
        <v>80.05999999999996</v>
      </c>
      <c r="L24" s="13">
        <f>[5]COOPELESCA!M24</f>
        <v>80.05999999999996</v>
      </c>
      <c r="M24" s="13">
        <f>[5]COOPELESCA!N24</f>
        <v>80.05999999999996</v>
      </c>
      <c r="N24" s="23"/>
    </row>
    <row r="25" spans="1:14" x14ac:dyDescent="0.3">
      <c r="A25" s="22" t="str">
        <f>[5]COOPELESCA!B25</f>
        <v>d. Bloque 0-10 kW</v>
      </c>
      <c r="B25" s="13">
        <f>[5]COOPELESCA!C25</f>
        <v>45463.5</v>
      </c>
      <c r="C25" s="13">
        <f>[5]COOPELESCA!D25</f>
        <v>45463.5</v>
      </c>
      <c r="D25" s="13">
        <f>[5]COOPELESCA!E25</f>
        <v>45463.5</v>
      </c>
      <c r="E25" s="13">
        <f>[5]COOPELESCA!F25</f>
        <v>47876.899999999987</v>
      </c>
      <c r="F25" s="13">
        <f>[5]COOPELESCA!G25</f>
        <v>47876.89999999998</v>
      </c>
      <c r="G25" s="13">
        <f>[5]COOPELESCA!H25</f>
        <v>47876.899999999987</v>
      </c>
      <c r="H25" s="13">
        <f>[5]COOPELESCA!I25</f>
        <v>48600.10000000002</v>
      </c>
      <c r="I25" s="13">
        <f>[5]COOPELESCA!J25</f>
        <v>48600.10000000002</v>
      </c>
      <c r="J25" s="13">
        <f>[5]COOPELESCA!K25</f>
        <v>48600.100000000013</v>
      </c>
      <c r="K25" s="13">
        <f>[5]COOPELESCA!L25</f>
        <v>48493.36000000003</v>
      </c>
      <c r="L25" s="13">
        <f>[5]COOPELESCA!M25</f>
        <v>48493.360000000022</v>
      </c>
      <c r="M25" s="13">
        <f>[5]COOPELESCA!N25</f>
        <v>48493.36000000003</v>
      </c>
      <c r="N25" s="23"/>
    </row>
    <row r="26" spans="1:14" x14ac:dyDescent="0.3">
      <c r="A26" s="22" t="str">
        <f>[5]COOPELESCA!B26</f>
        <v>e. Bloque mayor a 10 kW</v>
      </c>
      <c r="B26" s="13">
        <f>[5]COOPELESCA!C26</f>
        <v>4546.3500000000022</v>
      </c>
      <c r="C26" s="13">
        <f>[5]COOPELESCA!D26</f>
        <v>4546.3500000000022</v>
      </c>
      <c r="D26" s="13">
        <f>[5]COOPELESCA!E26</f>
        <v>4546.3500000000022</v>
      </c>
      <c r="E26" s="13">
        <f>[5]COOPELESCA!F26</f>
        <v>4787.6900000000014</v>
      </c>
      <c r="F26" s="13">
        <f>[5]COOPELESCA!G26</f>
        <v>4787.6900000000014</v>
      </c>
      <c r="G26" s="13">
        <f>[5]COOPELESCA!H26</f>
        <v>4787.6900000000014</v>
      </c>
      <c r="H26" s="13">
        <f>[5]COOPELESCA!I26</f>
        <v>4860.01</v>
      </c>
      <c r="I26" s="13">
        <f>[5]COOPELESCA!J26</f>
        <v>4860.01</v>
      </c>
      <c r="J26" s="13">
        <f>[5]COOPELESCA!K26</f>
        <v>4860.0099999999993</v>
      </c>
      <c r="K26" s="13">
        <f>[5]COOPELESCA!L26</f>
        <v>4849.3599999999979</v>
      </c>
      <c r="L26" s="13">
        <f>[5]COOPELESCA!M26</f>
        <v>4849.3599999999988</v>
      </c>
      <c r="M26" s="13">
        <f>[5]COOPELESCA!N26</f>
        <v>4849.3599999999979</v>
      </c>
      <c r="N26" s="23"/>
    </row>
    <row r="27" spans="1:14" x14ac:dyDescent="0.3">
      <c r="A27" s="19" t="str">
        <f>[5]COOPELESCA!B27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[5]COOPELESCA!B28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[5]COOPELESCA!B29</f>
        <v>a. Energía Punta</v>
      </c>
      <c r="B29" s="13">
        <f>[5]COOPELESCA!C29</f>
        <v>74.05</v>
      </c>
      <c r="C29" s="13">
        <f>[5]COOPELESCA!D29</f>
        <v>74.049999999999969</v>
      </c>
      <c r="D29" s="13">
        <f>[5]COOPELESCA!E29</f>
        <v>74.05</v>
      </c>
      <c r="E29" s="13">
        <f>[5]COOPELESCA!F29</f>
        <v>77.98</v>
      </c>
      <c r="F29" s="13">
        <f>[5]COOPELESCA!G29</f>
        <v>77.98</v>
      </c>
      <c r="G29" s="13">
        <f>[5]COOPELESCA!H29</f>
        <v>77.98</v>
      </c>
      <c r="H29" s="13">
        <f>[5]COOPELESCA!I29</f>
        <v>79.17000000000003</v>
      </c>
      <c r="I29" s="13">
        <f>[5]COOPELESCA!J29</f>
        <v>79.17000000000003</v>
      </c>
      <c r="J29" s="13">
        <f>[5]COOPELESCA!K29</f>
        <v>79.17000000000003</v>
      </c>
      <c r="K29" s="13">
        <f>[5]COOPELESCA!L29</f>
        <v>78.989999999999952</v>
      </c>
      <c r="L29" s="13">
        <f>[5]COOPELESCA!M29</f>
        <v>78.989999999999966</v>
      </c>
      <c r="M29" s="13">
        <f>[5]COOPELESCA!N29</f>
        <v>78.989999999999952</v>
      </c>
      <c r="N29" s="23"/>
    </row>
    <row r="30" spans="1:14" x14ac:dyDescent="0.3">
      <c r="A30" s="22" t="str">
        <f>[5]COOPELESCA!B30</f>
        <v>b. Energía Valle</v>
      </c>
      <c r="B30" s="13">
        <f>[5]COOPELESCA!C30</f>
        <v>62.890000000000043</v>
      </c>
      <c r="C30" s="13">
        <f>[5]COOPELESCA!D30</f>
        <v>62.890000000000036</v>
      </c>
      <c r="D30" s="13">
        <f>[5]COOPELESCA!E30</f>
        <v>62.890000000000043</v>
      </c>
      <c r="E30" s="13">
        <f>[5]COOPELESCA!F30</f>
        <v>66.23</v>
      </c>
      <c r="F30" s="13">
        <f>[5]COOPELESCA!G30</f>
        <v>66.23</v>
      </c>
      <c r="G30" s="13">
        <f>[5]COOPELESCA!H30</f>
        <v>66.23</v>
      </c>
      <c r="H30" s="13">
        <f>[5]COOPELESCA!I30</f>
        <v>67.23</v>
      </c>
      <c r="I30" s="13">
        <f>[5]COOPELESCA!J30</f>
        <v>67.23</v>
      </c>
      <c r="J30" s="13">
        <f>[5]COOPELESCA!K30</f>
        <v>67.23</v>
      </c>
      <c r="K30" s="13">
        <f>[5]COOPELESCA!L30</f>
        <v>67.07999999999997</v>
      </c>
      <c r="L30" s="13">
        <f>[5]COOPELESCA!M30</f>
        <v>67.07999999999997</v>
      </c>
      <c r="M30" s="13">
        <f>[5]COOPELESCA!N30</f>
        <v>67.07999999999997</v>
      </c>
      <c r="N30" s="23"/>
    </row>
    <row r="31" spans="1:14" x14ac:dyDescent="0.3">
      <c r="A31" s="22" t="str">
        <f>[5]COOPELESCA!B31</f>
        <v>c. Energía Noche</v>
      </c>
      <c r="B31" s="13">
        <f>[5]COOPELESCA!C31</f>
        <v>56.799999999999969</v>
      </c>
      <c r="C31" s="13">
        <f>[5]COOPELESCA!D31</f>
        <v>56.799999999999969</v>
      </c>
      <c r="D31" s="13">
        <f>[5]COOPELESCA!E31</f>
        <v>56.799999999999969</v>
      </c>
      <c r="E31" s="13">
        <f>[5]COOPELESCA!F31</f>
        <v>59.819999999999986</v>
      </c>
      <c r="F31" s="13">
        <f>[5]COOPELESCA!G31</f>
        <v>59.819999999999986</v>
      </c>
      <c r="G31" s="13">
        <f>[5]COOPELESCA!H31</f>
        <v>59.819999999999986</v>
      </c>
      <c r="H31" s="13">
        <f>[5]COOPELESCA!I31</f>
        <v>60.72000000000002</v>
      </c>
      <c r="I31" s="13">
        <f>[5]COOPELESCA!J31</f>
        <v>60.72000000000002</v>
      </c>
      <c r="J31" s="13">
        <f>[5]COOPELESCA!K31</f>
        <v>60.72000000000002</v>
      </c>
      <c r="K31" s="13">
        <f>[5]COOPELESCA!L31</f>
        <v>60.589999999999975</v>
      </c>
      <c r="L31" s="13">
        <f>[5]COOPELESCA!M31</f>
        <v>60.589999999999982</v>
      </c>
      <c r="M31" s="13">
        <f>[5]COOPELESCA!N31</f>
        <v>60.589999999999975</v>
      </c>
      <c r="N31" s="23"/>
    </row>
    <row r="32" spans="1:14" x14ac:dyDescent="0.3">
      <c r="A32" s="22" t="str">
        <f>[5]COOPELESCA!B32</f>
        <v>d. Potencia Punta</v>
      </c>
      <c r="B32" s="13">
        <f>[5]COOPELESCA!C32</f>
        <v>4260.3000000000011</v>
      </c>
      <c r="C32" s="13">
        <f>[5]COOPELESCA!D32</f>
        <v>4260.300000000002</v>
      </c>
      <c r="D32" s="13">
        <f>[5]COOPELESCA!E32</f>
        <v>4260.3000000000011</v>
      </c>
      <c r="E32" s="13">
        <f>[5]COOPELESCA!F32</f>
        <v>4486.4600000000028</v>
      </c>
      <c r="F32" s="13">
        <f>[5]COOPELESCA!G32</f>
        <v>4486.4600000000019</v>
      </c>
      <c r="G32" s="13">
        <f>[5]COOPELESCA!H32</f>
        <v>4486.4600000000028</v>
      </c>
      <c r="H32" s="13">
        <f>[5]COOPELESCA!I32</f>
        <v>4554.2299999999987</v>
      </c>
      <c r="I32" s="13">
        <f>[5]COOPELESCA!J32</f>
        <v>4554.2299999999987</v>
      </c>
      <c r="J32" s="13">
        <f>[5]COOPELESCA!K32</f>
        <v>4554.2299999999977</v>
      </c>
      <c r="K32" s="13">
        <f>[5]COOPELESCA!L32</f>
        <v>4544.25</v>
      </c>
      <c r="L32" s="13">
        <f>[5]COOPELESCA!M32</f>
        <v>4544.25</v>
      </c>
      <c r="M32" s="13">
        <f>[5]COOPELESCA!N32</f>
        <v>4544.25</v>
      </c>
      <c r="N32" s="23"/>
    </row>
    <row r="33" spans="1:14" x14ac:dyDescent="0.3">
      <c r="A33" s="22" t="str">
        <f>[5]COOPELESCA!B33</f>
        <v>e. Potencia Valle</v>
      </c>
      <c r="B33" s="13">
        <f>[5]COOPELESCA!C33</f>
        <v>4260.3000000000011</v>
      </c>
      <c r="C33" s="13">
        <f>[5]COOPELESCA!D33</f>
        <v>4260.300000000002</v>
      </c>
      <c r="D33" s="13">
        <f>[5]COOPELESCA!E33</f>
        <v>4260.3000000000011</v>
      </c>
      <c r="E33" s="13">
        <f>[5]COOPELESCA!F33</f>
        <v>4486.4600000000028</v>
      </c>
      <c r="F33" s="13">
        <f>[5]COOPELESCA!G33</f>
        <v>4486.4600000000019</v>
      </c>
      <c r="G33" s="13">
        <f>[5]COOPELESCA!H33</f>
        <v>4486.4600000000028</v>
      </c>
      <c r="H33" s="13">
        <f>[5]COOPELESCA!I33</f>
        <v>4554.2299999999987</v>
      </c>
      <c r="I33" s="13">
        <f>[5]COOPELESCA!J33</f>
        <v>4554.2299999999987</v>
      </c>
      <c r="J33" s="13">
        <f>[5]COOPELESCA!K33</f>
        <v>4554.2299999999977</v>
      </c>
      <c r="K33" s="13">
        <f>[5]COOPELESCA!L33</f>
        <v>4544.25</v>
      </c>
      <c r="L33" s="13">
        <f>[5]COOPELESCA!M33</f>
        <v>4544.25</v>
      </c>
      <c r="M33" s="13">
        <f>[5]COOPELESCA!N33</f>
        <v>4544.25</v>
      </c>
      <c r="N33" s="23"/>
    </row>
    <row r="34" spans="1:14" x14ac:dyDescent="0.3">
      <c r="A34" s="19" t="str">
        <f>[5]COOPELESCA!B34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64" t="str">
        <f>[5]COOPELESCA!B35</f>
        <v>T-AP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</row>
    <row r="36" spans="1:14" x14ac:dyDescent="0.3">
      <c r="A36" s="22" t="str">
        <f>[5]COOPELESCA!B36</f>
        <v>a. Bloque 0-30 kWh</v>
      </c>
      <c r="B36" s="13">
        <f>[5]COOPELESCA!C36</f>
        <v>120.30000000000007</v>
      </c>
      <c r="C36" s="13">
        <f>[5]COOPELESCA!D36</f>
        <v>120.30000000000005</v>
      </c>
      <c r="D36" s="13">
        <f>[5]COOPELESCA!E36</f>
        <v>120.30000000000007</v>
      </c>
      <c r="E36" s="13">
        <f>[5]COOPELESCA!F36</f>
        <v>120.30000000000005</v>
      </c>
      <c r="F36" s="13">
        <f>[5]COOPELESCA!G36</f>
        <v>120.30000000000007</v>
      </c>
      <c r="G36" s="13">
        <f>[5]COOPELESCA!H36</f>
        <v>120.30000000000005</v>
      </c>
      <c r="H36" s="13">
        <f>[5]COOPELESCA!I36</f>
        <v>120.30000000000007</v>
      </c>
      <c r="I36" s="13">
        <f>[5]COOPELESCA!J36</f>
        <v>120.30000000000007</v>
      </c>
      <c r="J36" s="13">
        <f>[5]COOPELESCA!K36</f>
        <v>120.30000000000005</v>
      </c>
      <c r="K36" s="13">
        <f>[5]COOPELESCA!L36</f>
        <v>120.30000000000007</v>
      </c>
      <c r="L36" s="13">
        <f>[5]COOPELESCA!M36</f>
        <v>120.30000000000005</v>
      </c>
      <c r="M36" s="13">
        <f>[5]COOPELESCA!N36</f>
        <v>120.30000000000007</v>
      </c>
    </row>
    <row r="37" spans="1:14" x14ac:dyDescent="0.3">
      <c r="A37" s="22" t="str">
        <f>[5]COOPELESCA!B37</f>
        <v>b. Bloque 31-50 000 kWh</v>
      </c>
      <c r="B37" s="13">
        <f>[5]COOPELESCA!C37</f>
        <v>4.0100000000000016</v>
      </c>
      <c r="C37" s="13">
        <f>[5]COOPELESCA!D37</f>
        <v>4.0100000000000016</v>
      </c>
      <c r="D37" s="13">
        <f>[5]COOPELESCA!E37</f>
        <v>4.0100000000000016</v>
      </c>
      <c r="E37" s="13">
        <f>[5]COOPELESCA!F37</f>
        <v>4.0100000000000016</v>
      </c>
      <c r="F37" s="13">
        <f>[5]COOPELESCA!G37</f>
        <v>4.0100000000000016</v>
      </c>
      <c r="G37" s="13">
        <f>[5]COOPELESCA!H37</f>
        <v>4.0100000000000016</v>
      </c>
      <c r="H37" s="13">
        <f>[5]COOPELESCA!I37</f>
        <v>4.0100000000000016</v>
      </c>
      <c r="I37" s="13">
        <f>[5]COOPELESCA!J37</f>
        <v>4.0100000000000016</v>
      </c>
      <c r="J37" s="13">
        <f>[5]COOPELESCA!K37</f>
        <v>4.0100000000000016</v>
      </c>
      <c r="K37" s="13">
        <f>[5]COOPELESCA!L37</f>
        <v>4.0100000000000016</v>
      </c>
      <c r="L37" s="13">
        <f>[5]COOPELESCA!M37</f>
        <v>4.0100000000000016</v>
      </c>
      <c r="M37" s="13">
        <f>[5]COOPELESCA!N37</f>
        <v>4.0100000000000016</v>
      </c>
    </row>
    <row r="38" spans="1:14" x14ac:dyDescent="0.3">
      <c r="A38" s="22" t="str">
        <f>[5]COOPELESCA!B38</f>
        <v>c. Bloque mayor a 50 000 kWh</v>
      </c>
      <c r="B38" s="13">
        <f>[5]COOPELESCA!C38</f>
        <v>200500</v>
      </c>
      <c r="C38" s="13">
        <f>[5]COOPELESCA!D38</f>
        <v>200500</v>
      </c>
      <c r="D38" s="13">
        <f>[5]COOPELESCA!E38</f>
        <v>200500</v>
      </c>
      <c r="E38" s="13">
        <f>[5]COOPELESCA!F38</f>
        <v>200500</v>
      </c>
      <c r="F38" s="13">
        <f>[5]COOPELESCA!G38</f>
        <v>200500</v>
      </c>
      <c r="G38" s="13">
        <f>[5]COOPELESCA!H38</f>
        <v>200500</v>
      </c>
      <c r="H38" s="13">
        <f>[5]COOPELESCA!I38</f>
        <v>200500</v>
      </c>
      <c r="I38" s="13">
        <f>[5]COOPELESCA!J38</f>
        <v>200500</v>
      </c>
      <c r="J38" s="13">
        <f>[5]COOPELESCA!K38</f>
        <v>200500</v>
      </c>
      <c r="K38" s="13">
        <f>[5]COOPELESCA!L38</f>
        <v>200500</v>
      </c>
      <c r="L38" s="13">
        <f>[5]COOPELESCA!M38</f>
        <v>200500</v>
      </c>
      <c r="M38" s="13">
        <f>[5]COOPELESCA!N38</f>
        <v>200500</v>
      </c>
    </row>
    <row r="39" spans="1:14" x14ac:dyDescent="0.3">
      <c r="A39" s="73" t="str">
        <f>[5]COOPELESCA!B39</f>
        <v>Tarifa de acceso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</row>
    <row r="40" spans="1:14" x14ac:dyDescent="0.3">
      <c r="A40" s="74" t="str">
        <f>[5]COOPELESCA!B40</f>
        <v>T-TA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</row>
    <row r="41" spans="1:14" x14ac:dyDescent="0.3">
      <c r="A41" s="62" t="str">
        <f>[5]COOPELESCA!B41</f>
        <v>a. Consumo de Energía cada kWh</v>
      </c>
      <c r="B41" s="63">
        <f>[5]COOPELESCA!C41</f>
        <v>30.200000000000017</v>
      </c>
      <c r="C41" s="63">
        <f>[5]COOPELESCA!D41</f>
        <v>30.200000000000014</v>
      </c>
      <c r="D41" s="63">
        <f>[5]COOPELESCA!E41</f>
        <v>30.200000000000017</v>
      </c>
      <c r="E41" s="63">
        <f>[5]COOPELESCA!F41</f>
        <v>30.200000000000014</v>
      </c>
      <c r="F41" s="63">
        <f>[5]COOPELESCA!G41</f>
        <v>30.200000000000017</v>
      </c>
      <c r="G41" s="63">
        <f>[5]COOPELESCA!H41</f>
        <v>30.200000000000014</v>
      </c>
      <c r="H41" s="63">
        <f>[5]COOPELESCA!I41</f>
        <v>30.200000000000017</v>
      </c>
      <c r="I41" s="63">
        <f>[5]COOPELESCA!J41</f>
        <v>30.200000000000017</v>
      </c>
      <c r="J41" s="63">
        <f>[5]COOPELESCA!K41</f>
        <v>30.200000000000014</v>
      </c>
      <c r="K41" s="63">
        <f>[5]COOPELESCA!L41</f>
        <v>30.200000000000017</v>
      </c>
      <c r="L41" s="63">
        <f>[5]COOPELESCA!M41</f>
        <v>30.200000000000014</v>
      </c>
      <c r="M41" s="63">
        <f>[5]COOPELESCA!N41</f>
        <v>30.200000000000017</v>
      </c>
    </row>
    <row r="42" spans="1:14" x14ac:dyDescent="0.3">
      <c r="A42" s="70" t="str">
        <f>[5]COOPELESCA!B42</f>
        <v>Tarifa en centros de recarga rápida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</row>
    <row r="43" spans="1:14" x14ac:dyDescent="0.3">
      <c r="A43" s="66" t="str">
        <f>[5]COOPELESCA!B43</f>
        <v>T-VE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62" t="str">
        <f>[5]COOPELESCA!B44</f>
        <v>b. Consumo de Energía cada kWh</v>
      </c>
      <c r="B44" s="63">
        <f>[5]COOPELESCA!C44</f>
        <v>0</v>
      </c>
      <c r="C44" s="63">
        <f>[5]COOPELESCA!D44</f>
        <v>0</v>
      </c>
      <c r="D44" s="63">
        <f>[5]COOPELESCA!E44</f>
        <v>0</v>
      </c>
      <c r="E44" s="63">
        <f>[5]COOPELESCA!F44</f>
        <v>0</v>
      </c>
      <c r="F44" s="63">
        <f>[5]COOPELESCA!G44</f>
        <v>0</v>
      </c>
      <c r="G44" s="63">
        <f>[5]COOPELESCA!H44</f>
        <v>0</v>
      </c>
      <c r="H44" s="63">
        <f>[5]COOPELESCA!I44</f>
        <v>0</v>
      </c>
      <c r="I44" s="63">
        <f>[5]COOPELESCA!J44</f>
        <v>182.71999999999991</v>
      </c>
      <c r="J44" s="63">
        <f>[5]COOPELESCA!K44</f>
        <v>182.71999999999997</v>
      </c>
      <c r="K44" s="63">
        <f>[5]COOPELESCA!L44</f>
        <v>182.72</v>
      </c>
      <c r="L44" s="63">
        <f>[5]COOPELESCA!M44</f>
        <v>182.71999999999997</v>
      </c>
      <c r="M44" s="63">
        <f>[5]COOPELESCA!N44</f>
        <v>182.72</v>
      </c>
    </row>
    <row r="45" spans="1:14" x14ac:dyDescent="0.3">
      <c r="A45" s="24" t="s">
        <v>25</v>
      </c>
    </row>
    <row r="46" spans="1:14" x14ac:dyDescent="0.3">
      <c r="A46" s="24" t="s">
        <v>76</v>
      </c>
    </row>
    <row r="49" spans="1:13" x14ac:dyDescent="0.3">
      <c r="A49" s="179" t="s">
        <v>115</v>
      </c>
      <c r="B49" s="179"/>
      <c r="C49" s="179"/>
      <c r="D49" s="179"/>
      <c r="E49" s="179"/>
      <c r="F49" s="179"/>
      <c r="G49" s="179"/>
      <c r="H49" s="179"/>
      <c r="I49" s="179"/>
      <c r="J49" s="179"/>
    </row>
    <row r="50" spans="1:13" x14ac:dyDescent="0.3">
      <c r="A50" s="180" t="s">
        <v>160</v>
      </c>
      <c r="B50" s="180"/>
      <c r="C50" s="180"/>
      <c r="D50" s="180"/>
      <c r="E50" s="180"/>
      <c r="F50" s="180"/>
      <c r="G50" s="180"/>
      <c r="H50" s="180"/>
      <c r="I50" s="180"/>
      <c r="J50" s="180"/>
    </row>
    <row r="51" spans="1:13" x14ac:dyDescent="0.3">
      <c r="A51" s="17" t="str">
        <f>[5]COOPELESCA!B85</f>
        <v>º</v>
      </c>
      <c r="B51" s="18" t="str">
        <f>[5]COOPELESCA!C85</f>
        <v>Enero</v>
      </c>
      <c r="C51" s="18" t="str">
        <f>[5]COOPELESCA!D85</f>
        <v>Febrero</v>
      </c>
      <c r="D51" s="18" t="str">
        <f>[5]COOPELESCA!E85</f>
        <v>Marzo</v>
      </c>
      <c r="E51" s="18" t="str">
        <f>[5]COOPELESCA!F85</f>
        <v>Abril</v>
      </c>
      <c r="F51" s="18" t="str">
        <f>[5]COOPELESCA!G85</f>
        <v>Mayo</v>
      </c>
      <c r="G51" s="18" t="str">
        <f>[5]COOPELESCA!H85</f>
        <v>Junio</v>
      </c>
      <c r="H51" s="18" t="str">
        <f>[5]COOPELESCA!I85</f>
        <v>Julio</v>
      </c>
      <c r="I51" s="18" t="str">
        <f>[5]COOPELESCA!J85</f>
        <v>Agosto</v>
      </c>
      <c r="J51" s="18" t="str">
        <f>[5]COOPELESCA!K85</f>
        <v>Septiembre</v>
      </c>
      <c r="K51" s="18" t="str">
        <f>[5]COOPELESCA!L85</f>
        <v>Octubre</v>
      </c>
      <c r="L51" s="18" t="str">
        <f>[5]COOPELESCA!M85</f>
        <v>Noviembre</v>
      </c>
      <c r="M51" s="18" t="str">
        <f>[5]COOPELESCA!N85</f>
        <v>Diciembre</v>
      </c>
    </row>
    <row r="52" spans="1:13" x14ac:dyDescent="0.3">
      <c r="A52" s="19" t="str">
        <f>[5]COOPELESCA!B86</f>
        <v>VENTAS AL SERVICIO DE DISTRIBUCIÓN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x14ac:dyDescent="0.3">
      <c r="A53" s="64" t="str">
        <f>[5]COOPELESCA!B87</f>
        <v>T-SD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</row>
    <row r="54" spans="1:13" x14ac:dyDescent="0.3">
      <c r="A54" s="22" t="str">
        <f>[5]COOPELESCA!B88</f>
        <v>a. Energía Punta</v>
      </c>
      <c r="B54" s="13">
        <f>[5]COOPELESCA!C88</f>
        <v>60.980000000000011</v>
      </c>
      <c r="C54" s="13">
        <f>[5]COOPELESCA!D88</f>
        <v>60.980000000000011</v>
      </c>
      <c r="D54" s="13">
        <f>[5]COOPELESCA!E88</f>
        <v>60.980000000000011</v>
      </c>
      <c r="E54" s="13">
        <f>[5]COOPELESCA!F88</f>
        <v>63.819999999999979</v>
      </c>
      <c r="F54" s="13">
        <f>[5]COOPELESCA!G88</f>
        <v>63.819999999999979</v>
      </c>
      <c r="G54" s="13">
        <f>[5]COOPELESCA!H88</f>
        <v>63.819999999999979</v>
      </c>
      <c r="H54" s="13">
        <f>[5]COOPELESCA!I88</f>
        <v>63.819999999999979</v>
      </c>
      <c r="I54" s="13">
        <f>[5]COOPELESCA!J88</f>
        <v>63.819999999999979</v>
      </c>
      <c r="J54" s="13">
        <f>[5]COOPELESCA!K88</f>
        <v>63.819999999999979</v>
      </c>
      <c r="K54" s="13">
        <f>[5]COOPELESCA!L88</f>
        <v>63.819999999999979</v>
      </c>
      <c r="L54" s="13">
        <f>[5]COOPELESCA!M88</f>
        <v>63.819999999999979</v>
      </c>
      <c r="M54" s="13">
        <f>[5]COOPELESCA!N88</f>
        <v>63.819999999999979</v>
      </c>
    </row>
    <row r="55" spans="1:13" x14ac:dyDescent="0.3">
      <c r="A55" s="22" t="str">
        <f>[5]COOPELESCA!B89</f>
        <v>b. Energía Valle</v>
      </c>
      <c r="B55" s="13">
        <f>[5]COOPELESCA!C89</f>
        <v>45.609999999999978</v>
      </c>
      <c r="C55" s="13">
        <f>[5]COOPELESCA!D89</f>
        <v>45.609999999999992</v>
      </c>
      <c r="D55" s="13">
        <f>[5]COOPELESCA!E89</f>
        <v>45.609999999999978</v>
      </c>
      <c r="E55" s="13">
        <f>[5]COOPELESCA!F89</f>
        <v>47.74</v>
      </c>
      <c r="F55" s="13">
        <f>[5]COOPELESCA!G89</f>
        <v>47.74</v>
      </c>
      <c r="G55" s="13">
        <f>[5]COOPELESCA!H89</f>
        <v>47.74</v>
      </c>
      <c r="H55" s="13">
        <f>[5]COOPELESCA!I89</f>
        <v>47.74</v>
      </c>
      <c r="I55" s="13">
        <f>[5]COOPELESCA!J89</f>
        <v>47.74</v>
      </c>
      <c r="J55" s="13">
        <f>[5]COOPELESCA!K89</f>
        <v>47.74</v>
      </c>
      <c r="K55" s="13">
        <f>[5]COOPELESCA!L89</f>
        <v>47.74</v>
      </c>
      <c r="L55" s="13">
        <f>[5]COOPELESCA!M89</f>
        <v>47.74</v>
      </c>
      <c r="M55" s="13">
        <f>[5]COOPELESCA!N89</f>
        <v>47.74</v>
      </c>
    </row>
    <row r="56" spans="1:13" x14ac:dyDescent="0.3">
      <c r="A56" s="62" t="str">
        <f>[5]COOPELESCA!B90</f>
        <v>c. Energía Noche</v>
      </c>
      <c r="B56" s="63">
        <f>[5]COOPELESCA!C90</f>
        <v>29.990000000000006</v>
      </c>
      <c r="C56" s="63">
        <f>[5]COOPELESCA!D90</f>
        <v>29.990000000000006</v>
      </c>
      <c r="D56" s="63">
        <f>[5]COOPELESCA!E90</f>
        <v>29.990000000000006</v>
      </c>
      <c r="E56" s="63">
        <f>[5]COOPELESCA!F90</f>
        <v>31.38999999999999</v>
      </c>
      <c r="F56" s="63">
        <f>[5]COOPELESCA!G90</f>
        <v>31.38999999999999</v>
      </c>
      <c r="G56" s="63">
        <f>[5]COOPELESCA!H90</f>
        <v>31.38999999999999</v>
      </c>
      <c r="H56" s="63">
        <f>[5]COOPELESCA!I90</f>
        <v>31.38999999999999</v>
      </c>
      <c r="I56" s="63">
        <f>[5]COOPELESCA!J90</f>
        <v>31.38999999999999</v>
      </c>
      <c r="J56" s="63">
        <f>[5]COOPELESCA!K90</f>
        <v>31.38999999999999</v>
      </c>
      <c r="K56" s="63">
        <f>[5]COOPELESCA!L90</f>
        <v>31.38999999999999</v>
      </c>
      <c r="L56" s="63">
        <f>[5]COOPELESCA!M90</f>
        <v>31.38999999999999</v>
      </c>
      <c r="M56" s="63">
        <f>[5]COOPELESCA!N90</f>
        <v>31.38999999999999</v>
      </c>
    </row>
    <row r="57" spans="1:13" x14ac:dyDescent="0.3">
      <c r="A57" s="2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 x14ac:dyDescent="0.3">
      <c r="A58" s="2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 x14ac:dyDescent="0.3">
      <c r="A59" s="2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24"/>
    </row>
    <row r="61" spans="1:13" x14ac:dyDescent="0.3">
      <c r="A61" s="24"/>
    </row>
  </sheetData>
  <mergeCells count="4">
    <mergeCell ref="A5:M5"/>
    <mergeCell ref="A6:M6"/>
    <mergeCell ref="A49:J49"/>
    <mergeCell ref="A50:J50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C107-F5D6-4541-B306-E050E205A6D1}">
  <sheetPr codeName="Hoja71"/>
  <dimension ref="A4:N67"/>
  <sheetViews>
    <sheetView topLeftCell="A62" workbookViewId="0">
      <selection activeCell="A63" sqref="A63:N67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161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[5]COOPEGUANACASTE!B7</f>
        <v>Tipo de tarifa y bloque</v>
      </c>
      <c r="B7" s="18" t="str">
        <f>[5]COOPEGUANACASTE!C7</f>
        <v>Enero</v>
      </c>
      <c r="C7" s="18" t="str">
        <f>[5]COOPEGUANACASTE!D7</f>
        <v>Febrero</v>
      </c>
      <c r="D7" s="18" t="str">
        <f>[5]COOPEGUANACASTE!E7</f>
        <v>Marzo</v>
      </c>
      <c r="E7" s="18" t="str">
        <f>[5]COOPEGUANACASTE!F7</f>
        <v>Abril</v>
      </c>
      <c r="F7" s="18" t="str">
        <f>[5]COOPEGUANACASTE!G7</f>
        <v>Mayo</v>
      </c>
      <c r="G7" s="18" t="str">
        <f>[5]COOPEGUANACASTE!H7</f>
        <v>Junio</v>
      </c>
      <c r="H7" s="18" t="str">
        <f>[5]COOPEGUANACASTE!I7</f>
        <v>Julio</v>
      </c>
      <c r="I7" s="18" t="str">
        <f>[5]COOPEGUANACASTE!J7</f>
        <v>Agosto</v>
      </c>
      <c r="J7" s="18" t="str">
        <f>[5]COOPEGUANACASTE!K7</f>
        <v>Septiembre</v>
      </c>
      <c r="K7" s="18" t="str">
        <f>[5]COOPEGUANACASTE!L7</f>
        <v>Octubre</v>
      </c>
      <c r="L7" s="18" t="str">
        <f>[5]COOPEGUANACASTE!M7</f>
        <v>Noviembre</v>
      </c>
      <c r="M7" s="18" t="str">
        <f>[5]COOPEGUANACASTE!N7</f>
        <v>Diciembre</v>
      </c>
    </row>
    <row r="8" spans="1:13" x14ac:dyDescent="0.3">
      <c r="A8" s="19" t="str">
        <f>[5]COOPEGUANACASTE!B8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[5]COOPEGUANACASTE!B9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[5]COOPEGUANACASTE!B10</f>
        <v>a. Bloque 0-30 kWh</v>
      </c>
      <c r="B10" s="13">
        <f>[5]COOPEGUANACASTE!C10</f>
        <v>2082.3000000000011</v>
      </c>
      <c r="C10" s="13">
        <f>[5]COOPEGUANACASTE!D10</f>
        <v>2082.3000000000011</v>
      </c>
      <c r="D10" s="13">
        <f>[5]COOPEGUANACASTE!E10</f>
        <v>2082.3000000000011</v>
      </c>
      <c r="E10" s="13">
        <f>[5]COOPEGUANACASTE!F10</f>
        <v>2095.5</v>
      </c>
      <c r="F10" s="13">
        <f>[5]COOPEGUANACASTE!G10</f>
        <v>2095.5</v>
      </c>
      <c r="G10" s="13">
        <f>[5]COOPEGUANACASTE!H10</f>
        <v>2095.5</v>
      </c>
      <c r="H10" s="13">
        <f>[5]COOPEGUANACASTE!I10</f>
        <v>2123.4000000000005</v>
      </c>
      <c r="I10" s="13">
        <f>[5]COOPEGUANACASTE!J10</f>
        <v>2123.4000000000005</v>
      </c>
      <c r="J10" s="13">
        <f>[5]COOPEGUANACASTE!K10</f>
        <v>2123.400000000001</v>
      </c>
      <c r="K10" s="13">
        <f>[5]COOPEGUANACASTE!L10</f>
        <v>2096.6999999999989</v>
      </c>
      <c r="L10" s="13">
        <f>[5]COOPEGUANACASTE!M10</f>
        <v>2096.6999999999989</v>
      </c>
      <c r="M10" s="13">
        <f>[5]COOPEGUANACASTE!N10</f>
        <v>2096.6999999999989</v>
      </c>
    </row>
    <row r="11" spans="1:13" x14ac:dyDescent="0.3">
      <c r="A11" s="22" t="str">
        <f>[5]COOPEGUANACASTE!B11</f>
        <v>b. Bloque 31-200 kWh</v>
      </c>
      <c r="B11" s="13">
        <f>[5]COOPEGUANACASTE!C11</f>
        <v>69.410000000000011</v>
      </c>
      <c r="C11" s="13">
        <f>[5]COOPEGUANACASTE!D11</f>
        <v>69.410000000000025</v>
      </c>
      <c r="D11" s="13">
        <f>[5]COOPEGUANACASTE!E11</f>
        <v>69.410000000000011</v>
      </c>
      <c r="E11" s="13">
        <f>[5]COOPEGUANACASTE!F11</f>
        <v>69.849999999999966</v>
      </c>
      <c r="F11" s="13">
        <f>[5]COOPEGUANACASTE!G11</f>
        <v>69.849999999999966</v>
      </c>
      <c r="G11" s="13">
        <f>[5]COOPEGUANACASTE!H11</f>
        <v>69.849999999999966</v>
      </c>
      <c r="H11" s="13">
        <f>[5]COOPEGUANACASTE!I11</f>
        <v>70.78</v>
      </c>
      <c r="I11" s="13">
        <f>[5]COOPEGUANACASTE!J11</f>
        <v>70.78</v>
      </c>
      <c r="J11" s="13">
        <f>[5]COOPEGUANACASTE!K11</f>
        <v>70.779999999999987</v>
      </c>
      <c r="K11" s="13">
        <f>[5]COOPEGUANACASTE!L11</f>
        <v>69.890000000000029</v>
      </c>
      <c r="L11" s="13">
        <f>[5]COOPEGUANACASTE!M11</f>
        <v>69.890000000000043</v>
      </c>
      <c r="M11" s="13">
        <f>[5]COOPEGUANACASTE!N11</f>
        <v>69.890000000000029</v>
      </c>
    </row>
    <row r="12" spans="1:13" x14ac:dyDescent="0.3">
      <c r="A12" s="22" t="str">
        <f>[5]COOPEGUANACASTE!B12</f>
        <v>c. Bloque mayor a 200 kWh</v>
      </c>
      <c r="B12" s="13">
        <f>[5]COOPEGUANACASTE!C12</f>
        <v>97.849999999999952</v>
      </c>
      <c r="C12" s="13">
        <f>[5]COOPEGUANACASTE!D12</f>
        <v>97.849999999999952</v>
      </c>
      <c r="D12" s="13">
        <f>[5]COOPEGUANACASTE!E12</f>
        <v>97.849999999999952</v>
      </c>
      <c r="E12" s="13">
        <f>[5]COOPEGUANACASTE!F12</f>
        <v>98.469999999999956</v>
      </c>
      <c r="F12" s="13">
        <f>[5]COOPEGUANACASTE!G12</f>
        <v>98.469999999999942</v>
      </c>
      <c r="G12" s="13">
        <f>[5]COOPEGUANACASTE!H12</f>
        <v>98.469999999999956</v>
      </c>
      <c r="H12" s="13">
        <f>[5]COOPEGUANACASTE!I12</f>
        <v>99.789999999999978</v>
      </c>
      <c r="I12" s="13">
        <f>[5]COOPEGUANACASTE!J12</f>
        <v>99.789999999999978</v>
      </c>
      <c r="J12" s="13">
        <f>[5]COOPEGUANACASTE!K12</f>
        <v>99.789999999999978</v>
      </c>
      <c r="K12" s="13">
        <f>[5]COOPEGUANACASTE!L12</f>
        <v>98.530000000000058</v>
      </c>
      <c r="L12" s="13">
        <f>[5]COOPEGUANACASTE!M12</f>
        <v>98.530000000000044</v>
      </c>
      <c r="M12" s="13">
        <f>[5]COOPEGUANACASTE!N12</f>
        <v>98.530000000000058</v>
      </c>
    </row>
    <row r="13" spans="1:13" x14ac:dyDescent="0.3">
      <c r="A13" s="19" t="str">
        <f>[5]COOPEGUANACASTE!B13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[5]COOPEGUANACASTE!B14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[5]COOPEGUANACASTE!B15</f>
        <v>a. Consumo de Energía menor o igual a 3000 kWh</v>
      </c>
      <c r="B15" s="13">
        <f>[5]COOPEGUANACASTE!C15</f>
        <v>102.42000000000004</v>
      </c>
      <c r="C15" s="13">
        <f>[5]COOPEGUANACASTE!D15</f>
        <v>102.42000000000004</v>
      </c>
      <c r="D15" s="13">
        <f>[5]COOPEGUANACASTE!E15</f>
        <v>102.42000000000004</v>
      </c>
      <c r="E15" s="13">
        <f>[5]COOPEGUANACASTE!F15</f>
        <v>103.05999999999996</v>
      </c>
      <c r="F15" s="13">
        <f>[5]COOPEGUANACASTE!G15</f>
        <v>103.05999999999996</v>
      </c>
      <c r="G15" s="13">
        <f>[5]COOPEGUANACASTE!H15</f>
        <v>103.05999999999996</v>
      </c>
      <c r="H15" s="13">
        <f>[5]COOPEGUANACASTE!I15</f>
        <v>104.44000000000004</v>
      </c>
      <c r="I15" s="13">
        <f>[5]COOPEGUANACASTE!J15</f>
        <v>104.44000000000004</v>
      </c>
      <c r="J15" s="13">
        <f>[5]COOPEGUANACASTE!K15</f>
        <v>104.44000000000004</v>
      </c>
      <c r="K15" s="13">
        <f>[5]COOPEGUANACASTE!L15</f>
        <v>103.11999999999993</v>
      </c>
      <c r="L15" s="13">
        <f>[5]COOPEGUANACASTE!M15</f>
        <v>103.11999999999993</v>
      </c>
      <c r="M15" s="13">
        <f>[5]COOPEGUANACASTE!N15</f>
        <v>103.11999999999993</v>
      </c>
    </row>
    <row r="16" spans="1:13" x14ac:dyDescent="0.3">
      <c r="A16" s="22" t="str">
        <f>[5]COOPEGUANACASTE!B16</f>
        <v>b. Bloque 0-3000 kWh</v>
      </c>
      <c r="B16" s="13">
        <f>[5]COOPEGUANACASTE!C16</f>
        <v>194580</v>
      </c>
      <c r="C16" s="13">
        <f>[5]COOPEGUANACASTE!D16</f>
        <v>194580</v>
      </c>
      <c r="D16" s="13">
        <f>[5]COOPEGUANACASTE!E16</f>
        <v>194580</v>
      </c>
      <c r="E16" s="13">
        <f>[5]COOPEGUANACASTE!F16</f>
        <v>195810</v>
      </c>
      <c r="F16" s="13">
        <f>[5]COOPEGUANACASTE!G16</f>
        <v>195810</v>
      </c>
      <c r="G16" s="13">
        <f>[5]COOPEGUANACASTE!H16</f>
        <v>195810</v>
      </c>
      <c r="H16" s="13">
        <f>[5]COOPEGUANACASTE!I16</f>
        <v>198420</v>
      </c>
      <c r="I16" s="13">
        <f>[5]COOPEGUANACASTE!J16</f>
        <v>198420</v>
      </c>
      <c r="J16" s="13">
        <f>[5]COOPEGUANACASTE!K16</f>
        <v>198420</v>
      </c>
      <c r="K16" s="13">
        <f>[5]COOPEGUANACASTE!L16</f>
        <v>195900</v>
      </c>
      <c r="L16" s="13">
        <f>[5]COOPEGUANACASTE!M16</f>
        <v>195900</v>
      </c>
      <c r="M16" s="13">
        <f>[5]COOPEGUANACASTE!N16</f>
        <v>195900</v>
      </c>
    </row>
    <row r="17" spans="1:14" x14ac:dyDescent="0.3">
      <c r="A17" s="22" t="str">
        <f>[5]COOPEGUANACASTE!B17</f>
        <v>c. Bloque mayor a 3000 kWh</v>
      </c>
      <c r="B17" s="13">
        <f>[5]COOPEGUANACASTE!C17</f>
        <v>64.859999999999957</v>
      </c>
      <c r="C17" s="13">
        <f>[5]COOPEGUANACASTE!D17</f>
        <v>64.859999999999957</v>
      </c>
      <c r="D17" s="13">
        <f>[5]COOPEGUANACASTE!E17</f>
        <v>64.859999999999957</v>
      </c>
      <c r="E17" s="13">
        <f>[5]COOPEGUANACASTE!F17</f>
        <v>65.27</v>
      </c>
      <c r="F17" s="13">
        <f>[5]COOPEGUANACASTE!G17</f>
        <v>65.27</v>
      </c>
      <c r="G17" s="13">
        <f>[5]COOPEGUANACASTE!H17</f>
        <v>65.27</v>
      </c>
      <c r="H17" s="13">
        <f>[5]COOPEGUANACASTE!I17</f>
        <v>66.140000000000043</v>
      </c>
      <c r="I17" s="13">
        <f>[5]COOPEGUANACASTE!J17</f>
        <v>66.140000000000043</v>
      </c>
      <c r="J17" s="13">
        <f>[5]COOPEGUANACASTE!K17</f>
        <v>66.140000000000043</v>
      </c>
      <c r="K17" s="13">
        <f>[5]COOPEGUANACASTE!L17</f>
        <v>65.299999999999969</v>
      </c>
      <c r="L17" s="13">
        <f>[5]COOPEGUANACASTE!M17</f>
        <v>65.299999999999969</v>
      </c>
      <c r="M17" s="13">
        <f>[5]COOPEGUANACASTE!N17</f>
        <v>65.299999999999969</v>
      </c>
    </row>
    <row r="18" spans="1:14" x14ac:dyDescent="0.3">
      <c r="A18" s="22" t="str">
        <f>[5]COOPEGUANACASTE!B18</f>
        <v>d. Bloque 0-10 kW</v>
      </c>
      <c r="B18" s="13">
        <f>[5]COOPEGUANACASTE!C18</f>
        <v>95785.799999999959</v>
      </c>
      <c r="C18" s="13">
        <f>[5]COOPEGUANACASTE!D18</f>
        <v>95785.799999999974</v>
      </c>
      <c r="D18" s="13">
        <f>[5]COOPEGUANACASTE!E18</f>
        <v>95785.799999999959</v>
      </c>
      <c r="E18" s="13">
        <f>[5]COOPEGUANACASTE!F18</f>
        <v>96394.5</v>
      </c>
      <c r="F18" s="13">
        <f>[5]COOPEGUANACASTE!G18</f>
        <v>96394.5</v>
      </c>
      <c r="G18" s="13">
        <f>[5]COOPEGUANACASTE!H18</f>
        <v>96394.5</v>
      </c>
      <c r="H18" s="13">
        <f>[5]COOPEGUANACASTE!I18</f>
        <v>97685.700000000041</v>
      </c>
      <c r="I18" s="13">
        <f>[5]COOPEGUANACASTE!J18</f>
        <v>97685.700000000041</v>
      </c>
      <c r="J18" s="13">
        <f>[5]COOPEGUANACASTE!K18</f>
        <v>97685.700000000026</v>
      </c>
      <c r="K18" s="13">
        <f>[5]COOPEGUANACASTE!L18</f>
        <v>96445</v>
      </c>
      <c r="L18" s="13">
        <f>[5]COOPEGUANACASTE!M18</f>
        <v>96445</v>
      </c>
      <c r="M18" s="13">
        <f>[5]COOPEGUANACASTE!N18</f>
        <v>96445</v>
      </c>
    </row>
    <row r="19" spans="1:14" x14ac:dyDescent="0.3">
      <c r="A19" s="22" t="str">
        <f>[5]COOPEGUANACASTE!B19</f>
        <v>e. Bloque mayor a 10 kW</v>
      </c>
      <c r="B19" s="13">
        <f>[5]COOPEGUANACASTE!C19</f>
        <v>9578.5799999999963</v>
      </c>
      <c r="C19" s="13">
        <f>[5]COOPEGUANACASTE!D19</f>
        <v>9578.5799999999927</v>
      </c>
      <c r="D19" s="13">
        <f>[5]COOPEGUANACASTE!E19</f>
        <v>9578.5799999999963</v>
      </c>
      <c r="E19" s="13">
        <f>[5]COOPEGUANACASTE!F19</f>
        <v>9639.4500000000062</v>
      </c>
      <c r="F19" s="13">
        <f>[5]COOPEGUANACASTE!G19</f>
        <v>9639.4500000000062</v>
      </c>
      <c r="G19" s="13">
        <f>[5]COOPEGUANACASTE!H19</f>
        <v>9639.4500000000062</v>
      </c>
      <c r="H19" s="13">
        <f>[5]COOPEGUANACASTE!I19</f>
        <v>9768.5700000000052</v>
      </c>
      <c r="I19" s="13">
        <f>[5]COOPEGUANACASTE!J19</f>
        <v>9768.5700000000052</v>
      </c>
      <c r="J19" s="13">
        <f>[5]COOPEGUANACASTE!K19</f>
        <v>9768.5700000000052</v>
      </c>
      <c r="K19" s="13">
        <f>[5]COOPEGUANACASTE!L19</f>
        <v>9644.5</v>
      </c>
      <c r="L19" s="13">
        <f>[5]COOPEGUANACASTE!M19</f>
        <v>9644.5</v>
      </c>
      <c r="M19" s="13">
        <f>[5]COOPEGUANACASTE!N19</f>
        <v>9644.5</v>
      </c>
    </row>
    <row r="20" spans="1:14" x14ac:dyDescent="0.3">
      <c r="A20" s="19" t="str">
        <f>[5]COOPEGUANACASTE!B20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[5]COOPEGUANACASTE!B21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[5]COOPEGUANACASTE!B22</f>
        <v>a. Consumo de Energía menor o igual a 3000 kWh</v>
      </c>
      <c r="B22" s="13">
        <f>[5]COOPEGUANACASTE!C22</f>
        <v>102.40999999999997</v>
      </c>
      <c r="C22" s="13">
        <f>[5]COOPEGUANACASTE!D22</f>
        <v>102.40999999999998</v>
      </c>
      <c r="D22" s="13">
        <f>[5]COOPEGUANACASTE!E22</f>
        <v>102.40999999999997</v>
      </c>
      <c r="E22" s="13">
        <f>[5]COOPEGUANACASTE!F22</f>
        <v>103.05999999999996</v>
      </c>
      <c r="F22" s="13">
        <f>[5]COOPEGUANACASTE!G22</f>
        <v>103.05999999999996</v>
      </c>
      <c r="G22" s="13">
        <f>[5]COOPEGUANACASTE!H22</f>
        <v>103.05999999999996</v>
      </c>
      <c r="H22" s="13">
        <f>[5]COOPEGUANACASTE!I22</f>
        <v>104.44000000000004</v>
      </c>
      <c r="I22" s="13">
        <f>[5]COOPEGUANACASTE!J22</f>
        <v>104.44000000000004</v>
      </c>
      <c r="J22" s="13">
        <f>[5]COOPEGUANACASTE!K22</f>
        <v>104.44000000000004</v>
      </c>
      <c r="K22" s="13">
        <f>[5]COOPEGUANACASTE!L22</f>
        <v>103.11999999999993</v>
      </c>
      <c r="L22" s="13">
        <f>[5]COOPEGUANACASTE!M22</f>
        <v>103.11999999999993</v>
      </c>
      <c r="M22" s="13">
        <f>[5]COOPEGUANACASTE!N22</f>
        <v>103.11999999999993</v>
      </c>
      <c r="N22" s="23"/>
    </row>
    <row r="23" spans="1:14" x14ac:dyDescent="0.3">
      <c r="A23" s="22" t="str">
        <f>[5]COOPEGUANACASTE!B23</f>
        <v>b. Bloque 0-3000 kWh</v>
      </c>
      <c r="B23" s="13">
        <f>[5]COOPEGUANACASTE!C23</f>
        <v>194580</v>
      </c>
      <c r="C23" s="13">
        <f>[5]COOPEGUANACASTE!D23</f>
        <v>194580</v>
      </c>
      <c r="D23" s="13">
        <f>[5]COOPEGUANACASTE!E23</f>
        <v>194580</v>
      </c>
      <c r="E23" s="13">
        <f>[5]COOPEGUANACASTE!F23</f>
        <v>195810</v>
      </c>
      <c r="F23" s="13">
        <f>[5]COOPEGUANACASTE!G23</f>
        <v>195810</v>
      </c>
      <c r="G23" s="13">
        <f>[5]COOPEGUANACASTE!H23</f>
        <v>195810</v>
      </c>
      <c r="H23" s="13">
        <f>[5]COOPEGUANACASTE!I23</f>
        <v>198420</v>
      </c>
      <c r="I23" s="13">
        <f>[5]COOPEGUANACASTE!J23</f>
        <v>198420</v>
      </c>
      <c r="J23" s="13">
        <f>[5]COOPEGUANACASTE!K23</f>
        <v>198420</v>
      </c>
      <c r="K23" s="13">
        <f>[5]COOPEGUANACASTE!L23</f>
        <v>195900</v>
      </c>
      <c r="L23" s="13">
        <f>[5]COOPEGUANACASTE!M23</f>
        <v>195900</v>
      </c>
      <c r="M23" s="13">
        <f>[5]COOPEGUANACASTE!N23</f>
        <v>195900</v>
      </c>
      <c r="N23" s="23"/>
    </row>
    <row r="24" spans="1:14" x14ac:dyDescent="0.3">
      <c r="A24" s="22" t="str">
        <f>[5]COOPEGUANACASTE!B24</f>
        <v>c. Bloque mayor a 3000 kWh</v>
      </c>
      <c r="B24" s="13">
        <f>[5]COOPEGUANACASTE!C24</f>
        <v>64.859999999999957</v>
      </c>
      <c r="C24" s="13">
        <f>[5]COOPEGUANACASTE!D24</f>
        <v>64.859999999999957</v>
      </c>
      <c r="D24" s="13">
        <f>[5]COOPEGUANACASTE!E24</f>
        <v>64.859999999999957</v>
      </c>
      <c r="E24" s="13">
        <f>[5]COOPEGUANACASTE!F24</f>
        <v>65.27</v>
      </c>
      <c r="F24" s="13">
        <f>[5]COOPEGUANACASTE!G24</f>
        <v>65.27</v>
      </c>
      <c r="G24" s="13">
        <f>[5]COOPEGUANACASTE!H24</f>
        <v>65.27</v>
      </c>
      <c r="H24" s="13">
        <f>[5]COOPEGUANACASTE!I24</f>
        <v>66.140000000000043</v>
      </c>
      <c r="I24" s="13">
        <f>[5]COOPEGUANACASTE!J24</f>
        <v>66.140000000000043</v>
      </c>
      <c r="J24" s="13">
        <f>[5]COOPEGUANACASTE!K24</f>
        <v>66.140000000000043</v>
      </c>
      <c r="K24" s="13">
        <f>[5]COOPEGUANACASTE!L24</f>
        <v>65.299999999999969</v>
      </c>
      <c r="L24" s="13">
        <f>[5]COOPEGUANACASTE!M24</f>
        <v>65.299999999999969</v>
      </c>
      <c r="M24" s="13">
        <f>[5]COOPEGUANACASTE!N24</f>
        <v>65.299999999999969</v>
      </c>
      <c r="N24" s="23"/>
    </row>
    <row r="25" spans="1:14" x14ac:dyDescent="0.3">
      <c r="A25" s="22" t="str">
        <f>[5]COOPEGUANACASTE!B25</f>
        <v>d. Bloque 0-10 kW</v>
      </c>
      <c r="B25" s="13">
        <f>[5]COOPEGUANACASTE!C25</f>
        <v>95785.799999999959</v>
      </c>
      <c r="C25" s="13">
        <f>[5]COOPEGUANACASTE!D25</f>
        <v>95785.799999999974</v>
      </c>
      <c r="D25" s="13">
        <f>[5]COOPEGUANACASTE!E25</f>
        <v>95785.799999999959</v>
      </c>
      <c r="E25" s="13">
        <f>[5]COOPEGUANACASTE!F25</f>
        <v>96394.5</v>
      </c>
      <c r="F25" s="13">
        <f>[5]COOPEGUANACASTE!G25</f>
        <v>96394.5</v>
      </c>
      <c r="G25" s="13">
        <f>[5]COOPEGUANACASTE!H25</f>
        <v>96394.5</v>
      </c>
      <c r="H25" s="13">
        <f>[5]COOPEGUANACASTE!I25</f>
        <v>97685.700000000041</v>
      </c>
      <c r="I25" s="13">
        <f>[5]COOPEGUANACASTE!J25</f>
        <v>97685.700000000041</v>
      </c>
      <c r="J25" s="13">
        <f>[5]COOPEGUANACASTE!K25</f>
        <v>97685.700000000026</v>
      </c>
      <c r="K25" s="13">
        <f>[5]COOPEGUANACASTE!L25</f>
        <v>96445</v>
      </c>
      <c r="L25" s="13">
        <f>[5]COOPEGUANACASTE!M25</f>
        <v>96445</v>
      </c>
      <c r="M25" s="13">
        <f>[5]COOPEGUANACASTE!N25</f>
        <v>96445</v>
      </c>
      <c r="N25" s="23"/>
    </row>
    <row r="26" spans="1:14" x14ac:dyDescent="0.3">
      <c r="A26" s="22" t="str">
        <f>[5]COOPEGUANACASTE!B26</f>
        <v>e. Bloque mayor a 10 kW</v>
      </c>
      <c r="B26" s="13">
        <f>[5]COOPEGUANACASTE!C26</f>
        <v>9578.5799999999963</v>
      </c>
      <c r="C26" s="13">
        <f>[5]COOPEGUANACASTE!D26</f>
        <v>9578.5799999999927</v>
      </c>
      <c r="D26" s="13">
        <f>[5]COOPEGUANACASTE!E26</f>
        <v>9578.5799999999963</v>
      </c>
      <c r="E26" s="13">
        <f>[5]COOPEGUANACASTE!F26</f>
        <v>9639.4500000000062</v>
      </c>
      <c r="F26" s="13">
        <f>[5]COOPEGUANACASTE!G26</f>
        <v>9639.4500000000062</v>
      </c>
      <c r="G26" s="13">
        <f>[5]COOPEGUANACASTE!H26</f>
        <v>9639.4500000000062</v>
      </c>
      <c r="H26" s="13">
        <f>[5]COOPEGUANACASTE!I26</f>
        <v>9768.5700000000052</v>
      </c>
      <c r="I26" s="13">
        <f>[5]COOPEGUANACASTE!J26</f>
        <v>9768.5700000000052</v>
      </c>
      <c r="J26" s="13">
        <f>[5]COOPEGUANACASTE!K26</f>
        <v>9768.5700000000052</v>
      </c>
      <c r="K26" s="13">
        <f>[5]COOPEGUANACASTE!L26</f>
        <v>9644.5</v>
      </c>
      <c r="L26" s="13">
        <f>[5]COOPEGUANACASTE!M26</f>
        <v>9644.5</v>
      </c>
      <c r="M26" s="13">
        <f>[5]COOPEGUANACASTE!N26</f>
        <v>9644.5</v>
      </c>
      <c r="N26" s="23"/>
    </row>
    <row r="27" spans="1:14" x14ac:dyDescent="0.3">
      <c r="A27" s="19" t="str">
        <f>[5]COOPEGUANACASTE!B27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[5]COOPEGUANACASTE!B28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[5]COOPEGUANACASTE!B29</f>
        <v>a. Energía Punta</v>
      </c>
      <c r="B29" s="13">
        <f>[5]COOPEGUANACASTE!C29</f>
        <v>85.340000000000018</v>
      </c>
      <c r="C29" s="13">
        <f>[5]COOPEGUANACASTE!D29</f>
        <v>85.34</v>
      </c>
      <c r="D29" s="13">
        <f>[5]COOPEGUANACASTE!E29</f>
        <v>85.340000000000018</v>
      </c>
      <c r="E29" s="13">
        <f>[5]COOPEGUANACASTE!F29</f>
        <v>85.880000000000067</v>
      </c>
      <c r="F29" s="13">
        <f>[5]COOPEGUANACASTE!G29</f>
        <v>85.880000000000067</v>
      </c>
      <c r="G29" s="13">
        <f>[5]COOPEGUANACASTE!H29</f>
        <v>85.880000000000067</v>
      </c>
      <c r="H29" s="13">
        <f>[5]COOPEGUANACASTE!I29</f>
        <v>87.039999999999978</v>
      </c>
      <c r="I29" s="13">
        <f>[5]COOPEGUANACASTE!J29</f>
        <v>87.039999999999978</v>
      </c>
      <c r="J29" s="13">
        <f>[5]COOPEGUANACASTE!K29</f>
        <v>87.039999999999978</v>
      </c>
      <c r="K29" s="13">
        <f>[5]COOPEGUANACASTE!L29</f>
        <v>85.929999999999993</v>
      </c>
      <c r="L29" s="13">
        <f>[5]COOPEGUANACASTE!M29</f>
        <v>85.93</v>
      </c>
      <c r="M29" s="13">
        <f>[5]COOPEGUANACASTE!N29</f>
        <v>85.929999999999993</v>
      </c>
      <c r="N29" s="23"/>
    </row>
    <row r="30" spans="1:14" x14ac:dyDescent="0.3">
      <c r="A30" s="22" t="str">
        <f>[5]COOPEGUANACASTE!B30</f>
        <v>b. Energía Valle</v>
      </c>
      <c r="B30" s="13">
        <f>[5]COOPEGUANACASTE!C30</f>
        <v>73.969999999999985</v>
      </c>
      <c r="C30" s="13">
        <f>[5]COOPEGUANACASTE!D30</f>
        <v>73.970000000000013</v>
      </c>
      <c r="D30" s="13">
        <f>[5]COOPEGUANACASTE!E30</f>
        <v>73.969999999999985</v>
      </c>
      <c r="E30" s="13">
        <f>[5]COOPEGUANACASTE!F30</f>
        <v>74.44000000000004</v>
      </c>
      <c r="F30" s="13">
        <f>[5]COOPEGUANACASTE!G30</f>
        <v>74.44000000000004</v>
      </c>
      <c r="G30" s="13">
        <f>[5]COOPEGUANACASTE!H30</f>
        <v>74.44000000000004</v>
      </c>
      <c r="H30" s="13">
        <f>[5]COOPEGUANACASTE!I30</f>
        <v>75.44000000000004</v>
      </c>
      <c r="I30" s="13">
        <f>[5]COOPEGUANACASTE!J30</f>
        <v>75.44000000000004</v>
      </c>
      <c r="J30" s="13">
        <f>[5]COOPEGUANACASTE!K30</f>
        <v>75.44000000000004</v>
      </c>
      <c r="K30" s="13">
        <f>[5]COOPEGUANACASTE!L30</f>
        <v>74.48</v>
      </c>
      <c r="L30" s="13">
        <f>[5]COOPEGUANACASTE!M30</f>
        <v>74.48</v>
      </c>
      <c r="M30" s="13">
        <f>[5]COOPEGUANACASTE!N30</f>
        <v>74.48</v>
      </c>
      <c r="N30" s="23"/>
    </row>
    <row r="31" spans="1:14" x14ac:dyDescent="0.3">
      <c r="A31" s="22" t="str">
        <f>[5]COOPEGUANACASTE!B31</f>
        <v>c. Energía Noche</v>
      </c>
      <c r="B31" s="13">
        <f>[5]COOPEGUANACASTE!C31</f>
        <v>66.010000000000005</v>
      </c>
      <c r="C31" s="13">
        <f>[5]COOPEGUANACASTE!D31</f>
        <v>66.010000000000005</v>
      </c>
      <c r="D31" s="13">
        <f>[5]COOPEGUANACASTE!E31</f>
        <v>66.010000000000005</v>
      </c>
      <c r="E31" s="13">
        <f>[5]COOPEGUANACASTE!F31</f>
        <v>66.42000000000003</v>
      </c>
      <c r="F31" s="13">
        <f>[5]COOPEGUANACASTE!G31</f>
        <v>66.42000000000003</v>
      </c>
      <c r="G31" s="13">
        <f>[5]COOPEGUANACASTE!H31</f>
        <v>66.42000000000003</v>
      </c>
      <c r="H31" s="13">
        <f>[5]COOPEGUANACASTE!I31</f>
        <v>67.30999999999996</v>
      </c>
      <c r="I31" s="13">
        <f>[5]COOPEGUANACASTE!J31</f>
        <v>67.30999999999996</v>
      </c>
      <c r="J31" s="13">
        <f>[5]COOPEGUANACASTE!K31</f>
        <v>67.30999999999996</v>
      </c>
      <c r="K31" s="13">
        <f>[5]COOPEGUANACASTE!L31</f>
        <v>66.460000000000022</v>
      </c>
      <c r="L31" s="13">
        <f>[5]COOPEGUANACASTE!M31</f>
        <v>66.460000000000022</v>
      </c>
      <c r="M31" s="13">
        <f>[5]COOPEGUANACASTE!N31</f>
        <v>66.460000000000022</v>
      </c>
      <c r="N31" s="23"/>
    </row>
    <row r="32" spans="1:14" x14ac:dyDescent="0.3">
      <c r="A32" s="22" t="str">
        <f>[5]COOPEGUANACASTE!B32</f>
        <v>d. Potencia Punta</v>
      </c>
      <c r="B32" s="13">
        <f>[5]COOPEGUANACASTE!C32</f>
        <v>3866.4799999999987</v>
      </c>
      <c r="C32" s="13">
        <f>[5]COOPEGUANACASTE!D32</f>
        <v>3866.4799999999991</v>
      </c>
      <c r="D32" s="13">
        <f>[5]COOPEGUANACASTE!E32</f>
        <v>3866.4799999999987</v>
      </c>
      <c r="E32" s="13">
        <f>[5]COOPEGUANACASTE!F32</f>
        <v>3891.050000000002</v>
      </c>
      <c r="F32" s="13">
        <f>[5]COOPEGUANACASTE!G32</f>
        <v>3891.050000000002</v>
      </c>
      <c r="G32" s="13">
        <f>[5]COOPEGUANACASTE!H32</f>
        <v>3891.050000000002</v>
      </c>
      <c r="H32" s="13">
        <f>[5]COOPEGUANACASTE!I32</f>
        <v>3943.1699999999987</v>
      </c>
      <c r="I32" s="13">
        <f>[5]COOPEGUANACASTE!J32</f>
        <v>3943.1699999999987</v>
      </c>
      <c r="J32" s="13">
        <f>[5]COOPEGUANACASTE!K32</f>
        <v>3943.1699999999987</v>
      </c>
      <c r="K32" s="13">
        <f>[5]COOPEGUANACASTE!L32</f>
        <v>3893.0899999999974</v>
      </c>
      <c r="L32" s="13">
        <f>[5]COOPEGUANACASTE!M32</f>
        <v>3893.0899999999974</v>
      </c>
      <c r="M32" s="13">
        <f>[5]COOPEGUANACASTE!N32</f>
        <v>3893.0899999999974</v>
      </c>
      <c r="N32" s="23"/>
    </row>
    <row r="33" spans="1:14" x14ac:dyDescent="0.3">
      <c r="A33" s="22" t="str">
        <f>[5]COOPEGUANACASTE!B33</f>
        <v>e. Potencia Valle</v>
      </c>
      <c r="B33" s="13">
        <f>[5]COOPEGUANACASTE!C33</f>
        <v>3866.4799999999987</v>
      </c>
      <c r="C33" s="13">
        <f>[5]COOPEGUANACASTE!D33</f>
        <v>3866.4799999999991</v>
      </c>
      <c r="D33" s="13">
        <f>[5]COOPEGUANACASTE!E33</f>
        <v>3866.4799999999987</v>
      </c>
      <c r="E33" s="13">
        <f>[5]COOPEGUANACASTE!F33</f>
        <v>3891.050000000002</v>
      </c>
      <c r="F33" s="13">
        <f>[5]COOPEGUANACASTE!G33</f>
        <v>3891.050000000002</v>
      </c>
      <c r="G33" s="13">
        <f>[5]COOPEGUANACASTE!H33</f>
        <v>3891.050000000002</v>
      </c>
      <c r="H33" s="13">
        <f>[5]COOPEGUANACASTE!I33</f>
        <v>3943.1699999999987</v>
      </c>
      <c r="I33" s="13">
        <f>[5]COOPEGUANACASTE!J33</f>
        <v>3943.1699999999987</v>
      </c>
      <c r="J33" s="13">
        <f>[5]COOPEGUANACASTE!K33</f>
        <v>3943.1699999999987</v>
      </c>
      <c r="K33" s="13">
        <f>[5]COOPEGUANACASTE!L33</f>
        <v>3893.0899999999974</v>
      </c>
      <c r="L33" s="13">
        <f>[5]COOPEGUANACASTE!M33</f>
        <v>3893.0899999999974</v>
      </c>
      <c r="M33" s="13">
        <f>[5]COOPEGUANACASTE!N33</f>
        <v>3893.0899999999974</v>
      </c>
      <c r="N33" s="23"/>
    </row>
    <row r="34" spans="1:14" x14ac:dyDescent="0.3">
      <c r="A34" s="19" t="str">
        <f>[5]COOPEGUANACASTE!B34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64" t="str">
        <f>[5]COOPEGUANACASTE!B35</f>
        <v>T-AP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</row>
    <row r="36" spans="1:14" x14ac:dyDescent="0.3">
      <c r="A36" s="22" t="str">
        <f>[5]COOPEGUANACASTE!B36</f>
        <v>a. Bloque 0-30 kWh</v>
      </c>
      <c r="B36" s="13">
        <f>[5]COOPEGUANACASTE!C36</f>
        <v>93.30000000000004</v>
      </c>
      <c r="C36" s="13">
        <f>[5]COOPEGUANACASTE!D36</f>
        <v>93.300000000000026</v>
      </c>
      <c r="D36" s="13">
        <f>[5]COOPEGUANACASTE!E36</f>
        <v>93.30000000000004</v>
      </c>
      <c r="E36" s="13">
        <f>[5]COOPEGUANACASTE!F36</f>
        <v>93.300000000000026</v>
      </c>
      <c r="F36" s="13">
        <f>[5]COOPEGUANACASTE!G36</f>
        <v>93.30000000000004</v>
      </c>
      <c r="G36" s="13">
        <f>[5]COOPEGUANACASTE!H36</f>
        <v>93.300000000000026</v>
      </c>
      <c r="H36" s="13">
        <f>[5]COOPEGUANACASTE!I36</f>
        <v>93.30000000000004</v>
      </c>
      <c r="I36" s="13">
        <f>[5]COOPEGUANACASTE!J36</f>
        <v>93.30000000000004</v>
      </c>
      <c r="J36" s="13">
        <f>[5]COOPEGUANACASTE!K36</f>
        <v>93.300000000000026</v>
      </c>
      <c r="K36" s="13">
        <f>[5]COOPEGUANACASTE!L36</f>
        <v>93.30000000000004</v>
      </c>
      <c r="L36" s="13">
        <f>[5]COOPEGUANACASTE!M36</f>
        <v>93.300000000000026</v>
      </c>
      <c r="M36" s="13">
        <f>[5]COOPEGUANACASTE!N36</f>
        <v>93.30000000000004</v>
      </c>
    </row>
    <row r="37" spans="1:14" x14ac:dyDescent="0.3">
      <c r="A37" s="22" t="str">
        <f>[5]COOPEGUANACASTE!B37</f>
        <v>b. Bloque 31-50 000 kWh</v>
      </c>
      <c r="B37" s="13">
        <f>[5]COOPEGUANACASTE!C37</f>
        <v>3.11</v>
      </c>
      <c r="C37" s="13">
        <f>[5]COOPEGUANACASTE!D37</f>
        <v>3.11</v>
      </c>
      <c r="D37" s="13">
        <f>[5]COOPEGUANACASTE!E37</f>
        <v>3.11</v>
      </c>
      <c r="E37" s="13">
        <f>[5]COOPEGUANACASTE!F37</f>
        <v>3.11</v>
      </c>
      <c r="F37" s="13">
        <f>[5]COOPEGUANACASTE!G37</f>
        <v>3.11</v>
      </c>
      <c r="G37" s="13">
        <f>[5]COOPEGUANACASTE!H37</f>
        <v>3.11</v>
      </c>
      <c r="H37" s="13">
        <f>[5]COOPEGUANACASTE!I37</f>
        <v>3.11</v>
      </c>
      <c r="I37" s="13">
        <f>[5]COOPEGUANACASTE!J37</f>
        <v>3.11</v>
      </c>
      <c r="J37" s="13">
        <f>[5]COOPEGUANACASTE!K37</f>
        <v>3.11</v>
      </c>
      <c r="K37" s="13">
        <f>[5]COOPEGUANACASTE!L37</f>
        <v>3.11</v>
      </c>
      <c r="L37" s="13">
        <f>[5]COOPEGUANACASTE!M37</f>
        <v>3.11</v>
      </c>
      <c r="M37" s="13">
        <f>[5]COOPEGUANACASTE!N37</f>
        <v>3.11</v>
      </c>
    </row>
    <row r="38" spans="1:14" x14ac:dyDescent="0.3">
      <c r="A38" s="22" t="str">
        <f>[5]COOPEGUANACASTE!B38</f>
        <v>c. Bloque mayor a 50 000 kWh</v>
      </c>
      <c r="B38" s="13">
        <f>[5]COOPEGUANACASTE!C38</f>
        <v>155500</v>
      </c>
      <c r="C38" s="13">
        <f>[5]COOPEGUANACASTE!D38</f>
        <v>155500</v>
      </c>
      <c r="D38" s="13">
        <f>[5]COOPEGUANACASTE!E38</f>
        <v>155500</v>
      </c>
      <c r="E38" s="13">
        <f>[5]COOPEGUANACASTE!F38</f>
        <v>155500</v>
      </c>
      <c r="F38" s="13">
        <f>[5]COOPEGUANACASTE!G38</f>
        <v>155500</v>
      </c>
      <c r="G38" s="13">
        <f>[5]COOPEGUANACASTE!H38</f>
        <v>155500</v>
      </c>
      <c r="H38" s="13">
        <f>[5]COOPEGUANACASTE!I38</f>
        <v>155500</v>
      </c>
      <c r="I38" s="13">
        <f>[5]COOPEGUANACASTE!J38</f>
        <v>155500</v>
      </c>
      <c r="J38" s="13">
        <f>[5]COOPEGUANACASTE!K38</f>
        <v>155500</v>
      </c>
      <c r="K38" s="13">
        <f>[5]COOPEGUANACASTE!L38</f>
        <v>155500</v>
      </c>
      <c r="L38" s="13">
        <f>[5]COOPEGUANACASTE!M38</f>
        <v>155500</v>
      </c>
      <c r="M38" s="13">
        <f>[5]COOPEGUANACASTE!N38</f>
        <v>155500</v>
      </c>
    </row>
    <row r="39" spans="1:14" x14ac:dyDescent="0.3">
      <c r="A39" s="73" t="str">
        <f>[5]COOPEGUANACASTE!B39</f>
        <v>Tarifa de acceso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</row>
    <row r="40" spans="1:14" x14ac:dyDescent="0.3">
      <c r="A40" s="74" t="str">
        <f>[5]COOPEGUANACASTE!B40</f>
        <v>T-TA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</row>
    <row r="41" spans="1:14" x14ac:dyDescent="0.3">
      <c r="A41" s="22" t="str">
        <f>[5]COOPEGUANACASTE!B41</f>
        <v>a. Consumo de Energía cada kWh</v>
      </c>
      <c r="B41" s="13">
        <f>[5]COOPEGUANACASTE!C41</f>
        <v>21.299999999999994</v>
      </c>
      <c r="C41" s="13">
        <f>[5]COOPEGUANACASTE!D41</f>
        <v>21.3</v>
      </c>
      <c r="D41" s="13">
        <f>[5]COOPEGUANACASTE!E41</f>
        <v>21.299999999999994</v>
      </c>
      <c r="E41" s="13">
        <f>[5]COOPEGUANACASTE!F41</f>
        <v>23.769999999999989</v>
      </c>
      <c r="F41" s="13">
        <f>[5]COOPEGUANACASTE!G41</f>
        <v>23.769999999999989</v>
      </c>
      <c r="G41" s="13">
        <f>[5]COOPEGUANACASTE!H41</f>
        <v>23.769999999999989</v>
      </c>
      <c r="H41" s="13">
        <f>[5]COOPEGUANACASTE!I41</f>
        <v>23.769999999999989</v>
      </c>
      <c r="I41" s="13">
        <f>[5]COOPEGUANACASTE!J41</f>
        <v>23.769999999999989</v>
      </c>
      <c r="J41" s="13">
        <f>[5]COOPEGUANACASTE!K41</f>
        <v>23.769999999999989</v>
      </c>
      <c r="K41" s="13">
        <f>[5]COOPEGUANACASTE!L41</f>
        <v>23.769999999999989</v>
      </c>
      <c r="L41" s="13">
        <f>[5]COOPEGUANACASTE!M41</f>
        <v>23.769999999999989</v>
      </c>
      <c r="M41" s="13">
        <f>[5]COOPEGUANACASTE!N41</f>
        <v>23.769999999999989</v>
      </c>
    </row>
    <row r="42" spans="1:14" x14ac:dyDescent="0.3">
      <c r="A42" s="68" t="str">
        <f>[5]COOPEGUANACASTE!B42</f>
        <v>Tarifa en centros de recarga rápida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spans="1:14" x14ac:dyDescent="0.3">
      <c r="A43" s="70" t="str">
        <f>[5]COOPEGUANACASTE!B43</f>
        <v>T-VE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</row>
    <row r="44" spans="1:14" x14ac:dyDescent="0.3">
      <c r="A44" s="62" t="str">
        <f>[5]COOPEGUANACASTE!B44</f>
        <v>b. Consumo de Energía cada kWh</v>
      </c>
      <c r="B44" s="63">
        <f>[5]COOPEGUANACASTE!C44</f>
        <v>0</v>
      </c>
      <c r="C44" s="63">
        <f>[5]COOPEGUANACASTE!D44</f>
        <v>0</v>
      </c>
      <c r="D44" s="63">
        <f>[5]COOPEGUANACASTE!E44</f>
        <v>0</v>
      </c>
      <c r="E44" s="63">
        <f>[5]COOPEGUANACASTE!F44</f>
        <v>0</v>
      </c>
      <c r="F44" s="63">
        <f>[5]COOPEGUANACASTE!G44</f>
        <v>0</v>
      </c>
      <c r="G44" s="63">
        <f>[5]COOPEGUANACASTE!H44</f>
        <v>0</v>
      </c>
      <c r="H44" s="63">
        <f>[5]COOPEGUANACASTE!I44</f>
        <v>0</v>
      </c>
      <c r="I44" s="63">
        <f>[5]COOPEGUANACASTE!J44</f>
        <v>182.71999999999991</v>
      </c>
      <c r="J44" s="63">
        <f>[5]COOPEGUANACASTE!K44</f>
        <v>182.71999999999997</v>
      </c>
      <c r="K44" s="63">
        <f>[5]COOPEGUANACASTE!L44</f>
        <v>182.72</v>
      </c>
      <c r="L44" s="63">
        <f>[5]COOPEGUANACASTE!M44</f>
        <v>182.71999999999997</v>
      </c>
      <c r="M44" s="63">
        <f>[5]COOPEGUANACASTE!N44</f>
        <v>182.72</v>
      </c>
    </row>
    <row r="45" spans="1:14" x14ac:dyDescent="0.3">
      <c r="A45" s="24" t="s">
        <v>25</v>
      </c>
    </row>
    <row r="46" spans="1:14" x14ac:dyDescent="0.3">
      <c r="A46" s="24" t="s">
        <v>76</v>
      </c>
    </row>
    <row r="47" spans="1:14" x14ac:dyDescent="0.3">
      <c r="A47" s="24"/>
    </row>
    <row r="48" spans="1:14" x14ac:dyDescent="0.3">
      <c r="A48" s="24"/>
    </row>
    <row r="49" spans="1:13" x14ac:dyDescent="0.3">
      <c r="A49" s="24"/>
    </row>
    <row r="50" spans="1:13" x14ac:dyDescent="0.3">
      <c r="A50" s="24"/>
    </row>
    <row r="55" spans="1:13" x14ac:dyDescent="0.3">
      <c r="A55" s="179" t="s">
        <v>118</v>
      </c>
      <c r="B55" s="179"/>
      <c r="C55" s="179"/>
      <c r="D55" s="179"/>
      <c r="E55" s="179"/>
      <c r="F55" s="179"/>
      <c r="G55" s="179"/>
      <c r="H55" s="179"/>
      <c r="I55" s="179"/>
      <c r="J55" s="179"/>
    </row>
    <row r="56" spans="1:13" x14ac:dyDescent="0.3">
      <c r="A56" s="180" t="s">
        <v>162</v>
      </c>
      <c r="B56" s="180"/>
      <c r="C56" s="180"/>
      <c r="D56" s="180"/>
      <c r="E56" s="180"/>
      <c r="F56" s="180"/>
      <c r="G56" s="180"/>
      <c r="H56" s="180"/>
      <c r="I56" s="180"/>
      <c r="J56" s="180"/>
    </row>
    <row r="57" spans="1:13" x14ac:dyDescent="0.3">
      <c r="A57" s="17" t="str">
        <f>[5]COOPEGUANACASTE!B85</f>
        <v>º</v>
      </c>
      <c r="B57" s="18" t="str">
        <f>[5]COOPEGUANACASTE!C85</f>
        <v>Enero</v>
      </c>
      <c r="C57" s="18" t="str">
        <f>[5]COOPEGUANACASTE!D85</f>
        <v>Febrero</v>
      </c>
      <c r="D57" s="18" t="str">
        <f>[5]COOPEGUANACASTE!E85</f>
        <v>Marzo</v>
      </c>
      <c r="E57" s="18" t="str">
        <f>[5]COOPEGUANACASTE!F85</f>
        <v>Abril</v>
      </c>
      <c r="F57" s="18" t="str">
        <f>[5]COOPEGUANACASTE!G85</f>
        <v>Mayo</v>
      </c>
      <c r="G57" s="18" t="str">
        <f>[5]COOPEGUANACASTE!H85</f>
        <v>Junio</v>
      </c>
      <c r="H57" s="18" t="str">
        <f>[5]COOPEGUANACASTE!I85</f>
        <v>Julio</v>
      </c>
      <c r="I57" s="18" t="str">
        <f>[5]COOPEGUANACASTE!J85</f>
        <v>Agosto</v>
      </c>
      <c r="J57" s="18" t="str">
        <f>[5]COOPEGUANACASTE!K85</f>
        <v>Septiembre</v>
      </c>
      <c r="K57" s="18" t="str">
        <f>[5]COOPEGUANACASTE!L85</f>
        <v>Octubre</v>
      </c>
      <c r="L57" s="18" t="str">
        <f>[5]COOPEGUANACASTE!M85</f>
        <v>Noviembre</v>
      </c>
      <c r="M57" s="18" t="str">
        <f>[5]COOPEGUANACASTE!N85</f>
        <v>Diciembre</v>
      </c>
    </row>
    <row r="58" spans="1:13" x14ac:dyDescent="0.3">
      <c r="A58" s="19" t="str">
        <f>[5]COOPEGUANACASTE!B86</f>
        <v>VENTAS AL SERVICIO DE DISTRIBUCIÓN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x14ac:dyDescent="0.3">
      <c r="A59" s="64" t="str">
        <f>[5]COOPEGUANACASTE!B87</f>
        <v>T-SD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</row>
    <row r="60" spans="1:13" x14ac:dyDescent="0.3">
      <c r="A60" s="22" t="str">
        <f>[5]COOPEGUANACASTE!B88</f>
        <v>a. Energía Punta</v>
      </c>
      <c r="B60" s="13">
        <f>[5]COOPEGUANACASTE!C88</f>
        <v>61.410000000000025</v>
      </c>
      <c r="C60" s="13">
        <f>[5]COOPEGUANACASTE!D88</f>
        <v>61.410000000000018</v>
      </c>
      <c r="D60" s="13">
        <f>[5]COOPEGUANACASTE!E88</f>
        <v>61.410000000000025</v>
      </c>
      <c r="E60" s="13">
        <f>[5]COOPEGUANACASTE!F88</f>
        <v>61.410000000000018</v>
      </c>
      <c r="F60" s="13">
        <f>[5]COOPEGUANACASTE!G88</f>
        <v>61.410000000000025</v>
      </c>
      <c r="G60" s="13">
        <f>[5]COOPEGUANACASTE!H88</f>
        <v>61.410000000000018</v>
      </c>
      <c r="H60" s="13">
        <f>[5]COOPEGUANACASTE!I88</f>
        <v>61.410000000000025</v>
      </c>
      <c r="I60" s="13">
        <f>[5]COOPEGUANACASTE!J88</f>
        <v>61.410000000000025</v>
      </c>
      <c r="J60" s="13">
        <f>[5]COOPEGUANACASTE!K88</f>
        <v>61.410000000000018</v>
      </c>
      <c r="K60" s="13">
        <f>[5]COOPEGUANACASTE!L88</f>
        <v>61.410000000000025</v>
      </c>
      <c r="L60" s="13">
        <f>[5]COOPEGUANACASTE!M88</f>
        <v>61.410000000000018</v>
      </c>
      <c r="M60" s="13">
        <f>[5]COOPEGUANACASTE!N88</f>
        <v>61.410000000000025</v>
      </c>
    </row>
    <row r="61" spans="1:13" x14ac:dyDescent="0.3">
      <c r="A61" s="22" t="str">
        <f>[5]COOPEGUANACASTE!B89</f>
        <v>b. Energía Valle</v>
      </c>
      <c r="B61" s="13">
        <f>[5]COOPEGUANACASTE!C89</f>
        <v>50.26</v>
      </c>
      <c r="C61" s="13">
        <f>[5]COOPEGUANACASTE!D89</f>
        <v>50.26</v>
      </c>
      <c r="D61" s="13">
        <f>[5]COOPEGUANACASTE!E89</f>
        <v>50.26</v>
      </c>
      <c r="E61" s="13">
        <f>[5]COOPEGUANACASTE!F89</f>
        <v>50.26</v>
      </c>
      <c r="F61" s="13">
        <f>[5]COOPEGUANACASTE!G89</f>
        <v>50.26</v>
      </c>
      <c r="G61" s="13">
        <f>[5]COOPEGUANACASTE!H89</f>
        <v>50.26</v>
      </c>
      <c r="H61" s="13">
        <f>[5]COOPEGUANACASTE!I89</f>
        <v>50.26</v>
      </c>
      <c r="I61" s="13">
        <f>[5]COOPEGUANACASTE!J89</f>
        <v>50.26</v>
      </c>
      <c r="J61" s="13">
        <f>[5]COOPEGUANACASTE!K89</f>
        <v>50.26</v>
      </c>
      <c r="K61" s="13">
        <f>[5]COOPEGUANACASTE!L89</f>
        <v>50.26</v>
      </c>
      <c r="L61" s="13">
        <f>[5]COOPEGUANACASTE!M89</f>
        <v>50.26</v>
      </c>
      <c r="M61" s="13">
        <f>[5]COOPEGUANACASTE!N89</f>
        <v>50.26</v>
      </c>
    </row>
    <row r="62" spans="1:13" x14ac:dyDescent="0.3">
      <c r="A62" s="62" t="str">
        <f>[5]COOPEGUANACASTE!B90</f>
        <v>c. Energía Noche</v>
      </c>
      <c r="B62" s="63">
        <f>[5]COOPEGUANACASTE!C90</f>
        <v>42.97000000000002</v>
      </c>
      <c r="C62" s="63">
        <f>[5]COOPEGUANACASTE!D90</f>
        <v>42.97000000000002</v>
      </c>
      <c r="D62" s="63">
        <f>[5]COOPEGUANACASTE!E90</f>
        <v>42.97000000000002</v>
      </c>
      <c r="E62" s="63">
        <f>[5]COOPEGUANACASTE!F90</f>
        <v>42.97000000000002</v>
      </c>
      <c r="F62" s="63">
        <f>[5]COOPEGUANACASTE!G90</f>
        <v>42.97000000000002</v>
      </c>
      <c r="G62" s="63">
        <f>[5]COOPEGUANACASTE!H90</f>
        <v>42.97000000000002</v>
      </c>
      <c r="H62" s="63">
        <f>[5]COOPEGUANACASTE!I90</f>
        <v>42.97000000000002</v>
      </c>
      <c r="I62" s="63">
        <f>[5]COOPEGUANACASTE!J90</f>
        <v>42.97000000000002</v>
      </c>
      <c r="J62" s="63">
        <f>[5]COOPEGUANACASTE!K90</f>
        <v>42.97000000000002</v>
      </c>
      <c r="K62" s="63">
        <f>[5]COOPEGUANACASTE!L90</f>
        <v>42.97000000000002</v>
      </c>
      <c r="L62" s="63">
        <f>[5]COOPEGUANACASTE!M90</f>
        <v>42.97000000000002</v>
      </c>
      <c r="M62" s="63">
        <f>[5]COOPEGUANACASTE!N90</f>
        <v>42.97000000000002</v>
      </c>
    </row>
    <row r="63" spans="1:13" x14ac:dyDescent="0.3">
      <c r="A63" s="2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3" x14ac:dyDescent="0.3">
      <c r="A64" s="2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 x14ac:dyDescent="0.3">
      <c r="A65" s="2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 x14ac:dyDescent="0.3">
      <c r="A66" s="24"/>
    </row>
    <row r="67" spans="1:13" x14ac:dyDescent="0.3">
      <c r="A67" s="24"/>
    </row>
  </sheetData>
  <mergeCells count="4">
    <mergeCell ref="A5:M5"/>
    <mergeCell ref="A6:M6"/>
    <mergeCell ref="A55:J55"/>
    <mergeCell ref="A56:J56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DCA8-4BA0-4B08-9687-D412584814D8}">
  <sheetPr codeName="Hoja72"/>
  <dimension ref="A4:N75"/>
  <sheetViews>
    <sheetView topLeftCell="A71" workbookViewId="0">
      <selection activeCell="A73" sqref="A73:N75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>
      <c r="B4"/>
    </row>
    <row r="5" spans="1:14" x14ac:dyDescent="0.3">
      <c r="A5" s="179" t="s">
        <v>121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195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[5]COOPESANTOS!B7</f>
        <v>Tipo de tarifa y bloque</v>
      </c>
      <c r="B7" s="18" t="str">
        <f>[5]COOPESANTOS!C7</f>
        <v>Enero</v>
      </c>
      <c r="C7" s="18" t="str">
        <f>[5]COOPESANTOS!D7</f>
        <v>Febrero</v>
      </c>
      <c r="D7" s="18" t="str">
        <f>[5]COOPESANTOS!E7</f>
        <v>Marzo</v>
      </c>
      <c r="E7" s="18" t="str">
        <f>[5]COOPESANTOS!F7</f>
        <v>Abril</v>
      </c>
      <c r="F7" s="18" t="str">
        <f>[5]COOPESANTOS!G7</f>
        <v>Mayo</v>
      </c>
      <c r="G7" s="18" t="str">
        <f>[5]COOPESANTOS!H7</f>
        <v>Junio</v>
      </c>
      <c r="H7" s="18" t="str">
        <f>[5]COOPESANTOS!I7</f>
        <v>Julio</v>
      </c>
      <c r="I7" s="18" t="str">
        <f>[5]COOPESANTOS!J7</f>
        <v>Agosto</v>
      </c>
      <c r="J7" s="18" t="str">
        <f>[5]COOPESANTOS!K7</f>
        <v>Septiembre</v>
      </c>
      <c r="K7" s="18" t="str">
        <f>[5]COOPESANTOS!L7</f>
        <v>Octubre</v>
      </c>
      <c r="L7" s="18" t="str">
        <f>[5]COOPESANTOS!M7</f>
        <v>Noviembre</v>
      </c>
      <c r="M7" s="18" t="str">
        <f>[5]COOPESANTOS!N7</f>
        <v>Diciembre</v>
      </c>
    </row>
    <row r="8" spans="1:14" x14ac:dyDescent="0.3">
      <c r="A8" s="19" t="str">
        <f>[5]COOPESANTOS!B8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[5]COOPESANTOS!B9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[5]COOPESANTOS!B10</f>
        <v>a. Bloque 0-40 kWh</v>
      </c>
      <c r="B10" s="13">
        <f>[5]COOPESANTOS!C10</f>
        <v>3237.6000000000013</v>
      </c>
      <c r="C10" s="13">
        <f>[5]COOPESANTOS!D10</f>
        <v>3237.6000000000008</v>
      </c>
      <c r="D10" s="13">
        <f>[5]COOPESANTOS!E10</f>
        <v>3237.6000000000013</v>
      </c>
      <c r="E10" s="13">
        <f>[5]COOPESANTOS!F10</f>
        <v>3273.1999999999985</v>
      </c>
      <c r="F10" s="13">
        <f>[5]COOPESANTOS!G10</f>
        <v>3273.1999999999985</v>
      </c>
      <c r="G10" s="13">
        <f>[5]COOPESANTOS!H10</f>
        <v>3273.1999999999985</v>
      </c>
      <c r="H10" s="13">
        <f>[5]COOPESANTOS!I10</f>
        <v>3428.800000000002</v>
      </c>
      <c r="I10" s="13">
        <f>[5]COOPESANTOS!J10</f>
        <v>3428.800000000002</v>
      </c>
      <c r="J10" s="13">
        <f>[5]COOPESANTOS!K10</f>
        <v>3428.800000000002</v>
      </c>
      <c r="K10" s="13">
        <f>[5]COOPESANTOS!L10</f>
        <v>3398.800000000002</v>
      </c>
      <c r="L10" s="13">
        <f>[5]COOPESANTOS!M10</f>
        <v>3398.800000000002</v>
      </c>
      <c r="M10" s="13">
        <f>[5]COOPESANTOS!N10</f>
        <v>3398.800000000002</v>
      </c>
    </row>
    <row r="11" spans="1:14" x14ac:dyDescent="0.3">
      <c r="A11" s="22" t="str">
        <f>[5]COOPESANTOS!B11</f>
        <v>b. Bloque 41-200 kWh</v>
      </c>
      <c r="B11" s="13">
        <f>[5]COOPESANTOS!C11</f>
        <v>80.94000000000004</v>
      </c>
      <c r="C11" s="13">
        <f>[5]COOPESANTOS!D11</f>
        <v>80.94000000000004</v>
      </c>
      <c r="D11" s="13">
        <f>[5]COOPESANTOS!E11</f>
        <v>80.94000000000004</v>
      </c>
      <c r="E11" s="13">
        <f>[5]COOPESANTOS!F11</f>
        <v>81.82999999999997</v>
      </c>
      <c r="F11" s="13">
        <f>[5]COOPESANTOS!G11</f>
        <v>81.82999999999997</v>
      </c>
      <c r="G11" s="13">
        <f>[5]COOPESANTOS!H11</f>
        <v>81.82999999999997</v>
      </c>
      <c r="H11" s="13">
        <f>[5]COOPESANTOS!I11</f>
        <v>85.719999999999956</v>
      </c>
      <c r="I11" s="13">
        <f>[5]COOPESANTOS!J11</f>
        <v>85.719999999999956</v>
      </c>
      <c r="J11" s="13">
        <f>[5]COOPESANTOS!K11</f>
        <v>85.71999999999997</v>
      </c>
      <c r="K11" s="13">
        <f>[5]COOPESANTOS!L11</f>
        <v>84.96999999999997</v>
      </c>
      <c r="L11" s="13">
        <f>[5]COOPESANTOS!M11</f>
        <v>84.969999999999985</v>
      </c>
      <c r="M11" s="13">
        <f>[5]COOPESANTOS!N11</f>
        <v>84.96999999999997</v>
      </c>
    </row>
    <row r="12" spans="1:14" x14ac:dyDescent="0.3">
      <c r="A12" s="22" t="str">
        <f>[5]COOPESANTOS!B12</f>
        <v>c. Bloque mayor a 200 kWh</v>
      </c>
      <c r="B12" s="13">
        <f>[5]COOPESANTOS!C12</f>
        <v>131</v>
      </c>
      <c r="C12" s="13">
        <f>[5]COOPESANTOS!D12</f>
        <v>131</v>
      </c>
      <c r="D12" s="13">
        <f>[5]COOPESANTOS!E12</f>
        <v>131</v>
      </c>
      <c r="E12" s="13">
        <f>[5]COOPESANTOS!F12</f>
        <v>132.44000000000003</v>
      </c>
      <c r="F12" s="13">
        <f>[5]COOPESANTOS!G12</f>
        <v>132.44000000000003</v>
      </c>
      <c r="G12" s="13">
        <f>[5]COOPESANTOS!H12</f>
        <v>132.44000000000003</v>
      </c>
      <c r="H12" s="13">
        <f>[5]COOPESANTOS!I12</f>
        <v>138.72999999999996</v>
      </c>
      <c r="I12" s="13">
        <f>[5]COOPESANTOS!J12</f>
        <v>138.72999999999996</v>
      </c>
      <c r="J12" s="13">
        <f>[5]COOPESANTOS!K12</f>
        <v>138.72999999999999</v>
      </c>
      <c r="K12" s="13">
        <f>[5]COOPESANTOS!L12</f>
        <v>137.5100000000001</v>
      </c>
      <c r="L12" s="13">
        <f>[5]COOPESANTOS!M12</f>
        <v>137.5100000000001</v>
      </c>
      <c r="M12" s="13">
        <f>[5]COOPESANTOS!N12</f>
        <v>137.5100000000001</v>
      </c>
    </row>
    <row r="13" spans="1:14" x14ac:dyDescent="0.3">
      <c r="A13" s="19" t="str">
        <f>[5]COOPESANTOS!B13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4" x14ac:dyDescent="0.3">
      <c r="A14" s="20" t="str">
        <f>[5]COOPESANTOS!B14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3">
      <c r="A15" s="22" t="str">
        <f>[5]COOPESANTOS!B15</f>
        <v>a. Consumo de Energía menor o igual a 3000 kWh</v>
      </c>
      <c r="B15" s="13">
        <f>[5]COOPESANTOS!C15</f>
        <v>156.56000000000003</v>
      </c>
      <c r="C15" s="13">
        <f>[5]COOPESANTOS!D15</f>
        <v>156.55999999999997</v>
      </c>
      <c r="D15" s="13">
        <f>[5]COOPESANTOS!E15</f>
        <v>156.56000000000003</v>
      </c>
      <c r="E15" s="13">
        <f>[5]COOPESANTOS!F15</f>
        <v>158.28000000000006</v>
      </c>
      <c r="F15" s="13">
        <f>[5]COOPESANTOS!G15</f>
        <v>158.28000000000003</v>
      </c>
      <c r="G15" s="13">
        <f>[5]COOPESANTOS!H15</f>
        <v>158.28000000000006</v>
      </c>
      <c r="H15" s="13">
        <f>[5]COOPESANTOS!I15</f>
        <v>165.8000000000001</v>
      </c>
      <c r="I15" s="13">
        <f>[5]COOPESANTOS!J15</f>
        <v>165.8000000000001</v>
      </c>
      <c r="J15" s="13">
        <f>[5]COOPESANTOS!K15</f>
        <v>165.8000000000001</v>
      </c>
      <c r="K15" s="13">
        <f>[5]COOPESANTOS!L15</f>
        <v>164.35000000000005</v>
      </c>
      <c r="L15" s="13">
        <f>[5]COOPESANTOS!M15</f>
        <v>164.35000000000002</v>
      </c>
      <c r="M15" s="13">
        <f>[5]COOPESANTOS!N15</f>
        <v>164.35000000000005</v>
      </c>
    </row>
    <row r="16" spans="1:14" x14ac:dyDescent="0.3">
      <c r="A16" s="22" t="str">
        <f>[5]COOPESANTOS!B16</f>
        <v>b. Bloque 0-3000 kWh</v>
      </c>
      <c r="B16" s="13">
        <f>[5]COOPESANTOS!C16</f>
        <v>284340</v>
      </c>
      <c r="C16" s="13">
        <f>[5]COOPESANTOS!D16</f>
        <v>284340</v>
      </c>
      <c r="D16" s="13">
        <f>[5]COOPESANTOS!E16</f>
        <v>284340</v>
      </c>
      <c r="E16" s="13">
        <f>[5]COOPESANTOS!F16</f>
        <v>287460</v>
      </c>
      <c r="F16" s="13">
        <f>[5]COOPESANTOS!G16</f>
        <v>287460</v>
      </c>
      <c r="G16" s="13">
        <f>[5]COOPESANTOS!H16</f>
        <v>287460</v>
      </c>
      <c r="H16" s="13">
        <f>[5]COOPESANTOS!I16</f>
        <v>301140</v>
      </c>
      <c r="I16" s="13">
        <f>[5]COOPESANTOS!J16</f>
        <v>301140</v>
      </c>
      <c r="J16" s="13">
        <f>[5]COOPESANTOS!K16</f>
        <v>301140</v>
      </c>
      <c r="K16" s="13">
        <f>[5]COOPESANTOS!L16</f>
        <v>298500</v>
      </c>
      <c r="L16" s="13">
        <f>[5]COOPESANTOS!M16</f>
        <v>298500</v>
      </c>
      <c r="M16" s="13">
        <f>[5]COOPESANTOS!N16</f>
        <v>298500</v>
      </c>
    </row>
    <row r="17" spans="1:14" x14ac:dyDescent="0.3">
      <c r="A17" s="22" t="str">
        <f>[5]COOPESANTOS!B17</f>
        <v>c. Bloque mayor a 3000 kWh</v>
      </c>
      <c r="B17" s="13">
        <f>[5]COOPESANTOS!C17</f>
        <v>94.780000000000058</v>
      </c>
      <c r="C17" s="13">
        <f>[5]COOPESANTOS!D17</f>
        <v>94.780000000000044</v>
      </c>
      <c r="D17" s="13">
        <f>[5]COOPESANTOS!E17</f>
        <v>94.780000000000058</v>
      </c>
      <c r="E17" s="13">
        <f>[5]COOPESANTOS!F17</f>
        <v>95.820000000000007</v>
      </c>
      <c r="F17" s="13">
        <f>[5]COOPESANTOS!G17</f>
        <v>95.820000000000022</v>
      </c>
      <c r="G17" s="13">
        <f>[5]COOPESANTOS!H17</f>
        <v>95.820000000000007</v>
      </c>
      <c r="H17" s="13">
        <f>[5]COOPESANTOS!I17</f>
        <v>100.38000000000007</v>
      </c>
      <c r="I17" s="13">
        <f>[5]COOPESANTOS!J17</f>
        <v>100.38000000000007</v>
      </c>
      <c r="J17" s="13">
        <f>[5]COOPESANTOS!K17</f>
        <v>100.38000000000007</v>
      </c>
      <c r="K17" s="13">
        <f>[5]COOPESANTOS!L17</f>
        <v>99.5</v>
      </c>
      <c r="L17" s="13">
        <f>[5]COOPESANTOS!M17</f>
        <v>99.5</v>
      </c>
      <c r="M17" s="13">
        <f>[5]COOPESANTOS!N17</f>
        <v>99.5</v>
      </c>
    </row>
    <row r="18" spans="1:14" x14ac:dyDescent="0.3">
      <c r="A18" s="22" t="str">
        <f>[5]COOPESANTOS!B18</f>
        <v>d. Bloque 0-15 kW</v>
      </c>
      <c r="B18" s="13">
        <f>[5]COOPESANTOS!C18</f>
        <v>232868.84999999989</v>
      </c>
      <c r="C18" s="13">
        <f>[5]COOPESANTOS!D18</f>
        <v>232868.84999999992</v>
      </c>
      <c r="D18" s="13">
        <f>[5]COOPESANTOS!E18</f>
        <v>232868.84999999989</v>
      </c>
      <c r="E18" s="13">
        <f>[5]COOPESANTOS!F18</f>
        <v>235423.04999999987</v>
      </c>
      <c r="F18" s="13">
        <f>[5]COOPESANTOS!G18</f>
        <v>235423.04999999987</v>
      </c>
      <c r="G18" s="13">
        <f>[5]COOPESANTOS!H18</f>
        <v>235423.04999999987</v>
      </c>
      <c r="H18" s="13">
        <f>[5]COOPESANTOS!I18</f>
        <v>246611.70000000013</v>
      </c>
      <c r="I18" s="13">
        <f>[5]COOPESANTOS!J18</f>
        <v>246611.70000000013</v>
      </c>
      <c r="J18" s="13">
        <f>[5]COOPESANTOS!K18</f>
        <v>246611.70000000013</v>
      </c>
      <c r="K18" s="13">
        <f>[5]COOPESANTOS!L18</f>
        <v>244442.40000000014</v>
      </c>
      <c r="L18" s="13">
        <f>[5]COOPESANTOS!M18</f>
        <v>244442.40000000011</v>
      </c>
      <c r="M18" s="13">
        <f>[5]COOPESANTOS!N18</f>
        <v>244442.40000000014</v>
      </c>
    </row>
    <row r="19" spans="1:14" x14ac:dyDescent="0.3">
      <c r="A19" s="22" t="str">
        <f>[5]COOPESANTOS!B19</f>
        <v>e. Bloque mayor a 15 kW</v>
      </c>
      <c r="B19" s="13">
        <f>[5]COOPESANTOS!C19</f>
        <v>15524.590000000011</v>
      </c>
      <c r="C19" s="13">
        <f>[5]COOPESANTOS!D19</f>
        <v>15524.590000000009</v>
      </c>
      <c r="D19" s="13">
        <f>[5]COOPESANTOS!E19</f>
        <v>15524.590000000011</v>
      </c>
      <c r="E19" s="13">
        <f>[5]COOPESANTOS!F19</f>
        <v>15694.869999999997</v>
      </c>
      <c r="F19" s="13">
        <f>[5]COOPESANTOS!G19</f>
        <v>15694.869999999997</v>
      </c>
      <c r="G19" s="13">
        <f>[5]COOPESANTOS!H19</f>
        <v>15694.869999999997</v>
      </c>
      <c r="H19" s="13">
        <f>[5]COOPESANTOS!I19</f>
        <v>16440.780000000013</v>
      </c>
      <c r="I19" s="13">
        <f>[5]COOPESANTOS!J19</f>
        <v>16440.780000000013</v>
      </c>
      <c r="J19" s="13">
        <f>[5]COOPESANTOS!K19</f>
        <v>16440.780000000013</v>
      </c>
      <c r="K19" s="13">
        <f>[5]COOPESANTOS!L19</f>
        <v>16296.159999999989</v>
      </c>
      <c r="L19" s="13">
        <f>[5]COOPESANTOS!M19</f>
        <v>16296.159999999991</v>
      </c>
      <c r="M19" s="13">
        <f>[5]COOPESANTOS!N19</f>
        <v>16296.159999999989</v>
      </c>
    </row>
    <row r="20" spans="1:14" x14ac:dyDescent="0.3">
      <c r="A20" s="19" t="str">
        <f>[5]COOPESANTOS!B20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4" x14ac:dyDescent="0.3">
      <c r="A21" s="20" t="str">
        <f>[5]COOPESANTOS!B21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[5]COOPESANTOS!B22</f>
        <v>a. Consumo de Energía menor o igual a 3000 kWh</v>
      </c>
      <c r="B22" s="13">
        <f>[5]COOPESANTOS!C22</f>
        <v>156.56000000000003</v>
      </c>
      <c r="C22" s="13">
        <f>[5]COOPESANTOS!D22</f>
        <v>156.55999999999997</v>
      </c>
      <c r="D22" s="13">
        <f>[5]COOPESANTOS!E22</f>
        <v>156.56000000000003</v>
      </c>
      <c r="E22" s="13">
        <f>[5]COOPESANTOS!F22</f>
        <v>158.28000000000006</v>
      </c>
      <c r="F22" s="13">
        <f>[5]COOPESANTOS!G22</f>
        <v>158.28000000000003</v>
      </c>
      <c r="G22" s="13">
        <f>[5]COOPESANTOS!H22</f>
        <v>158.28000000000006</v>
      </c>
      <c r="H22" s="13">
        <f>[5]COOPESANTOS!I22</f>
        <v>165.8000000000001</v>
      </c>
      <c r="I22" s="13">
        <f>[5]COOPESANTOS!J22</f>
        <v>165.8000000000001</v>
      </c>
      <c r="J22" s="13">
        <f>[5]COOPESANTOS!K22</f>
        <v>165.8000000000001</v>
      </c>
      <c r="K22" s="13">
        <f>[5]COOPESANTOS!L22</f>
        <v>164.35000000000005</v>
      </c>
      <c r="L22" s="13">
        <f>[5]COOPESANTOS!M22</f>
        <v>164.35000000000002</v>
      </c>
      <c r="M22" s="13">
        <f>[5]COOPESANTOS!N22</f>
        <v>164.35000000000005</v>
      </c>
      <c r="N22" s="23"/>
    </row>
    <row r="23" spans="1:14" x14ac:dyDescent="0.3">
      <c r="A23" s="22" t="str">
        <f>[5]COOPESANTOS!B23</f>
        <v>b. Bloque 0-3000 kWh</v>
      </c>
      <c r="B23" s="13">
        <f>[5]COOPESANTOS!C23</f>
        <v>284340</v>
      </c>
      <c r="C23" s="13">
        <f>[5]COOPESANTOS!D23</f>
        <v>284340</v>
      </c>
      <c r="D23" s="13">
        <f>[5]COOPESANTOS!E23</f>
        <v>284340</v>
      </c>
      <c r="E23" s="13">
        <f>[5]COOPESANTOS!F23</f>
        <v>287460</v>
      </c>
      <c r="F23" s="13">
        <f>[5]COOPESANTOS!G23</f>
        <v>287460</v>
      </c>
      <c r="G23" s="13">
        <f>[5]COOPESANTOS!H23</f>
        <v>287460</v>
      </c>
      <c r="H23" s="13">
        <f>[5]COOPESANTOS!I23</f>
        <v>301140</v>
      </c>
      <c r="I23" s="13">
        <f>[5]COOPESANTOS!J23</f>
        <v>301140</v>
      </c>
      <c r="J23" s="13">
        <f>[5]COOPESANTOS!K23</f>
        <v>301140</v>
      </c>
      <c r="K23" s="13">
        <f>[5]COOPESANTOS!L23</f>
        <v>298500</v>
      </c>
      <c r="L23" s="13">
        <f>[5]COOPESANTOS!M23</f>
        <v>298500</v>
      </c>
      <c r="M23" s="13">
        <f>[5]COOPESANTOS!N23</f>
        <v>298500</v>
      </c>
      <c r="N23" s="23"/>
    </row>
    <row r="24" spans="1:14" x14ac:dyDescent="0.3">
      <c r="A24" s="22" t="str">
        <f>[5]COOPESANTOS!B24</f>
        <v>c. Bloque mayor a 3000 kWh</v>
      </c>
      <c r="B24" s="13">
        <f>[5]COOPESANTOS!C24</f>
        <v>94.780000000000058</v>
      </c>
      <c r="C24" s="13">
        <f>[5]COOPESANTOS!D24</f>
        <v>94.780000000000044</v>
      </c>
      <c r="D24" s="13">
        <f>[5]COOPESANTOS!E24</f>
        <v>94.780000000000058</v>
      </c>
      <c r="E24" s="13">
        <f>[5]COOPESANTOS!F24</f>
        <v>95.820000000000007</v>
      </c>
      <c r="F24" s="13">
        <f>[5]COOPESANTOS!G24</f>
        <v>95.820000000000022</v>
      </c>
      <c r="G24" s="13">
        <f>[5]COOPESANTOS!H24</f>
        <v>95.820000000000007</v>
      </c>
      <c r="H24" s="13">
        <f>[5]COOPESANTOS!I24</f>
        <v>100.38000000000007</v>
      </c>
      <c r="I24" s="13">
        <f>[5]COOPESANTOS!J24</f>
        <v>100.38000000000007</v>
      </c>
      <c r="J24" s="13">
        <f>[5]COOPESANTOS!K24</f>
        <v>100.38000000000007</v>
      </c>
      <c r="K24" s="13">
        <f>[5]COOPESANTOS!L24</f>
        <v>99.5</v>
      </c>
      <c r="L24" s="13">
        <f>[5]COOPESANTOS!M24</f>
        <v>99.5</v>
      </c>
      <c r="M24" s="13">
        <f>[5]COOPESANTOS!N24</f>
        <v>99.5</v>
      </c>
      <c r="N24" s="23"/>
    </row>
    <row r="25" spans="1:14" x14ac:dyDescent="0.3">
      <c r="A25" s="22" t="str">
        <f>[5]COOPESANTOS!B25</f>
        <v>d. Bloque 0-15 kW</v>
      </c>
      <c r="B25" s="13">
        <f>[5]COOPESANTOS!C25</f>
        <v>232868.84999999989</v>
      </c>
      <c r="C25" s="13">
        <f>[5]COOPESANTOS!D25</f>
        <v>232868.84999999992</v>
      </c>
      <c r="D25" s="13">
        <f>[5]COOPESANTOS!E25</f>
        <v>232868.84999999989</v>
      </c>
      <c r="E25" s="13">
        <f>[5]COOPESANTOS!F25</f>
        <v>235423.04999999987</v>
      </c>
      <c r="F25" s="13">
        <f>[5]COOPESANTOS!G25</f>
        <v>235423.04999999987</v>
      </c>
      <c r="G25" s="13">
        <f>[5]COOPESANTOS!H25</f>
        <v>235423.04999999987</v>
      </c>
      <c r="H25" s="13">
        <f>[5]COOPESANTOS!I25</f>
        <v>246611.70000000013</v>
      </c>
      <c r="I25" s="13">
        <f>[5]COOPESANTOS!J25</f>
        <v>246611.70000000013</v>
      </c>
      <c r="J25" s="13">
        <f>[5]COOPESANTOS!K25</f>
        <v>246611.70000000013</v>
      </c>
      <c r="K25" s="13">
        <f>[5]COOPESANTOS!L25</f>
        <v>244442.40000000014</v>
      </c>
      <c r="L25" s="13">
        <f>[5]COOPESANTOS!M25</f>
        <v>244442.40000000011</v>
      </c>
      <c r="M25" s="13">
        <f>[5]COOPESANTOS!N25</f>
        <v>244442.40000000014</v>
      </c>
      <c r="N25" s="23"/>
    </row>
    <row r="26" spans="1:14" x14ac:dyDescent="0.3">
      <c r="A26" s="22" t="str">
        <f>[5]COOPESANTOS!B26</f>
        <v>e. Bloque mayor a 15 kW</v>
      </c>
      <c r="B26" s="13">
        <f>[5]COOPESANTOS!C26</f>
        <v>15524.590000000011</v>
      </c>
      <c r="C26" s="13">
        <f>[5]COOPESANTOS!D26</f>
        <v>15524.590000000009</v>
      </c>
      <c r="D26" s="13">
        <f>[5]COOPESANTOS!E26</f>
        <v>15524.590000000011</v>
      </c>
      <c r="E26" s="13">
        <f>[5]COOPESANTOS!F26</f>
        <v>15694.869999999997</v>
      </c>
      <c r="F26" s="13">
        <f>[5]COOPESANTOS!G26</f>
        <v>15694.869999999997</v>
      </c>
      <c r="G26" s="13">
        <f>[5]COOPESANTOS!H26</f>
        <v>15694.869999999997</v>
      </c>
      <c r="H26" s="13">
        <f>[5]COOPESANTOS!I26</f>
        <v>16440.780000000013</v>
      </c>
      <c r="I26" s="13">
        <f>[5]COOPESANTOS!J26</f>
        <v>16440.780000000013</v>
      </c>
      <c r="J26" s="13">
        <f>[5]COOPESANTOS!K26</f>
        <v>16440.780000000013</v>
      </c>
      <c r="K26" s="13">
        <f>[5]COOPESANTOS!L26</f>
        <v>16296.159999999989</v>
      </c>
      <c r="L26" s="13">
        <f>[5]COOPESANTOS!M26</f>
        <v>16296.159999999991</v>
      </c>
      <c r="M26" s="13">
        <f>[5]COOPESANTOS!N26</f>
        <v>16296.159999999989</v>
      </c>
      <c r="N26" s="23"/>
    </row>
    <row r="27" spans="1:14" x14ac:dyDescent="0.3">
      <c r="A27" s="19" t="str">
        <f>[5]COOPESANTOS!B27</f>
        <v>PREFERENCIAL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[5]COOPESANTOS!B28</f>
        <v>T-CS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[5]COOPESANTOS!B29</f>
        <v>a. Bloque 0-250 kWh</v>
      </c>
      <c r="B29" s="13">
        <f>[5]COOPESANTOS!C29</f>
        <v>111.82999999999996</v>
      </c>
      <c r="C29" s="13">
        <f>[5]COOPESANTOS!D29</f>
        <v>111.82999999999996</v>
      </c>
      <c r="D29" s="13">
        <f>[5]COOPESANTOS!E29</f>
        <v>111.82999999999996</v>
      </c>
      <c r="E29" s="13">
        <f>[5]COOPESANTOS!F29</f>
        <v>113.05999999999996</v>
      </c>
      <c r="F29" s="13">
        <f>[5]COOPESANTOS!G29</f>
        <v>113.05999999999996</v>
      </c>
      <c r="G29" s="13">
        <f>[5]COOPESANTOS!H29</f>
        <v>113.05999999999996</v>
      </c>
      <c r="H29" s="13">
        <f>[5]COOPESANTOS!I29</f>
        <v>118.42999999999995</v>
      </c>
      <c r="I29" s="13">
        <f>[5]COOPESANTOS!J29</f>
        <v>118.42999999999995</v>
      </c>
      <c r="J29" s="13">
        <f>[5]COOPESANTOS!K29</f>
        <v>118.42999999999996</v>
      </c>
      <c r="K29" s="13">
        <f>[5]COOPESANTOS!L29</f>
        <v>117.38999999999997</v>
      </c>
      <c r="L29" s="13">
        <f>[5]COOPESANTOS!M29</f>
        <v>117.38999999999997</v>
      </c>
      <c r="M29" s="13">
        <f>[5]COOPESANTOS!N29</f>
        <v>117.38999999999997</v>
      </c>
      <c r="N29" s="23"/>
    </row>
    <row r="30" spans="1:14" x14ac:dyDescent="0.3">
      <c r="A30" s="22" t="str">
        <f>[5]COOPESANTOS!B30</f>
        <v>b. Bloque mayor a 250 kWh</v>
      </c>
      <c r="B30" s="13">
        <f>[5]COOPESANTOS!C30</f>
        <v>156.56000000000003</v>
      </c>
      <c r="C30" s="13">
        <f>[5]COOPESANTOS!D30</f>
        <v>156.55999999999997</v>
      </c>
      <c r="D30" s="13">
        <f>[5]COOPESANTOS!E30</f>
        <v>156.56000000000003</v>
      </c>
      <c r="E30" s="13">
        <f>[5]COOPESANTOS!F30</f>
        <v>158.28000000000006</v>
      </c>
      <c r="F30" s="13">
        <f>[5]COOPESANTOS!G30</f>
        <v>158.28000000000003</v>
      </c>
      <c r="G30" s="13">
        <f>[5]COOPESANTOS!H30</f>
        <v>158.28000000000006</v>
      </c>
      <c r="H30" s="13">
        <f>[5]COOPESANTOS!I30</f>
        <v>165.8000000000001</v>
      </c>
      <c r="I30" s="13">
        <f>[5]COOPESANTOS!J30</f>
        <v>165.8000000000001</v>
      </c>
      <c r="J30" s="13">
        <f>[5]COOPESANTOS!K30</f>
        <v>165.8000000000001</v>
      </c>
      <c r="K30" s="13">
        <f>[5]COOPESANTOS!L30</f>
        <v>164.35000000000005</v>
      </c>
      <c r="L30" s="13">
        <f>[5]COOPESANTOS!M30</f>
        <v>164.35000000000002</v>
      </c>
      <c r="M30" s="13">
        <f>[5]COOPESANTOS!N30</f>
        <v>164.35000000000005</v>
      </c>
      <c r="N30" s="23"/>
    </row>
    <row r="31" spans="1:14" x14ac:dyDescent="0.3">
      <c r="A31" s="22" t="str">
        <f>[5]COOPESANTOS!B31</f>
        <v>c. Bloque 0-3000 kWh</v>
      </c>
      <c r="B31" s="13">
        <f>[5]COOPESANTOS!C31</f>
        <v>284340</v>
      </c>
      <c r="C31" s="13">
        <f>[5]COOPESANTOS!D31</f>
        <v>284340</v>
      </c>
      <c r="D31" s="13">
        <f>[5]COOPESANTOS!E31</f>
        <v>284340</v>
      </c>
      <c r="E31" s="13">
        <f>[5]COOPESANTOS!F31</f>
        <v>287460</v>
      </c>
      <c r="F31" s="13">
        <f>[5]COOPESANTOS!G31</f>
        <v>287460</v>
      </c>
      <c r="G31" s="13">
        <f>[5]COOPESANTOS!H31</f>
        <v>287460</v>
      </c>
      <c r="H31" s="13">
        <f>[5]COOPESANTOS!I31</f>
        <v>301140</v>
      </c>
      <c r="I31" s="13">
        <f>[5]COOPESANTOS!J31</f>
        <v>301140</v>
      </c>
      <c r="J31" s="13">
        <f>[5]COOPESANTOS!K31</f>
        <v>301140</v>
      </c>
      <c r="K31" s="13">
        <f>[5]COOPESANTOS!L31</f>
        <v>298500</v>
      </c>
      <c r="L31" s="13">
        <f>[5]COOPESANTOS!M31</f>
        <v>298500</v>
      </c>
      <c r="M31" s="13">
        <f>[5]COOPESANTOS!N31</f>
        <v>298500</v>
      </c>
      <c r="N31" s="23"/>
    </row>
    <row r="32" spans="1:14" x14ac:dyDescent="0.3">
      <c r="A32" s="22" t="str">
        <f>[5]COOPESANTOS!B32</f>
        <v>d. Bloque mayor a 3000 kWh</v>
      </c>
      <c r="B32" s="13">
        <f>[5]COOPESANTOS!C32</f>
        <v>94.780000000000058</v>
      </c>
      <c r="C32" s="13">
        <f>[5]COOPESANTOS!D32</f>
        <v>94.780000000000044</v>
      </c>
      <c r="D32" s="13">
        <f>[5]COOPESANTOS!E32</f>
        <v>94.780000000000058</v>
      </c>
      <c r="E32" s="13">
        <f>[5]COOPESANTOS!F32</f>
        <v>95.820000000000007</v>
      </c>
      <c r="F32" s="13">
        <f>[5]COOPESANTOS!G32</f>
        <v>95.820000000000022</v>
      </c>
      <c r="G32" s="13">
        <f>[5]COOPESANTOS!H32</f>
        <v>95.820000000000007</v>
      </c>
      <c r="H32" s="13">
        <f>[5]COOPESANTOS!I32</f>
        <v>100.38000000000007</v>
      </c>
      <c r="I32" s="13">
        <f>[5]COOPESANTOS!J32</f>
        <v>100.38000000000007</v>
      </c>
      <c r="J32" s="13">
        <f>[5]COOPESANTOS!K32</f>
        <v>100.38000000000007</v>
      </c>
      <c r="K32" s="13">
        <f>[5]COOPESANTOS!L32</f>
        <v>99.5</v>
      </c>
      <c r="L32" s="13">
        <f>[5]COOPESANTOS!M32</f>
        <v>99.5</v>
      </c>
      <c r="M32" s="13">
        <f>[5]COOPESANTOS!N32</f>
        <v>99.5</v>
      </c>
      <c r="N32" s="23"/>
    </row>
    <row r="33" spans="1:14" x14ac:dyDescent="0.3">
      <c r="A33" s="22" t="str">
        <f>[5]COOPESANTOS!B33</f>
        <v>e. Bloque 0-15 kW</v>
      </c>
      <c r="B33" s="13">
        <f>[5]COOPESANTOS!C33</f>
        <v>232868.84999999989</v>
      </c>
      <c r="C33" s="13">
        <f>[5]COOPESANTOS!D33</f>
        <v>232868.84999999992</v>
      </c>
      <c r="D33" s="13">
        <f>[5]COOPESANTOS!E33</f>
        <v>232868.84999999989</v>
      </c>
      <c r="E33" s="13">
        <f>[5]COOPESANTOS!F33</f>
        <v>235423.04999999987</v>
      </c>
      <c r="F33" s="13">
        <f>[5]COOPESANTOS!G33</f>
        <v>235423.04999999987</v>
      </c>
      <c r="G33" s="13">
        <f>[5]COOPESANTOS!H33</f>
        <v>235423.04999999987</v>
      </c>
      <c r="H33" s="13">
        <f>[5]COOPESANTOS!I33</f>
        <v>246611.70000000013</v>
      </c>
      <c r="I33" s="13">
        <f>[5]COOPESANTOS!J33</f>
        <v>246611.70000000013</v>
      </c>
      <c r="J33" s="13">
        <f>[5]COOPESANTOS!K33</f>
        <v>246611.70000000013</v>
      </c>
      <c r="K33" s="13">
        <f>[5]COOPESANTOS!L33</f>
        <v>244442.40000000014</v>
      </c>
      <c r="L33" s="13">
        <f>[5]COOPESANTOS!M33</f>
        <v>244442.40000000011</v>
      </c>
      <c r="M33" s="13">
        <f>[5]COOPESANTOS!N33</f>
        <v>244442.40000000014</v>
      </c>
      <c r="N33" s="23"/>
    </row>
    <row r="34" spans="1:14" x14ac:dyDescent="0.3">
      <c r="A34" s="22" t="str">
        <f>[5]COOPESANTOS!B34</f>
        <v>f. Bloque mayor a 15 kW</v>
      </c>
      <c r="B34" s="13">
        <f>[5]COOPESANTOS!C34</f>
        <v>15524.590000000011</v>
      </c>
      <c r="C34" s="13">
        <f>[5]COOPESANTOS!D34</f>
        <v>15524.590000000009</v>
      </c>
      <c r="D34" s="13">
        <f>[5]COOPESANTOS!E34</f>
        <v>15524.590000000011</v>
      </c>
      <c r="E34" s="13">
        <f>[5]COOPESANTOS!F34</f>
        <v>15694.869999999997</v>
      </c>
      <c r="F34" s="13">
        <f>[5]COOPESANTOS!G34</f>
        <v>15694.869999999997</v>
      </c>
      <c r="G34" s="13">
        <f>[5]COOPESANTOS!H34</f>
        <v>15694.869999999997</v>
      </c>
      <c r="H34" s="13">
        <f>[5]COOPESANTOS!I34</f>
        <v>16440.780000000013</v>
      </c>
      <c r="I34" s="13">
        <f>[5]COOPESANTOS!J34</f>
        <v>16440.780000000013</v>
      </c>
      <c r="J34" s="13">
        <f>[5]COOPESANTOS!K34</f>
        <v>16440.780000000013</v>
      </c>
      <c r="K34" s="13">
        <f>[5]COOPESANTOS!L34</f>
        <v>16296.159999999989</v>
      </c>
      <c r="L34" s="13">
        <f>[5]COOPESANTOS!M34</f>
        <v>16296.159999999991</v>
      </c>
      <c r="M34" s="13">
        <f>[5]COOPESANTOS!N34</f>
        <v>16296.159999999989</v>
      </c>
      <c r="N34" s="23"/>
    </row>
    <row r="35" spans="1:14" x14ac:dyDescent="0.3">
      <c r="A35" s="19" t="str">
        <f>[5]COOPESANTOS!B35</f>
        <v>MEDIA TENSIÓN (T-MT)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4" x14ac:dyDescent="0.3">
      <c r="A36" s="20" t="str">
        <f>[5]COOPESANTOS!B36</f>
        <v>T-MT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4" x14ac:dyDescent="0.3">
      <c r="A37" s="22" t="str">
        <f>[5]COOPESANTOS!B37</f>
        <v>a. Energía Punta</v>
      </c>
      <c r="B37" s="13">
        <f>[5]COOPESANTOS!C37</f>
        <v>74.55999999999996</v>
      </c>
      <c r="C37" s="13">
        <f>[5]COOPESANTOS!D37</f>
        <v>74.55999999999996</v>
      </c>
      <c r="D37" s="13">
        <f>[5]COOPESANTOS!E37</f>
        <v>74.55999999999996</v>
      </c>
      <c r="E37" s="13">
        <f>[5]COOPESANTOS!F37</f>
        <v>75.369999999999948</v>
      </c>
      <c r="F37" s="13">
        <f>[5]COOPESANTOS!G37</f>
        <v>75.369999999999948</v>
      </c>
      <c r="G37" s="13">
        <f>[5]COOPESANTOS!H37</f>
        <v>75.369999999999948</v>
      </c>
      <c r="H37" s="13">
        <f>[5]COOPESANTOS!I37</f>
        <v>78.949999999999989</v>
      </c>
      <c r="I37" s="13">
        <f>[5]COOPESANTOS!J37</f>
        <v>78.949999999999989</v>
      </c>
      <c r="J37" s="13">
        <f>[5]COOPESANTOS!K37</f>
        <v>78.95</v>
      </c>
      <c r="K37" s="13">
        <f>[5]COOPESANTOS!L37</f>
        <v>78.260000000000034</v>
      </c>
      <c r="L37" s="13">
        <f>[5]COOPESANTOS!M37</f>
        <v>78.260000000000019</v>
      </c>
      <c r="M37" s="13">
        <f>[5]COOPESANTOS!N37</f>
        <v>78.260000000000034</v>
      </c>
    </row>
    <row r="38" spans="1:14" x14ac:dyDescent="0.3">
      <c r="A38" s="22" t="str">
        <f>[5]COOPESANTOS!B38</f>
        <v>b. Energía Valle</v>
      </c>
      <c r="B38" s="13">
        <f>[5]COOPESANTOS!C38</f>
        <v>29.830000000000013</v>
      </c>
      <c r="C38" s="13">
        <f>[5]COOPESANTOS!D38</f>
        <v>29.830000000000009</v>
      </c>
      <c r="D38" s="13">
        <f>[5]COOPESANTOS!E38</f>
        <v>29.830000000000013</v>
      </c>
      <c r="E38" s="13">
        <f>[5]COOPESANTOS!F38</f>
        <v>30.149999999999984</v>
      </c>
      <c r="F38" s="13">
        <f>[5]COOPESANTOS!G38</f>
        <v>30.149999999999984</v>
      </c>
      <c r="G38" s="13">
        <f>[5]COOPESANTOS!H38</f>
        <v>30.149999999999984</v>
      </c>
      <c r="H38" s="13">
        <f>[5]COOPESANTOS!I38</f>
        <v>31.590000000000011</v>
      </c>
      <c r="I38" s="13">
        <f>[5]COOPESANTOS!J38</f>
        <v>31.590000000000011</v>
      </c>
      <c r="J38" s="13">
        <f>[5]COOPESANTOS!K38</f>
        <v>31.590000000000011</v>
      </c>
      <c r="K38" s="13">
        <f>[5]COOPESANTOS!L38</f>
        <v>31.309999999999974</v>
      </c>
      <c r="L38" s="13">
        <f>[5]COOPESANTOS!M38</f>
        <v>31.309999999999977</v>
      </c>
      <c r="M38" s="13">
        <f>[5]COOPESANTOS!N38</f>
        <v>31.309999999999974</v>
      </c>
    </row>
    <row r="39" spans="1:14" x14ac:dyDescent="0.3">
      <c r="A39" s="22" t="str">
        <f>[5]COOPESANTOS!B39</f>
        <v>c. Energía Noche</v>
      </c>
      <c r="B39" s="13">
        <f>[5]COOPESANTOS!C39</f>
        <v>19.179999999999996</v>
      </c>
      <c r="C39" s="13">
        <f>[5]COOPESANTOS!D39</f>
        <v>19.180000000000003</v>
      </c>
      <c r="D39" s="13">
        <f>[5]COOPESANTOS!E39</f>
        <v>19.179999999999996</v>
      </c>
      <c r="E39" s="13">
        <f>[5]COOPESANTOS!F39</f>
        <v>19.38999999999999</v>
      </c>
      <c r="F39" s="13">
        <f>[5]COOPESANTOS!G39</f>
        <v>19.38999999999999</v>
      </c>
      <c r="G39" s="13">
        <f>[5]COOPESANTOS!H39</f>
        <v>19.38999999999999</v>
      </c>
      <c r="H39" s="13">
        <f>[5]COOPESANTOS!I39</f>
        <v>20.309999999999988</v>
      </c>
      <c r="I39" s="13">
        <f>[5]COOPESANTOS!J39</f>
        <v>20.309999999999988</v>
      </c>
      <c r="J39" s="13">
        <f>[5]COOPESANTOS!K39</f>
        <v>20.309999999999992</v>
      </c>
      <c r="K39" s="13">
        <f>[5]COOPESANTOS!L39</f>
        <v>20.13</v>
      </c>
      <c r="L39" s="13">
        <f>[5]COOPESANTOS!M39</f>
        <v>20.13</v>
      </c>
      <c r="M39" s="13">
        <f>[5]COOPESANTOS!N39</f>
        <v>20.13</v>
      </c>
    </row>
    <row r="40" spans="1:14" x14ac:dyDescent="0.3">
      <c r="A40" s="22" t="str">
        <f>[5]COOPESANTOS!B40</f>
        <v>d. Potencia Punta</v>
      </c>
      <c r="B40" s="13">
        <f>[5]COOPESANTOS!C40</f>
        <v>11391.020000000002</v>
      </c>
      <c r="C40" s="13">
        <f>[5]COOPESANTOS!D40</f>
        <v>11391.02</v>
      </c>
      <c r="D40" s="13">
        <f>[5]COOPESANTOS!E40</f>
        <v>11391.020000000002</v>
      </c>
      <c r="E40" s="13">
        <f>[5]COOPESANTOS!F40</f>
        <v>11515.960000000001</v>
      </c>
      <c r="F40" s="13">
        <f>[5]COOPESANTOS!G40</f>
        <v>11515.960000000003</v>
      </c>
      <c r="G40" s="13">
        <f>[5]COOPESANTOS!H40</f>
        <v>11515.960000000001</v>
      </c>
      <c r="H40" s="13">
        <f>[5]COOPESANTOS!I40</f>
        <v>12063.270000000004</v>
      </c>
      <c r="I40" s="13">
        <f>[5]COOPESANTOS!J40</f>
        <v>12063.270000000004</v>
      </c>
      <c r="J40" s="13">
        <f>[5]COOPESANTOS!K40</f>
        <v>12063.270000000002</v>
      </c>
      <c r="K40" s="13">
        <f>[5]COOPESANTOS!L40</f>
        <v>11957.159999999993</v>
      </c>
      <c r="L40" s="13">
        <f>[5]COOPESANTOS!M40</f>
        <v>11957.159999999994</v>
      </c>
      <c r="M40" s="13">
        <f>[5]COOPESANTOS!N40</f>
        <v>11957.159999999993</v>
      </c>
    </row>
    <row r="41" spans="1:14" x14ac:dyDescent="0.3">
      <c r="A41" s="22" t="str">
        <f>[5]COOPESANTOS!B41</f>
        <v>e. Potencia Valle</v>
      </c>
      <c r="B41" s="13">
        <f>[5]COOPESANTOS!C41</f>
        <v>8274.600000000004</v>
      </c>
      <c r="C41" s="13">
        <f>[5]COOPESANTOS!D41</f>
        <v>8274.600000000004</v>
      </c>
      <c r="D41" s="13">
        <f>[5]COOPESANTOS!E41</f>
        <v>8274.600000000004</v>
      </c>
      <c r="E41" s="13">
        <f>[5]COOPESANTOS!F41</f>
        <v>8365.350000000004</v>
      </c>
      <c r="F41" s="13">
        <f>[5]COOPESANTOS!G41</f>
        <v>8365.350000000004</v>
      </c>
      <c r="G41" s="13">
        <f>[5]COOPESANTOS!H41</f>
        <v>8365.350000000004</v>
      </c>
      <c r="H41" s="13">
        <f>[5]COOPESANTOS!I41</f>
        <v>8762.9299999999948</v>
      </c>
      <c r="I41" s="13">
        <f>[5]COOPESANTOS!J41</f>
        <v>8762.9299999999948</v>
      </c>
      <c r="J41" s="13">
        <f>[5]COOPESANTOS!K41</f>
        <v>8762.9299999999948</v>
      </c>
      <c r="K41" s="13">
        <f>[5]COOPESANTOS!L41</f>
        <v>8685.8500000000022</v>
      </c>
      <c r="L41" s="13">
        <f>[5]COOPESANTOS!M41</f>
        <v>8685.850000000004</v>
      </c>
      <c r="M41" s="13">
        <f>[5]COOPESANTOS!N41</f>
        <v>8685.8500000000022</v>
      </c>
    </row>
    <row r="42" spans="1:14" x14ac:dyDescent="0.3">
      <c r="A42" s="22" t="str">
        <f>[5]COOPESANTOS!B42</f>
        <v>f. Potencia Noche</v>
      </c>
      <c r="B42" s="13">
        <f>[5]COOPESANTOS!C42</f>
        <v>5209.2999999999993</v>
      </c>
      <c r="C42" s="13">
        <f>[5]COOPESANTOS!D42</f>
        <v>5209.3000000000011</v>
      </c>
      <c r="D42" s="13">
        <f>[5]COOPESANTOS!E42</f>
        <v>5209.2999999999993</v>
      </c>
      <c r="E42" s="13">
        <f>[5]COOPESANTOS!F42</f>
        <v>5266.4400000000014</v>
      </c>
      <c r="F42" s="13">
        <f>[5]COOPESANTOS!G42</f>
        <v>5266.4400000000014</v>
      </c>
      <c r="G42" s="13">
        <f>[5]COOPESANTOS!H42</f>
        <v>5266.4400000000014</v>
      </c>
      <c r="H42" s="13">
        <f>[5]COOPESANTOS!I42</f>
        <v>5516.7300000000005</v>
      </c>
      <c r="I42" s="13">
        <f>[5]COOPESANTOS!J42</f>
        <v>5516.7300000000005</v>
      </c>
      <c r="J42" s="13">
        <f>[5]COOPESANTOS!K42</f>
        <v>5516.73</v>
      </c>
      <c r="K42" s="13">
        <f>[5]COOPESANTOS!L42</f>
        <v>5468.2000000000016</v>
      </c>
      <c r="L42" s="13">
        <f>[5]COOPESANTOS!M42</f>
        <v>5468.2000000000007</v>
      </c>
      <c r="M42" s="13">
        <f>[5]COOPESANTOS!N42</f>
        <v>5468.2000000000016</v>
      </c>
    </row>
    <row r="43" spans="1:14" x14ac:dyDescent="0.3">
      <c r="A43" s="19" t="str">
        <f>[5]COOPESANTOS!B43</f>
        <v>ALUMBRADO PÚBLICO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4" x14ac:dyDescent="0.3">
      <c r="A44" s="64" t="str">
        <f>[5]COOPESANTOS!B44</f>
        <v>T-AP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</row>
    <row r="45" spans="1:14" x14ac:dyDescent="0.3">
      <c r="A45" s="22" t="str">
        <f>[5]COOPESANTOS!B45</f>
        <v>a. Bloque 0-40 kWh</v>
      </c>
      <c r="B45" s="13">
        <f>[5]COOPESANTOS!C45</f>
        <v>148.8000000000001</v>
      </c>
      <c r="C45" s="13">
        <f>[5]COOPESANTOS!D45</f>
        <v>148.8000000000001</v>
      </c>
      <c r="D45" s="13">
        <f>[5]COOPESANTOS!E45</f>
        <v>148.8000000000001</v>
      </c>
      <c r="E45" s="13">
        <f>[5]COOPESANTOS!F45</f>
        <v>148.8000000000001</v>
      </c>
      <c r="F45" s="13">
        <f>[5]COOPESANTOS!G45</f>
        <v>148.8000000000001</v>
      </c>
      <c r="G45" s="13">
        <f>[5]COOPESANTOS!H45</f>
        <v>148.8000000000001</v>
      </c>
      <c r="H45" s="13">
        <f>[5]COOPESANTOS!I45</f>
        <v>148.8000000000001</v>
      </c>
      <c r="I45" s="13">
        <f>[5]COOPESANTOS!J45</f>
        <v>148.8000000000001</v>
      </c>
      <c r="J45" s="13">
        <f>[5]COOPESANTOS!K45</f>
        <v>148.8000000000001</v>
      </c>
      <c r="K45" s="13">
        <f>[5]COOPESANTOS!L45</f>
        <v>148.8000000000001</v>
      </c>
      <c r="L45" s="13">
        <f>[5]COOPESANTOS!M45</f>
        <v>148.8000000000001</v>
      </c>
      <c r="M45" s="13">
        <f>[5]COOPESANTOS!N45</f>
        <v>148.8000000000001</v>
      </c>
    </row>
    <row r="46" spans="1:14" x14ac:dyDescent="0.3">
      <c r="A46" s="22" t="str">
        <f>[5]COOPESANTOS!B46</f>
        <v>b. Bloque 41-50 000 kWh</v>
      </c>
      <c r="B46" s="13">
        <f>[5]COOPESANTOS!C46</f>
        <v>3.7199999999999993</v>
      </c>
      <c r="C46" s="13">
        <f>[5]COOPESANTOS!D46</f>
        <v>3.7199999999999993</v>
      </c>
      <c r="D46" s="13">
        <f>[5]COOPESANTOS!E46</f>
        <v>3.7199999999999993</v>
      </c>
      <c r="E46" s="13">
        <f>[5]COOPESANTOS!F46</f>
        <v>3.7199999999999993</v>
      </c>
      <c r="F46" s="13">
        <f>[5]COOPESANTOS!G46</f>
        <v>3.7199999999999993</v>
      </c>
      <c r="G46" s="13">
        <f>[5]COOPESANTOS!H46</f>
        <v>3.7199999999999993</v>
      </c>
      <c r="H46" s="13">
        <f>[5]COOPESANTOS!I46</f>
        <v>3.7199999999999993</v>
      </c>
      <c r="I46" s="13">
        <f>[5]COOPESANTOS!J46</f>
        <v>3.7199999999999993</v>
      </c>
      <c r="J46" s="13">
        <f>[5]COOPESANTOS!K46</f>
        <v>3.7199999999999993</v>
      </c>
      <c r="K46" s="13">
        <f>[5]COOPESANTOS!L46</f>
        <v>3.7199999999999993</v>
      </c>
      <c r="L46" s="13">
        <f>[5]COOPESANTOS!M46</f>
        <v>3.7199999999999993</v>
      </c>
      <c r="M46" s="13">
        <f>[5]COOPESANTOS!N46</f>
        <v>3.7199999999999993</v>
      </c>
    </row>
    <row r="47" spans="1:14" x14ac:dyDescent="0.3">
      <c r="A47" s="22" t="str">
        <f>[5]COOPESANTOS!B47</f>
        <v>c. Bloque mayor a 50 000 kWh</v>
      </c>
      <c r="B47" s="13">
        <f>[5]COOPESANTOS!C47</f>
        <v>186000</v>
      </c>
      <c r="C47" s="13">
        <f>[5]COOPESANTOS!D47</f>
        <v>186000</v>
      </c>
      <c r="D47" s="13">
        <f>[5]COOPESANTOS!E47</f>
        <v>186000</v>
      </c>
      <c r="E47" s="13">
        <f>[5]COOPESANTOS!F47</f>
        <v>186000</v>
      </c>
      <c r="F47" s="13">
        <f>[5]COOPESANTOS!G47</f>
        <v>186000</v>
      </c>
      <c r="G47" s="13">
        <f>[5]COOPESANTOS!H47</f>
        <v>186000</v>
      </c>
      <c r="H47" s="13">
        <f>[5]COOPESANTOS!I47</f>
        <v>186000</v>
      </c>
      <c r="I47" s="13">
        <f>[5]COOPESANTOS!J47</f>
        <v>186000</v>
      </c>
      <c r="J47" s="13">
        <f>[5]COOPESANTOS!K47</f>
        <v>186000</v>
      </c>
      <c r="K47" s="13">
        <f>[5]COOPESANTOS!L47</f>
        <v>186000</v>
      </c>
      <c r="L47" s="13">
        <f>[5]COOPESANTOS!M47</f>
        <v>186000</v>
      </c>
      <c r="M47" s="13">
        <f>[5]COOPESANTOS!N47</f>
        <v>186000</v>
      </c>
    </row>
    <row r="48" spans="1:14" x14ac:dyDescent="0.3">
      <c r="A48" s="73" t="str">
        <f>[5]COOPESANTOS!B48</f>
        <v>Tarifa de acceso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</row>
    <row r="49" spans="1:13" x14ac:dyDescent="0.3">
      <c r="A49" s="74" t="str">
        <f>[5]COOPESANTOS!B49</f>
        <v>T-TA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22" t="str">
        <f>[5]COOPESANTOS!B50</f>
        <v>a. Consumo de Energía cada kWh</v>
      </c>
      <c r="B50" s="13">
        <f>[5]COOPESANTOS!C50</f>
        <v>29.700000000000017</v>
      </c>
      <c r="C50" s="13">
        <f>[5]COOPESANTOS!D50</f>
        <v>29.700000000000014</v>
      </c>
      <c r="D50" s="13">
        <f>[5]COOPESANTOS!E50</f>
        <v>29.700000000000017</v>
      </c>
      <c r="E50" s="13">
        <f>[5]COOPESANTOS!F50</f>
        <v>29.700000000000014</v>
      </c>
      <c r="F50" s="13">
        <f>[5]COOPESANTOS!G50</f>
        <v>29.700000000000017</v>
      </c>
      <c r="G50" s="13">
        <f>[5]COOPESANTOS!H50</f>
        <v>29.700000000000014</v>
      </c>
      <c r="H50" s="13">
        <f>[5]COOPESANTOS!I50</f>
        <v>29.700000000000017</v>
      </c>
      <c r="I50" s="13">
        <f>[5]COOPESANTOS!J50</f>
        <v>29.700000000000017</v>
      </c>
      <c r="J50" s="13">
        <f>[5]COOPESANTOS!K50</f>
        <v>29.700000000000014</v>
      </c>
      <c r="K50" s="13">
        <f>[5]COOPESANTOS!L50</f>
        <v>29.700000000000017</v>
      </c>
      <c r="L50" s="13">
        <f>[5]COOPESANTOS!M50</f>
        <v>29.700000000000014</v>
      </c>
      <c r="M50" s="13">
        <f>[5]COOPESANTOS!N50</f>
        <v>29.700000000000017</v>
      </c>
    </row>
    <row r="51" spans="1:13" x14ac:dyDescent="0.3">
      <c r="A51" s="68" t="str">
        <f>[5]COOPESANTOS!B51</f>
        <v>Tarifa en centros de recarga rápida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spans="1:13" x14ac:dyDescent="0.3">
      <c r="A52" s="70" t="str">
        <f>[5]COOPESANTOS!B52</f>
        <v>T-VE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</row>
    <row r="53" spans="1:13" x14ac:dyDescent="0.3">
      <c r="A53" s="62" t="str">
        <f>[5]COOPESANTOS!B53</f>
        <v>b. Consumo de Energía cada kWh</v>
      </c>
      <c r="B53" s="63">
        <f>[5]COOPESANTOS!C53</f>
        <v>0</v>
      </c>
      <c r="C53" s="63">
        <f>[5]COOPESANTOS!D53</f>
        <v>0</v>
      </c>
      <c r="D53" s="63">
        <f>[5]COOPESANTOS!E53</f>
        <v>0</v>
      </c>
      <c r="E53" s="63">
        <f>[5]COOPESANTOS!F53</f>
        <v>0</v>
      </c>
      <c r="F53" s="63">
        <f>[5]COOPESANTOS!G53</f>
        <v>0</v>
      </c>
      <c r="G53" s="63">
        <f>[5]COOPESANTOS!H53</f>
        <v>0</v>
      </c>
      <c r="H53" s="63">
        <f>[5]COOPESANTOS!I53</f>
        <v>0</v>
      </c>
      <c r="I53" s="63">
        <f>[5]COOPESANTOS!J53</f>
        <v>182.71999999999991</v>
      </c>
      <c r="J53" s="63">
        <f>[5]COOPESANTOS!K53</f>
        <v>182.71999999999997</v>
      </c>
      <c r="K53" s="63">
        <f>[5]COOPESANTOS!L53</f>
        <v>182.72</v>
      </c>
      <c r="L53" s="63">
        <f>[5]COOPESANTOS!M53</f>
        <v>182.71999999999997</v>
      </c>
      <c r="M53" s="63">
        <f>[5]COOPESANTOS!N53</f>
        <v>182.72</v>
      </c>
    </row>
    <row r="54" spans="1:13" x14ac:dyDescent="0.3">
      <c r="A54" s="24" t="s">
        <v>25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 x14ac:dyDescent="0.3">
      <c r="A55" s="24" t="s">
        <v>76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x14ac:dyDescent="0.3">
      <c r="A56" s="2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x14ac:dyDescent="0.3">
      <c r="A57" s="2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 x14ac:dyDescent="0.3">
      <c r="A58" s="2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 x14ac:dyDescent="0.3">
      <c r="A59" s="2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2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2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3" spans="1:13" x14ac:dyDescent="0.3">
      <c r="A63" s="179" t="s">
        <v>119</v>
      </c>
      <c r="B63" s="179"/>
      <c r="C63" s="179"/>
      <c r="D63" s="179"/>
      <c r="E63" s="179"/>
      <c r="F63" s="179"/>
      <c r="G63" s="179"/>
      <c r="H63" s="179"/>
      <c r="I63" s="179"/>
      <c r="J63" s="179"/>
    </row>
    <row r="64" spans="1:13" x14ac:dyDescent="0.3">
      <c r="A64" s="180" t="s">
        <v>196</v>
      </c>
      <c r="B64" s="180"/>
      <c r="C64" s="180"/>
      <c r="D64" s="180"/>
      <c r="E64" s="180"/>
      <c r="F64" s="180"/>
      <c r="G64" s="180"/>
      <c r="H64" s="180"/>
      <c r="I64" s="180"/>
      <c r="J64" s="180"/>
    </row>
    <row r="65" spans="1:13" x14ac:dyDescent="0.3">
      <c r="A65" s="78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</row>
    <row r="66" spans="1:13" x14ac:dyDescent="0.3">
      <c r="A66" s="51" t="str">
        <f>[5]COOPESANTOS!B95</f>
        <v>Promedio de Tarifa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 spans="1:13" x14ac:dyDescent="0.3">
      <c r="A67" s="72" t="str">
        <f>[5]COOPESANTOS!B96</f>
        <v>º</v>
      </c>
      <c r="B67" s="69" t="str">
        <f>[5]COOPESANTOS!C96</f>
        <v>Enero</v>
      </c>
      <c r="C67" s="69" t="str">
        <f>[5]COOPESANTOS!D96</f>
        <v>Febrero</v>
      </c>
      <c r="D67" s="69" t="str">
        <f>[5]COOPESANTOS!E96</f>
        <v>Marzo</v>
      </c>
      <c r="E67" s="69" t="str">
        <f>[5]COOPESANTOS!F96</f>
        <v>Abril</v>
      </c>
      <c r="F67" s="69" t="str">
        <f>[5]COOPESANTOS!G96</f>
        <v>Mayo</v>
      </c>
      <c r="G67" s="69" t="str">
        <f>[5]COOPESANTOS!H96</f>
        <v>Junio</v>
      </c>
      <c r="H67" s="69" t="str">
        <f>[5]COOPESANTOS!I96</f>
        <v>Julio</v>
      </c>
      <c r="I67" s="69" t="str">
        <f>[5]COOPESANTOS!J96</f>
        <v>Agosto</v>
      </c>
      <c r="J67" s="69" t="str">
        <f>[5]COOPESANTOS!K96</f>
        <v>Septiembre</v>
      </c>
      <c r="K67" s="69" t="str">
        <f>[5]COOPESANTOS!L96</f>
        <v>Octubre</v>
      </c>
      <c r="L67" s="69" t="str">
        <f>[5]COOPESANTOS!M96</f>
        <v>Noviembre</v>
      </c>
      <c r="M67" s="69" t="str">
        <f>[5]COOPESANTOS!N96</f>
        <v>Diciembre</v>
      </c>
    </row>
    <row r="68" spans="1:13" x14ac:dyDescent="0.3">
      <c r="A68" s="70" t="str">
        <f>[5]COOPESANTOS!B97</f>
        <v>VENTAS AL SERVICIO DE DISTRIBUCIÓN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</row>
    <row r="69" spans="1:13" x14ac:dyDescent="0.3">
      <c r="A69" s="66" t="str">
        <f>[5]COOPESANTOS!B98</f>
        <v>T-SD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3" x14ac:dyDescent="0.3">
      <c r="A70" s="22" t="str">
        <f>[5]COOPESANTOS!B99</f>
        <v>a. Energía Punta</v>
      </c>
      <c r="B70" s="13">
        <f>[5]COOPESANTOS!C99</f>
        <v>113</v>
      </c>
      <c r="C70" s="13">
        <f>[5]COOPESANTOS!D99</f>
        <v>113</v>
      </c>
      <c r="D70" s="13">
        <f>[5]COOPESANTOS!E99</f>
        <v>113</v>
      </c>
      <c r="E70" s="13">
        <f>[5]COOPESANTOS!F99</f>
        <v>113</v>
      </c>
      <c r="F70" s="13">
        <f>[5]COOPESANTOS!G99</f>
        <v>113</v>
      </c>
      <c r="G70" s="13">
        <f>[5]COOPESANTOS!H99</f>
        <v>113</v>
      </c>
      <c r="H70" s="13">
        <f>[5]COOPESANTOS!I99</f>
        <v>68</v>
      </c>
      <c r="I70" s="13">
        <f>[5]COOPESANTOS!J99</f>
        <v>68</v>
      </c>
      <c r="J70" s="13">
        <f>[5]COOPESANTOS!K99</f>
        <v>68</v>
      </c>
      <c r="K70" s="13">
        <f>[5]COOPESANTOS!L99</f>
        <v>68</v>
      </c>
      <c r="L70" s="13">
        <f>[5]COOPESANTOS!M99</f>
        <v>68</v>
      </c>
      <c r="M70" s="13">
        <f>[5]COOPESANTOS!N99</f>
        <v>68</v>
      </c>
    </row>
    <row r="71" spans="1:13" x14ac:dyDescent="0.3">
      <c r="A71" s="22" t="str">
        <f>[5]COOPESANTOS!B100</f>
        <v>b. Energía Valle</v>
      </c>
      <c r="B71" s="13">
        <f>[5]COOPESANTOS!C100</f>
        <v>92</v>
      </c>
      <c r="C71" s="13">
        <f>[5]COOPESANTOS!D100</f>
        <v>92</v>
      </c>
      <c r="D71" s="13">
        <f>[5]COOPESANTOS!E100</f>
        <v>92</v>
      </c>
      <c r="E71" s="13">
        <f>[5]COOPESANTOS!F100</f>
        <v>92</v>
      </c>
      <c r="F71" s="13">
        <f>[5]COOPESANTOS!G100</f>
        <v>92</v>
      </c>
      <c r="G71" s="13">
        <f>[5]COOPESANTOS!H100</f>
        <v>92</v>
      </c>
      <c r="H71" s="13">
        <f>[5]COOPESANTOS!I100</f>
        <v>55</v>
      </c>
      <c r="I71" s="13">
        <f>[5]COOPESANTOS!J100</f>
        <v>55</v>
      </c>
      <c r="J71" s="13">
        <f>[5]COOPESANTOS!K100</f>
        <v>55</v>
      </c>
      <c r="K71" s="13">
        <f>[5]COOPESANTOS!L100</f>
        <v>55</v>
      </c>
      <c r="L71" s="13">
        <f>[5]COOPESANTOS!M100</f>
        <v>55</v>
      </c>
      <c r="M71" s="13">
        <f>[5]COOPESANTOS!N100</f>
        <v>55</v>
      </c>
    </row>
    <row r="72" spans="1:13" x14ac:dyDescent="0.3">
      <c r="A72" s="62" t="str">
        <f>[5]COOPESANTOS!B101</f>
        <v>c. Energía Noche</v>
      </c>
      <c r="B72" s="63">
        <f>[5]COOPESANTOS!C101</f>
        <v>39</v>
      </c>
      <c r="C72" s="63">
        <f>[5]COOPESANTOS!D101</f>
        <v>39</v>
      </c>
      <c r="D72" s="63">
        <f>[5]COOPESANTOS!E101</f>
        <v>39</v>
      </c>
      <c r="E72" s="63">
        <f>[5]COOPESANTOS!F101</f>
        <v>39</v>
      </c>
      <c r="F72" s="63">
        <f>[5]COOPESANTOS!G101</f>
        <v>39</v>
      </c>
      <c r="G72" s="63">
        <f>[5]COOPESANTOS!H101</f>
        <v>39</v>
      </c>
      <c r="H72" s="63">
        <f>[5]COOPESANTOS!I101</f>
        <v>39</v>
      </c>
      <c r="I72" s="63">
        <f>[5]COOPESANTOS!J101</f>
        <v>39</v>
      </c>
      <c r="J72" s="63">
        <f>[5]COOPESANTOS!K101</f>
        <v>39</v>
      </c>
      <c r="K72" s="63">
        <f>[5]COOPESANTOS!L101</f>
        <v>39</v>
      </c>
      <c r="L72" s="63">
        <f>[5]COOPESANTOS!M101</f>
        <v>39</v>
      </c>
      <c r="M72" s="63">
        <f>[5]COOPESANTOS!N101</f>
        <v>39</v>
      </c>
    </row>
    <row r="73" spans="1:13" x14ac:dyDescent="0.3">
      <c r="A73" s="2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3">
      <c r="A74" s="24"/>
    </row>
    <row r="75" spans="1:13" x14ac:dyDescent="0.3">
      <c r="A75" s="24"/>
    </row>
  </sheetData>
  <sortState xmlns:xlrd2="http://schemas.microsoft.com/office/spreadsheetml/2017/richdata2" ref="A68:M70">
    <sortCondition ref="A68"/>
  </sortState>
  <mergeCells count="4">
    <mergeCell ref="A5:N5"/>
    <mergeCell ref="A6:M6"/>
    <mergeCell ref="A63:J63"/>
    <mergeCell ref="A64:J64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B646-2EBE-45C7-BCA0-D4B053F09122}">
  <sheetPr codeName="Hoja73"/>
  <dimension ref="A5:N39"/>
  <sheetViews>
    <sheetView topLeftCell="A37" workbookViewId="0">
      <selection activeCell="A38" sqref="A38:N39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149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163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[5]COOPEALFARORUIZ!B7</f>
        <v>Tipo de tarifa y bloque</v>
      </c>
      <c r="B7" s="18" t="str">
        <f>[5]COOPEALFARORUIZ!C7</f>
        <v>Enero</v>
      </c>
      <c r="C7" s="18" t="str">
        <f>[5]COOPEALFARORUIZ!D7</f>
        <v>Febrero</v>
      </c>
      <c r="D7" s="18" t="str">
        <f>[5]COOPEALFARORUIZ!E7</f>
        <v>Marzo</v>
      </c>
      <c r="E7" s="18" t="str">
        <f>[5]COOPEALFARORUIZ!F7</f>
        <v>Abril</v>
      </c>
      <c r="F7" s="18" t="str">
        <f>[5]COOPEALFARORUIZ!G7</f>
        <v>Mayo</v>
      </c>
      <c r="G7" s="18" t="str">
        <f>[5]COOPEALFARORUIZ!H7</f>
        <v>Junio</v>
      </c>
      <c r="H7" s="18" t="str">
        <f>[5]COOPEALFARORUIZ!I7</f>
        <v>Julio</v>
      </c>
      <c r="I7" s="18" t="str">
        <f>[5]COOPEALFARORUIZ!J7</f>
        <v>Agosto</v>
      </c>
      <c r="J7" s="18" t="str">
        <f>[5]COOPEALFARORUIZ!K7</f>
        <v>Septiembre</v>
      </c>
      <c r="K7" s="18" t="str">
        <f>[5]COOPEALFARORUIZ!L7</f>
        <v>Octubre</v>
      </c>
      <c r="L7" s="18" t="str">
        <f>[5]COOPEALFARORUIZ!M7</f>
        <v>Noviembre</v>
      </c>
      <c r="M7" s="18" t="str">
        <f>[5]COOPEALFARORUIZ!N7</f>
        <v>Diciembre</v>
      </c>
    </row>
    <row r="8" spans="1:13" x14ac:dyDescent="0.3">
      <c r="A8" s="19" t="str">
        <f>[5]COOPEALFARORUIZ!B8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[5]COOPEALFARORUIZ!B9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[5]COOPEALFARORUIZ!B10</f>
        <v>a. Bloque 0-30 kWh</v>
      </c>
      <c r="B10" s="13">
        <f>[5]COOPEALFARORUIZ!C10</f>
        <v>2160.5999999999995</v>
      </c>
      <c r="C10" s="13">
        <f>[5]COOPEALFARORUIZ!D10</f>
        <v>2160.599999999999</v>
      </c>
      <c r="D10" s="13">
        <f>[5]COOPEALFARORUIZ!E10</f>
        <v>2160.5999999999995</v>
      </c>
      <c r="E10" s="13">
        <f>[5]COOPEALFARORUIZ!F10</f>
        <v>2188.8000000000011</v>
      </c>
      <c r="F10" s="13">
        <f>[5]COOPEALFARORUIZ!G10</f>
        <v>2188.8000000000011</v>
      </c>
      <c r="G10" s="13">
        <f>[5]COOPEALFARORUIZ!H10</f>
        <v>2188.8000000000011</v>
      </c>
      <c r="H10" s="13">
        <f>[5]COOPEALFARORUIZ!I10</f>
        <v>2404.8000000000015</v>
      </c>
      <c r="I10" s="13">
        <f>[5]COOPEALFARORUIZ!J10</f>
        <v>2404.8000000000015</v>
      </c>
      <c r="J10" s="13">
        <f>[5]COOPEALFARORUIZ!K10</f>
        <v>2404.8000000000015</v>
      </c>
      <c r="K10" s="13">
        <f>[5]COOPEALFARORUIZ!L10</f>
        <v>2355.3000000000015</v>
      </c>
      <c r="L10" s="13">
        <f>[5]COOPEALFARORUIZ!M10</f>
        <v>2355.3000000000015</v>
      </c>
      <c r="M10" s="13">
        <f>[5]COOPEALFARORUIZ!N10</f>
        <v>2355.3000000000015</v>
      </c>
    </row>
    <row r="11" spans="1:13" x14ac:dyDescent="0.3">
      <c r="A11" s="22" t="str">
        <f>[5]COOPEALFARORUIZ!B11</f>
        <v>b. Bloque 31-200 kWh</v>
      </c>
      <c r="B11" s="13">
        <f>[5]COOPEALFARORUIZ!C11</f>
        <v>72.02</v>
      </c>
      <c r="C11" s="13">
        <f>[5]COOPEALFARORUIZ!D11</f>
        <v>72.02</v>
      </c>
      <c r="D11" s="13">
        <f>[5]COOPEALFARORUIZ!E11</f>
        <v>72.02</v>
      </c>
      <c r="E11" s="13">
        <f>[5]COOPEALFARORUIZ!F11</f>
        <v>72.960000000000022</v>
      </c>
      <c r="F11" s="13">
        <f>[5]COOPEALFARORUIZ!G11</f>
        <v>72.960000000000022</v>
      </c>
      <c r="G11" s="13">
        <f>[5]COOPEALFARORUIZ!H11</f>
        <v>72.960000000000022</v>
      </c>
      <c r="H11" s="13">
        <f>[5]COOPEALFARORUIZ!I11</f>
        <v>80.16</v>
      </c>
      <c r="I11" s="13">
        <f>[5]COOPEALFARORUIZ!J11</f>
        <v>80.16</v>
      </c>
      <c r="J11" s="13">
        <f>[5]COOPEALFARORUIZ!K11</f>
        <v>80.160000000000011</v>
      </c>
      <c r="K11" s="13">
        <f>[5]COOPEALFARORUIZ!L11</f>
        <v>78.510000000000034</v>
      </c>
      <c r="L11" s="13">
        <f>[5]COOPEALFARORUIZ!M11</f>
        <v>78.510000000000019</v>
      </c>
      <c r="M11" s="13">
        <f>[5]COOPEALFARORUIZ!N11</f>
        <v>78.510000000000034</v>
      </c>
    </row>
    <row r="12" spans="1:13" x14ac:dyDescent="0.3">
      <c r="A12" s="22" t="str">
        <f>[5]COOPEALFARORUIZ!B12</f>
        <v>c. Bloque mayor a 200 kWh</v>
      </c>
      <c r="B12" s="13">
        <f>[5]COOPEALFARORUIZ!C12</f>
        <v>93.630000000000067</v>
      </c>
      <c r="C12" s="13">
        <f>[5]COOPEALFARORUIZ!D12</f>
        <v>93.630000000000067</v>
      </c>
      <c r="D12" s="13">
        <f>[5]COOPEALFARORUIZ!E12</f>
        <v>93.630000000000067</v>
      </c>
      <c r="E12" s="13">
        <f>[5]COOPEALFARORUIZ!F12</f>
        <v>94.849999999999952</v>
      </c>
      <c r="F12" s="13">
        <f>[5]COOPEALFARORUIZ!G12</f>
        <v>94.849999999999952</v>
      </c>
      <c r="G12" s="13">
        <f>[5]COOPEALFARORUIZ!H12</f>
        <v>94.849999999999952</v>
      </c>
      <c r="H12" s="13">
        <f>[5]COOPEALFARORUIZ!I12</f>
        <v>104.21000000000002</v>
      </c>
      <c r="I12" s="13">
        <f>[5]COOPEALFARORUIZ!J12</f>
        <v>104.21000000000002</v>
      </c>
      <c r="J12" s="13">
        <f>[5]COOPEALFARORUIZ!K12</f>
        <v>104.21000000000002</v>
      </c>
      <c r="K12" s="13">
        <f>[5]COOPEALFARORUIZ!L12</f>
        <v>102.07000000000004</v>
      </c>
      <c r="L12" s="13">
        <f>[5]COOPEALFARORUIZ!M12</f>
        <v>102.07000000000002</v>
      </c>
      <c r="M12" s="13">
        <f>[5]COOPEALFARORUIZ!N12</f>
        <v>102.07000000000004</v>
      </c>
    </row>
    <row r="13" spans="1:13" x14ac:dyDescent="0.3">
      <c r="A13" s="19" t="str">
        <f>[5]COOPEALFARORUIZ!B13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[5]COOPEALFARORUIZ!B14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[5]COOPEALFARORUIZ!B15</f>
        <v>a. Consumo de Energía menor o igual a 3000 kWh</v>
      </c>
      <c r="B15" s="13">
        <f>[5]COOPEALFARORUIZ!C15</f>
        <v>100.82999999999996</v>
      </c>
      <c r="C15" s="13">
        <f>[5]COOPEALFARORUIZ!D15</f>
        <v>100.82999999999996</v>
      </c>
      <c r="D15" s="13">
        <f>[5]COOPEALFARORUIZ!E15</f>
        <v>100.82999999999996</v>
      </c>
      <c r="E15" s="13">
        <f>[5]COOPEALFARORUIZ!F15</f>
        <v>102.14</v>
      </c>
      <c r="F15" s="13">
        <f>[5]COOPEALFARORUIZ!G15</f>
        <v>102.13999999999999</v>
      </c>
      <c r="G15" s="13">
        <f>[5]COOPEALFARORUIZ!H15</f>
        <v>102.14</v>
      </c>
      <c r="H15" s="13">
        <f>[5]COOPEALFARORUIZ!I15</f>
        <v>112.21000000000002</v>
      </c>
      <c r="I15" s="13">
        <f>[5]COOPEALFARORUIZ!J15</f>
        <v>112.21000000000002</v>
      </c>
      <c r="J15" s="13">
        <f>[5]COOPEALFARORUIZ!K15</f>
        <v>112.21000000000002</v>
      </c>
      <c r="K15" s="13">
        <f>[5]COOPEALFARORUIZ!L15</f>
        <v>109.90999999999995</v>
      </c>
      <c r="L15" s="13">
        <f>[5]COOPEALFARORUIZ!M15</f>
        <v>109.90999999999995</v>
      </c>
      <c r="M15" s="13">
        <f>[5]COOPEALFARORUIZ!N15</f>
        <v>109.90999999999995</v>
      </c>
    </row>
    <row r="16" spans="1:13" x14ac:dyDescent="0.3">
      <c r="A16" s="22" t="str">
        <f>[5]COOPEALFARORUIZ!B16</f>
        <v>b. Bloque 0-3000 kWh</v>
      </c>
      <c r="B16" s="13">
        <f>[5]COOPEALFARORUIZ!C16</f>
        <v>183660</v>
      </c>
      <c r="C16" s="13">
        <f>[5]COOPEALFARORUIZ!D16</f>
        <v>183660</v>
      </c>
      <c r="D16" s="13">
        <f>[5]COOPEALFARORUIZ!E16</f>
        <v>183660</v>
      </c>
      <c r="E16" s="13">
        <f>[5]COOPEALFARORUIZ!F16</f>
        <v>186060</v>
      </c>
      <c r="F16" s="13">
        <f>[5]COOPEALFARORUIZ!G16</f>
        <v>186060</v>
      </c>
      <c r="G16" s="13">
        <f>[5]COOPEALFARORUIZ!H16</f>
        <v>186060</v>
      </c>
      <c r="H16" s="13">
        <f>[5]COOPEALFARORUIZ!I16</f>
        <v>204390</v>
      </c>
      <c r="I16" s="13">
        <f>[5]COOPEALFARORUIZ!J16</f>
        <v>204390</v>
      </c>
      <c r="J16" s="13">
        <f>[5]COOPEALFARORUIZ!K16</f>
        <v>204390</v>
      </c>
      <c r="K16" s="13">
        <f>[5]COOPEALFARORUIZ!L16</f>
        <v>200190</v>
      </c>
      <c r="L16" s="13">
        <f>[5]COOPEALFARORUIZ!M16</f>
        <v>200190</v>
      </c>
      <c r="M16" s="13">
        <f>[5]COOPEALFARORUIZ!N16</f>
        <v>200190</v>
      </c>
    </row>
    <row r="17" spans="1:14" x14ac:dyDescent="0.3">
      <c r="A17" s="22" t="str">
        <f>[5]COOPEALFARORUIZ!B17</f>
        <v>c. Bloque mayor a 3000 kWh</v>
      </c>
      <c r="B17" s="13">
        <f>[5]COOPEALFARORUIZ!C17</f>
        <v>61.22000000000002</v>
      </c>
      <c r="C17" s="13">
        <f>[5]COOPEALFARORUIZ!D17</f>
        <v>61.22000000000002</v>
      </c>
      <c r="D17" s="13">
        <f>[5]COOPEALFARORUIZ!E17</f>
        <v>61.22000000000002</v>
      </c>
      <c r="E17" s="13">
        <f>[5]COOPEALFARORUIZ!F17</f>
        <v>62.019999999999989</v>
      </c>
      <c r="F17" s="13">
        <f>[5]COOPEALFARORUIZ!G17</f>
        <v>62.019999999999989</v>
      </c>
      <c r="G17" s="13">
        <f>[5]COOPEALFARORUIZ!H17</f>
        <v>62.019999999999989</v>
      </c>
      <c r="H17" s="13">
        <f>[5]COOPEALFARORUIZ!I17</f>
        <v>68.130000000000052</v>
      </c>
      <c r="I17" s="13">
        <f>[5]COOPEALFARORUIZ!J17</f>
        <v>68.130000000000052</v>
      </c>
      <c r="J17" s="13">
        <f>[5]COOPEALFARORUIZ!K17</f>
        <v>68.130000000000052</v>
      </c>
      <c r="K17" s="13">
        <f>[5]COOPEALFARORUIZ!L17</f>
        <v>66.73</v>
      </c>
      <c r="L17" s="13">
        <f>[5]COOPEALFARORUIZ!M17</f>
        <v>66.73</v>
      </c>
      <c r="M17" s="13">
        <f>[5]COOPEALFARORUIZ!N17</f>
        <v>66.73</v>
      </c>
    </row>
    <row r="18" spans="1:14" x14ac:dyDescent="0.3">
      <c r="A18" s="22" t="str">
        <f>[5]COOPEALFARORUIZ!B18</f>
        <v>d. Bloque 0-15 kW</v>
      </c>
      <c r="B18" s="13">
        <f>[5]COOPEALFARORUIZ!C18</f>
        <v>143539.20000000007</v>
      </c>
      <c r="C18" s="13">
        <f>[5]COOPEALFARORUIZ!D18</f>
        <v>143539.20000000007</v>
      </c>
      <c r="D18" s="13">
        <f>[5]COOPEALFARORUIZ!E18</f>
        <v>143539.20000000007</v>
      </c>
      <c r="E18" s="13">
        <f>[5]COOPEALFARORUIZ!F18</f>
        <v>145413.29999999993</v>
      </c>
      <c r="F18" s="13">
        <f>[5]COOPEALFARORUIZ!G18</f>
        <v>145413.29999999993</v>
      </c>
      <c r="G18" s="13">
        <f>[5]COOPEALFARORUIZ!H18</f>
        <v>145413.29999999993</v>
      </c>
      <c r="H18" s="13">
        <f>[5]COOPEALFARORUIZ!I18</f>
        <v>159757.0499999999</v>
      </c>
      <c r="I18" s="13">
        <f>[5]COOPEALFARORUIZ!J18</f>
        <v>159757.0499999999</v>
      </c>
      <c r="J18" s="13">
        <f>[5]COOPEALFARORUIZ!K18</f>
        <v>159757.0499999999</v>
      </c>
      <c r="K18" s="13">
        <f>[5]COOPEALFARORUIZ!L18</f>
        <v>156472.2000000001</v>
      </c>
      <c r="L18" s="13">
        <f>[5]COOPEALFARORUIZ!M18</f>
        <v>156472.2000000001</v>
      </c>
      <c r="M18" s="13">
        <f>[5]COOPEALFARORUIZ!N18</f>
        <v>156472.2000000001</v>
      </c>
    </row>
    <row r="19" spans="1:14" x14ac:dyDescent="0.3">
      <c r="A19" s="22" t="str">
        <f>[5]COOPEALFARORUIZ!B19</f>
        <v>e. Bloque mayor a 15 kW</v>
      </c>
      <c r="B19" s="13">
        <f>[5]COOPEALFARORUIZ!C19</f>
        <v>9569.2800000000043</v>
      </c>
      <c r="C19" s="13">
        <f>[5]COOPEALFARORUIZ!D19</f>
        <v>9569.2800000000007</v>
      </c>
      <c r="D19" s="13">
        <f>[5]COOPEALFARORUIZ!E19</f>
        <v>9569.2800000000043</v>
      </c>
      <c r="E19" s="13">
        <f>[5]COOPEALFARORUIZ!F19</f>
        <v>9694.2199999999975</v>
      </c>
      <c r="F19" s="13">
        <f>[5]COOPEALFARORUIZ!G19</f>
        <v>9694.2199999999957</v>
      </c>
      <c r="G19" s="13">
        <f>[5]COOPEALFARORUIZ!H19</f>
        <v>9694.2199999999975</v>
      </c>
      <c r="H19" s="13">
        <f>[5]COOPEALFARORUIZ!I19</f>
        <v>10650.469999999994</v>
      </c>
      <c r="I19" s="13">
        <f>[5]COOPEALFARORUIZ!J19</f>
        <v>10650.469999999994</v>
      </c>
      <c r="J19" s="13">
        <f>[5]COOPEALFARORUIZ!K19</f>
        <v>10650.469999999996</v>
      </c>
      <c r="K19" s="13">
        <f>[5]COOPEALFARORUIZ!L19</f>
        <v>10431.48</v>
      </c>
      <c r="L19" s="13">
        <f>[5]COOPEALFARORUIZ!M19</f>
        <v>10431.480000000001</v>
      </c>
      <c r="M19" s="13">
        <f>[5]COOPEALFARORUIZ!N19</f>
        <v>10431.48</v>
      </c>
    </row>
    <row r="20" spans="1:14" x14ac:dyDescent="0.3">
      <c r="A20" s="19" t="str">
        <f>[5]COOPEALFARORUIZ!B20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[5]COOPEALFARORUIZ!B21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[5]COOPEALFARORUIZ!B22</f>
        <v>a. Consumo de Energía menor o igual a 3000 kWh</v>
      </c>
      <c r="B22" s="13">
        <f>[5]COOPEALFARORUIZ!C22</f>
        <v>100.82999999999996</v>
      </c>
      <c r="C22" s="13">
        <f>[5]COOPEALFARORUIZ!D22</f>
        <v>100.82999999999996</v>
      </c>
      <c r="D22" s="13">
        <f>[5]COOPEALFARORUIZ!E22</f>
        <v>100.82999999999996</v>
      </c>
      <c r="E22" s="13">
        <f>[5]COOPEALFARORUIZ!F22</f>
        <v>102.14</v>
      </c>
      <c r="F22" s="13">
        <f>[5]COOPEALFARORUIZ!G22</f>
        <v>102.13999999999999</v>
      </c>
      <c r="G22" s="13">
        <f>[5]COOPEALFARORUIZ!H22</f>
        <v>102.14</v>
      </c>
      <c r="H22" s="13">
        <f>[5]COOPEALFARORUIZ!I22</f>
        <v>112.21000000000002</v>
      </c>
      <c r="I22" s="13">
        <f>[5]COOPEALFARORUIZ!J22</f>
        <v>112.21000000000002</v>
      </c>
      <c r="J22" s="13">
        <f>[5]COOPEALFARORUIZ!K22</f>
        <v>112.21000000000002</v>
      </c>
      <c r="K22" s="13">
        <f>[5]COOPEALFARORUIZ!L22</f>
        <v>109.90999999999995</v>
      </c>
      <c r="L22" s="13">
        <f>[5]COOPEALFARORUIZ!M22</f>
        <v>109.90999999999995</v>
      </c>
      <c r="M22" s="13">
        <f>[5]COOPEALFARORUIZ!N22</f>
        <v>109.90999999999995</v>
      </c>
      <c r="N22" s="23"/>
    </row>
    <row r="23" spans="1:14" x14ac:dyDescent="0.3">
      <c r="A23" s="22" t="str">
        <f>[5]COOPEALFARORUIZ!B23</f>
        <v>b. Bloque 0-3000 kWh</v>
      </c>
      <c r="B23" s="13">
        <f>[5]COOPEALFARORUIZ!C23</f>
        <v>183660</v>
      </c>
      <c r="C23" s="13">
        <f>[5]COOPEALFARORUIZ!D23</f>
        <v>183660</v>
      </c>
      <c r="D23" s="13">
        <f>[5]COOPEALFARORUIZ!E23</f>
        <v>183660</v>
      </c>
      <c r="E23" s="13">
        <f>[5]COOPEALFARORUIZ!F23</f>
        <v>186060</v>
      </c>
      <c r="F23" s="13">
        <f>[5]COOPEALFARORUIZ!G23</f>
        <v>186060</v>
      </c>
      <c r="G23" s="13">
        <f>[5]COOPEALFARORUIZ!H23</f>
        <v>186060</v>
      </c>
      <c r="H23" s="13">
        <f>[5]COOPEALFARORUIZ!I23</f>
        <v>204390</v>
      </c>
      <c r="I23" s="13">
        <f>[5]COOPEALFARORUIZ!J23</f>
        <v>204390</v>
      </c>
      <c r="J23" s="13">
        <f>[5]COOPEALFARORUIZ!K23</f>
        <v>204390</v>
      </c>
      <c r="K23" s="13">
        <f>[5]COOPEALFARORUIZ!L23</f>
        <v>200190</v>
      </c>
      <c r="L23" s="13">
        <f>[5]COOPEALFARORUIZ!M23</f>
        <v>200190</v>
      </c>
      <c r="M23" s="13">
        <f>[5]COOPEALFARORUIZ!N23</f>
        <v>200190</v>
      </c>
      <c r="N23" s="23"/>
    </row>
    <row r="24" spans="1:14" x14ac:dyDescent="0.3">
      <c r="A24" s="22" t="str">
        <f>[5]COOPEALFARORUIZ!B24</f>
        <v>c. Bloque mayor a 3000 kWh</v>
      </c>
      <c r="B24" s="13">
        <f>[5]COOPEALFARORUIZ!C24</f>
        <v>61.22000000000002</v>
      </c>
      <c r="C24" s="13">
        <f>[5]COOPEALFARORUIZ!D24</f>
        <v>61.22000000000002</v>
      </c>
      <c r="D24" s="13">
        <f>[5]COOPEALFARORUIZ!E24</f>
        <v>61.22000000000002</v>
      </c>
      <c r="E24" s="13">
        <f>[5]COOPEALFARORUIZ!F24</f>
        <v>62.019999999999989</v>
      </c>
      <c r="F24" s="13">
        <f>[5]COOPEALFARORUIZ!G24</f>
        <v>62.019999999999989</v>
      </c>
      <c r="G24" s="13">
        <f>[5]COOPEALFARORUIZ!H24</f>
        <v>62.019999999999989</v>
      </c>
      <c r="H24" s="13">
        <f>[5]COOPEALFARORUIZ!I24</f>
        <v>68.130000000000052</v>
      </c>
      <c r="I24" s="13">
        <f>[5]COOPEALFARORUIZ!J24</f>
        <v>68.130000000000052</v>
      </c>
      <c r="J24" s="13">
        <f>[5]COOPEALFARORUIZ!K24</f>
        <v>68.130000000000052</v>
      </c>
      <c r="K24" s="13">
        <f>[5]COOPEALFARORUIZ!L24</f>
        <v>66.73</v>
      </c>
      <c r="L24" s="13">
        <f>[5]COOPEALFARORUIZ!M24</f>
        <v>66.73</v>
      </c>
      <c r="M24" s="13">
        <f>[5]COOPEALFARORUIZ!N24</f>
        <v>66.73</v>
      </c>
      <c r="N24" s="23"/>
    </row>
    <row r="25" spans="1:14" x14ac:dyDescent="0.3">
      <c r="A25" s="22" t="str">
        <f>[5]COOPEALFARORUIZ!B25</f>
        <v>d. Bloque 0-15 kW</v>
      </c>
      <c r="B25" s="13">
        <f>[5]COOPEALFARORUIZ!C25</f>
        <v>143539.20000000007</v>
      </c>
      <c r="C25" s="13">
        <f>[5]COOPEALFARORUIZ!D25</f>
        <v>143539.20000000007</v>
      </c>
      <c r="D25" s="13">
        <f>[5]COOPEALFARORUIZ!E25</f>
        <v>143539.20000000007</v>
      </c>
      <c r="E25" s="13">
        <f>[5]COOPEALFARORUIZ!F25</f>
        <v>145413.29999999993</v>
      </c>
      <c r="F25" s="13">
        <f>[5]COOPEALFARORUIZ!G25</f>
        <v>145413.29999999993</v>
      </c>
      <c r="G25" s="13">
        <f>[5]COOPEALFARORUIZ!H25</f>
        <v>145413.29999999993</v>
      </c>
      <c r="H25" s="13">
        <f>[5]COOPEALFARORUIZ!I25</f>
        <v>159757.0499999999</v>
      </c>
      <c r="I25" s="13">
        <f>[5]COOPEALFARORUIZ!J25</f>
        <v>159757.0499999999</v>
      </c>
      <c r="J25" s="13">
        <f>[5]COOPEALFARORUIZ!K25</f>
        <v>159757.0499999999</v>
      </c>
      <c r="K25" s="13">
        <f>[5]COOPEALFARORUIZ!L25</f>
        <v>156472.2000000001</v>
      </c>
      <c r="L25" s="13">
        <f>[5]COOPEALFARORUIZ!M25</f>
        <v>156472.2000000001</v>
      </c>
      <c r="M25" s="13">
        <f>[5]COOPEALFARORUIZ!N25</f>
        <v>156472.2000000001</v>
      </c>
      <c r="N25" s="23"/>
    </row>
    <row r="26" spans="1:14" x14ac:dyDescent="0.3">
      <c r="A26" s="22" t="str">
        <f>[5]COOPEALFARORUIZ!B26</f>
        <v>e. Bloque mayor a 15 kW</v>
      </c>
      <c r="B26" s="13">
        <f>[5]COOPEALFARORUIZ!C26</f>
        <v>9569.2800000000043</v>
      </c>
      <c r="C26" s="13">
        <f>[5]COOPEALFARORUIZ!D26</f>
        <v>9569.2800000000007</v>
      </c>
      <c r="D26" s="13">
        <f>[5]COOPEALFARORUIZ!E26</f>
        <v>9569.2800000000043</v>
      </c>
      <c r="E26" s="13">
        <f>[5]COOPEALFARORUIZ!F26</f>
        <v>9694.2199999999975</v>
      </c>
      <c r="F26" s="13">
        <f>[5]COOPEALFARORUIZ!G26</f>
        <v>9694.2199999999957</v>
      </c>
      <c r="G26" s="13">
        <f>[5]COOPEALFARORUIZ!H26</f>
        <v>9694.2199999999975</v>
      </c>
      <c r="H26" s="13">
        <f>[5]COOPEALFARORUIZ!I26</f>
        <v>10650.469999999994</v>
      </c>
      <c r="I26" s="13">
        <f>[5]COOPEALFARORUIZ!J26</f>
        <v>10650.469999999994</v>
      </c>
      <c r="J26" s="13">
        <f>[5]COOPEALFARORUIZ!K26</f>
        <v>10650.469999999996</v>
      </c>
      <c r="K26" s="13">
        <f>[5]COOPEALFARORUIZ!L26</f>
        <v>10431.48</v>
      </c>
      <c r="L26" s="13">
        <f>[5]COOPEALFARORUIZ!M26</f>
        <v>10431.480000000001</v>
      </c>
      <c r="M26" s="13">
        <f>[5]COOPEALFARORUIZ!N26</f>
        <v>10431.48</v>
      </c>
      <c r="N26" s="23"/>
    </row>
    <row r="27" spans="1:14" x14ac:dyDescent="0.3">
      <c r="A27" s="19" t="str">
        <f>[5]COOPEALFARORUIZ!B27</f>
        <v>ALUMBRADO PÚBLICO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[5]COOPEALFARORUIZ!B28</f>
        <v>T-AP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[5]COOPEALFARORUIZ!B29</f>
        <v>a. Bloque 0-30 kWh</v>
      </c>
      <c r="B29" s="13">
        <f>[5]COOPEALFARORUIZ!C29</f>
        <v>95.400000000000048</v>
      </c>
      <c r="C29" s="13">
        <f>[5]COOPEALFARORUIZ!D29</f>
        <v>95.400000000000048</v>
      </c>
      <c r="D29" s="13">
        <f>[5]COOPEALFARORUIZ!E29</f>
        <v>95.400000000000048</v>
      </c>
      <c r="E29" s="13">
        <f>[5]COOPEALFARORUIZ!F29</f>
        <v>95.400000000000048</v>
      </c>
      <c r="F29" s="13">
        <f>[5]COOPEALFARORUIZ!G29</f>
        <v>95.400000000000048</v>
      </c>
      <c r="G29" s="13">
        <f>[5]COOPEALFARORUIZ!H29</f>
        <v>95.400000000000048</v>
      </c>
      <c r="H29" s="13">
        <f>[5]COOPEALFARORUIZ!I29</f>
        <v>95.400000000000048</v>
      </c>
      <c r="I29" s="13">
        <f>[5]COOPEALFARORUIZ!J29</f>
        <v>95.400000000000048</v>
      </c>
      <c r="J29" s="13">
        <f>[5]COOPEALFARORUIZ!K29</f>
        <v>95.400000000000048</v>
      </c>
      <c r="K29" s="13">
        <f>[5]COOPEALFARORUIZ!L29</f>
        <v>95.400000000000048</v>
      </c>
      <c r="L29" s="13">
        <f>[5]COOPEALFARORUIZ!M29</f>
        <v>95.400000000000048</v>
      </c>
      <c r="M29" s="13">
        <f>[5]COOPEALFARORUIZ!N29</f>
        <v>95.400000000000048</v>
      </c>
      <c r="N29" s="23"/>
    </row>
    <row r="30" spans="1:14" x14ac:dyDescent="0.3">
      <c r="A30" s="22" t="str">
        <f>[5]COOPEALFARORUIZ!B30</f>
        <v>b. Bloque 31-50 000 kWh</v>
      </c>
      <c r="B30" s="13">
        <f>[5]COOPEALFARORUIZ!C30</f>
        <v>3.1800000000000024</v>
      </c>
      <c r="C30" s="13">
        <f>[5]COOPEALFARORUIZ!D30</f>
        <v>3.1800000000000019</v>
      </c>
      <c r="D30" s="13">
        <f>[5]COOPEALFARORUIZ!E30</f>
        <v>3.1800000000000024</v>
      </c>
      <c r="E30" s="13">
        <f>[5]COOPEALFARORUIZ!F30</f>
        <v>3.1800000000000019</v>
      </c>
      <c r="F30" s="13">
        <f>[5]COOPEALFARORUIZ!G30</f>
        <v>3.1800000000000024</v>
      </c>
      <c r="G30" s="13">
        <f>[5]COOPEALFARORUIZ!H30</f>
        <v>3.1800000000000019</v>
      </c>
      <c r="H30" s="13">
        <f>[5]COOPEALFARORUIZ!I30</f>
        <v>3.1800000000000024</v>
      </c>
      <c r="I30" s="13">
        <f>[5]COOPEALFARORUIZ!J30</f>
        <v>3.1800000000000024</v>
      </c>
      <c r="J30" s="13">
        <f>[5]COOPEALFARORUIZ!K30</f>
        <v>3.1800000000000019</v>
      </c>
      <c r="K30" s="13">
        <f>[5]COOPEALFARORUIZ!L30</f>
        <v>3.1800000000000024</v>
      </c>
      <c r="L30" s="13">
        <f>[5]COOPEALFARORUIZ!M30</f>
        <v>3.1800000000000019</v>
      </c>
      <c r="M30" s="13">
        <f>[5]COOPEALFARORUIZ!N30</f>
        <v>3.1800000000000024</v>
      </c>
      <c r="N30" s="23"/>
    </row>
    <row r="31" spans="1:14" x14ac:dyDescent="0.3">
      <c r="A31" s="22" t="str">
        <f>[5]COOPEALFARORUIZ!B31</f>
        <v>c. Bloque mayor a 50 000 kWh</v>
      </c>
      <c r="B31" s="13">
        <f>[5]COOPEALFARORUIZ!C31</f>
        <v>159000</v>
      </c>
      <c r="C31" s="13">
        <f>[5]COOPEALFARORUIZ!D31</f>
        <v>159000</v>
      </c>
      <c r="D31" s="13">
        <f>[5]COOPEALFARORUIZ!E31</f>
        <v>159000</v>
      </c>
      <c r="E31" s="13">
        <f>[5]COOPEALFARORUIZ!F31</f>
        <v>159000</v>
      </c>
      <c r="F31" s="13">
        <f>[5]COOPEALFARORUIZ!G31</f>
        <v>159000</v>
      </c>
      <c r="G31" s="13">
        <f>[5]COOPEALFARORUIZ!H31</f>
        <v>159000</v>
      </c>
      <c r="H31" s="13">
        <f>[5]COOPEALFARORUIZ!I31</f>
        <v>159000</v>
      </c>
      <c r="I31" s="13">
        <f>[5]COOPEALFARORUIZ!J31</f>
        <v>159000</v>
      </c>
      <c r="J31" s="13">
        <f>[5]COOPEALFARORUIZ!K31</f>
        <v>159000</v>
      </c>
      <c r="K31" s="13">
        <f>[5]COOPEALFARORUIZ!L31</f>
        <v>159000</v>
      </c>
      <c r="L31" s="13">
        <f>[5]COOPEALFARORUIZ!M31</f>
        <v>159000</v>
      </c>
      <c r="M31" s="13">
        <f>[5]COOPEALFARORUIZ!N31</f>
        <v>159000</v>
      </c>
      <c r="N31" s="23"/>
    </row>
    <row r="32" spans="1:14" x14ac:dyDescent="0.3">
      <c r="A32" s="19" t="str">
        <f>[5]COOPEALFARORUIZ!B32</f>
        <v>Tarifa de acceso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3"/>
    </row>
    <row r="33" spans="1:14" x14ac:dyDescent="0.3">
      <c r="A33" s="64" t="str">
        <f>[5]COOPEALFARORUIZ!B33</f>
        <v>T-TA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23"/>
    </row>
    <row r="34" spans="1:14" x14ac:dyDescent="0.3">
      <c r="A34" s="62" t="str">
        <f>[5]COOPEALFARORUIZ!B34</f>
        <v>a. Consumo de Energía cada kWh</v>
      </c>
      <c r="B34" s="63">
        <f>[5]COOPEALFARORUIZ!C34</f>
        <v>28.600000000000016</v>
      </c>
      <c r="C34" s="63">
        <f>[5]COOPEALFARORUIZ!D34</f>
        <v>28.600000000000016</v>
      </c>
      <c r="D34" s="63">
        <f>[5]COOPEALFARORUIZ!E34</f>
        <v>28.600000000000016</v>
      </c>
      <c r="E34" s="63">
        <f>[5]COOPEALFARORUIZ!F34</f>
        <v>28.600000000000016</v>
      </c>
      <c r="F34" s="63">
        <f>[5]COOPEALFARORUIZ!G34</f>
        <v>28.600000000000016</v>
      </c>
      <c r="G34" s="63">
        <f>[5]COOPEALFARORUIZ!H34</f>
        <v>28.600000000000016</v>
      </c>
      <c r="H34" s="63">
        <f>[5]COOPEALFARORUIZ!I34</f>
        <v>28.600000000000016</v>
      </c>
      <c r="I34" s="63">
        <f>[5]COOPEALFARORUIZ!J34</f>
        <v>28.600000000000016</v>
      </c>
      <c r="J34" s="63">
        <f>[5]COOPEALFARORUIZ!K34</f>
        <v>28.600000000000016</v>
      </c>
      <c r="K34" s="63">
        <f>[5]COOPEALFARORUIZ!L34</f>
        <v>28.600000000000016</v>
      </c>
      <c r="L34" s="63">
        <f>[5]COOPEALFARORUIZ!M34</f>
        <v>28.600000000000016</v>
      </c>
      <c r="M34" s="63">
        <f>[5]COOPEALFARORUIZ!N34</f>
        <v>28.600000000000016</v>
      </c>
      <c r="N34" s="23"/>
    </row>
    <row r="35" spans="1:14" x14ac:dyDescent="0.3">
      <c r="A35" s="70" t="str">
        <f>[5]COOPEALFARORUIZ!B35</f>
        <v>Tarifa en centros de recarga rápida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</row>
    <row r="36" spans="1:14" x14ac:dyDescent="0.3">
      <c r="A36" s="66" t="str">
        <f>[5]COOPEALFARORUIZ!B36</f>
        <v>T-VE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4" x14ac:dyDescent="0.3">
      <c r="A37" s="62" t="str">
        <f>[5]COOPEALFARORUIZ!B37</f>
        <v>b. Consumo de Energía cada kWh</v>
      </c>
      <c r="B37" s="63">
        <f>[5]COOPEALFARORUIZ!C37</f>
        <v>0</v>
      </c>
      <c r="C37" s="63">
        <f>[5]COOPEALFARORUIZ!D37</f>
        <v>0</v>
      </c>
      <c r="D37" s="63">
        <f>[5]COOPEALFARORUIZ!E37</f>
        <v>0</v>
      </c>
      <c r="E37" s="63">
        <f>[5]COOPEALFARORUIZ!F37</f>
        <v>0</v>
      </c>
      <c r="F37" s="63">
        <f>[5]COOPEALFARORUIZ!G37</f>
        <v>0</v>
      </c>
      <c r="G37" s="63">
        <f>[5]COOPEALFARORUIZ!H37</f>
        <v>0</v>
      </c>
      <c r="H37" s="63">
        <f>[5]COOPEALFARORUIZ!I37</f>
        <v>0</v>
      </c>
      <c r="I37" s="63">
        <f>[5]COOPEALFARORUIZ!J37</f>
        <v>182.71999999999991</v>
      </c>
      <c r="J37" s="63">
        <f>[5]COOPEALFARORUIZ!K37</f>
        <v>182.71999999999997</v>
      </c>
      <c r="K37" s="63">
        <f>[5]COOPEALFARORUIZ!L37</f>
        <v>182.72</v>
      </c>
      <c r="L37" s="63">
        <f>[5]COOPEALFARORUIZ!M37</f>
        <v>182.71999999999997</v>
      </c>
      <c r="M37" s="63">
        <f>[5]COOPEALFARORUIZ!N37</f>
        <v>182.72</v>
      </c>
    </row>
    <row r="38" spans="1:14" x14ac:dyDescent="0.3">
      <c r="A38" s="24"/>
    </row>
    <row r="39" spans="1:14" x14ac:dyDescent="0.3">
      <c r="A39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634A-A08D-4665-AB5A-5F0E7981513D}">
  <sheetPr codeName="Hoja74">
    <tabColor theme="2"/>
  </sheetPr>
  <dimension ref="A1:J16"/>
  <sheetViews>
    <sheetView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5C57-F5CF-4FD5-8864-015DEF52F1C5}">
  <sheetPr codeName="Hoja75">
    <tabColor theme="2"/>
  </sheetPr>
  <dimension ref="A5:Q99"/>
  <sheetViews>
    <sheetView topLeftCell="A93" workbookViewId="0">
      <selection activeCell="A94" sqref="A94:Q99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5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5" ht="15" customHeight="1" x14ac:dyDescent="0.3">
      <c r="A6" s="180" t="s">
        <v>165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5" x14ac:dyDescent="0.3">
      <c r="A7" s="17" t="str">
        <f>[6]ICE!B67</f>
        <v>Tipo de tarifa y bloque</v>
      </c>
      <c r="B7" s="18" t="str">
        <f>[6]ICE!C67</f>
        <v>Enero</v>
      </c>
      <c r="C7" s="18" t="str">
        <f>[6]ICE!D67</f>
        <v>Febrero</v>
      </c>
      <c r="D7" s="18" t="str">
        <f>[6]ICE!E67</f>
        <v>Marzo</v>
      </c>
      <c r="E7" s="18" t="str">
        <f>[6]ICE!F67</f>
        <v>Abril</v>
      </c>
      <c r="F7" s="18" t="str">
        <f>[6]ICE!G67</f>
        <v>Mayo</v>
      </c>
      <c r="G7" s="18" t="str">
        <f>[6]ICE!H67</f>
        <v>Junio</v>
      </c>
      <c r="H7" s="18" t="str">
        <f>[6]ICE!I67</f>
        <v>Julio</v>
      </c>
      <c r="I7" s="18" t="str">
        <f>[6]ICE!J67</f>
        <v>Agosto</v>
      </c>
      <c r="J7" s="18" t="str">
        <f>[6]ICE!K67</f>
        <v>Septiembre</v>
      </c>
      <c r="K7" s="18" t="str">
        <f>[6]ICE!L67</f>
        <v>Octubre</v>
      </c>
      <c r="L7" s="18" t="str">
        <f>[6]ICE!M67</f>
        <v>Noviembre</v>
      </c>
      <c r="M7" s="18" t="str">
        <f>[6]ICE!N67</f>
        <v>Diciembre</v>
      </c>
      <c r="N7" s="37"/>
    </row>
    <row r="8" spans="1:15" x14ac:dyDescent="0.3">
      <c r="A8" s="19" t="str">
        <f>[6]ICE!B68</f>
        <v>VENTAS A ICE DISTRIBUCIÓN Y A LA CNFL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5" x14ac:dyDescent="0.3">
      <c r="A9" s="20" t="str">
        <f>[6]ICE!B69</f>
        <v>T-CB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5" x14ac:dyDescent="0.3">
      <c r="A10" s="22" t="str">
        <f>[6]ICE!B70</f>
        <v>a. Energía Punta</v>
      </c>
      <c r="B10" s="13">
        <f>[6]ICE!C70</f>
        <v>53.069999999999993</v>
      </c>
      <c r="C10" s="13">
        <f>[6]ICE!D70</f>
        <v>53.07</v>
      </c>
      <c r="D10" s="13">
        <f>[6]ICE!E70</f>
        <v>53.069999999999993</v>
      </c>
      <c r="E10" s="13">
        <f>[6]ICE!F70</f>
        <v>53.07</v>
      </c>
      <c r="F10" s="13">
        <f>[6]ICE!G70</f>
        <v>53.069999999999993</v>
      </c>
      <c r="G10" s="13">
        <f>[6]ICE!H70</f>
        <v>53.07</v>
      </c>
      <c r="H10" s="13">
        <f>[6]ICE!I70</f>
        <v>50.640000000000029</v>
      </c>
      <c r="I10" s="13">
        <f>[6]ICE!J70</f>
        <v>50.640000000000029</v>
      </c>
      <c r="J10" s="13">
        <f>[6]ICE!K70</f>
        <v>50.640000000000022</v>
      </c>
      <c r="K10" s="13">
        <f>[6]ICE!L70</f>
        <v>46.400000000000013</v>
      </c>
      <c r="L10" s="13">
        <f>[6]ICE!M70</f>
        <v>46.400000000000006</v>
      </c>
      <c r="M10" s="13">
        <f>[6]ICE!N70</f>
        <v>46.400000000000013</v>
      </c>
      <c r="N10" s="13"/>
    </row>
    <row r="11" spans="1:15" x14ac:dyDescent="0.3">
      <c r="A11" s="22" t="str">
        <f>[6]ICE!B71</f>
        <v>b. Energía Valle</v>
      </c>
      <c r="B11" s="13">
        <f>[6]ICE!C71</f>
        <v>43.47000000000002</v>
      </c>
      <c r="C11" s="13">
        <f>[6]ICE!D71</f>
        <v>43.47000000000002</v>
      </c>
      <c r="D11" s="13">
        <f>[6]ICE!E71</f>
        <v>43.47000000000002</v>
      </c>
      <c r="E11" s="13">
        <f>[6]ICE!F71</f>
        <v>43.47000000000002</v>
      </c>
      <c r="F11" s="13">
        <f>[6]ICE!G71</f>
        <v>43.47000000000002</v>
      </c>
      <c r="G11" s="13">
        <f>[6]ICE!H71</f>
        <v>43.47000000000002</v>
      </c>
      <c r="H11" s="13">
        <f>[6]ICE!I71</f>
        <v>41.480000000000011</v>
      </c>
      <c r="I11" s="13">
        <f>[6]ICE!J71</f>
        <v>41.480000000000011</v>
      </c>
      <c r="J11" s="13">
        <f>[6]ICE!K71</f>
        <v>41.480000000000011</v>
      </c>
      <c r="K11" s="13">
        <f>[6]ICE!L71</f>
        <v>38.01</v>
      </c>
      <c r="L11" s="13">
        <f>[6]ICE!M71</f>
        <v>38.01</v>
      </c>
      <c r="M11" s="13">
        <f>[6]ICE!N71</f>
        <v>38.01</v>
      </c>
      <c r="N11" s="13"/>
    </row>
    <row r="12" spans="1:15" x14ac:dyDescent="0.3">
      <c r="A12" s="22" t="str">
        <f>[6]ICE!B72</f>
        <v>c. Energía Noche</v>
      </c>
      <c r="B12" s="13">
        <f>[6]ICE!C72</f>
        <v>36.909999999999989</v>
      </c>
      <c r="C12" s="13">
        <f>[6]ICE!D72</f>
        <v>36.909999999999982</v>
      </c>
      <c r="D12" s="13">
        <f>[6]ICE!E72</f>
        <v>36.909999999999989</v>
      </c>
      <c r="E12" s="13">
        <f>[6]ICE!F72</f>
        <v>36.909999999999982</v>
      </c>
      <c r="F12" s="13">
        <f>[6]ICE!G72</f>
        <v>36.909999999999989</v>
      </c>
      <c r="G12" s="13">
        <f>[6]ICE!H72</f>
        <v>36.909999999999982</v>
      </c>
      <c r="H12" s="13">
        <f>[6]ICE!I72</f>
        <v>35.22000000000002</v>
      </c>
      <c r="I12" s="13">
        <f>[6]ICE!J72</f>
        <v>35.22000000000002</v>
      </c>
      <c r="J12" s="13">
        <f>[6]ICE!K72</f>
        <v>35.22000000000002</v>
      </c>
      <c r="K12" s="13">
        <f>[6]ICE!L72</f>
        <v>32.269999999999989</v>
      </c>
      <c r="L12" s="13">
        <f>[6]ICE!M72</f>
        <v>32.269999999999989</v>
      </c>
      <c r="M12" s="13">
        <f>[6]ICE!N72</f>
        <v>32.269999999999989</v>
      </c>
      <c r="N12" s="13"/>
    </row>
    <row r="13" spans="1:15" x14ac:dyDescent="0.3">
      <c r="A13" s="22" t="str">
        <f>[6]ICE!B73</f>
        <v>d. Potencia Punta</v>
      </c>
      <c r="B13" s="13">
        <f>[6]ICE!C73</f>
        <v>2814.7799999999993</v>
      </c>
      <c r="C13" s="13">
        <f>[6]ICE!D73</f>
        <v>2814.7799999999993</v>
      </c>
      <c r="D13" s="13">
        <f>[6]ICE!E73</f>
        <v>2814.7799999999993</v>
      </c>
      <c r="E13" s="13">
        <f>[6]ICE!F73</f>
        <v>2814.7799999999993</v>
      </c>
      <c r="F13" s="13">
        <f>[6]ICE!G73</f>
        <v>2814.7799999999993</v>
      </c>
      <c r="G13" s="13">
        <f>[6]ICE!H73</f>
        <v>2814.7799999999993</v>
      </c>
      <c r="H13" s="13">
        <f>[6]ICE!I73</f>
        <v>2685.8999999999992</v>
      </c>
      <c r="I13" s="13">
        <f>[6]ICE!J73</f>
        <v>2685.8999999999992</v>
      </c>
      <c r="J13" s="13">
        <f>[6]ICE!K73</f>
        <v>2685.8999999999996</v>
      </c>
      <c r="K13" s="13">
        <f>[6]ICE!L73</f>
        <v>2461.2399999999998</v>
      </c>
      <c r="L13" s="13">
        <f>[6]ICE!M73</f>
        <v>2461.2399999999993</v>
      </c>
      <c r="M13" s="13">
        <f>[6]ICE!N73</f>
        <v>2461.2399999999998</v>
      </c>
      <c r="N13" s="13"/>
    </row>
    <row r="14" spans="1:15" x14ac:dyDescent="0.3">
      <c r="A14" s="22" t="str">
        <f>[6]ICE!B74</f>
        <v>e. Potencia Valle</v>
      </c>
      <c r="B14" s="13">
        <f>[6]ICE!C74</f>
        <v>2814.7799999999993</v>
      </c>
      <c r="C14" s="13">
        <f>[6]ICE!D74</f>
        <v>2814.7799999999993</v>
      </c>
      <c r="D14" s="13">
        <f>[6]ICE!E74</f>
        <v>2814.7799999999993</v>
      </c>
      <c r="E14" s="13">
        <f>[6]ICE!F74</f>
        <v>2814.7799999999993</v>
      </c>
      <c r="F14" s="13">
        <f>[6]ICE!G74</f>
        <v>2814.7799999999993</v>
      </c>
      <c r="G14" s="13">
        <f>[6]ICE!H74</f>
        <v>2814.7799999999993</v>
      </c>
      <c r="H14" s="13">
        <f>[6]ICE!I74</f>
        <v>2685.8999999999992</v>
      </c>
      <c r="I14" s="13">
        <f>[6]ICE!J74</f>
        <v>2685.8999999999992</v>
      </c>
      <c r="J14" s="13">
        <f>[6]ICE!K74</f>
        <v>2685.8999999999996</v>
      </c>
      <c r="K14" s="13">
        <f>[6]ICE!L74</f>
        <v>2461.2399999999998</v>
      </c>
      <c r="L14" s="13">
        <f>[6]ICE!M74</f>
        <v>2461.2399999999993</v>
      </c>
      <c r="M14" s="13">
        <f>[6]ICE!N74</f>
        <v>2461.2399999999998</v>
      </c>
      <c r="N14" s="13"/>
    </row>
    <row r="15" spans="1:15" x14ac:dyDescent="0.3">
      <c r="A15" s="22" t="str">
        <f>[6]ICE!B75</f>
        <v>f. Potencia Noche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50"/>
    </row>
    <row r="16" spans="1:15" x14ac:dyDescent="0.3">
      <c r="A16" s="19" t="str">
        <f>[6]ICE!B76</f>
        <v>VENTAS AL SERVICIO DE DISTRIBUCIÓN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1"/>
      <c r="O16" s="49"/>
    </row>
    <row r="17" spans="1:14" x14ac:dyDescent="0.3">
      <c r="A17" s="20" t="str">
        <f>[6]ICE!B77</f>
        <v>T-SD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13"/>
    </row>
    <row r="18" spans="1:14" x14ac:dyDescent="0.3">
      <c r="A18" s="22" t="str">
        <f>[6]ICE!B78</f>
        <v>a. Energía Punta</v>
      </c>
      <c r="B18" s="13">
        <f>[6]ICE!C78</f>
        <v>52.400000000000027</v>
      </c>
      <c r="C18" s="13">
        <f>[6]ICE!D78</f>
        <v>52.40000000000002</v>
      </c>
      <c r="D18" s="13">
        <f>[6]ICE!E78</f>
        <v>52.400000000000027</v>
      </c>
      <c r="E18" s="13">
        <f>[6]ICE!F78</f>
        <v>52.40000000000002</v>
      </c>
      <c r="F18" s="13">
        <f>[6]ICE!G78</f>
        <v>52.400000000000027</v>
      </c>
      <c r="G18" s="13">
        <f>[6]ICE!H78</f>
        <v>52.40000000000002</v>
      </c>
      <c r="H18" s="13">
        <f>[6]ICE!I78</f>
        <v>50</v>
      </c>
      <c r="I18" s="13">
        <f>[6]ICE!J78</f>
        <v>50</v>
      </c>
      <c r="J18" s="13">
        <f>[6]ICE!K78</f>
        <v>50</v>
      </c>
      <c r="K18" s="13">
        <f>[6]ICE!L78</f>
        <v>45.809999999999967</v>
      </c>
      <c r="L18" s="13">
        <f>[6]ICE!M78</f>
        <v>45.809999999999967</v>
      </c>
      <c r="M18" s="13">
        <f>[6]ICE!N78</f>
        <v>45.809999999999967</v>
      </c>
      <c r="N18" s="13"/>
    </row>
    <row r="19" spans="1:14" x14ac:dyDescent="0.3">
      <c r="A19" s="22" t="str">
        <f>[6]ICE!B79</f>
        <v>b. Energía Valle</v>
      </c>
      <c r="B19" s="13">
        <f>[6]ICE!C79</f>
        <v>42.920000000000009</v>
      </c>
      <c r="C19" s="13">
        <f>[6]ICE!D79</f>
        <v>42.92</v>
      </c>
      <c r="D19" s="13">
        <f>[6]ICE!E79</f>
        <v>42.920000000000009</v>
      </c>
      <c r="E19" s="13">
        <f>[6]ICE!F79</f>
        <v>42.92</v>
      </c>
      <c r="F19" s="13">
        <f>[6]ICE!G79</f>
        <v>42.920000000000009</v>
      </c>
      <c r="G19" s="13">
        <f>[6]ICE!H79</f>
        <v>42.92</v>
      </c>
      <c r="H19" s="13">
        <f>[6]ICE!I79</f>
        <v>40.950000000000024</v>
      </c>
      <c r="I19" s="13">
        <f>[6]ICE!J79</f>
        <v>40.950000000000024</v>
      </c>
      <c r="J19" s="13">
        <f>[6]ICE!K79</f>
        <v>40.950000000000024</v>
      </c>
      <c r="K19" s="13">
        <f>[6]ICE!L79</f>
        <v>37.52999999999998</v>
      </c>
      <c r="L19" s="13">
        <f>[6]ICE!M79</f>
        <v>37.52999999999998</v>
      </c>
      <c r="M19" s="13">
        <f>[6]ICE!N79</f>
        <v>37.52999999999998</v>
      </c>
      <c r="N19" s="13"/>
    </row>
    <row r="20" spans="1:14" x14ac:dyDescent="0.3">
      <c r="A20" s="22" t="str">
        <f>[6]ICE!B80</f>
        <v>c. Energía Noche</v>
      </c>
      <c r="B20" s="13">
        <f>[6]ICE!C80</f>
        <v>36.700000000000024</v>
      </c>
      <c r="C20" s="13">
        <f>[6]ICE!D80</f>
        <v>36.700000000000024</v>
      </c>
      <c r="D20" s="13">
        <f>[6]ICE!E80</f>
        <v>36.700000000000024</v>
      </c>
      <c r="E20" s="13">
        <f>[6]ICE!F80</f>
        <v>36.700000000000024</v>
      </c>
      <c r="F20" s="13">
        <f>[6]ICE!G80</f>
        <v>36.700000000000024</v>
      </c>
      <c r="G20" s="13">
        <f>[6]ICE!H80</f>
        <v>36.700000000000024</v>
      </c>
      <c r="H20" s="13">
        <f>[6]ICE!I80</f>
        <v>35.01</v>
      </c>
      <c r="I20" s="13">
        <f>[6]ICE!J80</f>
        <v>35.01</v>
      </c>
      <c r="J20" s="13">
        <f>[6]ICE!K80</f>
        <v>35.01</v>
      </c>
      <c r="K20" s="13">
        <f>[6]ICE!L80</f>
        <v>32.080000000000013</v>
      </c>
      <c r="L20" s="13">
        <f>[6]ICE!M80</f>
        <v>32.080000000000013</v>
      </c>
      <c r="M20" s="13">
        <f>[6]ICE!N80</f>
        <v>32.080000000000013</v>
      </c>
      <c r="N20" s="13"/>
    </row>
    <row r="21" spans="1:14" x14ac:dyDescent="0.3">
      <c r="A21" s="22" t="str">
        <f>[6]ICE!B81</f>
        <v>d. Potencia Punta</v>
      </c>
      <c r="B21" s="13">
        <f>[6]ICE!C81</f>
        <v>2814.7799999999993</v>
      </c>
      <c r="C21" s="13">
        <f>[6]ICE!D81</f>
        <v>2814.7799999999993</v>
      </c>
      <c r="D21" s="13">
        <f>[6]ICE!E81</f>
        <v>2814.7799999999993</v>
      </c>
      <c r="E21" s="13">
        <f>[6]ICE!F81</f>
        <v>2814.7799999999993</v>
      </c>
      <c r="F21" s="13">
        <f>[6]ICE!G81</f>
        <v>2814.7799999999993</v>
      </c>
      <c r="G21" s="13">
        <f>[6]ICE!H81</f>
        <v>2814.7799999999993</v>
      </c>
      <c r="H21" s="13">
        <f>[6]ICE!I81</f>
        <v>2685.8999999999992</v>
      </c>
      <c r="I21" s="13">
        <f>[6]ICE!J81</f>
        <v>2685.8999999999992</v>
      </c>
      <c r="J21" s="13">
        <f>[6]ICE!K81</f>
        <v>2685.8999999999996</v>
      </c>
      <c r="K21" s="13">
        <f>[6]ICE!L81</f>
        <v>2461.2399999999998</v>
      </c>
      <c r="L21" s="13">
        <f>[6]ICE!M81</f>
        <v>2461.2399999999993</v>
      </c>
      <c r="M21" s="13">
        <f>[6]ICE!N81</f>
        <v>2461.2399999999998</v>
      </c>
      <c r="N21" s="13"/>
    </row>
    <row r="22" spans="1:14" x14ac:dyDescent="0.3">
      <c r="A22" s="22" t="str">
        <f>[6]ICE!B82</f>
        <v>e. Potencia Valle</v>
      </c>
      <c r="B22" s="13">
        <f>[6]ICE!C82</f>
        <v>2814.7799999999993</v>
      </c>
      <c r="C22" s="13">
        <f>[6]ICE!D82</f>
        <v>2814.7799999999993</v>
      </c>
      <c r="D22" s="13">
        <f>[6]ICE!E82</f>
        <v>2814.7799999999993</v>
      </c>
      <c r="E22" s="13">
        <f>[6]ICE!F82</f>
        <v>2814.7799999999993</v>
      </c>
      <c r="F22" s="13">
        <f>[6]ICE!G82</f>
        <v>2814.7799999999993</v>
      </c>
      <c r="G22" s="13">
        <f>[6]ICE!H82</f>
        <v>2814.7799999999993</v>
      </c>
      <c r="H22" s="13">
        <f>[6]ICE!I82</f>
        <v>2685.8999999999992</v>
      </c>
      <c r="I22" s="13">
        <f>[6]ICE!J82</f>
        <v>2685.8999999999992</v>
      </c>
      <c r="J22" s="13">
        <f>[6]ICE!K82</f>
        <v>2685.8999999999996</v>
      </c>
      <c r="K22" s="13">
        <f>[6]ICE!L82</f>
        <v>2461.2399999999998</v>
      </c>
      <c r="L22" s="13">
        <f>[6]ICE!M82</f>
        <v>2461.2399999999993</v>
      </c>
      <c r="M22" s="13">
        <f>[6]ICE!N82</f>
        <v>2461.2399999999998</v>
      </c>
      <c r="N22" s="21"/>
    </row>
    <row r="23" spans="1:14" x14ac:dyDescent="0.3">
      <c r="A23" s="22" t="str">
        <f>[6]ICE!B83</f>
        <v>f. Potencia Noche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21"/>
    </row>
    <row r="24" spans="1:14" x14ac:dyDescent="0.3">
      <c r="A24" s="19" t="str">
        <f>[6]ICE!B84</f>
        <v xml:space="preserve">USUARIOS DIRECTOS 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23"/>
    </row>
    <row r="25" spans="1:14" x14ac:dyDescent="0.3">
      <c r="A25" s="64" t="str">
        <f>[6]ICE!B85</f>
        <v>T-UD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23"/>
    </row>
    <row r="26" spans="1:14" x14ac:dyDescent="0.3">
      <c r="A26" s="22" t="str">
        <f>[6]ICE!B86</f>
        <v>a. Energía Punta</v>
      </c>
      <c r="B26" s="42">
        <f>[6]ICE!C86</f>
        <v>6.0999999999999957E-2</v>
      </c>
      <c r="C26" s="42">
        <f>[6]ICE!D86</f>
        <v>6.0999999999999957E-2</v>
      </c>
      <c r="D26" s="42">
        <f>[6]ICE!E86</f>
        <v>6.0999999999999957E-2</v>
      </c>
      <c r="E26" s="42">
        <f>[6]ICE!F86</f>
        <v>6.0999999999999957E-2</v>
      </c>
      <c r="F26" s="42">
        <f>[6]ICE!G86</f>
        <v>6.0999999999999957E-2</v>
      </c>
      <c r="G26" s="42">
        <f>[6]ICE!H86</f>
        <v>6.0999999999999957E-2</v>
      </c>
      <c r="H26" s="42">
        <f>[6]ICE!I86</f>
        <v>5.8000000000000038E-2</v>
      </c>
      <c r="I26" s="42">
        <f>[6]ICE!J86</f>
        <v>5.8000000000000038E-2</v>
      </c>
      <c r="J26" s="42">
        <f>[6]ICE!K86</f>
        <v>5.8000000000000038E-2</v>
      </c>
      <c r="K26" s="42">
        <f>[6]ICE!L86</f>
        <v>5.2999999999999985E-2</v>
      </c>
      <c r="L26" s="42">
        <f>[6]ICE!M86</f>
        <v>5.2999999999999985E-2</v>
      </c>
      <c r="M26" s="42">
        <f>[6]ICE!N86</f>
        <v>5.2999999999999985E-2</v>
      </c>
      <c r="N26" s="23"/>
    </row>
    <row r="27" spans="1:14" x14ac:dyDescent="0.3">
      <c r="A27" s="22" t="str">
        <f>[6]ICE!B87</f>
        <v>b. Energía Valle</v>
      </c>
      <c r="B27" s="42">
        <f>[6]ICE!C87</f>
        <v>5.0000000000000024E-2</v>
      </c>
      <c r="C27" s="42">
        <f>[6]ICE!D87</f>
        <v>5.0000000000000024E-2</v>
      </c>
      <c r="D27" s="42">
        <f>[6]ICE!E87</f>
        <v>5.0000000000000024E-2</v>
      </c>
      <c r="E27" s="42">
        <f>[6]ICE!F87</f>
        <v>5.0000000000000024E-2</v>
      </c>
      <c r="F27" s="42">
        <f>[6]ICE!G87</f>
        <v>5.0000000000000024E-2</v>
      </c>
      <c r="G27" s="42">
        <f>[6]ICE!H87</f>
        <v>5.0000000000000024E-2</v>
      </c>
      <c r="H27" s="42">
        <f>[6]ICE!I87</f>
        <v>4.8000000000000022E-2</v>
      </c>
      <c r="I27" s="42">
        <f>[6]ICE!J87</f>
        <v>4.8000000000000022E-2</v>
      </c>
      <c r="J27" s="42">
        <f>[6]ICE!K87</f>
        <v>4.8000000000000022E-2</v>
      </c>
      <c r="K27" s="42">
        <f>[6]ICE!L87</f>
        <v>4.4000000000000018E-2</v>
      </c>
      <c r="L27" s="42">
        <f>[6]ICE!M87</f>
        <v>4.4000000000000018E-2</v>
      </c>
      <c r="M27" s="42">
        <f>[6]ICE!N87</f>
        <v>4.4000000000000018E-2</v>
      </c>
      <c r="N27" s="23"/>
    </row>
    <row r="28" spans="1:14" x14ac:dyDescent="0.3">
      <c r="A28" s="22" t="str">
        <f>[6]ICE!B88</f>
        <v>c. Energía Noche</v>
      </c>
      <c r="B28" s="42">
        <f>[6]ICE!C88</f>
        <v>4.4000000000000018E-2</v>
      </c>
      <c r="C28" s="42">
        <f>[6]ICE!D88</f>
        <v>4.4000000000000018E-2</v>
      </c>
      <c r="D28" s="42">
        <f>[6]ICE!E88</f>
        <v>4.4000000000000018E-2</v>
      </c>
      <c r="E28" s="42">
        <f>[6]ICE!F88</f>
        <v>4.4000000000000018E-2</v>
      </c>
      <c r="F28" s="42">
        <f>[6]ICE!G88</f>
        <v>4.4000000000000018E-2</v>
      </c>
      <c r="G28" s="42">
        <f>[6]ICE!H88</f>
        <v>4.4000000000000018E-2</v>
      </c>
      <c r="H28" s="42">
        <f>[6]ICE!I88</f>
        <v>4.2000000000000016E-2</v>
      </c>
      <c r="I28" s="42">
        <f>[6]ICE!J88</f>
        <v>4.2000000000000016E-2</v>
      </c>
      <c r="J28" s="42">
        <f>[6]ICE!K88</f>
        <v>4.2000000000000016E-2</v>
      </c>
      <c r="K28" s="42">
        <f>[6]ICE!L88</f>
        <v>3.8999999999999993E-2</v>
      </c>
      <c r="L28" s="42">
        <f>[6]ICE!M88</f>
        <v>3.9E-2</v>
      </c>
      <c r="M28" s="42">
        <f>[6]ICE!N88</f>
        <v>3.8999999999999993E-2</v>
      </c>
      <c r="N28" s="23"/>
    </row>
    <row r="29" spans="1:14" x14ac:dyDescent="0.3">
      <c r="A29" s="22" t="str">
        <f>[6]ICE!B89</f>
        <v>d. Potencia Punta</v>
      </c>
      <c r="B29" s="42">
        <f>[6]ICE!C89</f>
        <v>3.2750000000000017</v>
      </c>
      <c r="C29" s="42">
        <f>[6]ICE!D89</f>
        <v>3.2750000000000012</v>
      </c>
      <c r="D29" s="42">
        <f>[6]ICE!E89</f>
        <v>3.2750000000000017</v>
      </c>
      <c r="E29" s="42">
        <f>[6]ICE!F89</f>
        <v>3.2750000000000012</v>
      </c>
      <c r="F29" s="42">
        <f>[6]ICE!G89</f>
        <v>3.2750000000000017</v>
      </c>
      <c r="G29" s="42">
        <f>[6]ICE!H89</f>
        <v>3.2750000000000012</v>
      </c>
      <c r="H29" s="42">
        <f>[6]ICE!I89</f>
        <v>3.125</v>
      </c>
      <c r="I29" s="42">
        <f>[6]ICE!J89</f>
        <v>3.125</v>
      </c>
      <c r="J29" s="42">
        <f>[6]ICE!K89</f>
        <v>3.125</v>
      </c>
      <c r="K29" s="42">
        <f>[6]ICE!L89</f>
        <v>2.863</v>
      </c>
      <c r="L29" s="42">
        <f>[6]ICE!M89</f>
        <v>2.863</v>
      </c>
      <c r="M29" s="42">
        <f>[6]ICE!N89</f>
        <v>2.863</v>
      </c>
      <c r="N29" s="23"/>
    </row>
    <row r="30" spans="1:14" x14ac:dyDescent="0.3">
      <c r="A30" s="22" t="str">
        <f>[6]ICE!B90</f>
        <v>e. Potencia Valle</v>
      </c>
      <c r="B30" s="42">
        <f>[6]ICE!C90</f>
        <v>3.2750000000000017</v>
      </c>
      <c r="C30" s="42">
        <f>[6]ICE!D90</f>
        <v>3.2750000000000012</v>
      </c>
      <c r="D30" s="42">
        <f>[6]ICE!E90</f>
        <v>3.2750000000000017</v>
      </c>
      <c r="E30" s="42">
        <f>[6]ICE!F90</f>
        <v>3.2750000000000012</v>
      </c>
      <c r="F30" s="42">
        <f>[6]ICE!G90</f>
        <v>3.2750000000000017</v>
      </c>
      <c r="G30" s="42">
        <f>[6]ICE!H90</f>
        <v>3.2750000000000012</v>
      </c>
      <c r="H30" s="42">
        <f>[6]ICE!I90</f>
        <v>3.125</v>
      </c>
      <c r="I30" s="42">
        <f>[6]ICE!J90</f>
        <v>3.125</v>
      </c>
      <c r="J30" s="42">
        <f>[6]ICE!K90</f>
        <v>3.125</v>
      </c>
      <c r="K30" s="42">
        <f>[6]ICE!L90</f>
        <v>2.863</v>
      </c>
      <c r="L30" s="42">
        <f>[6]ICE!M90</f>
        <v>2.863</v>
      </c>
      <c r="M30" s="42">
        <f>[6]ICE!N90</f>
        <v>2.863</v>
      </c>
      <c r="N30" s="23"/>
    </row>
    <row r="31" spans="1:14" x14ac:dyDescent="0.3">
      <c r="A31" s="91" t="str">
        <f>[6]ICE!B91</f>
        <v>f. Potencia Noche</v>
      </c>
      <c r="B31" s="92">
        <f>[6]ICE!C91</f>
        <v>0</v>
      </c>
      <c r="C31" s="92">
        <f>[6]ICE!D91</f>
        <v>0</v>
      </c>
      <c r="D31" s="92">
        <f>[6]ICE!E91</f>
        <v>0</v>
      </c>
      <c r="E31" s="92">
        <f>[6]ICE!F91</f>
        <v>0</v>
      </c>
      <c r="F31" s="92">
        <f>[6]ICE!G91</f>
        <v>0</v>
      </c>
      <c r="G31" s="92">
        <f>[6]ICE!H91</f>
        <v>0</v>
      </c>
      <c r="H31" s="92">
        <f>[6]ICE!I91</f>
        <v>0</v>
      </c>
      <c r="I31" s="92">
        <f>[6]ICE!J91</f>
        <v>0</v>
      </c>
      <c r="J31" s="92">
        <f>[6]ICE!K91</f>
        <v>0</v>
      </c>
      <c r="K31" s="92">
        <f>[6]ICE!L91</f>
        <v>0</v>
      </c>
      <c r="L31" s="92">
        <f>[6]ICE!M91</f>
        <v>0</v>
      </c>
      <c r="M31" s="92">
        <f>[6]ICE!N91</f>
        <v>0</v>
      </c>
      <c r="N31" s="23"/>
    </row>
    <row r="32" spans="1:14" x14ac:dyDescent="0.3">
      <c r="A32" s="24" t="s">
        <v>25</v>
      </c>
      <c r="N32" s="21"/>
    </row>
    <row r="33" spans="1:14" x14ac:dyDescent="0.3">
      <c r="A33" s="24" t="s">
        <v>76</v>
      </c>
      <c r="N33" s="21"/>
    </row>
    <row r="34" spans="1:14" x14ac:dyDescent="0.3">
      <c r="A34" s="24"/>
      <c r="N34" s="13"/>
    </row>
    <row r="35" spans="1:14" x14ac:dyDescent="0.3">
      <c r="A35" s="24"/>
      <c r="N35" s="13"/>
    </row>
    <row r="36" spans="1:14" x14ac:dyDescent="0.3">
      <c r="A36" s="24"/>
      <c r="N36" s="13"/>
    </row>
    <row r="37" spans="1:14" x14ac:dyDescent="0.3">
      <c r="N37" s="21"/>
    </row>
    <row r="38" spans="1:14" x14ac:dyDescent="0.3">
      <c r="N38" s="21"/>
    </row>
    <row r="39" spans="1:14" x14ac:dyDescent="0.3">
      <c r="N39" s="13"/>
    </row>
    <row r="40" spans="1:14" x14ac:dyDescent="0.3">
      <c r="N40" s="13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  <c r="N41" s="13"/>
    </row>
    <row r="42" spans="1:14" ht="15" customHeight="1" x14ac:dyDescent="0.3">
      <c r="A42" s="180" t="s">
        <v>166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"/>
    </row>
    <row r="43" spans="1:14" x14ac:dyDescent="0.3">
      <c r="A43" s="17" t="str">
        <f>[6]ICE!B7</f>
        <v>Tipo de tarifa y bloque</v>
      </c>
      <c r="B43" s="18" t="str">
        <f>[6]ICE!C7</f>
        <v>Enero</v>
      </c>
      <c r="C43" s="18" t="str">
        <f>[6]ICE!D7</f>
        <v>Febrero</v>
      </c>
      <c r="D43" s="18" t="str">
        <f>[6]ICE!E7</f>
        <v>Marzo</v>
      </c>
      <c r="E43" s="18" t="str">
        <f>[6]ICE!F7</f>
        <v>Abril</v>
      </c>
      <c r="F43" s="18" t="str">
        <f>[6]ICE!G7</f>
        <v>Mayo</v>
      </c>
      <c r="G43" s="18" t="str">
        <f>[6]ICE!H7</f>
        <v>Junio</v>
      </c>
      <c r="H43" s="18" t="str">
        <f>[6]ICE!I7</f>
        <v>Julio</v>
      </c>
      <c r="I43" s="18" t="str">
        <f>[6]ICE!J7</f>
        <v>Agosto</v>
      </c>
      <c r="J43" s="18" t="str">
        <f>[6]ICE!K7</f>
        <v>Septiembre</v>
      </c>
      <c r="K43" s="18" t="str">
        <f>[6]ICE!L7</f>
        <v>Octubre</v>
      </c>
      <c r="L43" s="18" t="str">
        <f>[6]ICE!M7</f>
        <v>Noviembre</v>
      </c>
      <c r="M43" s="18" t="str">
        <f>[6]ICE!N7</f>
        <v>Diciembre</v>
      </c>
      <c r="N43" s="21"/>
    </row>
    <row r="44" spans="1:14" x14ac:dyDescent="0.3">
      <c r="A44" s="19" t="str">
        <f>[6]ICE!B8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</row>
    <row r="45" spans="1:14" x14ac:dyDescent="0.3">
      <c r="A45" s="20" t="str">
        <f>[6]ICE!B9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</row>
    <row r="46" spans="1:14" x14ac:dyDescent="0.3">
      <c r="A46" s="22" t="str">
        <f>[6]ICE!B10</f>
        <v>a. Bloque 0-40 kWh</v>
      </c>
      <c r="B46" s="13">
        <f>[6]ICE!C10</f>
        <v>3132.3999999999987</v>
      </c>
      <c r="C46" s="13">
        <f>[6]ICE!D10</f>
        <v>3132.3999999999992</v>
      </c>
      <c r="D46" s="13">
        <f>[6]ICE!E10</f>
        <v>3132.3999999999987</v>
      </c>
      <c r="E46" s="13">
        <f>[6]ICE!F10</f>
        <v>3132.3999999999992</v>
      </c>
      <c r="F46" s="13">
        <f>[6]ICE!G10</f>
        <v>3132.3999999999987</v>
      </c>
      <c r="G46" s="13">
        <f>[6]ICE!H10</f>
        <v>3132.3999999999992</v>
      </c>
      <c r="H46" s="13">
        <f>[6]ICE!I10</f>
        <v>3085.1999999999985</v>
      </c>
      <c r="I46" s="13">
        <f>[6]ICE!J10</f>
        <v>3085.1999999999985</v>
      </c>
      <c r="J46" s="13">
        <f>[6]ICE!K10</f>
        <v>3085.1999999999985</v>
      </c>
      <c r="K46" s="13">
        <f>[6]ICE!L10</f>
        <v>2931.6000000000013</v>
      </c>
      <c r="L46" s="13">
        <f>[6]ICE!M10</f>
        <v>2931.6000000000008</v>
      </c>
      <c r="M46" s="13">
        <f>[6]ICE!N10</f>
        <v>2931.6000000000013</v>
      </c>
      <c r="N46" s="13"/>
    </row>
    <row r="47" spans="1:14" x14ac:dyDescent="0.3">
      <c r="A47" s="22" t="str">
        <f>[6]ICE!B11</f>
        <v>b. Bloque 41-200 kWh</v>
      </c>
      <c r="B47" s="13">
        <f>[6]ICE!C11</f>
        <v>78.30999999999996</v>
      </c>
      <c r="C47" s="13">
        <f>[6]ICE!D11</f>
        <v>78.30999999999996</v>
      </c>
      <c r="D47" s="13">
        <f>[6]ICE!E11</f>
        <v>78.30999999999996</v>
      </c>
      <c r="E47" s="13">
        <f>[6]ICE!F11</f>
        <v>78.30999999999996</v>
      </c>
      <c r="F47" s="13">
        <f>[6]ICE!G11</f>
        <v>78.30999999999996</v>
      </c>
      <c r="G47" s="13">
        <f>[6]ICE!H11</f>
        <v>78.30999999999996</v>
      </c>
      <c r="H47" s="13">
        <f>[6]ICE!I11</f>
        <v>77.130000000000052</v>
      </c>
      <c r="I47" s="13">
        <f>[6]ICE!J11</f>
        <v>77.130000000000052</v>
      </c>
      <c r="J47" s="13">
        <f>[6]ICE!K11</f>
        <v>77.130000000000052</v>
      </c>
      <c r="K47" s="13">
        <f>[6]ICE!L11</f>
        <v>73.289999999999978</v>
      </c>
      <c r="L47" s="13">
        <f>[6]ICE!M11</f>
        <v>73.289999999999978</v>
      </c>
      <c r="M47" s="13">
        <f>[6]ICE!N11</f>
        <v>73.289999999999978</v>
      </c>
      <c r="N47" s="13"/>
    </row>
    <row r="48" spans="1:14" x14ac:dyDescent="0.3">
      <c r="A48" s="22" t="str">
        <f>[6]ICE!B12</f>
        <v>c. Bloque mayor a 200 kWh</v>
      </c>
      <c r="B48" s="13">
        <f>[6]ICE!C12</f>
        <v>141.13000000000008</v>
      </c>
      <c r="C48" s="13">
        <f>[6]ICE!D12</f>
        <v>141.13000000000008</v>
      </c>
      <c r="D48" s="13">
        <f>[6]ICE!E12</f>
        <v>141.13000000000008</v>
      </c>
      <c r="E48" s="13">
        <f>[6]ICE!F12</f>
        <v>141.13000000000008</v>
      </c>
      <c r="F48" s="13">
        <f>[6]ICE!G12</f>
        <v>141.13000000000008</v>
      </c>
      <c r="G48" s="13">
        <f>[6]ICE!H12</f>
        <v>141.13000000000008</v>
      </c>
      <c r="H48" s="13">
        <f>[6]ICE!I12</f>
        <v>139</v>
      </c>
      <c r="I48" s="13">
        <f>[6]ICE!J12</f>
        <v>139</v>
      </c>
      <c r="J48" s="13">
        <f>[6]ICE!K12</f>
        <v>139</v>
      </c>
      <c r="K48" s="13">
        <f>[6]ICE!L12</f>
        <v>132.07999999999996</v>
      </c>
      <c r="L48" s="13">
        <f>[6]ICE!M12</f>
        <v>132.07999999999996</v>
      </c>
      <c r="M48" s="13">
        <f>[6]ICE!N12</f>
        <v>132.07999999999996</v>
      </c>
      <c r="N48" s="13"/>
    </row>
    <row r="49" spans="1:14" x14ac:dyDescent="0.3">
      <c r="A49" s="19" t="str">
        <f>[6]ICE!B13</f>
        <v>COMERCIOS Y SERVICIOS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3"/>
    </row>
    <row r="50" spans="1:14" x14ac:dyDescent="0.3">
      <c r="A50" s="20" t="str">
        <f>[6]ICE!B14</f>
        <v>T-CO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 x14ac:dyDescent="0.3">
      <c r="A51" s="22" t="str">
        <f>[6]ICE!B15</f>
        <v>a. Consumo de Energía menor o igual a 3000 kWh</v>
      </c>
      <c r="B51" s="13">
        <f>[6]ICE!C15</f>
        <v>117.92999999999995</v>
      </c>
      <c r="C51" s="13">
        <f>[6]ICE!D15</f>
        <v>117.92999999999996</v>
      </c>
      <c r="D51" s="13">
        <f>[6]ICE!E15</f>
        <v>117.92999999999995</v>
      </c>
      <c r="E51" s="13">
        <f>[6]ICE!F15</f>
        <v>117.92999999999996</v>
      </c>
      <c r="F51" s="13">
        <f>[6]ICE!G15</f>
        <v>117.92999999999995</v>
      </c>
      <c r="G51" s="13">
        <f>[6]ICE!H15</f>
        <v>117.92999999999996</v>
      </c>
      <c r="H51" s="13">
        <f>[6]ICE!I15</f>
        <v>116.15000000000006</v>
      </c>
      <c r="I51" s="13">
        <f>[6]ICE!J15</f>
        <v>116.15000000000006</v>
      </c>
      <c r="J51" s="13">
        <f>[6]ICE!K15</f>
        <v>116.15000000000006</v>
      </c>
      <c r="K51" s="13">
        <f>[6]ICE!L15</f>
        <v>110.36999999999993</v>
      </c>
      <c r="L51" s="13">
        <f>[6]ICE!M15</f>
        <v>110.36999999999993</v>
      </c>
      <c r="M51" s="13">
        <f>[6]ICE!N15</f>
        <v>110.36999999999993</v>
      </c>
      <c r="N51" s="21"/>
    </row>
    <row r="52" spans="1:14" x14ac:dyDescent="0.3">
      <c r="A52" s="22" t="str">
        <f>[6]ICE!B16</f>
        <v>b. Consumo de Energía cada kWh</v>
      </c>
      <c r="B52" s="13">
        <f>[6]ICE!C16</f>
        <v>70.55999999999996</v>
      </c>
      <c r="C52" s="13">
        <f>[6]ICE!D16</f>
        <v>70.55999999999996</v>
      </c>
      <c r="D52" s="13">
        <f>[6]ICE!E16</f>
        <v>70.55999999999996</v>
      </c>
      <c r="E52" s="13">
        <f>[6]ICE!F16</f>
        <v>70.55999999999996</v>
      </c>
      <c r="F52" s="13">
        <f>[6]ICE!G16</f>
        <v>70.55999999999996</v>
      </c>
      <c r="G52" s="13">
        <f>[6]ICE!H16</f>
        <v>70.55999999999996</v>
      </c>
      <c r="H52" s="13">
        <f>[6]ICE!I16</f>
        <v>69.5</v>
      </c>
      <c r="I52" s="13">
        <f>[6]ICE!J16</f>
        <v>69.5</v>
      </c>
      <c r="J52" s="13">
        <f>[6]ICE!K16</f>
        <v>69.5</v>
      </c>
      <c r="K52" s="13">
        <f>[6]ICE!L16</f>
        <v>66.039999999999978</v>
      </c>
      <c r="L52" s="13">
        <f>[6]ICE!M16</f>
        <v>66.039999999999978</v>
      </c>
      <c r="M52" s="13">
        <f>[6]ICE!N16</f>
        <v>66.039999999999978</v>
      </c>
      <c r="N52" s="23"/>
    </row>
    <row r="53" spans="1:14" x14ac:dyDescent="0.3">
      <c r="A53" s="22" t="str">
        <f>[6]ICE!B17</f>
        <v>c. Consumo de Potencia cada kW</v>
      </c>
      <c r="B53" s="13">
        <f>[6]ICE!C17</f>
        <v>11664.590000000006</v>
      </c>
      <c r="C53" s="13">
        <f>[6]ICE!D17</f>
        <v>11664.590000000004</v>
      </c>
      <c r="D53" s="13">
        <f>[6]ICE!E17</f>
        <v>11664.590000000006</v>
      </c>
      <c r="E53" s="13">
        <f>[6]ICE!F17</f>
        <v>11664.590000000004</v>
      </c>
      <c r="F53" s="13">
        <f>[6]ICE!G17</f>
        <v>11664.590000000006</v>
      </c>
      <c r="G53" s="13">
        <f>[6]ICE!H17</f>
        <v>11664.590000000004</v>
      </c>
      <c r="H53" s="13">
        <f>[6]ICE!I17</f>
        <v>11488.549999999994</v>
      </c>
      <c r="I53" s="13">
        <f>[6]ICE!J17</f>
        <v>11488.549999999994</v>
      </c>
      <c r="J53" s="13">
        <f>[6]ICE!K17</f>
        <v>11488.549999999994</v>
      </c>
      <c r="K53" s="13">
        <f>[6]ICE!L17</f>
        <v>10917.070000000005</v>
      </c>
      <c r="L53" s="13">
        <f>[6]ICE!M17</f>
        <v>10917.070000000005</v>
      </c>
      <c r="M53" s="13">
        <f>[6]ICE!N17</f>
        <v>10917.070000000005</v>
      </c>
      <c r="N53" s="23"/>
    </row>
    <row r="54" spans="1:14" x14ac:dyDescent="0.3">
      <c r="A54" s="19" t="str">
        <f>[6]ICE!B18</f>
        <v>INDUSTRIAL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23"/>
    </row>
    <row r="55" spans="1:14" x14ac:dyDescent="0.3">
      <c r="A55" s="20" t="str">
        <f>[6]ICE!B19</f>
        <v>T-IN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3"/>
    </row>
    <row r="56" spans="1:14" x14ac:dyDescent="0.3">
      <c r="A56" s="47" t="str">
        <f>[6]ICE!B20</f>
        <v>a. Consumo de Energía menor o igual a 3000 kWh</v>
      </c>
      <c r="B56" s="13">
        <f>[6]ICE!C20</f>
        <v>117.92999999999995</v>
      </c>
      <c r="C56" s="13">
        <f>[6]ICE!D20</f>
        <v>117.92999999999996</v>
      </c>
      <c r="D56" s="13">
        <f>[6]ICE!E20</f>
        <v>117.92999999999995</v>
      </c>
      <c r="E56" s="13">
        <f>[6]ICE!F20</f>
        <v>117.92999999999996</v>
      </c>
      <c r="F56" s="13">
        <f>[6]ICE!G20</f>
        <v>117.92999999999995</v>
      </c>
      <c r="G56" s="13">
        <f>[6]ICE!H20</f>
        <v>117.92999999999996</v>
      </c>
      <c r="H56" s="13">
        <f>[6]ICE!I20</f>
        <v>116.15000000000006</v>
      </c>
      <c r="I56" s="13">
        <f>[6]ICE!J20</f>
        <v>116.15000000000006</v>
      </c>
      <c r="J56" s="13">
        <f>[6]ICE!K20</f>
        <v>116.15000000000006</v>
      </c>
      <c r="K56" s="13">
        <f>[6]ICE!L20</f>
        <v>110.36999999999993</v>
      </c>
      <c r="L56" s="13">
        <f>[6]ICE!M20</f>
        <v>110.36999999999993</v>
      </c>
      <c r="M56" s="13">
        <f>[6]ICE!N20</f>
        <v>110.36999999999993</v>
      </c>
      <c r="N56" s="23"/>
    </row>
    <row r="57" spans="1:14" x14ac:dyDescent="0.3">
      <c r="A57" s="22" t="str">
        <f>[6]ICE!B21</f>
        <v>b. Consumo de Energía cada kWh</v>
      </c>
      <c r="B57" s="13">
        <f>[6]ICE!C21</f>
        <v>70.55999999999996</v>
      </c>
      <c r="C57" s="13">
        <f>[6]ICE!D21</f>
        <v>70.55999999999996</v>
      </c>
      <c r="D57" s="13">
        <f>[6]ICE!E21</f>
        <v>70.55999999999996</v>
      </c>
      <c r="E57" s="13">
        <f>[6]ICE!F21</f>
        <v>70.55999999999996</v>
      </c>
      <c r="F57" s="13">
        <f>[6]ICE!G21</f>
        <v>70.55999999999996</v>
      </c>
      <c r="G57" s="13">
        <f>[6]ICE!H21</f>
        <v>70.55999999999996</v>
      </c>
      <c r="H57" s="13">
        <f>[6]ICE!I21</f>
        <v>69.5</v>
      </c>
      <c r="I57" s="13">
        <f>[6]ICE!J21</f>
        <v>69.5</v>
      </c>
      <c r="J57" s="13">
        <f>[6]ICE!K21</f>
        <v>69.5</v>
      </c>
      <c r="K57" s="13">
        <f>[6]ICE!L21</f>
        <v>66.039999999999978</v>
      </c>
      <c r="L57" s="13">
        <f>[6]ICE!M21</f>
        <v>66.039999999999978</v>
      </c>
      <c r="M57" s="13">
        <f>[6]ICE!N21</f>
        <v>66.039999999999978</v>
      </c>
      <c r="N57" s="23"/>
    </row>
    <row r="58" spans="1:14" x14ac:dyDescent="0.3">
      <c r="A58" s="22" t="str">
        <f>[6]ICE!B22</f>
        <v>c. Consumo de Potencia cada kW</v>
      </c>
      <c r="B58" s="13">
        <f>[6]ICE!C22</f>
        <v>11664.590000000006</v>
      </c>
      <c r="C58" s="13">
        <f>[6]ICE!D22</f>
        <v>11664.590000000004</v>
      </c>
      <c r="D58" s="13">
        <f>[6]ICE!E22</f>
        <v>11664.590000000006</v>
      </c>
      <c r="E58" s="13">
        <f>[6]ICE!F22</f>
        <v>11664.590000000004</v>
      </c>
      <c r="F58" s="13">
        <f>[6]ICE!G22</f>
        <v>11664.590000000006</v>
      </c>
      <c r="G58" s="13">
        <f>[6]ICE!H22</f>
        <v>11664.590000000004</v>
      </c>
      <c r="H58" s="13">
        <f>[6]ICE!I22</f>
        <v>11488.549999999994</v>
      </c>
      <c r="I58" s="13">
        <f>[6]ICE!J22</f>
        <v>11488.549999999994</v>
      </c>
      <c r="J58" s="13">
        <f>[6]ICE!K22</f>
        <v>11488.549999999994</v>
      </c>
      <c r="K58" s="13">
        <f>[6]ICE!L22</f>
        <v>10917.070000000005</v>
      </c>
      <c r="L58" s="13">
        <f>[6]ICE!M22</f>
        <v>10917.070000000005</v>
      </c>
      <c r="M58" s="13">
        <f>[6]ICE!N22</f>
        <v>10917.070000000005</v>
      </c>
      <c r="N58" s="23"/>
    </row>
    <row r="59" spans="1:14" x14ac:dyDescent="0.3">
      <c r="A59" s="19" t="str">
        <f>[6]ICE!B23</f>
        <v>PREFERENCIAL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23"/>
    </row>
    <row r="60" spans="1:14" x14ac:dyDescent="0.3">
      <c r="A60" s="20" t="str">
        <f>[6]ICE!B24</f>
        <v>T-CS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3"/>
    </row>
    <row r="61" spans="1:14" x14ac:dyDescent="0.3">
      <c r="A61" s="47" t="str">
        <f>[6]ICE!B25</f>
        <v>a. Consumo de Energía menor o igual a 3000 kWh</v>
      </c>
      <c r="B61" s="13">
        <f>[6]ICE!C25</f>
        <v>79.260000000000048</v>
      </c>
      <c r="C61" s="13">
        <f>[6]ICE!D25</f>
        <v>79.260000000000034</v>
      </c>
      <c r="D61" s="13">
        <f>[6]ICE!E25</f>
        <v>79.260000000000048</v>
      </c>
      <c r="E61" s="13">
        <f>[6]ICE!F25</f>
        <v>79.260000000000034</v>
      </c>
      <c r="F61" s="13">
        <f>[6]ICE!G25</f>
        <v>79.260000000000048</v>
      </c>
      <c r="G61" s="13">
        <f>[6]ICE!H25</f>
        <v>79.260000000000034</v>
      </c>
      <c r="H61" s="13">
        <f>[6]ICE!I25</f>
        <v>78.069999999999993</v>
      </c>
      <c r="I61" s="13">
        <f>[6]ICE!J25</f>
        <v>78.069999999999993</v>
      </c>
      <c r="J61" s="13">
        <f>[6]ICE!K25</f>
        <v>78.069999999999979</v>
      </c>
      <c r="K61" s="13">
        <f>[6]ICE!L25</f>
        <v>74.180000000000021</v>
      </c>
      <c r="L61" s="13">
        <f>[6]ICE!M25</f>
        <v>74.180000000000035</v>
      </c>
      <c r="M61" s="13">
        <f>[6]ICE!N25</f>
        <v>74.180000000000021</v>
      </c>
      <c r="N61" s="23"/>
    </row>
    <row r="62" spans="1:14" x14ac:dyDescent="0.3">
      <c r="A62" s="22" t="str">
        <f>[6]ICE!B26</f>
        <v>b. Consumo de Energía cada kWh</v>
      </c>
      <c r="B62" s="13">
        <f>[6]ICE!C26</f>
        <v>47.369999999999962</v>
      </c>
      <c r="C62" s="13">
        <f>[6]ICE!D26</f>
        <v>47.369999999999969</v>
      </c>
      <c r="D62" s="13">
        <f>[6]ICE!E26</f>
        <v>47.369999999999962</v>
      </c>
      <c r="E62" s="13">
        <f>[6]ICE!F26</f>
        <v>47.369999999999969</v>
      </c>
      <c r="F62" s="13">
        <f>[6]ICE!G26</f>
        <v>47.369999999999962</v>
      </c>
      <c r="G62" s="13">
        <f>[6]ICE!H26</f>
        <v>47.369999999999969</v>
      </c>
      <c r="H62" s="13">
        <f>[6]ICE!I26</f>
        <v>46.660000000000011</v>
      </c>
      <c r="I62" s="13">
        <f>[6]ICE!J26</f>
        <v>46.660000000000011</v>
      </c>
      <c r="J62" s="13">
        <f>[6]ICE!K26</f>
        <v>46.660000000000004</v>
      </c>
      <c r="K62" s="13">
        <f>[6]ICE!L26</f>
        <v>44.339999999999996</v>
      </c>
      <c r="L62" s="13">
        <f>[6]ICE!M26</f>
        <v>44.34</v>
      </c>
      <c r="M62" s="13">
        <f>[6]ICE!N26</f>
        <v>44.339999999999996</v>
      </c>
      <c r="N62" s="23"/>
    </row>
    <row r="63" spans="1:14" x14ac:dyDescent="0.3">
      <c r="A63" s="22" t="str">
        <f>[6]ICE!B27</f>
        <v>c. Consumo de Potencia cada kW</v>
      </c>
      <c r="B63" s="13">
        <f>[6]ICE!C27</f>
        <v>7639.4599999999982</v>
      </c>
      <c r="C63" s="13">
        <f>[6]ICE!D27</f>
        <v>7639.4599999999991</v>
      </c>
      <c r="D63" s="13">
        <f>[6]ICE!E27</f>
        <v>7639.4599999999982</v>
      </c>
      <c r="E63" s="13">
        <f>[6]ICE!F27</f>
        <v>7639.4599999999982</v>
      </c>
      <c r="F63" s="13">
        <f>[6]ICE!G27</f>
        <v>7639.4599999999982</v>
      </c>
      <c r="G63" s="13">
        <f>[6]ICE!H27</f>
        <v>7639.4599999999982</v>
      </c>
      <c r="H63" s="13">
        <f>[6]ICE!I27</f>
        <v>7524.1700000000055</v>
      </c>
      <c r="I63" s="13">
        <f>[6]ICE!J27</f>
        <v>7524.1700000000055</v>
      </c>
      <c r="J63" s="13">
        <f>[6]ICE!K27</f>
        <v>7524.1700000000046</v>
      </c>
      <c r="K63" s="13">
        <f>[6]ICE!L27</f>
        <v>7149.8900000000058</v>
      </c>
      <c r="L63" s="13">
        <f>[6]ICE!M27</f>
        <v>7149.8900000000049</v>
      </c>
      <c r="M63" s="13">
        <f>[6]ICE!N27</f>
        <v>7149.8900000000058</v>
      </c>
      <c r="N63" s="23"/>
    </row>
    <row r="64" spans="1:14" x14ac:dyDescent="0.3">
      <c r="A64" s="19" t="str">
        <f>[6]ICE!B28</f>
        <v>MEDIA TENSIÓN (T-MT)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23"/>
    </row>
    <row r="65" spans="1:17" x14ac:dyDescent="0.3">
      <c r="A65" s="20" t="str">
        <f>[6]ICE!B29</f>
        <v>T-MT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3"/>
    </row>
    <row r="66" spans="1:17" x14ac:dyDescent="0.3">
      <c r="A66" s="47" t="str">
        <f>[6]ICE!B30</f>
        <v>a. Energía Punta</v>
      </c>
      <c r="B66" s="13">
        <f>[6]ICE!C30</f>
        <v>67.67000000000003</v>
      </c>
      <c r="C66" s="13">
        <f>[6]ICE!D30</f>
        <v>67.67000000000003</v>
      </c>
      <c r="D66" s="13">
        <f>[6]ICE!E30</f>
        <v>67.67000000000003</v>
      </c>
      <c r="E66" s="13">
        <f>[6]ICE!F30</f>
        <v>67.67000000000003</v>
      </c>
      <c r="F66" s="13">
        <f>[6]ICE!G30</f>
        <v>67.67000000000003</v>
      </c>
      <c r="G66" s="13">
        <f>[6]ICE!H30</f>
        <v>67.67000000000003</v>
      </c>
      <c r="H66" s="13">
        <f>[6]ICE!I30</f>
        <v>66.640000000000043</v>
      </c>
      <c r="I66" s="13">
        <f>[6]ICE!J30</f>
        <v>66.640000000000043</v>
      </c>
      <c r="J66" s="13">
        <f>[6]ICE!K30</f>
        <v>66.640000000000043</v>
      </c>
      <c r="K66" s="13">
        <f>[6]ICE!L30</f>
        <v>63.32999999999997</v>
      </c>
      <c r="L66" s="13">
        <f>[6]ICE!M30</f>
        <v>63.32999999999997</v>
      </c>
      <c r="M66" s="13">
        <f>[6]ICE!N30</f>
        <v>63.32999999999997</v>
      </c>
      <c r="N66" s="23"/>
    </row>
    <row r="67" spans="1:17" x14ac:dyDescent="0.3">
      <c r="A67" s="22" t="str">
        <f>[6]ICE!B31</f>
        <v>b. Energía Valle</v>
      </c>
      <c r="B67" s="13">
        <f>[6]ICE!C31</f>
        <v>25.13</v>
      </c>
      <c r="C67" s="13">
        <f>[6]ICE!D31</f>
        <v>25.13</v>
      </c>
      <c r="D67" s="13">
        <f>[6]ICE!E31</f>
        <v>25.13</v>
      </c>
      <c r="E67" s="13">
        <f>[6]ICE!F31</f>
        <v>25.13</v>
      </c>
      <c r="F67" s="13">
        <f>[6]ICE!G31</f>
        <v>25.13</v>
      </c>
      <c r="G67" s="13">
        <f>[6]ICE!H31</f>
        <v>25.13</v>
      </c>
      <c r="H67" s="13">
        <f>[6]ICE!I31</f>
        <v>24.75</v>
      </c>
      <c r="I67" s="13">
        <f>[6]ICE!J31</f>
        <v>24.75</v>
      </c>
      <c r="J67" s="13">
        <f>[6]ICE!K31</f>
        <v>24.75</v>
      </c>
      <c r="K67" s="13">
        <f>[6]ICE!L31</f>
        <v>23.519999999999989</v>
      </c>
      <c r="L67" s="13">
        <f>[6]ICE!M31</f>
        <v>23.519999999999989</v>
      </c>
      <c r="M67" s="13">
        <f>[6]ICE!N31</f>
        <v>23.519999999999989</v>
      </c>
      <c r="N67" s="23"/>
    </row>
    <row r="68" spans="1:17" x14ac:dyDescent="0.3">
      <c r="A68" s="22" t="str">
        <f>[6]ICE!B32</f>
        <v>c. Energía Noche</v>
      </c>
      <c r="B68" s="13">
        <f>[6]ICE!C32</f>
        <v>15.470000000000013</v>
      </c>
      <c r="C68" s="13">
        <f>[6]ICE!D32</f>
        <v>15.470000000000011</v>
      </c>
      <c r="D68" s="13">
        <f>[6]ICE!E32</f>
        <v>15.470000000000013</v>
      </c>
      <c r="E68" s="13">
        <f>[6]ICE!F32</f>
        <v>15.470000000000011</v>
      </c>
      <c r="F68" s="13">
        <f>[6]ICE!G32</f>
        <v>15.470000000000013</v>
      </c>
      <c r="G68" s="13">
        <f>[6]ICE!H32</f>
        <v>15.470000000000011</v>
      </c>
      <c r="H68" s="13">
        <f>[6]ICE!I32</f>
        <v>15.230000000000008</v>
      </c>
      <c r="I68" s="13">
        <f>[6]ICE!J32</f>
        <v>15.230000000000008</v>
      </c>
      <c r="J68" s="13">
        <f>[6]ICE!K32</f>
        <v>15.230000000000008</v>
      </c>
      <c r="K68" s="13">
        <f>[6]ICE!L32</f>
        <v>14.480000000000006</v>
      </c>
      <c r="L68" s="13">
        <f>[6]ICE!M32</f>
        <v>14.480000000000006</v>
      </c>
      <c r="M68" s="13">
        <f>[6]ICE!N32</f>
        <v>14.480000000000006</v>
      </c>
      <c r="N68" s="21"/>
    </row>
    <row r="69" spans="1:17" x14ac:dyDescent="0.3">
      <c r="A69" s="22" t="str">
        <f>[6]ICE!B33</f>
        <v>d. Potencia Punta</v>
      </c>
      <c r="B69" s="13">
        <f>[6]ICE!C33</f>
        <v>10980.210000000001</v>
      </c>
      <c r="C69" s="13">
        <f>[6]ICE!D33</f>
        <v>10980.21</v>
      </c>
      <c r="D69" s="13">
        <f>[6]ICE!E33</f>
        <v>10980.210000000001</v>
      </c>
      <c r="E69" s="13">
        <f>[6]ICE!F33</f>
        <v>10980.21</v>
      </c>
      <c r="F69" s="13">
        <f>[6]ICE!G33</f>
        <v>10980.210000000001</v>
      </c>
      <c r="G69" s="13">
        <f>[6]ICE!H33</f>
        <v>10980.21</v>
      </c>
      <c r="H69" s="13">
        <f>[6]ICE!I33</f>
        <v>10814.510000000004</v>
      </c>
      <c r="I69" s="13">
        <f>[6]ICE!J33</f>
        <v>10814.510000000004</v>
      </c>
      <c r="J69" s="13">
        <f>[6]ICE!K33</f>
        <v>10814.510000000004</v>
      </c>
      <c r="K69" s="13">
        <f>[6]ICE!L33</f>
        <v>10276.549999999994</v>
      </c>
      <c r="L69" s="13">
        <f>[6]ICE!M33</f>
        <v>10276.549999999994</v>
      </c>
      <c r="M69" s="13">
        <f>[6]ICE!N33</f>
        <v>10276.549999999994</v>
      </c>
      <c r="N69" s="21"/>
    </row>
    <row r="70" spans="1:17" x14ac:dyDescent="0.3">
      <c r="A70" s="22" t="str">
        <f>[6]ICE!B34</f>
        <v>e. Potencia Valle</v>
      </c>
      <c r="B70" s="13">
        <f>[6]ICE!C34</f>
        <v>7666.53</v>
      </c>
      <c r="C70" s="13">
        <f>[6]ICE!D34</f>
        <v>7666.53</v>
      </c>
      <c r="D70" s="13">
        <f>[6]ICE!E34</f>
        <v>7666.53</v>
      </c>
      <c r="E70" s="13">
        <f>[6]ICE!F34</f>
        <v>7666.53</v>
      </c>
      <c r="F70" s="13">
        <f>[6]ICE!G34</f>
        <v>7666.53</v>
      </c>
      <c r="G70" s="13">
        <f>[6]ICE!H34</f>
        <v>7666.53</v>
      </c>
      <c r="H70" s="13">
        <f>[6]ICE!I34</f>
        <v>7550.8299999999945</v>
      </c>
      <c r="I70" s="13">
        <f>[6]ICE!J34</f>
        <v>7550.8299999999945</v>
      </c>
      <c r="J70" s="13">
        <f>[6]ICE!K34</f>
        <v>7550.8299999999954</v>
      </c>
      <c r="K70" s="13">
        <f>[6]ICE!L34</f>
        <v>7175.22</v>
      </c>
      <c r="L70" s="13">
        <f>[6]ICE!M34</f>
        <v>7175.22</v>
      </c>
      <c r="M70" s="13">
        <f>[6]ICE!N34</f>
        <v>7175.22</v>
      </c>
      <c r="N70" s="13"/>
    </row>
    <row r="71" spans="1:17" x14ac:dyDescent="0.3">
      <c r="A71" s="22" t="str">
        <f>[6]ICE!B35</f>
        <v>f. Potencia Noche</v>
      </c>
      <c r="B71" s="13">
        <f>[6]ICE!C35</f>
        <v>4910.5899999999974</v>
      </c>
      <c r="C71" s="13">
        <f>[6]ICE!D35</f>
        <v>4910.5899999999974</v>
      </c>
      <c r="D71" s="13">
        <f>[6]ICE!E35</f>
        <v>4910.5899999999974</v>
      </c>
      <c r="E71" s="13">
        <f>[6]ICE!F35</f>
        <v>4910.5899999999974</v>
      </c>
      <c r="F71" s="13">
        <f>[6]ICE!G35</f>
        <v>4910.5899999999974</v>
      </c>
      <c r="G71" s="13">
        <f>[6]ICE!H35</f>
        <v>4910.5899999999974</v>
      </c>
      <c r="H71" s="13">
        <f>[6]ICE!I35</f>
        <v>4836.4799999999987</v>
      </c>
      <c r="I71" s="13">
        <f>[6]ICE!J35</f>
        <v>4836.4799999999987</v>
      </c>
      <c r="J71" s="13">
        <f>[6]ICE!K35</f>
        <v>4836.4799999999977</v>
      </c>
      <c r="K71" s="13">
        <f>[6]ICE!L35</f>
        <v>4595.8999999999978</v>
      </c>
      <c r="L71" s="13">
        <f>[6]ICE!M35</f>
        <v>4595.8999999999978</v>
      </c>
      <c r="M71" s="13">
        <f>[6]ICE!N35</f>
        <v>4595.8999999999978</v>
      </c>
    </row>
    <row r="72" spans="1:17" x14ac:dyDescent="0.3">
      <c r="A72" s="19" t="str">
        <f>[6]ICE!B36</f>
        <v>MEDIA TENSIÓN (T-MTb)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7" x14ac:dyDescent="0.3">
      <c r="A73" s="20" t="str">
        <f>[6]ICE!B37</f>
        <v>T-MTb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7" x14ac:dyDescent="0.3">
      <c r="A74" s="22" t="str">
        <f>[6]ICE!B38</f>
        <v>a. Energía Punta</v>
      </c>
      <c r="B74" s="13">
        <f>[6]ICE!C38</f>
        <v>121.53999999999998</v>
      </c>
      <c r="C74" s="13">
        <f>[6]ICE!D38</f>
        <v>121.53999999999998</v>
      </c>
      <c r="D74" s="13">
        <f>[6]ICE!E38</f>
        <v>121.53999999999998</v>
      </c>
      <c r="E74" s="13">
        <f>[6]ICE!F38</f>
        <v>113.36999999999993</v>
      </c>
      <c r="F74" s="13">
        <f>[6]ICE!G38</f>
        <v>113.36999999999993</v>
      </c>
      <c r="G74" s="13">
        <f>[6]ICE!H38</f>
        <v>113.36999999999993</v>
      </c>
      <c r="H74" s="13">
        <f>[6]ICE!I38</f>
        <v>110.53000000000007</v>
      </c>
      <c r="I74" s="13">
        <f>[6]ICE!J38</f>
        <v>110.53000000000007</v>
      </c>
      <c r="J74" s="13">
        <f>[6]ICE!K38</f>
        <v>110.53000000000006</v>
      </c>
      <c r="K74" s="13">
        <f>[6]ICE!L38</f>
        <v>105.03000000000007</v>
      </c>
      <c r="L74" s="13">
        <f>[6]ICE!M38</f>
        <v>105.03000000000006</v>
      </c>
      <c r="M74" s="13">
        <f>[6]ICE!N38</f>
        <v>105.03000000000007</v>
      </c>
    </row>
    <row r="75" spans="1:17" x14ac:dyDescent="0.3">
      <c r="A75" s="22" t="str">
        <f>[6]ICE!B39</f>
        <v>b. Energía Valle</v>
      </c>
      <c r="B75" s="13">
        <f>[6]ICE!C39</f>
        <v>41.76</v>
      </c>
      <c r="C75" s="13">
        <f>[6]ICE!D39</f>
        <v>41.76</v>
      </c>
      <c r="D75" s="13">
        <f>[6]ICE!E39</f>
        <v>41.76</v>
      </c>
      <c r="E75" s="13">
        <f>[6]ICE!F39</f>
        <v>38.950000000000024</v>
      </c>
      <c r="F75" s="13">
        <f>[6]ICE!G39</f>
        <v>38.950000000000024</v>
      </c>
      <c r="G75" s="13">
        <f>[6]ICE!H39</f>
        <v>38.950000000000024</v>
      </c>
      <c r="H75" s="13">
        <f>[6]ICE!I39</f>
        <v>37.97000000000002</v>
      </c>
      <c r="I75" s="13">
        <f>[6]ICE!J39</f>
        <v>37.97000000000002</v>
      </c>
      <c r="J75" s="13">
        <f>[6]ICE!K39</f>
        <v>37.97000000000002</v>
      </c>
      <c r="K75" s="13">
        <f>[6]ICE!L39</f>
        <v>36.080000000000005</v>
      </c>
      <c r="L75" s="13">
        <f>[6]ICE!M39</f>
        <v>36.080000000000013</v>
      </c>
      <c r="M75" s="13">
        <f>[6]ICE!N39</f>
        <v>36.080000000000005</v>
      </c>
    </row>
    <row r="76" spans="1:17" x14ac:dyDescent="0.3">
      <c r="A76" s="22" t="str">
        <f>[6]ICE!B40</f>
        <v>c. Energía Noche</v>
      </c>
      <c r="B76" s="13">
        <f>[6]ICE!C40</f>
        <v>26.799999999999986</v>
      </c>
      <c r="C76" s="13">
        <f>[6]ICE!D40</f>
        <v>26.79999999999999</v>
      </c>
      <c r="D76" s="13">
        <f>[6]ICE!E40</f>
        <v>26.799999999999986</v>
      </c>
      <c r="E76" s="13">
        <f>[6]ICE!F40</f>
        <v>25</v>
      </c>
      <c r="F76" s="13">
        <f>[6]ICE!G40</f>
        <v>25</v>
      </c>
      <c r="G76" s="13">
        <f>[6]ICE!H40</f>
        <v>25</v>
      </c>
      <c r="H76" s="13">
        <f>[6]ICE!I40</f>
        <v>24.38</v>
      </c>
      <c r="I76" s="13">
        <f>[6]ICE!J40</f>
        <v>24.38</v>
      </c>
      <c r="J76" s="13">
        <f>[6]ICE!K40</f>
        <v>24.38</v>
      </c>
      <c r="K76" s="13">
        <f>[6]ICE!L40</f>
        <v>23.169999999999995</v>
      </c>
      <c r="L76" s="13">
        <f>[6]ICE!M40</f>
        <v>23.169999999999998</v>
      </c>
      <c r="M76" s="13">
        <f>[6]ICE!N40</f>
        <v>23.169999999999995</v>
      </c>
    </row>
    <row r="77" spans="1:17" x14ac:dyDescent="0.3">
      <c r="A77" s="22" t="str">
        <f>[6]ICE!B41</f>
        <v>d. Potencia Punta</v>
      </c>
      <c r="B77" s="13">
        <f>[6]ICE!C41</f>
        <v>3569.7700000000009</v>
      </c>
      <c r="C77" s="13">
        <f>[6]ICE!D41</f>
        <v>3569.7700000000004</v>
      </c>
      <c r="D77" s="13">
        <f>[6]ICE!E41</f>
        <v>3569.7700000000009</v>
      </c>
      <c r="E77" s="13">
        <f>[6]ICE!F41</f>
        <v>3329.8800000000006</v>
      </c>
      <c r="F77" s="13">
        <f>[6]ICE!G41</f>
        <v>3329.880000000001</v>
      </c>
      <c r="G77" s="13">
        <f>[6]ICE!H41</f>
        <v>3329.8800000000006</v>
      </c>
      <c r="H77" s="13">
        <f>[6]ICE!I41</f>
        <v>3246.1999999999985</v>
      </c>
      <c r="I77" s="13">
        <f>[6]ICE!J41</f>
        <v>3246.1999999999985</v>
      </c>
      <c r="J77" s="13">
        <f>[6]ICE!K41</f>
        <v>3246.1999999999985</v>
      </c>
      <c r="K77" s="13">
        <f>[6]ICE!L41</f>
        <v>3084.7200000000007</v>
      </c>
      <c r="L77" s="13">
        <f>[6]ICE!M41</f>
        <v>3084.7200000000007</v>
      </c>
      <c r="M77" s="13">
        <f>[6]ICE!N41</f>
        <v>3084.7200000000007</v>
      </c>
    </row>
    <row r="78" spans="1:17" x14ac:dyDescent="0.3">
      <c r="A78" s="22" t="str">
        <f>[6]ICE!B42</f>
        <v>e. Potencia Valle</v>
      </c>
      <c r="B78" s="13">
        <f>[6]ICE!C42</f>
        <v>2492.0399999999995</v>
      </c>
      <c r="C78" s="13">
        <f>[6]ICE!D42</f>
        <v>2492.04</v>
      </c>
      <c r="D78" s="13">
        <f>[6]ICE!E42</f>
        <v>2492.0399999999995</v>
      </c>
      <c r="E78" s="13">
        <f>[6]ICE!F42</f>
        <v>2324.5700000000002</v>
      </c>
      <c r="F78" s="13">
        <f>[6]ICE!G42</f>
        <v>2324.5700000000006</v>
      </c>
      <c r="G78" s="13">
        <f>[6]ICE!H42</f>
        <v>2324.5700000000002</v>
      </c>
      <c r="H78" s="13">
        <f>[6]ICE!I42</f>
        <v>2266.15</v>
      </c>
      <c r="I78" s="13">
        <f>[6]ICE!J42</f>
        <v>2266.15</v>
      </c>
      <c r="J78" s="13">
        <f>[6]ICE!K42</f>
        <v>2266.1500000000005</v>
      </c>
      <c r="K78" s="13">
        <f>[6]ICE!L42</f>
        <v>2153.4199999999987</v>
      </c>
      <c r="L78" s="13">
        <f>[6]ICE!M42</f>
        <v>2153.4199999999987</v>
      </c>
      <c r="M78" s="13">
        <f>[6]ICE!N42</f>
        <v>2153.4199999999987</v>
      </c>
    </row>
    <row r="79" spans="1:17" x14ac:dyDescent="0.3">
      <c r="A79" s="22" t="str">
        <f>[6]ICE!B43</f>
        <v>f. Potencia Noche</v>
      </c>
      <c r="B79" s="13">
        <f>[6]ICE!C43</f>
        <v>1596.9499999999994</v>
      </c>
      <c r="C79" s="13">
        <f>[6]ICE!D43</f>
        <v>1596.9499999999996</v>
      </c>
      <c r="D79" s="13">
        <f>[6]ICE!E43</f>
        <v>1596.9499999999994</v>
      </c>
      <c r="E79" s="13">
        <f>[6]ICE!F43</f>
        <v>1489.6299999999999</v>
      </c>
      <c r="F79" s="13">
        <f>[6]ICE!G43</f>
        <v>1489.6299999999997</v>
      </c>
      <c r="G79" s="13">
        <f>[6]ICE!H43</f>
        <v>1489.6299999999999</v>
      </c>
      <c r="H79" s="13">
        <f>[6]ICE!I43</f>
        <v>1452.1999999999996</v>
      </c>
      <c r="I79" s="13">
        <f>[6]ICE!J43</f>
        <v>1452.1999999999996</v>
      </c>
      <c r="J79" s="13">
        <f>[6]ICE!K43</f>
        <v>1452.1999999999998</v>
      </c>
      <c r="K79" s="13">
        <f>[6]ICE!L43</f>
        <v>1379.9599999999994</v>
      </c>
      <c r="L79" s="13">
        <f>[6]ICE!M43</f>
        <v>1379.9599999999994</v>
      </c>
      <c r="M79" s="13">
        <f>[6]ICE!N43</f>
        <v>1379.9599999999994</v>
      </c>
    </row>
    <row r="80" spans="1:17" x14ac:dyDescent="0.3">
      <c r="A80" s="19" t="str">
        <f>[6]ICE!B44</f>
        <v>ALUMBRADO PÚBLICO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6"/>
      <c r="O80" s="16"/>
      <c r="P80" s="16"/>
      <c r="Q80" s="16"/>
    </row>
    <row r="81" spans="1:17" x14ac:dyDescent="0.3">
      <c r="A81" s="20" t="str">
        <f>[6]ICE!B45</f>
        <v>T-AP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16"/>
      <c r="O81" s="16"/>
      <c r="P81" s="16"/>
      <c r="Q81" s="16"/>
    </row>
    <row r="82" spans="1:17" x14ac:dyDescent="0.3">
      <c r="A82" s="22" t="str">
        <f>[6]ICE!B46</f>
        <v>a. Bloque 0-40 kWh</v>
      </c>
      <c r="B82" s="13">
        <f>[6]ICE!C46</f>
        <v>178.8000000000001</v>
      </c>
      <c r="C82" s="13">
        <f>[6]ICE!D46</f>
        <v>178.8000000000001</v>
      </c>
      <c r="D82" s="13">
        <f>[6]ICE!E46</f>
        <v>178.8000000000001</v>
      </c>
      <c r="E82" s="13">
        <f>[6]ICE!F46</f>
        <v>178.8000000000001</v>
      </c>
      <c r="F82" s="13">
        <f>[6]ICE!G46</f>
        <v>178.8000000000001</v>
      </c>
      <c r="G82" s="13">
        <f>[6]ICE!H46</f>
        <v>178.8000000000001</v>
      </c>
      <c r="H82" s="13">
        <f>[6]ICE!I46</f>
        <v>176</v>
      </c>
      <c r="I82" s="13">
        <f>[6]ICE!J46</f>
        <v>176</v>
      </c>
      <c r="J82" s="13">
        <f>[6]ICE!K46</f>
        <v>176</v>
      </c>
      <c r="K82" s="13">
        <f>[6]ICE!L46</f>
        <v>167.1999999999999</v>
      </c>
      <c r="L82" s="13">
        <f>[6]ICE!M46</f>
        <v>167.1999999999999</v>
      </c>
      <c r="M82" s="13">
        <f>[6]ICE!N46</f>
        <v>167.1999999999999</v>
      </c>
      <c r="N82" s="16"/>
      <c r="O82" s="16"/>
      <c r="P82" s="16"/>
      <c r="Q82" s="16"/>
    </row>
    <row r="83" spans="1:17" x14ac:dyDescent="0.3">
      <c r="A83" s="22" t="str">
        <f>[6]ICE!B47</f>
        <v>b. Bloque 41-50 000 kWh</v>
      </c>
      <c r="B83" s="13">
        <f>[6]ICE!C47</f>
        <v>4.47</v>
      </c>
      <c r="C83" s="13">
        <f>[6]ICE!D47</f>
        <v>4.47</v>
      </c>
      <c r="D83" s="13">
        <f>[6]ICE!E47</f>
        <v>4.47</v>
      </c>
      <c r="E83" s="13">
        <f>[6]ICE!F47</f>
        <v>4.47</v>
      </c>
      <c r="F83" s="13">
        <f>[6]ICE!G47</f>
        <v>4.47</v>
      </c>
      <c r="G83" s="13">
        <f>[6]ICE!H47</f>
        <v>4.47</v>
      </c>
      <c r="H83" s="13">
        <f>[6]ICE!I47</f>
        <v>4.4000000000000021</v>
      </c>
      <c r="I83" s="13">
        <f>[6]ICE!J47</f>
        <v>4.4000000000000021</v>
      </c>
      <c r="J83" s="13">
        <f>[6]ICE!K47</f>
        <v>4.4000000000000021</v>
      </c>
      <c r="K83" s="13">
        <f>[6]ICE!L47</f>
        <v>4.1800000000000033</v>
      </c>
      <c r="L83" s="13">
        <f>[6]ICE!M47</f>
        <v>4.1800000000000033</v>
      </c>
      <c r="M83" s="13">
        <f>[6]ICE!N47</f>
        <v>4.1800000000000033</v>
      </c>
      <c r="N83" s="16"/>
      <c r="O83" s="16"/>
      <c r="P83" s="16"/>
      <c r="Q83" s="16"/>
    </row>
    <row r="84" spans="1:17" x14ac:dyDescent="0.3">
      <c r="A84" s="22" t="str">
        <f>[6]ICE!B48</f>
        <v>c. Bloque mayor a 50 000 kWh</v>
      </c>
      <c r="B84" s="13">
        <f>[6]ICE!C48</f>
        <v>223500</v>
      </c>
      <c r="C84" s="13">
        <f>[6]ICE!D48</f>
        <v>223500</v>
      </c>
      <c r="D84" s="13">
        <f>[6]ICE!E48</f>
        <v>223500</v>
      </c>
      <c r="E84" s="13">
        <f>[6]ICE!F48</f>
        <v>223500</v>
      </c>
      <c r="F84" s="13">
        <f>[6]ICE!G48</f>
        <v>223500</v>
      </c>
      <c r="G84" s="13">
        <f>[6]ICE!H48</f>
        <v>223500</v>
      </c>
      <c r="H84" s="13">
        <f>[6]ICE!I48</f>
        <v>220000.00000000003</v>
      </c>
      <c r="I84" s="13">
        <f>[6]ICE!J48</f>
        <v>220000.00000000003</v>
      </c>
      <c r="J84" s="13">
        <f>[6]ICE!K48</f>
        <v>220000.00000000003</v>
      </c>
      <c r="K84" s="13">
        <f>[6]ICE!L48</f>
        <v>209000</v>
      </c>
      <c r="L84" s="13">
        <f>[6]ICE!M48</f>
        <v>209000</v>
      </c>
      <c r="M84" s="13">
        <f>[6]ICE!N48</f>
        <v>209000</v>
      </c>
      <c r="N84" s="16"/>
      <c r="O84" s="16"/>
      <c r="P84" s="16"/>
      <c r="Q84" s="16"/>
    </row>
    <row r="85" spans="1:17" x14ac:dyDescent="0.3">
      <c r="A85" s="19" t="str">
        <f>[6]ICE!B49</f>
        <v>Tarifa de acceso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6"/>
      <c r="O85" s="16"/>
      <c r="P85" s="16"/>
      <c r="Q85" s="16"/>
    </row>
    <row r="86" spans="1:17" x14ac:dyDescent="0.3">
      <c r="A86" s="64" t="str">
        <f>[6]ICE!B50</f>
        <v>T-TA</v>
      </c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16"/>
      <c r="O86" s="16"/>
      <c r="P86" s="16"/>
      <c r="Q86" s="16"/>
    </row>
    <row r="87" spans="1:17" x14ac:dyDescent="0.3">
      <c r="A87" s="62" t="str">
        <f>[6]ICE!B51</f>
        <v>a. Consumo de Energía cada kWh</v>
      </c>
      <c r="B87" s="63">
        <f>[6]ICE!C51</f>
        <v>26.769999999999989</v>
      </c>
      <c r="C87" s="63">
        <f>[6]ICE!D51</f>
        <v>26.769999999999989</v>
      </c>
      <c r="D87" s="63">
        <f>[6]ICE!E51</f>
        <v>26.769999999999989</v>
      </c>
      <c r="E87" s="63">
        <f>[6]ICE!F51</f>
        <v>26.769999999999989</v>
      </c>
      <c r="F87" s="63">
        <f>[6]ICE!G51</f>
        <v>26.769999999999989</v>
      </c>
      <c r="G87" s="63">
        <f>[6]ICE!H51</f>
        <v>26.769999999999989</v>
      </c>
      <c r="H87" s="63">
        <f>[6]ICE!I51</f>
        <v>26.769999999999989</v>
      </c>
      <c r="I87" s="63">
        <f>[6]ICE!J51</f>
        <v>26.769999999999989</v>
      </c>
      <c r="J87" s="63">
        <f>[6]ICE!K51</f>
        <v>26.769999999999989</v>
      </c>
      <c r="K87" s="63">
        <f>[6]ICE!L51</f>
        <v>26.769999999999989</v>
      </c>
      <c r="L87" s="63">
        <f>[6]ICE!M51</f>
        <v>26.769999999999989</v>
      </c>
      <c r="M87" s="63">
        <f>[6]ICE!N51</f>
        <v>26.769999999999989</v>
      </c>
      <c r="N87" s="16"/>
      <c r="O87" s="16"/>
      <c r="P87" s="16"/>
      <c r="Q87" s="16"/>
    </row>
    <row r="88" spans="1:17" x14ac:dyDescent="0.3">
      <c r="A88" s="70" t="str">
        <f>[6]ICE!B52</f>
        <v>Tarifa en centros de recarga rápida</v>
      </c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</row>
    <row r="89" spans="1:17" x14ac:dyDescent="0.3">
      <c r="A89" s="66" t="str">
        <f>[6]ICE!B53</f>
        <v>T-VE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spans="1:17" x14ac:dyDescent="0.3">
      <c r="A90" s="22" t="str">
        <f>[6]ICE!B54</f>
        <v>b. Consumo de Energía cada kWh</v>
      </c>
      <c r="B90" s="13">
        <f>[6]ICE!C54</f>
        <v>182.72</v>
      </c>
      <c r="C90" s="13">
        <f>[6]ICE!D54</f>
        <v>182.71999999999997</v>
      </c>
      <c r="D90" s="13">
        <f>[6]ICE!E54</f>
        <v>182.72</v>
      </c>
      <c r="E90" s="13">
        <f>[6]ICE!F54</f>
        <v>182.71999999999997</v>
      </c>
      <c r="F90" s="13">
        <f>[6]ICE!G54</f>
        <v>182.72</v>
      </c>
      <c r="G90" s="13">
        <f>[6]ICE!H54</f>
        <v>182.71999999999997</v>
      </c>
      <c r="H90" s="13">
        <f>[6]ICE!I54</f>
        <v>182.72</v>
      </c>
      <c r="I90" s="13">
        <f>[6]ICE!J54</f>
        <v>182.72</v>
      </c>
      <c r="J90" s="13">
        <f>[6]ICE!K54</f>
        <v>182.71999999999997</v>
      </c>
      <c r="K90" s="13">
        <f>[6]ICE!L54</f>
        <v>182.72</v>
      </c>
      <c r="L90" s="13">
        <f>[6]ICE!M54</f>
        <v>182.71999999999997</v>
      </c>
      <c r="M90" s="13">
        <f>[6]ICE!N54</f>
        <v>182.72</v>
      </c>
    </row>
    <row r="91" spans="1:17" x14ac:dyDescent="0.3">
      <c r="A91" s="68" t="str">
        <f>[6]ICE!B55</f>
        <v>Tarifa en centros de recarga en planteles para autobuses electricos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</row>
    <row r="92" spans="1:17" x14ac:dyDescent="0.3">
      <c r="A92" s="66" t="str">
        <f>[6]ICE!B56</f>
        <v>T-BE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7" s="16" customFormat="1" ht="20.100000000000001" customHeight="1" x14ac:dyDescent="0.3">
      <c r="A93" s="62" t="str">
        <f>[6]ICE!B57</f>
        <v>b. Consumo de Energía cada kWh</v>
      </c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>
        <f>[6]ICE!M57</f>
        <v>57.080000000000005</v>
      </c>
      <c r="M93" s="63">
        <f>[6]ICE!N57</f>
        <v>57.079999999999977</v>
      </c>
      <c r="N93" s="1"/>
      <c r="O93" s="1"/>
      <c r="P93" s="1"/>
      <c r="Q93" s="1"/>
    </row>
    <row r="94" spans="1:17" s="16" customFormat="1" ht="20.100000000000001" customHeight="1" x14ac:dyDescent="0.3">
      <c r="A94" s="2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"/>
      <c r="O94" s="1"/>
      <c r="P94" s="1"/>
      <c r="Q94" s="1"/>
    </row>
    <row r="95" spans="1:17" s="16" customFormat="1" ht="20.100000000000001" customHeight="1" x14ac:dyDescent="0.3">
      <c r="N95" s="1"/>
      <c r="O95" s="1"/>
      <c r="P95" s="1"/>
      <c r="Q95" s="1"/>
    </row>
    <row r="96" spans="1:17" ht="20.100000000000001" customHeight="1" x14ac:dyDescent="0.3">
      <c r="A96" s="24"/>
    </row>
    <row r="97" spans="1:17" ht="20.100000000000001" customHeight="1" x14ac:dyDescent="0.3">
      <c r="A97" s="24"/>
      <c r="G97" s="15"/>
      <c r="H97" s="15"/>
      <c r="I97" s="15"/>
      <c r="J97" s="15"/>
      <c r="K97" s="15"/>
      <c r="L97" s="15"/>
    </row>
    <row r="98" spans="1:17" s="16" customFormat="1" ht="20.100000000000001" customHeight="1" x14ac:dyDescent="0.3">
      <c r="N98" s="1"/>
      <c r="O98" s="1"/>
      <c r="P98" s="1"/>
      <c r="Q98" s="1"/>
    </row>
    <row r="99" spans="1:17" s="16" customFormat="1" ht="21.75" customHeight="1" x14ac:dyDescent="0.3">
      <c r="N99" s="1"/>
      <c r="O99" s="1"/>
      <c r="P99" s="1"/>
      <c r="Q99" s="1"/>
    </row>
  </sheetData>
  <mergeCells count="4">
    <mergeCell ref="A5:J5"/>
    <mergeCell ref="A6:M6"/>
    <mergeCell ref="A41:J41"/>
    <mergeCell ref="A42:M42"/>
  </mergeCells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1638-A1E6-446B-A44B-2D230A099EC8}">
  <sheetPr codeName="Hoja76">
    <tabColor theme="2"/>
  </sheetPr>
  <dimension ref="A4:O138"/>
  <sheetViews>
    <sheetView topLeftCell="A128" workbookViewId="0">
      <selection activeCell="A132" sqref="A132:O138"/>
    </sheetView>
  </sheetViews>
  <sheetFormatPr baseColWidth="10" defaultColWidth="11.44140625" defaultRowHeight="14.4" x14ac:dyDescent="0.3"/>
  <cols>
    <col min="1" max="1" width="49.88671875" style="1" bestFit="1" customWidth="1"/>
    <col min="2" max="7" width="12.33203125" style="1" bestFit="1" customWidth="1"/>
    <col min="8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167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[6]CNFL!B7</f>
        <v>Tipo de tarifa y bloque</v>
      </c>
      <c r="B7" s="18" t="str">
        <f>[6]CNFL!C7</f>
        <v>Enero</v>
      </c>
      <c r="C7" s="18" t="str">
        <f>[6]CNFL!D7</f>
        <v>Febrero</v>
      </c>
      <c r="D7" s="18" t="str">
        <f>[6]CNFL!E7</f>
        <v>Marzo</v>
      </c>
      <c r="E7" s="18" t="str">
        <f>[6]CNFL!F7</f>
        <v>Abril</v>
      </c>
      <c r="F7" s="18" t="str">
        <f>[6]CNFL!G7</f>
        <v>Mayo</v>
      </c>
      <c r="G7" s="18" t="str">
        <f>[6]CNFL!H7</f>
        <v>Junio</v>
      </c>
      <c r="H7" s="18" t="str">
        <f>[6]CNFL!I7</f>
        <v>Julio</v>
      </c>
      <c r="I7" s="18" t="str">
        <f>[6]CNFL!J7</f>
        <v>Agosto</v>
      </c>
      <c r="J7" s="18" t="str">
        <f>[6]CNFL!K7</f>
        <v>Septiembre</v>
      </c>
      <c r="K7" s="18" t="str">
        <f>[6]CNFL!L7</f>
        <v>Octubre</v>
      </c>
      <c r="L7" s="18" t="str">
        <f>[6]CNFL!M7</f>
        <v>Noviembre</v>
      </c>
      <c r="M7" s="18" t="str">
        <f>[6]CNFL!N7</f>
        <v>Diciembre</v>
      </c>
      <c r="N7" s="37"/>
    </row>
    <row r="8" spans="1:14" x14ac:dyDescent="0.3">
      <c r="A8" s="51" t="str">
        <f>[6]CNFL!B8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74" t="str">
        <f>[6]CNFL!B9</f>
        <v>T-RE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21"/>
    </row>
    <row r="10" spans="1:14" x14ac:dyDescent="0.3">
      <c r="A10" s="22" t="str">
        <f>[6]CNFL!B10</f>
        <v>a. Bloque 0-30 kWh</v>
      </c>
      <c r="B10" s="13">
        <f>[6]CNFL!C10</f>
        <v>2322.3000000000011</v>
      </c>
      <c r="C10" s="13">
        <f>[6]CNFL!D10</f>
        <v>2322.3000000000011</v>
      </c>
      <c r="D10" s="13">
        <f>[6]CNFL!E10</f>
        <v>2322.3000000000011</v>
      </c>
      <c r="E10" s="13">
        <f>[6]CNFL!F10</f>
        <v>2322.3000000000011</v>
      </c>
      <c r="F10" s="13">
        <f>[6]CNFL!G10</f>
        <v>2322.3000000000011</v>
      </c>
      <c r="G10" s="13">
        <f>[6]CNFL!H10</f>
        <v>2322.3000000000011</v>
      </c>
      <c r="H10" s="13">
        <f>[6]CNFL!I10</f>
        <v>2279.1</v>
      </c>
      <c r="I10" s="13">
        <f>[6]CNFL!J10</f>
        <v>2279.1</v>
      </c>
      <c r="J10" s="13">
        <f>[6]CNFL!K10</f>
        <v>2279.0999999999995</v>
      </c>
      <c r="K10" s="13">
        <f>[6]CNFL!L10</f>
        <v>2173.8000000000011</v>
      </c>
      <c r="L10" s="13">
        <f>[6]CNFL!M10</f>
        <v>2173.8000000000011</v>
      </c>
      <c r="M10" s="13">
        <f>[6]CNFL!N10</f>
        <v>2173.8000000000011</v>
      </c>
      <c r="N10" s="13"/>
    </row>
    <row r="11" spans="1:14" x14ac:dyDescent="0.3">
      <c r="A11" s="22" t="str">
        <f>[6]CNFL!B11</f>
        <v>b. Bloque 31-200 kWh</v>
      </c>
      <c r="B11" s="13">
        <f>[6]CNFL!C11</f>
        <v>77.41</v>
      </c>
      <c r="C11" s="13">
        <f>[6]CNFL!D11</f>
        <v>77.410000000000011</v>
      </c>
      <c r="D11" s="13">
        <f>[6]CNFL!E11</f>
        <v>77.41</v>
      </c>
      <c r="E11" s="13">
        <f>[6]CNFL!F11</f>
        <v>77.410000000000011</v>
      </c>
      <c r="F11" s="13">
        <f>[6]CNFL!G11</f>
        <v>77.41</v>
      </c>
      <c r="G11" s="13">
        <f>[6]CNFL!H11</f>
        <v>77.410000000000011</v>
      </c>
      <c r="H11" s="13">
        <f>[6]CNFL!I11</f>
        <v>75.969999999999985</v>
      </c>
      <c r="I11" s="13">
        <f>[6]CNFL!J11</f>
        <v>75.969999999999985</v>
      </c>
      <c r="J11" s="13">
        <f>[6]CNFL!K11</f>
        <v>75.97</v>
      </c>
      <c r="K11" s="13">
        <f>[6]CNFL!L11</f>
        <v>72.460000000000022</v>
      </c>
      <c r="L11" s="13">
        <f>[6]CNFL!M11</f>
        <v>72.460000000000022</v>
      </c>
      <c r="M11" s="13">
        <f>[6]CNFL!N11</f>
        <v>72.460000000000022</v>
      </c>
      <c r="N11" s="13"/>
    </row>
    <row r="12" spans="1:14" x14ac:dyDescent="0.3">
      <c r="A12" s="22" t="str">
        <f>[6]CNFL!B12</f>
        <v>c. Bloque 201-300 kWh</v>
      </c>
      <c r="B12" s="13">
        <f>[6]CNFL!C12</f>
        <v>118.78999999999998</v>
      </c>
      <c r="C12" s="13">
        <f>[6]CNFL!D12</f>
        <v>118.78999999999998</v>
      </c>
      <c r="D12" s="13">
        <f>[6]CNFL!E12</f>
        <v>118.78999999999998</v>
      </c>
      <c r="E12" s="13">
        <f>[6]CNFL!F12</f>
        <v>118.78999999999998</v>
      </c>
      <c r="F12" s="13">
        <f>[6]CNFL!G12</f>
        <v>118.78999999999998</v>
      </c>
      <c r="G12" s="13">
        <f>[6]CNFL!H12</f>
        <v>118.78999999999998</v>
      </c>
      <c r="H12" s="13">
        <f>[6]CNFL!I12</f>
        <v>116.57999999999996</v>
      </c>
      <c r="I12" s="13">
        <f>[6]CNFL!J12</f>
        <v>116.57999999999996</v>
      </c>
      <c r="J12" s="13">
        <f>[6]CNFL!K12</f>
        <v>116.57999999999996</v>
      </c>
      <c r="K12" s="13">
        <f>[6]CNFL!L12</f>
        <v>111.19000000000004</v>
      </c>
      <c r="L12" s="13">
        <f>[6]CNFL!M12</f>
        <v>111.19000000000004</v>
      </c>
      <c r="M12" s="13">
        <f>[6]CNFL!N12</f>
        <v>111.19000000000004</v>
      </c>
      <c r="N12" s="13"/>
    </row>
    <row r="13" spans="1:14" x14ac:dyDescent="0.3">
      <c r="A13" s="22" t="str">
        <f>[6]CNFL!B13</f>
        <v>d. Bloque mayor a 300 kWh</v>
      </c>
      <c r="B13" s="13">
        <f>[6]CNFL!C13</f>
        <v>122.78999999999998</v>
      </c>
      <c r="C13" s="13">
        <f>[6]CNFL!D13</f>
        <v>122.78999999999998</v>
      </c>
      <c r="D13" s="13">
        <f>[6]CNFL!E13</f>
        <v>122.78999999999998</v>
      </c>
      <c r="E13" s="13">
        <f>[6]CNFL!F13</f>
        <v>122.78999999999998</v>
      </c>
      <c r="F13" s="13">
        <f>[6]CNFL!G13</f>
        <v>122.78999999999998</v>
      </c>
      <c r="G13" s="13">
        <f>[6]CNFL!H13</f>
        <v>122.78999999999998</v>
      </c>
      <c r="H13" s="13">
        <f>[6]CNFL!I13</f>
        <v>120.52</v>
      </c>
      <c r="I13" s="13">
        <f>[6]CNFL!J13</f>
        <v>120.52</v>
      </c>
      <c r="J13" s="13">
        <f>[6]CNFL!K13</f>
        <v>120.52</v>
      </c>
      <c r="K13" s="13">
        <f>[6]CNFL!L13</f>
        <v>114.94999999999993</v>
      </c>
      <c r="L13" s="13">
        <f>[6]CNFL!M13</f>
        <v>114.94999999999995</v>
      </c>
      <c r="M13" s="13">
        <f>[6]CNFL!N13</f>
        <v>114.94999999999993</v>
      </c>
      <c r="N13" s="21"/>
    </row>
    <row r="14" spans="1:14" x14ac:dyDescent="0.3">
      <c r="A14" s="73" t="str">
        <f>[6]CNFL!B14</f>
        <v>Residencial horaria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21"/>
    </row>
    <row r="15" spans="1:14" x14ac:dyDescent="0.3">
      <c r="A15" s="74" t="str">
        <f>[6]CNFL!B15</f>
        <v>T-REH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13"/>
    </row>
    <row r="16" spans="1:14" hidden="1" x14ac:dyDescent="0.3">
      <c r="A16" s="22" t="str">
        <f>[6]CNFL!B16</f>
        <v xml:space="preserve">a. Bloque 0-300 KWh   Punta </v>
      </c>
      <c r="B16" s="13">
        <f>[6]CNFL!C16</f>
        <v>164.15999999999994</v>
      </c>
      <c r="C16" s="13">
        <f>[6]CNFL!D16</f>
        <v>164.15999999999994</v>
      </c>
      <c r="D16" s="13">
        <f>[6]CNFL!E16</f>
        <v>164.15999999999994</v>
      </c>
      <c r="E16" s="13">
        <f>[6]CNFL!F16</f>
        <v>164.15999999999994</v>
      </c>
      <c r="F16" s="13">
        <f>[6]CNFL!G16</f>
        <v>164.15999999999994</v>
      </c>
      <c r="G16" s="13">
        <f>[6]CNFL!H16</f>
        <v>164.15999999999994</v>
      </c>
      <c r="H16" s="13">
        <f>[6]CNFL!I16</f>
        <v>0</v>
      </c>
      <c r="I16" s="13">
        <f>[6]CNFL!J16</f>
        <v>0</v>
      </c>
      <c r="J16" s="13">
        <f>[6]CNFL!K16</f>
        <v>0</v>
      </c>
      <c r="K16" s="13"/>
      <c r="L16" s="13"/>
      <c r="M16" s="13"/>
      <c r="N16" s="13"/>
    </row>
    <row r="17" spans="1:15" x14ac:dyDescent="0.3">
      <c r="A17" s="22" t="str">
        <f>[6]CNFL!B17</f>
        <v xml:space="preserve">a. Bloque 0-500 KWh   Punta </v>
      </c>
      <c r="B17" s="13"/>
      <c r="C17" s="13"/>
      <c r="D17" s="13"/>
      <c r="E17" s="13"/>
      <c r="F17" s="13"/>
      <c r="G17" s="13"/>
      <c r="H17" s="13">
        <f>[6]CNFL!I17</f>
        <v>175.85999999999999</v>
      </c>
      <c r="I17" s="13">
        <f>[6]CNFL!J17</f>
        <v>175.85999999999999</v>
      </c>
      <c r="J17" s="13">
        <f>[6]CNFL!K17</f>
        <v>175.86</v>
      </c>
      <c r="K17" s="13">
        <f>[6]CNFL!L17</f>
        <v>167.72</v>
      </c>
      <c r="L17" s="13">
        <f>[6]CNFL!M17</f>
        <v>167.71999999999997</v>
      </c>
      <c r="M17" s="13">
        <f>[6]CNFL!N17</f>
        <v>167.72</v>
      </c>
      <c r="N17" s="13"/>
    </row>
    <row r="18" spans="1:15" hidden="1" x14ac:dyDescent="0.3">
      <c r="A18" s="22" t="str">
        <f>[6]CNFL!B18</f>
        <v>b. Bloque 0-300 KWh   Valle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5" x14ac:dyDescent="0.3">
      <c r="A19" s="22" t="str">
        <f>[6]CNFL!B19</f>
        <v>b. Bloque 0-500 KWh   Valle</v>
      </c>
      <c r="B19" s="13"/>
      <c r="C19" s="13"/>
      <c r="D19" s="13"/>
      <c r="E19" s="13"/>
      <c r="F19" s="13"/>
      <c r="G19" s="13"/>
      <c r="H19" s="13">
        <f>[6]CNFL!I19</f>
        <v>72.07999999999997</v>
      </c>
      <c r="I19" s="13">
        <f>[6]CNFL!J19</f>
        <v>72.07999999999997</v>
      </c>
      <c r="J19" s="13">
        <f>[6]CNFL!K19</f>
        <v>72.07999999999997</v>
      </c>
      <c r="K19" s="13">
        <f>[6]CNFL!L19</f>
        <v>68.75</v>
      </c>
      <c r="L19" s="13">
        <f>[6]CNFL!M19</f>
        <v>68.75</v>
      </c>
      <c r="M19" s="13">
        <f>[6]CNFL!N19</f>
        <v>68.75</v>
      </c>
      <c r="N19" s="13"/>
    </row>
    <row r="20" spans="1:15" hidden="1" x14ac:dyDescent="0.3">
      <c r="A20" s="22" t="str">
        <f>[6]CNFL!B20</f>
        <v>c. Bloque 0-300 KWh   Noche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21"/>
    </row>
    <row r="21" spans="1:15" x14ac:dyDescent="0.3">
      <c r="A21" s="22" t="str">
        <f>[6]CNFL!B21</f>
        <v>c. Bloque 0-500 KWh   Noche</v>
      </c>
      <c r="B21" s="13"/>
      <c r="C21" s="13"/>
      <c r="D21" s="13"/>
      <c r="E21" s="13"/>
      <c r="F21" s="13"/>
      <c r="G21" s="13"/>
      <c r="H21" s="13">
        <f>[6]CNFL!I21</f>
        <v>30.169999999999987</v>
      </c>
      <c r="I21" s="13">
        <f>[6]CNFL!J21</f>
        <v>30.169999999999987</v>
      </c>
      <c r="J21" s="13">
        <f>[6]CNFL!K21</f>
        <v>30.169999999999991</v>
      </c>
      <c r="K21" s="13">
        <f>[6]CNFL!L21</f>
        <v>28.769999999999989</v>
      </c>
      <c r="L21" s="13">
        <f>[6]CNFL!M21</f>
        <v>28.769999999999989</v>
      </c>
      <c r="M21" s="13">
        <f>[6]CNFL!N21</f>
        <v>28.769999999999989</v>
      </c>
      <c r="N21" s="21"/>
    </row>
    <row r="22" spans="1:15" hidden="1" x14ac:dyDescent="0.3">
      <c r="A22" s="22" t="str">
        <f>[6]CNFL!B22</f>
        <v xml:space="preserve">d. Bloque 301-500 KWh   Punta </v>
      </c>
      <c r="B22" s="13">
        <f>[6]CNFL!C22</f>
        <v>186.86999999999992</v>
      </c>
      <c r="C22" s="13">
        <f>[6]CNFL!D22</f>
        <v>186.86999999999992</v>
      </c>
      <c r="D22" s="13">
        <f>[6]CNFL!E22</f>
        <v>186.86999999999992</v>
      </c>
      <c r="E22" s="13">
        <f>[6]CNFL!F22</f>
        <v>186.86999999999992</v>
      </c>
      <c r="F22" s="13">
        <f>[6]CNFL!G22</f>
        <v>186.86999999999992</v>
      </c>
      <c r="G22" s="13">
        <f>[6]CNFL!H22</f>
        <v>186.86999999999992</v>
      </c>
      <c r="H22" s="13">
        <f>[6]CNFL!I22</f>
        <v>0</v>
      </c>
      <c r="I22" s="13">
        <f>[6]CNFL!J22</f>
        <v>0</v>
      </c>
      <c r="J22" s="13">
        <f>[6]CNFL!K22</f>
        <v>0</v>
      </c>
      <c r="K22" s="13">
        <f>[6]CNFL!L22</f>
        <v>0</v>
      </c>
      <c r="L22" s="13">
        <f>[6]CNFL!M22</f>
        <v>0</v>
      </c>
      <c r="M22" s="13">
        <f>[6]CNFL!N22</f>
        <v>0</v>
      </c>
      <c r="N22" s="13"/>
    </row>
    <row r="23" spans="1:15" hidden="1" x14ac:dyDescent="0.3">
      <c r="A23" s="22" t="str">
        <f>[6]CNFL!B23</f>
        <v>e. Bloque 301-500 KWh   Valle</v>
      </c>
      <c r="B23" s="13">
        <f>[6]CNFL!C23</f>
        <v>76.069999999999993</v>
      </c>
      <c r="C23" s="13">
        <f>[6]CNFL!D23</f>
        <v>76.069999999999979</v>
      </c>
      <c r="D23" s="13">
        <f>[6]CNFL!E23</f>
        <v>76.069999999999993</v>
      </c>
      <c r="E23" s="13">
        <f>[6]CNFL!F23</f>
        <v>76.069999999999979</v>
      </c>
      <c r="F23" s="13">
        <f>[6]CNFL!G23</f>
        <v>76.069999999999993</v>
      </c>
      <c r="G23" s="13">
        <f>[6]CNFL!H23</f>
        <v>76.069999999999979</v>
      </c>
      <c r="H23" s="13"/>
      <c r="I23" s="13"/>
      <c r="J23" s="13"/>
      <c r="K23" s="13"/>
      <c r="L23" s="13"/>
      <c r="M23" s="13"/>
      <c r="N23" s="13"/>
    </row>
    <row r="24" spans="1:15" hidden="1" x14ac:dyDescent="0.3">
      <c r="A24" s="22" t="str">
        <f>[6]CNFL!B24</f>
        <v>f. Bloque 301-500 KWh   Noche</v>
      </c>
      <c r="B24" s="13">
        <f>[6]CNFL!C24</f>
        <v>32.02999999999998</v>
      </c>
      <c r="C24" s="13">
        <f>[6]CNFL!D24</f>
        <v>32.02999999999998</v>
      </c>
      <c r="D24" s="13">
        <f>[6]CNFL!E24</f>
        <v>32.02999999999998</v>
      </c>
      <c r="E24" s="13">
        <f>[6]CNFL!F24</f>
        <v>32.02999999999998</v>
      </c>
      <c r="F24" s="13">
        <f>[6]CNFL!G24</f>
        <v>32.02999999999998</v>
      </c>
      <c r="G24" s="13">
        <f>[6]CNFL!H24</f>
        <v>32.02999999999998</v>
      </c>
      <c r="H24" s="13"/>
      <c r="I24" s="13"/>
      <c r="J24" s="13"/>
      <c r="K24" s="13"/>
      <c r="L24" s="13"/>
      <c r="M24" s="13"/>
      <c r="N24" s="13"/>
    </row>
    <row r="25" spans="1:15" x14ac:dyDescent="0.3">
      <c r="A25" s="22" t="str">
        <f>[6]CNFL!B25</f>
        <v xml:space="preserve">g. Bloque mayor a 500 KWh   Punta </v>
      </c>
      <c r="B25" s="13">
        <f>[6]CNFL!C25</f>
        <v>221.55000000000013</v>
      </c>
      <c r="C25" s="13">
        <f>[6]CNFL!D25</f>
        <v>221.55000000000013</v>
      </c>
      <c r="D25" s="13">
        <f>[6]CNFL!E25</f>
        <v>221.55000000000013</v>
      </c>
      <c r="E25" s="13">
        <f>[6]CNFL!F25</f>
        <v>221.55000000000013</v>
      </c>
      <c r="F25" s="13">
        <f>[6]CNFL!G25</f>
        <v>221.55000000000013</v>
      </c>
      <c r="G25" s="13">
        <f>[6]CNFL!H25</f>
        <v>221.55000000000013</v>
      </c>
      <c r="H25" s="13">
        <f>[6]CNFL!I25</f>
        <v>217.44999999999987</v>
      </c>
      <c r="I25" s="13">
        <f>[6]CNFL!J25</f>
        <v>217.44999999999987</v>
      </c>
      <c r="J25" s="13">
        <f>[6]CNFL!K25</f>
        <v>217.44999999999987</v>
      </c>
      <c r="K25" s="13">
        <f>[6]CNFL!L25</f>
        <v>207.39000000000007</v>
      </c>
      <c r="L25" s="13">
        <f>[6]CNFL!M25</f>
        <v>207.39000000000004</v>
      </c>
      <c r="M25" s="13">
        <f>[6]CNFL!N25</f>
        <v>207.39000000000007</v>
      </c>
      <c r="N25" s="13"/>
    </row>
    <row r="26" spans="1:15" x14ac:dyDescent="0.3">
      <c r="A26" s="22" t="str">
        <f>[6]CNFL!B26</f>
        <v xml:space="preserve">h. Bloque mayor a 500 KWh   Valle </v>
      </c>
      <c r="B26" s="13">
        <f>[6]CNFL!C26</f>
        <v>89.42000000000003</v>
      </c>
      <c r="C26" s="13">
        <f>[6]CNFL!D26</f>
        <v>89.42000000000003</v>
      </c>
      <c r="D26" s="13">
        <f>[6]CNFL!E26</f>
        <v>89.42000000000003</v>
      </c>
      <c r="E26" s="13">
        <f>[6]CNFL!F26</f>
        <v>89.42000000000003</v>
      </c>
      <c r="F26" s="13">
        <f>[6]CNFL!G26</f>
        <v>89.42000000000003</v>
      </c>
      <c r="G26" s="13">
        <f>[6]CNFL!H26</f>
        <v>89.42000000000003</v>
      </c>
      <c r="H26" s="13">
        <f>[6]CNFL!I26</f>
        <v>87.77</v>
      </c>
      <c r="I26" s="13">
        <f>[6]CNFL!J26</f>
        <v>87.77</v>
      </c>
      <c r="J26" s="13">
        <f>[6]CNFL!K26</f>
        <v>87.77</v>
      </c>
      <c r="K26" s="13">
        <f>[6]CNFL!L26</f>
        <v>83.710000000000022</v>
      </c>
      <c r="L26" s="13">
        <f>[6]CNFL!M26</f>
        <v>83.710000000000022</v>
      </c>
      <c r="M26" s="13">
        <f>[6]CNFL!N26</f>
        <v>83.710000000000022</v>
      </c>
      <c r="N26" s="13"/>
    </row>
    <row r="27" spans="1:15" x14ac:dyDescent="0.3">
      <c r="A27" s="22" t="str">
        <f>[6]CNFL!B27</f>
        <v>i. Bloque mayor a 500 KWh   Noche</v>
      </c>
      <c r="B27" s="13">
        <f>[6]CNFL!C27</f>
        <v>41.380000000000024</v>
      </c>
      <c r="C27" s="13">
        <f>[6]CNFL!D27</f>
        <v>41.380000000000017</v>
      </c>
      <c r="D27" s="13">
        <f>[6]CNFL!E27</f>
        <v>41.380000000000024</v>
      </c>
      <c r="E27" s="13">
        <f>[6]CNFL!F27</f>
        <v>41.380000000000017</v>
      </c>
      <c r="F27" s="13">
        <f>[6]CNFL!G27</f>
        <v>41.380000000000024</v>
      </c>
      <c r="G27" s="13">
        <f>[6]CNFL!H27</f>
        <v>41.380000000000017</v>
      </c>
      <c r="H27" s="13">
        <f>[6]CNFL!I27</f>
        <v>40.619999999999976</v>
      </c>
      <c r="I27" s="13">
        <f>[6]CNFL!J27</f>
        <v>40.619999999999976</v>
      </c>
      <c r="J27" s="13">
        <f>[6]CNFL!K27</f>
        <v>40.619999999999983</v>
      </c>
      <c r="K27" s="13">
        <f>[6]CNFL!L27</f>
        <v>38.74</v>
      </c>
      <c r="L27" s="13">
        <f>[6]CNFL!M27</f>
        <v>38.74</v>
      </c>
      <c r="M27" s="13">
        <f>[6]CNFL!N27</f>
        <v>38.74</v>
      </c>
      <c r="N27" s="21"/>
    </row>
    <row r="28" spans="1:15" x14ac:dyDescent="0.3">
      <c r="A28" s="68" t="str">
        <f>[6]CNFL!B28</f>
        <v>COMERCIOS Y SERVICIOS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21"/>
    </row>
    <row r="29" spans="1:15" x14ac:dyDescent="0.3">
      <c r="A29" s="70" t="str">
        <f>[6]CNFL!B29</f>
        <v>T-CO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13"/>
    </row>
    <row r="30" spans="1:15" x14ac:dyDescent="0.3">
      <c r="A30" s="22" t="str">
        <f>[6]CNFL!B30</f>
        <v>a. Consumo de Energía menor o igual a 3000 kWh</v>
      </c>
      <c r="B30" s="13">
        <f>[6]CNFL!C30</f>
        <v>130.82000000000005</v>
      </c>
      <c r="C30" s="13">
        <f>[6]CNFL!D30</f>
        <v>130.82000000000005</v>
      </c>
      <c r="D30" s="13">
        <f>[6]CNFL!E30</f>
        <v>130.82000000000005</v>
      </c>
      <c r="E30" s="13">
        <f>[6]CNFL!F30</f>
        <v>130.82000000000005</v>
      </c>
      <c r="F30" s="13">
        <f>[6]CNFL!G30</f>
        <v>130.82000000000005</v>
      </c>
      <c r="G30" s="13">
        <f>[6]CNFL!H30</f>
        <v>130.82000000000005</v>
      </c>
      <c r="H30" s="13">
        <f>[6]CNFL!I30</f>
        <v>128.3899999999999</v>
      </c>
      <c r="I30" s="13">
        <f>[6]CNFL!J30</f>
        <v>128.3899999999999</v>
      </c>
      <c r="J30" s="13">
        <f>[6]CNFL!K30</f>
        <v>128.3899999999999</v>
      </c>
      <c r="K30" s="13">
        <f>[6]CNFL!L30</f>
        <v>122.44999999999993</v>
      </c>
      <c r="L30" s="13">
        <f>[6]CNFL!M30</f>
        <v>122.44999999999995</v>
      </c>
      <c r="M30" s="13">
        <f>[6]CNFL!N30</f>
        <v>122.44999999999993</v>
      </c>
      <c r="N30" s="13"/>
      <c r="O30" s="13"/>
    </row>
    <row r="31" spans="1:15" x14ac:dyDescent="0.3">
      <c r="A31" s="22" t="str">
        <f>[6]CNFL!B31</f>
        <v>b. Bloque 0-3000 kWh</v>
      </c>
      <c r="B31" s="13">
        <f>[6]CNFL!C31</f>
        <v>236219.99999999997</v>
      </c>
      <c r="C31" s="13">
        <f>[6]CNFL!D31</f>
        <v>236219.99999999997</v>
      </c>
      <c r="D31" s="13">
        <f>[6]CNFL!E31</f>
        <v>236219.99999999997</v>
      </c>
      <c r="E31" s="13">
        <f>[6]CNFL!F31</f>
        <v>236219.99999999997</v>
      </c>
      <c r="F31" s="13">
        <f>[6]CNFL!G31</f>
        <v>236219.99999999997</v>
      </c>
      <c r="G31" s="13">
        <f>[6]CNFL!H31</f>
        <v>236219.99999999997</v>
      </c>
      <c r="H31" s="13">
        <f>[6]CNFL!I31</f>
        <v>231870.00000000003</v>
      </c>
      <c r="I31" s="13">
        <f>[6]CNFL!J31</f>
        <v>231870.00000000003</v>
      </c>
      <c r="J31" s="13">
        <f>[6]CNFL!K31</f>
        <v>231870.00000000003</v>
      </c>
      <c r="K31" s="13">
        <f>[6]CNFL!L31</f>
        <v>221160</v>
      </c>
      <c r="L31" s="13">
        <f>[6]CNFL!M31</f>
        <v>221160</v>
      </c>
      <c r="M31" s="13">
        <f>[6]CNFL!N31</f>
        <v>221160</v>
      </c>
      <c r="N31" s="13"/>
      <c r="O31" s="13"/>
    </row>
    <row r="32" spans="1:15" x14ac:dyDescent="0.3">
      <c r="A32" s="22" t="str">
        <f>[6]CNFL!B32</f>
        <v>c. Bloque mayor a 3000 kWh</v>
      </c>
      <c r="B32" s="13">
        <f>[6]CNFL!C32</f>
        <v>78.739999999999966</v>
      </c>
      <c r="C32" s="13">
        <f>[6]CNFL!D32</f>
        <v>78.739999999999981</v>
      </c>
      <c r="D32" s="13">
        <f>[6]CNFL!E32</f>
        <v>78.739999999999966</v>
      </c>
      <c r="E32" s="13">
        <f>[6]CNFL!F32</f>
        <v>78.739999999999981</v>
      </c>
      <c r="F32" s="13">
        <f>[6]CNFL!G32</f>
        <v>78.739999999999966</v>
      </c>
      <c r="G32" s="13">
        <f>[6]CNFL!H32</f>
        <v>78.739999999999981</v>
      </c>
      <c r="H32" s="13">
        <f>[6]CNFL!I32</f>
        <v>77.289999999999978</v>
      </c>
      <c r="I32" s="13">
        <f>[6]CNFL!J32</f>
        <v>77.289999999999978</v>
      </c>
      <c r="J32" s="13">
        <f>[6]CNFL!K32</f>
        <v>77.289999999999978</v>
      </c>
      <c r="K32" s="13">
        <f>[6]CNFL!L32</f>
        <v>73.719999999999985</v>
      </c>
      <c r="L32" s="13">
        <f>[6]CNFL!M32</f>
        <v>73.72</v>
      </c>
      <c r="M32" s="13">
        <f>[6]CNFL!N32</f>
        <v>73.719999999999985</v>
      </c>
      <c r="N32" s="13"/>
      <c r="O32" s="13"/>
    </row>
    <row r="33" spans="1:15" x14ac:dyDescent="0.3">
      <c r="A33" s="22" t="str">
        <f>[6]CNFL!B33</f>
        <v>d. Bloque 0-8 kW</v>
      </c>
      <c r="B33" s="13">
        <f>[6]CNFL!C33</f>
        <v>98617.279999999941</v>
      </c>
      <c r="C33" s="13">
        <f>[6]CNFL!D33</f>
        <v>98617.279999999955</v>
      </c>
      <c r="D33" s="13">
        <f>[6]CNFL!E33</f>
        <v>98617.279999999941</v>
      </c>
      <c r="E33" s="13">
        <f>[6]CNFL!F33</f>
        <v>98617.279999999955</v>
      </c>
      <c r="F33" s="13">
        <f>[6]CNFL!G33</f>
        <v>98617.279999999941</v>
      </c>
      <c r="G33" s="13">
        <f>[6]CNFL!H33</f>
        <v>98617.279999999955</v>
      </c>
      <c r="H33" s="13">
        <f>[6]CNFL!I33</f>
        <v>96789.120000000068</v>
      </c>
      <c r="I33" s="13">
        <f>[6]CNFL!J33</f>
        <v>96789.120000000068</v>
      </c>
      <c r="J33" s="13">
        <f>[6]CNFL!K33</f>
        <v>96789.120000000068</v>
      </c>
      <c r="K33" s="13">
        <f>[6]CNFL!L33</f>
        <v>92311.680000000022</v>
      </c>
      <c r="L33" s="13">
        <f>[6]CNFL!M33</f>
        <v>92311.680000000008</v>
      </c>
      <c r="M33" s="13">
        <f>[6]CNFL!N33</f>
        <v>92311.680000000022</v>
      </c>
      <c r="N33" s="13"/>
      <c r="O33" s="13"/>
    </row>
    <row r="34" spans="1:15" x14ac:dyDescent="0.3">
      <c r="A34" s="22" t="str">
        <f>[6]CNFL!B34</f>
        <v>e. Bloque mayor a 8 kW</v>
      </c>
      <c r="B34" s="13">
        <f>[6]CNFL!C34</f>
        <v>12327.159999999993</v>
      </c>
      <c r="C34" s="13">
        <f>[6]CNFL!D34</f>
        <v>12327.159999999994</v>
      </c>
      <c r="D34" s="13">
        <f>[6]CNFL!E34</f>
        <v>12327.159999999993</v>
      </c>
      <c r="E34" s="13">
        <f>[6]CNFL!F34</f>
        <v>12327.159999999994</v>
      </c>
      <c r="F34" s="13">
        <f>[6]CNFL!G34</f>
        <v>12327.159999999993</v>
      </c>
      <c r="G34" s="13">
        <f>[6]CNFL!H34</f>
        <v>12327.159999999994</v>
      </c>
      <c r="H34" s="13">
        <f>[6]CNFL!I34</f>
        <v>12098.640000000009</v>
      </c>
      <c r="I34" s="13">
        <f>[6]CNFL!J34</f>
        <v>12098.640000000009</v>
      </c>
      <c r="J34" s="13">
        <f>[6]CNFL!K34</f>
        <v>12098.640000000009</v>
      </c>
      <c r="K34" s="13">
        <f>[6]CNFL!L34</f>
        <v>11538.960000000003</v>
      </c>
      <c r="L34" s="13">
        <f>[6]CNFL!M34</f>
        <v>11538.960000000001</v>
      </c>
      <c r="M34" s="13">
        <f>[6]CNFL!N34</f>
        <v>11538.960000000003</v>
      </c>
      <c r="N34" s="13"/>
      <c r="O34" s="13"/>
    </row>
    <row r="35" spans="1:15" x14ac:dyDescent="0.3">
      <c r="A35" s="68" t="str">
        <f>[6]CNFL!B35</f>
        <v>INDUSTRIAL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23"/>
    </row>
    <row r="36" spans="1:15" x14ac:dyDescent="0.3">
      <c r="A36" s="70" t="str">
        <f>[6]CNFL!B36</f>
        <v>T-IN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23"/>
    </row>
    <row r="37" spans="1:15" x14ac:dyDescent="0.3">
      <c r="A37" s="22" t="str">
        <f>[6]CNFL!B37</f>
        <v>a. Consumo de Energía menor o igual a 3000 kWh</v>
      </c>
      <c r="B37" s="13">
        <f>[6]CNFL!C37</f>
        <v>130.82000000000005</v>
      </c>
      <c r="C37" s="13">
        <f>[6]CNFL!D37</f>
        <v>130.82000000000005</v>
      </c>
      <c r="D37" s="13">
        <f>[6]CNFL!E37</f>
        <v>130.82000000000005</v>
      </c>
      <c r="E37" s="13">
        <f>[6]CNFL!F37</f>
        <v>130.82000000000005</v>
      </c>
      <c r="F37" s="13">
        <f>[6]CNFL!G37</f>
        <v>130.82000000000005</v>
      </c>
      <c r="G37" s="13">
        <f>[6]CNFL!H37</f>
        <v>130.82000000000005</v>
      </c>
      <c r="H37" s="13">
        <f>[6]CNFL!I37</f>
        <v>128.3899999999999</v>
      </c>
      <c r="I37" s="13">
        <f>[6]CNFL!J37</f>
        <v>128.3899999999999</v>
      </c>
      <c r="J37" s="13">
        <f>[6]CNFL!K37</f>
        <v>128.3899999999999</v>
      </c>
      <c r="K37" s="13">
        <f>[6]CNFL!L37</f>
        <v>122.44999999999993</v>
      </c>
      <c r="L37" s="13">
        <f>[6]CNFL!M37</f>
        <v>122.44999999999995</v>
      </c>
      <c r="M37" s="13">
        <f>[6]CNFL!N37</f>
        <v>122.44999999999993</v>
      </c>
      <c r="N37" s="23"/>
    </row>
    <row r="38" spans="1:15" x14ac:dyDescent="0.3">
      <c r="A38" s="22" t="str">
        <f>[6]CNFL!B38</f>
        <v>b. Bloque 0-3000 kWh</v>
      </c>
      <c r="B38" s="13">
        <f>[6]CNFL!C38</f>
        <v>236219.99999999997</v>
      </c>
      <c r="C38" s="13">
        <f>[6]CNFL!D38</f>
        <v>236219.99999999997</v>
      </c>
      <c r="D38" s="13">
        <f>[6]CNFL!E38</f>
        <v>236219.99999999997</v>
      </c>
      <c r="E38" s="13">
        <f>[6]CNFL!F38</f>
        <v>236219.99999999997</v>
      </c>
      <c r="F38" s="13">
        <f>[6]CNFL!G38</f>
        <v>236219.99999999997</v>
      </c>
      <c r="G38" s="13">
        <f>[6]CNFL!H38</f>
        <v>236219.99999999997</v>
      </c>
      <c r="H38" s="13">
        <f>[6]CNFL!I38</f>
        <v>231870.00000000003</v>
      </c>
      <c r="I38" s="13">
        <f>[6]CNFL!J38</f>
        <v>231870.00000000003</v>
      </c>
      <c r="J38" s="13">
        <f>[6]CNFL!K38</f>
        <v>231870.00000000003</v>
      </c>
      <c r="K38" s="13">
        <f>[6]CNFL!L38</f>
        <v>221160</v>
      </c>
      <c r="L38" s="13">
        <f>[6]CNFL!M38</f>
        <v>221160</v>
      </c>
      <c r="M38" s="13">
        <f>[6]CNFL!N38</f>
        <v>221160</v>
      </c>
      <c r="N38" s="23"/>
    </row>
    <row r="39" spans="1:15" x14ac:dyDescent="0.3">
      <c r="A39" s="22" t="str">
        <f>[6]CNFL!B39</f>
        <v>c. Bloque mayor a 3000 kWh</v>
      </c>
      <c r="B39" s="13">
        <f>[6]CNFL!C39</f>
        <v>78.739999999999966</v>
      </c>
      <c r="C39" s="13">
        <f>[6]CNFL!D39</f>
        <v>78.739999999999981</v>
      </c>
      <c r="D39" s="13">
        <f>[6]CNFL!E39</f>
        <v>78.739999999999966</v>
      </c>
      <c r="E39" s="13">
        <f>[6]CNFL!F39</f>
        <v>78.739999999999981</v>
      </c>
      <c r="F39" s="13">
        <f>[6]CNFL!G39</f>
        <v>78.739999999999966</v>
      </c>
      <c r="G39" s="13">
        <f>[6]CNFL!H39</f>
        <v>78.739999999999981</v>
      </c>
      <c r="H39" s="13">
        <f>[6]CNFL!I39</f>
        <v>77.289999999999978</v>
      </c>
      <c r="I39" s="13">
        <f>[6]CNFL!J39</f>
        <v>77.289999999999978</v>
      </c>
      <c r="J39" s="13">
        <f>[6]CNFL!K39</f>
        <v>77.289999999999978</v>
      </c>
      <c r="K39" s="13">
        <f>[6]CNFL!L39</f>
        <v>73.719999999999985</v>
      </c>
      <c r="L39" s="13">
        <f>[6]CNFL!M39</f>
        <v>73.72</v>
      </c>
      <c r="M39" s="13">
        <f>[6]CNFL!N39</f>
        <v>73.719999999999985</v>
      </c>
      <c r="N39" s="23"/>
    </row>
    <row r="40" spans="1:15" x14ac:dyDescent="0.3">
      <c r="A40" s="22" t="str">
        <f>[6]CNFL!B40</f>
        <v>d. Bloque 0-8 kW</v>
      </c>
      <c r="B40" s="13">
        <f>[6]CNFL!C40</f>
        <v>98617.279999999941</v>
      </c>
      <c r="C40" s="13">
        <f>[6]CNFL!D40</f>
        <v>98617.279999999955</v>
      </c>
      <c r="D40" s="13">
        <f>[6]CNFL!E40</f>
        <v>98617.279999999941</v>
      </c>
      <c r="E40" s="13">
        <f>[6]CNFL!F40</f>
        <v>98617.279999999955</v>
      </c>
      <c r="F40" s="13">
        <f>[6]CNFL!G40</f>
        <v>98617.279999999941</v>
      </c>
      <c r="G40" s="13">
        <f>[6]CNFL!H40</f>
        <v>98617.279999999955</v>
      </c>
      <c r="H40" s="13">
        <f>[6]CNFL!I40</f>
        <v>96789.120000000068</v>
      </c>
      <c r="I40" s="13">
        <f>[6]CNFL!J40</f>
        <v>96789.120000000068</v>
      </c>
      <c r="J40" s="13">
        <f>[6]CNFL!K40</f>
        <v>96789.120000000068</v>
      </c>
      <c r="K40" s="13">
        <f>[6]CNFL!L40</f>
        <v>92311.680000000022</v>
      </c>
      <c r="L40" s="13">
        <f>[6]CNFL!M40</f>
        <v>92311.680000000008</v>
      </c>
      <c r="M40" s="13">
        <f>[6]CNFL!N40</f>
        <v>92311.680000000022</v>
      </c>
      <c r="N40" s="23"/>
    </row>
    <row r="41" spans="1:15" x14ac:dyDescent="0.3">
      <c r="A41" s="22" t="str">
        <f>[6]CNFL!B41</f>
        <v>e. Bloque mayor a 8 kW</v>
      </c>
      <c r="B41" s="13">
        <f>[6]CNFL!C41</f>
        <v>12327.159999999993</v>
      </c>
      <c r="C41" s="13">
        <f>[6]CNFL!D41</f>
        <v>12327.159999999994</v>
      </c>
      <c r="D41" s="13">
        <f>[6]CNFL!E41</f>
        <v>12327.159999999993</v>
      </c>
      <c r="E41" s="13">
        <f>[6]CNFL!F41</f>
        <v>12327.159999999994</v>
      </c>
      <c r="F41" s="13">
        <f>[6]CNFL!G41</f>
        <v>12327.159999999993</v>
      </c>
      <c r="G41" s="13">
        <f>[6]CNFL!H41</f>
        <v>12327.159999999994</v>
      </c>
      <c r="H41" s="13">
        <f>[6]CNFL!I41</f>
        <v>12098.640000000009</v>
      </c>
      <c r="I41" s="13">
        <f>[6]CNFL!J41</f>
        <v>12098.640000000009</v>
      </c>
      <c r="J41" s="13">
        <f>[6]CNFL!K41</f>
        <v>12098.640000000009</v>
      </c>
      <c r="K41" s="13">
        <f>[6]CNFL!L41</f>
        <v>11538.960000000003</v>
      </c>
      <c r="L41" s="13">
        <f>[6]CNFL!M41</f>
        <v>11538.960000000001</v>
      </c>
      <c r="M41" s="13">
        <f>[6]CNFL!N41</f>
        <v>11538.960000000003</v>
      </c>
      <c r="N41" s="23"/>
    </row>
    <row r="42" spans="1:15" x14ac:dyDescent="0.3">
      <c r="A42" s="68" t="str">
        <f>[6]CNFL!B42</f>
        <v>PREFERENCIAL</v>
      </c>
      <c r="B42" s="87"/>
      <c r="C42" s="87"/>
      <c r="D42" s="87"/>
      <c r="E42" s="87"/>
      <c r="F42" s="87"/>
      <c r="G42" s="87"/>
      <c r="H42" s="63"/>
      <c r="I42" s="63"/>
      <c r="J42" s="63"/>
      <c r="K42" s="63"/>
      <c r="L42" s="63"/>
      <c r="M42" s="63"/>
      <c r="N42" s="23"/>
    </row>
    <row r="43" spans="1:15" x14ac:dyDescent="0.3">
      <c r="A43" s="70" t="str">
        <f>[6]CNFL!B43</f>
        <v>T-CS</v>
      </c>
      <c r="B43" s="88"/>
      <c r="C43" s="88"/>
      <c r="D43" s="88"/>
      <c r="E43" s="88"/>
      <c r="F43" s="88"/>
      <c r="G43" s="88"/>
      <c r="H43" s="71"/>
      <c r="I43" s="71"/>
      <c r="J43" s="71"/>
      <c r="K43" s="71"/>
      <c r="L43" s="71"/>
      <c r="M43" s="71"/>
      <c r="N43" s="23"/>
    </row>
    <row r="44" spans="1:15" x14ac:dyDescent="0.3">
      <c r="A44" s="22" t="str">
        <f>[6]CNFL!B44</f>
        <v>a. Consumo de Energía menor o igual a 3000 kWh</v>
      </c>
      <c r="B44" s="13">
        <f>[6]CNFL!C44</f>
        <v>88.090000000000018</v>
      </c>
      <c r="C44" s="13">
        <f>[6]CNFL!D44</f>
        <v>88.09</v>
      </c>
      <c r="D44" s="13">
        <f>[6]CNFL!E44</f>
        <v>88.090000000000018</v>
      </c>
      <c r="E44" s="13">
        <f>[6]CNFL!F44</f>
        <v>88.09</v>
      </c>
      <c r="F44" s="13">
        <f>[6]CNFL!G44</f>
        <v>88.090000000000018</v>
      </c>
      <c r="G44" s="13">
        <f>[6]CNFL!H44</f>
        <v>88.09</v>
      </c>
      <c r="H44" s="13">
        <f>[6]CNFL!I44</f>
        <v>86.460000000000022</v>
      </c>
      <c r="I44" s="13">
        <f>[6]CNFL!J44</f>
        <v>86.460000000000022</v>
      </c>
      <c r="J44" s="13">
        <f>[6]CNFL!K44</f>
        <v>86.460000000000022</v>
      </c>
      <c r="K44" s="13">
        <f>[6]CNFL!L44</f>
        <v>82.460000000000022</v>
      </c>
      <c r="L44" s="13">
        <f>[6]CNFL!M44</f>
        <v>82.460000000000022</v>
      </c>
      <c r="M44" s="13">
        <f>[6]CNFL!N44</f>
        <v>82.460000000000022</v>
      </c>
      <c r="N44" s="23"/>
    </row>
    <row r="45" spans="1:15" x14ac:dyDescent="0.3">
      <c r="A45" s="22" t="str">
        <f>[6]CNFL!B45</f>
        <v>b. Bloque 0-3000 kWh</v>
      </c>
      <c r="B45" s="13">
        <f>[6]CNFL!C45</f>
        <v>152160</v>
      </c>
      <c r="C45" s="13">
        <f>[6]CNFL!D45</f>
        <v>152160</v>
      </c>
      <c r="D45" s="13">
        <f>[6]CNFL!E45</f>
        <v>152160</v>
      </c>
      <c r="E45" s="13">
        <f>[6]CNFL!F45</f>
        <v>152160</v>
      </c>
      <c r="F45" s="13">
        <f>[6]CNFL!G45</f>
        <v>152160</v>
      </c>
      <c r="G45" s="13">
        <f>[6]CNFL!H45</f>
        <v>152160</v>
      </c>
      <c r="H45" s="13">
        <f>[6]CNFL!I45</f>
        <v>149370</v>
      </c>
      <c r="I45" s="13">
        <f>[6]CNFL!J45</f>
        <v>149370</v>
      </c>
      <c r="J45" s="13">
        <f>[6]CNFL!K45</f>
        <v>149370</v>
      </c>
      <c r="K45" s="13">
        <f>[6]CNFL!L45</f>
        <v>142470</v>
      </c>
      <c r="L45" s="13">
        <f>[6]CNFL!M45</f>
        <v>142470</v>
      </c>
      <c r="M45" s="13">
        <f>[6]CNFL!N45</f>
        <v>142470</v>
      </c>
      <c r="N45" s="23"/>
    </row>
    <row r="46" spans="1:15" x14ac:dyDescent="0.3">
      <c r="A46" s="22" t="str">
        <f>[6]CNFL!B46</f>
        <v>c. Bloque mayor a 3000 kWh</v>
      </c>
      <c r="B46" s="13">
        <f>[6]CNFL!C46</f>
        <v>50.72000000000002</v>
      </c>
      <c r="C46" s="13">
        <f>[6]CNFL!D46</f>
        <v>50.72000000000002</v>
      </c>
      <c r="D46" s="13">
        <f>[6]CNFL!E46</f>
        <v>50.72000000000002</v>
      </c>
      <c r="E46" s="13">
        <f>[6]CNFL!F46</f>
        <v>50.72000000000002</v>
      </c>
      <c r="F46" s="13">
        <f>[6]CNFL!G46</f>
        <v>50.72000000000002</v>
      </c>
      <c r="G46" s="13">
        <f>[6]CNFL!H46</f>
        <v>50.72000000000002</v>
      </c>
      <c r="H46" s="13">
        <f>[6]CNFL!I46</f>
        <v>49.789999999999978</v>
      </c>
      <c r="I46" s="13">
        <f>[6]CNFL!J46</f>
        <v>49.789999999999978</v>
      </c>
      <c r="J46" s="13">
        <f>[6]CNFL!K46</f>
        <v>49.789999999999978</v>
      </c>
      <c r="K46" s="13">
        <f>[6]CNFL!L46</f>
        <v>47.49</v>
      </c>
      <c r="L46" s="13">
        <f>[6]CNFL!M46</f>
        <v>47.49</v>
      </c>
      <c r="M46" s="13">
        <f>[6]CNFL!N46</f>
        <v>47.49</v>
      </c>
      <c r="N46" s="13"/>
    </row>
    <row r="47" spans="1:15" x14ac:dyDescent="0.3">
      <c r="A47" s="22" t="str">
        <f>[6]CNFL!B47</f>
        <v>d. Bloque 0-8 kW</v>
      </c>
      <c r="B47" s="13">
        <f>[6]CNFL!C47</f>
        <v>65698.719999999987</v>
      </c>
      <c r="C47" s="13">
        <f>[6]CNFL!D47</f>
        <v>65698.719999999987</v>
      </c>
      <c r="D47" s="13">
        <f>[6]CNFL!E47</f>
        <v>65698.719999999987</v>
      </c>
      <c r="E47" s="13">
        <f>[6]CNFL!F47</f>
        <v>65698.719999999987</v>
      </c>
      <c r="F47" s="13">
        <f>[6]CNFL!G47</f>
        <v>65698.719999999987</v>
      </c>
      <c r="G47" s="13">
        <f>[6]CNFL!H47</f>
        <v>65698.719999999987</v>
      </c>
      <c r="H47" s="13">
        <f>[6]CNFL!I47</f>
        <v>64480.719999999979</v>
      </c>
      <c r="I47" s="13">
        <f>[6]CNFL!J47</f>
        <v>64480.719999999979</v>
      </c>
      <c r="J47" s="13">
        <f>[6]CNFL!K47</f>
        <v>64480.719999999979</v>
      </c>
      <c r="K47" s="13">
        <f>[6]CNFL!L47</f>
        <v>61497.919999999976</v>
      </c>
      <c r="L47" s="13">
        <f>[6]CNFL!M47</f>
        <v>61497.919999999976</v>
      </c>
      <c r="M47" s="13">
        <f>[6]CNFL!N47</f>
        <v>61497.919999999976</v>
      </c>
      <c r="N47" s="13"/>
    </row>
    <row r="48" spans="1:15" x14ac:dyDescent="0.3">
      <c r="A48" s="22" t="str">
        <f>[6]CNFL!B48</f>
        <v>e. Bloque mayor a 8 kW</v>
      </c>
      <c r="B48" s="13">
        <f>[6]CNFL!C48</f>
        <v>8212.3399999999983</v>
      </c>
      <c r="C48" s="13">
        <f>[6]CNFL!D48</f>
        <v>8212.3399999999983</v>
      </c>
      <c r="D48" s="13">
        <f>[6]CNFL!E48</f>
        <v>8212.3399999999983</v>
      </c>
      <c r="E48" s="13">
        <f>[6]CNFL!F48</f>
        <v>8212.3399999999983</v>
      </c>
      <c r="F48" s="13">
        <f>[6]CNFL!G48</f>
        <v>8212.3399999999983</v>
      </c>
      <c r="G48" s="13">
        <f>[6]CNFL!H48</f>
        <v>8212.3399999999983</v>
      </c>
      <c r="H48" s="13">
        <f>[6]CNFL!I48</f>
        <v>8060.0899999999974</v>
      </c>
      <c r="I48" s="13">
        <f>[6]CNFL!J48</f>
        <v>8060.0899999999974</v>
      </c>
      <c r="J48" s="13">
        <f>[6]CNFL!K48</f>
        <v>8060.0899999999974</v>
      </c>
      <c r="K48" s="13">
        <f>[6]CNFL!L48</f>
        <v>7687.2399999999971</v>
      </c>
      <c r="L48" s="13">
        <f>[6]CNFL!M48</f>
        <v>7687.2399999999971</v>
      </c>
      <c r="M48" s="13">
        <f>[6]CNFL!N48</f>
        <v>7687.2399999999971</v>
      </c>
      <c r="N48" s="13"/>
    </row>
    <row r="49" spans="1:14" x14ac:dyDescent="0.3">
      <c r="A49" s="68" t="str">
        <f>[6]CNFL!B49</f>
        <v>MEDIA TENSIÓN (T-MT)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21"/>
    </row>
    <row r="50" spans="1:14" x14ac:dyDescent="0.3">
      <c r="A50" s="70" t="str">
        <f>[6]CNFL!B50</f>
        <v>T-MT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21"/>
    </row>
    <row r="51" spans="1:14" hidden="1" x14ac:dyDescent="0.3">
      <c r="A51" s="22" t="str">
        <f>[6]CNFL!B51</f>
        <v>a. Energía Punta</v>
      </c>
      <c r="B51" s="13">
        <f>[6]CNFL!C51</f>
        <v>66.73</v>
      </c>
      <c r="C51" s="13">
        <f>[6]CNFL!D51</f>
        <v>66.73</v>
      </c>
      <c r="D51" s="13">
        <f>[6]CNFL!E51</f>
        <v>66.73</v>
      </c>
      <c r="E51" s="13">
        <f>[6]CNFL!F51</f>
        <v>66.73</v>
      </c>
      <c r="F51" s="13">
        <f>[6]CNFL!G51</f>
        <v>66.73</v>
      </c>
      <c r="G51" s="13">
        <f>[6]CNFL!H51</f>
        <v>66.73</v>
      </c>
      <c r="H51" s="13"/>
      <c r="I51" s="13"/>
      <c r="J51" s="13"/>
      <c r="K51" s="13"/>
      <c r="L51" s="13"/>
      <c r="M51" s="13"/>
      <c r="N51" s="13"/>
    </row>
    <row r="52" spans="1:14" x14ac:dyDescent="0.3">
      <c r="A52" s="22" t="str">
        <f>[6]CNFL!B52</f>
        <v>a. Energía Punta (Máxima)</v>
      </c>
      <c r="B52" s="13"/>
      <c r="C52" s="13"/>
      <c r="D52" s="13"/>
      <c r="E52" s="13"/>
      <c r="F52" s="13"/>
      <c r="G52" s="13"/>
      <c r="H52" s="13">
        <f>[6]CNFL!I52</f>
        <v>65.489999999999995</v>
      </c>
      <c r="I52" s="13">
        <f>[6]CNFL!J52</f>
        <v>65.489999999999995</v>
      </c>
      <c r="J52" s="13">
        <f>[6]CNFL!K52</f>
        <v>65.489999999999995</v>
      </c>
      <c r="K52" s="13">
        <f>[6]CNFL!L52</f>
        <v>62.460000000000022</v>
      </c>
      <c r="L52" s="13">
        <f>[6]CNFL!M52</f>
        <v>62.460000000000022</v>
      </c>
      <c r="M52" s="13">
        <f>[6]CNFL!N52</f>
        <v>62.460000000000022</v>
      </c>
      <c r="N52" s="13"/>
    </row>
    <row r="53" spans="1:14" x14ac:dyDescent="0.3">
      <c r="A53" s="22" t="str">
        <f>[6]CNFL!B53</f>
        <v>b. Energía Punta (Mínimo)</v>
      </c>
      <c r="B53" s="13"/>
      <c r="C53" s="13"/>
      <c r="D53" s="13"/>
      <c r="E53" s="13"/>
      <c r="F53" s="13"/>
      <c r="G53" s="13"/>
      <c r="H53" s="13">
        <f>[6]CNFL!I53</f>
        <v>63.319999999999979</v>
      </c>
      <c r="I53" s="13">
        <f>[6]CNFL!J53</f>
        <v>63.319999999999979</v>
      </c>
      <c r="J53" s="13">
        <f>[6]CNFL!K53</f>
        <v>63.319999999999979</v>
      </c>
      <c r="K53" s="13">
        <f>[6]CNFL!L53</f>
        <v>60.390000000000043</v>
      </c>
      <c r="L53" s="13">
        <f>[6]CNFL!M53</f>
        <v>60.390000000000036</v>
      </c>
      <c r="M53" s="13">
        <f>[6]CNFL!N53</f>
        <v>60.390000000000043</v>
      </c>
      <c r="N53" s="13"/>
    </row>
    <row r="54" spans="1:14" hidden="1" x14ac:dyDescent="0.3">
      <c r="A54" s="22" t="str">
        <f>[6]CNFL!B54</f>
        <v>b. Energía Valle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 hidden="1" x14ac:dyDescent="0.3">
      <c r="A55" s="22" t="str">
        <f>[6]CNFL!B55</f>
        <v>c. Energía Noche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 x14ac:dyDescent="0.3">
      <c r="A56" s="22" t="str">
        <f>[6]CNFL!B56</f>
        <v>c. Energía Valle (Máxima)</v>
      </c>
      <c r="B56" s="13"/>
      <c r="C56" s="13"/>
      <c r="D56" s="13"/>
      <c r="E56" s="13"/>
      <c r="F56" s="13"/>
      <c r="G56" s="13"/>
      <c r="H56" s="13">
        <f>[6]CNFL!I56</f>
        <v>32.76</v>
      </c>
      <c r="I56" s="13">
        <f>[6]CNFL!J56</f>
        <v>32.76</v>
      </c>
      <c r="J56" s="13">
        <f>[6]CNFL!K56</f>
        <v>32.76</v>
      </c>
      <c r="K56" s="13">
        <f>[6]CNFL!L56</f>
        <v>31.240000000000006</v>
      </c>
      <c r="L56" s="13">
        <f>[6]CNFL!M56</f>
        <v>31.240000000000006</v>
      </c>
      <c r="M56" s="13">
        <f>[6]CNFL!N56</f>
        <v>31.240000000000006</v>
      </c>
      <c r="N56" s="13"/>
    </row>
    <row r="57" spans="1:14" x14ac:dyDescent="0.3">
      <c r="A57" s="22" t="str">
        <f>[6]CNFL!B57</f>
        <v>d. Energía Valle (Mínimo)</v>
      </c>
      <c r="B57" s="13"/>
      <c r="C57" s="13"/>
      <c r="D57" s="13"/>
      <c r="E57" s="13"/>
      <c r="F57" s="13"/>
      <c r="G57" s="13"/>
      <c r="H57" s="13">
        <f>[6]CNFL!I57</f>
        <v>31.659999999999989</v>
      </c>
      <c r="I57" s="13">
        <f>[6]CNFL!J57</f>
        <v>31.659999999999989</v>
      </c>
      <c r="J57" s="13">
        <f>[6]CNFL!K57</f>
        <v>31.659999999999989</v>
      </c>
      <c r="K57" s="13">
        <f>[6]CNFL!L57</f>
        <v>30.200000000000017</v>
      </c>
      <c r="L57" s="13">
        <f>[6]CNFL!M57</f>
        <v>30.200000000000014</v>
      </c>
      <c r="M57" s="13">
        <f>[6]CNFL!N57</f>
        <v>30.200000000000017</v>
      </c>
      <c r="N57" s="13"/>
    </row>
    <row r="58" spans="1:14" hidden="1" x14ac:dyDescent="0.3">
      <c r="A58" s="22" t="str">
        <f>[6]CNFL!B58</f>
        <v>d. Potencia Punta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22" t="str">
        <f>[6]CNFL!B59</f>
        <v>e. Energía Noche (Máxima)</v>
      </c>
      <c r="B59" s="13"/>
      <c r="C59" s="13"/>
      <c r="D59" s="13"/>
      <c r="E59" s="13"/>
      <c r="F59" s="13"/>
      <c r="G59" s="13"/>
      <c r="H59" s="13">
        <f>[6]CNFL!I59</f>
        <v>23.580000000000005</v>
      </c>
      <c r="I59" s="13">
        <f>[6]CNFL!J59</f>
        <v>23.580000000000005</v>
      </c>
      <c r="J59" s="13">
        <f>[6]CNFL!K59</f>
        <v>23.580000000000002</v>
      </c>
      <c r="K59" s="13">
        <f>[6]CNFL!L59</f>
        <v>22.490000000000006</v>
      </c>
      <c r="L59" s="13">
        <f>[6]CNFL!M59</f>
        <v>22.490000000000006</v>
      </c>
      <c r="M59" s="13">
        <f>[6]CNFL!N59</f>
        <v>22.490000000000006</v>
      </c>
      <c r="N59" s="13"/>
    </row>
    <row r="60" spans="1:14" hidden="1" x14ac:dyDescent="0.3">
      <c r="A60" s="22" t="str">
        <f>[6]CNFL!B60</f>
        <v>e. Potencia Valle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21"/>
    </row>
    <row r="61" spans="1:14" x14ac:dyDescent="0.3">
      <c r="A61" s="22" t="str">
        <f>[6]CNFL!B61</f>
        <v>f. Energía Noche (Mínimo)</v>
      </c>
      <c r="B61" s="13"/>
      <c r="C61" s="13"/>
      <c r="D61" s="13"/>
      <c r="E61" s="13"/>
      <c r="F61" s="13"/>
      <c r="G61" s="13"/>
      <c r="H61" s="13">
        <f>[6]CNFL!I61</f>
        <v>22.789999999999996</v>
      </c>
      <c r="I61" s="13">
        <f>[6]CNFL!J61</f>
        <v>22.789999999999996</v>
      </c>
      <c r="J61" s="13">
        <f>[6]CNFL!K61</f>
        <v>22.79</v>
      </c>
      <c r="K61" s="13">
        <f>[6]CNFL!L61</f>
        <v>21.740000000000006</v>
      </c>
      <c r="L61" s="13">
        <f>[6]CNFL!M61</f>
        <v>21.740000000000006</v>
      </c>
      <c r="M61" s="13">
        <f>[6]CNFL!N61</f>
        <v>21.740000000000006</v>
      </c>
      <c r="N61" s="21"/>
    </row>
    <row r="62" spans="1:14" hidden="1" x14ac:dyDescent="0.3">
      <c r="A62" s="22" t="str">
        <f>[6]CNFL!B62</f>
        <v>f. Potencia Noche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1:14" x14ac:dyDescent="0.3">
      <c r="A63" s="22" t="str">
        <f>[6]CNFL!B63</f>
        <v>g. Potencia Punta (Máxima)</v>
      </c>
      <c r="B63" s="13"/>
      <c r="C63" s="13"/>
      <c r="D63" s="13"/>
      <c r="E63" s="13"/>
      <c r="F63" s="13"/>
      <c r="G63" s="13"/>
      <c r="H63" s="13">
        <f>[6]CNFL!I63</f>
        <v>11484.280000000008</v>
      </c>
      <c r="I63" s="13">
        <f>[6]CNFL!J63</f>
        <v>11484.280000000008</v>
      </c>
      <c r="J63" s="13">
        <f>[6]CNFL!K63</f>
        <v>11484.280000000006</v>
      </c>
      <c r="K63" s="13">
        <f>[6]CNFL!L63</f>
        <v>10953.020000000002</v>
      </c>
      <c r="L63" s="13">
        <f>[6]CNFL!M63</f>
        <v>10953.02</v>
      </c>
      <c r="M63" s="13">
        <f>[6]CNFL!N63</f>
        <v>10953.020000000002</v>
      </c>
      <c r="N63" s="13"/>
    </row>
    <row r="64" spans="1:14" x14ac:dyDescent="0.3">
      <c r="A64" s="22" t="str">
        <f>[6]CNFL!B64</f>
        <v>h. Potencia Punta (Mínimo)</v>
      </c>
      <c r="B64" s="13"/>
      <c r="C64" s="13"/>
      <c r="D64" s="13"/>
      <c r="E64" s="13"/>
      <c r="F64" s="13"/>
      <c r="G64" s="13"/>
      <c r="H64" s="13">
        <f>[6]CNFL!I64</f>
        <v>11102.989999999996</v>
      </c>
      <c r="I64" s="13">
        <f>[6]CNFL!J64</f>
        <v>11102.989999999996</v>
      </c>
      <c r="J64" s="13">
        <f>[6]CNFL!K64</f>
        <v>11102.989999999996</v>
      </c>
      <c r="K64" s="13">
        <f>[6]CNFL!L64</f>
        <v>10589.380000000003</v>
      </c>
      <c r="L64" s="13">
        <f>[6]CNFL!M64</f>
        <v>10589.380000000003</v>
      </c>
      <c r="M64" s="13">
        <f>[6]CNFL!N64</f>
        <v>10589.380000000003</v>
      </c>
      <c r="N64" s="13"/>
    </row>
    <row r="65" spans="1:14" x14ac:dyDescent="0.3">
      <c r="A65" s="22" t="str">
        <f>[6]CNFL!B65</f>
        <v>i. Potencia Valle (Máxima)</v>
      </c>
      <c r="B65" s="13"/>
      <c r="C65" s="13"/>
      <c r="D65" s="13"/>
      <c r="E65" s="13"/>
      <c r="F65" s="13"/>
      <c r="G65" s="13"/>
      <c r="H65" s="13">
        <f>[6]CNFL!I65</f>
        <v>8171.4200000000055</v>
      </c>
      <c r="I65" s="13">
        <f>[6]CNFL!J65</f>
        <v>8171.4200000000055</v>
      </c>
      <c r="J65" s="13">
        <f>[6]CNFL!K65</f>
        <v>8171.4200000000046</v>
      </c>
      <c r="K65" s="13">
        <f>[6]CNFL!L65</f>
        <v>7793.4200000000055</v>
      </c>
      <c r="L65" s="13">
        <f>[6]CNFL!M65</f>
        <v>7793.4200000000046</v>
      </c>
      <c r="M65" s="13">
        <f>[6]CNFL!N65</f>
        <v>7793.4200000000055</v>
      </c>
      <c r="N65" s="13"/>
    </row>
    <row r="66" spans="1:14" x14ac:dyDescent="0.3">
      <c r="A66" s="22" t="str">
        <f>[6]CNFL!B66</f>
        <v>j. Potencia Valle (Mínimo)</v>
      </c>
      <c r="B66" s="13"/>
      <c r="C66" s="13"/>
      <c r="D66" s="13"/>
      <c r="E66" s="13"/>
      <c r="F66" s="13"/>
      <c r="G66" s="13"/>
      <c r="H66" s="13">
        <f>[6]CNFL!I66</f>
        <v>7900.1300000000028</v>
      </c>
      <c r="I66" s="13">
        <f>[6]CNFL!J66</f>
        <v>7900.1300000000028</v>
      </c>
      <c r="J66" s="13">
        <f>[6]CNFL!K66</f>
        <v>7900.1300000000028</v>
      </c>
      <c r="K66" s="13">
        <f>[6]CNFL!L66</f>
        <v>7534.6799999999948</v>
      </c>
      <c r="L66" s="13">
        <f>[6]CNFL!M66</f>
        <v>7534.6799999999948</v>
      </c>
      <c r="M66" s="13">
        <f>[6]CNFL!N66</f>
        <v>7534.6799999999948</v>
      </c>
      <c r="N66" s="13"/>
    </row>
    <row r="67" spans="1:14" x14ac:dyDescent="0.3">
      <c r="A67" s="22" t="str">
        <f>[6]CNFL!B67</f>
        <v>k. Potencia Noche (Máxima)</v>
      </c>
      <c r="B67" s="13"/>
      <c r="C67" s="13"/>
      <c r="D67" s="13"/>
      <c r="E67" s="13"/>
      <c r="F67" s="13"/>
      <c r="G67" s="13"/>
      <c r="H67" s="13">
        <f>[6]CNFL!I67</f>
        <v>5187.3800000000019</v>
      </c>
      <c r="I67" s="13">
        <f>[6]CNFL!J67</f>
        <v>5187.3800000000019</v>
      </c>
      <c r="J67" s="13">
        <f>[6]CNFL!K67</f>
        <v>5187.3800000000019</v>
      </c>
      <c r="K67" s="13">
        <f>[6]CNFL!L67</f>
        <v>4947.4100000000026</v>
      </c>
      <c r="L67" s="13">
        <f>[6]CNFL!M67</f>
        <v>4947.4100000000026</v>
      </c>
      <c r="M67" s="13">
        <f>[6]CNFL!N67</f>
        <v>4947.4100000000026</v>
      </c>
      <c r="N67" s="13"/>
    </row>
    <row r="68" spans="1:14" x14ac:dyDescent="0.3">
      <c r="A68" s="22" t="str">
        <f>[6]CNFL!B68</f>
        <v>l. Potencia Noche (Mínimo)</v>
      </c>
      <c r="B68" s="13"/>
      <c r="C68" s="13"/>
      <c r="D68" s="13"/>
      <c r="E68" s="13"/>
      <c r="F68" s="13"/>
      <c r="G68" s="13"/>
      <c r="H68" s="13">
        <f>[6]CNFL!I68</f>
        <v>5015.1600000000026</v>
      </c>
      <c r="I68" s="13">
        <f>[6]CNFL!J68</f>
        <v>5015.1600000000026</v>
      </c>
      <c r="J68" s="13">
        <f>[6]CNFL!K68</f>
        <v>5015.1600000000026</v>
      </c>
      <c r="K68" s="13">
        <f>[6]CNFL!L68</f>
        <v>4783.1600000000026</v>
      </c>
      <c r="L68" s="13">
        <f>[6]CNFL!M68</f>
        <v>4783.1600000000026</v>
      </c>
      <c r="M68" s="13">
        <f>[6]CNFL!N68</f>
        <v>4783.1600000000026</v>
      </c>
      <c r="N68" s="13"/>
    </row>
    <row r="69" spans="1:14" x14ac:dyDescent="0.3">
      <c r="A69" s="68" t="str">
        <f>[6]CNFL!B69</f>
        <v>MEDIA TENSIÓN (T-MTb)</v>
      </c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13"/>
    </row>
    <row r="70" spans="1:14" x14ac:dyDescent="0.3">
      <c r="A70" s="70" t="str">
        <f>[6]CNFL!B70</f>
        <v>T-MTb</v>
      </c>
      <c r="B70" s="71"/>
      <c r="C70" s="71"/>
      <c r="D70" s="71"/>
      <c r="E70" s="71"/>
      <c r="F70" s="71"/>
      <c r="G70" s="71"/>
      <c r="H70" s="75"/>
      <c r="I70" s="75"/>
      <c r="J70" s="75"/>
      <c r="K70" s="75"/>
      <c r="L70" s="75"/>
      <c r="M70" s="75"/>
      <c r="N70" s="13"/>
    </row>
    <row r="71" spans="1:14" hidden="1" x14ac:dyDescent="0.3">
      <c r="A71" s="22" t="str">
        <f>[6]CNFL!B71</f>
        <v>a. Energía Punta</v>
      </c>
      <c r="B71" s="13"/>
      <c r="C71" s="13"/>
      <c r="D71" s="13"/>
      <c r="E71" s="13"/>
      <c r="F71" s="13"/>
      <c r="G71" s="13"/>
      <c r="H71" s="21"/>
      <c r="I71" s="21"/>
      <c r="J71" s="21"/>
      <c r="K71" s="21"/>
      <c r="L71" s="21"/>
      <c r="M71" s="21"/>
      <c r="N71" s="13"/>
    </row>
    <row r="72" spans="1:14" x14ac:dyDescent="0.3">
      <c r="A72" s="22" t="str">
        <f>[6]CNFL!B72</f>
        <v>a. Energía Punta (Máxima)</v>
      </c>
      <c r="B72" s="13"/>
      <c r="C72" s="13"/>
      <c r="D72" s="13"/>
      <c r="E72" s="13"/>
      <c r="F72" s="13"/>
      <c r="G72" s="13"/>
      <c r="H72" s="13">
        <f>[6]CNFL!I72</f>
        <v>118.19999999999993</v>
      </c>
      <c r="I72" s="13">
        <f>[6]CNFL!J72</f>
        <v>118.19999999999993</v>
      </c>
      <c r="J72" s="13">
        <f>[6]CNFL!K72</f>
        <v>118.19999999999995</v>
      </c>
      <c r="K72" s="13">
        <f>[6]CNFL!L72</f>
        <v>112.73999999999991</v>
      </c>
      <c r="L72" s="13">
        <f>[6]CNFL!M72</f>
        <v>112.73999999999992</v>
      </c>
      <c r="M72" s="13">
        <f>[6]CNFL!N72</f>
        <v>112.73999999999991</v>
      </c>
      <c r="N72" s="13"/>
    </row>
    <row r="73" spans="1:14" x14ac:dyDescent="0.3">
      <c r="A73" s="22" t="str">
        <f>[6]CNFL!B73</f>
        <v>b. Energía Punta (Mínimo)</v>
      </c>
      <c r="B73" s="13"/>
      <c r="C73" s="13"/>
      <c r="D73" s="13"/>
      <c r="E73" s="13"/>
      <c r="F73" s="13"/>
      <c r="G73" s="13"/>
      <c r="H73" s="13">
        <f>[6]CNFL!I73</f>
        <v>114.28999999999998</v>
      </c>
      <c r="I73" s="13">
        <f>[6]CNFL!J73</f>
        <v>114.28999999999998</v>
      </c>
      <c r="J73" s="13">
        <f>[6]CNFL!K73</f>
        <v>114.28999999999998</v>
      </c>
      <c r="K73" s="13">
        <f>[6]CNFL!L73</f>
        <v>109</v>
      </c>
      <c r="L73" s="13">
        <f>[6]CNFL!M73</f>
        <v>109</v>
      </c>
      <c r="M73" s="13">
        <f>[6]CNFL!N73</f>
        <v>109</v>
      </c>
      <c r="N73" s="13"/>
    </row>
    <row r="74" spans="1:14" hidden="1" x14ac:dyDescent="0.3">
      <c r="A74" s="22" t="str">
        <f>[6]CNFL!B74</f>
        <v>b. Energía Valle</v>
      </c>
      <c r="B74" s="13"/>
      <c r="C74" s="13"/>
      <c r="D74" s="13"/>
      <c r="E74" s="13"/>
      <c r="F74" s="13"/>
      <c r="G74" s="13"/>
      <c r="H74" s="21"/>
      <c r="I74" s="21"/>
      <c r="J74" s="21"/>
      <c r="K74" s="21"/>
      <c r="L74" s="21"/>
      <c r="M74" s="21"/>
      <c r="N74" s="13"/>
    </row>
    <row r="75" spans="1:14" hidden="1" x14ac:dyDescent="0.3">
      <c r="A75" s="22" t="str">
        <f>[6]CNFL!B75</f>
        <v>c. Energía Noche</v>
      </c>
      <c r="B75" s="13"/>
      <c r="C75" s="13"/>
      <c r="D75" s="13"/>
      <c r="E75" s="13"/>
      <c r="F75" s="13"/>
      <c r="G75" s="13"/>
      <c r="H75" s="21"/>
      <c r="I75" s="21"/>
      <c r="J75" s="21"/>
      <c r="K75" s="21"/>
      <c r="L75" s="21"/>
      <c r="M75" s="21"/>
      <c r="N75" s="13"/>
    </row>
    <row r="76" spans="1:14" x14ac:dyDescent="0.3">
      <c r="A76" s="22" t="str">
        <f>[6]CNFL!B76</f>
        <v>c. Energía Valle (Máxima)</v>
      </c>
      <c r="B76" s="13"/>
      <c r="C76" s="13"/>
      <c r="D76" s="13"/>
      <c r="E76" s="13"/>
      <c r="F76" s="13"/>
      <c r="G76" s="13"/>
      <c r="H76" s="13">
        <f>[6]CNFL!I76</f>
        <v>40.609999999999985</v>
      </c>
      <c r="I76" s="13">
        <f>[6]CNFL!J76</f>
        <v>40.609999999999985</v>
      </c>
      <c r="J76" s="13">
        <f>[6]CNFL!K76</f>
        <v>40.609999999999992</v>
      </c>
      <c r="K76" s="13">
        <f>[6]CNFL!L76</f>
        <v>38.730000000000011</v>
      </c>
      <c r="L76" s="13">
        <f>[6]CNFL!M76</f>
        <v>38.730000000000011</v>
      </c>
      <c r="M76" s="13">
        <f>[6]CNFL!N76</f>
        <v>38.730000000000011</v>
      </c>
      <c r="N76" s="13"/>
    </row>
    <row r="77" spans="1:14" x14ac:dyDescent="0.3">
      <c r="A77" s="22" t="str">
        <f>[6]CNFL!B77</f>
        <v>d. Energía Valle (Mínimo)</v>
      </c>
      <c r="B77" s="13"/>
      <c r="C77" s="13"/>
      <c r="D77" s="13"/>
      <c r="E77" s="13"/>
      <c r="F77" s="13"/>
      <c r="G77" s="13"/>
      <c r="H77" s="13">
        <f>[6]CNFL!I77</f>
        <v>39.26</v>
      </c>
      <c r="I77" s="13">
        <f>[6]CNFL!J77</f>
        <v>39.26</v>
      </c>
      <c r="J77" s="13">
        <f>[6]CNFL!K77</f>
        <v>39.26</v>
      </c>
      <c r="K77" s="13">
        <f>[6]CNFL!L77</f>
        <v>37.440000000000026</v>
      </c>
      <c r="L77" s="13">
        <f>[6]CNFL!M77</f>
        <v>37.440000000000026</v>
      </c>
      <c r="M77" s="13">
        <f>[6]CNFL!N77</f>
        <v>37.440000000000026</v>
      </c>
      <c r="N77" s="13"/>
    </row>
    <row r="78" spans="1:14" hidden="1" x14ac:dyDescent="0.3">
      <c r="A78" s="22" t="str">
        <f>[6]CNFL!B78</f>
        <v>d. Potencia Punta</v>
      </c>
      <c r="B78" s="13"/>
      <c r="C78" s="13"/>
      <c r="D78" s="13"/>
      <c r="E78" s="13"/>
      <c r="F78" s="13"/>
      <c r="G78" s="13"/>
      <c r="H78" s="21"/>
      <c r="I78" s="21"/>
      <c r="J78" s="21"/>
      <c r="K78" s="21"/>
      <c r="L78" s="21"/>
      <c r="M78" s="21"/>
      <c r="N78" s="13"/>
    </row>
    <row r="79" spans="1:14" x14ac:dyDescent="0.3">
      <c r="A79" s="22" t="str">
        <f>[6]CNFL!B79</f>
        <v>e. Energía Noche (Máxima)</v>
      </c>
      <c r="B79" s="13"/>
      <c r="C79" s="13"/>
      <c r="D79" s="13"/>
      <c r="E79" s="13"/>
      <c r="F79" s="13"/>
      <c r="G79" s="13"/>
      <c r="H79" s="13">
        <f>[6]CNFL!I79</f>
        <v>26.059999999999977</v>
      </c>
      <c r="I79" s="13">
        <f>[6]CNFL!J79</f>
        <v>26.059999999999977</v>
      </c>
      <c r="J79" s="13">
        <f>[6]CNFL!K79</f>
        <v>26.059999999999981</v>
      </c>
      <c r="K79" s="13">
        <f>[6]CNFL!L79</f>
        <v>24.86000000000001</v>
      </c>
      <c r="L79" s="13">
        <f>[6]CNFL!M79</f>
        <v>24.86000000000001</v>
      </c>
      <c r="M79" s="13">
        <f>[6]CNFL!N79</f>
        <v>24.86000000000001</v>
      </c>
      <c r="N79" s="13"/>
    </row>
    <row r="80" spans="1:14" hidden="1" x14ac:dyDescent="0.3">
      <c r="A80" s="22" t="str">
        <f>[6]CNFL!B80</f>
        <v>e. Potencia Valle</v>
      </c>
      <c r="B80" s="13"/>
      <c r="C80" s="13"/>
      <c r="D80" s="13"/>
      <c r="E80" s="13"/>
      <c r="F80" s="13"/>
      <c r="G80" s="13"/>
      <c r="H80" s="21"/>
      <c r="I80" s="21"/>
      <c r="J80" s="21"/>
      <c r="K80" s="21"/>
      <c r="L80" s="21"/>
      <c r="M80" s="21"/>
      <c r="N80" s="13"/>
    </row>
    <row r="81" spans="1:14" x14ac:dyDescent="0.3">
      <c r="A81" s="22" t="str">
        <f>[6]CNFL!B81</f>
        <v>f. Energía Noche (Mínimo)</v>
      </c>
      <c r="B81" s="13"/>
      <c r="C81" s="13"/>
      <c r="D81" s="13"/>
      <c r="E81" s="13"/>
      <c r="F81" s="13"/>
      <c r="G81" s="13"/>
      <c r="H81" s="13">
        <f>[6]CNFL!I81</f>
        <v>25.20000000000001</v>
      </c>
      <c r="I81" s="13">
        <f>[6]CNFL!J81</f>
        <v>25.20000000000001</v>
      </c>
      <c r="J81" s="13">
        <f>[6]CNFL!K81</f>
        <v>25.200000000000006</v>
      </c>
      <c r="K81" s="13">
        <f>[6]CNFL!L81</f>
        <v>24.029999999999983</v>
      </c>
      <c r="L81" s="13">
        <f>[6]CNFL!M81</f>
        <v>24.029999999999983</v>
      </c>
      <c r="M81" s="13">
        <f>[6]CNFL!N81</f>
        <v>24.029999999999983</v>
      </c>
      <c r="N81" s="13"/>
    </row>
    <row r="82" spans="1:14" hidden="1" x14ac:dyDescent="0.3">
      <c r="A82" s="22" t="str">
        <f>[6]CNFL!B82</f>
        <v>f. Potencia Noche</v>
      </c>
      <c r="B82" s="13"/>
      <c r="C82" s="13"/>
      <c r="D82" s="13"/>
      <c r="E82" s="13"/>
      <c r="F82" s="13"/>
      <c r="G82" s="13"/>
      <c r="H82" s="13">
        <f>[6]CNFL!I82</f>
        <v>0</v>
      </c>
      <c r="I82" s="13">
        <f>[6]CNFL!J82</f>
        <v>0</v>
      </c>
      <c r="J82" s="13">
        <f>[6]CNFL!K82</f>
        <v>0</v>
      </c>
      <c r="K82" s="13">
        <f>[6]CNFL!L82</f>
        <v>0</v>
      </c>
      <c r="L82" s="13">
        <f>[6]CNFL!M82</f>
        <v>0</v>
      </c>
      <c r="M82" s="13">
        <f>[6]CNFL!N82</f>
        <v>0</v>
      </c>
      <c r="N82" s="13"/>
    </row>
    <row r="83" spans="1:14" x14ac:dyDescent="0.3">
      <c r="A83" s="22" t="str">
        <f>[6]CNFL!B83</f>
        <v>g. Potencia Punta (Máxima)</v>
      </c>
      <c r="B83" s="13"/>
      <c r="C83" s="13"/>
      <c r="D83" s="13"/>
      <c r="E83" s="13"/>
      <c r="F83" s="13"/>
      <c r="G83" s="13"/>
      <c r="H83" s="13">
        <f>[6]CNFL!I83</f>
        <v>3471.7200000000007</v>
      </c>
      <c r="I83" s="13">
        <f>[6]CNFL!J83</f>
        <v>3471.7200000000007</v>
      </c>
      <c r="J83" s="13">
        <f>[6]CNFL!K83</f>
        <v>3471.7200000000007</v>
      </c>
      <c r="K83" s="13">
        <f>[6]CNFL!L83</f>
        <v>3311.119999999999</v>
      </c>
      <c r="L83" s="13">
        <f>[6]CNFL!M83</f>
        <v>3311.1199999999994</v>
      </c>
      <c r="M83" s="13">
        <f>[6]CNFL!N83</f>
        <v>3311.119999999999</v>
      </c>
      <c r="N83" s="13"/>
    </row>
    <row r="84" spans="1:14" x14ac:dyDescent="0.3">
      <c r="A84" s="22" t="str">
        <f>[6]CNFL!B84</f>
        <v>h. Potencia Punta (Mínimo)</v>
      </c>
      <c r="B84" s="13"/>
      <c r="C84" s="13"/>
      <c r="D84" s="13"/>
      <c r="E84" s="13"/>
      <c r="F84" s="13"/>
      <c r="G84" s="13"/>
      <c r="H84" s="13">
        <f>[6]CNFL!I84</f>
        <v>3356.4600000000023</v>
      </c>
      <c r="I84" s="13">
        <f>[6]CNFL!J84</f>
        <v>3356.4600000000023</v>
      </c>
      <c r="J84" s="13">
        <f>[6]CNFL!K84</f>
        <v>3356.4600000000019</v>
      </c>
      <c r="K84" s="13">
        <f>[6]CNFL!L84</f>
        <v>3201.1900000000014</v>
      </c>
      <c r="L84" s="13">
        <f>[6]CNFL!M84</f>
        <v>3201.1900000000014</v>
      </c>
      <c r="M84" s="13">
        <f>[6]CNFL!N84</f>
        <v>3201.1900000000014</v>
      </c>
      <c r="N84" s="13"/>
    </row>
    <row r="85" spans="1:14" x14ac:dyDescent="0.3">
      <c r="A85" s="22" t="str">
        <f>[6]CNFL!B85</f>
        <v>i. Potencia Valle (Máxima)</v>
      </c>
      <c r="B85" s="13"/>
      <c r="C85" s="13"/>
      <c r="D85" s="13"/>
      <c r="E85" s="13"/>
      <c r="F85" s="13"/>
      <c r="G85" s="13"/>
      <c r="H85" s="13">
        <f>[6]CNFL!I85</f>
        <v>2423.5899999999983</v>
      </c>
      <c r="I85" s="13">
        <f>[6]CNFL!J85</f>
        <v>2423.5899999999983</v>
      </c>
      <c r="J85" s="13">
        <f>[6]CNFL!K85</f>
        <v>2423.5899999999983</v>
      </c>
      <c r="K85" s="13">
        <f>[6]CNFL!L85</f>
        <v>2311.4800000000009</v>
      </c>
      <c r="L85" s="13">
        <f>[6]CNFL!M85</f>
        <v>2311.4800000000014</v>
      </c>
      <c r="M85" s="13">
        <f>[6]CNFL!N85</f>
        <v>2311.4800000000009</v>
      </c>
      <c r="N85" s="13"/>
    </row>
    <row r="86" spans="1:14" x14ac:dyDescent="0.3">
      <c r="A86" s="22" t="str">
        <f>[6]CNFL!B86</f>
        <v>j. Potencia Valle (Mínimo)</v>
      </c>
      <c r="B86" s="13"/>
      <c r="C86" s="13"/>
      <c r="D86" s="13"/>
      <c r="E86" s="13"/>
      <c r="F86" s="13"/>
      <c r="G86" s="13"/>
      <c r="H86" s="13">
        <f>[6]CNFL!I86</f>
        <v>2343.1200000000003</v>
      </c>
      <c r="I86" s="13">
        <f>[6]CNFL!J86</f>
        <v>2343.1200000000003</v>
      </c>
      <c r="J86" s="13">
        <f>[6]CNFL!K86</f>
        <v>2343.1200000000008</v>
      </c>
      <c r="K86" s="13">
        <f>[6]CNFL!L86</f>
        <v>2234.7300000000009</v>
      </c>
      <c r="L86" s="13">
        <f>[6]CNFL!M86</f>
        <v>2234.7300000000014</v>
      </c>
      <c r="M86" s="13">
        <f>[6]CNFL!N86</f>
        <v>2234.7300000000009</v>
      </c>
      <c r="N86" s="13"/>
    </row>
    <row r="87" spans="1:14" x14ac:dyDescent="0.3">
      <c r="A87" s="22" t="str">
        <f>[6]CNFL!B87</f>
        <v>k. Potencia Noche (Máxima)</v>
      </c>
      <c r="B87" s="13"/>
      <c r="C87" s="13"/>
      <c r="D87" s="13"/>
      <c r="E87" s="13"/>
      <c r="F87" s="13"/>
      <c r="G87" s="13"/>
      <c r="H87" s="13">
        <f>[6]CNFL!I87</f>
        <v>1553.0800000000011</v>
      </c>
      <c r="I87" s="13">
        <f>[6]CNFL!J87</f>
        <v>1553.0800000000011</v>
      </c>
      <c r="J87" s="13">
        <f>[6]CNFL!K87</f>
        <v>1553.0800000000011</v>
      </c>
      <c r="K87" s="13">
        <f>[6]CNFL!L87</f>
        <v>1481.24</v>
      </c>
      <c r="L87" s="13">
        <f>[6]CNFL!M87</f>
        <v>1481.2400000000002</v>
      </c>
      <c r="M87" s="13">
        <f>[6]CNFL!N87</f>
        <v>1481.24</v>
      </c>
      <c r="N87" s="13"/>
    </row>
    <row r="88" spans="1:14" s="67" customFormat="1" x14ac:dyDescent="0.3">
      <c r="A88" s="22" t="str">
        <f>[6]CNFL!B88</f>
        <v>l. Potencia Noche (Mínimo)</v>
      </c>
      <c r="B88" s="13"/>
      <c r="C88" s="13"/>
      <c r="D88" s="13"/>
      <c r="E88" s="13"/>
      <c r="F88" s="13"/>
      <c r="G88" s="13"/>
      <c r="H88" s="13">
        <f>[6]CNFL!I88</f>
        <v>1501.5199999999991</v>
      </c>
      <c r="I88" s="13">
        <f>[6]CNFL!J88</f>
        <v>1501.5199999999991</v>
      </c>
      <c r="J88" s="13">
        <f>[6]CNFL!K88</f>
        <v>1501.5199999999993</v>
      </c>
      <c r="K88" s="13">
        <f>[6]CNFL!L88</f>
        <v>1432.07</v>
      </c>
      <c r="L88" s="13">
        <f>[6]CNFL!M88</f>
        <v>1432.07</v>
      </c>
      <c r="M88" s="13">
        <f>[6]CNFL!N88</f>
        <v>1432.07</v>
      </c>
      <c r="N88" s="21"/>
    </row>
    <row r="89" spans="1:14" x14ac:dyDescent="0.3">
      <c r="A89" s="68" t="str">
        <f>[6]CNFL!B89</f>
        <v>PROMOCIONAL</v>
      </c>
      <c r="B89" s="63"/>
      <c r="C89" s="63"/>
      <c r="D89" s="63"/>
      <c r="E89" s="63"/>
      <c r="F89" s="63"/>
      <c r="G89" s="63"/>
      <c r="H89" s="63"/>
      <c r="I89" s="63"/>
      <c r="J89" s="63"/>
      <c r="K89" s="69"/>
      <c r="L89" s="69"/>
      <c r="M89" s="69"/>
      <c r="N89" s="13"/>
    </row>
    <row r="90" spans="1:14" x14ac:dyDescent="0.3">
      <c r="A90" s="70" t="str">
        <f>[6]CNFL!B90</f>
        <v>T-PR</v>
      </c>
      <c r="B90" s="71"/>
      <c r="C90" s="71"/>
      <c r="D90" s="71"/>
      <c r="E90" s="71"/>
      <c r="F90" s="71"/>
      <c r="G90" s="71"/>
      <c r="H90" s="71"/>
      <c r="I90" s="71"/>
      <c r="J90" s="71"/>
      <c r="K90" s="75"/>
      <c r="L90" s="75"/>
      <c r="M90" s="75"/>
      <c r="N90" s="13"/>
    </row>
    <row r="91" spans="1:14" x14ac:dyDescent="0.3">
      <c r="A91" s="22" t="str">
        <f>[6]CNFL!B91</f>
        <v>a. Consumo de Energía menor o igual a 3000 kWh</v>
      </c>
      <c r="B91" s="13">
        <f>[6]CNFL!C91</f>
        <v>130.82000000000005</v>
      </c>
      <c r="C91" s="13">
        <f>[6]CNFL!D91</f>
        <v>130.82000000000005</v>
      </c>
      <c r="D91" s="13">
        <f>[6]CNFL!E91</f>
        <v>130.82000000000005</v>
      </c>
      <c r="E91" s="13">
        <f>[6]CNFL!F91</f>
        <v>130.82000000000005</v>
      </c>
      <c r="F91" s="13">
        <f>[6]CNFL!G91</f>
        <v>130.82000000000005</v>
      </c>
      <c r="G91" s="13">
        <f>[6]CNFL!H91</f>
        <v>130.82000000000005</v>
      </c>
      <c r="H91" s="13">
        <f>[6]CNFL!I91</f>
        <v>128.3899999999999</v>
      </c>
      <c r="I91" s="13">
        <f>[6]CNFL!J91</f>
        <v>128.3899999999999</v>
      </c>
      <c r="J91" s="13">
        <f>[6]CNFL!K91</f>
        <v>128.3899999999999</v>
      </c>
      <c r="K91" s="13">
        <f>[6]CNFL!L91</f>
        <v>122.44999999999993</v>
      </c>
      <c r="L91" s="13">
        <f>[6]CNFL!M91</f>
        <v>122.44999999999995</v>
      </c>
      <c r="M91" s="13">
        <f>[6]CNFL!N91</f>
        <v>122.44999999999993</v>
      </c>
      <c r="N91" s="13"/>
    </row>
    <row r="92" spans="1:14" x14ac:dyDescent="0.3">
      <c r="A92" s="22" t="str">
        <f>[6]CNFL!B92</f>
        <v>b. Bloque 0-3000 kWh</v>
      </c>
      <c r="B92" s="13">
        <f>[6]CNFL!C92</f>
        <v>236219.99999999997</v>
      </c>
      <c r="C92" s="13">
        <f>[6]CNFL!D92</f>
        <v>236219.99999999997</v>
      </c>
      <c r="D92" s="13">
        <f>[6]CNFL!E92</f>
        <v>236219.99999999997</v>
      </c>
      <c r="E92" s="13">
        <f>[6]CNFL!F92</f>
        <v>236219.99999999997</v>
      </c>
      <c r="F92" s="13">
        <f>[6]CNFL!G92</f>
        <v>236219.99999999997</v>
      </c>
      <c r="G92" s="13">
        <f>[6]CNFL!H92</f>
        <v>236219.99999999997</v>
      </c>
      <c r="H92" s="13">
        <f>[6]CNFL!I92</f>
        <v>231870.00000000003</v>
      </c>
      <c r="I92" s="13">
        <f>[6]CNFL!J92</f>
        <v>231870.00000000003</v>
      </c>
      <c r="J92" s="13">
        <f>[6]CNFL!K92</f>
        <v>231870.00000000003</v>
      </c>
      <c r="K92" s="13">
        <f>[6]CNFL!L92</f>
        <v>221160</v>
      </c>
      <c r="L92" s="13">
        <f>[6]CNFL!M92</f>
        <v>221160</v>
      </c>
      <c r="M92" s="13">
        <f>[6]CNFL!N92</f>
        <v>221160</v>
      </c>
      <c r="N92" s="13"/>
    </row>
    <row r="93" spans="1:14" x14ac:dyDescent="0.3">
      <c r="A93" s="22" t="str">
        <f>[6]CNFL!B93</f>
        <v>c. Bloque mayor a 3000 kWh</v>
      </c>
      <c r="B93" s="13">
        <f>[6]CNFL!C93</f>
        <v>78.739999999999966</v>
      </c>
      <c r="C93" s="13">
        <f>[6]CNFL!D93</f>
        <v>78.739999999999981</v>
      </c>
      <c r="D93" s="13">
        <f>[6]CNFL!E93</f>
        <v>78.739999999999966</v>
      </c>
      <c r="E93" s="13">
        <f>[6]CNFL!F93</f>
        <v>78.739999999999981</v>
      </c>
      <c r="F93" s="13">
        <f>[6]CNFL!G93</f>
        <v>78.739999999999966</v>
      </c>
      <c r="G93" s="13">
        <f>[6]CNFL!H93</f>
        <v>78.739999999999981</v>
      </c>
      <c r="H93" s="13">
        <f>[6]CNFL!I93</f>
        <v>77.289999999999978</v>
      </c>
      <c r="I93" s="13">
        <f>[6]CNFL!J93</f>
        <v>77.289999999999978</v>
      </c>
      <c r="J93" s="13">
        <f>[6]CNFL!K93</f>
        <v>77.289999999999978</v>
      </c>
      <c r="K93" s="13">
        <f>[6]CNFL!L93</f>
        <v>73.719999999999985</v>
      </c>
      <c r="L93" s="13">
        <f>[6]CNFL!M93</f>
        <v>73.72</v>
      </c>
      <c r="M93" s="13">
        <f>[6]CNFL!N93</f>
        <v>73.719999999999985</v>
      </c>
      <c r="N93" s="13"/>
    </row>
    <row r="94" spans="1:14" x14ac:dyDescent="0.3">
      <c r="A94" s="22" t="str">
        <f>[6]CNFL!B94</f>
        <v>d. Bloque 0-8 kW</v>
      </c>
      <c r="B94" s="13">
        <f>[6]CNFL!C94</f>
        <v>98617.279999999941</v>
      </c>
      <c r="C94" s="13">
        <f>[6]CNFL!D94</f>
        <v>98617.279999999955</v>
      </c>
      <c r="D94" s="13">
        <f>[6]CNFL!E94</f>
        <v>98617.279999999941</v>
      </c>
      <c r="E94" s="13">
        <f>[6]CNFL!F94</f>
        <v>98617.279999999955</v>
      </c>
      <c r="F94" s="13">
        <f>[6]CNFL!G94</f>
        <v>98617.279999999941</v>
      </c>
      <c r="G94" s="13">
        <f>[6]CNFL!H94</f>
        <v>98617.279999999955</v>
      </c>
      <c r="H94" s="13">
        <f>[6]CNFL!I94</f>
        <v>96789.120000000068</v>
      </c>
      <c r="I94" s="13">
        <f>[6]CNFL!J94</f>
        <v>96789.120000000068</v>
      </c>
      <c r="J94" s="13">
        <f>[6]CNFL!K94</f>
        <v>96789.120000000068</v>
      </c>
      <c r="K94" s="13">
        <f>[6]CNFL!L94</f>
        <v>92311.680000000022</v>
      </c>
      <c r="L94" s="13">
        <f>[6]CNFL!M94</f>
        <v>92311.680000000008</v>
      </c>
      <c r="M94" s="13">
        <f>[6]CNFL!N94</f>
        <v>92311.680000000022</v>
      </c>
      <c r="N94" s="13"/>
    </row>
    <row r="95" spans="1:14" x14ac:dyDescent="0.3">
      <c r="A95" s="22" t="str">
        <f>[6]CNFL!B95</f>
        <v>e. Bloque mayor a 8 kW</v>
      </c>
      <c r="B95" s="13">
        <f>[6]CNFL!C95</f>
        <v>12327.159999999993</v>
      </c>
      <c r="C95" s="13">
        <f>[6]CNFL!D95</f>
        <v>12327.159999999994</v>
      </c>
      <c r="D95" s="13">
        <f>[6]CNFL!E95</f>
        <v>12327.159999999993</v>
      </c>
      <c r="E95" s="13">
        <f>[6]CNFL!F95</f>
        <v>12327.159999999994</v>
      </c>
      <c r="F95" s="13">
        <f>[6]CNFL!G95</f>
        <v>12327.159999999993</v>
      </c>
      <c r="G95" s="13">
        <f>[6]CNFL!H95</f>
        <v>12327.159999999994</v>
      </c>
      <c r="H95" s="13">
        <f>[6]CNFL!I95</f>
        <v>12098.640000000009</v>
      </c>
      <c r="I95" s="13">
        <f>[6]CNFL!J95</f>
        <v>12098.640000000009</v>
      </c>
      <c r="J95" s="13">
        <f>[6]CNFL!K95</f>
        <v>12098.640000000009</v>
      </c>
      <c r="K95" s="13">
        <f>[6]CNFL!L95</f>
        <v>11538.960000000003</v>
      </c>
      <c r="L95" s="13">
        <f>[6]CNFL!M95</f>
        <v>11538.960000000001</v>
      </c>
      <c r="M95" s="13">
        <f>[6]CNFL!N95</f>
        <v>11538.960000000003</v>
      </c>
      <c r="N95" s="13"/>
    </row>
    <row r="96" spans="1:14" x14ac:dyDescent="0.3">
      <c r="A96" s="68" t="str">
        <f>[6]CNFL!B96</f>
        <v>ALUMBRADO PÚBLICO</v>
      </c>
      <c r="B96" s="63"/>
      <c r="C96" s="63"/>
      <c r="D96" s="63"/>
      <c r="E96" s="63"/>
      <c r="F96" s="63"/>
      <c r="G96" s="63"/>
      <c r="H96" s="63"/>
      <c r="I96" s="63"/>
      <c r="J96" s="63"/>
      <c r="K96" s="69"/>
      <c r="L96" s="69"/>
      <c r="M96" s="69"/>
      <c r="N96" s="13"/>
    </row>
    <row r="97" spans="1:14" x14ac:dyDescent="0.3">
      <c r="A97" s="70" t="str">
        <f>[6]CNFL!B97</f>
        <v>T-AP</v>
      </c>
      <c r="B97" s="71"/>
      <c r="C97" s="71"/>
      <c r="D97" s="71"/>
      <c r="E97" s="71"/>
      <c r="F97" s="71"/>
      <c r="G97" s="71"/>
      <c r="H97" s="71"/>
      <c r="I97" s="71"/>
      <c r="J97" s="71"/>
      <c r="K97" s="75"/>
      <c r="L97" s="75"/>
      <c r="M97" s="75"/>
      <c r="N97" s="13"/>
    </row>
    <row r="98" spans="1:14" x14ac:dyDescent="0.3">
      <c r="A98" s="22" t="str">
        <f>[6]CNFL!B98</f>
        <v>a. Bloque 0-30 kWh</v>
      </c>
      <c r="B98" s="13">
        <f>[6]CNFL!C98</f>
        <v>106.5</v>
      </c>
      <c r="C98" s="13">
        <f>[6]CNFL!D98</f>
        <v>106.5</v>
      </c>
      <c r="D98" s="13">
        <f>[6]CNFL!E98</f>
        <v>106.5</v>
      </c>
      <c r="E98" s="13">
        <f>[6]CNFL!F98</f>
        <v>106.5</v>
      </c>
      <c r="F98" s="13">
        <f>[6]CNFL!G98</f>
        <v>106.5</v>
      </c>
      <c r="G98" s="13">
        <f>[6]CNFL!H98</f>
        <v>106.5</v>
      </c>
      <c r="H98" s="13">
        <f>[6]CNFL!I98</f>
        <v>104.40000000000006</v>
      </c>
      <c r="I98" s="13">
        <f>[6]CNFL!J98</f>
        <v>104.40000000000006</v>
      </c>
      <c r="J98" s="13">
        <f>[6]CNFL!K98</f>
        <v>104.40000000000006</v>
      </c>
      <c r="K98" s="13">
        <f>[6]CNFL!L98</f>
        <v>101.09999999999995</v>
      </c>
      <c r="L98" s="13">
        <f>[6]CNFL!M98</f>
        <v>101.09999999999995</v>
      </c>
      <c r="M98" s="13">
        <f>[6]CNFL!N98</f>
        <v>101.09999999999995</v>
      </c>
      <c r="N98" s="13"/>
    </row>
    <row r="99" spans="1:14" x14ac:dyDescent="0.3">
      <c r="A99" s="22" t="str">
        <f>[6]CNFL!B99</f>
        <v>b. Bloque 31-50 000 kWh</v>
      </c>
      <c r="B99" s="13">
        <f>[6]CNFL!C99</f>
        <v>3.549999999999998</v>
      </c>
      <c r="C99" s="13">
        <f>[6]CNFL!D99</f>
        <v>3.549999999999998</v>
      </c>
      <c r="D99" s="13">
        <f>[6]CNFL!E99</f>
        <v>3.549999999999998</v>
      </c>
      <c r="E99" s="13">
        <f>[6]CNFL!F99</f>
        <v>3.549999999999998</v>
      </c>
      <c r="F99" s="13">
        <f>[6]CNFL!G99</f>
        <v>3.549999999999998</v>
      </c>
      <c r="G99" s="13">
        <f>[6]CNFL!H99</f>
        <v>3.549999999999998</v>
      </c>
      <c r="H99" s="13">
        <f>[6]CNFL!I99</f>
        <v>3.4800000000000009</v>
      </c>
      <c r="I99" s="13">
        <f>[6]CNFL!J99</f>
        <v>3.4800000000000009</v>
      </c>
      <c r="J99" s="13">
        <f>[6]CNFL!K99</f>
        <v>3.4800000000000009</v>
      </c>
      <c r="K99" s="13">
        <f>[6]CNFL!L99</f>
        <v>3.3700000000000014</v>
      </c>
      <c r="L99" s="13">
        <f>[6]CNFL!M99</f>
        <v>3.3700000000000014</v>
      </c>
      <c r="M99" s="13">
        <f>[6]CNFL!N99</f>
        <v>3.3700000000000014</v>
      </c>
      <c r="N99" s="13"/>
    </row>
    <row r="100" spans="1:14" x14ac:dyDescent="0.3">
      <c r="A100" s="22" t="str">
        <f>[6]CNFL!B100</f>
        <v>c. Bloque mayor a 50 000 kWh</v>
      </c>
      <c r="B100" s="13">
        <f>[6]CNFL!C100</f>
        <v>177500</v>
      </c>
      <c r="C100" s="13">
        <f>[6]CNFL!D100</f>
        <v>177500</v>
      </c>
      <c r="D100" s="13">
        <f>[6]CNFL!E100</f>
        <v>177500</v>
      </c>
      <c r="E100" s="13">
        <f>[6]CNFL!F100</f>
        <v>177500</v>
      </c>
      <c r="F100" s="13">
        <f>[6]CNFL!G100</f>
        <v>177500</v>
      </c>
      <c r="G100" s="13">
        <f>[6]CNFL!H100</f>
        <v>177500</v>
      </c>
      <c r="H100" s="13">
        <f>[6]CNFL!I100</f>
        <v>174000</v>
      </c>
      <c r="I100" s="13">
        <f>[6]CNFL!J100</f>
        <v>174000</v>
      </c>
      <c r="J100" s="13">
        <f>[6]CNFL!K100</f>
        <v>174000</v>
      </c>
      <c r="K100" s="13">
        <f>[6]CNFL!L100</f>
        <v>168500</v>
      </c>
      <c r="L100" s="13">
        <f>[6]CNFL!M100</f>
        <v>168500</v>
      </c>
      <c r="M100" s="13">
        <f>[6]CNFL!N100</f>
        <v>168500</v>
      </c>
      <c r="N100" s="13"/>
    </row>
    <row r="101" spans="1:14" x14ac:dyDescent="0.3">
      <c r="A101" s="68" t="str">
        <f>[6]CNFL!B101</f>
        <v>Tarifa de acceso</v>
      </c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13"/>
    </row>
    <row r="102" spans="1:14" x14ac:dyDescent="0.3">
      <c r="A102" s="70" t="str">
        <f>[6]CNFL!B102</f>
        <v>T-TA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13"/>
    </row>
    <row r="103" spans="1:14" x14ac:dyDescent="0.3">
      <c r="A103" s="22" t="str">
        <f>[6]CNFL!B103</f>
        <v>a. Consumo de Energía cada kWh</v>
      </c>
      <c r="B103" s="13">
        <f>[6]CNFL!C103</f>
        <v>19.809999999999988</v>
      </c>
      <c r="C103" s="13">
        <f>[6]CNFL!D103</f>
        <v>19.809999999999992</v>
      </c>
      <c r="D103" s="13">
        <f>[6]CNFL!E103</f>
        <v>19.809999999999988</v>
      </c>
      <c r="E103" s="13">
        <f>[6]CNFL!F103</f>
        <v>27.429999999999986</v>
      </c>
      <c r="F103" s="13">
        <f>[6]CNFL!G103</f>
        <v>27.429999999999982</v>
      </c>
      <c r="G103" s="13">
        <f>[6]CNFL!H103</f>
        <v>27.429999999999986</v>
      </c>
      <c r="H103" s="13">
        <f>[6]CNFL!I103</f>
        <v>27.429999999999982</v>
      </c>
      <c r="I103" s="13">
        <f>[6]CNFL!J103</f>
        <v>27.429999999999982</v>
      </c>
      <c r="J103" s="13">
        <f>[6]CNFL!K103</f>
        <v>27.429999999999986</v>
      </c>
      <c r="K103" s="13">
        <f>[6]CNFL!L103</f>
        <v>27.429999999999982</v>
      </c>
      <c r="L103" s="13">
        <f>[6]CNFL!M103</f>
        <v>27.429999999999986</v>
      </c>
      <c r="M103" s="13">
        <f>[6]CNFL!N103</f>
        <v>27.429999999999982</v>
      </c>
      <c r="N103" s="13"/>
    </row>
    <row r="104" spans="1:14" x14ac:dyDescent="0.3">
      <c r="A104" s="68" t="str">
        <f>[6]CNFL!B104</f>
        <v>Tarifa en centros de recarga rápida</v>
      </c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13"/>
    </row>
    <row r="105" spans="1:14" x14ac:dyDescent="0.3">
      <c r="A105" s="66" t="str">
        <f>[6]CNFL!B105</f>
        <v>T-VE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 spans="1:14" x14ac:dyDescent="0.3">
      <c r="A106" s="22" t="str">
        <f>[6]CNFL!B106</f>
        <v>b. Consumo de Energía cada kWh</v>
      </c>
      <c r="B106" s="13">
        <f>[6]CNFL!C106</f>
        <v>182.72</v>
      </c>
      <c r="C106" s="13">
        <f>[6]CNFL!D106</f>
        <v>182.71999999999997</v>
      </c>
      <c r="D106" s="13">
        <f>[6]CNFL!E106</f>
        <v>182.72</v>
      </c>
      <c r="E106" s="13">
        <f>[6]CNFL!F106</f>
        <v>182.71999999999997</v>
      </c>
      <c r="F106" s="13">
        <f>[6]CNFL!G106</f>
        <v>182.72</v>
      </c>
      <c r="G106" s="13">
        <f>[6]CNFL!H106</f>
        <v>182.71999999999997</v>
      </c>
      <c r="H106" s="13">
        <f>[6]CNFL!I106</f>
        <v>182.72</v>
      </c>
      <c r="I106" s="13">
        <f>[6]CNFL!J106</f>
        <v>182.72</v>
      </c>
      <c r="J106" s="13">
        <f>[6]CNFL!K106</f>
        <v>182.71999999999997</v>
      </c>
      <c r="K106" s="13">
        <f>[6]CNFL!L106</f>
        <v>182.72</v>
      </c>
      <c r="L106" s="13">
        <f>[6]CNFL!M106</f>
        <v>182.71999999999997</v>
      </c>
      <c r="M106" s="13">
        <f>[6]CNFL!N106</f>
        <v>182.72</v>
      </c>
      <c r="N106" s="13"/>
    </row>
    <row r="107" spans="1:14" x14ac:dyDescent="0.3">
      <c r="A107" s="68" t="str">
        <f>[6]CNFL!B107</f>
        <v>Tarifa en centros de recarga en planteles para autobuses electricos</v>
      </c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13"/>
    </row>
    <row r="108" spans="1:14" x14ac:dyDescent="0.3">
      <c r="A108" s="66" t="str">
        <f>[6]CNFL!B108</f>
        <v>T-BE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 spans="1:14" x14ac:dyDescent="0.3">
      <c r="A109" s="62" t="str">
        <f>[6]CNFL!B109</f>
        <v>b. Consumo de Energía cada kWh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>
        <f>[6]CNFL!M109</f>
        <v>57.080000000000005</v>
      </c>
      <c r="M109" s="63">
        <f>[6]CNFL!N109</f>
        <v>57.079999999999977</v>
      </c>
      <c r="N109" s="13"/>
    </row>
    <row r="110" spans="1:14" x14ac:dyDescent="0.3">
      <c r="A110" s="2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x14ac:dyDescent="0.3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 spans="1:14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 spans="1:14" x14ac:dyDescent="0.3">
      <c r="A113" s="2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spans="1:14" x14ac:dyDescent="0.3">
      <c r="A114" s="24" t="s">
        <v>25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 spans="1:14" x14ac:dyDescent="0.3">
      <c r="A115" s="24" t="s">
        <v>76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spans="1:14" x14ac:dyDescent="0.3">
      <c r="A116" s="2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 spans="1:14" x14ac:dyDescent="0.3">
      <c r="A117" s="22"/>
      <c r="B117" s="90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 spans="1:14" x14ac:dyDescent="0.3">
      <c r="A118" s="2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 spans="1:14" x14ac:dyDescent="0.3">
      <c r="A119" s="181" t="s">
        <v>63</v>
      </c>
      <c r="B119" s="181"/>
      <c r="C119" s="181"/>
      <c r="D119" s="181"/>
      <c r="E119" s="181"/>
      <c r="F119" s="181"/>
      <c r="G119" s="181"/>
      <c r="H119" s="181"/>
      <c r="I119" s="181"/>
      <c r="J119" s="181"/>
      <c r="K119" s="13"/>
      <c r="L119" s="13"/>
      <c r="M119" s="13"/>
      <c r="N119" s="13"/>
    </row>
    <row r="120" spans="1:14" x14ac:dyDescent="0.3">
      <c r="A120" s="182" t="s">
        <v>168</v>
      </c>
      <c r="B120" s="182"/>
      <c r="C120" s="182"/>
      <c r="D120" s="182"/>
      <c r="E120" s="182"/>
      <c r="F120" s="182"/>
      <c r="G120" s="182"/>
      <c r="H120" s="182"/>
      <c r="I120" s="182"/>
      <c r="J120" s="182"/>
      <c r="K120" s="13"/>
      <c r="L120" s="13"/>
      <c r="M120" s="13"/>
      <c r="N120" s="13"/>
    </row>
    <row r="121" spans="1:14" x14ac:dyDescent="0.3">
      <c r="A121" s="2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 spans="1:14" x14ac:dyDescent="0.3">
      <c r="A122" s="62" t="str">
        <f>[6]CNFL!B118</f>
        <v>Promedio de Tarifa</v>
      </c>
      <c r="B122" s="63" t="str">
        <f>[6]CNFL!C118</f>
        <v>Mes</v>
      </c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13"/>
    </row>
    <row r="123" spans="1:14" x14ac:dyDescent="0.3">
      <c r="A123" s="83" t="str">
        <f>[6]CNFL!B119</f>
        <v>º</v>
      </c>
      <c r="B123" s="86" t="str">
        <f>[6]CNFL!C119</f>
        <v>Enero</v>
      </c>
      <c r="C123" s="86" t="str">
        <f>[6]CNFL!D119</f>
        <v>Febrero</v>
      </c>
      <c r="D123" s="86" t="str">
        <f>[6]CNFL!E119</f>
        <v>Marzo</v>
      </c>
      <c r="E123" s="86" t="str">
        <f>[6]CNFL!F119</f>
        <v>Abril</v>
      </c>
      <c r="F123" s="86" t="str">
        <f>[6]CNFL!G119</f>
        <v>Mayo</v>
      </c>
      <c r="G123" s="86" t="str">
        <f>[6]CNFL!H119</f>
        <v>Junio</v>
      </c>
      <c r="H123" s="86" t="str">
        <f>[6]CNFL!I119</f>
        <v>Julio</v>
      </c>
      <c r="I123" s="86" t="str">
        <f>[6]CNFL!J119</f>
        <v>Agosto</v>
      </c>
      <c r="J123" s="86" t="str">
        <f>[6]CNFL!K119</f>
        <v>Septiembre</v>
      </c>
      <c r="K123" s="86" t="str">
        <f>[6]CNFL!L119</f>
        <v>Octubre</v>
      </c>
      <c r="L123" s="86" t="str">
        <f>[6]CNFL!M119</f>
        <v>Noviembre</v>
      </c>
      <c r="M123" s="86" t="str">
        <f>[6]CNFL!N119</f>
        <v>Diciembre</v>
      </c>
      <c r="N123" s="13"/>
    </row>
    <row r="124" spans="1:14" x14ac:dyDescent="0.3">
      <c r="A124" s="22" t="str">
        <f>[6]CNFL!B120</f>
        <v>VENTAS AL SERVICIO DE DISTRIBUCIÓN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 spans="1:14" x14ac:dyDescent="0.3">
      <c r="A125" s="22" t="str">
        <f>[6]CNFL!B121</f>
        <v>T-SD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 spans="1:14" x14ac:dyDescent="0.3">
      <c r="A126" s="22" t="str">
        <f>[6]CNFL!B122</f>
        <v>a. Energía Punta</v>
      </c>
      <c r="B126" s="13">
        <f>[6]CNFL!C122</f>
        <v>71.05999999999996</v>
      </c>
      <c r="C126" s="13">
        <f>[6]CNFL!D122</f>
        <v>71.05999999999996</v>
      </c>
      <c r="D126" s="13">
        <f>[6]CNFL!E122</f>
        <v>71.05999999999996</v>
      </c>
      <c r="E126" s="13">
        <f>[6]CNFL!F122</f>
        <v>71.05999999999996</v>
      </c>
      <c r="F126" s="13">
        <f>[6]CNFL!G122</f>
        <v>71.05999999999996</v>
      </c>
      <c r="G126" s="13">
        <f>[6]CNFL!H122</f>
        <v>71.05999999999996</v>
      </c>
      <c r="H126" s="13">
        <f>[6]CNFL!I122</f>
        <v>95.880000000000067</v>
      </c>
      <c r="I126" s="13">
        <f>[6]CNFL!J122</f>
        <v>95.880000000000067</v>
      </c>
      <c r="J126" s="13">
        <f>[6]CNFL!K122</f>
        <v>95.880000000000067</v>
      </c>
      <c r="K126" s="13">
        <f>[6]CNFL!L122</f>
        <v>95.880000000000067</v>
      </c>
      <c r="L126" s="13">
        <f>[6]CNFL!M122</f>
        <v>95.880000000000067</v>
      </c>
      <c r="M126" s="13">
        <f>[6]CNFL!N122</f>
        <v>95.880000000000067</v>
      </c>
      <c r="N126" s="13"/>
    </row>
    <row r="127" spans="1:14" x14ac:dyDescent="0.3">
      <c r="A127" s="22" t="str">
        <f>[6]CNFL!B123</f>
        <v>b. Energía Valle</v>
      </c>
      <c r="B127" s="13">
        <f>[6]CNFL!C123</f>
        <v>57.839999999999975</v>
      </c>
      <c r="C127" s="13">
        <f>[6]CNFL!D123</f>
        <v>57.839999999999982</v>
      </c>
      <c r="D127" s="13">
        <f>[6]CNFL!E123</f>
        <v>57.839999999999975</v>
      </c>
      <c r="E127" s="13">
        <f>[6]CNFL!F123</f>
        <v>57.839999999999982</v>
      </c>
      <c r="F127" s="13">
        <f>[6]CNFL!G123</f>
        <v>57.839999999999975</v>
      </c>
      <c r="G127" s="13">
        <f>[6]CNFL!H123</f>
        <v>57.839999999999982</v>
      </c>
      <c r="H127" s="13">
        <f>[6]CNFL!I123</f>
        <v>78.039999999999978</v>
      </c>
      <c r="I127" s="13">
        <f>[6]CNFL!J123</f>
        <v>78.039999999999978</v>
      </c>
      <c r="J127" s="13">
        <f>[6]CNFL!K123</f>
        <v>78.039999999999978</v>
      </c>
      <c r="K127" s="13">
        <f>[6]CNFL!L123</f>
        <v>78.039999999999978</v>
      </c>
      <c r="L127" s="13">
        <f>[6]CNFL!M123</f>
        <v>78.039999999999978</v>
      </c>
      <c r="M127" s="13">
        <f>[6]CNFL!N123</f>
        <v>78.039999999999978</v>
      </c>
      <c r="N127" s="13"/>
    </row>
    <row r="128" spans="1:14" x14ac:dyDescent="0.3">
      <c r="A128" s="22" t="str">
        <f>[6]CNFL!B124</f>
        <v>c. Energía Noche</v>
      </c>
      <c r="B128" s="13">
        <f>[6]CNFL!C124</f>
        <v>49.319999999999993</v>
      </c>
      <c r="C128" s="13">
        <f>[6]CNFL!D124</f>
        <v>49.32</v>
      </c>
      <c r="D128" s="13">
        <f>[6]CNFL!E124</f>
        <v>49.319999999999993</v>
      </c>
      <c r="E128" s="13">
        <f>[6]CNFL!F124</f>
        <v>49.32</v>
      </c>
      <c r="F128" s="13">
        <f>[6]CNFL!G124</f>
        <v>49.319999999999993</v>
      </c>
      <c r="G128" s="13">
        <f>[6]CNFL!H124</f>
        <v>49.32</v>
      </c>
      <c r="H128" s="13">
        <f>[6]CNFL!I124</f>
        <v>66.549999999999983</v>
      </c>
      <c r="I128" s="13">
        <f>[6]CNFL!J124</f>
        <v>66.549999999999983</v>
      </c>
      <c r="J128" s="13">
        <f>[6]CNFL!K124</f>
        <v>66.549999999999969</v>
      </c>
      <c r="K128" s="13">
        <f>[6]CNFL!L124</f>
        <v>66.549999999999983</v>
      </c>
      <c r="L128" s="13">
        <f>[6]CNFL!M124</f>
        <v>66.549999999999969</v>
      </c>
      <c r="M128" s="13">
        <f>[6]CNFL!N124</f>
        <v>66.549999999999983</v>
      </c>
      <c r="N128" s="13"/>
    </row>
    <row r="129" spans="1:14" x14ac:dyDescent="0.3">
      <c r="A129" s="22" t="str">
        <f>[6]CNFL!B125</f>
        <v>d. Potencia Punta</v>
      </c>
      <c r="B129" s="13">
        <f>[6]CNFL!C125</f>
        <v>4377.7299999999977</v>
      </c>
      <c r="C129" s="13">
        <f>[6]CNFL!D125</f>
        <v>4377.7299999999968</v>
      </c>
      <c r="D129" s="13">
        <f>[6]CNFL!E125</f>
        <v>4377.7299999999977</v>
      </c>
      <c r="E129" s="13">
        <f>[6]CNFL!F125</f>
        <v>4377.7299999999968</v>
      </c>
      <c r="F129" s="13">
        <f>[6]CNFL!G125</f>
        <v>4377.7299999999977</v>
      </c>
      <c r="G129" s="13">
        <f>[6]CNFL!H125</f>
        <v>4377.7299999999968</v>
      </c>
      <c r="H129" s="13">
        <f>[6]CNFL!I125</f>
        <v>5906.7600000000011</v>
      </c>
      <c r="I129" s="13">
        <f>[6]CNFL!J125</f>
        <v>5906.7600000000011</v>
      </c>
      <c r="J129" s="13">
        <f>[6]CNFL!K125</f>
        <v>5906.76</v>
      </c>
      <c r="K129" s="13">
        <f>[6]CNFL!L125</f>
        <v>5906.7600000000011</v>
      </c>
      <c r="L129" s="13">
        <f>[6]CNFL!M125</f>
        <v>5906.76</v>
      </c>
      <c r="M129" s="13">
        <f>[6]CNFL!N125</f>
        <v>5906.7600000000011</v>
      </c>
      <c r="N129" s="13"/>
    </row>
    <row r="130" spans="1:14" x14ac:dyDescent="0.3">
      <c r="A130" s="22" t="str">
        <f>[6]CNFL!B126</f>
        <v>e. Potencia Valle</v>
      </c>
      <c r="B130" s="13">
        <f>[6]CNFL!C126</f>
        <v>4377.7299999999977</v>
      </c>
      <c r="C130" s="13">
        <f>[6]CNFL!D126</f>
        <v>4377.7299999999968</v>
      </c>
      <c r="D130" s="13">
        <f>[6]CNFL!E126</f>
        <v>4377.7299999999977</v>
      </c>
      <c r="E130" s="13">
        <f>[6]CNFL!F126</f>
        <v>4377.7299999999968</v>
      </c>
      <c r="F130" s="13">
        <f>[6]CNFL!G126</f>
        <v>4377.7299999999977</v>
      </c>
      <c r="G130" s="13">
        <f>[6]CNFL!H126</f>
        <v>4377.7299999999968</v>
      </c>
      <c r="H130" s="13">
        <f>[6]CNFL!I126</f>
        <v>5906.7600000000011</v>
      </c>
      <c r="I130" s="13">
        <f>[6]CNFL!J126</f>
        <v>5906.7600000000011</v>
      </c>
      <c r="J130" s="13">
        <f>[6]CNFL!K126</f>
        <v>5906.76</v>
      </c>
      <c r="K130" s="13">
        <f>[6]CNFL!L126</f>
        <v>5906.7600000000011</v>
      </c>
      <c r="L130" s="13">
        <f>[6]CNFL!M126</f>
        <v>5906.76</v>
      </c>
      <c r="M130" s="13">
        <f>[6]CNFL!N126</f>
        <v>5906.7600000000011</v>
      </c>
      <c r="N130" s="13"/>
    </row>
    <row r="131" spans="1:14" x14ac:dyDescent="0.3">
      <c r="A131" s="62" t="str">
        <f>[6]CNFL!B127</f>
        <v>f. Potencia Noche</v>
      </c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13"/>
    </row>
    <row r="132" spans="1:14" x14ac:dyDescent="0.3">
      <c r="A132" s="2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 spans="1:14" x14ac:dyDescent="0.3">
      <c r="A133" s="2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 spans="1:14" x14ac:dyDescent="0.3">
      <c r="A134" s="2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 spans="1:14" x14ac:dyDescent="0.3">
      <c r="A135" s="2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 spans="1:14" x14ac:dyDescent="0.3">
      <c r="A136" s="2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 spans="1:14" x14ac:dyDescent="0.3">
      <c r="A137" s="24"/>
    </row>
    <row r="138" spans="1:14" x14ac:dyDescent="0.3">
      <c r="A138" s="24"/>
    </row>
  </sheetData>
  <mergeCells count="4">
    <mergeCell ref="A5:J5"/>
    <mergeCell ref="A6:J6"/>
    <mergeCell ref="A119:J119"/>
    <mergeCell ref="A120:J120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0F6E-26F0-47AA-8464-A8E2B16F1B2E}">
  <sheetPr codeName="Hoja77">
    <tabColor theme="2"/>
  </sheetPr>
  <dimension ref="A4:N90"/>
  <sheetViews>
    <sheetView topLeftCell="A84" workbookViewId="0">
      <selection activeCell="A86" sqref="A86:N90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169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[6]JASEC!B7</f>
        <v>Tipo de tarifa y bloque</v>
      </c>
      <c r="B6" s="18" t="str">
        <f>[6]JASEC!C7</f>
        <v>Enero</v>
      </c>
      <c r="C6" s="18" t="str">
        <f>[6]JASEC!D7</f>
        <v>Febrero</v>
      </c>
      <c r="D6" s="18" t="str">
        <f>[6]JASEC!E7</f>
        <v>Marzo</v>
      </c>
      <c r="E6" s="18" t="str">
        <f>[6]JASEC!F7</f>
        <v>Abril</v>
      </c>
      <c r="F6" s="18" t="str">
        <f>[6]JASEC!G7</f>
        <v>Mayo</v>
      </c>
      <c r="G6" s="18" t="str">
        <f>[6]JASEC!H7</f>
        <v>Junio</v>
      </c>
      <c r="H6" s="18" t="str">
        <f>[6]JASEC!I7</f>
        <v>Julio</v>
      </c>
      <c r="I6" s="18" t="str">
        <f>[6]JASEC!J7</f>
        <v>Agosto</v>
      </c>
      <c r="J6" s="18" t="str">
        <f>[6]JASEC!K7</f>
        <v>Septiembre</v>
      </c>
      <c r="K6" s="18" t="str">
        <f>[6]JASEC!L7</f>
        <v>Octubre</v>
      </c>
      <c r="L6" s="18" t="str">
        <f>[6]JASEC!M7</f>
        <v>Noviembre</v>
      </c>
      <c r="M6" s="18" t="str">
        <f>[6]JASEC!N7</f>
        <v>Diciembre</v>
      </c>
      <c r="N6" s="37"/>
    </row>
    <row r="7" spans="1:14" x14ac:dyDescent="0.3">
      <c r="A7" s="19" t="str">
        <f>[6]JASEC!B8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[6]JASEC!B9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[6]JASEC!B10</f>
        <v>a. Bloque 0-30 kWh</v>
      </c>
      <c r="B9" s="13">
        <f>[6]JASEC!C10</f>
        <v>2181.9000000000005</v>
      </c>
      <c r="C9" s="13">
        <f>[6]JASEC!D10</f>
        <v>2181.900000000001</v>
      </c>
      <c r="D9" s="13">
        <f>[6]JASEC!E10</f>
        <v>2181.9000000000005</v>
      </c>
      <c r="E9" s="13">
        <f>[6]JASEC!F10</f>
        <v>2181.900000000001</v>
      </c>
      <c r="F9" s="13">
        <f>[6]JASEC!G10</f>
        <v>2181.9000000000005</v>
      </c>
      <c r="G9" s="13">
        <f>[6]JASEC!H10</f>
        <v>2181.900000000001</v>
      </c>
      <c r="H9" s="13">
        <f>[6]JASEC!I10</f>
        <v>2148</v>
      </c>
      <c r="I9" s="13">
        <f>[6]JASEC!J10</f>
        <v>2148</v>
      </c>
      <c r="J9" s="13">
        <f>[6]JASEC!K10</f>
        <v>2148</v>
      </c>
      <c r="K9" s="13">
        <f>[6]JASEC!L10</f>
        <v>2048.400000000001</v>
      </c>
      <c r="L9" s="13">
        <f>[6]JASEC!M10</f>
        <v>2048.400000000001</v>
      </c>
      <c r="M9" s="13">
        <f>[6]JASEC!N10</f>
        <v>2048.400000000001</v>
      </c>
      <c r="N9" s="13"/>
    </row>
    <row r="10" spans="1:14" x14ac:dyDescent="0.3">
      <c r="A10" s="22" t="str">
        <f>[6]JASEC!B11</f>
        <v>b. Bloque 31-200 kWh</v>
      </c>
      <c r="B10" s="13">
        <f>[6]JASEC!C11</f>
        <v>72.73</v>
      </c>
      <c r="C10" s="13">
        <f>[6]JASEC!D11</f>
        <v>72.73</v>
      </c>
      <c r="D10" s="13">
        <f>[6]JASEC!E11</f>
        <v>72.73</v>
      </c>
      <c r="E10" s="13">
        <f>[6]JASEC!F11</f>
        <v>72.73</v>
      </c>
      <c r="F10" s="13">
        <f>[6]JASEC!G11</f>
        <v>72.73</v>
      </c>
      <c r="G10" s="13">
        <f>[6]JASEC!H11</f>
        <v>72.73</v>
      </c>
      <c r="H10" s="13">
        <f>[6]JASEC!I11</f>
        <v>71.599999999999966</v>
      </c>
      <c r="I10" s="13">
        <f>[6]JASEC!J11</f>
        <v>71.599999999999966</v>
      </c>
      <c r="J10" s="13">
        <f>[6]JASEC!K11</f>
        <v>71.599999999999966</v>
      </c>
      <c r="K10" s="13">
        <f>[6]JASEC!L11</f>
        <v>68.28</v>
      </c>
      <c r="L10" s="13">
        <f>[6]JASEC!M11</f>
        <v>68.279999999999987</v>
      </c>
      <c r="M10" s="13">
        <f>[6]JASEC!N11</f>
        <v>68.28</v>
      </c>
      <c r="N10" s="13"/>
    </row>
    <row r="11" spans="1:14" x14ac:dyDescent="0.3">
      <c r="A11" s="22" t="str">
        <f>[6]JASEC!B12</f>
        <v>c. Bloque mayor a 200 kWh</v>
      </c>
      <c r="B11" s="13">
        <f>[6]JASEC!C12</f>
        <v>89.02</v>
      </c>
      <c r="C11" s="13">
        <f>[6]JASEC!D12</f>
        <v>89.02</v>
      </c>
      <c r="D11" s="13">
        <f>[6]JASEC!E12</f>
        <v>89.02</v>
      </c>
      <c r="E11" s="13">
        <f>[6]JASEC!F12</f>
        <v>89.02</v>
      </c>
      <c r="F11" s="13">
        <f>[6]JASEC!G12</f>
        <v>89.02</v>
      </c>
      <c r="G11" s="13">
        <f>[6]JASEC!H12</f>
        <v>89.02</v>
      </c>
      <c r="H11" s="13">
        <f>[6]JASEC!I12</f>
        <v>87.630000000000067</v>
      </c>
      <c r="I11" s="13">
        <f>[6]JASEC!J12</f>
        <v>87.630000000000067</v>
      </c>
      <c r="J11" s="13">
        <f>[6]JASEC!K12</f>
        <v>87.630000000000067</v>
      </c>
      <c r="K11" s="13">
        <f>[6]JASEC!L12</f>
        <v>83.55999999999996</v>
      </c>
      <c r="L11" s="13">
        <f>[6]JASEC!M12</f>
        <v>83.55999999999996</v>
      </c>
      <c r="M11" s="13">
        <f>[6]JASEC!N12</f>
        <v>83.55999999999996</v>
      </c>
      <c r="N11" s="21"/>
    </row>
    <row r="12" spans="1:14" x14ac:dyDescent="0.3">
      <c r="A12" s="19" t="str">
        <f>[6]JASEC!B13</f>
        <v>COMERCIOS Y SERVICIOS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[6]JASEC!B14</f>
        <v>T-CO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[6]JASEC!B15</f>
        <v>a. Consumo de Energía menor o igual a 3000 kWh</v>
      </c>
      <c r="B14" s="13">
        <f>[6]JASEC!C15</f>
        <v>102.80999999999996</v>
      </c>
      <c r="C14" s="13">
        <f>[6]JASEC!D15</f>
        <v>102.80999999999996</v>
      </c>
      <c r="D14" s="13">
        <f>[6]JASEC!E15</f>
        <v>102.80999999999996</v>
      </c>
      <c r="E14" s="13">
        <f>[6]JASEC!F15</f>
        <v>102.80999999999996</v>
      </c>
      <c r="F14" s="13">
        <f>[6]JASEC!G15</f>
        <v>102.80999999999996</v>
      </c>
      <c r="G14" s="13">
        <f>[6]JASEC!H15</f>
        <v>102.80999999999996</v>
      </c>
      <c r="H14" s="13">
        <f>[6]JASEC!I15</f>
        <v>101.21000000000002</v>
      </c>
      <c r="I14" s="13">
        <f>[6]JASEC!J15</f>
        <v>101.21000000000002</v>
      </c>
      <c r="J14" s="13">
        <f>[6]JASEC!K15</f>
        <v>101.21000000000002</v>
      </c>
      <c r="K14" s="13">
        <f>[6]JASEC!L15</f>
        <v>96.52</v>
      </c>
      <c r="L14" s="13">
        <f>[6]JASEC!M15</f>
        <v>96.52</v>
      </c>
      <c r="M14" s="13">
        <f>[6]JASEC!N15</f>
        <v>96.52</v>
      </c>
      <c r="N14" s="13"/>
    </row>
    <row r="15" spans="1:14" x14ac:dyDescent="0.3">
      <c r="A15" s="22" t="str">
        <f>[6]JASEC!B16</f>
        <v>b. Bloque 0-3000 kWh</v>
      </c>
      <c r="B15" s="13">
        <f>[6]JASEC!C16</f>
        <v>184350</v>
      </c>
      <c r="C15" s="13">
        <f>[6]JASEC!D16</f>
        <v>184350</v>
      </c>
      <c r="D15" s="13">
        <f>[6]JASEC!E16</f>
        <v>184350</v>
      </c>
      <c r="E15" s="13">
        <f>[6]JASEC!F16</f>
        <v>184350</v>
      </c>
      <c r="F15" s="13">
        <f>[6]JASEC!G16</f>
        <v>184350</v>
      </c>
      <c r="G15" s="13">
        <f>[6]JASEC!H16</f>
        <v>184350</v>
      </c>
      <c r="H15" s="13">
        <f>[6]JASEC!I16</f>
        <v>181470</v>
      </c>
      <c r="I15" s="13">
        <f>[6]JASEC!J16</f>
        <v>181470</v>
      </c>
      <c r="J15" s="13">
        <f>[6]JASEC!K16</f>
        <v>181470</v>
      </c>
      <c r="K15" s="13">
        <f>[6]JASEC!L16</f>
        <v>173070</v>
      </c>
      <c r="L15" s="13">
        <f>[6]JASEC!M16</f>
        <v>173070</v>
      </c>
      <c r="M15" s="13">
        <f>[6]JASEC!N16</f>
        <v>173070</v>
      </c>
      <c r="N15" s="13"/>
    </row>
    <row r="16" spans="1:14" x14ac:dyDescent="0.3">
      <c r="A16" s="22" t="str">
        <f>[6]JASEC!B17</f>
        <v>c. Bloque mayor a 3000 kWh</v>
      </c>
      <c r="B16" s="13">
        <f>[6]JASEC!C17</f>
        <v>61.450000000000031</v>
      </c>
      <c r="C16" s="13">
        <f>[6]JASEC!D17</f>
        <v>61.450000000000031</v>
      </c>
      <c r="D16" s="13">
        <f>[6]JASEC!E17</f>
        <v>61.450000000000031</v>
      </c>
      <c r="E16" s="13">
        <f>[6]JASEC!F17</f>
        <v>61.450000000000031</v>
      </c>
      <c r="F16" s="13">
        <f>[6]JASEC!G17</f>
        <v>61.450000000000031</v>
      </c>
      <c r="G16" s="13">
        <f>[6]JASEC!H17</f>
        <v>61.450000000000031</v>
      </c>
      <c r="H16" s="13">
        <f>[6]JASEC!I17</f>
        <v>60.49</v>
      </c>
      <c r="I16" s="13">
        <f>[6]JASEC!J17</f>
        <v>60.49</v>
      </c>
      <c r="J16" s="13">
        <f>[6]JASEC!K17</f>
        <v>60.49</v>
      </c>
      <c r="K16" s="13">
        <f>[6]JASEC!L17</f>
        <v>57.69000000000004</v>
      </c>
      <c r="L16" s="13">
        <f>[6]JASEC!M17</f>
        <v>57.69000000000004</v>
      </c>
      <c r="M16" s="13">
        <f>[6]JASEC!N17</f>
        <v>57.69000000000004</v>
      </c>
      <c r="N16" s="13"/>
    </row>
    <row r="17" spans="1:14" x14ac:dyDescent="0.3">
      <c r="A17" s="22" t="str">
        <f>[6]JASEC!B18</f>
        <v>d. Bloque 0-8 kW</v>
      </c>
      <c r="B17" s="13">
        <f>[6]JASEC!C18</f>
        <v>76894.8</v>
      </c>
      <c r="C17" s="13">
        <f>[6]JASEC!D18</f>
        <v>76894.800000000017</v>
      </c>
      <c r="D17" s="13">
        <f>[6]JASEC!E18</f>
        <v>76894.8</v>
      </c>
      <c r="E17" s="13">
        <f>[6]JASEC!F18</f>
        <v>76894.800000000017</v>
      </c>
      <c r="F17" s="13">
        <f>[6]JASEC!G18</f>
        <v>76894.8</v>
      </c>
      <c r="G17" s="13">
        <f>[6]JASEC!H18</f>
        <v>76894.800000000017</v>
      </c>
      <c r="H17" s="13">
        <f>[6]JASEC!I18</f>
        <v>75694.8</v>
      </c>
      <c r="I17" s="13">
        <f>[6]JASEC!J18</f>
        <v>75694.8</v>
      </c>
      <c r="J17" s="13">
        <f>[6]JASEC!K18</f>
        <v>75694.800000000017</v>
      </c>
      <c r="K17" s="13">
        <f>[6]JASEC!L18</f>
        <v>72185.600000000035</v>
      </c>
      <c r="L17" s="13">
        <f>[6]JASEC!M18</f>
        <v>72185.600000000035</v>
      </c>
      <c r="M17" s="13">
        <f>[6]JASEC!N18</f>
        <v>72185.600000000035</v>
      </c>
      <c r="N17" s="13"/>
    </row>
    <row r="18" spans="1:14" x14ac:dyDescent="0.3">
      <c r="A18" s="22" t="str">
        <f>[6]JASEC!B19</f>
        <v>e. Bloque mayor a 8 kW</v>
      </c>
      <c r="B18" s="13">
        <f>[6]JASEC!C19</f>
        <v>9611.85</v>
      </c>
      <c r="C18" s="13">
        <f>[6]JASEC!D19</f>
        <v>9611.8500000000022</v>
      </c>
      <c r="D18" s="13">
        <f>[6]JASEC!E19</f>
        <v>9611.85</v>
      </c>
      <c r="E18" s="13">
        <f>[6]JASEC!F19</f>
        <v>9611.8500000000022</v>
      </c>
      <c r="F18" s="13">
        <f>[6]JASEC!G19</f>
        <v>9611.85</v>
      </c>
      <c r="G18" s="13">
        <f>[6]JASEC!H19</f>
        <v>9611.8500000000022</v>
      </c>
      <c r="H18" s="13">
        <f>[6]JASEC!I19</f>
        <v>9461.85</v>
      </c>
      <c r="I18" s="13">
        <f>[6]JASEC!J19</f>
        <v>9461.85</v>
      </c>
      <c r="J18" s="13">
        <f>[6]JASEC!K19</f>
        <v>9461.8500000000022</v>
      </c>
      <c r="K18" s="13">
        <f>[6]JASEC!L19</f>
        <v>9023.2000000000044</v>
      </c>
      <c r="L18" s="13">
        <f>[6]JASEC!M19</f>
        <v>9023.2000000000044</v>
      </c>
      <c r="M18" s="13">
        <f>[6]JASEC!N19</f>
        <v>9023.2000000000044</v>
      </c>
      <c r="N18" s="21"/>
    </row>
    <row r="19" spans="1:14" x14ac:dyDescent="0.3">
      <c r="A19" s="19" t="str">
        <f>[6]JASEC!B20</f>
        <v>INDUSTRIAL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[6]JASEC!B21</f>
        <v>T-IN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[6]JASEC!B22</f>
        <v>a. Consumo de Energía menor o igual a 3000 kWh</v>
      </c>
      <c r="B21" s="13">
        <f>[6]JASEC!C22</f>
        <v>102.80999999999996</v>
      </c>
      <c r="C21" s="13">
        <f>[6]JASEC!D22</f>
        <v>102.80999999999996</v>
      </c>
      <c r="D21" s="13">
        <f>[6]JASEC!E22</f>
        <v>102.80999999999996</v>
      </c>
      <c r="E21" s="13">
        <f>[6]JASEC!F22</f>
        <v>102.80999999999996</v>
      </c>
      <c r="F21" s="13">
        <f>[6]JASEC!G22</f>
        <v>102.80999999999996</v>
      </c>
      <c r="G21" s="13">
        <f>[6]JASEC!H22</f>
        <v>102.80999999999996</v>
      </c>
      <c r="H21" s="13">
        <f>[6]JASEC!I22</f>
        <v>101.21000000000002</v>
      </c>
      <c r="I21" s="13">
        <f>[6]JASEC!J22</f>
        <v>101.21000000000002</v>
      </c>
      <c r="J21" s="13">
        <f>[6]JASEC!K22</f>
        <v>101.21000000000002</v>
      </c>
      <c r="K21" s="13">
        <f>[6]JASEC!L22</f>
        <v>96.52</v>
      </c>
      <c r="L21" s="13">
        <f>[6]JASEC!M22</f>
        <v>96.52</v>
      </c>
      <c r="M21" s="13">
        <f>[6]JASEC!N22</f>
        <v>96.52</v>
      </c>
      <c r="N21" s="23"/>
    </row>
    <row r="22" spans="1:14" x14ac:dyDescent="0.3">
      <c r="A22" s="22" t="str">
        <f>[6]JASEC!B23</f>
        <v>b. Bloque 0-3000 kWh</v>
      </c>
      <c r="B22" s="13">
        <f>[6]JASEC!C23</f>
        <v>184350</v>
      </c>
      <c r="C22" s="13">
        <f>[6]JASEC!D23</f>
        <v>184350</v>
      </c>
      <c r="D22" s="13">
        <f>[6]JASEC!E23</f>
        <v>184350</v>
      </c>
      <c r="E22" s="13">
        <f>[6]JASEC!F23</f>
        <v>184350</v>
      </c>
      <c r="F22" s="13">
        <f>[6]JASEC!G23</f>
        <v>184350</v>
      </c>
      <c r="G22" s="13">
        <f>[6]JASEC!H23</f>
        <v>184350</v>
      </c>
      <c r="H22" s="13">
        <f>[6]JASEC!I23</f>
        <v>181470</v>
      </c>
      <c r="I22" s="13">
        <f>[6]JASEC!J23</f>
        <v>181470</v>
      </c>
      <c r="J22" s="13">
        <f>[6]JASEC!K23</f>
        <v>181470</v>
      </c>
      <c r="K22" s="13">
        <f>[6]JASEC!L23</f>
        <v>173070</v>
      </c>
      <c r="L22" s="13">
        <f>[6]JASEC!M23</f>
        <v>173070</v>
      </c>
      <c r="M22" s="13">
        <f>[6]JASEC!N23</f>
        <v>173070</v>
      </c>
      <c r="N22" s="23"/>
    </row>
    <row r="23" spans="1:14" x14ac:dyDescent="0.3">
      <c r="A23" s="22" t="str">
        <f>[6]JASEC!B24</f>
        <v>c. Bloque mayor a 3000 kWh</v>
      </c>
      <c r="B23" s="13">
        <f>[6]JASEC!C24</f>
        <v>61.450000000000031</v>
      </c>
      <c r="C23" s="13">
        <f>[6]JASEC!D24</f>
        <v>61.450000000000031</v>
      </c>
      <c r="D23" s="13">
        <f>[6]JASEC!E24</f>
        <v>61.450000000000031</v>
      </c>
      <c r="E23" s="13">
        <f>[6]JASEC!F24</f>
        <v>61.450000000000031</v>
      </c>
      <c r="F23" s="13">
        <f>[6]JASEC!G24</f>
        <v>61.450000000000031</v>
      </c>
      <c r="G23" s="13">
        <f>[6]JASEC!H24</f>
        <v>61.450000000000031</v>
      </c>
      <c r="H23" s="13">
        <f>[6]JASEC!I24</f>
        <v>60.49</v>
      </c>
      <c r="I23" s="13">
        <f>[6]JASEC!J24</f>
        <v>60.49</v>
      </c>
      <c r="J23" s="13">
        <f>[6]JASEC!K24</f>
        <v>60.49</v>
      </c>
      <c r="K23" s="13">
        <f>[6]JASEC!L24</f>
        <v>57.69000000000004</v>
      </c>
      <c r="L23" s="13">
        <f>[6]JASEC!M24</f>
        <v>57.69000000000004</v>
      </c>
      <c r="M23" s="13">
        <f>[6]JASEC!N24</f>
        <v>57.69000000000004</v>
      </c>
      <c r="N23" s="23"/>
    </row>
    <row r="24" spans="1:14" x14ac:dyDescent="0.3">
      <c r="A24" s="22" t="str">
        <f>[6]JASEC!B25</f>
        <v>d. Bloque 0-8 kW</v>
      </c>
      <c r="B24" s="13">
        <f>[6]JASEC!C25</f>
        <v>76894.8</v>
      </c>
      <c r="C24" s="13">
        <f>[6]JASEC!D25</f>
        <v>76894.800000000017</v>
      </c>
      <c r="D24" s="13">
        <f>[6]JASEC!E25</f>
        <v>76894.8</v>
      </c>
      <c r="E24" s="13">
        <f>[6]JASEC!F25</f>
        <v>76894.800000000017</v>
      </c>
      <c r="F24" s="13">
        <f>[6]JASEC!G25</f>
        <v>76894.8</v>
      </c>
      <c r="G24" s="13">
        <f>[6]JASEC!H25</f>
        <v>76894.800000000017</v>
      </c>
      <c r="H24" s="13">
        <f>[6]JASEC!I25</f>
        <v>75694.8</v>
      </c>
      <c r="I24" s="13">
        <f>[6]JASEC!J25</f>
        <v>75694.8</v>
      </c>
      <c r="J24" s="13">
        <f>[6]JASEC!K25</f>
        <v>75694.800000000017</v>
      </c>
      <c r="K24" s="13">
        <f>[6]JASEC!L25</f>
        <v>72185.600000000035</v>
      </c>
      <c r="L24" s="13">
        <f>[6]JASEC!M25</f>
        <v>72185.600000000035</v>
      </c>
      <c r="M24" s="13">
        <f>[6]JASEC!N25</f>
        <v>72185.600000000035</v>
      </c>
      <c r="N24" s="23"/>
    </row>
    <row r="25" spans="1:14" x14ac:dyDescent="0.3">
      <c r="A25" s="22" t="str">
        <f>[6]JASEC!B26</f>
        <v>e. Bloque mayor a 8 kW</v>
      </c>
      <c r="B25" s="13">
        <f>[6]JASEC!C26</f>
        <v>9611.85</v>
      </c>
      <c r="C25" s="13">
        <f>[6]JASEC!D26</f>
        <v>9611.8500000000022</v>
      </c>
      <c r="D25" s="13">
        <f>[6]JASEC!E26</f>
        <v>9611.85</v>
      </c>
      <c r="E25" s="13">
        <f>[6]JASEC!F26</f>
        <v>9611.8500000000022</v>
      </c>
      <c r="F25" s="13">
        <f>[6]JASEC!G26</f>
        <v>9611.85</v>
      </c>
      <c r="G25" s="13">
        <f>[6]JASEC!H26</f>
        <v>9611.8500000000022</v>
      </c>
      <c r="H25" s="13">
        <f>[6]JASEC!I26</f>
        <v>9461.85</v>
      </c>
      <c r="I25" s="13">
        <f>[6]JASEC!J26</f>
        <v>9461.85</v>
      </c>
      <c r="J25" s="13">
        <f>[6]JASEC!K26</f>
        <v>9461.8500000000022</v>
      </c>
      <c r="K25" s="13">
        <f>[6]JASEC!L26</f>
        <v>9023.2000000000044</v>
      </c>
      <c r="L25" s="13">
        <f>[6]JASEC!M26</f>
        <v>9023.2000000000044</v>
      </c>
      <c r="M25" s="13">
        <f>[6]JASEC!N26</f>
        <v>9023.2000000000044</v>
      </c>
      <c r="N25" s="23"/>
    </row>
    <row r="26" spans="1:14" x14ac:dyDescent="0.3">
      <c r="A26" s="51" t="str">
        <f>[6]JASEC!B27</f>
        <v>PREFERENCIAL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3"/>
    </row>
    <row r="27" spans="1:14" x14ac:dyDescent="0.3">
      <c r="A27" s="52" t="str">
        <f>[6]JASEC!B28</f>
        <v>T-CS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23"/>
    </row>
    <row r="28" spans="1:14" x14ac:dyDescent="0.3">
      <c r="A28" s="22" t="str">
        <f>[6]JASEC!B29</f>
        <v>a. Consumo de Energía menor o igual a 3000 kWh</v>
      </c>
      <c r="B28" s="13">
        <f>[6]JASEC!C29</f>
        <v>73.969999999999985</v>
      </c>
      <c r="C28" s="13">
        <f>[6]JASEC!D29</f>
        <v>73.97</v>
      </c>
      <c r="D28" s="13">
        <f>[6]JASEC!E29</f>
        <v>73.969999999999985</v>
      </c>
      <c r="E28" s="13">
        <f>[6]JASEC!F29</f>
        <v>73.97</v>
      </c>
      <c r="F28" s="13">
        <f>[6]JASEC!G29</f>
        <v>73.969999999999985</v>
      </c>
      <c r="G28" s="13">
        <f>[6]JASEC!H29</f>
        <v>73.97</v>
      </c>
      <c r="H28" s="13">
        <f>[6]JASEC!I29</f>
        <v>72.819999999999979</v>
      </c>
      <c r="I28" s="13">
        <f>[6]JASEC!J29</f>
        <v>72.819999999999979</v>
      </c>
      <c r="J28" s="13">
        <f>[6]JASEC!K29</f>
        <v>72.819999999999965</v>
      </c>
      <c r="K28" s="13">
        <f>[6]JASEC!L29</f>
        <v>69.44000000000004</v>
      </c>
      <c r="L28" s="13">
        <f>[6]JASEC!M29</f>
        <v>69.44000000000004</v>
      </c>
      <c r="M28" s="13">
        <f>[6]JASEC!N29</f>
        <v>69.44000000000004</v>
      </c>
      <c r="N28" s="23"/>
    </row>
    <row r="29" spans="1:14" x14ac:dyDescent="0.3">
      <c r="A29" s="22" t="str">
        <f>[6]JASEC!B30</f>
        <v>b. Bloque 0-3000 kWh</v>
      </c>
      <c r="B29" s="13">
        <f>[6]JASEC!C30</f>
        <v>127890.00000000001</v>
      </c>
      <c r="C29" s="13">
        <f>[6]JASEC!D30</f>
        <v>127890.00000000001</v>
      </c>
      <c r="D29" s="13">
        <f>[6]JASEC!E30</f>
        <v>127890.00000000001</v>
      </c>
      <c r="E29" s="13">
        <f>[6]JASEC!F30</f>
        <v>127890.00000000001</v>
      </c>
      <c r="F29" s="13">
        <f>[6]JASEC!G30</f>
        <v>127890.00000000001</v>
      </c>
      <c r="G29" s="13">
        <f>[6]JASEC!H30</f>
        <v>127890.00000000001</v>
      </c>
      <c r="H29" s="13">
        <f>[6]JASEC!I30</f>
        <v>125910</v>
      </c>
      <c r="I29" s="13">
        <f>[6]JASEC!J30</f>
        <v>125910</v>
      </c>
      <c r="J29" s="13">
        <f>[6]JASEC!K30</f>
        <v>125910</v>
      </c>
      <c r="K29" s="13">
        <f>[6]JASEC!L30</f>
        <v>120090</v>
      </c>
      <c r="L29" s="13">
        <f>[6]JASEC!M30</f>
        <v>120090</v>
      </c>
      <c r="M29" s="13">
        <f>[6]JASEC!N30</f>
        <v>120090</v>
      </c>
      <c r="N29" s="23"/>
    </row>
    <row r="30" spans="1:14" x14ac:dyDescent="0.3">
      <c r="A30" s="22" t="str">
        <f>[6]JASEC!B31</f>
        <v>c. Bloque mayor a 3000 kWh</v>
      </c>
      <c r="B30" s="13">
        <f>[6]JASEC!C31</f>
        <v>42.630000000000024</v>
      </c>
      <c r="C30" s="13">
        <f>[6]JASEC!D31</f>
        <v>42.630000000000017</v>
      </c>
      <c r="D30" s="13">
        <f>[6]JASEC!E31</f>
        <v>42.630000000000024</v>
      </c>
      <c r="E30" s="13">
        <f>[6]JASEC!F31</f>
        <v>42.630000000000017</v>
      </c>
      <c r="F30" s="13">
        <f>[6]JASEC!G31</f>
        <v>42.630000000000024</v>
      </c>
      <c r="G30" s="13">
        <f>[6]JASEC!H31</f>
        <v>42.630000000000017</v>
      </c>
      <c r="H30" s="13">
        <f>[6]JASEC!I31</f>
        <v>41.97000000000002</v>
      </c>
      <c r="I30" s="13">
        <f>[6]JASEC!J31</f>
        <v>41.97000000000002</v>
      </c>
      <c r="J30" s="13">
        <f>[6]JASEC!K31</f>
        <v>41.97000000000002</v>
      </c>
      <c r="K30" s="13">
        <f>[6]JASEC!L31</f>
        <v>40.02999999999998</v>
      </c>
      <c r="L30" s="13">
        <f>[6]JASEC!M31</f>
        <v>40.02999999999998</v>
      </c>
      <c r="M30" s="13">
        <f>[6]JASEC!N31</f>
        <v>40.02999999999998</v>
      </c>
      <c r="N30" s="23"/>
    </row>
    <row r="31" spans="1:14" x14ac:dyDescent="0.3">
      <c r="A31" s="22" t="str">
        <f>[6]JASEC!B32</f>
        <v>d. Bloque 0-8 kW</v>
      </c>
      <c r="B31" s="13">
        <f>[6]JASEC!C32</f>
        <v>51677.679999999993</v>
      </c>
      <c r="C31" s="13">
        <f>[6]JASEC!D32</f>
        <v>51677.68</v>
      </c>
      <c r="D31" s="13">
        <f>[6]JASEC!E32</f>
        <v>51677.679999999993</v>
      </c>
      <c r="E31" s="13">
        <f>[6]JASEC!F32</f>
        <v>51677.68</v>
      </c>
      <c r="F31" s="13">
        <f>[6]JASEC!G32</f>
        <v>51677.679999999993</v>
      </c>
      <c r="G31" s="13">
        <f>[6]JASEC!H32</f>
        <v>51677.68</v>
      </c>
      <c r="H31" s="13">
        <f>[6]JASEC!I32</f>
        <v>50871.199999999975</v>
      </c>
      <c r="I31" s="13">
        <f>[6]JASEC!J32</f>
        <v>50871.199999999975</v>
      </c>
      <c r="J31" s="13">
        <f>[6]JASEC!K32</f>
        <v>50871.199999999975</v>
      </c>
      <c r="K31" s="13">
        <f>[6]JASEC!L32</f>
        <v>48512.800000000025</v>
      </c>
      <c r="L31" s="13">
        <f>[6]JASEC!M32</f>
        <v>48512.800000000025</v>
      </c>
      <c r="M31" s="13">
        <f>[6]JASEC!N32</f>
        <v>48512.800000000025</v>
      </c>
      <c r="N31" s="23"/>
    </row>
    <row r="32" spans="1:14" x14ac:dyDescent="0.3">
      <c r="A32" s="22" t="str">
        <f>[6]JASEC!B33</f>
        <v>e. Bloque mayor a 8 kW</v>
      </c>
      <c r="B32" s="13">
        <f>[6]JASEC!C33</f>
        <v>6459.7099999999991</v>
      </c>
      <c r="C32" s="13">
        <f>[6]JASEC!D33</f>
        <v>6459.71</v>
      </c>
      <c r="D32" s="13">
        <f>[6]JASEC!E33</f>
        <v>6459.7099999999991</v>
      </c>
      <c r="E32" s="13">
        <f>[6]JASEC!F33</f>
        <v>6459.71</v>
      </c>
      <c r="F32" s="13">
        <f>[6]JASEC!G33</f>
        <v>6459.7099999999991</v>
      </c>
      <c r="G32" s="13">
        <f>[6]JASEC!H33</f>
        <v>6459.71</v>
      </c>
      <c r="H32" s="13">
        <f>[6]JASEC!I33</f>
        <v>6358.8999999999969</v>
      </c>
      <c r="I32" s="13">
        <f>[6]JASEC!J33</f>
        <v>6358.8999999999969</v>
      </c>
      <c r="J32" s="13">
        <f>[6]JASEC!K33</f>
        <v>6358.8999999999969</v>
      </c>
      <c r="K32" s="13">
        <f>[6]JASEC!L33</f>
        <v>6064.1000000000031</v>
      </c>
      <c r="L32" s="13">
        <f>[6]JASEC!M33</f>
        <v>6064.1000000000031</v>
      </c>
      <c r="M32" s="13">
        <f>[6]JASEC!N33</f>
        <v>6064.1000000000031</v>
      </c>
      <c r="N32" s="23"/>
    </row>
    <row r="33" spans="1:14" x14ac:dyDescent="0.3">
      <c r="A33" s="54" t="str">
        <f>[6]JASEC!B34</f>
        <v>MEDIA TENSIÓN (T-MT)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21"/>
    </row>
    <row r="34" spans="1:14" x14ac:dyDescent="0.3">
      <c r="A34" s="52" t="str">
        <f>[6]JASEC!B35</f>
        <v>T-MT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13"/>
    </row>
    <row r="35" spans="1:14" x14ac:dyDescent="0.3">
      <c r="A35" s="22" t="str">
        <f>[6]JASEC!B36</f>
        <v>a. Energía Punta</v>
      </c>
      <c r="B35" s="13">
        <f>[6]JASEC!C36</f>
        <v>56.420000000000023</v>
      </c>
      <c r="C35" s="13">
        <f>[6]JASEC!D36</f>
        <v>56.420000000000016</v>
      </c>
      <c r="D35" s="13">
        <f>[6]JASEC!E36</f>
        <v>56.420000000000023</v>
      </c>
      <c r="E35" s="13">
        <f>[6]JASEC!F36</f>
        <v>56.420000000000023</v>
      </c>
      <c r="F35" s="13">
        <f>[6]JASEC!G36</f>
        <v>56.420000000000023</v>
      </c>
      <c r="G35" s="13">
        <f>[6]JASEC!H36</f>
        <v>56.420000000000023</v>
      </c>
      <c r="H35" s="13">
        <f>[6]JASEC!I36</f>
        <v>55.52999999999998</v>
      </c>
      <c r="I35" s="13">
        <f>[6]JASEC!J36</f>
        <v>55.52999999999998</v>
      </c>
      <c r="J35" s="13">
        <f>[6]JASEC!K36</f>
        <v>55.52999999999998</v>
      </c>
      <c r="K35" s="13">
        <f>[6]JASEC!L36</f>
        <v>52.950000000000031</v>
      </c>
      <c r="L35" s="13">
        <f>[6]JASEC!M36</f>
        <v>52.950000000000031</v>
      </c>
      <c r="M35" s="13">
        <f>[6]JASEC!N36</f>
        <v>52.950000000000031</v>
      </c>
      <c r="N35" s="13"/>
    </row>
    <row r="36" spans="1:14" x14ac:dyDescent="0.3">
      <c r="A36" s="22" t="str">
        <f>[6]JASEC!B37</f>
        <v>b. Energía Valle</v>
      </c>
      <c r="B36" s="13">
        <f>[6]JASEC!C37</f>
        <v>27.580000000000009</v>
      </c>
      <c r="C36" s="13">
        <f>[6]JASEC!D37</f>
        <v>27.580000000000005</v>
      </c>
      <c r="D36" s="13">
        <f>[6]JASEC!E37</f>
        <v>27.580000000000009</v>
      </c>
      <c r="E36" s="13">
        <f>[6]JASEC!F37</f>
        <v>27.580000000000005</v>
      </c>
      <c r="F36" s="13">
        <f>[6]JASEC!G37</f>
        <v>27.580000000000009</v>
      </c>
      <c r="G36" s="13">
        <f>[6]JASEC!H37</f>
        <v>27.580000000000005</v>
      </c>
      <c r="H36" s="13">
        <f>[6]JASEC!I37</f>
        <v>27.149999999999984</v>
      </c>
      <c r="I36" s="13">
        <f>[6]JASEC!J37</f>
        <v>27.149999999999984</v>
      </c>
      <c r="J36" s="13">
        <f>[6]JASEC!K37</f>
        <v>27.149999999999984</v>
      </c>
      <c r="K36" s="13">
        <f>[6]JASEC!L37</f>
        <v>25.88999999999999</v>
      </c>
      <c r="L36" s="13">
        <f>[6]JASEC!M37</f>
        <v>25.88999999999999</v>
      </c>
      <c r="M36" s="13">
        <f>[6]JASEC!N37</f>
        <v>25.88999999999999</v>
      </c>
      <c r="N36" s="13"/>
    </row>
    <row r="37" spans="1:14" x14ac:dyDescent="0.3">
      <c r="A37" s="22" t="str">
        <f>[6]JASEC!B38</f>
        <v>c. Energía Noche</v>
      </c>
      <c r="B37" s="13">
        <f>[6]JASEC!C38</f>
        <v>18.809999999999992</v>
      </c>
      <c r="C37" s="13">
        <f>[6]JASEC!D38</f>
        <v>18.809999999999995</v>
      </c>
      <c r="D37" s="13">
        <f>[6]JASEC!E38</f>
        <v>18.809999999999992</v>
      </c>
      <c r="E37" s="13">
        <f>[6]JASEC!F38</f>
        <v>18.809999999999995</v>
      </c>
      <c r="F37" s="13">
        <f>[6]JASEC!G38</f>
        <v>18.809999999999992</v>
      </c>
      <c r="G37" s="13">
        <f>[6]JASEC!H38</f>
        <v>18.809999999999995</v>
      </c>
      <c r="H37" s="13">
        <f>[6]JASEC!I38</f>
        <v>18.519999999999992</v>
      </c>
      <c r="I37" s="13">
        <f>[6]JASEC!J38</f>
        <v>18.519999999999992</v>
      </c>
      <c r="J37" s="13">
        <f>[6]JASEC!K38</f>
        <v>18.519999999999992</v>
      </c>
      <c r="K37" s="13">
        <f>[6]JASEC!L38</f>
        <v>17.660000000000007</v>
      </c>
      <c r="L37" s="13">
        <f>[6]JASEC!M38</f>
        <v>17.660000000000011</v>
      </c>
      <c r="M37" s="13">
        <f>[6]JASEC!N38</f>
        <v>17.660000000000007</v>
      </c>
      <c r="N37" s="13"/>
    </row>
    <row r="38" spans="1:14" x14ac:dyDescent="0.3">
      <c r="A38" s="22" t="str">
        <f>[6]JASEC!B39</f>
        <v>d. Potencia Punta</v>
      </c>
      <c r="B38" s="13">
        <f>[6]JASEC!C39</f>
        <v>9930.3200000000052</v>
      </c>
      <c r="C38" s="13">
        <f>[6]JASEC!D39</f>
        <v>9930.3200000000052</v>
      </c>
      <c r="D38" s="13">
        <f>[6]JASEC!E39</f>
        <v>9930.3200000000052</v>
      </c>
      <c r="E38" s="13">
        <f>[6]JASEC!F39</f>
        <v>9930.3200000000052</v>
      </c>
      <c r="F38" s="13">
        <f>[6]JASEC!G39</f>
        <v>9930.3200000000052</v>
      </c>
      <c r="G38" s="13">
        <f>[6]JASEC!H39</f>
        <v>9930.3200000000052</v>
      </c>
      <c r="H38" s="13">
        <f>[6]JASEC!I39</f>
        <v>9775.340000000002</v>
      </c>
      <c r="I38" s="13">
        <f>[6]JASEC!J39</f>
        <v>9775.340000000002</v>
      </c>
      <c r="J38" s="13">
        <f>[6]JASEC!K39</f>
        <v>9775.34</v>
      </c>
      <c r="K38" s="13">
        <f>[6]JASEC!L39</f>
        <v>9322.16</v>
      </c>
      <c r="L38" s="13">
        <f>[6]JASEC!M39</f>
        <v>9322.1600000000017</v>
      </c>
      <c r="M38" s="13">
        <f>[6]JASEC!N39</f>
        <v>9322.16</v>
      </c>
      <c r="N38" s="13"/>
    </row>
    <row r="39" spans="1:14" x14ac:dyDescent="0.3">
      <c r="A39" s="22" t="str">
        <f>[6]JASEC!B40</f>
        <v>e. Potencia Valle</v>
      </c>
      <c r="B39" s="13">
        <f>[6]JASEC!C40</f>
        <v>7120.5</v>
      </c>
      <c r="C39" s="13">
        <f>[6]JASEC!D40</f>
        <v>7120.5</v>
      </c>
      <c r="D39" s="13">
        <f>[6]JASEC!E40</f>
        <v>7120.5</v>
      </c>
      <c r="E39" s="13">
        <f>[6]JASEC!F40</f>
        <v>7120.5</v>
      </c>
      <c r="F39" s="13">
        <f>[6]JASEC!G40</f>
        <v>7120.5</v>
      </c>
      <c r="G39" s="13">
        <f>[6]JASEC!H40</f>
        <v>7120.5</v>
      </c>
      <c r="H39" s="13">
        <f>[6]JASEC!I40</f>
        <v>7009.3699999999972</v>
      </c>
      <c r="I39" s="13">
        <f>[6]JASEC!J40</f>
        <v>7009.3699999999972</v>
      </c>
      <c r="J39" s="13">
        <f>[6]JASEC!K40</f>
        <v>7009.3699999999972</v>
      </c>
      <c r="K39" s="13">
        <f>[6]JASEC!L40</f>
        <v>6684.4100000000026</v>
      </c>
      <c r="L39" s="13">
        <f>[6]JASEC!M40</f>
        <v>6684.4100000000026</v>
      </c>
      <c r="M39" s="13">
        <f>[6]JASEC!N40</f>
        <v>6684.4100000000026</v>
      </c>
      <c r="N39" s="21"/>
    </row>
    <row r="40" spans="1:14" x14ac:dyDescent="0.3">
      <c r="A40" s="22" t="str">
        <f>[6]JASEC!B41</f>
        <v>f. Potencia Noche</v>
      </c>
      <c r="B40" s="13">
        <f>[6]JASEC!C41</f>
        <v>4871.1300000000019</v>
      </c>
      <c r="C40" s="13">
        <f>[6]JASEC!D41</f>
        <v>4871.1300000000019</v>
      </c>
      <c r="D40" s="13">
        <f>[6]JASEC!E41</f>
        <v>4871.1300000000019</v>
      </c>
      <c r="E40" s="13">
        <f>[6]JASEC!F41</f>
        <v>4871.1300000000019</v>
      </c>
      <c r="F40" s="13">
        <f>[6]JASEC!G41</f>
        <v>4871.1300000000019</v>
      </c>
      <c r="G40" s="13">
        <f>[6]JASEC!H41</f>
        <v>4871.1300000000019</v>
      </c>
      <c r="H40" s="13">
        <f>[6]JASEC!I41</f>
        <v>4795.1199999999981</v>
      </c>
      <c r="I40" s="13">
        <f>[6]JASEC!J41</f>
        <v>4795.1199999999981</v>
      </c>
      <c r="J40" s="13">
        <f>[6]JASEC!K41</f>
        <v>4795.1199999999981</v>
      </c>
      <c r="K40" s="13">
        <f>[6]JASEC!L41</f>
        <v>4572.8200000000033</v>
      </c>
      <c r="L40" s="13">
        <f>[6]JASEC!M41</f>
        <v>4572.8200000000033</v>
      </c>
      <c r="M40" s="13">
        <f>[6]JASEC!N41</f>
        <v>4572.8200000000033</v>
      </c>
      <c r="N40" s="21"/>
    </row>
    <row r="41" spans="1:14" x14ac:dyDescent="0.3">
      <c r="A41" s="56" t="str">
        <f>[6]JASEC!B42</f>
        <v>MEDIA TENSIÓN (T-MTb)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13"/>
    </row>
    <row r="42" spans="1:14" x14ac:dyDescent="0.3">
      <c r="A42" s="52" t="str">
        <f>[6]JASEC!B43</f>
        <v>T-MTb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13"/>
    </row>
    <row r="43" spans="1:14" x14ac:dyDescent="0.3">
      <c r="A43" s="22" t="str">
        <f>[6]JASEC!B44</f>
        <v>a. Energía Punta</v>
      </c>
      <c r="B43" s="13">
        <f>[6]JASEC!C44</f>
        <v>115.23</v>
      </c>
      <c r="C43" s="13">
        <f>[6]JASEC!D44</f>
        <v>115.23</v>
      </c>
      <c r="D43" s="13">
        <f>[6]JASEC!E44</f>
        <v>115.23</v>
      </c>
      <c r="E43" s="13">
        <f>[6]JASEC!F44</f>
        <v>115.23</v>
      </c>
      <c r="F43" s="13">
        <f>[6]JASEC!G44</f>
        <v>115.23</v>
      </c>
      <c r="G43" s="13">
        <f>[6]JASEC!H44</f>
        <v>115.23</v>
      </c>
      <c r="H43" s="13">
        <f>[6]JASEC!I44</f>
        <v>113.42999999999996</v>
      </c>
      <c r="I43" s="13">
        <f>[6]JASEC!J44</f>
        <v>113.42999999999996</v>
      </c>
      <c r="J43" s="13">
        <f>[6]JASEC!K44</f>
        <v>113.42999999999998</v>
      </c>
      <c r="K43" s="13">
        <f>[6]JASEC!L44</f>
        <v>108.17000000000004</v>
      </c>
      <c r="L43" s="13">
        <f>[6]JASEC!M44</f>
        <v>108.17000000000004</v>
      </c>
      <c r="M43" s="13">
        <f>[6]JASEC!N44</f>
        <v>108.17000000000004</v>
      </c>
      <c r="N43" s="13"/>
    </row>
    <row r="44" spans="1:14" x14ac:dyDescent="0.3">
      <c r="A44" s="22" t="str">
        <f>[6]JASEC!B45</f>
        <v>b. Energía Valle</v>
      </c>
      <c r="B44" s="13">
        <f>[6]JASEC!C45</f>
        <v>39.599999999999994</v>
      </c>
      <c r="C44" s="13">
        <f>[6]JASEC!D45</f>
        <v>39.6</v>
      </c>
      <c r="D44" s="13">
        <f>[6]JASEC!E45</f>
        <v>39.599999999999994</v>
      </c>
      <c r="E44" s="13">
        <f>[6]JASEC!F45</f>
        <v>39.6</v>
      </c>
      <c r="F44" s="13">
        <f>[6]JASEC!G45</f>
        <v>39.599999999999994</v>
      </c>
      <c r="G44" s="13">
        <f>[6]JASEC!H45</f>
        <v>39.6</v>
      </c>
      <c r="H44" s="13">
        <f>[6]JASEC!I45</f>
        <v>38.980000000000011</v>
      </c>
      <c r="I44" s="13">
        <f>[6]JASEC!J45</f>
        <v>38.980000000000011</v>
      </c>
      <c r="J44" s="13">
        <f>[6]JASEC!K45</f>
        <v>38.980000000000011</v>
      </c>
      <c r="K44" s="13">
        <f>[6]JASEC!L45</f>
        <v>37.169999999999995</v>
      </c>
      <c r="L44" s="13">
        <f>[6]JASEC!M45</f>
        <v>37.169999999999987</v>
      </c>
      <c r="M44" s="13">
        <f>[6]JASEC!N45</f>
        <v>37.169999999999995</v>
      </c>
      <c r="N44" s="13"/>
    </row>
    <row r="45" spans="1:14" x14ac:dyDescent="0.3">
      <c r="A45" s="22" t="str">
        <f>[6]JASEC!B46</f>
        <v>c. Energía Noche</v>
      </c>
      <c r="B45" s="13">
        <f>[6]JASEC!C46</f>
        <v>25.409999999999997</v>
      </c>
      <c r="C45" s="13">
        <f>[6]JASEC!D46</f>
        <v>25.41</v>
      </c>
      <c r="D45" s="13">
        <f>[6]JASEC!E46</f>
        <v>25.409999999999997</v>
      </c>
      <c r="E45" s="13">
        <f>[6]JASEC!F46</f>
        <v>25.41</v>
      </c>
      <c r="F45" s="13">
        <f>[6]JASEC!G46</f>
        <v>25.409999999999997</v>
      </c>
      <c r="G45" s="13">
        <f>[6]JASEC!H46</f>
        <v>25.41</v>
      </c>
      <c r="H45" s="13">
        <f>[6]JASEC!I46</f>
        <v>25.019999999999989</v>
      </c>
      <c r="I45" s="13">
        <f>[6]JASEC!J46</f>
        <v>25.019999999999989</v>
      </c>
      <c r="J45" s="13">
        <f>[6]JASEC!K46</f>
        <v>25.019999999999989</v>
      </c>
      <c r="K45" s="13">
        <f>[6]JASEC!L46</f>
        <v>23.86000000000001</v>
      </c>
      <c r="L45" s="13">
        <f>[6]JASEC!M46</f>
        <v>23.86000000000001</v>
      </c>
      <c r="M45" s="13">
        <f>[6]JASEC!N46</f>
        <v>23.86000000000001</v>
      </c>
      <c r="N45" s="13"/>
    </row>
    <row r="46" spans="1:14" x14ac:dyDescent="0.3">
      <c r="A46" s="22" t="str">
        <f>[6]JASEC!B47</f>
        <v>d. Potencia Punta</v>
      </c>
      <c r="B46" s="13">
        <f>[6]JASEC!C47</f>
        <v>3384.449999999998</v>
      </c>
      <c r="C46" s="13">
        <f>[6]JASEC!D47</f>
        <v>3384.449999999998</v>
      </c>
      <c r="D46" s="13">
        <f>[6]JASEC!E47</f>
        <v>3384.449999999998</v>
      </c>
      <c r="E46" s="13">
        <f>[6]JASEC!F47</f>
        <v>3384.449999999998</v>
      </c>
      <c r="F46" s="13">
        <f>[6]JASEC!G47</f>
        <v>3384.449999999998</v>
      </c>
      <c r="G46" s="13">
        <f>[6]JASEC!H47</f>
        <v>3384.449999999998</v>
      </c>
      <c r="H46" s="13">
        <f>[6]JASEC!I47</f>
        <v>3331.64</v>
      </c>
      <c r="I46" s="13">
        <f>[6]JASEC!J47</f>
        <v>3331.64</v>
      </c>
      <c r="J46" s="13">
        <f>[6]JASEC!K47</f>
        <v>3331.64</v>
      </c>
      <c r="K46" s="13">
        <f>[6]JASEC!L47</f>
        <v>3177.1799999999976</v>
      </c>
      <c r="L46" s="13">
        <f>[6]JASEC!M47</f>
        <v>3177.179999999998</v>
      </c>
      <c r="M46" s="13">
        <f>[6]JASEC!N47</f>
        <v>3177.1799999999976</v>
      </c>
      <c r="N46" s="13"/>
    </row>
    <row r="47" spans="1:14" x14ac:dyDescent="0.3">
      <c r="A47" s="22" t="str">
        <f>[6]JASEC!B48</f>
        <v>e. Potencia Valle</v>
      </c>
      <c r="B47" s="13">
        <f>[6]JASEC!C48</f>
        <v>2362.6799999999989</v>
      </c>
      <c r="C47" s="13">
        <f>[6]JASEC!D48</f>
        <v>2362.6799999999994</v>
      </c>
      <c r="D47" s="13">
        <f>[6]JASEC!E48</f>
        <v>2362.6799999999989</v>
      </c>
      <c r="E47" s="13">
        <f>[6]JASEC!F48</f>
        <v>2362.6799999999994</v>
      </c>
      <c r="F47" s="13">
        <f>[6]JASEC!G48</f>
        <v>2362.6799999999989</v>
      </c>
      <c r="G47" s="13">
        <f>[6]JASEC!H48</f>
        <v>2362.6799999999994</v>
      </c>
      <c r="H47" s="13">
        <f>[6]JASEC!I48</f>
        <v>2325.8000000000011</v>
      </c>
      <c r="I47" s="13">
        <f>[6]JASEC!J48</f>
        <v>2325.8000000000011</v>
      </c>
      <c r="J47" s="13">
        <f>[6]JASEC!K48</f>
        <v>2325.8000000000011</v>
      </c>
      <c r="K47" s="13">
        <f>[6]JASEC!L48</f>
        <v>2217.9800000000009</v>
      </c>
      <c r="L47" s="13">
        <f>[6]JASEC!M48</f>
        <v>2217.9800000000014</v>
      </c>
      <c r="M47" s="13">
        <f>[6]JASEC!N48</f>
        <v>2217.9800000000009</v>
      </c>
      <c r="N47" s="13"/>
    </row>
    <row r="48" spans="1:14" x14ac:dyDescent="0.3">
      <c r="A48" s="22" t="str">
        <f>[6]JASEC!B49</f>
        <v>f. Potencia Noche</v>
      </c>
      <c r="B48" s="13">
        <f>[6]JASEC!C49</f>
        <v>1514.0500000000006</v>
      </c>
      <c r="C48" s="13">
        <f>[6]JASEC!D49</f>
        <v>1514.0500000000004</v>
      </c>
      <c r="D48" s="13">
        <f>[6]JASEC!E49</f>
        <v>1514.0500000000006</v>
      </c>
      <c r="E48" s="13">
        <f>[6]JASEC!F49</f>
        <v>1514.0500000000004</v>
      </c>
      <c r="F48" s="13">
        <f>[6]JASEC!G49</f>
        <v>1514.0500000000006</v>
      </c>
      <c r="G48" s="13">
        <f>[6]JASEC!H49</f>
        <v>1514.0500000000004</v>
      </c>
      <c r="H48" s="13">
        <f>[6]JASEC!I49</f>
        <v>1490.43</v>
      </c>
      <c r="I48" s="13">
        <f>[6]JASEC!J49</f>
        <v>1490.43</v>
      </c>
      <c r="J48" s="13">
        <f>[6]JASEC!K49</f>
        <v>1490.43</v>
      </c>
      <c r="K48" s="13">
        <f>[6]JASEC!L49</f>
        <v>1421.3300000000011</v>
      </c>
      <c r="L48" s="13">
        <f>[6]JASEC!M49</f>
        <v>1421.3300000000011</v>
      </c>
      <c r="M48" s="13">
        <f>[6]JASEC!N49</f>
        <v>1421.3300000000011</v>
      </c>
      <c r="N48" s="13"/>
    </row>
    <row r="49" spans="1:14" x14ac:dyDescent="0.3">
      <c r="A49" s="56" t="str">
        <f>[6]JASEC!B50</f>
        <v>ALUMBRADO PÚBLICO</v>
      </c>
      <c r="B49" s="55"/>
      <c r="C49" s="55"/>
      <c r="D49" s="55"/>
      <c r="E49" s="55"/>
      <c r="F49" s="55"/>
      <c r="G49" s="13"/>
      <c r="H49" s="13"/>
      <c r="I49" s="13"/>
      <c r="J49" s="13"/>
      <c r="K49" s="55"/>
      <c r="L49" s="55"/>
      <c r="M49" s="55"/>
      <c r="N49" s="13"/>
    </row>
    <row r="50" spans="1:14" x14ac:dyDescent="0.3">
      <c r="A50" s="52" t="str">
        <f>[6]JASEC!B51</f>
        <v>T-AP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13"/>
    </row>
    <row r="51" spans="1:14" x14ac:dyDescent="0.3">
      <c r="A51" s="22" t="str">
        <f>[6]JASEC!B52</f>
        <v>a. Bloque 0-30 kWh</v>
      </c>
      <c r="B51" s="13">
        <f>[6]JASEC!C52</f>
        <v>94.19999999999996</v>
      </c>
      <c r="C51" s="13">
        <f>[6]JASEC!D52</f>
        <v>94.199999999999974</v>
      </c>
      <c r="D51" s="13">
        <f>[6]JASEC!E52</f>
        <v>94.19999999999996</v>
      </c>
      <c r="E51" s="13">
        <f>[6]JASEC!F52</f>
        <v>94.199999999999974</v>
      </c>
      <c r="F51" s="13">
        <f>[6]JASEC!G52</f>
        <v>94.19999999999996</v>
      </c>
      <c r="G51" s="13">
        <f>[6]JASEC!H52</f>
        <v>94.199999999999974</v>
      </c>
      <c r="H51" s="13">
        <f>[6]JASEC!I52</f>
        <v>92.400000000000048</v>
      </c>
      <c r="I51" s="13">
        <f>[6]JASEC!J52</f>
        <v>92.400000000000048</v>
      </c>
      <c r="J51" s="13">
        <f>[6]JASEC!K52</f>
        <v>92.400000000000048</v>
      </c>
      <c r="K51" s="13">
        <f>[6]JASEC!L52</f>
        <v>88.199999999999974</v>
      </c>
      <c r="L51" s="13">
        <f>[6]JASEC!M52</f>
        <v>88.199999999999989</v>
      </c>
      <c r="M51" s="13">
        <f>[6]JASEC!N52</f>
        <v>88.199999999999974</v>
      </c>
      <c r="N51" s="13"/>
    </row>
    <row r="52" spans="1:14" x14ac:dyDescent="0.3">
      <c r="A52" s="22" t="str">
        <f>[6]JASEC!B53</f>
        <v>b. Bloque 31-50 000 kWh</v>
      </c>
      <c r="B52" s="13">
        <f>[6]JASEC!C53</f>
        <v>3.14</v>
      </c>
      <c r="C52" s="13">
        <f>[6]JASEC!D53</f>
        <v>3.14</v>
      </c>
      <c r="D52" s="13">
        <f>[6]JASEC!E53</f>
        <v>3.14</v>
      </c>
      <c r="E52" s="13">
        <f>[6]JASEC!F53</f>
        <v>3.14</v>
      </c>
      <c r="F52" s="13">
        <f>[6]JASEC!G53</f>
        <v>3.14</v>
      </c>
      <c r="G52" s="13">
        <f>[6]JASEC!H53</f>
        <v>3.14</v>
      </c>
      <c r="H52" s="13">
        <f>[6]JASEC!I53</f>
        <v>3.0799999999999987</v>
      </c>
      <c r="I52" s="13">
        <f>[6]JASEC!J53</f>
        <v>3.0799999999999987</v>
      </c>
      <c r="J52" s="13">
        <f>[6]JASEC!K53</f>
        <v>3.0799999999999987</v>
      </c>
      <c r="K52" s="13">
        <f>[6]JASEC!L53</f>
        <v>2.9399999999999986</v>
      </c>
      <c r="L52" s="13">
        <f>[6]JASEC!M53</f>
        <v>2.9399999999999986</v>
      </c>
      <c r="M52" s="13">
        <f>[6]JASEC!N53</f>
        <v>2.9399999999999986</v>
      </c>
      <c r="N52" s="13"/>
    </row>
    <row r="53" spans="1:14" x14ac:dyDescent="0.3">
      <c r="A53" s="22" t="str">
        <f>[6]JASEC!B54</f>
        <v>c. Bloque mayor a 50 000 kWh</v>
      </c>
      <c r="B53" s="13">
        <f>[6]JASEC!C54</f>
        <v>157000</v>
      </c>
      <c r="C53" s="13">
        <f>[6]JASEC!D54</f>
        <v>157000</v>
      </c>
      <c r="D53" s="13">
        <f>[6]JASEC!E54</f>
        <v>157000</v>
      </c>
      <c r="E53" s="13">
        <f>[6]JASEC!F54</f>
        <v>157000</v>
      </c>
      <c r="F53" s="13">
        <f>[6]JASEC!G54</f>
        <v>157000</v>
      </c>
      <c r="G53" s="13">
        <f>[6]JASEC!H54</f>
        <v>157000</v>
      </c>
      <c r="H53" s="13">
        <f>[6]JASEC!I54</f>
        <v>154000</v>
      </c>
      <c r="I53" s="13">
        <f>[6]JASEC!J54</f>
        <v>154000</v>
      </c>
      <c r="J53" s="13">
        <f>[6]JASEC!K54</f>
        <v>154000</v>
      </c>
      <c r="K53" s="13">
        <f>[6]JASEC!L54</f>
        <v>147000</v>
      </c>
      <c r="L53" s="13">
        <f>[6]JASEC!M54</f>
        <v>147000</v>
      </c>
      <c r="M53" s="13">
        <f>[6]JASEC!N54</f>
        <v>147000</v>
      </c>
      <c r="N53" s="13"/>
    </row>
    <row r="54" spans="1:14" x14ac:dyDescent="0.3">
      <c r="A54" s="72" t="str">
        <f>[6]JASEC!B55</f>
        <v>Tarifa de acceso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3"/>
      <c r="N54" s="13"/>
    </row>
    <row r="55" spans="1:14" x14ac:dyDescent="0.3">
      <c r="A55" s="74" t="str">
        <f>[6]JASEC!B56</f>
        <v>T-TA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1"/>
      <c r="N55" s="13"/>
    </row>
    <row r="56" spans="1:14" x14ac:dyDescent="0.3">
      <c r="A56" s="22" t="str">
        <f>[6]JASEC!B57</f>
        <v>a. Consumo de Energía cada kWh</v>
      </c>
      <c r="B56" s="13">
        <f>[6]JASEC!C57</f>
        <v>19.299999999999997</v>
      </c>
      <c r="C56" s="13">
        <f>[6]JASEC!D57</f>
        <v>19.3</v>
      </c>
      <c r="D56" s="13">
        <f>[6]JASEC!E57</f>
        <v>19.299999999999997</v>
      </c>
      <c r="E56" s="13">
        <f>[6]JASEC!F57</f>
        <v>19.3</v>
      </c>
      <c r="F56" s="13">
        <f>[6]JASEC!G57</f>
        <v>19.299999999999997</v>
      </c>
      <c r="G56" s="13">
        <f>[6]JASEC!H57</f>
        <v>19.3</v>
      </c>
      <c r="H56" s="13">
        <f>[6]JASEC!I57</f>
        <v>19.299999999999997</v>
      </c>
      <c r="I56" s="13">
        <f>[6]JASEC!J57</f>
        <v>19.299999999999997</v>
      </c>
      <c r="J56" s="13">
        <f>[6]JASEC!K57</f>
        <v>19.3</v>
      </c>
      <c r="K56" s="13">
        <f>[6]JASEC!L57</f>
        <v>19.299999999999997</v>
      </c>
      <c r="L56" s="13">
        <f>[6]JASEC!M57</f>
        <v>19.3</v>
      </c>
      <c r="M56" s="13">
        <f>[6]JASEC!N57</f>
        <v>19.299999999999997</v>
      </c>
      <c r="N56" s="13"/>
    </row>
    <row r="57" spans="1:14" x14ac:dyDescent="0.3">
      <c r="A57" s="68" t="str">
        <f>[6]JASEC!B58</f>
        <v>Tarifa en centros de recarga rápida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13"/>
    </row>
    <row r="58" spans="1:14" x14ac:dyDescent="0.3">
      <c r="A58" s="70" t="str">
        <f>[6]JASEC!B59</f>
        <v>T-VE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13"/>
    </row>
    <row r="59" spans="1:14" x14ac:dyDescent="0.3">
      <c r="A59" s="22" t="str">
        <f>[6]JASEC!B60</f>
        <v>b. Consumo de Energía cada kWh</v>
      </c>
      <c r="B59" s="13">
        <f>[6]JASEC!C60</f>
        <v>182.72</v>
      </c>
      <c r="C59" s="13">
        <f>[6]JASEC!D60</f>
        <v>182.71999999999997</v>
      </c>
      <c r="D59" s="13">
        <f>[6]JASEC!E60</f>
        <v>182.72</v>
      </c>
      <c r="E59" s="13">
        <f>[6]JASEC!F60</f>
        <v>182.71999999999997</v>
      </c>
      <c r="F59" s="13">
        <f>[6]JASEC!G60</f>
        <v>182.72</v>
      </c>
      <c r="G59" s="13">
        <f>[6]JASEC!H60</f>
        <v>182.71999999999997</v>
      </c>
      <c r="H59" s="13">
        <f>[6]JASEC!I60</f>
        <v>182.72</v>
      </c>
      <c r="I59" s="13">
        <f>[6]JASEC!J60</f>
        <v>182.72</v>
      </c>
      <c r="J59" s="13">
        <f>[6]JASEC!K60</f>
        <v>182.71999999999997</v>
      </c>
      <c r="K59" s="13">
        <f>[6]JASEC!L60</f>
        <v>182.72</v>
      </c>
      <c r="L59" s="13">
        <f>[6]JASEC!M60</f>
        <v>182.71999999999997</v>
      </c>
      <c r="M59" s="13">
        <f>[6]JASEC!N60</f>
        <v>182.72</v>
      </c>
      <c r="N59" s="13"/>
    </row>
    <row r="60" spans="1:14" x14ac:dyDescent="0.3">
      <c r="A60" s="68" t="str">
        <f>[6]JASEC!B61</f>
        <v>Tarifa en centros de recarga en planteles para autobuses electricos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</row>
    <row r="61" spans="1:14" x14ac:dyDescent="0.3">
      <c r="A61" s="66" t="str">
        <f>[6]JASEC!B62</f>
        <v>T-BE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4" x14ac:dyDescent="0.3">
      <c r="A62" s="62" t="str">
        <f>[6]JASEC!B63</f>
        <v>b. Consumo de Energía cada kWh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>
        <f>[6]JASEC!M63</f>
        <v>57.080000000000005</v>
      </c>
      <c r="M62" s="63">
        <f>[6]JASEC!N63</f>
        <v>57.079999999999977</v>
      </c>
    </row>
    <row r="63" spans="1:14" x14ac:dyDescent="0.3">
      <c r="A63" s="2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4" x14ac:dyDescent="0.3">
      <c r="A64" s="24" t="s">
        <v>25</v>
      </c>
    </row>
    <row r="65" spans="1:13" x14ac:dyDescent="0.3">
      <c r="A65" s="24" t="s">
        <v>76</v>
      </c>
    </row>
    <row r="73" spans="1:13" x14ac:dyDescent="0.3">
      <c r="A73" s="179" t="s">
        <v>65</v>
      </c>
      <c r="B73" s="179"/>
      <c r="C73" s="179"/>
      <c r="D73" s="179"/>
      <c r="E73" s="179"/>
      <c r="F73" s="179"/>
      <c r="G73" s="179"/>
      <c r="H73" s="179"/>
      <c r="I73" s="179"/>
      <c r="J73" s="179"/>
    </row>
    <row r="74" spans="1:13" x14ac:dyDescent="0.3">
      <c r="A74" s="180" t="s">
        <v>170</v>
      </c>
      <c r="B74" s="180"/>
      <c r="C74" s="180"/>
      <c r="D74" s="180"/>
      <c r="E74" s="180"/>
      <c r="F74" s="180"/>
      <c r="G74" s="180"/>
      <c r="H74" s="180"/>
      <c r="I74" s="180"/>
      <c r="J74" s="180"/>
    </row>
    <row r="75" spans="1:13" x14ac:dyDescent="0.3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3" x14ac:dyDescent="0.3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3" x14ac:dyDescent="0.3">
      <c r="A77" s="94" t="str">
        <f>[6]JASEC!B72</f>
        <v>º</v>
      </c>
      <c r="B77" s="94" t="str">
        <f>[6]JASEC!C72</f>
        <v>Enero</v>
      </c>
      <c r="C77" s="94" t="str">
        <f>[6]JASEC!D72</f>
        <v>Febrero</v>
      </c>
      <c r="D77" s="94" t="str">
        <f>[6]JASEC!E72</f>
        <v>Marzo</v>
      </c>
      <c r="E77" s="94" t="str">
        <f>[6]JASEC!F72</f>
        <v>Abril</v>
      </c>
      <c r="F77" s="94" t="str">
        <f>[6]JASEC!G72</f>
        <v>Mayo</v>
      </c>
      <c r="G77" s="94" t="str">
        <f>[6]JASEC!H72</f>
        <v>Junio</v>
      </c>
      <c r="H77" s="94" t="str">
        <f>[6]JASEC!I72</f>
        <v>Julio</v>
      </c>
      <c r="I77" s="94" t="str">
        <f>[6]JASEC!J72</f>
        <v>Agosto</v>
      </c>
      <c r="J77" s="94" t="str">
        <f>[6]JASEC!K72</f>
        <v>Septiembre</v>
      </c>
      <c r="K77" s="94" t="str">
        <f>[6]JASEC!L72</f>
        <v>Octubre</v>
      </c>
      <c r="L77" s="94" t="str">
        <f>[6]JASEC!M72</f>
        <v>Noviembre</v>
      </c>
      <c r="M77" s="94" t="str">
        <f>[6]JASEC!N72</f>
        <v>Diciembre</v>
      </c>
    </row>
    <row r="78" spans="1:13" x14ac:dyDescent="0.3">
      <c r="A78" s="78" t="str">
        <f>[6]JASEC!B73</f>
        <v>VENTAS AL SERVICIO DE DISTRIBUCIÓN</v>
      </c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</row>
    <row r="79" spans="1:13" x14ac:dyDescent="0.3">
      <c r="A79" s="78" t="str">
        <f>[6]JASEC!B74</f>
        <v>T-SD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</row>
    <row r="80" spans="1:13" x14ac:dyDescent="0.3">
      <c r="A80" s="95" t="str">
        <f>[6]JASEC!B75</f>
        <v>a. Energía Punta</v>
      </c>
      <c r="B80" s="95">
        <f>[6]JASEC!C75</f>
        <v>44.24</v>
      </c>
      <c r="C80" s="95">
        <f>[6]JASEC!D75</f>
        <v>44.24</v>
      </c>
      <c r="D80" s="95">
        <f>[6]JASEC!E75</f>
        <v>44.24</v>
      </c>
      <c r="E80" s="95">
        <f>[6]JASEC!F75</f>
        <v>44.24</v>
      </c>
      <c r="F80" s="95">
        <f>[6]JASEC!G75</f>
        <v>44.24</v>
      </c>
      <c r="G80" s="95">
        <f>[6]JASEC!H75</f>
        <v>44.24</v>
      </c>
      <c r="H80" s="95">
        <f>[6]JASEC!I75</f>
        <v>44.24</v>
      </c>
      <c r="I80" s="95">
        <f>[6]JASEC!J75</f>
        <v>44.24</v>
      </c>
      <c r="J80" s="95">
        <f>[6]JASEC!K75</f>
        <v>44.24</v>
      </c>
      <c r="K80" s="95">
        <f>[6]JASEC!L75</f>
        <v>44.24</v>
      </c>
      <c r="L80" s="95">
        <f>[6]JASEC!M75</f>
        <v>44.24</v>
      </c>
      <c r="M80" s="95">
        <f>[6]JASEC!N75</f>
        <v>44.24</v>
      </c>
    </row>
    <row r="81" spans="1:13" x14ac:dyDescent="0.3">
      <c r="A81" s="95" t="str">
        <f>[6]JASEC!B76</f>
        <v>b. Energía Valle</v>
      </c>
      <c r="B81" s="95">
        <f>[6]JASEC!C76</f>
        <v>35.960000000000015</v>
      </c>
      <c r="C81" s="95">
        <f>[6]JASEC!D76</f>
        <v>35.960000000000015</v>
      </c>
      <c r="D81" s="95">
        <f>[6]JASEC!E76</f>
        <v>35.960000000000015</v>
      </c>
      <c r="E81" s="95">
        <f>[6]JASEC!F76</f>
        <v>35.960000000000015</v>
      </c>
      <c r="F81" s="95">
        <f>[6]JASEC!G76</f>
        <v>35.960000000000015</v>
      </c>
      <c r="G81" s="95">
        <f>[6]JASEC!H76</f>
        <v>35.960000000000015</v>
      </c>
      <c r="H81" s="95">
        <f>[6]JASEC!I76</f>
        <v>35.960000000000015</v>
      </c>
      <c r="I81" s="95">
        <f>[6]JASEC!J76</f>
        <v>35.960000000000015</v>
      </c>
      <c r="J81" s="95">
        <f>[6]JASEC!K76</f>
        <v>35.960000000000015</v>
      </c>
      <c r="K81" s="95">
        <f>[6]JASEC!L76</f>
        <v>35.960000000000015</v>
      </c>
      <c r="L81" s="95">
        <f>[6]JASEC!M76</f>
        <v>35.960000000000015</v>
      </c>
      <c r="M81" s="95">
        <f>[6]JASEC!N76</f>
        <v>35.960000000000015</v>
      </c>
    </row>
    <row r="82" spans="1:13" x14ac:dyDescent="0.3">
      <c r="A82" s="95" t="str">
        <f>[6]JASEC!B77</f>
        <v>c. Energía Noche</v>
      </c>
      <c r="B82" s="95">
        <f>[6]JASEC!C77</f>
        <v>30.570000000000022</v>
      </c>
      <c r="C82" s="95">
        <f>[6]JASEC!D77</f>
        <v>30.570000000000018</v>
      </c>
      <c r="D82" s="95">
        <f>[6]JASEC!E77</f>
        <v>30.570000000000022</v>
      </c>
      <c r="E82" s="95">
        <f>[6]JASEC!F77</f>
        <v>30.570000000000018</v>
      </c>
      <c r="F82" s="95">
        <f>[6]JASEC!G77</f>
        <v>30.570000000000022</v>
      </c>
      <c r="G82" s="95">
        <f>[6]JASEC!H77</f>
        <v>30.570000000000018</v>
      </c>
      <c r="H82" s="95">
        <f>[6]JASEC!I77</f>
        <v>30.570000000000022</v>
      </c>
      <c r="I82" s="95">
        <f>[6]JASEC!J77</f>
        <v>30.570000000000022</v>
      </c>
      <c r="J82" s="95">
        <f>[6]JASEC!K77</f>
        <v>30.570000000000018</v>
      </c>
      <c r="K82" s="95">
        <f>[6]JASEC!L77</f>
        <v>30.570000000000022</v>
      </c>
      <c r="L82" s="95">
        <f>[6]JASEC!M77</f>
        <v>30.570000000000018</v>
      </c>
      <c r="M82" s="95">
        <f>[6]JASEC!N77</f>
        <v>30.570000000000022</v>
      </c>
    </row>
    <row r="83" spans="1:13" x14ac:dyDescent="0.3">
      <c r="A83" s="95" t="str">
        <f>[6]JASEC!B78</f>
        <v>d. Potencia Punta</v>
      </c>
      <c r="B83" s="95">
        <f>[6]JASEC!C78</f>
        <v>2506.5199999999995</v>
      </c>
      <c r="C83" s="95">
        <f>[6]JASEC!D78</f>
        <v>2506.5199999999991</v>
      </c>
      <c r="D83" s="95">
        <f>[6]JASEC!E78</f>
        <v>2506.5199999999995</v>
      </c>
      <c r="E83" s="95">
        <f>[6]JASEC!F78</f>
        <v>2506.5199999999991</v>
      </c>
      <c r="F83" s="95">
        <f>[6]JASEC!G78</f>
        <v>2506.5199999999995</v>
      </c>
      <c r="G83" s="95">
        <f>[6]JASEC!H78</f>
        <v>2506.5199999999991</v>
      </c>
      <c r="H83" s="95">
        <f>[6]JASEC!I78</f>
        <v>2506.5199999999995</v>
      </c>
      <c r="I83" s="95">
        <f>[6]JASEC!J78</f>
        <v>2506.5199999999995</v>
      </c>
      <c r="J83" s="95">
        <f>[6]JASEC!K78</f>
        <v>2506.5199999999991</v>
      </c>
      <c r="K83" s="95">
        <f>[6]JASEC!L78</f>
        <v>2506.5199999999995</v>
      </c>
      <c r="L83" s="95">
        <f>[6]JASEC!M78</f>
        <v>2506.5199999999991</v>
      </c>
      <c r="M83" s="95">
        <f>[6]JASEC!N78</f>
        <v>2506.5199999999995</v>
      </c>
    </row>
    <row r="84" spans="1:13" x14ac:dyDescent="0.3">
      <c r="A84" s="95" t="str">
        <f>[6]JASEC!B79</f>
        <v>e. Potencia Valle</v>
      </c>
      <c r="B84" s="95">
        <f>[6]JASEC!C79</f>
        <v>2506.5199999999995</v>
      </c>
      <c r="C84" s="95">
        <f>[6]JASEC!D79</f>
        <v>2506.5199999999991</v>
      </c>
      <c r="D84" s="95">
        <f>[6]JASEC!E79</f>
        <v>2506.5199999999995</v>
      </c>
      <c r="E84" s="95">
        <f>[6]JASEC!F79</f>
        <v>2506.5199999999991</v>
      </c>
      <c r="F84" s="95">
        <f>[6]JASEC!G79</f>
        <v>2506.5199999999995</v>
      </c>
      <c r="G84" s="95">
        <f>[6]JASEC!H79</f>
        <v>2506.5199999999991</v>
      </c>
      <c r="H84" s="95">
        <f>[6]JASEC!I79</f>
        <v>2506.5199999999995</v>
      </c>
      <c r="I84" s="95">
        <f>[6]JASEC!J79</f>
        <v>2506.5199999999995</v>
      </c>
      <c r="J84" s="95">
        <f>[6]JASEC!K79</f>
        <v>2506.5199999999991</v>
      </c>
      <c r="K84" s="95">
        <f>[6]JASEC!L79</f>
        <v>2506.5199999999995</v>
      </c>
      <c r="L84" s="95">
        <f>[6]JASEC!M79</f>
        <v>2506.5199999999991</v>
      </c>
      <c r="M84" s="95">
        <f>[6]JASEC!N79</f>
        <v>2506.5199999999995</v>
      </c>
    </row>
    <row r="85" spans="1:13" x14ac:dyDescent="0.3">
      <c r="A85" s="96" t="str">
        <f>[6]JASEC!B80</f>
        <v>f. Potencia Noche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</row>
    <row r="86" spans="1:13" x14ac:dyDescent="0.3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</row>
    <row r="89" spans="1:13" x14ac:dyDescent="0.3">
      <c r="A89" s="24"/>
    </row>
    <row r="90" spans="1:13" x14ac:dyDescent="0.3">
      <c r="A90" s="24"/>
    </row>
  </sheetData>
  <mergeCells count="4">
    <mergeCell ref="A4:J4"/>
    <mergeCell ref="A5:M5"/>
    <mergeCell ref="A73:J73"/>
    <mergeCell ref="A74:J7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A2E9-BF6D-4998-A733-78AB214319FF}">
  <sheetPr codeName="Hoja78">
    <tabColor theme="2"/>
  </sheetPr>
  <dimension ref="A5:N97"/>
  <sheetViews>
    <sheetView topLeftCell="A96" workbookViewId="0">
      <selection activeCell="A96" sqref="A96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171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[6]ESPH!B7</f>
        <v>Tipo de tarifa y bloque</v>
      </c>
      <c r="B7" s="18" t="str">
        <f>[6]ESPH!C7</f>
        <v>Enero</v>
      </c>
      <c r="C7" s="18" t="str">
        <f>[6]ESPH!D7</f>
        <v>Febrero</v>
      </c>
      <c r="D7" s="18" t="str">
        <f>[6]ESPH!E7</f>
        <v>Marzo</v>
      </c>
      <c r="E7" s="18" t="str">
        <f>[6]ESPH!F7</f>
        <v>Abril</v>
      </c>
      <c r="F7" s="18" t="str">
        <f>[6]ESPH!G7</f>
        <v>Mayo</v>
      </c>
      <c r="G7" s="18" t="str">
        <f>[6]ESPH!H7</f>
        <v>Junio</v>
      </c>
      <c r="H7" s="18" t="str">
        <f>[6]ESPH!I7</f>
        <v>Julio</v>
      </c>
      <c r="I7" s="18" t="str">
        <f>[6]ESPH!J7</f>
        <v>Agosto</v>
      </c>
      <c r="J7" s="18" t="str">
        <f>[6]ESPH!K7</f>
        <v>Septiembre</v>
      </c>
      <c r="K7" s="18" t="str">
        <f>[6]ESPH!L7</f>
        <v>Octubre</v>
      </c>
      <c r="L7" s="18" t="str">
        <f>[6]ESPH!M7</f>
        <v>Noviembre</v>
      </c>
      <c r="M7" s="18" t="str">
        <f>[6]ESPH!N7</f>
        <v>Diciembre</v>
      </c>
      <c r="N7" s="37"/>
    </row>
    <row r="8" spans="1:14" x14ac:dyDescent="0.3">
      <c r="A8" s="19" t="str">
        <f>[6]ESPH!B8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[6]ESPH!B9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[6]ESPH!B10</f>
        <v>a. Bloque 0-30 kWh</v>
      </c>
      <c r="B10" s="13">
        <f>[6]ESPH!C10</f>
        <v>2202</v>
      </c>
      <c r="C10" s="13">
        <f>[6]ESPH!D10</f>
        <v>2202</v>
      </c>
      <c r="D10" s="13">
        <f>[6]ESPH!E10</f>
        <v>2202</v>
      </c>
      <c r="E10" s="13">
        <f>[6]ESPH!F10</f>
        <v>2202</v>
      </c>
      <c r="F10" s="13">
        <f>[6]ESPH!G10</f>
        <v>2202</v>
      </c>
      <c r="G10" s="13">
        <f>[6]ESPH!H10</f>
        <v>2202</v>
      </c>
      <c r="H10" s="13">
        <f>[6]ESPH!I10</f>
        <v>1995.900000000001</v>
      </c>
      <c r="I10" s="13">
        <f>[6]ESPH!J10</f>
        <v>1995.900000000001</v>
      </c>
      <c r="J10" s="13">
        <f>[6]ESPH!K10</f>
        <v>1995.900000000001</v>
      </c>
      <c r="K10" s="13">
        <f>[6]ESPH!L10</f>
        <v>1924.1999999999989</v>
      </c>
      <c r="L10" s="13">
        <f>[6]ESPH!M10</f>
        <v>1924.1999999999991</v>
      </c>
      <c r="M10" s="13">
        <f>[6]ESPH!N10</f>
        <v>1924.1999999999989</v>
      </c>
      <c r="N10" s="13"/>
    </row>
    <row r="11" spans="1:14" x14ac:dyDescent="0.3">
      <c r="A11" s="22" t="str">
        <f>[6]ESPH!B11</f>
        <v>b. Bloque 31-200 kWh</v>
      </c>
      <c r="B11" s="13">
        <f>[6]ESPH!C11</f>
        <v>73.400000000000048</v>
      </c>
      <c r="C11" s="13">
        <f>[6]ESPH!D11</f>
        <v>73.400000000000048</v>
      </c>
      <c r="D11" s="13">
        <f>[6]ESPH!E11</f>
        <v>73.400000000000048</v>
      </c>
      <c r="E11" s="13">
        <f>[6]ESPH!F11</f>
        <v>73.400000000000048</v>
      </c>
      <c r="F11" s="13">
        <f>[6]ESPH!G11</f>
        <v>73.400000000000048</v>
      </c>
      <c r="G11" s="13">
        <f>[6]ESPH!H11</f>
        <v>73.400000000000048</v>
      </c>
      <c r="H11" s="13">
        <f>[6]ESPH!I11</f>
        <v>66.529999999999987</v>
      </c>
      <c r="I11" s="13">
        <f>[6]ESPH!J11</f>
        <v>66.529999999999987</v>
      </c>
      <c r="J11" s="13">
        <f>[6]ESPH!K11</f>
        <v>66.529999999999987</v>
      </c>
      <c r="K11" s="13">
        <f>[6]ESPH!L11</f>
        <v>64.140000000000043</v>
      </c>
      <c r="L11" s="13">
        <f>[6]ESPH!M11</f>
        <v>64.140000000000043</v>
      </c>
      <c r="M11" s="13">
        <f>[6]ESPH!N11</f>
        <v>64.140000000000043</v>
      </c>
      <c r="N11" s="13"/>
    </row>
    <row r="12" spans="1:14" x14ac:dyDescent="0.3">
      <c r="A12" s="22" t="str">
        <f>[6]ESPH!B12</f>
        <v>c. Bloque mayor a 200 kWh</v>
      </c>
      <c r="B12" s="13">
        <f>[6]ESPH!C12</f>
        <v>94.909999999999968</v>
      </c>
      <c r="C12" s="13">
        <f>[6]ESPH!D12</f>
        <v>94.909999999999982</v>
      </c>
      <c r="D12" s="13">
        <f>[6]ESPH!E12</f>
        <v>94.909999999999968</v>
      </c>
      <c r="E12" s="13">
        <f>[6]ESPH!F12</f>
        <v>94.909999999999982</v>
      </c>
      <c r="F12" s="13">
        <f>[6]ESPH!G12</f>
        <v>94.909999999999968</v>
      </c>
      <c r="G12" s="13">
        <f>[6]ESPH!H12</f>
        <v>94.909999999999982</v>
      </c>
      <c r="H12" s="13">
        <f>[6]ESPH!I12</f>
        <v>86.030000000000044</v>
      </c>
      <c r="I12" s="13">
        <f>[6]ESPH!J12</f>
        <v>86.030000000000044</v>
      </c>
      <c r="J12" s="13">
        <f>[6]ESPH!K12</f>
        <v>86.03000000000003</v>
      </c>
      <c r="K12" s="13">
        <f>[6]ESPH!L12</f>
        <v>82.94000000000004</v>
      </c>
      <c r="L12" s="13">
        <f>[6]ESPH!M12</f>
        <v>82.94000000000004</v>
      </c>
      <c r="M12" s="13">
        <f>[6]ESPH!N12</f>
        <v>82.94000000000004</v>
      </c>
      <c r="N12" s="21"/>
    </row>
    <row r="13" spans="1:14" x14ac:dyDescent="0.3">
      <c r="A13" s="19" t="str">
        <f>[6]ESPH!B13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1"/>
    </row>
    <row r="14" spans="1:14" x14ac:dyDescent="0.3">
      <c r="A14" s="20" t="str">
        <f>[6]ESPH!B14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13"/>
    </row>
    <row r="15" spans="1:14" x14ac:dyDescent="0.3">
      <c r="A15" s="22" t="str">
        <f>[6]ESPH!B15</f>
        <v>a. Consumo de Energía menor o igual a 3000 kWh</v>
      </c>
      <c r="B15" s="13">
        <f>[6]ESPH!C15</f>
        <v>101.25</v>
      </c>
      <c r="C15" s="13">
        <f>[6]ESPH!D15</f>
        <v>101.25</v>
      </c>
      <c r="D15" s="13">
        <f>[6]ESPH!E15</f>
        <v>101.25</v>
      </c>
      <c r="E15" s="13">
        <f>[6]ESPH!F15</f>
        <v>101.25</v>
      </c>
      <c r="F15" s="13">
        <f>[6]ESPH!G15</f>
        <v>101.25</v>
      </c>
      <c r="G15" s="13">
        <f>[6]ESPH!H15</f>
        <v>101.25</v>
      </c>
      <c r="H15" s="13">
        <f>[6]ESPH!I15</f>
        <v>91.760000000000062</v>
      </c>
      <c r="I15" s="13">
        <f>[6]ESPH!J15</f>
        <v>91.760000000000062</v>
      </c>
      <c r="J15" s="13">
        <f>[6]ESPH!K15</f>
        <v>91.760000000000048</v>
      </c>
      <c r="K15" s="13">
        <f>[6]ESPH!L15</f>
        <v>88.469999999999956</v>
      </c>
      <c r="L15" s="13">
        <f>[6]ESPH!M15</f>
        <v>88.46999999999997</v>
      </c>
      <c r="M15" s="13">
        <f>[6]ESPH!N15</f>
        <v>88.469999999999956</v>
      </c>
      <c r="N15" s="13"/>
    </row>
    <row r="16" spans="1:14" x14ac:dyDescent="0.3">
      <c r="A16" s="22" t="str">
        <f>[6]ESPH!B16</f>
        <v>b. Bloque 0-3000 kWh</v>
      </c>
      <c r="B16" s="13">
        <f>[6]ESPH!C16</f>
        <v>170850</v>
      </c>
      <c r="C16" s="13">
        <f>[6]ESPH!D16</f>
        <v>170850</v>
      </c>
      <c r="D16" s="13">
        <f>[6]ESPH!E16</f>
        <v>170850</v>
      </c>
      <c r="E16" s="13">
        <f>[6]ESPH!F16</f>
        <v>170850</v>
      </c>
      <c r="F16" s="13">
        <f>[6]ESPH!G16</f>
        <v>170850</v>
      </c>
      <c r="G16" s="13">
        <f>[6]ESPH!H16</f>
        <v>170850</v>
      </c>
      <c r="H16" s="13">
        <f>[6]ESPH!I16</f>
        <v>154830</v>
      </c>
      <c r="I16" s="13">
        <f>[6]ESPH!J16</f>
        <v>154830</v>
      </c>
      <c r="J16" s="13">
        <f>[6]ESPH!K16</f>
        <v>154830</v>
      </c>
      <c r="K16" s="13">
        <f>[6]ESPH!L16</f>
        <v>149280</v>
      </c>
      <c r="L16" s="13">
        <f>[6]ESPH!M16</f>
        <v>149280</v>
      </c>
      <c r="M16" s="13">
        <f>[6]ESPH!N16</f>
        <v>149280</v>
      </c>
      <c r="N16" s="13"/>
    </row>
    <row r="17" spans="1:14" x14ac:dyDescent="0.3">
      <c r="A17" s="22" t="str">
        <f>[6]ESPH!B17</f>
        <v>c. Bloque mayor a 3000 kWh</v>
      </c>
      <c r="B17" s="13">
        <f>[6]ESPH!C17</f>
        <v>56.950000000000031</v>
      </c>
      <c r="C17" s="13">
        <f>[6]ESPH!D17</f>
        <v>56.950000000000031</v>
      </c>
      <c r="D17" s="13">
        <f>[6]ESPH!E17</f>
        <v>56.950000000000031</v>
      </c>
      <c r="E17" s="13">
        <f>[6]ESPH!F17</f>
        <v>56.950000000000031</v>
      </c>
      <c r="F17" s="13">
        <f>[6]ESPH!G17</f>
        <v>56.950000000000031</v>
      </c>
      <c r="G17" s="13">
        <f>[6]ESPH!H17</f>
        <v>56.950000000000031</v>
      </c>
      <c r="H17" s="13">
        <f>[6]ESPH!I17</f>
        <v>51.609999999999964</v>
      </c>
      <c r="I17" s="13">
        <f>[6]ESPH!J17</f>
        <v>51.609999999999964</v>
      </c>
      <c r="J17" s="13">
        <f>[6]ESPH!K17</f>
        <v>51.609999999999971</v>
      </c>
      <c r="K17" s="13">
        <f>[6]ESPH!L17</f>
        <v>49.76</v>
      </c>
      <c r="L17" s="13">
        <f>[6]ESPH!M17</f>
        <v>49.76</v>
      </c>
      <c r="M17" s="13">
        <f>[6]ESPH!N17</f>
        <v>49.76</v>
      </c>
      <c r="N17" s="13"/>
    </row>
    <row r="18" spans="1:14" x14ac:dyDescent="0.3">
      <c r="A18" s="22" t="str">
        <f>[6]ESPH!B18</f>
        <v>d. Bloque 0-10 kW</v>
      </c>
      <c r="B18" s="13">
        <f>[6]ESPH!C18</f>
        <v>92470.299999999974</v>
      </c>
      <c r="C18" s="13">
        <f>[6]ESPH!D18</f>
        <v>92470.299999999988</v>
      </c>
      <c r="D18" s="13">
        <f>[6]ESPH!E18</f>
        <v>92470.299999999974</v>
      </c>
      <c r="E18" s="13">
        <f>[6]ESPH!F18</f>
        <v>92470.299999999988</v>
      </c>
      <c r="F18" s="13">
        <f>[6]ESPH!G18</f>
        <v>92470.299999999974</v>
      </c>
      <c r="G18" s="13">
        <f>[6]ESPH!H18</f>
        <v>92470.299999999988</v>
      </c>
      <c r="H18" s="13">
        <f>[6]ESPH!I18</f>
        <v>83811.100000000049</v>
      </c>
      <c r="I18" s="13">
        <f>[6]ESPH!J18</f>
        <v>83811.100000000049</v>
      </c>
      <c r="J18" s="13">
        <f>[6]ESPH!K18</f>
        <v>83811.100000000049</v>
      </c>
      <c r="K18" s="13">
        <f>[6]ESPH!L18</f>
        <v>80801.899999999951</v>
      </c>
      <c r="L18" s="13">
        <f>[6]ESPH!M18</f>
        <v>80801.899999999951</v>
      </c>
      <c r="M18" s="13">
        <f>[6]ESPH!N18</f>
        <v>80801.899999999951</v>
      </c>
      <c r="N18" s="13"/>
    </row>
    <row r="19" spans="1:14" x14ac:dyDescent="0.3">
      <c r="A19" s="22" t="str">
        <f>[6]ESPH!B19</f>
        <v>e. Bloque mayor a 10 kW</v>
      </c>
      <c r="B19" s="13">
        <f>[6]ESPH!C19</f>
        <v>9247.0300000000025</v>
      </c>
      <c r="C19" s="13">
        <f>[6]ESPH!D19</f>
        <v>9247.0300000000007</v>
      </c>
      <c r="D19" s="13">
        <f>[6]ESPH!E19</f>
        <v>9247.0300000000025</v>
      </c>
      <c r="E19" s="13">
        <f>[6]ESPH!F19</f>
        <v>9247.0300000000007</v>
      </c>
      <c r="F19" s="13">
        <f>[6]ESPH!G19</f>
        <v>9247.0300000000025</v>
      </c>
      <c r="G19" s="13">
        <f>[6]ESPH!H19</f>
        <v>9247.0300000000007</v>
      </c>
      <c r="H19" s="13">
        <f>[6]ESPH!I19</f>
        <v>8381.1099999999933</v>
      </c>
      <c r="I19" s="13">
        <f>[6]ESPH!J19</f>
        <v>8381.1099999999933</v>
      </c>
      <c r="J19" s="13">
        <f>[6]ESPH!K19</f>
        <v>8381.1099999999933</v>
      </c>
      <c r="K19" s="13">
        <f>[6]ESPH!L19</f>
        <v>8080.1900000000014</v>
      </c>
      <c r="L19" s="13">
        <f>[6]ESPH!M19</f>
        <v>8080.1900000000014</v>
      </c>
      <c r="M19" s="13">
        <f>[6]ESPH!N19</f>
        <v>8080.1900000000014</v>
      </c>
      <c r="N19" s="21"/>
    </row>
    <row r="20" spans="1:14" x14ac:dyDescent="0.3">
      <c r="A20" s="19" t="str">
        <f>[6]ESPH!B20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[6]ESPH!B21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47" t="str">
        <f>[6]ESPH!B22</f>
        <v>a. Consumo de Energía menor o igual a 3000 kWh</v>
      </c>
      <c r="B22" s="13">
        <f>[6]ESPH!C22</f>
        <v>101.25</v>
      </c>
      <c r="C22" s="13">
        <f>[6]ESPH!D22</f>
        <v>101.25</v>
      </c>
      <c r="D22" s="13">
        <f>[6]ESPH!E22</f>
        <v>101.25</v>
      </c>
      <c r="E22" s="13">
        <f>[6]ESPH!F22</f>
        <v>101.25</v>
      </c>
      <c r="F22" s="13">
        <f>[6]ESPH!G22</f>
        <v>101.25</v>
      </c>
      <c r="G22" s="13">
        <f>[6]ESPH!H22</f>
        <v>101.25</v>
      </c>
      <c r="H22" s="13">
        <f>[6]ESPH!I22</f>
        <v>91.760000000000062</v>
      </c>
      <c r="I22" s="13">
        <f>[6]ESPH!J22</f>
        <v>91.760000000000062</v>
      </c>
      <c r="J22" s="13">
        <f>[6]ESPH!K22</f>
        <v>91.760000000000048</v>
      </c>
      <c r="K22" s="13">
        <f>[6]ESPH!L22</f>
        <v>88.469999999999956</v>
      </c>
      <c r="L22" s="13">
        <f>[6]ESPH!M22</f>
        <v>88.46999999999997</v>
      </c>
      <c r="M22" s="13">
        <f>[6]ESPH!N22</f>
        <v>88.469999999999956</v>
      </c>
      <c r="N22" s="23"/>
    </row>
    <row r="23" spans="1:14" x14ac:dyDescent="0.3">
      <c r="A23" s="22" t="str">
        <f>[6]ESPH!B23</f>
        <v>b. Bloque 0-3000 kWh</v>
      </c>
      <c r="B23" s="13">
        <f>[6]ESPH!C23</f>
        <v>170850</v>
      </c>
      <c r="C23" s="13">
        <f>[6]ESPH!D23</f>
        <v>170850</v>
      </c>
      <c r="D23" s="13">
        <f>[6]ESPH!E23</f>
        <v>170850</v>
      </c>
      <c r="E23" s="13">
        <f>[6]ESPH!F23</f>
        <v>170850</v>
      </c>
      <c r="F23" s="13">
        <f>[6]ESPH!G23</f>
        <v>170850</v>
      </c>
      <c r="G23" s="13">
        <f>[6]ESPH!H23</f>
        <v>170850</v>
      </c>
      <c r="H23" s="13">
        <f>[6]ESPH!I23</f>
        <v>154830</v>
      </c>
      <c r="I23" s="13">
        <f>[6]ESPH!J23</f>
        <v>154830</v>
      </c>
      <c r="J23" s="13">
        <f>[6]ESPH!K23</f>
        <v>154830</v>
      </c>
      <c r="K23" s="13">
        <f>[6]ESPH!L23</f>
        <v>149280</v>
      </c>
      <c r="L23" s="13">
        <f>[6]ESPH!M23</f>
        <v>149280</v>
      </c>
      <c r="M23" s="13">
        <f>[6]ESPH!N23</f>
        <v>149280</v>
      </c>
      <c r="N23" s="23"/>
    </row>
    <row r="24" spans="1:14" x14ac:dyDescent="0.3">
      <c r="A24" s="22" t="str">
        <f>[6]ESPH!B24</f>
        <v>c. Bloque mayor a 3000 kWh</v>
      </c>
      <c r="B24" s="13">
        <f>[6]ESPH!C24</f>
        <v>56.950000000000031</v>
      </c>
      <c r="C24" s="13">
        <f>[6]ESPH!D24</f>
        <v>56.950000000000031</v>
      </c>
      <c r="D24" s="13">
        <f>[6]ESPH!E24</f>
        <v>56.950000000000031</v>
      </c>
      <c r="E24" s="13">
        <f>[6]ESPH!F24</f>
        <v>56.950000000000031</v>
      </c>
      <c r="F24" s="13">
        <f>[6]ESPH!G24</f>
        <v>56.950000000000031</v>
      </c>
      <c r="G24" s="13">
        <f>[6]ESPH!H24</f>
        <v>56.950000000000031</v>
      </c>
      <c r="H24" s="13">
        <f>[6]ESPH!I24</f>
        <v>51.609999999999964</v>
      </c>
      <c r="I24" s="13">
        <f>[6]ESPH!J24</f>
        <v>51.609999999999964</v>
      </c>
      <c r="J24" s="13">
        <f>[6]ESPH!K24</f>
        <v>51.609999999999971</v>
      </c>
      <c r="K24" s="13">
        <f>[6]ESPH!L24</f>
        <v>49.76</v>
      </c>
      <c r="L24" s="13">
        <f>[6]ESPH!M24</f>
        <v>49.76</v>
      </c>
      <c r="M24" s="13">
        <f>[6]ESPH!N24</f>
        <v>49.76</v>
      </c>
      <c r="N24" s="23"/>
    </row>
    <row r="25" spans="1:14" x14ac:dyDescent="0.3">
      <c r="A25" s="22" t="str">
        <f>[6]ESPH!B25</f>
        <v>d. Bloque 0-10 kW</v>
      </c>
      <c r="B25" s="13">
        <f>[6]ESPH!C25</f>
        <v>92470.299999999974</v>
      </c>
      <c r="C25" s="13">
        <f>[6]ESPH!D25</f>
        <v>92470.299999999988</v>
      </c>
      <c r="D25" s="13">
        <f>[6]ESPH!E25</f>
        <v>92470.299999999974</v>
      </c>
      <c r="E25" s="13">
        <f>[6]ESPH!F25</f>
        <v>92470.299999999988</v>
      </c>
      <c r="F25" s="13">
        <f>[6]ESPH!G25</f>
        <v>92470.299999999974</v>
      </c>
      <c r="G25" s="13">
        <f>[6]ESPH!H25</f>
        <v>92470.299999999988</v>
      </c>
      <c r="H25" s="13">
        <f>[6]ESPH!I25</f>
        <v>83811.100000000049</v>
      </c>
      <c r="I25" s="13">
        <f>[6]ESPH!J25</f>
        <v>83811.100000000049</v>
      </c>
      <c r="J25" s="13">
        <f>[6]ESPH!K25</f>
        <v>83811.100000000049</v>
      </c>
      <c r="K25" s="13">
        <f>[6]ESPH!L25</f>
        <v>80801.899999999951</v>
      </c>
      <c r="L25" s="13">
        <f>[6]ESPH!M25</f>
        <v>80801.899999999951</v>
      </c>
      <c r="M25" s="13">
        <f>[6]ESPH!N25</f>
        <v>80801.899999999951</v>
      </c>
      <c r="N25" s="23"/>
    </row>
    <row r="26" spans="1:14" x14ac:dyDescent="0.3">
      <c r="A26" s="22" t="str">
        <f>[6]ESPH!B26</f>
        <v>e. Bloque mayor a 10 kW</v>
      </c>
      <c r="B26" s="13">
        <f>[6]ESPH!C26</f>
        <v>9247.0300000000025</v>
      </c>
      <c r="C26" s="13">
        <f>[6]ESPH!D26</f>
        <v>9247.0300000000007</v>
      </c>
      <c r="D26" s="13">
        <f>[6]ESPH!E26</f>
        <v>9247.0300000000025</v>
      </c>
      <c r="E26" s="13">
        <f>[6]ESPH!F26</f>
        <v>9247.0300000000007</v>
      </c>
      <c r="F26" s="13">
        <f>[6]ESPH!G26</f>
        <v>9247.0300000000025</v>
      </c>
      <c r="G26" s="13">
        <f>[6]ESPH!H26</f>
        <v>9247.0300000000007</v>
      </c>
      <c r="H26" s="13">
        <f>[6]ESPH!I26</f>
        <v>8381.1099999999933</v>
      </c>
      <c r="I26" s="13">
        <f>[6]ESPH!J26</f>
        <v>8381.1099999999933</v>
      </c>
      <c r="J26" s="13">
        <f>[6]ESPH!K26</f>
        <v>8381.1099999999933</v>
      </c>
      <c r="K26" s="13">
        <f>[6]ESPH!L26</f>
        <v>8080.1900000000014</v>
      </c>
      <c r="L26" s="13">
        <f>[6]ESPH!M26</f>
        <v>8080.1900000000014</v>
      </c>
      <c r="M26" s="13">
        <f>[6]ESPH!N26</f>
        <v>8080.1900000000014</v>
      </c>
      <c r="N26" s="23"/>
    </row>
    <row r="27" spans="1:14" x14ac:dyDescent="0.3">
      <c r="A27" s="51" t="str">
        <f>[6]ESPH!B27</f>
        <v>PREFERENCIAL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3"/>
    </row>
    <row r="28" spans="1:14" x14ac:dyDescent="0.3">
      <c r="A28" s="74" t="str">
        <f>[6]ESPH!B28</f>
        <v>T-CS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23"/>
    </row>
    <row r="29" spans="1:14" x14ac:dyDescent="0.3">
      <c r="A29" s="47" t="str">
        <f>[6]ESPH!B29</f>
        <v>a. Consumo de Energía menor o igual a 3000 kWh</v>
      </c>
      <c r="B29" s="13">
        <f>[6]ESPH!C29</f>
        <v>73.400000000000048</v>
      </c>
      <c r="C29" s="13">
        <f>[6]ESPH!D29</f>
        <v>73.400000000000048</v>
      </c>
      <c r="D29" s="13">
        <f>[6]ESPH!E29</f>
        <v>73.400000000000048</v>
      </c>
      <c r="E29" s="13">
        <f>[6]ESPH!F29</f>
        <v>73.400000000000048</v>
      </c>
      <c r="F29" s="13">
        <f>[6]ESPH!G29</f>
        <v>73.400000000000048</v>
      </c>
      <c r="G29" s="13">
        <f>[6]ESPH!H29</f>
        <v>73.400000000000048</v>
      </c>
      <c r="H29" s="13">
        <f>[6]ESPH!I29</f>
        <v>66.529999999999987</v>
      </c>
      <c r="I29" s="13">
        <f>[6]ESPH!J29</f>
        <v>66.529999999999987</v>
      </c>
      <c r="J29" s="13">
        <f>[6]ESPH!K29</f>
        <v>66.529999999999987</v>
      </c>
      <c r="K29" s="13">
        <f>[6]ESPH!L29</f>
        <v>64.140000000000043</v>
      </c>
      <c r="L29" s="13">
        <f>[6]ESPH!M29</f>
        <v>64.140000000000043</v>
      </c>
      <c r="M29" s="13">
        <f>[6]ESPH!N29</f>
        <v>64.140000000000043</v>
      </c>
      <c r="N29" s="23"/>
    </row>
    <row r="30" spans="1:14" x14ac:dyDescent="0.3">
      <c r="A30" s="22" t="str">
        <f>[6]ESPH!B30</f>
        <v>b. Bloque 0-3000 kWh</v>
      </c>
      <c r="B30" s="13">
        <f>[6]ESPH!C30</f>
        <v>151890</v>
      </c>
      <c r="C30" s="13">
        <f>[6]ESPH!D30</f>
        <v>151890</v>
      </c>
      <c r="D30" s="13">
        <f>[6]ESPH!E30</f>
        <v>151890</v>
      </c>
      <c r="E30" s="13">
        <f>[6]ESPH!F30</f>
        <v>151890</v>
      </c>
      <c r="F30" s="13">
        <f>[6]ESPH!G30</f>
        <v>151890</v>
      </c>
      <c r="G30" s="13">
        <f>[6]ESPH!H30</f>
        <v>151890</v>
      </c>
      <c r="H30" s="13">
        <f>[6]ESPH!I30</f>
        <v>137640</v>
      </c>
      <c r="I30" s="13">
        <f>[6]ESPH!J30</f>
        <v>137640</v>
      </c>
      <c r="J30" s="13">
        <f>[6]ESPH!K30</f>
        <v>137640</v>
      </c>
      <c r="K30" s="13">
        <f>[6]ESPH!L30</f>
        <v>132690</v>
      </c>
      <c r="L30" s="13">
        <f>[6]ESPH!M30</f>
        <v>132690</v>
      </c>
      <c r="M30" s="13">
        <f>[6]ESPH!N30</f>
        <v>132690</v>
      </c>
      <c r="N30" s="23"/>
    </row>
    <row r="31" spans="1:14" x14ac:dyDescent="0.3">
      <c r="A31" s="22" t="str">
        <f>[6]ESPH!B31</f>
        <v>c. Bloque mayor a 3000 kWh</v>
      </c>
      <c r="B31" s="13">
        <f>[6]ESPH!C31</f>
        <v>50.630000000000038</v>
      </c>
      <c r="C31" s="13">
        <f>[6]ESPH!D31</f>
        <v>50.630000000000031</v>
      </c>
      <c r="D31" s="13">
        <f>[6]ESPH!E31</f>
        <v>50.630000000000038</v>
      </c>
      <c r="E31" s="13">
        <f>[6]ESPH!F31</f>
        <v>50.630000000000031</v>
      </c>
      <c r="F31" s="13">
        <f>[6]ESPH!G31</f>
        <v>50.630000000000038</v>
      </c>
      <c r="G31" s="13">
        <f>[6]ESPH!H31</f>
        <v>50.630000000000031</v>
      </c>
      <c r="H31" s="13">
        <f>[6]ESPH!I31</f>
        <v>45.880000000000031</v>
      </c>
      <c r="I31" s="13">
        <f>[6]ESPH!J31</f>
        <v>45.880000000000031</v>
      </c>
      <c r="J31" s="13">
        <f>[6]ESPH!K31</f>
        <v>45.880000000000024</v>
      </c>
      <c r="K31" s="13">
        <f>[6]ESPH!L31</f>
        <v>44.230000000000011</v>
      </c>
      <c r="L31" s="13">
        <f>[6]ESPH!M31</f>
        <v>44.230000000000011</v>
      </c>
      <c r="M31" s="13">
        <f>[6]ESPH!N31</f>
        <v>44.230000000000011</v>
      </c>
      <c r="N31" s="23"/>
    </row>
    <row r="32" spans="1:14" x14ac:dyDescent="0.3">
      <c r="A32" s="22" t="str">
        <f>[6]ESPH!B32</f>
        <v>d. Bloque 0-10 kW</v>
      </c>
      <c r="B32" s="13">
        <f>[6]ESPH!C32</f>
        <v>79005.5</v>
      </c>
      <c r="C32" s="13">
        <f>[6]ESPH!D32</f>
        <v>79005.5</v>
      </c>
      <c r="D32" s="13">
        <f>[6]ESPH!E32</f>
        <v>79005.5</v>
      </c>
      <c r="E32" s="13">
        <f>[6]ESPH!F32</f>
        <v>79005.5</v>
      </c>
      <c r="F32" s="13">
        <f>[6]ESPH!G32</f>
        <v>79005.5</v>
      </c>
      <c r="G32" s="13">
        <f>[6]ESPH!H32</f>
        <v>79005.5</v>
      </c>
      <c r="H32" s="13">
        <f>[6]ESPH!I32</f>
        <v>71607.100000000035</v>
      </c>
      <c r="I32" s="13">
        <f>[6]ESPH!J32</f>
        <v>71607.100000000035</v>
      </c>
      <c r="J32" s="13">
        <f>[6]ESPH!K32</f>
        <v>71607.100000000035</v>
      </c>
      <c r="K32" s="13">
        <f>[6]ESPH!L32</f>
        <v>69036.100000000035</v>
      </c>
      <c r="L32" s="13">
        <f>[6]ESPH!M32</f>
        <v>69036.100000000035</v>
      </c>
      <c r="M32" s="13">
        <f>[6]ESPH!N32</f>
        <v>69036.100000000035</v>
      </c>
      <c r="N32" s="23"/>
    </row>
    <row r="33" spans="1:14" x14ac:dyDescent="0.3">
      <c r="A33" s="22" t="str">
        <f>[6]ESPH!B33</f>
        <v>e. Bloque mayor a 10 kW</v>
      </c>
      <c r="B33" s="13">
        <f>[6]ESPH!C33</f>
        <v>7900.5499999999956</v>
      </c>
      <c r="C33" s="13">
        <f>[6]ESPH!D33</f>
        <v>7900.5499999999965</v>
      </c>
      <c r="D33" s="13">
        <f>[6]ESPH!E33</f>
        <v>7900.5499999999956</v>
      </c>
      <c r="E33" s="13">
        <f>[6]ESPH!F33</f>
        <v>7900.5499999999965</v>
      </c>
      <c r="F33" s="13">
        <f>[6]ESPH!G33</f>
        <v>7900.5499999999956</v>
      </c>
      <c r="G33" s="13">
        <f>[6]ESPH!H33</f>
        <v>7900.5499999999965</v>
      </c>
      <c r="H33" s="13">
        <f>[6]ESPH!I33</f>
        <v>7160.7099999999982</v>
      </c>
      <c r="I33" s="13">
        <f>[6]ESPH!J33</f>
        <v>7160.7099999999982</v>
      </c>
      <c r="J33" s="13">
        <f>[6]ESPH!K33</f>
        <v>7160.7099999999982</v>
      </c>
      <c r="K33" s="13">
        <f>[6]ESPH!L33</f>
        <v>6903.6099999999942</v>
      </c>
      <c r="L33" s="13">
        <f>[6]ESPH!M33</f>
        <v>6903.6099999999951</v>
      </c>
      <c r="M33" s="13">
        <f>[6]ESPH!N33</f>
        <v>6903.6099999999942</v>
      </c>
      <c r="N33" s="23"/>
    </row>
    <row r="34" spans="1:14" x14ac:dyDescent="0.3">
      <c r="A34" s="73" t="str">
        <f>[6]ESPH!B34</f>
        <v>MEDIA TENSIÓN (T-MT)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21"/>
    </row>
    <row r="35" spans="1:14" x14ac:dyDescent="0.3">
      <c r="A35" s="20" t="str">
        <f>[6]ESPH!B35</f>
        <v>T-MT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</row>
    <row r="36" spans="1:14" x14ac:dyDescent="0.3">
      <c r="A36" s="22" t="str">
        <f>[6]ESPH!B37</f>
        <v>a. Energía Punta (Máxima)</v>
      </c>
      <c r="B36" s="13">
        <f>[6]ESPH!C37</f>
        <v>67.069999999999965</v>
      </c>
      <c r="C36" s="13">
        <f>[6]ESPH!D37</f>
        <v>67.069999999999951</v>
      </c>
      <c r="D36" s="13">
        <f>[6]ESPH!E37</f>
        <v>67.069999999999965</v>
      </c>
      <c r="E36" s="13">
        <f>[6]ESPH!F37</f>
        <v>67.069999999999951</v>
      </c>
      <c r="F36" s="13">
        <f>[6]ESPH!G37</f>
        <v>67.069999999999965</v>
      </c>
      <c r="G36" s="13">
        <f>[6]ESPH!H37</f>
        <v>67.069999999999951</v>
      </c>
      <c r="H36" s="13">
        <f>[6]ESPH!I37</f>
        <v>60.789999999999978</v>
      </c>
      <c r="I36" s="13">
        <f>[6]ESPH!J37</f>
        <v>60.789999999999978</v>
      </c>
      <c r="J36" s="13">
        <f>[6]ESPH!K37</f>
        <v>60.789999999999978</v>
      </c>
      <c r="K36" s="13">
        <f>[6]ESPH!L37</f>
        <v>58.609999999999957</v>
      </c>
      <c r="L36" s="13">
        <f>[6]ESPH!M37</f>
        <v>58.609999999999964</v>
      </c>
      <c r="M36" s="13">
        <f>[6]ESPH!N37</f>
        <v>58.609999999999957</v>
      </c>
      <c r="N36" s="13"/>
    </row>
    <row r="37" spans="1:14" x14ac:dyDescent="0.3">
      <c r="A37" s="22" t="str">
        <f>[6]ESPH!B38</f>
        <v>b. Energía Punta (Mínimo)</v>
      </c>
      <c r="B37" s="13">
        <f>[6]ESPH!C38</f>
        <v>64.289999999999978</v>
      </c>
      <c r="C37" s="13">
        <f>[6]ESPH!D38</f>
        <v>64.289999999999978</v>
      </c>
      <c r="D37" s="13">
        <f>[6]ESPH!E38</f>
        <v>64.289999999999978</v>
      </c>
      <c r="E37" s="13">
        <f>[6]ESPH!F38</f>
        <v>64.289999999999978</v>
      </c>
      <c r="F37" s="13">
        <f>[6]ESPH!G38</f>
        <v>64.289999999999978</v>
      </c>
      <c r="G37" s="13">
        <f>[6]ESPH!H38</f>
        <v>64.289999999999978</v>
      </c>
      <c r="H37" s="13">
        <f>[6]ESPH!I38</f>
        <v>58.27999999999998</v>
      </c>
      <c r="I37" s="13">
        <f>[6]ESPH!J38</f>
        <v>58.27999999999998</v>
      </c>
      <c r="J37" s="13">
        <f>[6]ESPH!K38</f>
        <v>58.27999999999998</v>
      </c>
      <c r="K37" s="13">
        <f>[6]ESPH!L38</f>
        <v>56.180000000000014</v>
      </c>
      <c r="L37" s="13">
        <f>[6]ESPH!M38</f>
        <v>56.180000000000014</v>
      </c>
      <c r="M37" s="13">
        <f>[6]ESPH!N38</f>
        <v>56.180000000000014</v>
      </c>
      <c r="N37" s="13"/>
    </row>
    <row r="38" spans="1:14" x14ac:dyDescent="0.3">
      <c r="A38" s="22" t="str">
        <f>[6]ESPH!B41</f>
        <v>c. Energía Valle (Máxima)</v>
      </c>
      <c r="B38" s="13">
        <f>[6]ESPH!C41</f>
        <v>34.159999999999982</v>
      </c>
      <c r="C38" s="13">
        <f>[6]ESPH!D41</f>
        <v>34.159999999999975</v>
      </c>
      <c r="D38" s="13">
        <f>[6]ESPH!E41</f>
        <v>34.159999999999982</v>
      </c>
      <c r="E38" s="13">
        <f>[6]ESPH!F41</f>
        <v>34.159999999999975</v>
      </c>
      <c r="F38" s="13">
        <f>[6]ESPH!G41</f>
        <v>34.159999999999982</v>
      </c>
      <c r="G38" s="13">
        <f>[6]ESPH!H41</f>
        <v>34.159999999999975</v>
      </c>
      <c r="H38" s="13">
        <f>[6]ESPH!I41</f>
        <v>30.960000000000015</v>
      </c>
      <c r="I38" s="13">
        <f>[6]ESPH!J41</f>
        <v>30.960000000000015</v>
      </c>
      <c r="J38" s="13">
        <f>[6]ESPH!K41</f>
        <v>30.960000000000015</v>
      </c>
      <c r="K38" s="13">
        <f>[6]ESPH!L41</f>
        <v>29.850000000000016</v>
      </c>
      <c r="L38" s="13">
        <f>[6]ESPH!M41</f>
        <v>29.850000000000016</v>
      </c>
      <c r="M38" s="13">
        <f>[6]ESPH!N41</f>
        <v>29.850000000000016</v>
      </c>
      <c r="N38" s="13"/>
    </row>
    <row r="39" spans="1:14" x14ac:dyDescent="0.3">
      <c r="A39" s="22" t="str">
        <f>[6]ESPH!B42</f>
        <v>d. Energía Valle (Mínimo)</v>
      </c>
      <c r="B39" s="13">
        <f>[6]ESPH!C42</f>
        <v>32.74</v>
      </c>
      <c r="C39" s="13">
        <f>[6]ESPH!D42</f>
        <v>32.74</v>
      </c>
      <c r="D39" s="13">
        <f>[6]ESPH!E42</f>
        <v>32.74</v>
      </c>
      <c r="E39" s="13">
        <f>[6]ESPH!F42</f>
        <v>32.74</v>
      </c>
      <c r="F39" s="13">
        <f>[6]ESPH!G42</f>
        <v>32.74</v>
      </c>
      <c r="G39" s="13">
        <f>[6]ESPH!H42</f>
        <v>32.74</v>
      </c>
      <c r="H39" s="13">
        <f>[6]ESPH!I42</f>
        <v>29.679999999999978</v>
      </c>
      <c r="I39" s="13">
        <f>[6]ESPH!J42</f>
        <v>29.679999999999978</v>
      </c>
      <c r="J39" s="13">
        <f>[6]ESPH!K42</f>
        <v>29.679999999999982</v>
      </c>
      <c r="K39" s="13">
        <f>[6]ESPH!L42</f>
        <v>28.61000000000001</v>
      </c>
      <c r="L39" s="13">
        <f>[6]ESPH!M42</f>
        <v>28.61000000000001</v>
      </c>
      <c r="M39" s="13">
        <f>[6]ESPH!N42</f>
        <v>28.61000000000001</v>
      </c>
      <c r="N39" s="13"/>
    </row>
    <row r="40" spans="1:14" x14ac:dyDescent="0.3">
      <c r="A40" s="22" t="str">
        <f>[6]ESPH!B44</f>
        <v>e. Energía Noche (Máxima)</v>
      </c>
      <c r="B40" s="13">
        <f>[6]ESPH!C44</f>
        <v>27.830000000000009</v>
      </c>
      <c r="C40" s="13">
        <f>[6]ESPH!D44</f>
        <v>27.830000000000005</v>
      </c>
      <c r="D40" s="13">
        <f>[6]ESPH!E44</f>
        <v>27.830000000000009</v>
      </c>
      <c r="E40" s="13">
        <f>[6]ESPH!F44</f>
        <v>27.830000000000005</v>
      </c>
      <c r="F40" s="13">
        <f>[6]ESPH!G44</f>
        <v>27.830000000000009</v>
      </c>
      <c r="G40" s="13">
        <f>[6]ESPH!H44</f>
        <v>27.830000000000005</v>
      </c>
      <c r="H40" s="13">
        <f>[6]ESPH!I44</f>
        <v>25.230000000000011</v>
      </c>
      <c r="I40" s="13">
        <f>[6]ESPH!J44</f>
        <v>25.230000000000011</v>
      </c>
      <c r="J40" s="13">
        <f>[6]ESPH!K44</f>
        <v>25.230000000000011</v>
      </c>
      <c r="K40" s="13">
        <f>[6]ESPH!L44</f>
        <v>24.320000000000014</v>
      </c>
      <c r="L40" s="13">
        <f>[6]ESPH!M44</f>
        <v>24.320000000000011</v>
      </c>
      <c r="M40" s="13">
        <f>[6]ESPH!N44</f>
        <v>24.320000000000014</v>
      </c>
      <c r="N40" s="13"/>
    </row>
    <row r="41" spans="1:14" x14ac:dyDescent="0.3">
      <c r="A41" s="22" t="str">
        <f>[6]ESPH!B46</f>
        <v>f. Energía Noche (Mínimo)</v>
      </c>
      <c r="B41" s="13">
        <f>[6]ESPH!C46</f>
        <v>26.679999999999982</v>
      </c>
      <c r="C41" s="13">
        <f>[6]ESPH!D46</f>
        <v>26.679999999999986</v>
      </c>
      <c r="D41" s="13">
        <f>[6]ESPH!E46</f>
        <v>26.679999999999982</v>
      </c>
      <c r="E41" s="13">
        <f>[6]ESPH!F46</f>
        <v>26.679999999999986</v>
      </c>
      <c r="F41" s="13">
        <f>[6]ESPH!G46</f>
        <v>26.679999999999982</v>
      </c>
      <c r="G41" s="13">
        <f>[6]ESPH!H46</f>
        <v>26.679999999999986</v>
      </c>
      <c r="H41" s="13">
        <f>[6]ESPH!I46</f>
        <v>24.169999999999995</v>
      </c>
      <c r="I41" s="13">
        <f>[6]ESPH!J46</f>
        <v>24.169999999999995</v>
      </c>
      <c r="J41" s="13">
        <f>[6]ESPH!K46</f>
        <v>24.169999999999998</v>
      </c>
      <c r="K41" s="13">
        <f>[6]ESPH!L46</f>
        <v>23.29999999999999</v>
      </c>
      <c r="L41" s="13">
        <f>[6]ESPH!M46</f>
        <v>23.299999999999994</v>
      </c>
      <c r="M41" s="13">
        <f>[6]ESPH!N46</f>
        <v>23.29999999999999</v>
      </c>
      <c r="N41" s="13"/>
    </row>
    <row r="42" spans="1:14" x14ac:dyDescent="0.3">
      <c r="A42" s="22" t="str">
        <f>[6]ESPH!B48</f>
        <v>g. Potencia Punta (Máxima)</v>
      </c>
      <c r="B42" s="13">
        <f>[6]ESPH!C48</f>
        <v>11237.679999999995</v>
      </c>
      <c r="C42" s="13">
        <f>[6]ESPH!D48</f>
        <v>11237.679999999995</v>
      </c>
      <c r="D42" s="13">
        <f>[6]ESPH!E48</f>
        <v>11237.679999999995</v>
      </c>
      <c r="E42" s="13">
        <f>[6]ESPH!F48</f>
        <v>11237.679999999995</v>
      </c>
      <c r="F42" s="13">
        <f>[6]ESPH!G48</f>
        <v>11237.679999999995</v>
      </c>
      <c r="G42" s="13">
        <f>[6]ESPH!H48</f>
        <v>11237.679999999995</v>
      </c>
      <c r="H42" s="13">
        <f>[6]ESPH!I48</f>
        <v>10185.340000000004</v>
      </c>
      <c r="I42" s="13">
        <f>[6]ESPH!J48</f>
        <v>10185.340000000004</v>
      </c>
      <c r="J42" s="13">
        <f>[6]ESPH!K48</f>
        <v>10185.340000000002</v>
      </c>
      <c r="K42" s="13">
        <f>[6]ESPH!L48</f>
        <v>9819.6400000000067</v>
      </c>
      <c r="L42" s="13">
        <f>[6]ESPH!M48</f>
        <v>9819.6400000000067</v>
      </c>
      <c r="M42" s="13">
        <f>[6]ESPH!N48</f>
        <v>9819.6400000000067</v>
      </c>
      <c r="N42" s="13"/>
    </row>
    <row r="43" spans="1:14" x14ac:dyDescent="0.3">
      <c r="A43" s="22" t="str">
        <f>[6]ESPH!B49</f>
        <v>h. Potencia Punta (Mínimo)</v>
      </c>
      <c r="B43" s="13">
        <f>[6]ESPH!C49</f>
        <v>10772.429999999995</v>
      </c>
      <c r="C43" s="13">
        <f>[6]ESPH!D49</f>
        <v>10772.429999999995</v>
      </c>
      <c r="D43" s="13">
        <f>[6]ESPH!E49</f>
        <v>10772.429999999995</v>
      </c>
      <c r="E43" s="13">
        <f>[6]ESPH!F49</f>
        <v>10772.429999999995</v>
      </c>
      <c r="F43" s="13">
        <f>[6]ESPH!G49</f>
        <v>10772.429999999995</v>
      </c>
      <c r="G43" s="13">
        <f>[6]ESPH!H49</f>
        <v>10772.429999999995</v>
      </c>
      <c r="H43" s="13">
        <f>[6]ESPH!I49</f>
        <v>9763.6700000000019</v>
      </c>
      <c r="I43" s="13">
        <f>[6]ESPH!J49</f>
        <v>9763.6700000000019</v>
      </c>
      <c r="J43" s="13">
        <f>[6]ESPH!K49</f>
        <v>9763.6700000000037</v>
      </c>
      <c r="K43" s="13">
        <f>[6]ESPH!L49</f>
        <v>9413.1099999999933</v>
      </c>
      <c r="L43" s="13">
        <f>[6]ESPH!M49</f>
        <v>9413.1099999999933</v>
      </c>
      <c r="M43" s="13">
        <f>[6]ESPH!N49</f>
        <v>9413.1099999999933</v>
      </c>
      <c r="N43" s="13"/>
    </row>
    <row r="44" spans="1:14" x14ac:dyDescent="0.3">
      <c r="A44" s="22" t="str">
        <f>[6]ESPH!B50</f>
        <v>i. Potencia Valle (Máxima)</v>
      </c>
      <c r="B44" s="13">
        <f>[6]ESPH!C50</f>
        <v>7808.1700000000055</v>
      </c>
      <c r="C44" s="13">
        <f>[6]ESPH!D50</f>
        <v>7808.1700000000046</v>
      </c>
      <c r="D44" s="13">
        <f>[6]ESPH!E50</f>
        <v>7808.1700000000055</v>
      </c>
      <c r="E44" s="13">
        <f>[6]ESPH!F50</f>
        <v>7808.1700000000046</v>
      </c>
      <c r="F44" s="13">
        <f>[6]ESPH!G50</f>
        <v>7808.1700000000055</v>
      </c>
      <c r="G44" s="13">
        <f>[6]ESPH!H50</f>
        <v>7808.1700000000046</v>
      </c>
      <c r="H44" s="13">
        <f>[6]ESPH!I50</f>
        <v>7076.9800000000023</v>
      </c>
      <c r="I44" s="13">
        <f>[6]ESPH!J50</f>
        <v>7076.9800000000023</v>
      </c>
      <c r="J44" s="13">
        <f>[6]ESPH!K50</f>
        <v>7076.9800000000014</v>
      </c>
      <c r="K44" s="13">
        <f>[6]ESPH!L50</f>
        <v>6822.8800000000028</v>
      </c>
      <c r="L44" s="13">
        <f>[6]ESPH!M50</f>
        <v>6822.8800000000028</v>
      </c>
      <c r="M44" s="13">
        <f>[6]ESPH!N50</f>
        <v>6822.8800000000028</v>
      </c>
      <c r="N44" s="13"/>
    </row>
    <row r="45" spans="1:14" x14ac:dyDescent="0.3">
      <c r="A45" s="22" t="str">
        <f>[6]ESPH!B51</f>
        <v>j. Potencia Valle (Mínimo)</v>
      </c>
      <c r="B45" s="13">
        <f>[6]ESPH!C51</f>
        <v>7484.899999999996</v>
      </c>
      <c r="C45" s="13">
        <f>[6]ESPH!D51</f>
        <v>7484.899999999996</v>
      </c>
      <c r="D45" s="13">
        <f>[6]ESPH!E51</f>
        <v>7484.899999999996</v>
      </c>
      <c r="E45" s="13">
        <f>[6]ESPH!F51</f>
        <v>7484.899999999996</v>
      </c>
      <c r="F45" s="13">
        <f>[6]ESPH!G51</f>
        <v>7484.899999999996</v>
      </c>
      <c r="G45" s="13">
        <f>[6]ESPH!H51</f>
        <v>7484.899999999996</v>
      </c>
      <c r="H45" s="13">
        <f>[6]ESPH!I51</f>
        <v>6783.989999999998</v>
      </c>
      <c r="I45" s="13">
        <f>[6]ESPH!J51</f>
        <v>6783.989999999998</v>
      </c>
      <c r="J45" s="13">
        <f>[6]ESPH!K51</f>
        <v>6783.9899999999989</v>
      </c>
      <c r="K45" s="13">
        <f>[6]ESPH!L51</f>
        <v>6540.4100000000026</v>
      </c>
      <c r="L45" s="13">
        <f>[6]ESPH!M51</f>
        <v>6540.4100000000026</v>
      </c>
      <c r="M45" s="13">
        <f>[6]ESPH!N51</f>
        <v>6540.4100000000026</v>
      </c>
      <c r="N45" s="13"/>
    </row>
    <row r="46" spans="1:14" x14ac:dyDescent="0.3">
      <c r="A46" s="22" t="str">
        <f>[6]ESPH!B52</f>
        <v>k. Potencia Noche (Máxima)</v>
      </c>
      <c r="B46" s="13">
        <f>[6]ESPH!C52</f>
        <v>5203.75</v>
      </c>
      <c r="C46" s="13">
        <f>[6]ESPH!D52</f>
        <v>5203.75</v>
      </c>
      <c r="D46" s="13">
        <f>[6]ESPH!E52</f>
        <v>5203.75</v>
      </c>
      <c r="E46" s="13">
        <f>[6]ESPH!F52</f>
        <v>5203.75</v>
      </c>
      <c r="F46" s="13">
        <f>[6]ESPH!G52</f>
        <v>5203.75</v>
      </c>
      <c r="G46" s="13">
        <f>[6]ESPH!H52</f>
        <v>5203.75</v>
      </c>
      <c r="H46" s="13">
        <f>[6]ESPH!I52</f>
        <v>4716.4400000000014</v>
      </c>
      <c r="I46" s="13">
        <f>[6]ESPH!J52</f>
        <v>4716.4400000000014</v>
      </c>
      <c r="J46" s="13">
        <f>[6]ESPH!K52</f>
        <v>4716.4400000000014</v>
      </c>
      <c r="K46" s="13">
        <f>[6]ESPH!L52</f>
        <v>4547.1000000000022</v>
      </c>
      <c r="L46" s="13">
        <f>[6]ESPH!M52</f>
        <v>4547.1000000000022</v>
      </c>
      <c r="M46" s="13">
        <f>[6]ESPH!N52</f>
        <v>4547.1000000000022</v>
      </c>
      <c r="N46" s="13"/>
    </row>
    <row r="47" spans="1:14" x14ac:dyDescent="0.3">
      <c r="A47" s="22" t="str">
        <f>[6]ESPH!B53</f>
        <v>l. Potencia Noche (Mínimo)</v>
      </c>
      <c r="B47" s="13">
        <f>[6]ESPH!C53</f>
        <v>4988.3099999999986</v>
      </c>
      <c r="C47" s="13">
        <f>[6]ESPH!D53</f>
        <v>4988.3099999999986</v>
      </c>
      <c r="D47" s="13">
        <f>[6]ESPH!E53</f>
        <v>4988.3099999999986</v>
      </c>
      <c r="E47" s="13">
        <f>[6]ESPH!F53</f>
        <v>4988.3099999999986</v>
      </c>
      <c r="F47" s="13">
        <f>[6]ESPH!G53</f>
        <v>4988.3099999999986</v>
      </c>
      <c r="G47" s="13">
        <f>[6]ESPH!H53</f>
        <v>4988.3099999999986</v>
      </c>
      <c r="H47" s="13">
        <f>[6]ESPH!I53</f>
        <v>4521.1799999999967</v>
      </c>
      <c r="I47" s="13">
        <f>[6]ESPH!J53</f>
        <v>4521.1799999999967</v>
      </c>
      <c r="J47" s="13">
        <f>[6]ESPH!K53</f>
        <v>4521.1799999999967</v>
      </c>
      <c r="K47" s="13">
        <f>[6]ESPH!L53</f>
        <v>4358.8500000000022</v>
      </c>
      <c r="L47" s="13">
        <f>[6]ESPH!M53</f>
        <v>4358.8500000000022</v>
      </c>
      <c r="M47" s="13">
        <f>[6]ESPH!N53</f>
        <v>4358.8500000000022</v>
      </c>
      <c r="N47" s="13"/>
    </row>
    <row r="48" spans="1:14" x14ac:dyDescent="0.3">
      <c r="A48" s="68" t="str">
        <f>[6]ESPH!B54</f>
        <v>MEDIA TENSIÓN (T-MTb)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3"/>
    </row>
    <row r="49" spans="1:14" x14ac:dyDescent="0.3">
      <c r="A49" s="70" t="str">
        <f>[6]ESPH!B55</f>
        <v>T-MTb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13"/>
    </row>
    <row r="50" spans="1:14" x14ac:dyDescent="0.3">
      <c r="A50" s="22" t="str">
        <f>[6]ESPH!B56</f>
        <v>a. Energía Punta (Máxima)</v>
      </c>
      <c r="B50" s="13">
        <f>[6]ESPH!C56</f>
        <v>107.92000000000004</v>
      </c>
      <c r="C50" s="13">
        <f>[6]ESPH!D56</f>
        <v>107.92000000000004</v>
      </c>
      <c r="D50" s="13">
        <f>[6]ESPH!E56</f>
        <v>107.92000000000004</v>
      </c>
      <c r="E50" s="13">
        <f>[6]ESPH!F56</f>
        <v>107.92000000000004</v>
      </c>
      <c r="F50" s="13">
        <f>[6]ESPH!G56</f>
        <v>107.92000000000004</v>
      </c>
      <c r="G50" s="13">
        <f>[6]ESPH!H56</f>
        <v>107.92000000000004</v>
      </c>
      <c r="H50" s="13">
        <f>[6]ESPH!I56</f>
        <v>105.57999999999996</v>
      </c>
      <c r="I50" s="13">
        <f>[6]ESPH!J56</f>
        <v>105.57999999999996</v>
      </c>
      <c r="J50" s="13">
        <f>[6]ESPH!K56</f>
        <v>105.57999999999996</v>
      </c>
      <c r="K50" s="13">
        <f>[6]ESPH!L56</f>
        <v>101.78999999999998</v>
      </c>
      <c r="L50" s="13">
        <f>[6]ESPH!M56</f>
        <v>101.78999999999998</v>
      </c>
      <c r="M50" s="13">
        <f>[6]ESPH!N56</f>
        <v>101.78999999999998</v>
      </c>
      <c r="N50" s="13"/>
    </row>
    <row r="51" spans="1:14" x14ac:dyDescent="0.3">
      <c r="A51" s="22" t="str">
        <f>[6]ESPH!B57</f>
        <v>b. Energía Punta (Mínimo)</v>
      </c>
      <c r="B51" s="13">
        <f>[6]ESPH!C57</f>
        <v>103.44999999999995</v>
      </c>
      <c r="C51" s="13">
        <f>[6]ESPH!D57</f>
        <v>103.44999999999996</v>
      </c>
      <c r="D51" s="13">
        <f>[6]ESPH!E57</f>
        <v>103.44999999999995</v>
      </c>
      <c r="E51" s="13">
        <f>[6]ESPH!F57</f>
        <v>103.44999999999996</v>
      </c>
      <c r="F51" s="13">
        <f>[6]ESPH!G57</f>
        <v>103.44999999999995</v>
      </c>
      <c r="G51" s="13">
        <f>[6]ESPH!H57</f>
        <v>103.44999999999996</v>
      </c>
      <c r="H51" s="13">
        <f>[6]ESPH!I57</f>
        <v>101.21000000000002</v>
      </c>
      <c r="I51" s="13">
        <f>[6]ESPH!J57</f>
        <v>101.21000000000002</v>
      </c>
      <c r="J51" s="13">
        <f>[6]ESPH!K57</f>
        <v>101.21000000000002</v>
      </c>
      <c r="K51" s="13">
        <f>[6]ESPH!L57</f>
        <v>97.579999999999956</v>
      </c>
      <c r="L51" s="13">
        <f>[6]ESPH!M57</f>
        <v>97.579999999999956</v>
      </c>
      <c r="M51" s="13">
        <f>[6]ESPH!N57</f>
        <v>97.579999999999956</v>
      </c>
      <c r="N51" s="13"/>
    </row>
    <row r="52" spans="1:14" x14ac:dyDescent="0.3">
      <c r="A52" s="22" t="str">
        <f>[6]ESPH!B58</f>
        <v>c. Energía Valle (Máxima)</v>
      </c>
      <c r="B52" s="13">
        <f>[6]ESPH!C58</f>
        <v>37.070000000000014</v>
      </c>
      <c r="C52" s="13">
        <f>[6]ESPH!D58</f>
        <v>37.070000000000022</v>
      </c>
      <c r="D52" s="13">
        <f>[6]ESPH!E58</f>
        <v>37.070000000000014</v>
      </c>
      <c r="E52" s="13">
        <f>[6]ESPH!F58</f>
        <v>37.070000000000022</v>
      </c>
      <c r="F52" s="13">
        <f>[6]ESPH!G58</f>
        <v>37.070000000000014</v>
      </c>
      <c r="G52" s="13">
        <f>[6]ESPH!H58</f>
        <v>37.070000000000022</v>
      </c>
      <c r="H52" s="13">
        <f>[6]ESPH!I58</f>
        <v>36.26</v>
      </c>
      <c r="I52" s="13">
        <f>[6]ESPH!J58</f>
        <v>36.26</v>
      </c>
      <c r="J52" s="13">
        <f>[6]ESPH!K58</f>
        <v>36.26</v>
      </c>
      <c r="K52" s="13">
        <f>[6]ESPH!L58</f>
        <v>34.960000000000015</v>
      </c>
      <c r="L52" s="13">
        <f>[6]ESPH!M58</f>
        <v>34.960000000000015</v>
      </c>
      <c r="M52" s="13">
        <f>[6]ESPH!N58</f>
        <v>34.960000000000015</v>
      </c>
      <c r="N52" s="13"/>
    </row>
    <row r="53" spans="1:14" x14ac:dyDescent="0.3">
      <c r="A53" s="22" t="str">
        <f>[6]ESPH!B59</f>
        <v>d. Energía Valle (Mínimo)</v>
      </c>
      <c r="B53" s="13">
        <f>[6]ESPH!C59</f>
        <v>35.52999999999998</v>
      </c>
      <c r="C53" s="13">
        <f>[6]ESPH!D59</f>
        <v>35.52999999999998</v>
      </c>
      <c r="D53" s="13">
        <f>[6]ESPH!E59</f>
        <v>35.52999999999998</v>
      </c>
      <c r="E53" s="13">
        <f>[6]ESPH!F59</f>
        <v>35.52999999999998</v>
      </c>
      <c r="F53" s="13">
        <f>[6]ESPH!G59</f>
        <v>35.52999999999998</v>
      </c>
      <c r="G53" s="13">
        <f>[6]ESPH!H59</f>
        <v>35.52999999999998</v>
      </c>
      <c r="H53" s="13">
        <f>[6]ESPH!I59</f>
        <v>34.76</v>
      </c>
      <c r="I53" s="13">
        <f>[6]ESPH!J59</f>
        <v>34.76</v>
      </c>
      <c r="J53" s="13">
        <f>[6]ESPH!K59</f>
        <v>34.76</v>
      </c>
      <c r="K53" s="13">
        <f>[6]ESPH!L59</f>
        <v>33.51</v>
      </c>
      <c r="L53" s="13">
        <f>[6]ESPH!M59</f>
        <v>33.51</v>
      </c>
      <c r="M53" s="13">
        <f>[6]ESPH!N59</f>
        <v>33.51</v>
      </c>
      <c r="N53" s="13"/>
    </row>
    <row r="54" spans="1:14" x14ac:dyDescent="0.3">
      <c r="A54" s="22" t="str">
        <f>[6]ESPH!B60</f>
        <v>e. Energía Noche (Máxima)</v>
      </c>
      <c r="B54" s="13">
        <f>[6]ESPH!C60</f>
        <v>23.79999999999999</v>
      </c>
      <c r="C54" s="13">
        <f>[6]ESPH!D60</f>
        <v>23.799999999999994</v>
      </c>
      <c r="D54" s="13">
        <f>[6]ESPH!E60</f>
        <v>23.79999999999999</v>
      </c>
      <c r="E54" s="13">
        <f>[6]ESPH!F60</f>
        <v>23.799999999999994</v>
      </c>
      <c r="F54" s="13">
        <f>[6]ESPH!G60</f>
        <v>23.79999999999999</v>
      </c>
      <c r="G54" s="13">
        <f>[6]ESPH!H60</f>
        <v>23.799999999999994</v>
      </c>
      <c r="H54" s="13">
        <f>[6]ESPH!I60</f>
        <v>23.279999999999983</v>
      </c>
      <c r="I54" s="13">
        <f>[6]ESPH!J60</f>
        <v>23.279999999999983</v>
      </c>
      <c r="J54" s="13">
        <f>[6]ESPH!K60</f>
        <v>23.279999999999983</v>
      </c>
      <c r="K54" s="13">
        <f>[6]ESPH!L60</f>
        <v>22.440000000000015</v>
      </c>
      <c r="L54" s="13">
        <f>[6]ESPH!M60</f>
        <v>22.440000000000012</v>
      </c>
      <c r="M54" s="13">
        <f>[6]ESPH!N60</f>
        <v>22.440000000000015</v>
      </c>
      <c r="N54" s="13"/>
    </row>
    <row r="55" spans="1:14" x14ac:dyDescent="0.3">
      <c r="A55" s="22" t="str">
        <f>[6]ESPH!B61</f>
        <v>f. Energía Noche (Mínimo)</v>
      </c>
      <c r="B55" s="13">
        <f>[6]ESPH!C61</f>
        <v>22.799999999999994</v>
      </c>
      <c r="C55" s="13">
        <f>[6]ESPH!D61</f>
        <v>22.799999999999997</v>
      </c>
      <c r="D55" s="13">
        <f>[6]ESPH!E61</f>
        <v>22.799999999999994</v>
      </c>
      <c r="E55" s="13">
        <f>[6]ESPH!F61</f>
        <v>22.799999999999997</v>
      </c>
      <c r="F55" s="13">
        <f>[6]ESPH!G61</f>
        <v>22.799999999999994</v>
      </c>
      <c r="G55" s="13">
        <f>[6]ESPH!H61</f>
        <v>22.799999999999997</v>
      </c>
      <c r="H55" s="13">
        <f>[6]ESPH!I61</f>
        <v>22.309999999999985</v>
      </c>
      <c r="I55" s="13">
        <f>[6]ESPH!J61</f>
        <v>22.309999999999985</v>
      </c>
      <c r="J55" s="13">
        <f>[6]ESPH!K61</f>
        <v>22.309999999999988</v>
      </c>
      <c r="K55" s="13">
        <f>[6]ESPH!L61</f>
        <v>21.509999999999994</v>
      </c>
      <c r="L55" s="13">
        <f>[6]ESPH!M61</f>
        <v>21.509999999999994</v>
      </c>
      <c r="M55" s="13">
        <f>[6]ESPH!N61</f>
        <v>21.509999999999994</v>
      </c>
      <c r="N55" s="13"/>
    </row>
    <row r="56" spans="1:14" x14ac:dyDescent="0.3">
      <c r="A56" s="22" t="str">
        <f>[6]ESPH!B62</f>
        <v>g. Potencia Punta (Máxima)</v>
      </c>
      <c r="B56" s="13">
        <f>[6]ESPH!C62</f>
        <v>3169.5899999999979</v>
      </c>
      <c r="C56" s="13">
        <f>[6]ESPH!D62</f>
        <v>3169.5899999999979</v>
      </c>
      <c r="D56" s="13">
        <f>[6]ESPH!E62</f>
        <v>3169.5899999999979</v>
      </c>
      <c r="E56" s="13">
        <f>[6]ESPH!F62</f>
        <v>3169.5899999999979</v>
      </c>
      <c r="F56" s="13">
        <f>[6]ESPH!G62</f>
        <v>3169.5899999999979</v>
      </c>
      <c r="G56" s="13">
        <f>[6]ESPH!H62</f>
        <v>3169.5899999999979</v>
      </c>
      <c r="H56" s="13">
        <f>[6]ESPH!I62</f>
        <v>3100.880000000001</v>
      </c>
      <c r="I56" s="13">
        <f>[6]ESPH!J62</f>
        <v>3100.880000000001</v>
      </c>
      <c r="J56" s="13">
        <f>[6]ESPH!K62</f>
        <v>3100.8800000000006</v>
      </c>
      <c r="K56" s="13">
        <f>[6]ESPH!L62</f>
        <v>2989.5500000000015</v>
      </c>
      <c r="L56" s="13">
        <f>[6]ESPH!M62</f>
        <v>2989.5500000000015</v>
      </c>
      <c r="M56" s="13">
        <f>[6]ESPH!N62</f>
        <v>2989.5500000000015</v>
      </c>
      <c r="N56" s="13"/>
    </row>
    <row r="57" spans="1:14" x14ac:dyDescent="0.3">
      <c r="A57" s="22" t="str">
        <f>[6]ESPH!B63</f>
        <v>h. Potencia Punta (Mínimo)</v>
      </c>
      <c r="B57" s="13">
        <f>[6]ESPH!C63</f>
        <v>3038.380000000001</v>
      </c>
      <c r="C57" s="13">
        <f>[6]ESPH!D63</f>
        <v>3038.3800000000006</v>
      </c>
      <c r="D57" s="13">
        <f>[6]ESPH!E63</f>
        <v>3038.380000000001</v>
      </c>
      <c r="E57" s="13">
        <f>[6]ESPH!F63</f>
        <v>3038.3800000000006</v>
      </c>
      <c r="F57" s="13">
        <f>[6]ESPH!G63</f>
        <v>3038.380000000001</v>
      </c>
      <c r="G57" s="13">
        <f>[6]ESPH!H63</f>
        <v>3038.3800000000006</v>
      </c>
      <c r="H57" s="13">
        <f>[6]ESPH!I63</f>
        <v>2972.5099999999993</v>
      </c>
      <c r="I57" s="13">
        <f>[6]ESPH!J63</f>
        <v>2972.5099999999993</v>
      </c>
      <c r="J57" s="13">
        <f>[6]ESPH!K63</f>
        <v>2972.5099999999998</v>
      </c>
      <c r="K57" s="13">
        <f>[6]ESPH!L63</f>
        <v>2865.7799999999993</v>
      </c>
      <c r="L57" s="13">
        <f>[6]ESPH!M63</f>
        <v>2865.7799999999993</v>
      </c>
      <c r="M57" s="13">
        <f>[6]ESPH!N63</f>
        <v>2865.7799999999993</v>
      </c>
      <c r="N57" s="13"/>
    </row>
    <row r="58" spans="1:14" x14ac:dyDescent="0.3">
      <c r="A58" s="22" t="str">
        <f>[6]ESPH!B64</f>
        <v>i. Potencia Valle (Máxima)</v>
      </c>
      <c r="B58" s="13">
        <f>[6]ESPH!C64</f>
        <v>2212.6799999999994</v>
      </c>
      <c r="C58" s="13">
        <f>[6]ESPH!D64</f>
        <v>2212.6799999999998</v>
      </c>
      <c r="D58" s="13">
        <f>[6]ESPH!E64</f>
        <v>2212.6799999999994</v>
      </c>
      <c r="E58" s="13">
        <f>[6]ESPH!F64</f>
        <v>2212.6799999999998</v>
      </c>
      <c r="F58" s="13">
        <f>[6]ESPH!G64</f>
        <v>2212.6799999999994</v>
      </c>
      <c r="G58" s="13">
        <f>[6]ESPH!H64</f>
        <v>2212.6799999999998</v>
      </c>
      <c r="H58" s="13">
        <f>[6]ESPH!I64</f>
        <v>2164.7200000000007</v>
      </c>
      <c r="I58" s="13">
        <f>[6]ESPH!J64</f>
        <v>2164.7200000000007</v>
      </c>
      <c r="J58" s="13">
        <f>[6]ESPH!K64</f>
        <v>2164.7200000000007</v>
      </c>
      <c r="K58" s="13">
        <f>[6]ESPH!L64</f>
        <v>2087</v>
      </c>
      <c r="L58" s="13">
        <f>[6]ESPH!M64</f>
        <v>2087</v>
      </c>
      <c r="M58" s="13">
        <f>[6]ESPH!N64</f>
        <v>2087</v>
      </c>
      <c r="N58" s="13"/>
    </row>
    <row r="59" spans="1:14" x14ac:dyDescent="0.3">
      <c r="A59" s="22" t="str">
        <f>[6]ESPH!B65</f>
        <v>j. Potencia Valle (Mínimo)</v>
      </c>
      <c r="B59" s="13">
        <f>[6]ESPH!C65</f>
        <v>2121.0800000000013</v>
      </c>
      <c r="C59" s="13">
        <f>[6]ESPH!D65</f>
        <v>2121.0800000000013</v>
      </c>
      <c r="D59" s="13">
        <f>[6]ESPH!E65</f>
        <v>2121.0800000000013</v>
      </c>
      <c r="E59" s="13">
        <f>[6]ESPH!F65</f>
        <v>2121.0800000000013</v>
      </c>
      <c r="F59" s="13">
        <f>[6]ESPH!G65</f>
        <v>2121.0800000000013</v>
      </c>
      <c r="G59" s="13">
        <f>[6]ESPH!H65</f>
        <v>2121.0800000000013</v>
      </c>
      <c r="H59" s="13">
        <f>[6]ESPH!I65</f>
        <v>2075.0899999999983</v>
      </c>
      <c r="I59" s="13">
        <f>[6]ESPH!J65</f>
        <v>2075.0899999999983</v>
      </c>
      <c r="J59" s="13">
        <f>[6]ESPH!K65</f>
        <v>2075.0899999999983</v>
      </c>
      <c r="K59" s="13">
        <f>[6]ESPH!L65</f>
        <v>2000.5899999999983</v>
      </c>
      <c r="L59" s="13">
        <f>[6]ESPH!M65</f>
        <v>2000.5899999999986</v>
      </c>
      <c r="M59" s="13">
        <f>[6]ESPH!N65</f>
        <v>2000.5899999999983</v>
      </c>
      <c r="N59" s="13"/>
    </row>
    <row r="60" spans="1:14" x14ac:dyDescent="0.3">
      <c r="A60" s="22" t="str">
        <f>[6]ESPH!B66</f>
        <v>k. Potencia Noche (Máxima)</v>
      </c>
      <c r="B60" s="13">
        <f>[6]ESPH!C66</f>
        <v>1417.93</v>
      </c>
      <c r="C60" s="13">
        <f>[6]ESPH!D66</f>
        <v>1417.93</v>
      </c>
      <c r="D60" s="13">
        <f>[6]ESPH!E66</f>
        <v>1417.93</v>
      </c>
      <c r="E60" s="13">
        <f>[6]ESPH!F66</f>
        <v>1417.93</v>
      </c>
      <c r="F60" s="13">
        <f>[6]ESPH!G66</f>
        <v>1417.93</v>
      </c>
      <c r="G60" s="13">
        <f>[6]ESPH!H66</f>
        <v>1417.93</v>
      </c>
      <c r="H60" s="13">
        <f>[6]ESPH!I66</f>
        <v>1387.1900000000003</v>
      </c>
      <c r="I60" s="13">
        <f>[6]ESPH!J66</f>
        <v>1387.1900000000003</v>
      </c>
      <c r="J60" s="13">
        <f>[6]ESPH!K66</f>
        <v>1387.19</v>
      </c>
      <c r="K60" s="13">
        <f>[6]ESPH!L66</f>
        <v>1337.3799999999999</v>
      </c>
      <c r="L60" s="13">
        <f>[6]ESPH!M66</f>
        <v>1337.38</v>
      </c>
      <c r="M60" s="13">
        <f>[6]ESPH!N66</f>
        <v>1337.3799999999999</v>
      </c>
      <c r="N60" s="13"/>
    </row>
    <row r="61" spans="1:14" x14ac:dyDescent="0.3">
      <c r="A61" s="22" t="str">
        <f>[6]ESPH!B67</f>
        <v>l. Potencia Noche (Mínimo)</v>
      </c>
      <c r="B61" s="13">
        <f>[6]ESPH!C67</f>
        <v>1359.2300000000005</v>
      </c>
      <c r="C61" s="13">
        <f>[6]ESPH!D67</f>
        <v>1359.2300000000002</v>
      </c>
      <c r="D61" s="13">
        <f>[6]ESPH!E67</f>
        <v>1359.2300000000005</v>
      </c>
      <c r="E61" s="13">
        <f>[6]ESPH!F67</f>
        <v>1359.2300000000002</v>
      </c>
      <c r="F61" s="13">
        <f>[6]ESPH!G67</f>
        <v>1359.2300000000005</v>
      </c>
      <c r="G61" s="13">
        <f>[6]ESPH!H67</f>
        <v>1359.2300000000002</v>
      </c>
      <c r="H61" s="13">
        <f>[6]ESPH!I67</f>
        <v>1329.76</v>
      </c>
      <c r="I61" s="13">
        <f>[6]ESPH!J67</f>
        <v>1329.76</v>
      </c>
      <c r="J61" s="13">
        <f>[6]ESPH!K67</f>
        <v>1329.7599999999998</v>
      </c>
      <c r="K61" s="13">
        <f>[6]ESPH!L67</f>
        <v>1282.0099999999998</v>
      </c>
      <c r="L61" s="13">
        <f>[6]ESPH!M67</f>
        <v>1282.0099999999995</v>
      </c>
      <c r="M61" s="13">
        <f>[6]ESPH!N67</f>
        <v>1282.0099999999998</v>
      </c>
      <c r="N61" s="13"/>
    </row>
    <row r="62" spans="1:14" x14ac:dyDescent="0.3">
      <c r="A62" s="68" t="str">
        <f>[6]ESPH!B68</f>
        <v>ALUMBRADO PÚBLICO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13"/>
    </row>
    <row r="63" spans="1:14" x14ac:dyDescent="0.3">
      <c r="A63" s="70" t="str">
        <f>[6]ESPH!B69</f>
        <v>T-AP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13"/>
    </row>
    <row r="64" spans="1:14" x14ac:dyDescent="0.3">
      <c r="A64" s="22" t="str">
        <f>[6]ESPH!B70</f>
        <v>a. Bloque 0-30 kWh</v>
      </c>
      <c r="B64" s="13">
        <f>[6]ESPH!C70</f>
        <v>102.30000000000004</v>
      </c>
      <c r="C64" s="13">
        <f>[6]ESPH!D70</f>
        <v>102.30000000000003</v>
      </c>
      <c r="D64" s="13">
        <f>[6]ESPH!E70</f>
        <v>102.30000000000004</v>
      </c>
      <c r="E64" s="13">
        <f>[6]ESPH!F70</f>
        <v>102.30000000000003</v>
      </c>
      <c r="F64" s="13">
        <f>[6]ESPH!G70</f>
        <v>102.30000000000004</v>
      </c>
      <c r="G64" s="13">
        <f>[6]ESPH!H70</f>
        <v>102.30000000000003</v>
      </c>
      <c r="H64" s="13">
        <f>[6]ESPH!I70</f>
        <v>101.69999999999996</v>
      </c>
      <c r="I64" s="13">
        <f>[6]ESPH!J70</f>
        <v>101.69999999999996</v>
      </c>
      <c r="J64" s="13">
        <f>[6]ESPH!K70</f>
        <v>101.69999999999997</v>
      </c>
      <c r="K64" s="13">
        <f>[6]ESPH!L70</f>
        <v>98.099999999999952</v>
      </c>
      <c r="L64" s="13">
        <f>[6]ESPH!M70</f>
        <v>98.099999999999952</v>
      </c>
      <c r="M64" s="13">
        <f>[6]ESPH!N70</f>
        <v>98.099999999999952</v>
      </c>
      <c r="N64" s="13"/>
    </row>
    <row r="65" spans="1:14" x14ac:dyDescent="0.3">
      <c r="A65" s="22" t="str">
        <f>[6]ESPH!B71</f>
        <v>b. Bloque 31-50 000 kWh</v>
      </c>
      <c r="B65" s="13">
        <f>[6]ESPH!C71</f>
        <v>3.4099999999999979</v>
      </c>
      <c r="C65" s="13">
        <f>[6]ESPH!D71</f>
        <v>3.4099999999999979</v>
      </c>
      <c r="D65" s="13">
        <f>[6]ESPH!E71</f>
        <v>3.4099999999999979</v>
      </c>
      <c r="E65" s="13">
        <f>[6]ESPH!F71</f>
        <v>3.4099999999999979</v>
      </c>
      <c r="F65" s="13">
        <f>[6]ESPH!G71</f>
        <v>3.4099999999999979</v>
      </c>
      <c r="G65" s="13">
        <f>[6]ESPH!H71</f>
        <v>3.4099999999999979</v>
      </c>
      <c r="H65" s="13">
        <f>[6]ESPH!I71</f>
        <v>3.39</v>
      </c>
      <c r="I65" s="13">
        <f>[6]ESPH!J71</f>
        <v>3.39</v>
      </c>
      <c r="J65" s="13">
        <f>[6]ESPH!K71</f>
        <v>3.39</v>
      </c>
      <c r="K65" s="13">
        <f>[6]ESPH!L71</f>
        <v>3.2699999999999996</v>
      </c>
      <c r="L65" s="13">
        <f>[6]ESPH!M71</f>
        <v>3.27</v>
      </c>
      <c r="M65" s="13">
        <f>[6]ESPH!N71</f>
        <v>3.2699999999999996</v>
      </c>
      <c r="N65" s="13"/>
    </row>
    <row r="66" spans="1:14" x14ac:dyDescent="0.3">
      <c r="A66" s="22" t="str">
        <f>[6]ESPH!B72</f>
        <v>c. Bloque mayor a 50 000 kWh</v>
      </c>
      <c r="B66" s="13">
        <f>[6]ESPH!C72</f>
        <v>170500</v>
      </c>
      <c r="C66" s="13">
        <f>[6]ESPH!D72</f>
        <v>170500</v>
      </c>
      <c r="D66" s="13">
        <f>[6]ESPH!E72</f>
        <v>170500</v>
      </c>
      <c r="E66" s="13">
        <f>[6]ESPH!F72</f>
        <v>170500</v>
      </c>
      <c r="F66" s="13">
        <f>[6]ESPH!G72</f>
        <v>170500</v>
      </c>
      <c r="G66" s="13">
        <f>[6]ESPH!H72</f>
        <v>170500</v>
      </c>
      <c r="H66" s="13">
        <f>[6]ESPH!I72</f>
        <v>169500</v>
      </c>
      <c r="I66" s="13">
        <f>[6]ESPH!J72</f>
        <v>169500</v>
      </c>
      <c r="J66" s="13">
        <f>[6]ESPH!K72</f>
        <v>169500</v>
      </c>
      <c r="K66" s="13">
        <f>[6]ESPH!L72</f>
        <v>163500</v>
      </c>
      <c r="L66" s="13">
        <f>[6]ESPH!M72</f>
        <v>163500</v>
      </c>
      <c r="M66" s="13">
        <f>[6]ESPH!N72</f>
        <v>163500</v>
      </c>
      <c r="N66" s="13"/>
    </row>
    <row r="67" spans="1:14" x14ac:dyDescent="0.3">
      <c r="A67" s="68" t="str">
        <f>[6]ESPH!B73</f>
        <v>Tarifa de acceso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13"/>
    </row>
    <row r="68" spans="1:14" x14ac:dyDescent="0.3">
      <c r="A68" s="66" t="str">
        <f>[6]ESPH!B74</f>
        <v>T-TA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x14ac:dyDescent="0.3">
      <c r="A69" s="22" t="str">
        <f>[6]ESPH!B75</f>
        <v>a. Consumo de Energía cada kWh</v>
      </c>
      <c r="B69" s="13">
        <f>[6]ESPH!C75</f>
        <v>14.86000000000001</v>
      </c>
      <c r="C69" s="13">
        <f>[6]ESPH!D75</f>
        <v>14.86000000000001</v>
      </c>
      <c r="D69" s="13">
        <f>[6]ESPH!E75</f>
        <v>14.86000000000001</v>
      </c>
      <c r="E69" s="13">
        <f>[6]ESPH!F75</f>
        <v>14.86000000000001</v>
      </c>
      <c r="F69" s="13">
        <f>[6]ESPH!G75</f>
        <v>14.86000000000001</v>
      </c>
      <c r="G69" s="13">
        <f>[6]ESPH!H75</f>
        <v>14.86000000000001</v>
      </c>
      <c r="H69" s="13">
        <f>[6]ESPH!I75</f>
        <v>14.86000000000001</v>
      </c>
      <c r="I69" s="13">
        <f>[6]ESPH!J75</f>
        <v>14.86000000000001</v>
      </c>
      <c r="J69" s="13">
        <f>[6]ESPH!K75</f>
        <v>14.86000000000001</v>
      </c>
      <c r="K69" s="13">
        <f>[6]ESPH!L75</f>
        <v>14.86000000000001</v>
      </c>
      <c r="L69" s="13">
        <f>[6]ESPH!M75</f>
        <v>14.86000000000001</v>
      </c>
      <c r="M69" s="13">
        <f>[6]ESPH!N75</f>
        <v>14.86000000000001</v>
      </c>
      <c r="N69" s="13"/>
    </row>
    <row r="70" spans="1:14" x14ac:dyDescent="0.3">
      <c r="A70" s="68" t="str">
        <f>[6]ESPH!B76</f>
        <v>Tarifa en centros de recarga rápida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13"/>
    </row>
    <row r="71" spans="1:14" x14ac:dyDescent="0.3">
      <c r="A71" s="66" t="str">
        <f>[6]ESPH!B77</f>
        <v>T-VE</v>
      </c>
      <c r="B71" s="13">
        <f>[6]ESPH!C78</f>
        <v>182.72</v>
      </c>
      <c r="C71" s="13">
        <f>[6]ESPH!D78</f>
        <v>182.71999999999997</v>
      </c>
      <c r="D71" s="13">
        <f>[6]ESPH!E78</f>
        <v>182.72</v>
      </c>
      <c r="E71" s="13">
        <f>[6]ESPH!F78</f>
        <v>182.71999999999997</v>
      </c>
      <c r="F71" s="13">
        <f>[6]ESPH!G78</f>
        <v>182.72</v>
      </c>
      <c r="G71" s="13">
        <f>[6]ESPH!H78</f>
        <v>182.71999999999997</v>
      </c>
      <c r="H71" s="13">
        <f>[6]ESPH!I78</f>
        <v>182.72</v>
      </c>
      <c r="I71" s="13">
        <f>[6]ESPH!J78</f>
        <v>182.72</v>
      </c>
      <c r="J71" s="13">
        <f>[6]ESPH!K78</f>
        <v>182.71999999999997</v>
      </c>
      <c r="K71" s="13">
        <f>[6]ESPH!L78</f>
        <v>182.72</v>
      </c>
      <c r="L71" s="13">
        <f>[6]ESPH!M78</f>
        <v>182.71999999999997</v>
      </c>
      <c r="M71" s="13">
        <f>[6]ESPH!N78</f>
        <v>182.72</v>
      </c>
      <c r="N71" s="13"/>
    </row>
    <row r="72" spans="1:14" x14ac:dyDescent="0.3">
      <c r="A72" s="22" t="str">
        <f>[6]ESPH!B78</f>
        <v>b. Consumo de Energía cada kWh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x14ac:dyDescent="0.3">
      <c r="A73" s="68" t="str">
        <f>[6]ESPH!B79</f>
        <v>Tarifa en centros de recarga en planteles para autobuses electricos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13"/>
    </row>
    <row r="74" spans="1:14" x14ac:dyDescent="0.3">
      <c r="A74" s="66" t="str">
        <f>[6]ESPH!B80</f>
        <v>T-BE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>
        <f>[6]ESPH!M81</f>
        <v>57.080000000000005</v>
      </c>
      <c r="M74" s="13">
        <f>[6]ESPH!N81</f>
        <v>57.079999999999977</v>
      </c>
      <c r="N74" s="13"/>
    </row>
    <row r="75" spans="1:14" x14ac:dyDescent="0.3">
      <c r="A75" s="62" t="str">
        <f>[6]ESPH!B81</f>
        <v>b. Consumo de Energía cada kWh</v>
      </c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13"/>
    </row>
    <row r="76" spans="1:14" x14ac:dyDescent="0.3">
      <c r="A76" s="66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</row>
    <row r="77" spans="1:14" x14ac:dyDescent="0.3">
      <c r="A77" s="24" t="s">
        <v>25</v>
      </c>
    </row>
    <row r="78" spans="1:14" x14ac:dyDescent="0.3">
      <c r="A78" s="24" t="s">
        <v>76</v>
      </c>
    </row>
    <row r="81" spans="1:13" x14ac:dyDescent="0.3">
      <c r="A81" s="179" t="s">
        <v>67</v>
      </c>
      <c r="B81" s="179"/>
      <c r="C81" s="179"/>
      <c r="D81" s="179"/>
      <c r="E81" s="179"/>
      <c r="F81" s="179"/>
      <c r="G81" s="179"/>
      <c r="H81" s="179"/>
      <c r="I81" s="179"/>
      <c r="J81" s="179"/>
    </row>
    <row r="82" spans="1:13" x14ac:dyDescent="0.3">
      <c r="A82" s="180" t="s">
        <v>172</v>
      </c>
      <c r="B82" s="180"/>
      <c r="C82" s="180"/>
      <c r="D82" s="180"/>
      <c r="E82" s="180"/>
      <c r="F82" s="180"/>
      <c r="G82" s="180"/>
      <c r="H82" s="180"/>
      <c r="I82" s="180"/>
      <c r="J82" s="180"/>
    </row>
    <row r="83" spans="1:13" x14ac:dyDescent="0.3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3" x14ac:dyDescent="0.3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76"/>
      <c r="L84" s="76"/>
      <c r="M84" s="76"/>
    </row>
    <row r="85" spans="1:13" x14ac:dyDescent="0.3">
      <c r="A85" s="94" t="str">
        <f>[6]ESPH!B90</f>
        <v>º</v>
      </c>
      <c r="B85" s="94" t="str">
        <f>[6]ESPH!C90</f>
        <v>Enero</v>
      </c>
      <c r="C85" s="94" t="str">
        <f>[6]ESPH!D90</f>
        <v>Febrero</v>
      </c>
      <c r="D85" s="94" t="str">
        <f>[6]ESPH!E90</f>
        <v>Marzo</v>
      </c>
      <c r="E85" s="94" t="str">
        <f>[6]ESPH!F90</f>
        <v>Abril</v>
      </c>
      <c r="F85" s="94" t="str">
        <f>[6]ESPH!G90</f>
        <v>Mayo</v>
      </c>
      <c r="G85" s="94" t="str">
        <f>[6]ESPH!H90</f>
        <v>Junio</v>
      </c>
      <c r="H85" s="94" t="str">
        <f>[6]ESPH!I90</f>
        <v>Julio</v>
      </c>
      <c r="I85" s="94" t="str">
        <f>[6]ESPH!J90</f>
        <v>Agosto</v>
      </c>
      <c r="J85" s="94" t="str">
        <f>[6]ESPH!K90</f>
        <v>Septiembre</v>
      </c>
      <c r="K85" s="94" t="str">
        <f>[6]ESPH!L90</f>
        <v>Octubre</v>
      </c>
      <c r="L85" s="94" t="str">
        <f>[6]ESPH!M90</f>
        <v>Noviembre</v>
      </c>
      <c r="M85" s="94" t="str">
        <f>[6]ESPH!N90</f>
        <v>Diciembre</v>
      </c>
    </row>
    <row r="86" spans="1:13" x14ac:dyDescent="0.3">
      <c r="A86" s="78" t="str">
        <f>[6]ESPH!B91</f>
        <v>VENTAS AL SERVICIO DE DISTRIBUCIÓN</v>
      </c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</row>
    <row r="87" spans="1:13" x14ac:dyDescent="0.3">
      <c r="A87" s="78" t="str">
        <f>[6]ESPH!B92</f>
        <v>T-SD</v>
      </c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</row>
    <row r="88" spans="1:13" hidden="1" x14ac:dyDescent="0.3">
      <c r="A88" s="95" t="str">
        <f>[6]ESPH!B93</f>
        <v>a. Energía Punta</v>
      </c>
      <c r="B88" s="78">
        <f>[6]ESPH!C93</f>
        <v>76.449999999999989</v>
      </c>
      <c r="C88" s="78">
        <f>[6]ESPH!D93</f>
        <v>76.45</v>
      </c>
      <c r="D88" s="78">
        <f>[6]ESPH!E93</f>
        <v>76.449999999999989</v>
      </c>
      <c r="E88" s="78">
        <f>[6]ESPH!F93</f>
        <v>76.45</v>
      </c>
      <c r="F88" s="78">
        <f>[6]ESPH!G93</f>
        <v>76.449999999999989</v>
      </c>
      <c r="G88" s="78">
        <f>[6]ESPH!H93</f>
        <v>76.45</v>
      </c>
      <c r="H88" s="78">
        <f>[6]ESPH!I93</f>
        <v>64.67000000000003</v>
      </c>
      <c r="I88" s="78">
        <f>[6]ESPH!J93</f>
        <v>64.67000000000003</v>
      </c>
      <c r="J88" s="78">
        <f>[6]ESPH!K93</f>
        <v>64.67000000000003</v>
      </c>
      <c r="K88" s="78">
        <f>[6]ESPH!L93</f>
        <v>64.67000000000003</v>
      </c>
      <c r="L88" s="78">
        <f>[6]ESPH!M93</f>
        <v>64.67000000000003</v>
      </c>
      <c r="M88" s="78">
        <f>[6]ESPH!N93</f>
        <v>64.67000000000003</v>
      </c>
    </row>
    <row r="89" spans="1:13" x14ac:dyDescent="0.3">
      <c r="A89" s="95" t="str">
        <f>[6]ESPH!B94</f>
        <v>a. Energía Punta máximo</v>
      </c>
      <c r="B89" s="95">
        <f>[6]ESPH!C94</f>
        <v>60.430000000000021</v>
      </c>
      <c r="C89" s="95">
        <f>[6]ESPH!D94</f>
        <v>60.430000000000014</v>
      </c>
      <c r="D89" s="95">
        <f>[6]ESPH!E94</f>
        <v>60.430000000000021</v>
      </c>
      <c r="E89" s="95">
        <f>[6]ESPH!F94</f>
        <v>60.430000000000021</v>
      </c>
      <c r="F89" s="95">
        <f>[6]ESPH!G94</f>
        <v>60.430000000000021</v>
      </c>
      <c r="G89" s="95">
        <f>[6]ESPH!H94</f>
        <v>60.430000000000021</v>
      </c>
      <c r="H89" s="95">
        <f>[6]ESPH!I94</f>
        <v>51.119999999999962</v>
      </c>
      <c r="I89" s="95">
        <f>[6]ESPH!J94</f>
        <v>51.119999999999962</v>
      </c>
      <c r="J89" s="95">
        <f>[6]ESPH!K94</f>
        <v>51.119999999999969</v>
      </c>
      <c r="K89" s="95">
        <f>[6]ESPH!L94</f>
        <v>51.119999999999962</v>
      </c>
      <c r="L89" s="95">
        <f>[6]ESPH!M94</f>
        <v>51.119999999999969</v>
      </c>
      <c r="M89" s="95">
        <f>[6]ESPH!N94</f>
        <v>51.119999999999962</v>
      </c>
    </row>
    <row r="90" spans="1:13" x14ac:dyDescent="0.3">
      <c r="A90" s="95" t="str">
        <f>[6]ESPH!B95</f>
        <v>b. Energía Punta mínimo</v>
      </c>
      <c r="B90" s="95">
        <f>[6]ESPH!C95</f>
        <v>56.880000000000045</v>
      </c>
      <c r="C90" s="95">
        <f>[6]ESPH!D95</f>
        <v>56.880000000000038</v>
      </c>
      <c r="D90" s="95">
        <f>[6]ESPH!E95</f>
        <v>56.880000000000045</v>
      </c>
      <c r="E90" s="95">
        <f>[6]ESPH!F95</f>
        <v>56.880000000000038</v>
      </c>
      <c r="F90" s="95">
        <f>[6]ESPH!G95</f>
        <v>56.880000000000045</v>
      </c>
      <c r="G90" s="95">
        <f>[6]ESPH!H95</f>
        <v>56.880000000000038</v>
      </c>
      <c r="H90" s="95">
        <f>[6]ESPH!I95</f>
        <v>48.119999999999962</v>
      </c>
      <c r="I90" s="95">
        <f>[6]ESPH!J95</f>
        <v>48.119999999999962</v>
      </c>
      <c r="J90" s="95">
        <f>[6]ESPH!K95</f>
        <v>48.119999999999969</v>
      </c>
      <c r="K90" s="95">
        <f>[6]ESPH!L95</f>
        <v>48.119999999999962</v>
      </c>
      <c r="L90" s="95">
        <f>[6]ESPH!M95</f>
        <v>48.119999999999969</v>
      </c>
      <c r="M90" s="95">
        <f>[6]ESPH!N95</f>
        <v>48.119999999999962</v>
      </c>
    </row>
    <row r="91" spans="1:13" hidden="1" x14ac:dyDescent="0.3">
      <c r="A91" s="95" t="str">
        <f>[6]ESPH!B96</f>
        <v>b. Energía Valle</v>
      </c>
      <c r="B91" s="95">
        <f>[6]ESPH!C96</f>
        <v>57.069999999999986</v>
      </c>
      <c r="C91" s="95">
        <f>[6]ESPH!D96</f>
        <v>57.069999999999993</v>
      </c>
      <c r="D91" s="95">
        <f>[6]ESPH!E96</f>
        <v>57.069999999999986</v>
      </c>
      <c r="E91" s="95">
        <f>[6]ESPH!F96</f>
        <v>57.069999999999986</v>
      </c>
      <c r="F91" s="95">
        <f>[6]ESPH!G96</f>
        <v>57.069999999999986</v>
      </c>
      <c r="G91" s="95">
        <f>[6]ESPH!H96</f>
        <v>57.069999999999986</v>
      </c>
      <c r="H91" s="95">
        <f>[6]ESPH!I96</f>
        <v>48.27999999999998</v>
      </c>
      <c r="I91" s="95">
        <f>[6]ESPH!J96</f>
        <v>48.27999999999998</v>
      </c>
      <c r="J91" s="95">
        <f>[6]ESPH!K96</f>
        <v>48.27999999999998</v>
      </c>
      <c r="K91" s="95">
        <f>[6]ESPH!L96</f>
        <v>48.27999999999998</v>
      </c>
      <c r="L91" s="95">
        <f>[6]ESPH!M96</f>
        <v>48.27999999999998</v>
      </c>
      <c r="M91" s="95">
        <f>[6]ESPH!N96</f>
        <v>48.27999999999998</v>
      </c>
    </row>
    <row r="92" spans="1:13" hidden="1" x14ac:dyDescent="0.3">
      <c r="A92" s="95" t="str">
        <f>[6]ESPH!B97</f>
        <v>c. Energía Noche</v>
      </c>
      <c r="B92" s="95">
        <f>[6]ESPH!C97</f>
        <v>37.409999999999989</v>
      </c>
      <c r="C92" s="95">
        <f>[6]ESPH!D97</f>
        <v>37.409999999999982</v>
      </c>
      <c r="D92" s="95">
        <f>[6]ESPH!E97</f>
        <v>37.409999999999989</v>
      </c>
      <c r="E92" s="95">
        <f>[6]ESPH!F97</f>
        <v>37.409999999999982</v>
      </c>
      <c r="F92" s="95">
        <f>[6]ESPH!G97</f>
        <v>37.409999999999989</v>
      </c>
      <c r="G92" s="95">
        <f>[6]ESPH!H97</f>
        <v>37.409999999999982</v>
      </c>
      <c r="H92" s="95">
        <f>[6]ESPH!I97</f>
        <v>31.649999999999984</v>
      </c>
      <c r="I92" s="95">
        <f>[6]ESPH!J97</f>
        <v>31.649999999999984</v>
      </c>
      <c r="J92" s="95">
        <f>[6]ESPH!K97</f>
        <v>31.649999999999984</v>
      </c>
      <c r="K92" s="95">
        <f>[6]ESPH!L97</f>
        <v>31.649999999999984</v>
      </c>
      <c r="L92" s="95">
        <f>[6]ESPH!M97</f>
        <v>31.649999999999984</v>
      </c>
      <c r="M92" s="95">
        <f>[6]ESPH!N97</f>
        <v>31.649999999999984</v>
      </c>
    </row>
    <row r="93" spans="1:13" x14ac:dyDescent="0.3">
      <c r="A93" s="95" t="str">
        <f>[6]ESPH!B98</f>
        <v>c. Energía Valle máximo</v>
      </c>
      <c r="B93" s="95">
        <f>[6]ESPH!C98</f>
        <v>45.109999999999978</v>
      </c>
      <c r="C93" s="95">
        <f>[6]ESPH!D98</f>
        <v>45.109999999999985</v>
      </c>
      <c r="D93" s="95">
        <f>[6]ESPH!E98</f>
        <v>45.109999999999978</v>
      </c>
      <c r="E93" s="95">
        <f>[6]ESPH!F98</f>
        <v>45.109999999999985</v>
      </c>
      <c r="F93" s="95">
        <f>[6]ESPH!G98</f>
        <v>45.109999999999978</v>
      </c>
      <c r="G93" s="95">
        <f>[6]ESPH!H98</f>
        <v>45.109999999999985</v>
      </c>
      <c r="H93" s="95">
        <f>[6]ESPH!I98</f>
        <v>38.17</v>
      </c>
      <c r="I93" s="95">
        <f>[6]ESPH!J98</f>
        <v>38.17</v>
      </c>
      <c r="J93" s="95">
        <f>[6]ESPH!K98</f>
        <v>38.169999999999995</v>
      </c>
      <c r="K93" s="95">
        <f>[6]ESPH!L98</f>
        <v>38.17</v>
      </c>
      <c r="L93" s="95">
        <f>[6]ESPH!M98</f>
        <v>38.169999999999995</v>
      </c>
      <c r="M93" s="95">
        <f>[6]ESPH!N98</f>
        <v>38.17</v>
      </c>
    </row>
    <row r="94" spans="1:13" x14ac:dyDescent="0.3">
      <c r="A94" s="95" t="str">
        <f>[6]ESPH!B99</f>
        <v>d. Energía Valle mínimo</v>
      </c>
      <c r="B94" s="95">
        <f>[6]ESPH!C99</f>
        <v>42.460000000000015</v>
      </c>
      <c r="C94" s="95">
        <f>[6]ESPH!D99</f>
        <v>42.460000000000015</v>
      </c>
      <c r="D94" s="95">
        <f>[6]ESPH!E99</f>
        <v>42.460000000000015</v>
      </c>
      <c r="E94" s="95">
        <f>[6]ESPH!F99</f>
        <v>42.460000000000015</v>
      </c>
      <c r="F94" s="95">
        <f>[6]ESPH!G99</f>
        <v>42.460000000000015</v>
      </c>
      <c r="G94" s="95">
        <f>[6]ESPH!H99</f>
        <v>42.460000000000015</v>
      </c>
      <c r="H94" s="95">
        <f>[6]ESPH!I99</f>
        <v>35.929999999999986</v>
      </c>
      <c r="I94" s="95">
        <f>[6]ESPH!J99</f>
        <v>35.929999999999986</v>
      </c>
      <c r="J94" s="95">
        <f>[6]ESPH!K99</f>
        <v>35.929999999999978</v>
      </c>
      <c r="K94" s="95">
        <f>[6]ESPH!L99</f>
        <v>35.929999999999986</v>
      </c>
      <c r="L94" s="95">
        <f>[6]ESPH!M99</f>
        <v>35.929999999999978</v>
      </c>
      <c r="M94" s="95">
        <f>[6]ESPH!N99</f>
        <v>35.929999999999986</v>
      </c>
    </row>
    <row r="95" spans="1:13" x14ac:dyDescent="0.3">
      <c r="A95" s="95" t="str">
        <f>[6]ESPH!B100</f>
        <v>e. Energía Noche máximo</v>
      </c>
      <c r="B95" s="95">
        <f>[6]ESPH!C100</f>
        <v>29.570000000000022</v>
      </c>
      <c r="C95" s="95">
        <f>[6]ESPH!D100</f>
        <v>29.570000000000018</v>
      </c>
      <c r="D95" s="95">
        <f>[6]ESPH!E100</f>
        <v>29.570000000000022</v>
      </c>
      <c r="E95" s="95">
        <f>[6]ESPH!F100</f>
        <v>29.570000000000018</v>
      </c>
      <c r="F95" s="95">
        <f>[6]ESPH!G100</f>
        <v>29.570000000000022</v>
      </c>
      <c r="G95" s="95">
        <f>[6]ESPH!H100</f>
        <v>29.570000000000018</v>
      </c>
      <c r="H95" s="95">
        <f>[6]ESPH!I100</f>
        <v>25.019999999999989</v>
      </c>
      <c r="I95" s="95">
        <f>[6]ESPH!J100</f>
        <v>25.019999999999989</v>
      </c>
      <c r="J95" s="95">
        <f>[6]ESPH!K100</f>
        <v>25.019999999999989</v>
      </c>
      <c r="K95" s="95">
        <f>[6]ESPH!L100</f>
        <v>25.019999999999989</v>
      </c>
      <c r="L95" s="95">
        <f>[6]ESPH!M100</f>
        <v>25.019999999999989</v>
      </c>
      <c r="M95" s="95">
        <f>[6]ESPH!N100</f>
        <v>25.019999999999989</v>
      </c>
    </row>
    <row r="96" spans="1:13" x14ac:dyDescent="0.3">
      <c r="A96" s="96" t="str">
        <f>[6]ESPH!B101</f>
        <v>f. Energía Noche mínimo</v>
      </c>
      <c r="B96" s="96">
        <f>[6]ESPH!C101</f>
        <v>27.830000000000009</v>
      </c>
      <c r="C96" s="96">
        <f>[6]ESPH!D101</f>
        <v>27.830000000000005</v>
      </c>
      <c r="D96" s="96">
        <f>[6]ESPH!E101</f>
        <v>27.830000000000009</v>
      </c>
      <c r="E96" s="96">
        <f>[6]ESPH!F101</f>
        <v>27.830000000000005</v>
      </c>
      <c r="F96" s="96">
        <f>[6]ESPH!G101</f>
        <v>27.830000000000009</v>
      </c>
      <c r="G96" s="96">
        <f>[6]ESPH!H101</f>
        <v>27.830000000000005</v>
      </c>
      <c r="H96" s="96">
        <f>[6]ESPH!I101</f>
        <v>23.54999999999999</v>
      </c>
      <c r="I96" s="96">
        <f>[6]ESPH!J101</f>
        <v>23.54999999999999</v>
      </c>
      <c r="J96" s="96">
        <f>[6]ESPH!K101</f>
        <v>23.549999999999994</v>
      </c>
      <c r="K96" s="96">
        <f>[6]ESPH!L101</f>
        <v>23.54999999999999</v>
      </c>
      <c r="L96" s="96">
        <f>[6]ESPH!M101</f>
        <v>23.549999999999994</v>
      </c>
      <c r="M96" s="96">
        <f>[6]ESPH!N101</f>
        <v>23.54999999999999</v>
      </c>
    </row>
    <row r="97" spans="1:13" x14ac:dyDescent="0.3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</row>
  </sheetData>
  <mergeCells count="4">
    <mergeCell ref="A5:L5"/>
    <mergeCell ref="A6:M6"/>
    <mergeCell ref="A81:J81"/>
    <mergeCell ref="A82:J82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14B2-6880-4A3B-9D72-2D3EFF6F79A4}">
  <sheetPr codeName="Hoja79">
    <tabColor theme="2"/>
  </sheetPr>
  <dimension ref="A5:N69"/>
  <sheetViews>
    <sheetView topLeftCell="F1" workbookViewId="0">
      <selection activeCell="N3" sqref="N3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173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[6]COOPELESCA!B7</f>
        <v>Tipo de tarifa y bloque</v>
      </c>
      <c r="B7" s="18" t="str">
        <f>[6]COOPELESCA!C7</f>
        <v>Enero</v>
      </c>
      <c r="C7" s="18" t="str">
        <f>[6]COOPELESCA!D7</f>
        <v>Febrero</v>
      </c>
      <c r="D7" s="18" t="str">
        <f>[6]COOPELESCA!E7</f>
        <v>Marzo</v>
      </c>
      <c r="E7" s="18" t="str">
        <f>[6]COOPELESCA!F7</f>
        <v>Abril</v>
      </c>
      <c r="F7" s="18" t="str">
        <f>[6]COOPELESCA!G7</f>
        <v>Mayo</v>
      </c>
      <c r="G7" s="18" t="str">
        <f>[6]COOPELESCA!H7</f>
        <v>Junio</v>
      </c>
      <c r="H7" s="18" t="str">
        <f>[6]COOPELESCA!I7</f>
        <v>Julio</v>
      </c>
      <c r="I7" s="18" t="str">
        <f>[6]COOPELESCA!J7</f>
        <v>Agosto</v>
      </c>
      <c r="J7" s="18" t="str">
        <f>[6]COOPELESCA!K7</f>
        <v>Septiembre</v>
      </c>
      <c r="K7" s="18" t="str">
        <f>[6]COOPELESCA!L7</f>
        <v>Octubre</v>
      </c>
      <c r="L7" s="18" t="str">
        <f>[6]COOPELESCA!M7</f>
        <v>Noviembre</v>
      </c>
      <c r="M7" s="18" t="str">
        <f>[6]COOPELESCA!N7</f>
        <v>Diciembre</v>
      </c>
    </row>
    <row r="8" spans="1:13" x14ac:dyDescent="0.3">
      <c r="A8" s="19" t="str">
        <f>[6]COOPELESCA!B8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[6]COOPELESCA!B9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[6]COOPELESCA!B10</f>
        <v>a. Bloque 0-30 kWh</v>
      </c>
      <c r="B10" s="13">
        <f>[6]COOPELESCA!C10</f>
        <v>2247.3000000000011</v>
      </c>
      <c r="C10" s="13">
        <f>[6]COOPELESCA!D10</f>
        <v>2247.3000000000011</v>
      </c>
      <c r="D10" s="13">
        <f>[6]COOPELESCA!E10</f>
        <v>2247.3000000000011</v>
      </c>
      <c r="E10" s="13">
        <f>[6]COOPELESCA!F10</f>
        <v>2247.3000000000011</v>
      </c>
      <c r="F10" s="13">
        <f>[6]COOPELESCA!G10</f>
        <v>2247.3000000000011</v>
      </c>
      <c r="G10" s="13">
        <f>[6]COOPELESCA!H10</f>
        <v>2247.3000000000011</v>
      </c>
      <c r="H10" s="13">
        <f>[6]COOPELESCA!I10</f>
        <v>2136</v>
      </c>
      <c r="I10" s="13">
        <f>[6]COOPELESCA!J10</f>
        <v>2136</v>
      </c>
      <c r="J10" s="13">
        <f>[6]COOPELESCA!K10</f>
        <v>2136</v>
      </c>
      <c r="K10" s="13">
        <f>[6]COOPELESCA!L10</f>
        <v>2038.5</v>
      </c>
      <c r="L10" s="13">
        <f>[6]COOPELESCA!M10</f>
        <v>2038.5</v>
      </c>
      <c r="M10" s="13">
        <f>[6]COOPELESCA!N10</f>
        <v>2038.5</v>
      </c>
    </row>
    <row r="11" spans="1:13" x14ac:dyDescent="0.3">
      <c r="A11" s="22" t="str">
        <f>[6]COOPELESCA!B11</f>
        <v>b. Bloque 31-200 kWh</v>
      </c>
      <c r="B11" s="13">
        <f>[6]COOPELESCA!C11</f>
        <v>74.910000000000011</v>
      </c>
      <c r="C11" s="13">
        <f>[6]COOPELESCA!D11</f>
        <v>74.910000000000025</v>
      </c>
      <c r="D11" s="13">
        <f>[6]COOPELESCA!E11</f>
        <v>74.910000000000011</v>
      </c>
      <c r="E11" s="13">
        <f>[6]COOPELESCA!F11</f>
        <v>74.910000000000025</v>
      </c>
      <c r="F11" s="13">
        <f>[6]COOPELESCA!G11</f>
        <v>74.910000000000011</v>
      </c>
      <c r="G11" s="13">
        <f>[6]COOPELESCA!H11</f>
        <v>74.910000000000025</v>
      </c>
      <c r="H11" s="13">
        <f>[6]COOPELESCA!I11</f>
        <v>71.2</v>
      </c>
      <c r="I11" s="13">
        <f>[6]COOPELESCA!J11</f>
        <v>71.2</v>
      </c>
      <c r="J11" s="13">
        <f>[6]COOPELESCA!K11</f>
        <v>71.200000000000017</v>
      </c>
      <c r="K11" s="13">
        <f>[6]COOPELESCA!L11</f>
        <v>67.950000000000017</v>
      </c>
      <c r="L11" s="13">
        <f>[6]COOPELESCA!M11</f>
        <v>67.950000000000031</v>
      </c>
      <c r="M11" s="13">
        <f>[6]COOPELESCA!N11</f>
        <v>67.950000000000017</v>
      </c>
    </row>
    <row r="12" spans="1:13" x14ac:dyDescent="0.3">
      <c r="A12" s="22" t="str">
        <f>[6]COOPELESCA!B12</f>
        <v>c. Bloque mayor a 200 kWh</v>
      </c>
      <c r="B12" s="13">
        <f>[6]COOPELESCA!C12</f>
        <v>94.170000000000044</v>
      </c>
      <c r="C12" s="13">
        <f>[6]COOPELESCA!D12</f>
        <v>94.170000000000044</v>
      </c>
      <c r="D12" s="13">
        <f>[6]COOPELESCA!E12</f>
        <v>94.170000000000044</v>
      </c>
      <c r="E12" s="13">
        <f>[6]COOPELESCA!F12</f>
        <v>94.170000000000044</v>
      </c>
      <c r="F12" s="13">
        <f>[6]COOPELESCA!G12</f>
        <v>94.170000000000044</v>
      </c>
      <c r="G12" s="13">
        <f>[6]COOPELESCA!H12</f>
        <v>94.170000000000044</v>
      </c>
      <c r="H12" s="13">
        <f>[6]COOPELESCA!I12</f>
        <v>89.5</v>
      </c>
      <c r="I12" s="13">
        <f>[6]COOPELESCA!J12</f>
        <v>89.5</v>
      </c>
      <c r="J12" s="13">
        <f>[6]COOPELESCA!K12</f>
        <v>89.5</v>
      </c>
      <c r="K12" s="13">
        <f>[6]COOPELESCA!L12</f>
        <v>85.42000000000003</v>
      </c>
      <c r="L12" s="13">
        <f>[6]COOPELESCA!M12</f>
        <v>85.42000000000003</v>
      </c>
      <c r="M12" s="13">
        <f>[6]COOPELESCA!N12</f>
        <v>85.42000000000003</v>
      </c>
    </row>
    <row r="13" spans="1:13" x14ac:dyDescent="0.3">
      <c r="A13" s="19" t="str">
        <f>[6]COOPELESCA!B13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[6]COOPELESCA!B14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[6]COOPELESCA!B15</f>
        <v>a. Consumo de Energía menor o igual a 3000 kWh</v>
      </c>
      <c r="B15" s="13">
        <f>[6]COOPELESCA!C15</f>
        <v>97.389999999999986</v>
      </c>
      <c r="C15" s="13">
        <f>[6]COOPELESCA!D15</f>
        <v>97.39</v>
      </c>
      <c r="D15" s="13">
        <f>[6]COOPELESCA!E15</f>
        <v>97.389999999999986</v>
      </c>
      <c r="E15" s="13">
        <f>[6]COOPELESCA!F15</f>
        <v>97.39</v>
      </c>
      <c r="F15" s="13">
        <f>[6]COOPELESCA!G15</f>
        <v>97.389999999999986</v>
      </c>
      <c r="G15" s="13">
        <f>[6]COOPELESCA!H15</f>
        <v>97.39</v>
      </c>
      <c r="H15" s="13">
        <f>[6]COOPELESCA!I15</f>
        <v>92.550000000000026</v>
      </c>
      <c r="I15" s="13">
        <f>[6]COOPELESCA!J15</f>
        <v>92.550000000000026</v>
      </c>
      <c r="J15" s="13">
        <f>[6]COOPELESCA!K15</f>
        <v>92.550000000000011</v>
      </c>
      <c r="K15" s="13">
        <f>[6]COOPELESCA!L15</f>
        <v>88.32999999999997</v>
      </c>
      <c r="L15" s="13">
        <f>[6]COOPELESCA!M15</f>
        <v>88.32999999999997</v>
      </c>
      <c r="M15" s="13">
        <f>[6]COOPELESCA!N15</f>
        <v>88.32999999999997</v>
      </c>
    </row>
    <row r="16" spans="1:13" x14ac:dyDescent="0.3">
      <c r="A16" s="22" t="str">
        <f>[6]COOPELESCA!B16</f>
        <v>b. Bloque 0-3000 kWh</v>
      </c>
      <c r="B16" s="13">
        <f>[6]COOPELESCA!C16</f>
        <v>237570</v>
      </c>
      <c r="C16" s="13">
        <f>[6]COOPELESCA!D16</f>
        <v>237570</v>
      </c>
      <c r="D16" s="13">
        <f>[6]COOPELESCA!E16</f>
        <v>237570</v>
      </c>
      <c r="E16" s="13">
        <f>[6]COOPELESCA!F16</f>
        <v>237570</v>
      </c>
      <c r="F16" s="13">
        <f>[6]COOPELESCA!G16</f>
        <v>237570</v>
      </c>
      <c r="G16" s="13">
        <f>[6]COOPELESCA!H16</f>
        <v>237570</v>
      </c>
      <c r="H16" s="13">
        <f>[6]COOPELESCA!I16</f>
        <v>225750</v>
      </c>
      <c r="I16" s="13">
        <f>[6]COOPELESCA!J16</f>
        <v>225750</v>
      </c>
      <c r="J16" s="13">
        <f>[6]COOPELESCA!K16</f>
        <v>225750</v>
      </c>
      <c r="K16" s="13">
        <f>[6]COOPELESCA!L16</f>
        <v>215460</v>
      </c>
      <c r="L16" s="13">
        <f>[6]COOPELESCA!M16</f>
        <v>215460</v>
      </c>
      <c r="M16" s="13">
        <f>[6]COOPELESCA!N16</f>
        <v>215460</v>
      </c>
    </row>
    <row r="17" spans="1:14" x14ac:dyDescent="0.3">
      <c r="A17" s="22" t="str">
        <f>[6]COOPELESCA!B17</f>
        <v>c. Bloque mayor a 3000 kWh</v>
      </c>
      <c r="B17" s="13">
        <f>[6]COOPELESCA!C17</f>
        <v>79.19000000000004</v>
      </c>
      <c r="C17" s="13">
        <f>[6]COOPELESCA!D17</f>
        <v>79.19000000000004</v>
      </c>
      <c r="D17" s="13">
        <f>[6]COOPELESCA!E17</f>
        <v>79.19000000000004</v>
      </c>
      <c r="E17" s="13">
        <f>[6]COOPELESCA!F17</f>
        <v>79.19000000000004</v>
      </c>
      <c r="F17" s="13">
        <f>[6]COOPELESCA!G17</f>
        <v>79.19000000000004</v>
      </c>
      <c r="G17" s="13">
        <f>[6]COOPELESCA!H17</f>
        <v>79.19000000000004</v>
      </c>
      <c r="H17" s="13">
        <f>[6]COOPELESCA!I17</f>
        <v>75.25</v>
      </c>
      <c r="I17" s="13">
        <f>[6]COOPELESCA!J17</f>
        <v>75.25</v>
      </c>
      <c r="J17" s="13">
        <f>[6]COOPELESCA!K17</f>
        <v>75.25</v>
      </c>
      <c r="K17" s="13">
        <f>[6]COOPELESCA!L17</f>
        <v>71.819999999999979</v>
      </c>
      <c r="L17" s="13">
        <f>[6]COOPELESCA!M17</f>
        <v>71.819999999999965</v>
      </c>
      <c r="M17" s="13">
        <f>[6]COOPELESCA!N17</f>
        <v>71.819999999999979</v>
      </c>
    </row>
    <row r="18" spans="1:14" x14ac:dyDescent="0.3">
      <c r="A18" s="22" t="str">
        <f>[6]COOPELESCA!B18</f>
        <v>d. Bloque 0-10 kW</v>
      </c>
      <c r="B18" s="13">
        <f>[6]COOPELESCA!C18</f>
        <v>47960.300000000025</v>
      </c>
      <c r="C18" s="13">
        <f>[6]COOPELESCA!D18</f>
        <v>47960.300000000025</v>
      </c>
      <c r="D18" s="13">
        <f>[6]COOPELESCA!E18</f>
        <v>47960.300000000025</v>
      </c>
      <c r="E18" s="13">
        <f>[6]COOPELESCA!F18</f>
        <v>47960.300000000025</v>
      </c>
      <c r="F18" s="13">
        <f>[6]COOPELESCA!G18</f>
        <v>47960.300000000025</v>
      </c>
      <c r="G18" s="13">
        <f>[6]COOPELESCA!H18</f>
        <v>47960.300000000025</v>
      </c>
      <c r="H18" s="13">
        <f>[6]COOPELESCA!I18</f>
        <v>45585.5</v>
      </c>
      <c r="I18" s="13">
        <f>[6]COOPELESCA!J18</f>
        <v>45585.5</v>
      </c>
      <c r="J18" s="13">
        <f>[6]COOPELESCA!K18</f>
        <v>45585.5</v>
      </c>
      <c r="K18" s="13">
        <f>[6]COOPELESCA!L18</f>
        <v>43504.300000000025</v>
      </c>
      <c r="L18" s="13">
        <f>[6]COOPELESCA!M18</f>
        <v>43504.300000000025</v>
      </c>
      <c r="M18" s="13">
        <f>[6]COOPELESCA!N18</f>
        <v>43504.300000000025</v>
      </c>
    </row>
    <row r="19" spans="1:14" x14ac:dyDescent="0.3">
      <c r="A19" s="22" t="str">
        <f>[6]COOPELESCA!B19</f>
        <v>e. Bloque mayor a 10 kW</v>
      </c>
      <c r="B19" s="13">
        <f>[6]COOPELESCA!C19</f>
        <v>4796.03</v>
      </c>
      <c r="C19" s="13">
        <f>[6]COOPELESCA!D19</f>
        <v>4796.03</v>
      </c>
      <c r="D19" s="13">
        <f>[6]COOPELESCA!E19</f>
        <v>4796.03</v>
      </c>
      <c r="E19" s="13">
        <f>[6]COOPELESCA!F19</f>
        <v>4796.03</v>
      </c>
      <c r="F19" s="13">
        <f>[6]COOPELESCA!G19</f>
        <v>4796.03</v>
      </c>
      <c r="G19" s="13">
        <f>[6]COOPELESCA!H19</f>
        <v>4796.03</v>
      </c>
      <c r="H19" s="13">
        <f>[6]COOPELESCA!I19</f>
        <v>4558.55</v>
      </c>
      <c r="I19" s="13">
        <f>[6]COOPELESCA!J19</f>
        <v>4558.55</v>
      </c>
      <c r="J19" s="13">
        <f>[6]COOPELESCA!K19</f>
        <v>4558.5500000000011</v>
      </c>
      <c r="K19" s="13">
        <f>[6]COOPELESCA!L19</f>
        <v>4350.4299999999967</v>
      </c>
      <c r="L19" s="13">
        <f>[6]COOPELESCA!M19</f>
        <v>4350.4299999999967</v>
      </c>
      <c r="M19" s="13">
        <f>[6]COOPELESCA!N19</f>
        <v>4350.4299999999967</v>
      </c>
    </row>
    <row r="20" spans="1:14" x14ac:dyDescent="0.3">
      <c r="A20" s="19" t="str">
        <f>[6]COOPELESCA!B20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[6]COOPELESCA!B21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[6]COOPELESCA!B22</f>
        <v>a. Consumo de Energía menor o igual a 3000 kWh</v>
      </c>
      <c r="B22" s="13">
        <f>[6]COOPELESCA!C22</f>
        <v>97.389999999999986</v>
      </c>
      <c r="C22" s="13">
        <f>[6]COOPELESCA!D22</f>
        <v>97.39</v>
      </c>
      <c r="D22" s="13">
        <f>[6]COOPELESCA!E22</f>
        <v>97.389999999999986</v>
      </c>
      <c r="E22" s="13">
        <f>[6]COOPELESCA!F22</f>
        <v>97.39</v>
      </c>
      <c r="F22" s="13">
        <f>[6]COOPELESCA!G22</f>
        <v>97.389999999999986</v>
      </c>
      <c r="G22" s="13">
        <f>[6]COOPELESCA!H22</f>
        <v>97.39</v>
      </c>
      <c r="H22" s="13">
        <f>[6]COOPELESCA!I22</f>
        <v>92.550000000000026</v>
      </c>
      <c r="I22" s="13">
        <f>[6]COOPELESCA!J22</f>
        <v>92.550000000000026</v>
      </c>
      <c r="J22" s="13">
        <f>[6]COOPELESCA!K22</f>
        <v>92.550000000000011</v>
      </c>
      <c r="K22" s="13">
        <f>[6]COOPELESCA!L22</f>
        <v>88.32999999999997</v>
      </c>
      <c r="L22" s="13">
        <f>[6]COOPELESCA!M22</f>
        <v>88.32999999999997</v>
      </c>
      <c r="M22" s="13">
        <f>[6]COOPELESCA!N22</f>
        <v>88.32999999999997</v>
      </c>
      <c r="N22" s="23"/>
    </row>
    <row r="23" spans="1:14" x14ac:dyDescent="0.3">
      <c r="A23" s="22" t="str">
        <f>[6]COOPELESCA!B23</f>
        <v>b. Bloque 0-3000 kWh</v>
      </c>
      <c r="B23" s="13">
        <f>[6]COOPELESCA!C23</f>
        <v>237570</v>
      </c>
      <c r="C23" s="13">
        <f>[6]COOPELESCA!D23</f>
        <v>237570</v>
      </c>
      <c r="D23" s="13">
        <f>[6]COOPELESCA!E23</f>
        <v>237570</v>
      </c>
      <c r="E23" s="13">
        <f>[6]COOPELESCA!F23</f>
        <v>237570</v>
      </c>
      <c r="F23" s="13">
        <f>[6]COOPELESCA!G23</f>
        <v>237570</v>
      </c>
      <c r="G23" s="13">
        <f>[6]COOPELESCA!H23</f>
        <v>237570</v>
      </c>
      <c r="H23" s="13">
        <f>[6]COOPELESCA!I23</f>
        <v>225750</v>
      </c>
      <c r="I23" s="13">
        <f>[6]COOPELESCA!J23</f>
        <v>225750</v>
      </c>
      <c r="J23" s="13">
        <f>[6]COOPELESCA!K23</f>
        <v>225750</v>
      </c>
      <c r="K23" s="13">
        <f>[6]COOPELESCA!L23</f>
        <v>215460</v>
      </c>
      <c r="L23" s="13">
        <f>[6]COOPELESCA!M23</f>
        <v>215460</v>
      </c>
      <c r="M23" s="13">
        <f>[6]COOPELESCA!N23</f>
        <v>215460</v>
      </c>
      <c r="N23" s="23"/>
    </row>
    <row r="24" spans="1:14" x14ac:dyDescent="0.3">
      <c r="A24" s="22" t="str">
        <f>[6]COOPELESCA!B24</f>
        <v>c. Bloque mayor a 3000 kWh</v>
      </c>
      <c r="B24" s="13">
        <f>[6]COOPELESCA!C24</f>
        <v>79.19000000000004</v>
      </c>
      <c r="C24" s="13">
        <f>[6]COOPELESCA!D24</f>
        <v>79.19000000000004</v>
      </c>
      <c r="D24" s="13">
        <f>[6]COOPELESCA!E24</f>
        <v>79.19000000000004</v>
      </c>
      <c r="E24" s="13">
        <f>[6]COOPELESCA!F24</f>
        <v>79.19000000000004</v>
      </c>
      <c r="F24" s="13">
        <f>[6]COOPELESCA!G24</f>
        <v>79.19000000000004</v>
      </c>
      <c r="G24" s="13">
        <f>[6]COOPELESCA!H24</f>
        <v>79.19000000000004</v>
      </c>
      <c r="H24" s="13">
        <f>[6]COOPELESCA!I24</f>
        <v>75.25</v>
      </c>
      <c r="I24" s="13">
        <f>[6]COOPELESCA!J24</f>
        <v>75.25</v>
      </c>
      <c r="J24" s="13">
        <f>[6]COOPELESCA!K24</f>
        <v>75.25</v>
      </c>
      <c r="K24" s="13">
        <f>[6]COOPELESCA!L24</f>
        <v>71.819999999999979</v>
      </c>
      <c r="L24" s="13">
        <f>[6]COOPELESCA!M24</f>
        <v>71.819999999999965</v>
      </c>
      <c r="M24" s="13">
        <f>[6]COOPELESCA!N24</f>
        <v>71.819999999999979</v>
      </c>
      <c r="N24" s="23"/>
    </row>
    <row r="25" spans="1:14" x14ac:dyDescent="0.3">
      <c r="A25" s="22" t="str">
        <f>[6]COOPELESCA!B25</f>
        <v>d. Bloque 0-10 kW</v>
      </c>
      <c r="B25" s="13">
        <f>[6]COOPELESCA!C25</f>
        <v>47960.300000000025</v>
      </c>
      <c r="C25" s="13">
        <f>[6]COOPELESCA!D25</f>
        <v>47960.300000000025</v>
      </c>
      <c r="D25" s="13">
        <f>[6]COOPELESCA!E25</f>
        <v>47960.300000000025</v>
      </c>
      <c r="E25" s="13">
        <f>[6]COOPELESCA!F25</f>
        <v>47960.300000000025</v>
      </c>
      <c r="F25" s="13">
        <f>[6]COOPELESCA!G25</f>
        <v>47960.300000000025</v>
      </c>
      <c r="G25" s="13">
        <f>[6]COOPELESCA!H25</f>
        <v>47960.300000000025</v>
      </c>
      <c r="H25" s="13">
        <f>[6]COOPELESCA!I25</f>
        <v>45585.5</v>
      </c>
      <c r="I25" s="13">
        <f>[6]COOPELESCA!J25</f>
        <v>45585.5</v>
      </c>
      <c r="J25" s="13">
        <f>[6]COOPELESCA!K25</f>
        <v>45585.5</v>
      </c>
      <c r="K25" s="13">
        <f>[6]COOPELESCA!L25</f>
        <v>43504.300000000025</v>
      </c>
      <c r="L25" s="13">
        <f>[6]COOPELESCA!M25</f>
        <v>43504.300000000025</v>
      </c>
      <c r="M25" s="13">
        <f>[6]COOPELESCA!N25</f>
        <v>43504.300000000025</v>
      </c>
      <c r="N25" s="23"/>
    </row>
    <row r="26" spans="1:14" x14ac:dyDescent="0.3">
      <c r="A26" s="22" t="str">
        <f>[6]COOPELESCA!B26</f>
        <v>e. Bloque mayor a 10 kW</v>
      </c>
      <c r="B26" s="13">
        <f>[6]COOPELESCA!C26</f>
        <v>4796.03</v>
      </c>
      <c r="C26" s="13">
        <f>[6]COOPELESCA!D26</f>
        <v>4796.03</v>
      </c>
      <c r="D26" s="13">
        <f>[6]COOPELESCA!E26</f>
        <v>4796.03</v>
      </c>
      <c r="E26" s="13">
        <f>[6]COOPELESCA!F26</f>
        <v>4796.03</v>
      </c>
      <c r="F26" s="13">
        <f>[6]COOPELESCA!G26</f>
        <v>4796.03</v>
      </c>
      <c r="G26" s="13">
        <f>[6]COOPELESCA!H26</f>
        <v>4796.03</v>
      </c>
      <c r="H26" s="13">
        <f>[6]COOPELESCA!I26</f>
        <v>4558.55</v>
      </c>
      <c r="I26" s="13">
        <f>[6]COOPELESCA!J26</f>
        <v>4558.55</v>
      </c>
      <c r="J26" s="13">
        <f>[6]COOPELESCA!K26</f>
        <v>4558.5500000000011</v>
      </c>
      <c r="K26" s="13">
        <f>[6]COOPELESCA!L26</f>
        <v>4350.4299999999967</v>
      </c>
      <c r="L26" s="13">
        <f>[6]COOPELESCA!M26</f>
        <v>4350.4299999999967</v>
      </c>
      <c r="M26" s="13">
        <f>[6]COOPELESCA!N26</f>
        <v>4350.4299999999967</v>
      </c>
      <c r="N26" s="23"/>
    </row>
    <row r="27" spans="1:14" x14ac:dyDescent="0.3">
      <c r="A27" s="19" t="str">
        <f>[6]COOPELESCA!B27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[6]COOPELESCA!B28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[6]COOPELESCA!B29</f>
        <v>a. Energía Punta</v>
      </c>
      <c r="B29" s="13">
        <f>[6]COOPELESCA!C29</f>
        <v>78.119999999999948</v>
      </c>
      <c r="C29" s="13">
        <f>[6]COOPELESCA!D29</f>
        <v>78.119999999999948</v>
      </c>
      <c r="D29" s="13">
        <f>[6]COOPELESCA!E29</f>
        <v>78.119999999999948</v>
      </c>
      <c r="E29" s="13">
        <f>[6]COOPELESCA!F29</f>
        <v>78.119999999999948</v>
      </c>
      <c r="F29" s="13">
        <f>[6]COOPELESCA!G29</f>
        <v>78.119999999999948</v>
      </c>
      <c r="G29" s="13">
        <f>[6]COOPELESCA!H29</f>
        <v>78.119999999999948</v>
      </c>
      <c r="H29" s="13">
        <f>[6]COOPELESCA!I29</f>
        <v>74.260000000000034</v>
      </c>
      <c r="I29" s="13">
        <f>[6]COOPELESCA!J29</f>
        <v>74.260000000000034</v>
      </c>
      <c r="J29" s="13">
        <f>[6]COOPELESCA!K29</f>
        <v>74.260000000000019</v>
      </c>
      <c r="K29" s="13">
        <f>[6]COOPELESCA!L29</f>
        <v>70.869999999999948</v>
      </c>
      <c r="L29" s="13">
        <f>[6]COOPELESCA!M29</f>
        <v>70.869999999999948</v>
      </c>
      <c r="M29" s="13">
        <f>[6]COOPELESCA!N29</f>
        <v>70.869999999999948</v>
      </c>
      <c r="N29" s="23"/>
    </row>
    <row r="30" spans="1:14" x14ac:dyDescent="0.3">
      <c r="A30" s="22" t="str">
        <f>[6]COOPELESCA!B30</f>
        <v>b. Energía Valle</v>
      </c>
      <c r="B30" s="13">
        <f>[6]COOPELESCA!C30</f>
        <v>66.339999999999975</v>
      </c>
      <c r="C30" s="13">
        <f>[6]COOPELESCA!D30</f>
        <v>66.339999999999975</v>
      </c>
      <c r="D30" s="13">
        <f>[6]COOPELESCA!E30</f>
        <v>66.339999999999975</v>
      </c>
      <c r="E30" s="13">
        <f>[6]COOPELESCA!F30</f>
        <v>66.339999999999975</v>
      </c>
      <c r="F30" s="13">
        <f>[6]COOPELESCA!G30</f>
        <v>66.339999999999975</v>
      </c>
      <c r="G30" s="13">
        <f>[6]COOPELESCA!H30</f>
        <v>66.339999999999975</v>
      </c>
      <c r="H30" s="13">
        <f>[6]COOPELESCA!I30</f>
        <v>63.05999999999996</v>
      </c>
      <c r="I30" s="13">
        <f>[6]COOPELESCA!J30</f>
        <v>63.05999999999996</v>
      </c>
      <c r="J30" s="13">
        <f>[6]COOPELESCA!K30</f>
        <v>63.05999999999996</v>
      </c>
      <c r="K30" s="13">
        <f>[6]COOPELESCA!L30</f>
        <v>60.19000000000004</v>
      </c>
      <c r="L30" s="13">
        <f>[6]COOPELESCA!M30</f>
        <v>60.19000000000004</v>
      </c>
      <c r="M30" s="13">
        <f>[6]COOPELESCA!N30</f>
        <v>60.19000000000004</v>
      </c>
      <c r="N30" s="23"/>
    </row>
    <row r="31" spans="1:14" x14ac:dyDescent="0.3">
      <c r="A31" s="22" t="str">
        <f>[6]COOPELESCA!B31</f>
        <v>c. Energía Noche</v>
      </c>
      <c r="B31" s="13">
        <f>[6]COOPELESCA!C31</f>
        <v>59.930000000000014</v>
      </c>
      <c r="C31" s="13">
        <f>[6]COOPELESCA!D31</f>
        <v>59.930000000000007</v>
      </c>
      <c r="D31" s="13">
        <f>[6]COOPELESCA!E31</f>
        <v>59.930000000000014</v>
      </c>
      <c r="E31" s="13">
        <f>[6]COOPELESCA!F31</f>
        <v>59.930000000000014</v>
      </c>
      <c r="F31" s="13">
        <f>[6]COOPELESCA!G31</f>
        <v>59.930000000000014</v>
      </c>
      <c r="G31" s="13">
        <f>[6]COOPELESCA!H31</f>
        <v>59.930000000000014</v>
      </c>
      <c r="H31" s="13">
        <f>[6]COOPELESCA!I31</f>
        <v>56.960000000000022</v>
      </c>
      <c r="I31" s="13">
        <f>[6]COOPELESCA!J31</f>
        <v>56.960000000000022</v>
      </c>
      <c r="J31" s="13">
        <f>[6]COOPELESCA!K31</f>
        <v>56.960000000000022</v>
      </c>
      <c r="K31" s="13">
        <f>[6]COOPELESCA!L31</f>
        <v>54.359999999999964</v>
      </c>
      <c r="L31" s="13">
        <f>[6]COOPELESCA!M31</f>
        <v>54.359999999999971</v>
      </c>
      <c r="M31" s="13">
        <f>[6]COOPELESCA!N31</f>
        <v>54.359999999999964</v>
      </c>
      <c r="N31" s="23"/>
    </row>
    <row r="32" spans="1:14" x14ac:dyDescent="0.3">
      <c r="A32" s="22" t="str">
        <f>[6]COOPELESCA!B32</f>
        <v>d. Potencia Punta</v>
      </c>
      <c r="B32" s="13">
        <f>[6]COOPELESCA!C32</f>
        <v>4494.28</v>
      </c>
      <c r="C32" s="13">
        <f>[6]COOPELESCA!D32</f>
        <v>4494.28</v>
      </c>
      <c r="D32" s="13">
        <f>[6]COOPELESCA!E32</f>
        <v>4494.28</v>
      </c>
      <c r="E32" s="13">
        <f>[6]COOPELESCA!F32</f>
        <v>4494.28</v>
      </c>
      <c r="F32" s="13">
        <f>[6]COOPELESCA!G32</f>
        <v>4494.28</v>
      </c>
      <c r="G32" s="13">
        <f>[6]COOPELESCA!H32</f>
        <v>4494.28</v>
      </c>
      <c r="H32" s="13">
        <f>[6]COOPELESCA!I32</f>
        <v>4271.7400000000016</v>
      </c>
      <c r="I32" s="13">
        <f>[6]COOPELESCA!J32</f>
        <v>4271.7400000000016</v>
      </c>
      <c r="J32" s="13">
        <f>[6]COOPELESCA!K32</f>
        <v>4271.7400000000016</v>
      </c>
      <c r="K32" s="13">
        <f>[6]COOPELESCA!L32</f>
        <v>4076.7100000000028</v>
      </c>
      <c r="L32" s="13">
        <f>[6]COOPELESCA!M32</f>
        <v>4076.7100000000023</v>
      </c>
      <c r="M32" s="13">
        <f>[6]COOPELESCA!N32</f>
        <v>4076.7100000000028</v>
      </c>
      <c r="N32" s="23"/>
    </row>
    <row r="33" spans="1:14" x14ac:dyDescent="0.3">
      <c r="A33" s="22" t="str">
        <f>[6]COOPELESCA!B33</f>
        <v>e. Potencia Valle</v>
      </c>
      <c r="B33" s="13">
        <f>[6]COOPELESCA!C33</f>
        <v>4494.28</v>
      </c>
      <c r="C33" s="13">
        <f>[6]COOPELESCA!D33</f>
        <v>4494.28</v>
      </c>
      <c r="D33" s="13">
        <f>[6]COOPELESCA!E33</f>
        <v>4494.28</v>
      </c>
      <c r="E33" s="13">
        <f>[6]COOPELESCA!F33</f>
        <v>4494.28</v>
      </c>
      <c r="F33" s="13">
        <f>[6]COOPELESCA!G33</f>
        <v>4494.28</v>
      </c>
      <c r="G33" s="13">
        <f>[6]COOPELESCA!H33</f>
        <v>4494.28</v>
      </c>
      <c r="H33" s="13">
        <f>[6]COOPELESCA!I33</f>
        <v>4271.7400000000016</v>
      </c>
      <c r="I33" s="13">
        <f>[6]COOPELESCA!J33</f>
        <v>4271.7400000000016</v>
      </c>
      <c r="J33" s="13">
        <f>[6]COOPELESCA!K33</f>
        <v>4271.7400000000016</v>
      </c>
      <c r="K33" s="13">
        <f>[6]COOPELESCA!L33</f>
        <v>4076.7100000000028</v>
      </c>
      <c r="L33" s="13">
        <f>[6]COOPELESCA!M33</f>
        <v>4076.7100000000023</v>
      </c>
      <c r="M33" s="13">
        <f>[6]COOPELESCA!N33</f>
        <v>4076.7100000000028</v>
      </c>
      <c r="N33" s="23"/>
    </row>
    <row r="34" spans="1:14" x14ac:dyDescent="0.3">
      <c r="A34" s="19" t="str">
        <f>[6]COOPELESCA!B34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[6]COOPELESCA!B35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[6]COOPELESCA!B36</f>
        <v>a. Bloque 0-30 kWh</v>
      </c>
      <c r="B36" s="13">
        <f>[6]COOPELESCA!C36</f>
        <v>121.19999999999993</v>
      </c>
      <c r="C36" s="13">
        <f>[6]COOPELESCA!D36</f>
        <v>121.19999999999995</v>
      </c>
      <c r="D36" s="13">
        <f>[6]COOPELESCA!E36</f>
        <v>121.19999999999993</v>
      </c>
      <c r="E36" s="13">
        <f>[6]COOPELESCA!F36</f>
        <v>121.19999999999995</v>
      </c>
      <c r="F36" s="13">
        <f>[6]COOPELESCA!G36</f>
        <v>121.19999999999993</v>
      </c>
      <c r="G36" s="13">
        <f>[6]COOPELESCA!H36</f>
        <v>121.19999999999995</v>
      </c>
      <c r="H36" s="13">
        <f>[6]COOPELESCA!I36</f>
        <v>120.30000000000001</v>
      </c>
      <c r="I36" s="13">
        <f>[6]COOPELESCA!J36</f>
        <v>120.30000000000007</v>
      </c>
      <c r="J36" s="13">
        <f>[6]COOPELESCA!K36</f>
        <v>120.30000000000005</v>
      </c>
      <c r="K36" s="13">
        <f>[6]COOPELESCA!L36</f>
        <v>116.69999999999993</v>
      </c>
      <c r="L36" s="13">
        <f>[6]COOPELESCA!M36</f>
        <v>116.69999999999995</v>
      </c>
      <c r="M36" s="13">
        <f>[6]COOPELESCA!N36</f>
        <v>116.69999999999993</v>
      </c>
    </row>
    <row r="37" spans="1:14" x14ac:dyDescent="0.3">
      <c r="A37" s="22" t="str">
        <f>[6]COOPELESCA!B37</f>
        <v>b. Bloque 31-50 000 kWh</v>
      </c>
      <c r="B37" s="13">
        <f>[6]COOPELESCA!C37</f>
        <v>4.0400000000000027</v>
      </c>
      <c r="C37" s="13">
        <f>[6]COOPELESCA!D37</f>
        <v>4.0400000000000027</v>
      </c>
      <c r="D37" s="13">
        <f>[6]COOPELESCA!E37</f>
        <v>4.0400000000000027</v>
      </c>
      <c r="E37" s="13">
        <f>[6]COOPELESCA!F37</f>
        <v>4.0400000000000027</v>
      </c>
      <c r="F37" s="13">
        <f>[6]COOPELESCA!G37</f>
        <v>4.0400000000000027</v>
      </c>
      <c r="G37" s="13">
        <f>[6]COOPELESCA!H37</f>
        <v>4.0400000000000027</v>
      </c>
      <c r="H37" s="13">
        <f>[6]COOPELESCA!I37</f>
        <v>4.0100000000000016</v>
      </c>
      <c r="I37" s="13">
        <f>[6]COOPELESCA!J37</f>
        <v>4.0100000000000016</v>
      </c>
      <c r="J37" s="13">
        <f>[6]COOPELESCA!K37</f>
        <v>4.0100000000000016</v>
      </c>
      <c r="K37" s="13">
        <f>[6]COOPELESCA!L37</f>
        <v>3.89</v>
      </c>
      <c r="L37" s="13">
        <f>[6]COOPELESCA!M37</f>
        <v>3.89</v>
      </c>
      <c r="M37" s="13">
        <f>[6]COOPELESCA!N37</f>
        <v>3.89</v>
      </c>
    </row>
    <row r="38" spans="1:14" x14ac:dyDescent="0.3">
      <c r="A38" s="22" t="str">
        <f>[6]COOPELESCA!B38</f>
        <v>c. Bloque mayor a 50 000 kWh</v>
      </c>
      <c r="B38" s="13">
        <f>[6]COOPELESCA!C38</f>
        <v>202000</v>
      </c>
      <c r="C38" s="13">
        <f>[6]COOPELESCA!D38</f>
        <v>202000</v>
      </c>
      <c r="D38" s="13">
        <f>[6]COOPELESCA!E38</f>
        <v>202000</v>
      </c>
      <c r="E38" s="13">
        <f>[6]COOPELESCA!F38</f>
        <v>202000</v>
      </c>
      <c r="F38" s="13">
        <f>[6]COOPELESCA!G38</f>
        <v>202000</v>
      </c>
      <c r="G38" s="13">
        <f>[6]COOPELESCA!H38</f>
        <v>202000</v>
      </c>
      <c r="H38" s="13">
        <f>[6]COOPELESCA!I38</f>
        <v>200500</v>
      </c>
      <c r="I38" s="13">
        <f>[6]COOPELESCA!J38</f>
        <v>200500</v>
      </c>
      <c r="J38" s="13">
        <f>[6]COOPELESCA!K38</f>
        <v>200500</v>
      </c>
      <c r="K38" s="13">
        <f>[6]COOPELESCA!L38</f>
        <v>194500</v>
      </c>
      <c r="L38" s="13">
        <f>[6]COOPELESCA!M38</f>
        <v>194500</v>
      </c>
      <c r="M38" s="13">
        <f>[6]COOPELESCA!N38</f>
        <v>194500</v>
      </c>
    </row>
    <row r="39" spans="1:14" x14ac:dyDescent="0.3">
      <c r="A39" s="19" t="str">
        <f>[6]COOPELESCA!B39</f>
        <v>Tarifa de acceso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4" x14ac:dyDescent="0.3">
      <c r="A40" s="64" t="str">
        <f>[6]COOPELESCA!B40</f>
        <v>T-TA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</row>
    <row r="41" spans="1:14" x14ac:dyDescent="0.3">
      <c r="A41" s="22" t="str">
        <f>[6]COOPELESCA!B41</f>
        <v>a. Consumo de Energía cada kWh</v>
      </c>
      <c r="B41" s="13">
        <f>[6]COOPELESCA!C41</f>
        <v>30.200000000000017</v>
      </c>
      <c r="C41" s="13">
        <f>[6]COOPELESCA!D41</f>
        <v>30.200000000000014</v>
      </c>
      <c r="D41" s="13">
        <f>[6]COOPELESCA!E41</f>
        <v>30.200000000000017</v>
      </c>
      <c r="E41" s="13">
        <f>[6]COOPELESCA!F41</f>
        <v>30.200000000000014</v>
      </c>
      <c r="F41" s="13">
        <f>[6]COOPELESCA!G41</f>
        <v>30.200000000000017</v>
      </c>
      <c r="G41" s="13">
        <f>[6]COOPELESCA!H41</f>
        <v>30.200000000000014</v>
      </c>
      <c r="H41" s="13">
        <f>[6]COOPELESCA!I41</f>
        <v>30.200000000000017</v>
      </c>
      <c r="I41" s="13">
        <f>[6]COOPELESCA!J41</f>
        <v>30.200000000000017</v>
      </c>
      <c r="J41" s="13">
        <f>[6]COOPELESCA!K41</f>
        <v>30.200000000000014</v>
      </c>
      <c r="K41" s="13">
        <f>[6]COOPELESCA!L41</f>
        <v>30.200000000000017</v>
      </c>
      <c r="L41" s="13">
        <f>[6]COOPELESCA!M41</f>
        <v>30.200000000000014</v>
      </c>
      <c r="M41" s="13">
        <f>[6]COOPELESCA!N41</f>
        <v>30.200000000000017</v>
      </c>
    </row>
    <row r="42" spans="1:14" x14ac:dyDescent="0.3">
      <c r="A42" s="68" t="str">
        <f>[6]COOPELESCA!B42</f>
        <v>Tarifa en centros de recarga rápida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spans="1:14" x14ac:dyDescent="0.3">
      <c r="A43" s="70" t="str">
        <f>[6]COOPELESCA!B43</f>
        <v>T-VE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</row>
    <row r="44" spans="1:14" x14ac:dyDescent="0.3">
      <c r="A44" s="22" t="str">
        <f>[6]COOPELESCA!B44</f>
        <v>b. Consumo de Energía cada kWh</v>
      </c>
      <c r="B44" s="13">
        <f>[6]COOPELESCA!C44</f>
        <v>182.72</v>
      </c>
      <c r="C44" s="13">
        <f>[6]COOPELESCA!D44</f>
        <v>182.71999999999997</v>
      </c>
      <c r="D44" s="13">
        <f>[6]COOPELESCA!E44</f>
        <v>182.72</v>
      </c>
      <c r="E44" s="13">
        <f>[6]COOPELESCA!F44</f>
        <v>182.71999999999997</v>
      </c>
      <c r="F44" s="13">
        <f>[6]COOPELESCA!G44</f>
        <v>182.72</v>
      </c>
      <c r="G44" s="13">
        <f>[6]COOPELESCA!H44</f>
        <v>182.71999999999997</v>
      </c>
      <c r="H44" s="13">
        <f>[6]COOPELESCA!I44</f>
        <v>182.72</v>
      </c>
      <c r="I44" s="13">
        <f>[6]COOPELESCA!J44</f>
        <v>182.72</v>
      </c>
      <c r="J44" s="13">
        <f>[6]COOPELESCA!K44</f>
        <v>182.71999999999997</v>
      </c>
      <c r="K44" s="13">
        <f>[6]COOPELESCA!L44</f>
        <v>182.72</v>
      </c>
      <c r="L44" s="13">
        <f>[6]COOPELESCA!M44</f>
        <v>182.71999999999997</v>
      </c>
      <c r="M44" s="13">
        <f>[6]COOPELESCA!N44</f>
        <v>182.72</v>
      </c>
    </row>
    <row r="45" spans="1:14" x14ac:dyDescent="0.3">
      <c r="A45" s="68" t="str">
        <f>[6]COOPELESCA!B45</f>
        <v>Tarifa en centros de recarga en planteles para autobuses electricos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  <row r="46" spans="1:14" x14ac:dyDescent="0.3">
      <c r="A46" s="22" t="str">
        <f>[6]COOPELESCA!B46</f>
        <v>T-BE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4" x14ac:dyDescent="0.3">
      <c r="A47" s="62" t="str">
        <f>[6]COOPELESCA!B47</f>
        <v>b. Consumo de Energía cada kWh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>
        <f>[6]COOPELESCA!M47</f>
        <v>57.080000000000005</v>
      </c>
      <c r="M47" s="63">
        <f>[6]COOPELESCA!N47</f>
        <v>57.079999999999977</v>
      </c>
    </row>
    <row r="48" spans="1:14" x14ac:dyDescent="0.3">
      <c r="A48" s="2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x14ac:dyDescent="0.3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x14ac:dyDescent="0.3">
      <c r="A50" s="2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x14ac:dyDescent="0.3">
      <c r="A51" s="2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24" t="s">
        <v>25</v>
      </c>
    </row>
    <row r="53" spans="1:13" x14ac:dyDescent="0.3">
      <c r="A53" s="24" t="s">
        <v>76</v>
      </c>
    </row>
    <row r="56" spans="1:13" x14ac:dyDescent="0.3">
      <c r="A56" s="179" t="s">
        <v>115</v>
      </c>
      <c r="B56" s="179"/>
      <c r="C56" s="179"/>
      <c r="D56" s="179"/>
      <c r="E56" s="179"/>
      <c r="F56" s="179"/>
      <c r="G56" s="179"/>
      <c r="H56" s="179"/>
      <c r="I56" s="179"/>
      <c r="J56" s="179"/>
    </row>
    <row r="57" spans="1:13" x14ac:dyDescent="0.3">
      <c r="A57" s="180" t="s">
        <v>174</v>
      </c>
      <c r="B57" s="180"/>
      <c r="C57" s="180"/>
      <c r="D57" s="180"/>
      <c r="E57" s="180"/>
      <c r="F57" s="180"/>
      <c r="G57" s="180"/>
      <c r="H57" s="180"/>
      <c r="I57" s="180"/>
      <c r="J57" s="180"/>
    </row>
    <row r="58" spans="1:13" x14ac:dyDescent="0.3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76"/>
      <c r="L58" s="76"/>
      <c r="M58" s="76"/>
    </row>
    <row r="59" spans="1:13" x14ac:dyDescent="0.3">
      <c r="A59" s="94" t="str">
        <f>[6]COOPELESCA!B56</f>
        <v>º</v>
      </c>
      <c r="B59" s="94" t="str">
        <f>[6]COOPELESCA!C56</f>
        <v>Enero</v>
      </c>
      <c r="C59" s="94" t="str">
        <f>[6]COOPELESCA!D56</f>
        <v>Febrero</v>
      </c>
      <c r="D59" s="94" t="str">
        <f>[6]COOPELESCA!E56</f>
        <v>Marzo</v>
      </c>
      <c r="E59" s="94" t="str">
        <f>[6]COOPELESCA!F56</f>
        <v>Abril</v>
      </c>
      <c r="F59" s="94" t="str">
        <f>[6]COOPELESCA!G56</f>
        <v>Mayo</v>
      </c>
      <c r="G59" s="94" t="str">
        <f>[6]COOPELESCA!H56</f>
        <v>Junio</v>
      </c>
      <c r="H59" s="94" t="str">
        <f>[6]COOPELESCA!I56</f>
        <v>Julio</v>
      </c>
      <c r="I59" s="94" t="str">
        <f>[6]COOPELESCA!J56</f>
        <v>Agosto</v>
      </c>
      <c r="J59" s="94" t="str">
        <f>[6]COOPELESCA!K56</f>
        <v>Septiembre</v>
      </c>
      <c r="K59" s="94" t="str">
        <f>[6]COOPELESCA!L56</f>
        <v>Octubre</v>
      </c>
      <c r="L59" s="94" t="str">
        <f>[6]COOPELESCA!M56</f>
        <v>Noviembre</v>
      </c>
      <c r="M59" s="94" t="str">
        <f>[6]COOPELESCA!N56</f>
        <v>Diciembre</v>
      </c>
    </row>
    <row r="60" spans="1:13" x14ac:dyDescent="0.3">
      <c r="A60" s="78" t="str">
        <f>[6]COOPELESCA!B57</f>
        <v>VENTAS AL SERVICIO DE DISTRIBUCIÓN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</row>
    <row r="61" spans="1:13" x14ac:dyDescent="0.3">
      <c r="A61" s="78" t="str">
        <f>[6]COOPELESCA!B58</f>
        <v>T-SD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</row>
    <row r="62" spans="1:13" x14ac:dyDescent="0.3">
      <c r="A62" s="95" t="str">
        <f>[6]COOPELESCA!B59</f>
        <v>c. Energía Noche</v>
      </c>
      <c r="B62" s="95">
        <f>[6]COOPELESCA!C59</f>
        <v>31.38999999999999</v>
      </c>
      <c r="C62" s="95">
        <f>[6]COOPELESCA!D59</f>
        <v>31.38999999999999</v>
      </c>
      <c r="D62" s="95">
        <f>[6]COOPELESCA!E59</f>
        <v>31.38999999999999</v>
      </c>
      <c r="E62" s="95">
        <f>[6]COOPELESCA!F59</f>
        <v>29.990000000000006</v>
      </c>
      <c r="F62" s="95">
        <f>[6]COOPELESCA!G59</f>
        <v>29.990000000000006</v>
      </c>
      <c r="G62" s="95">
        <f>[6]COOPELESCA!H59</f>
        <v>29.990000000000006</v>
      </c>
      <c r="H62" s="95">
        <f>[6]COOPELESCA!I59</f>
        <v>29.990000000000006</v>
      </c>
      <c r="I62" s="95">
        <f>[6]COOPELESCA!J59</f>
        <v>29.990000000000006</v>
      </c>
      <c r="J62" s="95">
        <f>[6]COOPELESCA!K59</f>
        <v>29.990000000000006</v>
      </c>
      <c r="K62" s="95">
        <f>[6]COOPELESCA!L59</f>
        <v>29.990000000000006</v>
      </c>
      <c r="L62" s="95">
        <f>[6]COOPELESCA!M59</f>
        <v>29.990000000000006</v>
      </c>
      <c r="M62" s="95">
        <f>[6]COOPELESCA!N59</f>
        <v>29.990000000000006</v>
      </c>
    </row>
    <row r="63" spans="1:13" x14ac:dyDescent="0.3">
      <c r="A63" s="95" t="str">
        <f>[6]COOPELESCA!B60</f>
        <v>b. Energía Valle</v>
      </c>
      <c r="B63" s="95">
        <f>[6]COOPELESCA!C60</f>
        <v>47.74</v>
      </c>
      <c r="C63" s="95">
        <f>[6]COOPELESCA!D60</f>
        <v>47.74</v>
      </c>
      <c r="D63" s="95">
        <f>[6]COOPELESCA!E60</f>
        <v>47.74</v>
      </c>
      <c r="E63" s="95">
        <f>[6]COOPELESCA!F60</f>
        <v>45.609999999999985</v>
      </c>
      <c r="F63" s="95">
        <f>[6]COOPELESCA!G60</f>
        <v>45.609999999999978</v>
      </c>
      <c r="G63" s="95">
        <f>[6]COOPELESCA!H60</f>
        <v>45.609999999999985</v>
      </c>
      <c r="H63" s="95">
        <f>[6]COOPELESCA!I60</f>
        <v>45.609999999999978</v>
      </c>
      <c r="I63" s="95">
        <f>[6]COOPELESCA!J60</f>
        <v>45.609999999999978</v>
      </c>
      <c r="J63" s="95">
        <f>[6]COOPELESCA!K60</f>
        <v>45.609999999999985</v>
      </c>
      <c r="K63" s="95">
        <f>[6]COOPELESCA!L60</f>
        <v>45.609999999999978</v>
      </c>
      <c r="L63" s="95">
        <f>[6]COOPELESCA!M60</f>
        <v>45.609999999999985</v>
      </c>
      <c r="M63" s="95">
        <f>[6]COOPELESCA!N60</f>
        <v>45.609999999999978</v>
      </c>
    </row>
    <row r="64" spans="1:13" x14ac:dyDescent="0.3">
      <c r="A64" s="96" t="str">
        <f>[6]COOPELESCA!B61</f>
        <v>a. Energía Punta</v>
      </c>
      <c r="B64" s="96">
        <f>[6]COOPELESCA!C61</f>
        <v>63.819999999999979</v>
      </c>
      <c r="C64" s="96">
        <f>[6]COOPELESCA!D61</f>
        <v>63.819999999999986</v>
      </c>
      <c r="D64" s="96">
        <f>[6]COOPELESCA!E61</f>
        <v>63.819999999999979</v>
      </c>
      <c r="E64" s="96">
        <f>[6]COOPELESCA!F61</f>
        <v>60.980000000000011</v>
      </c>
      <c r="F64" s="96">
        <f>[6]COOPELESCA!G61</f>
        <v>60.980000000000011</v>
      </c>
      <c r="G64" s="96">
        <f>[6]COOPELESCA!H61</f>
        <v>60.980000000000011</v>
      </c>
      <c r="H64" s="96">
        <f>[6]COOPELESCA!I61</f>
        <v>60.980000000000011</v>
      </c>
      <c r="I64" s="96">
        <f>[6]COOPELESCA!J61</f>
        <v>60.980000000000011</v>
      </c>
      <c r="J64" s="96">
        <f>[6]COOPELESCA!K61</f>
        <v>60.980000000000011</v>
      </c>
      <c r="K64" s="96">
        <f>[6]COOPELESCA!L61</f>
        <v>60.980000000000011</v>
      </c>
      <c r="L64" s="96">
        <f>[6]COOPELESCA!M61</f>
        <v>60.980000000000011</v>
      </c>
      <c r="M64" s="96">
        <f>[6]COOPELESCA!N61</f>
        <v>60.980000000000011</v>
      </c>
    </row>
    <row r="65" spans="1:13" x14ac:dyDescent="0.3">
      <c r="A65" s="78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</row>
    <row r="66" spans="1:13" x14ac:dyDescent="0.3">
      <c r="A66" s="2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 x14ac:dyDescent="0.3">
      <c r="A67" s="2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x14ac:dyDescent="0.3">
      <c r="A68" s="24"/>
    </row>
    <row r="69" spans="1:13" x14ac:dyDescent="0.3">
      <c r="A69" s="24"/>
    </row>
  </sheetData>
  <mergeCells count="4">
    <mergeCell ref="A5:M5"/>
    <mergeCell ref="A6:M6"/>
    <mergeCell ref="A56:J56"/>
    <mergeCell ref="A57:J57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10C3-E1DA-4249-9BDD-3707F65E22DA}">
  <sheetPr codeName="Hoja80">
    <tabColor theme="2"/>
  </sheetPr>
  <dimension ref="A4:N71"/>
  <sheetViews>
    <sheetView topLeftCell="A58" workbookViewId="0">
      <selection activeCell="A67" sqref="A67:N71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175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[6]COOPEGUANACASTE!B7</f>
        <v>Tipo de tarifa y bloque</v>
      </c>
      <c r="B7" s="18" t="str">
        <f>[6]COOPEGUANACASTE!C7</f>
        <v>Enero</v>
      </c>
      <c r="C7" s="18" t="str">
        <f>[6]COOPEGUANACASTE!D7</f>
        <v>Febrero</v>
      </c>
      <c r="D7" s="18" t="str">
        <f>[6]COOPEGUANACASTE!E7</f>
        <v>Marzo</v>
      </c>
      <c r="E7" s="18" t="str">
        <f>[6]COOPEGUANACASTE!F7</f>
        <v>Abril</v>
      </c>
      <c r="F7" s="18" t="str">
        <f>[6]COOPEGUANACASTE!G7</f>
        <v>Mayo</v>
      </c>
      <c r="G7" s="18" t="str">
        <f>[6]COOPEGUANACASTE!H7</f>
        <v>Junio</v>
      </c>
      <c r="H7" s="18" t="str">
        <f>[6]COOPEGUANACASTE!I7</f>
        <v>Julio</v>
      </c>
      <c r="I7" s="18" t="str">
        <f>[6]COOPEGUANACASTE!J7</f>
        <v>Agosto</v>
      </c>
      <c r="J7" s="18" t="str">
        <f>[6]COOPEGUANACASTE!K7</f>
        <v>Septiembre</v>
      </c>
      <c r="K7" s="18" t="str">
        <f>[6]COOPEGUANACASTE!L7</f>
        <v>Octubre</v>
      </c>
      <c r="L7" s="18" t="str">
        <f>[6]COOPEGUANACASTE!M7</f>
        <v>Noviembre</v>
      </c>
      <c r="M7" s="18" t="str">
        <f>[6]COOPEGUANACASTE!N7</f>
        <v>Diciembre</v>
      </c>
    </row>
    <row r="8" spans="1:13" x14ac:dyDescent="0.3">
      <c r="A8" s="19" t="str">
        <f>[6]COOPEGUANACASTE!B8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[6]COOPEGUANACASTE!B9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[6]COOPEGUANACASTE!B10</f>
        <v>a. Bloque 0-30 kWh</v>
      </c>
      <c r="B10" s="13">
        <f>[6]COOPEGUANACASTE!C10</f>
        <v>2041.1999999999989</v>
      </c>
      <c r="C10" s="13">
        <f>[6]COOPEGUANACASTE!D10</f>
        <v>2041.1999999999991</v>
      </c>
      <c r="D10" s="13">
        <f>[6]COOPEGUANACASTE!E10</f>
        <v>2041.1999999999989</v>
      </c>
      <c r="E10" s="13">
        <f>[6]COOPEGUANACASTE!F10</f>
        <v>2041.1999999999991</v>
      </c>
      <c r="F10" s="13">
        <f>[6]COOPEGUANACASTE!G10</f>
        <v>2041.1999999999989</v>
      </c>
      <c r="G10" s="13">
        <f>[6]COOPEGUANACASTE!H10</f>
        <v>2041.1999999999991</v>
      </c>
      <c r="H10" s="13">
        <f>[6]COOPEGUANACASTE!I10</f>
        <v>2023.1999999999989</v>
      </c>
      <c r="I10" s="13">
        <f>[6]COOPEGUANACASTE!J10</f>
        <v>2023.1999999999989</v>
      </c>
      <c r="J10" s="13">
        <f>[6]COOPEGUANACASTE!K10</f>
        <v>2023.1999999999991</v>
      </c>
      <c r="K10" s="13">
        <f>[6]COOPEGUANACASTE!L10</f>
        <v>1998</v>
      </c>
      <c r="L10" s="13">
        <f>[6]COOPEGUANACASTE!M10</f>
        <v>1998</v>
      </c>
      <c r="M10" s="13">
        <f>[6]COOPEGUANACASTE!N10</f>
        <v>1998</v>
      </c>
    </row>
    <row r="11" spans="1:13" x14ac:dyDescent="0.3">
      <c r="A11" s="22" t="str">
        <f>[6]COOPEGUANACASTE!B11</f>
        <v>b. Bloque 31-200 kWh</v>
      </c>
      <c r="B11" s="13">
        <f>[6]COOPEGUANACASTE!C11</f>
        <v>68.039999999999978</v>
      </c>
      <c r="C11" s="13">
        <f>[6]COOPEGUANACASTE!D11</f>
        <v>68.039999999999978</v>
      </c>
      <c r="D11" s="13">
        <f>[6]COOPEGUANACASTE!E11</f>
        <v>68.039999999999978</v>
      </c>
      <c r="E11" s="13">
        <f>[6]COOPEGUANACASTE!F11</f>
        <v>68.039999999999978</v>
      </c>
      <c r="F11" s="13">
        <f>[6]COOPEGUANACASTE!G11</f>
        <v>68.039999999999978</v>
      </c>
      <c r="G11" s="13">
        <f>[6]COOPEGUANACASTE!H11</f>
        <v>68.039999999999978</v>
      </c>
      <c r="H11" s="13">
        <f>[6]COOPEGUANACASTE!I11</f>
        <v>67.44000000000004</v>
      </c>
      <c r="I11" s="13">
        <f>[6]COOPEGUANACASTE!J11</f>
        <v>67.44000000000004</v>
      </c>
      <c r="J11" s="13">
        <f>[6]COOPEGUANACASTE!K11</f>
        <v>67.44000000000004</v>
      </c>
      <c r="K11" s="13">
        <f>[6]COOPEGUANACASTE!L11</f>
        <v>66.599999999999966</v>
      </c>
      <c r="L11" s="13">
        <f>[6]COOPEGUANACASTE!M11</f>
        <v>66.599999999999966</v>
      </c>
      <c r="M11" s="13">
        <f>[6]COOPEGUANACASTE!N11</f>
        <v>66.599999999999966</v>
      </c>
    </row>
    <row r="12" spans="1:13" x14ac:dyDescent="0.3">
      <c r="A12" s="22" t="str">
        <f>[6]COOPEGUANACASTE!B12</f>
        <v>c. Bloque mayor a 200 kWh</v>
      </c>
      <c r="B12" s="13">
        <f>[6]COOPEGUANACASTE!C12</f>
        <v>95.909999999999968</v>
      </c>
      <c r="C12" s="13">
        <f>[6]COOPEGUANACASTE!D12</f>
        <v>95.909999999999982</v>
      </c>
      <c r="D12" s="13">
        <f>[6]COOPEGUANACASTE!E12</f>
        <v>95.909999999999968</v>
      </c>
      <c r="E12" s="13">
        <f>[6]COOPEGUANACASTE!F12</f>
        <v>95.909999999999982</v>
      </c>
      <c r="F12" s="13">
        <f>[6]COOPEGUANACASTE!G12</f>
        <v>95.909999999999968</v>
      </c>
      <c r="G12" s="13">
        <f>[6]COOPEGUANACASTE!H12</f>
        <v>95.909999999999982</v>
      </c>
      <c r="H12" s="13">
        <f>[6]COOPEGUANACASTE!I12</f>
        <v>95.079999999999956</v>
      </c>
      <c r="I12" s="13">
        <f>[6]COOPEGUANACASTE!J12</f>
        <v>95.079999999999956</v>
      </c>
      <c r="J12" s="13">
        <f>[6]COOPEGUANACASTE!K12</f>
        <v>95.079999999999956</v>
      </c>
      <c r="K12" s="13">
        <f>[6]COOPEGUANACASTE!L12</f>
        <v>93.900000000000048</v>
      </c>
      <c r="L12" s="13">
        <f>[6]COOPEGUANACASTE!M12</f>
        <v>93.900000000000048</v>
      </c>
      <c r="M12" s="13">
        <f>[6]COOPEGUANACASTE!N12</f>
        <v>93.900000000000048</v>
      </c>
    </row>
    <row r="13" spans="1:13" x14ac:dyDescent="0.3">
      <c r="A13" s="19" t="str">
        <f>[6]COOPEGUANACASTE!B13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[6]COOPEGUANACASTE!B14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[6]COOPEGUANACASTE!B15</f>
        <v>a. Consumo de Energía menor o igual a 3000 kWh</v>
      </c>
      <c r="B15" s="13">
        <f>[6]COOPEGUANACASTE!C15</f>
        <v>100.38000000000007</v>
      </c>
      <c r="C15" s="13">
        <f>[6]COOPEGUANACASTE!D15</f>
        <v>100.38000000000007</v>
      </c>
      <c r="D15" s="13">
        <f>[6]COOPEGUANACASTE!E15</f>
        <v>100.38000000000007</v>
      </c>
      <c r="E15" s="13">
        <f>[6]COOPEGUANACASTE!F15</f>
        <v>100.38000000000007</v>
      </c>
      <c r="F15" s="13">
        <f>[6]COOPEGUANACASTE!G15</f>
        <v>100.38000000000007</v>
      </c>
      <c r="G15" s="13">
        <f>[6]COOPEGUANACASTE!H15</f>
        <v>100.38000000000007</v>
      </c>
      <c r="H15" s="13">
        <f>[6]COOPEGUANACASTE!I15</f>
        <v>99.5</v>
      </c>
      <c r="I15" s="13">
        <f>[6]COOPEGUANACASTE!J15</f>
        <v>99.5</v>
      </c>
      <c r="J15" s="13">
        <f>[6]COOPEGUANACASTE!K15</f>
        <v>99.5</v>
      </c>
      <c r="K15" s="13">
        <f>[6]COOPEGUANACASTE!L15</f>
        <v>98.260000000000076</v>
      </c>
      <c r="L15" s="13">
        <f>[6]COOPEGUANACASTE!M15</f>
        <v>98.260000000000062</v>
      </c>
      <c r="M15" s="13">
        <f>[6]COOPEGUANACASTE!N15</f>
        <v>98.260000000000076</v>
      </c>
    </row>
    <row r="16" spans="1:13" x14ac:dyDescent="0.3">
      <c r="A16" s="22" t="str">
        <f>[6]COOPEGUANACASTE!B16</f>
        <v>b. Bloque 0-3000 kWh</v>
      </c>
      <c r="B16" s="13">
        <f>[6]COOPEGUANACASTE!C16</f>
        <v>190710</v>
      </c>
      <c r="C16" s="13">
        <f>[6]COOPEGUANACASTE!D16</f>
        <v>190710</v>
      </c>
      <c r="D16" s="13">
        <f>[6]COOPEGUANACASTE!E16</f>
        <v>190710</v>
      </c>
      <c r="E16" s="13">
        <f>[6]COOPEGUANACASTE!F16</f>
        <v>190710</v>
      </c>
      <c r="F16" s="13">
        <f>[6]COOPEGUANACASTE!G16</f>
        <v>190710</v>
      </c>
      <c r="G16" s="13">
        <f>[6]COOPEGUANACASTE!H16</f>
        <v>190710</v>
      </c>
      <c r="H16" s="13">
        <f>[6]COOPEGUANACASTE!I16</f>
        <v>189060</v>
      </c>
      <c r="I16" s="13">
        <f>[6]COOPEGUANACASTE!J16</f>
        <v>189060</v>
      </c>
      <c r="J16" s="13">
        <f>[6]COOPEGUANACASTE!K16</f>
        <v>189060</v>
      </c>
      <c r="K16" s="13">
        <f>[6]COOPEGUANACASTE!L16</f>
        <v>186720</v>
      </c>
      <c r="L16" s="13">
        <f>[6]COOPEGUANACASTE!M16</f>
        <v>186720</v>
      </c>
      <c r="M16" s="13">
        <f>[6]COOPEGUANACASTE!N16</f>
        <v>186720</v>
      </c>
    </row>
    <row r="17" spans="1:14" x14ac:dyDescent="0.3">
      <c r="A17" s="22" t="str">
        <f>[6]COOPEGUANACASTE!B17</f>
        <v>c. Bloque mayor a 3000 kWh</v>
      </c>
      <c r="B17" s="13">
        <f>[6]COOPEGUANACASTE!C17</f>
        <v>63.569999999999979</v>
      </c>
      <c r="C17" s="13">
        <f>[6]COOPEGUANACASTE!D17</f>
        <v>63.569999999999986</v>
      </c>
      <c r="D17" s="13">
        <f>[6]COOPEGUANACASTE!E17</f>
        <v>63.569999999999979</v>
      </c>
      <c r="E17" s="13">
        <f>[6]COOPEGUANACASTE!F17</f>
        <v>63.569999999999979</v>
      </c>
      <c r="F17" s="13">
        <f>[6]COOPEGUANACASTE!G17</f>
        <v>63.569999999999979</v>
      </c>
      <c r="G17" s="13">
        <f>[6]COOPEGUANACASTE!H17</f>
        <v>63.569999999999979</v>
      </c>
      <c r="H17" s="13">
        <f>[6]COOPEGUANACASTE!I17</f>
        <v>63.019999999999989</v>
      </c>
      <c r="I17" s="13">
        <f>[6]COOPEGUANACASTE!J17</f>
        <v>63.019999999999989</v>
      </c>
      <c r="J17" s="13">
        <f>[6]COOPEGUANACASTE!K17</f>
        <v>63.019999999999989</v>
      </c>
      <c r="K17" s="13">
        <f>[6]COOPEGUANACASTE!L17</f>
        <v>62.24</v>
      </c>
      <c r="L17" s="13">
        <f>[6]COOPEGUANACASTE!M17</f>
        <v>62.24</v>
      </c>
      <c r="M17" s="13">
        <f>[6]COOPEGUANACASTE!N17</f>
        <v>62.24</v>
      </c>
    </row>
    <row r="18" spans="1:14" x14ac:dyDescent="0.3">
      <c r="A18" s="22" t="str">
        <f>[6]COOPEGUANACASTE!B18</f>
        <v>d. Bloque 0-10 kW</v>
      </c>
      <c r="B18" s="13">
        <f>[6]COOPEGUANACASTE!C18</f>
        <v>93890.399999999951</v>
      </c>
      <c r="C18" s="13">
        <f>[6]COOPEGUANACASTE!D18</f>
        <v>93890.399999999951</v>
      </c>
      <c r="D18" s="13">
        <f>[6]COOPEGUANACASTE!E18</f>
        <v>93890.399999999951</v>
      </c>
      <c r="E18" s="13">
        <f>[6]COOPEGUANACASTE!F18</f>
        <v>93890.399999999951</v>
      </c>
      <c r="F18" s="13">
        <f>[6]COOPEGUANACASTE!G18</f>
        <v>93890.399999999951</v>
      </c>
      <c r="G18" s="13">
        <f>[6]COOPEGUANACASTE!H18</f>
        <v>93890.399999999951</v>
      </c>
      <c r="H18" s="13">
        <f>[6]COOPEGUANACASTE!I18</f>
        <v>93070.200000000026</v>
      </c>
      <c r="I18" s="13">
        <f>[6]COOPEGUANACASTE!J18</f>
        <v>93070.200000000026</v>
      </c>
      <c r="J18" s="13">
        <f>[6]COOPEGUANACASTE!K18</f>
        <v>93070.200000000012</v>
      </c>
      <c r="K18" s="13">
        <f>[6]COOPEGUANACASTE!L18</f>
        <v>91914.299999999974</v>
      </c>
      <c r="L18" s="13">
        <f>[6]COOPEGUANACASTE!M18</f>
        <v>91914.299999999988</v>
      </c>
      <c r="M18" s="13">
        <f>[6]COOPEGUANACASTE!N18</f>
        <v>91914.299999999974</v>
      </c>
    </row>
    <row r="19" spans="1:14" x14ac:dyDescent="0.3">
      <c r="A19" s="22" t="str">
        <f>[6]COOPEGUANACASTE!B19</f>
        <v>e. Bloque mayor a 10 kW</v>
      </c>
      <c r="B19" s="13">
        <f>[6]COOPEGUANACASTE!C19</f>
        <v>9389.0400000000027</v>
      </c>
      <c r="C19" s="13">
        <f>[6]COOPEGUANACASTE!D19</f>
        <v>9389.0400000000045</v>
      </c>
      <c r="D19" s="13">
        <f>[6]COOPEGUANACASTE!E19</f>
        <v>9389.0400000000027</v>
      </c>
      <c r="E19" s="13">
        <f>[6]COOPEGUANACASTE!F19</f>
        <v>9389.0400000000045</v>
      </c>
      <c r="F19" s="13">
        <f>[6]COOPEGUANACASTE!G19</f>
        <v>9389.0400000000027</v>
      </c>
      <c r="G19" s="13">
        <f>[6]COOPEGUANACASTE!H19</f>
        <v>9389.0400000000045</v>
      </c>
      <c r="H19" s="13">
        <f>[6]COOPEGUANACASTE!I19</f>
        <v>9307.0199999999986</v>
      </c>
      <c r="I19" s="13">
        <f>[6]COOPEGUANACASTE!J19</f>
        <v>9307.0199999999986</v>
      </c>
      <c r="J19" s="13">
        <f>[6]COOPEGUANACASTE!K19</f>
        <v>9307.0199999999968</v>
      </c>
      <c r="K19" s="13">
        <f>[6]COOPEGUANACASTE!L19</f>
        <v>9191.4299999999948</v>
      </c>
      <c r="L19" s="13">
        <f>[6]COOPEGUANACASTE!M19</f>
        <v>9191.4299999999948</v>
      </c>
      <c r="M19" s="13">
        <f>[6]COOPEGUANACASTE!N19</f>
        <v>9191.4299999999948</v>
      </c>
    </row>
    <row r="20" spans="1:14" x14ac:dyDescent="0.3">
      <c r="A20" s="19" t="str">
        <f>[6]COOPEGUANACASTE!B20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[6]COOPEGUANACASTE!B21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[6]COOPEGUANACASTE!B22</f>
        <v>a. Consumo de Energía menor o igual a 3000 kWh</v>
      </c>
      <c r="B22" s="13">
        <f>[6]COOPEGUANACASTE!C22</f>
        <v>100.38000000000007</v>
      </c>
      <c r="C22" s="13">
        <f>[6]COOPEGUANACASTE!D22</f>
        <v>100.38000000000007</v>
      </c>
      <c r="D22" s="13">
        <f>[6]COOPEGUANACASTE!E22</f>
        <v>100.38000000000007</v>
      </c>
      <c r="E22" s="13">
        <f>[6]COOPEGUANACASTE!F22</f>
        <v>100.38000000000007</v>
      </c>
      <c r="F22" s="13">
        <f>[6]COOPEGUANACASTE!G22</f>
        <v>100.38000000000007</v>
      </c>
      <c r="G22" s="13">
        <f>[6]COOPEGUANACASTE!H22</f>
        <v>100.38000000000007</v>
      </c>
      <c r="H22" s="13">
        <f>[6]COOPEGUANACASTE!I22</f>
        <v>99.5</v>
      </c>
      <c r="I22" s="13">
        <f>[6]COOPEGUANACASTE!J22</f>
        <v>99.5</v>
      </c>
      <c r="J22" s="13">
        <f>[6]COOPEGUANACASTE!K22</f>
        <v>99.5</v>
      </c>
      <c r="K22" s="13">
        <f>[6]COOPEGUANACASTE!L22</f>
        <v>98.260000000000076</v>
      </c>
      <c r="L22" s="13">
        <f>[6]COOPEGUANACASTE!M22</f>
        <v>98.260000000000062</v>
      </c>
      <c r="M22" s="13">
        <f>[6]COOPEGUANACASTE!N22</f>
        <v>98.260000000000076</v>
      </c>
      <c r="N22" s="23"/>
    </row>
    <row r="23" spans="1:14" x14ac:dyDescent="0.3">
      <c r="A23" s="22" t="str">
        <f>[6]COOPEGUANACASTE!B23</f>
        <v>b. Bloque 0-3000 kWh</v>
      </c>
      <c r="B23" s="13">
        <f>[6]COOPEGUANACASTE!C23</f>
        <v>190710</v>
      </c>
      <c r="C23" s="13">
        <f>[6]COOPEGUANACASTE!D23</f>
        <v>190710</v>
      </c>
      <c r="D23" s="13">
        <f>[6]COOPEGUANACASTE!E23</f>
        <v>190710</v>
      </c>
      <c r="E23" s="13">
        <f>[6]COOPEGUANACASTE!F23</f>
        <v>190710</v>
      </c>
      <c r="F23" s="13">
        <f>[6]COOPEGUANACASTE!G23</f>
        <v>190710</v>
      </c>
      <c r="G23" s="13">
        <f>[6]COOPEGUANACASTE!H23</f>
        <v>190710</v>
      </c>
      <c r="H23" s="13">
        <f>[6]COOPEGUANACASTE!I23</f>
        <v>189060</v>
      </c>
      <c r="I23" s="13">
        <f>[6]COOPEGUANACASTE!J23</f>
        <v>189060</v>
      </c>
      <c r="J23" s="13">
        <f>[6]COOPEGUANACASTE!K23</f>
        <v>189060</v>
      </c>
      <c r="K23" s="13">
        <f>[6]COOPEGUANACASTE!L23</f>
        <v>186720</v>
      </c>
      <c r="L23" s="13">
        <f>[6]COOPEGUANACASTE!M23</f>
        <v>186720</v>
      </c>
      <c r="M23" s="13">
        <f>[6]COOPEGUANACASTE!N23</f>
        <v>186720</v>
      </c>
      <c r="N23" s="23"/>
    </row>
    <row r="24" spans="1:14" x14ac:dyDescent="0.3">
      <c r="A24" s="22" t="str">
        <f>[6]COOPEGUANACASTE!B24</f>
        <v>c. Bloque mayor a 3000 kWh</v>
      </c>
      <c r="B24" s="13">
        <f>[6]COOPEGUANACASTE!C24</f>
        <v>63.569999999999979</v>
      </c>
      <c r="C24" s="13">
        <f>[6]COOPEGUANACASTE!D24</f>
        <v>63.569999999999986</v>
      </c>
      <c r="D24" s="13">
        <f>[6]COOPEGUANACASTE!E24</f>
        <v>63.569999999999979</v>
      </c>
      <c r="E24" s="13">
        <f>[6]COOPEGUANACASTE!F24</f>
        <v>63.569999999999979</v>
      </c>
      <c r="F24" s="13">
        <f>[6]COOPEGUANACASTE!G24</f>
        <v>63.569999999999979</v>
      </c>
      <c r="G24" s="13">
        <f>[6]COOPEGUANACASTE!H24</f>
        <v>63.569999999999979</v>
      </c>
      <c r="H24" s="13">
        <f>[6]COOPEGUANACASTE!I24</f>
        <v>63.019999999999989</v>
      </c>
      <c r="I24" s="13">
        <f>[6]COOPEGUANACASTE!J24</f>
        <v>63.019999999999989</v>
      </c>
      <c r="J24" s="13">
        <f>[6]COOPEGUANACASTE!K24</f>
        <v>63.019999999999989</v>
      </c>
      <c r="K24" s="13">
        <f>[6]COOPEGUANACASTE!L24</f>
        <v>62.24</v>
      </c>
      <c r="L24" s="13">
        <f>[6]COOPEGUANACASTE!M24</f>
        <v>62.24</v>
      </c>
      <c r="M24" s="13">
        <f>[6]COOPEGUANACASTE!N24</f>
        <v>62.24</v>
      </c>
      <c r="N24" s="23"/>
    </row>
    <row r="25" spans="1:14" x14ac:dyDescent="0.3">
      <c r="A25" s="22" t="str">
        <f>[6]COOPEGUANACASTE!B25</f>
        <v>d. Bloque 0-10 kW</v>
      </c>
      <c r="B25" s="13">
        <f>[6]COOPEGUANACASTE!C25</f>
        <v>93890.399999999951</v>
      </c>
      <c r="C25" s="13">
        <f>[6]COOPEGUANACASTE!D25</f>
        <v>93890.399999999951</v>
      </c>
      <c r="D25" s="13">
        <f>[6]COOPEGUANACASTE!E25</f>
        <v>93890.399999999951</v>
      </c>
      <c r="E25" s="13">
        <f>[6]COOPEGUANACASTE!F25</f>
        <v>93890.399999999951</v>
      </c>
      <c r="F25" s="13">
        <f>[6]COOPEGUANACASTE!G25</f>
        <v>93890.399999999951</v>
      </c>
      <c r="G25" s="13">
        <f>[6]COOPEGUANACASTE!H25</f>
        <v>93890.399999999951</v>
      </c>
      <c r="H25" s="13">
        <f>[6]COOPEGUANACASTE!I25</f>
        <v>93070.200000000026</v>
      </c>
      <c r="I25" s="13">
        <f>[6]COOPEGUANACASTE!J25</f>
        <v>93070.200000000026</v>
      </c>
      <c r="J25" s="13">
        <f>[6]COOPEGUANACASTE!K25</f>
        <v>93070.200000000012</v>
      </c>
      <c r="K25" s="13">
        <f>[6]COOPEGUANACASTE!L25</f>
        <v>91914.299999999974</v>
      </c>
      <c r="L25" s="13">
        <f>[6]COOPEGUANACASTE!M25</f>
        <v>91914.299999999988</v>
      </c>
      <c r="M25" s="13">
        <f>[6]COOPEGUANACASTE!N25</f>
        <v>91914.299999999974</v>
      </c>
      <c r="N25" s="23"/>
    </row>
    <row r="26" spans="1:14" x14ac:dyDescent="0.3">
      <c r="A26" s="22" t="str">
        <f>[6]COOPEGUANACASTE!B26</f>
        <v>e. Bloque mayor a 10 kW</v>
      </c>
      <c r="B26" s="13">
        <f>[6]COOPEGUANACASTE!C26</f>
        <v>9389.0400000000027</v>
      </c>
      <c r="C26" s="13">
        <f>[6]COOPEGUANACASTE!D26</f>
        <v>9389.0400000000045</v>
      </c>
      <c r="D26" s="13">
        <f>[6]COOPEGUANACASTE!E26</f>
        <v>9389.0400000000027</v>
      </c>
      <c r="E26" s="13">
        <f>[6]COOPEGUANACASTE!F26</f>
        <v>9389.0400000000045</v>
      </c>
      <c r="F26" s="13">
        <f>[6]COOPEGUANACASTE!G26</f>
        <v>9389.0400000000027</v>
      </c>
      <c r="G26" s="13">
        <f>[6]COOPEGUANACASTE!H26</f>
        <v>9389.0400000000045</v>
      </c>
      <c r="H26" s="13">
        <f>[6]COOPEGUANACASTE!I26</f>
        <v>9307.0199999999986</v>
      </c>
      <c r="I26" s="13">
        <f>[6]COOPEGUANACASTE!J26</f>
        <v>9307.0199999999986</v>
      </c>
      <c r="J26" s="13">
        <f>[6]COOPEGUANACASTE!K26</f>
        <v>9307.0199999999968</v>
      </c>
      <c r="K26" s="13">
        <f>[6]COOPEGUANACASTE!L26</f>
        <v>9191.4299999999948</v>
      </c>
      <c r="L26" s="13">
        <f>[6]COOPEGUANACASTE!M26</f>
        <v>9191.4299999999948</v>
      </c>
      <c r="M26" s="13">
        <f>[6]COOPEGUANACASTE!N26</f>
        <v>9191.4299999999948</v>
      </c>
      <c r="N26" s="23"/>
    </row>
    <row r="27" spans="1:14" x14ac:dyDescent="0.3">
      <c r="A27" s="19" t="str">
        <f>[6]COOPEGUANACASTE!B27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[6]COOPEGUANACASTE!B28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[6]COOPEGUANACASTE!B29</f>
        <v>a. Energía Punta</v>
      </c>
      <c r="B29" s="13">
        <f>[6]COOPEGUANACASTE!C29</f>
        <v>83.650000000000048</v>
      </c>
      <c r="C29" s="13">
        <f>[6]COOPEGUANACASTE!D29</f>
        <v>83.650000000000048</v>
      </c>
      <c r="D29" s="13">
        <f>[6]COOPEGUANACASTE!E29</f>
        <v>83.650000000000048</v>
      </c>
      <c r="E29" s="13">
        <f>[6]COOPEGUANACASTE!F29</f>
        <v>83.650000000000048</v>
      </c>
      <c r="F29" s="13">
        <f>[6]COOPEGUANACASTE!G29</f>
        <v>83.650000000000048</v>
      </c>
      <c r="G29" s="13">
        <f>[6]COOPEGUANACASTE!H29</f>
        <v>83.650000000000048</v>
      </c>
      <c r="H29" s="13">
        <f>[6]COOPEGUANACASTE!I29</f>
        <v>82.929999999999993</v>
      </c>
      <c r="I29" s="13">
        <f>[6]COOPEGUANACASTE!J29</f>
        <v>82.929999999999993</v>
      </c>
      <c r="J29" s="13">
        <f>[6]COOPEGUANACASTE!K29</f>
        <v>82.93</v>
      </c>
      <c r="K29" s="13">
        <f>[6]COOPEGUANACASTE!L29</f>
        <v>81.900000000000048</v>
      </c>
      <c r="L29" s="13">
        <f>[6]COOPEGUANACASTE!M29</f>
        <v>81.900000000000048</v>
      </c>
      <c r="M29" s="13">
        <f>[6]COOPEGUANACASTE!N29</f>
        <v>81.900000000000048</v>
      </c>
      <c r="N29" s="23"/>
    </row>
    <row r="30" spans="1:14" x14ac:dyDescent="0.3">
      <c r="A30" s="22" t="str">
        <f>[6]COOPEGUANACASTE!B30</f>
        <v>b. Energía Valle</v>
      </c>
      <c r="B30" s="13">
        <f>[6]COOPEGUANACASTE!C30</f>
        <v>72.510000000000019</v>
      </c>
      <c r="C30" s="13">
        <f>[6]COOPEGUANACASTE!D30</f>
        <v>72.510000000000005</v>
      </c>
      <c r="D30" s="13">
        <f>[6]COOPEGUANACASTE!E30</f>
        <v>72.510000000000019</v>
      </c>
      <c r="E30" s="13">
        <f>[6]COOPEGUANACASTE!F30</f>
        <v>72.510000000000005</v>
      </c>
      <c r="F30" s="13">
        <f>[6]COOPEGUANACASTE!G30</f>
        <v>72.510000000000019</v>
      </c>
      <c r="G30" s="13">
        <f>[6]COOPEGUANACASTE!H30</f>
        <v>72.510000000000005</v>
      </c>
      <c r="H30" s="13">
        <f>[6]COOPEGUANACASTE!I30</f>
        <v>71.869999999999948</v>
      </c>
      <c r="I30" s="13">
        <f>[6]COOPEGUANACASTE!J30</f>
        <v>71.869999999999948</v>
      </c>
      <c r="J30" s="13">
        <f>[6]COOPEGUANACASTE!K30</f>
        <v>71.869999999999948</v>
      </c>
      <c r="K30" s="13">
        <f>[6]COOPEGUANACASTE!L30</f>
        <v>70.98</v>
      </c>
      <c r="L30" s="13">
        <f>[6]COOPEGUANACASTE!M30</f>
        <v>70.98</v>
      </c>
      <c r="M30" s="13">
        <f>[6]COOPEGUANACASTE!N30</f>
        <v>70.98</v>
      </c>
      <c r="N30" s="23"/>
    </row>
    <row r="31" spans="1:14" x14ac:dyDescent="0.3">
      <c r="A31" s="22" t="str">
        <f>[6]COOPEGUANACASTE!B31</f>
        <v>c. Energía Noche</v>
      </c>
      <c r="B31" s="13">
        <f>[6]COOPEGUANACASTE!C31</f>
        <v>64.700000000000031</v>
      </c>
      <c r="C31" s="13">
        <f>[6]COOPEGUANACASTE!D31</f>
        <v>64.700000000000031</v>
      </c>
      <c r="D31" s="13">
        <f>[6]COOPEGUANACASTE!E31</f>
        <v>64.700000000000031</v>
      </c>
      <c r="E31" s="13">
        <f>[6]COOPEGUANACASTE!F31</f>
        <v>64.700000000000031</v>
      </c>
      <c r="F31" s="13">
        <f>[6]COOPEGUANACASTE!G31</f>
        <v>64.700000000000031</v>
      </c>
      <c r="G31" s="13">
        <f>[6]COOPEGUANACASTE!H31</f>
        <v>64.700000000000031</v>
      </c>
      <c r="H31" s="13">
        <f>[6]COOPEGUANACASTE!I31</f>
        <v>64.140000000000043</v>
      </c>
      <c r="I31" s="13">
        <f>[6]COOPEGUANACASTE!J31</f>
        <v>64.140000000000043</v>
      </c>
      <c r="J31" s="13">
        <f>[6]COOPEGUANACASTE!K31</f>
        <v>64.140000000000043</v>
      </c>
      <c r="K31" s="13">
        <f>[6]COOPEGUANACASTE!L31</f>
        <v>63.339999999999975</v>
      </c>
      <c r="L31" s="13">
        <f>[6]COOPEGUANACASTE!M31</f>
        <v>63.339999999999982</v>
      </c>
      <c r="M31" s="13">
        <f>[6]COOPEGUANACASTE!N31</f>
        <v>63.339999999999975</v>
      </c>
      <c r="N31" s="23"/>
    </row>
    <row r="32" spans="1:14" x14ac:dyDescent="0.3">
      <c r="A32" s="22" t="str">
        <f>[6]COOPEGUANACASTE!B32</f>
        <v>d. Potencia Punta</v>
      </c>
      <c r="B32" s="13">
        <f>[6]COOPEGUANACASTE!C32</f>
        <v>3789.9700000000007</v>
      </c>
      <c r="C32" s="13">
        <f>[6]COOPEGUANACASTE!D32</f>
        <v>3789.9700000000007</v>
      </c>
      <c r="D32" s="13">
        <f>[6]COOPEGUANACASTE!E32</f>
        <v>3789.9700000000007</v>
      </c>
      <c r="E32" s="13">
        <f>[6]COOPEGUANACASTE!F32</f>
        <v>3789.9700000000007</v>
      </c>
      <c r="F32" s="13">
        <f>[6]COOPEGUANACASTE!G32</f>
        <v>3789.9700000000007</v>
      </c>
      <c r="G32" s="13">
        <f>[6]COOPEGUANACASTE!H32</f>
        <v>3789.9700000000007</v>
      </c>
      <c r="H32" s="13">
        <f>[6]COOPEGUANACASTE!I32</f>
        <v>3756.86</v>
      </c>
      <c r="I32" s="13">
        <f>[6]COOPEGUANACASTE!J32</f>
        <v>3756.86</v>
      </c>
      <c r="J32" s="13">
        <f>[6]COOPEGUANACASTE!K32</f>
        <v>3756.86</v>
      </c>
      <c r="K32" s="13">
        <f>[6]COOPEGUANACASTE!L32</f>
        <v>3710.199999999998</v>
      </c>
      <c r="L32" s="13">
        <f>[6]COOPEGUANACASTE!M32</f>
        <v>3710.199999999998</v>
      </c>
      <c r="M32" s="13">
        <f>[6]COOPEGUANACASTE!N32</f>
        <v>3710.199999999998</v>
      </c>
      <c r="N32" s="23"/>
    </row>
    <row r="33" spans="1:14" x14ac:dyDescent="0.3">
      <c r="A33" s="22" t="str">
        <f>[6]COOPEGUANACASTE!B33</f>
        <v>e. Potencia Valle</v>
      </c>
      <c r="B33" s="13">
        <f>[6]COOPEGUANACASTE!C33</f>
        <v>3789.9700000000007</v>
      </c>
      <c r="C33" s="13">
        <f>[6]COOPEGUANACASTE!D33</f>
        <v>3789.9700000000007</v>
      </c>
      <c r="D33" s="13">
        <f>[6]COOPEGUANACASTE!E33</f>
        <v>3789.9700000000007</v>
      </c>
      <c r="E33" s="13">
        <f>[6]COOPEGUANACASTE!F33</f>
        <v>3789.9700000000007</v>
      </c>
      <c r="F33" s="13">
        <f>[6]COOPEGUANACASTE!G33</f>
        <v>3789.9700000000007</v>
      </c>
      <c r="G33" s="13">
        <f>[6]COOPEGUANACASTE!H33</f>
        <v>3789.9700000000007</v>
      </c>
      <c r="H33" s="13">
        <f>[6]COOPEGUANACASTE!I33</f>
        <v>3756.86</v>
      </c>
      <c r="I33" s="13">
        <f>[6]COOPEGUANACASTE!J33</f>
        <v>3756.86</v>
      </c>
      <c r="J33" s="13">
        <f>[6]COOPEGUANACASTE!K33</f>
        <v>3756.86</v>
      </c>
      <c r="K33" s="13">
        <f>[6]COOPEGUANACASTE!L33</f>
        <v>3710.199999999998</v>
      </c>
      <c r="L33" s="13">
        <f>[6]COOPEGUANACASTE!M33</f>
        <v>3710.199999999998</v>
      </c>
      <c r="M33" s="13">
        <f>[6]COOPEGUANACASTE!N33</f>
        <v>3710.199999999998</v>
      </c>
      <c r="N33" s="23"/>
    </row>
    <row r="34" spans="1:14" x14ac:dyDescent="0.3">
      <c r="A34" s="19" t="str">
        <f>[6]COOPEGUANACASTE!B34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[6]COOPEGUANACASTE!B35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[6]COOPEGUANACASTE!B36</f>
        <v>a. Bloque 0-30 kWh</v>
      </c>
      <c r="B36" s="13">
        <f>[6]COOPEGUANACASTE!C36</f>
        <v>93.900000000000048</v>
      </c>
      <c r="C36" s="13">
        <f>[6]COOPEGUANACASTE!D36</f>
        <v>93.900000000000048</v>
      </c>
      <c r="D36" s="13">
        <f>[6]COOPEGUANACASTE!E36</f>
        <v>93.900000000000048</v>
      </c>
      <c r="E36" s="13">
        <f>[6]COOPEGUANACASTE!F36</f>
        <v>93.900000000000048</v>
      </c>
      <c r="F36" s="13">
        <f>[6]COOPEGUANACASTE!G36</f>
        <v>93.900000000000048</v>
      </c>
      <c r="G36" s="13">
        <f>[6]COOPEGUANACASTE!H36</f>
        <v>93.900000000000048</v>
      </c>
      <c r="H36" s="13">
        <f>[6]COOPEGUANACASTE!I36</f>
        <v>93.599999999999952</v>
      </c>
      <c r="I36" s="13">
        <f>[6]COOPEGUANACASTE!J36</f>
        <v>93.599999999999952</v>
      </c>
      <c r="J36" s="13">
        <f>[6]COOPEGUANACASTE!K36</f>
        <v>93.599999999999952</v>
      </c>
      <c r="K36" s="13">
        <f>[6]COOPEGUANACASTE!L36</f>
        <v>90.599999999999952</v>
      </c>
      <c r="L36" s="13">
        <f>[6]COOPEGUANACASTE!M36</f>
        <v>90.599999999999952</v>
      </c>
      <c r="M36" s="13">
        <f>[6]COOPEGUANACASTE!N36</f>
        <v>90.599999999999952</v>
      </c>
    </row>
    <row r="37" spans="1:14" x14ac:dyDescent="0.3">
      <c r="A37" s="22" t="str">
        <f>[6]COOPEGUANACASTE!B37</f>
        <v>b. Bloque 31-50 000 kWh</v>
      </c>
      <c r="B37" s="13">
        <f>[6]COOPEGUANACASTE!C37</f>
        <v>3.129999999999999</v>
      </c>
      <c r="C37" s="13">
        <f>[6]COOPEGUANACASTE!D37</f>
        <v>3.1299999999999994</v>
      </c>
      <c r="D37" s="13">
        <f>[6]COOPEGUANACASTE!E37</f>
        <v>3.129999999999999</v>
      </c>
      <c r="E37" s="13">
        <f>[6]COOPEGUANACASTE!F37</f>
        <v>3.1299999999999994</v>
      </c>
      <c r="F37" s="13">
        <f>[6]COOPEGUANACASTE!G37</f>
        <v>3.129999999999999</v>
      </c>
      <c r="G37" s="13">
        <f>[6]COOPEGUANACASTE!H37</f>
        <v>3.1299999999999994</v>
      </c>
      <c r="H37" s="13">
        <f>[6]COOPEGUANACASTE!I37</f>
        <v>3.120000000000001</v>
      </c>
      <c r="I37" s="13">
        <f>[6]COOPEGUANACASTE!J37</f>
        <v>3.120000000000001</v>
      </c>
      <c r="J37" s="13">
        <f>[6]COOPEGUANACASTE!K37</f>
        <v>3.1200000000000006</v>
      </c>
      <c r="K37" s="13">
        <f>[6]COOPEGUANACASTE!L37</f>
        <v>3.0199999999999996</v>
      </c>
      <c r="L37" s="13">
        <f>[6]COOPEGUANACASTE!M37</f>
        <v>3.02</v>
      </c>
      <c r="M37" s="13">
        <f>[6]COOPEGUANACASTE!N37</f>
        <v>3.0199999999999996</v>
      </c>
    </row>
    <row r="38" spans="1:14" x14ac:dyDescent="0.3">
      <c r="A38" s="22" t="str">
        <f>[6]COOPEGUANACASTE!B38</f>
        <v>c. Bloque mayor a 50 000 kWh</v>
      </c>
      <c r="B38" s="13">
        <f>[6]COOPEGUANACASTE!C38</f>
        <v>156500</v>
      </c>
      <c r="C38" s="13">
        <f>[6]COOPEGUANACASTE!D38</f>
        <v>156500</v>
      </c>
      <c r="D38" s="13">
        <f>[6]COOPEGUANACASTE!E38</f>
        <v>156500</v>
      </c>
      <c r="E38" s="13">
        <f>[6]COOPEGUANACASTE!F38</f>
        <v>156500</v>
      </c>
      <c r="F38" s="13">
        <f>[6]COOPEGUANACASTE!G38</f>
        <v>156500</v>
      </c>
      <c r="G38" s="13">
        <f>[6]COOPEGUANACASTE!H38</f>
        <v>156500</v>
      </c>
      <c r="H38" s="13">
        <f>[6]COOPEGUANACASTE!I38</f>
        <v>156000</v>
      </c>
      <c r="I38" s="13">
        <f>[6]COOPEGUANACASTE!J38</f>
        <v>156000</v>
      </c>
      <c r="J38" s="13">
        <f>[6]COOPEGUANACASTE!K38</f>
        <v>156000</v>
      </c>
      <c r="K38" s="13">
        <f>[6]COOPEGUANACASTE!L38</f>
        <v>151000</v>
      </c>
      <c r="L38" s="13">
        <f>[6]COOPEGUANACASTE!M38</f>
        <v>151000</v>
      </c>
      <c r="M38" s="13">
        <f>[6]COOPEGUANACASTE!N38</f>
        <v>151000</v>
      </c>
    </row>
    <row r="39" spans="1:14" x14ac:dyDescent="0.3">
      <c r="A39" s="19" t="str">
        <f>[6]COOPEGUANACASTE!B39</f>
        <v>Tarifa de acceso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4" x14ac:dyDescent="0.3">
      <c r="A40" s="64" t="str">
        <f>[6]COOPEGUANACASTE!B40</f>
        <v>T-TA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</row>
    <row r="41" spans="1:14" x14ac:dyDescent="0.3">
      <c r="A41" s="22" t="str">
        <f>[6]COOPEGUANACASTE!B41</f>
        <v>a. Consumo de Energía cada kWh</v>
      </c>
      <c r="B41" s="13">
        <f>[6]COOPEGUANACASTE!C41</f>
        <v>22.919999999999995</v>
      </c>
      <c r="C41" s="13">
        <f>[6]COOPEGUANACASTE!D41</f>
        <v>22.919999999999998</v>
      </c>
      <c r="D41" s="13">
        <f>[6]COOPEGUANACASTE!E41</f>
        <v>22.919999999999995</v>
      </c>
      <c r="E41" s="13">
        <f>[6]COOPEGUANACASTE!F41</f>
        <v>23.769999999999989</v>
      </c>
      <c r="F41" s="13">
        <f>[6]COOPEGUANACASTE!G41</f>
        <v>23.769999999999989</v>
      </c>
      <c r="G41" s="13">
        <f>[6]COOPEGUANACASTE!H41</f>
        <v>23.769999999999989</v>
      </c>
      <c r="H41" s="13">
        <f>[6]COOPEGUANACASTE!I41</f>
        <v>23.769999999999989</v>
      </c>
      <c r="I41" s="13">
        <f>[6]COOPEGUANACASTE!J41</f>
        <v>23.769999999999989</v>
      </c>
      <c r="J41" s="13">
        <f>[6]COOPEGUANACASTE!K41</f>
        <v>23.769999999999989</v>
      </c>
      <c r="K41" s="13">
        <f>[6]COOPEGUANACASTE!L41</f>
        <v>23.769999999999989</v>
      </c>
      <c r="L41" s="13">
        <f>[6]COOPEGUANACASTE!M41</f>
        <v>23.769999999999989</v>
      </c>
      <c r="M41" s="13">
        <f>[6]COOPEGUANACASTE!N41</f>
        <v>23.769999999999989</v>
      </c>
    </row>
    <row r="42" spans="1:14" x14ac:dyDescent="0.3">
      <c r="A42" s="68" t="str">
        <f>[6]COOPEGUANACASTE!B42</f>
        <v>Tarifa en centros de recarga rápida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spans="1:14" x14ac:dyDescent="0.3">
      <c r="A43" s="70" t="str">
        <f>[6]COOPEGUANACASTE!B43</f>
        <v>T-VE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</row>
    <row r="44" spans="1:14" x14ac:dyDescent="0.3">
      <c r="A44" s="22" t="str">
        <f>[6]COOPEGUANACASTE!B44</f>
        <v>b. Consumo de Energía cada kWh</v>
      </c>
      <c r="B44" s="13">
        <f>[6]COOPEGUANACASTE!C44</f>
        <v>182.72</v>
      </c>
      <c r="C44" s="13">
        <f>[6]COOPEGUANACASTE!D44</f>
        <v>182.71999999999997</v>
      </c>
      <c r="D44" s="13">
        <f>[6]COOPEGUANACASTE!E44</f>
        <v>182.72</v>
      </c>
      <c r="E44" s="13">
        <f>[6]COOPEGUANACASTE!F44</f>
        <v>182.71999999999997</v>
      </c>
      <c r="F44" s="13">
        <f>[6]COOPEGUANACASTE!G44</f>
        <v>182.72</v>
      </c>
      <c r="G44" s="13">
        <f>[6]COOPEGUANACASTE!H44</f>
        <v>182.71999999999997</v>
      </c>
      <c r="H44" s="13">
        <f>[6]COOPEGUANACASTE!I44</f>
        <v>182.72</v>
      </c>
      <c r="I44" s="13">
        <f>[6]COOPEGUANACASTE!J44</f>
        <v>182.72</v>
      </c>
      <c r="J44" s="13">
        <f>[6]COOPEGUANACASTE!K44</f>
        <v>182.71999999999997</v>
      </c>
      <c r="K44" s="13">
        <f>[6]COOPEGUANACASTE!L44</f>
        <v>182.72</v>
      </c>
      <c r="L44" s="13">
        <f>[6]COOPEGUANACASTE!M44</f>
        <v>182.71999999999997</v>
      </c>
      <c r="M44" s="13">
        <f>[6]COOPEGUANACASTE!N44</f>
        <v>182.72</v>
      </c>
    </row>
    <row r="45" spans="1:14" x14ac:dyDescent="0.3">
      <c r="A45" s="68" t="str">
        <f>[6]COOPEGUANACASTE!B45</f>
        <v>Tarifa en centros de recarga en planteles para autobuses electricos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  <row r="46" spans="1:14" x14ac:dyDescent="0.3">
      <c r="A46" s="66" t="str">
        <f>[6]COOPEGUANACASTE!B46</f>
        <v>T-BE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4" x14ac:dyDescent="0.3">
      <c r="A47" s="62" t="str">
        <f>[6]COOPEGUANACASTE!B47</f>
        <v>b. Consumo de Energía cada kWh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>
        <f>[6]COOPEGUANACASTE!M47</f>
        <v>57.080000000000005</v>
      </c>
      <c r="M47" s="63">
        <f>[6]COOPEGUANACASTE!N47</f>
        <v>57.079999999999977</v>
      </c>
    </row>
    <row r="48" spans="1:14" x14ac:dyDescent="0.3">
      <c r="A48" s="2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x14ac:dyDescent="0.3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x14ac:dyDescent="0.3">
      <c r="A50" s="2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x14ac:dyDescent="0.3">
      <c r="A51" s="2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24" t="s">
        <v>25</v>
      </c>
    </row>
    <row r="53" spans="1:13" x14ac:dyDescent="0.3">
      <c r="A53" s="24" t="s">
        <v>76</v>
      </c>
    </row>
    <row r="58" spans="1:13" x14ac:dyDescent="0.3">
      <c r="A58" s="179" t="s">
        <v>118</v>
      </c>
      <c r="B58" s="179"/>
      <c r="C58" s="179"/>
      <c r="D58" s="179"/>
      <c r="E58" s="179"/>
      <c r="F58" s="179"/>
      <c r="G58" s="179"/>
      <c r="H58" s="179"/>
      <c r="I58" s="179"/>
      <c r="J58" s="179"/>
    </row>
    <row r="59" spans="1:13" x14ac:dyDescent="0.3">
      <c r="A59" s="180" t="s">
        <v>176</v>
      </c>
      <c r="B59" s="180"/>
      <c r="C59" s="180"/>
      <c r="D59" s="180"/>
      <c r="E59" s="180"/>
      <c r="F59" s="180"/>
      <c r="G59" s="180"/>
      <c r="H59" s="180"/>
      <c r="I59" s="180"/>
      <c r="J59" s="180"/>
    </row>
    <row r="60" spans="1:13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3" x14ac:dyDescent="0.3">
      <c r="A61" s="93" t="str">
        <f>[6]COOPEGUANACASTE!B56</f>
        <v>º</v>
      </c>
      <c r="B61" s="93" t="str">
        <f>[6]COOPEGUANACASTE!C56</f>
        <v>Enero</v>
      </c>
      <c r="C61" s="93" t="str">
        <f>[6]COOPEGUANACASTE!D56</f>
        <v>Febrero</v>
      </c>
      <c r="D61" s="93" t="str">
        <f>[6]COOPEGUANACASTE!E56</f>
        <v>Marzo</v>
      </c>
      <c r="E61" s="93" t="str">
        <f>[6]COOPEGUANACASTE!F56</f>
        <v>Abril</v>
      </c>
      <c r="F61" s="93" t="str">
        <f>[6]COOPEGUANACASTE!G56</f>
        <v>Mayo</v>
      </c>
      <c r="G61" s="93" t="str">
        <f>[6]COOPEGUANACASTE!H56</f>
        <v>Junio</v>
      </c>
      <c r="H61" s="93" t="str">
        <f>[6]COOPEGUANACASTE!I56</f>
        <v>Julio</v>
      </c>
      <c r="I61" s="93" t="str">
        <f>[6]COOPEGUANACASTE!J56</f>
        <v>Agosto</v>
      </c>
      <c r="J61" s="93" t="str">
        <f>[6]COOPEGUANACASTE!K56</f>
        <v>Septiembre</v>
      </c>
      <c r="K61" s="93" t="str">
        <f>[6]COOPEGUANACASTE!L56</f>
        <v>Octubre</v>
      </c>
      <c r="L61" s="93" t="str">
        <f>[6]COOPEGUANACASTE!M56</f>
        <v>Noviembre</v>
      </c>
      <c r="M61" s="93" t="str">
        <f>[6]COOPEGUANACASTE!N56</f>
        <v>Diciembre</v>
      </c>
    </row>
    <row r="62" spans="1:13" x14ac:dyDescent="0.3">
      <c r="A62" s="78" t="str">
        <f>[6]COOPEGUANACASTE!B57</f>
        <v>VENTAS AL SERVICIO DE DISTRIBUCIÓN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spans="1:13" x14ac:dyDescent="0.3">
      <c r="A63" s="78" t="str">
        <f>[6]COOPEGUANACASTE!B58</f>
        <v>T-SD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</row>
    <row r="64" spans="1:13" x14ac:dyDescent="0.3">
      <c r="A64" s="95" t="str">
        <f>[6]COOPEGUANACASTE!B59</f>
        <v>a. Energía Punta</v>
      </c>
      <c r="B64" s="95">
        <f>[6]COOPEGUANACASTE!C59</f>
        <v>78.55999999999996</v>
      </c>
      <c r="C64" s="95">
        <f>[6]COOPEGUANACASTE!D59</f>
        <v>78.55999999999996</v>
      </c>
      <c r="D64" s="95">
        <f>[6]COOPEGUANACASTE!E59</f>
        <v>78.55999999999996</v>
      </c>
      <c r="E64" s="95">
        <f>[6]COOPEGUANACASTE!F59</f>
        <v>78.55999999999996</v>
      </c>
      <c r="F64" s="95">
        <f>[6]COOPEGUANACASTE!G59</f>
        <v>78.55999999999996</v>
      </c>
      <c r="G64" s="95">
        <f>[6]COOPEGUANACASTE!H59</f>
        <v>78.55999999999996</v>
      </c>
      <c r="H64" s="95">
        <f>[6]COOPEGUANACASTE!I59</f>
        <v>78.55999999999996</v>
      </c>
      <c r="I64" s="95">
        <f>[6]COOPEGUANACASTE!J59</f>
        <v>78.55999999999996</v>
      </c>
      <c r="J64" s="95">
        <f>[6]COOPEGUANACASTE!K59</f>
        <v>78.55999999999996</v>
      </c>
      <c r="K64" s="95">
        <f>[6]COOPEGUANACASTE!L59</f>
        <v>78.55999999999996</v>
      </c>
      <c r="L64" s="95">
        <f>[6]COOPEGUANACASTE!M59</f>
        <v>78.55999999999996</v>
      </c>
      <c r="M64" s="95">
        <f>[6]COOPEGUANACASTE!N59</f>
        <v>78.55999999999996</v>
      </c>
    </row>
    <row r="65" spans="1:13" x14ac:dyDescent="0.3">
      <c r="A65" s="95" t="str">
        <f>[6]COOPEGUANACASTE!B60</f>
        <v>b. Energía Valle</v>
      </c>
      <c r="B65" s="95">
        <f>[6]COOPEGUANACASTE!C60</f>
        <v>64.289999999999978</v>
      </c>
      <c r="C65" s="95">
        <f>[6]COOPEGUANACASTE!D60</f>
        <v>64.289999999999978</v>
      </c>
      <c r="D65" s="95">
        <f>[6]COOPEGUANACASTE!E60</f>
        <v>64.289999999999978</v>
      </c>
      <c r="E65" s="95">
        <f>[6]COOPEGUANACASTE!F60</f>
        <v>64.289999999999978</v>
      </c>
      <c r="F65" s="95">
        <f>[6]COOPEGUANACASTE!G60</f>
        <v>64.289999999999978</v>
      </c>
      <c r="G65" s="95">
        <f>[6]COOPEGUANACASTE!H60</f>
        <v>64.289999999999978</v>
      </c>
      <c r="H65" s="95">
        <f>[6]COOPEGUANACASTE!I60</f>
        <v>64.289999999999978</v>
      </c>
      <c r="I65" s="95">
        <f>[6]COOPEGUANACASTE!J60</f>
        <v>64.289999999999978</v>
      </c>
      <c r="J65" s="95">
        <f>[6]COOPEGUANACASTE!K60</f>
        <v>64.289999999999978</v>
      </c>
      <c r="K65" s="95">
        <f>[6]COOPEGUANACASTE!L60</f>
        <v>64.289999999999978</v>
      </c>
      <c r="L65" s="95">
        <f>[6]COOPEGUANACASTE!M60</f>
        <v>64.289999999999978</v>
      </c>
      <c r="M65" s="95">
        <f>[6]COOPEGUANACASTE!N60</f>
        <v>64.289999999999978</v>
      </c>
    </row>
    <row r="66" spans="1:13" x14ac:dyDescent="0.3">
      <c r="A66" s="96" t="str">
        <f>[6]COOPEGUANACASTE!B61</f>
        <v>c. Energía Noche</v>
      </c>
      <c r="B66" s="96">
        <f>[6]COOPEGUANACASTE!C61</f>
        <v>54.97000000000002</v>
      </c>
      <c r="C66" s="96">
        <f>[6]COOPEGUANACASTE!D61</f>
        <v>54.97000000000002</v>
      </c>
      <c r="D66" s="96">
        <f>[6]COOPEGUANACASTE!E61</f>
        <v>54.97000000000002</v>
      </c>
      <c r="E66" s="96">
        <f>[6]COOPEGUANACASTE!F61</f>
        <v>54.97000000000002</v>
      </c>
      <c r="F66" s="96">
        <f>[6]COOPEGUANACASTE!G61</f>
        <v>54.97000000000002</v>
      </c>
      <c r="G66" s="96">
        <f>[6]COOPEGUANACASTE!H61</f>
        <v>54.97000000000002</v>
      </c>
      <c r="H66" s="96">
        <f>[6]COOPEGUANACASTE!I61</f>
        <v>54.97000000000002</v>
      </c>
      <c r="I66" s="96">
        <f>[6]COOPEGUANACASTE!J61</f>
        <v>54.97000000000002</v>
      </c>
      <c r="J66" s="96">
        <f>[6]COOPEGUANACASTE!K61</f>
        <v>54.97000000000002</v>
      </c>
      <c r="K66" s="96">
        <f>[6]COOPEGUANACASTE!L61</f>
        <v>54.97000000000002</v>
      </c>
      <c r="L66" s="96">
        <f>[6]COOPEGUANACASTE!M61</f>
        <v>54.97000000000002</v>
      </c>
      <c r="M66" s="96">
        <f>[6]COOPEGUANACASTE!N61</f>
        <v>54.97000000000002</v>
      </c>
    </row>
    <row r="67" spans="1:13" x14ac:dyDescent="0.3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</row>
    <row r="68" spans="1:13" x14ac:dyDescent="0.3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</row>
    <row r="69" spans="1:13" x14ac:dyDescent="0.3">
      <c r="A69" s="2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3" x14ac:dyDescent="0.3">
      <c r="A70" s="24"/>
    </row>
    <row r="71" spans="1:13" x14ac:dyDescent="0.3">
      <c r="A71" s="24"/>
    </row>
  </sheetData>
  <mergeCells count="4">
    <mergeCell ref="A5:M5"/>
    <mergeCell ref="A6:M6"/>
    <mergeCell ref="A58:J58"/>
    <mergeCell ref="A59:J59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C6A2-1EA1-4F04-91D1-E3E1190F9890}">
  <sheetPr codeName="Hoja81">
    <tabColor theme="2"/>
  </sheetPr>
  <dimension ref="A4:N92"/>
  <sheetViews>
    <sheetView topLeftCell="A80" workbookViewId="0">
      <selection activeCell="A82" sqref="A82:N92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>
      <c r="B4"/>
    </row>
    <row r="5" spans="1:14" x14ac:dyDescent="0.3">
      <c r="A5" s="179" t="s">
        <v>121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177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[6]COOPESANTOS!B7</f>
        <v>Tipo de tarifa y bloque</v>
      </c>
      <c r="B7" s="18" t="str">
        <f>[6]COOPESANTOS!C7</f>
        <v>Enero</v>
      </c>
      <c r="C7" s="18" t="str">
        <f>[6]COOPESANTOS!D7</f>
        <v>Febrero</v>
      </c>
      <c r="D7" s="18" t="str">
        <f>[6]COOPESANTOS!E7</f>
        <v>Marzo</v>
      </c>
      <c r="E7" s="18" t="str">
        <f>[6]COOPESANTOS!F7</f>
        <v>Abril</v>
      </c>
      <c r="F7" s="18" t="str">
        <f>[6]COOPESANTOS!G7</f>
        <v>Mayo</v>
      </c>
      <c r="G7" s="18" t="str">
        <f>[6]COOPESANTOS!H7</f>
        <v>Junio</v>
      </c>
      <c r="H7" s="18" t="str">
        <f>[6]COOPESANTOS!I7</f>
        <v>Julio</v>
      </c>
      <c r="I7" s="18" t="str">
        <f>[6]COOPESANTOS!J7</f>
        <v>Agosto</v>
      </c>
      <c r="J7" s="18" t="str">
        <f>[6]COOPESANTOS!K7</f>
        <v>Septiembre</v>
      </c>
      <c r="K7" s="18" t="str">
        <f>[6]COOPESANTOS!L7</f>
        <v>Octubre</v>
      </c>
      <c r="L7" s="18" t="str">
        <f>[6]COOPESANTOS!M7</f>
        <v>Noviembre</v>
      </c>
      <c r="M7" s="18" t="str">
        <f>[6]COOPESANTOS!N7</f>
        <v>Diciembre</v>
      </c>
    </row>
    <row r="8" spans="1:14" x14ac:dyDescent="0.3">
      <c r="A8" s="19" t="str">
        <f>[6]COOPESANTOS!B8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[6]COOPESANTOS!B9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[6]COOPESANTOS!B10</f>
        <v>a. Bloque 0-40 kWh</v>
      </c>
      <c r="B10" s="13">
        <f>[6]COOPESANTOS!C10</f>
        <v>3280.800000000002</v>
      </c>
      <c r="C10" s="13">
        <f>[6]COOPESANTOS!D10</f>
        <v>3280.800000000002</v>
      </c>
      <c r="D10" s="13">
        <f>[6]COOPESANTOS!E10</f>
        <v>3280.800000000002</v>
      </c>
      <c r="E10" s="13">
        <f>[6]COOPESANTOS!F10</f>
        <v>3280.800000000002</v>
      </c>
      <c r="F10" s="13">
        <f>[6]COOPESANTOS!G10</f>
        <v>3280.800000000002</v>
      </c>
      <c r="G10" s="13">
        <f>[6]COOPESANTOS!H10</f>
        <v>3280.800000000002</v>
      </c>
      <c r="H10" s="13">
        <f>[6]COOPESANTOS!I10</f>
        <v>3311.199999999998</v>
      </c>
      <c r="I10" s="13">
        <f>[6]COOPESANTOS!J10</f>
        <v>3311.199999999998</v>
      </c>
      <c r="J10" s="13">
        <f>[6]COOPESANTOS!K10</f>
        <v>3311.199999999998</v>
      </c>
      <c r="K10" s="13">
        <f>[6]COOPESANTOS!L10</f>
        <v>3270.8000000000015</v>
      </c>
      <c r="L10" s="13">
        <f>[6]COOPESANTOS!M10</f>
        <v>3270.8000000000015</v>
      </c>
      <c r="M10" s="13">
        <f>[6]COOPESANTOS!N10</f>
        <v>3270.8000000000015</v>
      </c>
    </row>
    <row r="11" spans="1:14" x14ac:dyDescent="0.3">
      <c r="A11" s="22" t="str">
        <f>[6]COOPESANTOS!B11</f>
        <v>b. Bloque 41-200 kWh</v>
      </c>
      <c r="B11" s="13">
        <f>[6]COOPESANTOS!C11</f>
        <v>82.02</v>
      </c>
      <c r="C11" s="13">
        <f>[6]COOPESANTOS!D11</f>
        <v>82.02</v>
      </c>
      <c r="D11" s="13">
        <f>[6]COOPESANTOS!E11</f>
        <v>82.02</v>
      </c>
      <c r="E11" s="13">
        <f>[6]COOPESANTOS!F11</f>
        <v>82.02</v>
      </c>
      <c r="F11" s="13">
        <f>[6]COOPESANTOS!G11</f>
        <v>82.02</v>
      </c>
      <c r="G11" s="13">
        <f>[6]COOPESANTOS!H11</f>
        <v>82.02</v>
      </c>
      <c r="H11" s="13">
        <f>[6]COOPESANTOS!I11</f>
        <v>82.78000000000003</v>
      </c>
      <c r="I11" s="13">
        <f>[6]COOPESANTOS!J11</f>
        <v>82.78000000000003</v>
      </c>
      <c r="J11" s="13">
        <f>[6]COOPESANTOS!K11</f>
        <v>82.780000000000015</v>
      </c>
      <c r="K11" s="13">
        <f>[6]COOPESANTOS!L11</f>
        <v>81.77</v>
      </c>
      <c r="L11" s="13">
        <f>[6]COOPESANTOS!M11</f>
        <v>81.77</v>
      </c>
      <c r="M11" s="13">
        <f>[6]COOPESANTOS!N11</f>
        <v>81.77</v>
      </c>
    </row>
    <row r="12" spans="1:14" x14ac:dyDescent="0.3">
      <c r="A12" s="22" t="str">
        <f>[6]COOPESANTOS!B12</f>
        <v>c. Bloque mayor a 200 kWh</v>
      </c>
      <c r="B12" s="13">
        <f>[6]COOPESANTOS!C12</f>
        <v>132.75</v>
      </c>
      <c r="C12" s="13">
        <f>[6]COOPESANTOS!D12</f>
        <v>132.75</v>
      </c>
      <c r="D12" s="13">
        <f>[6]COOPESANTOS!E12</f>
        <v>132.75</v>
      </c>
      <c r="E12" s="13">
        <f>[6]COOPESANTOS!F12</f>
        <v>132.75</v>
      </c>
      <c r="F12" s="13">
        <f>[6]COOPESANTOS!G12</f>
        <v>132.75</v>
      </c>
      <c r="G12" s="13">
        <f>[6]COOPESANTOS!H12</f>
        <v>132.75</v>
      </c>
      <c r="H12" s="13">
        <f>[6]COOPESANTOS!I12</f>
        <v>133.97999999999999</v>
      </c>
      <c r="I12" s="13">
        <f>[6]COOPESANTOS!J12</f>
        <v>133.97999999999999</v>
      </c>
      <c r="J12" s="13">
        <f>[6]COOPESANTOS!K12</f>
        <v>133.97999999999999</v>
      </c>
      <c r="K12" s="13">
        <f>[6]COOPESANTOS!L12</f>
        <v>132.34999999999997</v>
      </c>
      <c r="L12" s="13">
        <f>[6]COOPESANTOS!M12</f>
        <v>132.34999999999994</v>
      </c>
      <c r="M12" s="13">
        <f>[6]COOPESANTOS!N12</f>
        <v>132.34999999999997</v>
      </c>
    </row>
    <row r="13" spans="1:14" x14ac:dyDescent="0.3">
      <c r="A13" s="19" t="str">
        <f>[6]COOPESANTOS!B13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4" x14ac:dyDescent="0.3">
      <c r="A14" s="20" t="str">
        <f>[6]COOPESANTOS!B14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3">
      <c r="A15" s="22" t="str">
        <f>[6]COOPESANTOS!B15</f>
        <v>a. Consumo de Energía menor o igual a 3000 kWh</v>
      </c>
      <c r="B15" s="13">
        <f>[6]COOPESANTOS!C15</f>
        <v>158.65999999999994</v>
      </c>
      <c r="C15" s="13">
        <f>[6]COOPESANTOS!D15</f>
        <v>158.65999999999994</v>
      </c>
      <c r="D15" s="13">
        <f>[6]COOPESANTOS!E15</f>
        <v>158.65999999999994</v>
      </c>
      <c r="E15" s="13">
        <f>[6]COOPESANTOS!F15</f>
        <v>158.65999999999994</v>
      </c>
      <c r="F15" s="13">
        <f>[6]COOPESANTOS!G15</f>
        <v>158.65999999999994</v>
      </c>
      <c r="G15" s="13">
        <f>[6]COOPESANTOS!H15</f>
        <v>158.65999999999994</v>
      </c>
      <c r="H15" s="13">
        <f>[6]COOPESANTOS!I15</f>
        <v>160.13000000000008</v>
      </c>
      <c r="I15" s="13">
        <f>[6]COOPESANTOS!J15</f>
        <v>160.13000000000008</v>
      </c>
      <c r="J15" s="13">
        <f>[6]COOPESANTOS!K15</f>
        <v>160.13000000000008</v>
      </c>
      <c r="K15" s="13">
        <f>[6]COOPESANTOS!L15</f>
        <v>158.18</v>
      </c>
      <c r="L15" s="13">
        <f>[6]COOPESANTOS!M15</f>
        <v>158.17999999999998</v>
      </c>
      <c r="M15" s="13">
        <f>[6]COOPESANTOS!N15</f>
        <v>158.18</v>
      </c>
    </row>
    <row r="16" spans="1:14" x14ac:dyDescent="0.3">
      <c r="A16" s="22" t="str">
        <f>[6]COOPESANTOS!B16</f>
        <v>b. Bloque 0-3000 kWh</v>
      </c>
      <c r="B16" s="13">
        <f>[6]COOPESANTOS!C16</f>
        <v>288120</v>
      </c>
      <c r="C16" s="13">
        <f>[6]COOPESANTOS!D16</f>
        <v>288120</v>
      </c>
      <c r="D16" s="13">
        <f>[6]COOPESANTOS!E16</f>
        <v>288120</v>
      </c>
      <c r="E16" s="13">
        <f>[6]COOPESANTOS!F16</f>
        <v>288120</v>
      </c>
      <c r="F16" s="13">
        <f>[6]COOPESANTOS!G16</f>
        <v>288120</v>
      </c>
      <c r="G16" s="13">
        <f>[6]COOPESANTOS!H16</f>
        <v>288120</v>
      </c>
      <c r="H16" s="13">
        <f>[6]COOPESANTOS!I16</f>
        <v>290790</v>
      </c>
      <c r="I16" s="13">
        <f>[6]COOPESANTOS!J16</f>
        <v>290790</v>
      </c>
      <c r="J16" s="13">
        <f>[6]COOPESANTOS!K16</f>
        <v>290790</v>
      </c>
      <c r="K16" s="13">
        <f>[6]COOPESANTOS!L16</f>
        <v>287250</v>
      </c>
      <c r="L16" s="13">
        <f>[6]COOPESANTOS!M16</f>
        <v>287250</v>
      </c>
      <c r="M16" s="13">
        <f>[6]COOPESANTOS!N16</f>
        <v>287250</v>
      </c>
    </row>
    <row r="17" spans="1:14" x14ac:dyDescent="0.3">
      <c r="A17" s="22" t="str">
        <f>[6]COOPESANTOS!B17</f>
        <v>c. Bloque mayor a 3000 kWh</v>
      </c>
      <c r="B17" s="13">
        <f>[6]COOPESANTOS!C17</f>
        <v>96.039999999999978</v>
      </c>
      <c r="C17" s="13">
        <f>[6]COOPESANTOS!D17</f>
        <v>96.039999999999978</v>
      </c>
      <c r="D17" s="13">
        <f>[6]COOPESANTOS!E17</f>
        <v>96.039999999999978</v>
      </c>
      <c r="E17" s="13">
        <f>[6]COOPESANTOS!F17</f>
        <v>96.039999999999978</v>
      </c>
      <c r="F17" s="13">
        <f>[6]COOPESANTOS!G17</f>
        <v>96.039999999999978</v>
      </c>
      <c r="G17" s="13">
        <f>[6]COOPESANTOS!H17</f>
        <v>96.039999999999978</v>
      </c>
      <c r="H17" s="13">
        <f>[6]COOPESANTOS!I17</f>
        <v>96.929999999999978</v>
      </c>
      <c r="I17" s="13">
        <f>[6]COOPESANTOS!J17</f>
        <v>96.929999999999978</v>
      </c>
      <c r="J17" s="13">
        <f>[6]COOPESANTOS!K17</f>
        <v>96.929999999999993</v>
      </c>
      <c r="K17" s="13">
        <f>[6]COOPESANTOS!L17</f>
        <v>95.75</v>
      </c>
      <c r="L17" s="13">
        <f>[6]COOPESANTOS!M17</f>
        <v>95.75</v>
      </c>
      <c r="M17" s="13">
        <f>[6]COOPESANTOS!N17</f>
        <v>95.75</v>
      </c>
    </row>
    <row r="18" spans="1:14" x14ac:dyDescent="0.3">
      <c r="A18" s="22" t="str">
        <f>[6]COOPESANTOS!B18</f>
        <v>d. Bloque 0-15 kW</v>
      </c>
      <c r="B18" s="13">
        <f>[6]COOPESANTOS!C18</f>
        <v>235976.84999999986</v>
      </c>
      <c r="C18" s="13">
        <f>[6]COOPESANTOS!D18</f>
        <v>235976.84999999989</v>
      </c>
      <c r="D18" s="13">
        <f>[6]COOPESANTOS!E18</f>
        <v>235976.84999999986</v>
      </c>
      <c r="E18" s="13">
        <f>[6]COOPESANTOS!F18</f>
        <v>235976.84999999989</v>
      </c>
      <c r="F18" s="13">
        <f>[6]COOPESANTOS!G18</f>
        <v>235976.84999999986</v>
      </c>
      <c r="G18" s="13">
        <f>[6]COOPESANTOS!H18</f>
        <v>235976.84999999989</v>
      </c>
      <c r="H18" s="13">
        <f>[6]COOPESANTOS!I18</f>
        <v>238167.29999999987</v>
      </c>
      <c r="I18" s="13">
        <f>[6]COOPESANTOS!J18</f>
        <v>238167.29999999987</v>
      </c>
      <c r="J18" s="13">
        <f>[6]COOPESANTOS!K18</f>
        <v>238167.29999999987</v>
      </c>
      <c r="K18" s="13">
        <f>[6]COOPESANTOS!L18</f>
        <v>235268.09999999986</v>
      </c>
      <c r="L18" s="13">
        <f>[6]COOPESANTOS!M18</f>
        <v>235268.09999999989</v>
      </c>
      <c r="M18" s="13">
        <f>[6]COOPESANTOS!N18</f>
        <v>235268.09999999986</v>
      </c>
    </row>
    <row r="19" spans="1:14" x14ac:dyDescent="0.3">
      <c r="A19" s="22" t="str">
        <f>[6]COOPESANTOS!B19</f>
        <v>e. Bloque mayor a 15 kW</v>
      </c>
      <c r="B19" s="13">
        <f>[6]COOPESANTOS!C19</f>
        <v>15731.789999999994</v>
      </c>
      <c r="C19" s="13">
        <f>[6]COOPESANTOS!D19</f>
        <v>15731.789999999995</v>
      </c>
      <c r="D19" s="13">
        <f>[6]COOPESANTOS!E19</f>
        <v>15731.789999999994</v>
      </c>
      <c r="E19" s="13">
        <f>[6]COOPESANTOS!F19</f>
        <v>15731.789999999995</v>
      </c>
      <c r="F19" s="13">
        <f>[6]COOPESANTOS!G19</f>
        <v>15731.789999999994</v>
      </c>
      <c r="G19" s="13">
        <f>[6]COOPESANTOS!H19</f>
        <v>15731.789999999995</v>
      </c>
      <c r="H19" s="13">
        <f>[6]COOPESANTOS!I19</f>
        <v>15877.820000000005</v>
      </c>
      <c r="I19" s="13">
        <f>[6]COOPESANTOS!J19</f>
        <v>15877.820000000005</v>
      </c>
      <c r="J19" s="13">
        <f>[6]COOPESANTOS!K19</f>
        <v>15877.820000000005</v>
      </c>
      <c r="K19" s="13">
        <f>[6]COOPESANTOS!L19</f>
        <v>15684.539999999994</v>
      </c>
      <c r="L19" s="13">
        <f>[6]COOPESANTOS!M19</f>
        <v>15684.539999999995</v>
      </c>
      <c r="M19" s="13">
        <f>[6]COOPESANTOS!N19</f>
        <v>15684.539999999994</v>
      </c>
    </row>
    <row r="20" spans="1:14" x14ac:dyDescent="0.3">
      <c r="A20" s="19" t="str">
        <f>[6]COOPESANTOS!B20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4" x14ac:dyDescent="0.3">
      <c r="A21" s="20" t="str">
        <f>[6]COOPESANTOS!B21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[6]COOPESANTOS!B22</f>
        <v>a. Consumo de Energía menor o igual a 3000 kWh</v>
      </c>
      <c r="B22" s="13">
        <f>[6]COOPESANTOS!C22</f>
        <v>158.65999999999994</v>
      </c>
      <c r="C22" s="13">
        <f>[6]COOPESANTOS!D22</f>
        <v>158.65999999999994</v>
      </c>
      <c r="D22" s="13">
        <f>[6]COOPESANTOS!E22</f>
        <v>158.65999999999994</v>
      </c>
      <c r="E22" s="13">
        <f>[6]COOPESANTOS!F22</f>
        <v>158.65999999999994</v>
      </c>
      <c r="F22" s="13">
        <f>[6]COOPESANTOS!G22</f>
        <v>158.65999999999994</v>
      </c>
      <c r="G22" s="13">
        <f>[6]COOPESANTOS!H22</f>
        <v>158.65999999999994</v>
      </c>
      <c r="H22" s="13">
        <f>[6]COOPESANTOS!I22</f>
        <v>160.13000000000008</v>
      </c>
      <c r="I22" s="13">
        <f>[6]COOPESANTOS!J22</f>
        <v>160.13000000000008</v>
      </c>
      <c r="J22" s="13">
        <f>[6]COOPESANTOS!K22</f>
        <v>160.13000000000008</v>
      </c>
      <c r="K22" s="13">
        <f>[6]COOPESANTOS!L22</f>
        <v>158.18</v>
      </c>
      <c r="L22" s="13">
        <f>[6]COOPESANTOS!M22</f>
        <v>158.17999999999998</v>
      </c>
      <c r="M22" s="13">
        <f>[6]COOPESANTOS!N22</f>
        <v>158.18</v>
      </c>
      <c r="N22" s="23"/>
    </row>
    <row r="23" spans="1:14" x14ac:dyDescent="0.3">
      <c r="A23" s="22" t="str">
        <f>[6]COOPESANTOS!B23</f>
        <v>b. Bloque 0-3000 kWh</v>
      </c>
      <c r="B23" s="13">
        <f>[6]COOPESANTOS!C23</f>
        <v>288120</v>
      </c>
      <c r="C23" s="13">
        <f>[6]COOPESANTOS!D23</f>
        <v>288120</v>
      </c>
      <c r="D23" s="13">
        <f>[6]COOPESANTOS!E23</f>
        <v>288120</v>
      </c>
      <c r="E23" s="13">
        <f>[6]COOPESANTOS!F23</f>
        <v>288120</v>
      </c>
      <c r="F23" s="13">
        <f>[6]COOPESANTOS!G23</f>
        <v>288120</v>
      </c>
      <c r="G23" s="13">
        <f>[6]COOPESANTOS!H23</f>
        <v>288120</v>
      </c>
      <c r="H23" s="13">
        <f>[6]COOPESANTOS!I23</f>
        <v>290790</v>
      </c>
      <c r="I23" s="13">
        <f>[6]COOPESANTOS!J23</f>
        <v>290790</v>
      </c>
      <c r="J23" s="13">
        <f>[6]COOPESANTOS!K23</f>
        <v>290790</v>
      </c>
      <c r="K23" s="13">
        <f>[6]COOPESANTOS!L23</f>
        <v>287250</v>
      </c>
      <c r="L23" s="13">
        <f>[6]COOPESANTOS!M23</f>
        <v>287250</v>
      </c>
      <c r="M23" s="13">
        <f>[6]COOPESANTOS!N23</f>
        <v>287250</v>
      </c>
      <c r="N23" s="23"/>
    </row>
    <row r="24" spans="1:14" x14ac:dyDescent="0.3">
      <c r="A24" s="22" t="str">
        <f>[6]COOPESANTOS!B24</f>
        <v>c. Bloque mayor a 3000 kWh</v>
      </c>
      <c r="B24" s="13">
        <f>[6]COOPESANTOS!C24</f>
        <v>96.039999999999978</v>
      </c>
      <c r="C24" s="13">
        <f>[6]COOPESANTOS!D24</f>
        <v>96.039999999999978</v>
      </c>
      <c r="D24" s="13">
        <f>[6]COOPESANTOS!E24</f>
        <v>96.039999999999978</v>
      </c>
      <c r="E24" s="13">
        <f>[6]COOPESANTOS!F24</f>
        <v>96.039999999999978</v>
      </c>
      <c r="F24" s="13">
        <f>[6]COOPESANTOS!G24</f>
        <v>96.039999999999978</v>
      </c>
      <c r="G24" s="13">
        <f>[6]COOPESANTOS!H24</f>
        <v>96.039999999999978</v>
      </c>
      <c r="H24" s="13">
        <f>[6]COOPESANTOS!I24</f>
        <v>96.929999999999978</v>
      </c>
      <c r="I24" s="13">
        <f>[6]COOPESANTOS!J24</f>
        <v>96.929999999999978</v>
      </c>
      <c r="J24" s="13">
        <f>[6]COOPESANTOS!K24</f>
        <v>96.929999999999993</v>
      </c>
      <c r="K24" s="13">
        <f>[6]COOPESANTOS!L24</f>
        <v>95.75</v>
      </c>
      <c r="L24" s="13">
        <f>[6]COOPESANTOS!M24</f>
        <v>95.75</v>
      </c>
      <c r="M24" s="13">
        <f>[6]COOPESANTOS!N24</f>
        <v>95.75</v>
      </c>
      <c r="N24" s="23"/>
    </row>
    <row r="25" spans="1:14" x14ac:dyDescent="0.3">
      <c r="A25" s="22" t="str">
        <f>[6]COOPESANTOS!B25</f>
        <v>d. Bloque 0-15 kW</v>
      </c>
      <c r="B25" s="13">
        <f>[6]COOPESANTOS!C25</f>
        <v>235976.84999999986</v>
      </c>
      <c r="C25" s="13">
        <f>[6]COOPESANTOS!D25</f>
        <v>235976.84999999989</v>
      </c>
      <c r="D25" s="13">
        <f>[6]COOPESANTOS!E25</f>
        <v>235976.84999999986</v>
      </c>
      <c r="E25" s="13">
        <f>[6]COOPESANTOS!F25</f>
        <v>235976.84999999989</v>
      </c>
      <c r="F25" s="13">
        <f>[6]COOPESANTOS!G25</f>
        <v>235976.84999999986</v>
      </c>
      <c r="G25" s="13">
        <f>[6]COOPESANTOS!H25</f>
        <v>235976.84999999989</v>
      </c>
      <c r="H25" s="13">
        <f>[6]COOPESANTOS!I25</f>
        <v>238167.29999999987</v>
      </c>
      <c r="I25" s="13">
        <f>[6]COOPESANTOS!J25</f>
        <v>238167.29999999987</v>
      </c>
      <c r="J25" s="13">
        <f>[6]COOPESANTOS!K25</f>
        <v>238167.29999999987</v>
      </c>
      <c r="K25" s="13">
        <f>[6]COOPESANTOS!L25</f>
        <v>235268.09999999986</v>
      </c>
      <c r="L25" s="13">
        <f>[6]COOPESANTOS!M25</f>
        <v>235268.09999999989</v>
      </c>
      <c r="M25" s="13">
        <f>[6]COOPESANTOS!N25</f>
        <v>235268.09999999986</v>
      </c>
      <c r="N25" s="23"/>
    </row>
    <row r="26" spans="1:14" x14ac:dyDescent="0.3">
      <c r="A26" s="22" t="str">
        <f>[6]COOPESANTOS!B26</f>
        <v>e. Bloque mayor a 15 kW</v>
      </c>
      <c r="B26" s="13">
        <f>[6]COOPESANTOS!C26</f>
        <v>15731.789999999994</v>
      </c>
      <c r="C26" s="13">
        <f>[6]COOPESANTOS!D26</f>
        <v>15731.789999999995</v>
      </c>
      <c r="D26" s="13">
        <f>[6]COOPESANTOS!E26</f>
        <v>15731.789999999994</v>
      </c>
      <c r="E26" s="13">
        <f>[6]COOPESANTOS!F26</f>
        <v>15731.789999999995</v>
      </c>
      <c r="F26" s="13">
        <f>[6]COOPESANTOS!G26</f>
        <v>15731.789999999994</v>
      </c>
      <c r="G26" s="13">
        <f>[6]COOPESANTOS!H26</f>
        <v>15731.789999999995</v>
      </c>
      <c r="H26" s="13">
        <f>[6]COOPESANTOS!I26</f>
        <v>15877.820000000005</v>
      </c>
      <c r="I26" s="13">
        <f>[6]COOPESANTOS!J26</f>
        <v>15877.820000000005</v>
      </c>
      <c r="J26" s="13">
        <f>[6]COOPESANTOS!K26</f>
        <v>15877.820000000005</v>
      </c>
      <c r="K26" s="13">
        <f>[6]COOPESANTOS!L26</f>
        <v>15684.539999999994</v>
      </c>
      <c r="L26" s="13">
        <f>[6]COOPESANTOS!M26</f>
        <v>15684.539999999995</v>
      </c>
      <c r="M26" s="13">
        <f>[6]COOPESANTOS!N26</f>
        <v>15684.539999999994</v>
      </c>
      <c r="N26" s="23"/>
    </row>
    <row r="27" spans="1:14" x14ac:dyDescent="0.3">
      <c r="A27" s="19" t="str">
        <f>[6]COOPESANTOS!B27</f>
        <v>PREFERENCIAL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[6]COOPESANTOS!B28</f>
        <v>T-CS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[6]COOPESANTOS!B29</f>
        <v>a. Bloque 0-250 kWh</v>
      </c>
      <c r="B29" s="13">
        <f>[6]COOPESANTOS!C29</f>
        <v>113.32999999999996</v>
      </c>
      <c r="C29" s="13">
        <f>[6]COOPESANTOS!D29</f>
        <v>113.32999999999996</v>
      </c>
      <c r="D29" s="13">
        <f>[6]COOPESANTOS!E29</f>
        <v>113.32999999999996</v>
      </c>
      <c r="E29" s="13">
        <f>[6]COOPESANTOS!F29</f>
        <v>113.32999999999996</v>
      </c>
      <c r="F29" s="13">
        <f>[6]COOPESANTOS!G29</f>
        <v>113.32999999999996</v>
      </c>
      <c r="G29" s="13">
        <f>[6]COOPESANTOS!H29</f>
        <v>113.32999999999996</v>
      </c>
      <c r="H29" s="13">
        <f>[6]COOPESANTOS!I29</f>
        <v>114.38000000000008</v>
      </c>
      <c r="I29" s="13">
        <f>[6]COOPESANTOS!J29</f>
        <v>114.38000000000008</v>
      </c>
      <c r="J29" s="13">
        <f>[6]COOPESANTOS!K29</f>
        <v>114.38000000000008</v>
      </c>
      <c r="K29" s="13">
        <f>[6]COOPESANTOS!L29</f>
        <v>112.98999999999991</v>
      </c>
      <c r="L29" s="13">
        <f>[6]COOPESANTOS!M29</f>
        <v>112.98999999999992</v>
      </c>
      <c r="M29" s="13">
        <f>[6]COOPESANTOS!N29</f>
        <v>112.98999999999991</v>
      </c>
      <c r="N29" s="23"/>
    </row>
    <row r="30" spans="1:14" x14ac:dyDescent="0.3">
      <c r="A30" s="22" t="str">
        <f>[6]COOPESANTOS!B30</f>
        <v>b. Bloque mayor a 250 kWh</v>
      </c>
      <c r="B30" s="13">
        <f>[6]COOPESANTOS!C30</f>
        <v>158.65999999999994</v>
      </c>
      <c r="C30" s="13">
        <f>[6]COOPESANTOS!D30</f>
        <v>158.65999999999994</v>
      </c>
      <c r="D30" s="13">
        <f>[6]COOPESANTOS!E30</f>
        <v>158.65999999999994</v>
      </c>
      <c r="E30" s="13">
        <f>[6]COOPESANTOS!F30</f>
        <v>158.65999999999994</v>
      </c>
      <c r="F30" s="13">
        <f>[6]COOPESANTOS!G30</f>
        <v>158.65999999999994</v>
      </c>
      <c r="G30" s="13">
        <f>[6]COOPESANTOS!H30</f>
        <v>158.65999999999994</v>
      </c>
      <c r="H30" s="13">
        <f>[6]COOPESANTOS!I30</f>
        <v>160.13000000000008</v>
      </c>
      <c r="I30" s="13">
        <f>[6]COOPESANTOS!J30</f>
        <v>160.13000000000008</v>
      </c>
      <c r="J30" s="13">
        <f>[6]COOPESANTOS!K30</f>
        <v>160.13000000000008</v>
      </c>
      <c r="K30" s="13">
        <f>[6]COOPESANTOS!L30</f>
        <v>158.18</v>
      </c>
      <c r="L30" s="13">
        <f>[6]COOPESANTOS!M30</f>
        <v>158.17999999999998</v>
      </c>
      <c r="M30" s="13">
        <f>[6]COOPESANTOS!N30</f>
        <v>158.18</v>
      </c>
      <c r="N30" s="23"/>
    </row>
    <row r="31" spans="1:14" x14ac:dyDescent="0.3">
      <c r="A31" s="22" t="str">
        <f>[6]COOPESANTOS!B31</f>
        <v>c. Bloque 0-3000 kWh</v>
      </c>
      <c r="B31" s="13">
        <f>[6]COOPESANTOS!C31</f>
        <v>288120</v>
      </c>
      <c r="C31" s="13">
        <f>[6]COOPESANTOS!D31</f>
        <v>288120</v>
      </c>
      <c r="D31" s="13">
        <f>[6]COOPESANTOS!E31</f>
        <v>288120</v>
      </c>
      <c r="E31" s="13">
        <f>[6]COOPESANTOS!F31</f>
        <v>288120</v>
      </c>
      <c r="F31" s="13">
        <f>[6]COOPESANTOS!G31</f>
        <v>288120</v>
      </c>
      <c r="G31" s="13">
        <f>[6]COOPESANTOS!H31</f>
        <v>288120</v>
      </c>
      <c r="H31" s="13">
        <f>[6]COOPESANTOS!I31</f>
        <v>290790</v>
      </c>
      <c r="I31" s="13">
        <f>[6]COOPESANTOS!J31</f>
        <v>290790</v>
      </c>
      <c r="J31" s="13">
        <f>[6]COOPESANTOS!K31</f>
        <v>290790</v>
      </c>
      <c r="K31" s="13">
        <f>[6]COOPESANTOS!L31</f>
        <v>287250</v>
      </c>
      <c r="L31" s="13">
        <f>[6]COOPESANTOS!M31</f>
        <v>287250</v>
      </c>
      <c r="M31" s="13">
        <f>[6]COOPESANTOS!N31</f>
        <v>287250</v>
      </c>
      <c r="N31" s="23"/>
    </row>
    <row r="32" spans="1:14" x14ac:dyDescent="0.3">
      <c r="A32" s="22" t="str">
        <f>[6]COOPESANTOS!B32</f>
        <v>d. Bloque mayor a 3000 kWh</v>
      </c>
      <c r="B32" s="13">
        <f>[6]COOPESANTOS!C32</f>
        <v>96.039999999999978</v>
      </c>
      <c r="C32" s="13">
        <f>[6]COOPESANTOS!D32</f>
        <v>96.039999999999978</v>
      </c>
      <c r="D32" s="13">
        <f>[6]COOPESANTOS!E32</f>
        <v>96.039999999999978</v>
      </c>
      <c r="E32" s="13">
        <f>[6]COOPESANTOS!F32</f>
        <v>96.039999999999978</v>
      </c>
      <c r="F32" s="13">
        <f>[6]COOPESANTOS!G32</f>
        <v>96.039999999999978</v>
      </c>
      <c r="G32" s="13">
        <f>[6]COOPESANTOS!H32</f>
        <v>96.039999999999978</v>
      </c>
      <c r="H32" s="13">
        <f>[6]COOPESANTOS!I32</f>
        <v>96.929999999999978</v>
      </c>
      <c r="I32" s="13">
        <f>[6]COOPESANTOS!J32</f>
        <v>96.929999999999978</v>
      </c>
      <c r="J32" s="13">
        <f>[6]COOPESANTOS!K32</f>
        <v>96.929999999999993</v>
      </c>
      <c r="K32" s="13">
        <f>[6]COOPESANTOS!L32</f>
        <v>95.75</v>
      </c>
      <c r="L32" s="13">
        <f>[6]COOPESANTOS!M32</f>
        <v>95.75</v>
      </c>
      <c r="M32" s="13">
        <f>[6]COOPESANTOS!N32</f>
        <v>95.75</v>
      </c>
      <c r="N32" s="23"/>
    </row>
    <row r="33" spans="1:14" x14ac:dyDescent="0.3">
      <c r="A33" s="22" t="str">
        <f>[6]COOPESANTOS!B33</f>
        <v>e. Bloque 0-15 kW</v>
      </c>
      <c r="B33" s="13">
        <f>[6]COOPESANTOS!C33</f>
        <v>235976.84999999986</v>
      </c>
      <c r="C33" s="13">
        <f>[6]COOPESANTOS!D33</f>
        <v>235976.84999999989</v>
      </c>
      <c r="D33" s="13">
        <f>[6]COOPESANTOS!E33</f>
        <v>235976.84999999986</v>
      </c>
      <c r="E33" s="13">
        <f>[6]COOPESANTOS!F33</f>
        <v>235976.84999999989</v>
      </c>
      <c r="F33" s="13">
        <f>[6]COOPESANTOS!G33</f>
        <v>235976.84999999986</v>
      </c>
      <c r="G33" s="13">
        <f>[6]COOPESANTOS!H33</f>
        <v>235976.84999999989</v>
      </c>
      <c r="H33" s="13">
        <f>[6]COOPESANTOS!I33</f>
        <v>238167.29999999987</v>
      </c>
      <c r="I33" s="13">
        <f>[6]COOPESANTOS!J33</f>
        <v>238167.29999999987</v>
      </c>
      <c r="J33" s="13">
        <f>[6]COOPESANTOS!K33</f>
        <v>238167.29999999987</v>
      </c>
      <c r="K33" s="13">
        <f>[6]COOPESANTOS!L33</f>
        <v>235268.09999999986</v>
      </c>
      <c r="L33" s="13">
        <f>[6]COOPESANTOS!M33</f>
        <v>235268.09999999989</v>
      </c>
      <c r="M33" s="13">
        <f>[6]COOPESANTOS!N33</f>
        <v>235268.09999999986</v>
      </c>
      <c r="N33" s="23"/>
    </row>
    <row r="34" spans="1:14" x14ac:dyDescent="0.3">
      <c r="A34" s="22" t="str">
        <f>[6]COOPESANTOS!B34</f>
        <v>f. Bloque mayor a 15 kW</v>
      </c>
      <c r="B34" s="13">
        <f>[6]COOPESANTOS!C34</f>
        <v>15731.789999999994</v>
      </c>
      <c r="C34" s="13">
        <f>[6]COOPESANTOS!D34</f>
        <v>15731.789999999995</v>
      </c>
      <c r="D34" s="13">
        <f>[6]COOPESANTOS!E34</f>
        <v>15731.789999999994</v>
      </c>
      <c r="E34" s="13">
        <f>[6]COOPESANTOS!F34</f>
        <v>15731.789999999995</v>
      </c>
      <c r="F34" s="13">
        <f>[6]COOPESANTOS!G34</f>
        <v>15731.789999999994</v>
      </c>
      <c r="G34" s="13">
        <f>[6]COOPESANTOS!H34</f>
        <v>15731.789999999995</v>
      </c>
      <c r="H34" s="13">
        <f>[6]COOPESANTOS!I34</f>
        <v>15877.820000000005</v>
      </c>
      <c r="I34" s="13">
        <f>[6]COOPESANTOS!J34</f>
        <v>15877.820000000005</v>
      </c>
      <c r="J34" s="13">
        <f>[6]COOPESANTOS!K34</f>
        <v>15877.820000000005</v>
      </c>
      <c r="K34" s="13">
        <f>[6]COOPESANTOS!L34</f>
        <v>15684.539999999994</v>
      </c>
      <c r="L34" s="13">
        <f>[6]COOPESANTOS!M34</f>
        <v>15684.539999999995</v>
      </c>
      <c r="M34" s="13">
        <f>[6]COOPESANTOS!N34</f>
        <v>15684.539999999994</v>
      </c>
      <c r="N34" s="23"/>
    </row>
    <row r="35" spans="1:14" x14ac:dyDescent="0.3">
      <c r="A35" s="19" t="str">
        <f>[6]COOPESANTOS!B35</f>
        <v>MEDIA TENSIÓN (T-MT)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4" x14ac:dyDescent="0.3">
      <c r="A36" s="20" t="str">
        <f>[6]COOPESANTOS!B36</f>
        <v>T-MT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4" x14ac:dyDescent="0.3">
      <c r="A37" s="22" t="str">
        <f>[6]COOPESANTOS!B37</f>
        <v>a. Energía Punta</v>
      </c>
      <c r="B37" s="13">
        <f>[6]COOPESANTOS!C37</f>
        <v>75.55</v>
      </c>
      <c r="C37" s="13">
        <f>[6]COOPESANTOS!D37</f>
        <v>75.549999999999983</v>
      </c>
      <c r="D37" s="13">
        <f>[6]COOPESANTOS!E37</f>
        <v>75.55</v>
      </c>
      <c r="E37" s="13">
        <f>[6]COOPESANTOS!F37</f>
        <v>75.549999999999983</v>
      </c>
      <c r="F37" s="13">
        <f>[6]COOPESANTOS!G37</f>
        <v>75.55</v>
      </c>
      <c r="G37" s="13">
        <f>[6]COOPESANTOS!H37</f>
        <v>75.549999999999983</v>
      </c>
      <c r="H37" s="13">
        <f>[6]COOPESANTOS!I37</f>
        <v>76.25</v>
      </c>
      <c r="I37" s="13">
        <f>[6]COOPESANTOS!J37</f>
        <v>76.25</v>
      </c>
      <c r="J37" s="13">
        <f>[6]COOPESANTOS!K37</f>
        <v>76.25</v>
      </c>
      <c r="K37" s="13">
        <f>[6]COOPESANTOS!L37</f>
        <v>75.319999999999979</v>
      </c>
      <c r="L37" s="13">
        <f>[6]COOPESANTOS!M37</f>
        <v>75.319999999999965</v>
      </c>
      <c r="M37" s="13">
        <f>[6]COOPESANTOS!N37</f>
        <v>75.319999999999979</v>
      </c>
    </row>
    <row r="38" spans="1:14" x14ac:dyDescent="0.3">
      <c r="A38" s="22" t="str">
        <f>[6]COOPESANTOS!B38</f>
        <v>b. Energía Valle</v>
      </c>
      <c r="B38" s="13">
        <f>[6]COOPESANTOS!C38</f>
        <v>30.22000000000002</v>
      </c>
      <c r="C38" s="13">
        <f>[6]COOPESANTOS!D38</f>
        <v>30.22000000000002</v>
      </c>
      <c r="D38" s="13">
        <f>[6]COOPESANTOS!E38</f>
        <v>30.22000000000002</v>
      </c>
      <c r="E38" s="13">
        <f>[6]COOPESANTOS!F38</f>
        <v>30.22000000000002</v>
      </c>
      <c r="F38" s="13">
        <f>[6]COOPESANTOS!G38</f>
        <v>30.22000000000002</v>
      </c>
      <c r="G38" s="13">
        <f>[6]COOPESANTOS!H38</f>
        <v>30.22000000000002</v>
      </c>
      <c r="H38" s="13">
        <f>[6]COOPESANTOS!I38</f>
        <v>30.5</v>
      </c>
      <c r="I38" s="13">
        <f>[6]COOPESANTOS!J38</f>
        <v>30.5</v>
      </c>
      <c r="J38" s="13">
        <f>[6]COOPESANTOS!K38</f>
        <v>30.5</v>
      </c>
      <c r="K38" s="13">
        <f>[6]COOPESANTOS!L38</f>
        <v>30.13</v>
      </c>
      <c r="L38" s="13">
        <f>[6]COOPESANTOS!M38</f>
        <v>30.13</v>
      </c>
      <c r="M38" s="13">
        <f>[6]COOPESANTOS!N38</f>
        <v>30.13</v>
      </c>
    </row>
    <row r="39" spans="1:14" x14ac:dyDescent="0.3">
      <c r="A39" s="22" t="str">
        <f>[6]COOPESANTOS!B39</f>
        <v>c. Energía Noche</v>
      </c>
      <c r="B39" s="13">
        <f>[6]COOPESANTOS!C39</f>
        <v>19.440000000000008</v>
      </c>
      <c r="C39" s="13">
        <f>[6]COOPESANTOS!D39</f>
        <v>19.440000000000005</v>
      </c>
      <c r="D39" s="13">
        <f>[6]COOPESANTOS!E39</f>
        <v>19.440000000000008</v>
      </c>
      <c r="E39" s="13">
        <f>[6]COOPESANTOS!F39</f>
        <v>19.440000000000005</v>
      </c>
      <c r="F39" s="13">
        <f>[6]COOPESANTOS!G39</f>
        <v>19.440000000000008</v>
      </c>
      <c r="G39" s="13">
        <f>[6]COOPESANTOS!H39</f>
        <v>19.440000000000005</v>
      </c>
      <c r="H39" s="13">
        <f>[6]COOPESANTOS!I39</f>
        <v>19.61000000000001</v>
      </c>
      <c r="I39" s="13">
        <f>[6]COOPESANTOS!J39</f>
        <v>19.61000000000001</v>
      </c>
      <c r="J39" s="13">
        <f>[6]COOPESANTOS!K39</f>
        <v>19.61000000000001</v>
      </c>
      <c r="K39" s="13">
        <f>[6]COOPESANTOS!L39</f>
        <v>19.37</v>
      </c>
      <c r="L39" s="13">
        <f>[6]COOPESANTOS!M39</f>
        <v>19.37</v>
      </c>
      <c r="M39" s="13">
        <f>[6]COOPESANTOS!N39</f>
        <v>19.37</v>
      </c>
    </row>
    <row r="40" spans="1:14" x14ac:dyDescent="0.3">
      <c r="A40" s="22" t="str">
        <f>[6]COOPESANTOS!B40</f>
        <v>d. Potencia Punta</v>
      </c>
      <c r="B40" s="13">
        <f>[6]COOPESANTOS!C40</f>
        <v>11543.049999999994</v>
      </c>
      <c r="C40" s="13">
        <f>[6]COOPESANTOS!D40</f>
        <v>11543.049999999994</v>
      </c>
      <c r="D40" s="13">
        <f>[6]COOPESANTOS!E40</f>
        <v>11543.049999999994</v>
      </c>
      <c r="E40" s="13">
        <f>[6]COOPESANTOS!F40</f>
        <v>11543.049999999994</v>
      </c>
      <c r="F40" s="13">
        <f>[6]COOPESANTOS!G40</f>
        <v>11543.049999999994</v>
      </c>
      <c r="G40" s="13">
        <f>[6]COOPESANTOS!H40</f>
        <v>11543.049999999994</v>
      </c>
      <c r="H40" s="13">
        <f>[6]COOPESANTOS!I40</f>
        <v>11650.200000000006</v>
      </c>
      <c r="I40" s="13">
        <f>[6]COOPESANTOS!J40</f>
        <v>11650.200000000006</v>
      </c>
      <c r="J40" s="13">
        <f>[6]COOPESANTOS!K40</f>
        <v>11650.200000000006</v>
      </c>
      <c r="K40" s="13">
        <f>[6]COOPESANTOS!L40</f>
        <v>11508.380000000003</v>
      </c>
      <c r="L40" s="13">
        <f>[6]COOPESANTOS!M40</f>
        <v>11508.380000000003</v>
      </c>
      <c r="M40" s="13">
        <f>[6]COOPESANTOS!N40</f>
        <v>11508.380000000003</v>
      </c>
    </row>
    <row r="41" spans="1:14" x14ac:dyDescent="0.3">
      <c r="A41" s="22" t="str">
        <f>[6]COOPESANTOS!B41</f>
        <v>e. Potencia Valle</v>
      </c>
      <c r="B41" s="13">
        <f>[6]COOPESANTOS!C41</f>
        <v>8385.0400000000063</v>
      </c>
      <c r="C41" s="13">
        <f>[6]COOPESANTOS!D41</f>
        <v>8385.0400000000063</v>
      </c>
      <c r="D41" s="13">
        <f>[6]COOPESANTOS!E41</f>
        <v>8385.0400000000063</v>
      </c>
      <c r="E41" s="13">
        <f>[6]COOPESANTOS!F41</f>
        <v>8385.0400000000063</v>
      </c>
      <c r="F41" s="13">
        <f>[6]COOPESANTOS!G41</f>
        <v>8385.0400000000063</v>
      </c>
      <c r="G41" s="13">
        <f>[6]COOPESANTOS!H41</f>
        <v>8385.0400000000063</v>
      </c>
      <c r="H41" s="13">
        <f>[6]COOPESANTOS!I41</f>
        <v>8462.8800000000028</v>
      </c>
      <c r="I41" s="13">
        <f>[6]COOPESANTOS!J41</f>
        <v>8462.8800000000028</v>
      </c>
      <c r="J41" s="13">
        <f>[6]COOPESANTOS!K41</f>
        <v>8462.8800000000028</v>
      </c>
      <c r="K41" s="13">
        <f>[6]COOPESANTOS!L41</f>
        <v>8359.8599999999933</v>
      </c>
      <c r="L41" s="13">
        <f>[6]COOPESANTOS!M41</f>
        <v>8359.8599999999933</v>
      </c>
      <c r="M41" s="13">
        <f>[6]COOPESANTOS!N41</f>
        <v>8359.8599999999933</v>
      </c>
    </row>
    <row r="42" spans="1:14" x14ac:dyDescent="0.3">
      <c r="A42" s="22" t="str">
        <f>[6]COOPESANTOS!B42</f>
        <v>f. Potencia Noche</v>
      </c>
      <c r="B42" s="13">
        <f>[6]COOPESANTOS!C42</f>
        <v>5278.8200000000043</v>
      </c>
      <c r="C42" s="13">
        <f>[6]COOPESANTOS!D42</f>
        <v>5278.8200000000043</v>
      </c>
      <c r="D42" s="13">
        <f>[6]COOPESANTOS!E42</f>
        <v>5278.8200000000043</v>
      </c>
      <c r="E42" s="13">
        <f>[6]COOPESANTOS!F42</f>
        <v>5278.8200000000043</v>
      </c>
      <c r="F42" s="13">
        <f>[6]COOPESANTOS!G42</f>
        <v>5278.8200000000043</v>
      </c>
      <c r="G42" s="13">
        <f>[6]COOPESANTOS!H42</f>
        <v>5278.8200000000043</v>
      </c>
      <c r="H42" s="13">
        <f>[6]COOPESANTOS!I42</f>
        <v>5327.8299999999981</v>
      </c>
      <c r="I42" s="13">
        <f>[6]COOPESANTOS!J42</f>
        <v>5327.8299999999981</v>
      </c>
      <c r="J42" s="13">
        <f>[6]COOPESANTOS!K42</f>
        <v>5327.829999999999</v>
      </c>
      <c r="K42" s="13">
        <f>[6]COOPESANTOS!L42</f>
        <v>5262.97</v>
      </c>
      <c r="L42" s="13">
        <f>[6]COOPESANTOS!M42</f>
        <v>5262.97</v>
      </c>
      <c r="M42" s="13">
        <f>[6]COOPESANTOS!N42</f>
        <v>5262.97</v>
      </c>
    </row>
    <row r="43" spans="1:14" x14ac:dyDescent="0.3">
      <c r="A43" s="19" t="str">
        <f>[6]COOPESANTOS!B43</f>
        <v>ALUMBRADO PÚBLICO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4" x14ac:dyDescent="0.3">
      <c r="A44" s="20" t="str">
        <f>[6]COOPESANTOS!B44</f>
        <v>T-AP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4" x14ac:dyDescent="0.3">
      <c r="A45" s="22" t="str">
        <f>[6]COOPESANTOS!B45</f>
        <v>a. Bloque 0-40 kWh</v>
      </c>
      <c r="B45" s="13">
        <f>[6]COOPESANTOS!C45</f>
        <v>150.4</v>
      </c>
      <c r="C45" s="13">
        <f>[6]COOPESANTOS!D45</f>
        <v>150.40000000000003</v>
      </c>
      <c r="D45" s="13">
        <f>[6]COOPESANTOS!E45</f>
        <v>150.4</v>
      </c>
      <c r="E45" s="13">
        <f>[6]COOPESANTOS!F45</f>
        <v>150.40000000000003</v>
      </c>
      <c r="F45" s="13">
        <f>[6]COOPESANTOS!G45</f>
        <v>150.4</v>
      </c>
      <c r="G45" s="13">
        <f>[6]COOPESANTOS!H45</f>
        <v>150.40000000000003</v>
      </c>
      <c r="H45" s="13">
        <f>[6]COOPESANTOS!I45</f>
        <v>162.39999999999998</v>
      </c>
      <c r="I45" s="13">
        <f>[6]COOPESANTOS!J45</f>
        <v>162.39999999999998</v>
      </c>
      <c r="J45" s="13">
        <f>[6]COOPESANTOS!K45</f>
        <v>162.4</v>
      </c>
      <c r="K45" s="13">
        <f>[6]COOPESANTOS!L45</f>
        <v>152.40000000000006</v>
      </c>
      <c r="L45" s="13">
        <f>[6]COOPESANTOS!M45</f>
        <v>152.4</v>
      </c>
      <c r="M45" s="13">
        <f>[6]COOPESANTOS!N45</f>
        <v>152.39999999999998</v>
      </c>
    </row>
    <row r="46" spans="1:14" x14ac:dyDescent="0.3">
      <c r="A46" s="22" t="str">
        <f>[6]COOPESANTOS!B46</f>
        <v>b. Bloque 41-50 000 kWh</v>
      </c>
      <c r="B46" s="13">
        <f>[6]COOPESANTOS!C46</f>
        <v>3.7600000000000016</v>
      </c>
      <c r="C46" s="13">
        <f>[6]COOPESANTOS!D46</f>
        <v>3.7600000000000011</v>
      </c>
      <c r="D46" s="13">
        <f>[6]COOPESANTOS!E46</f>
        <v>3.7600000000000016</v>
      </c>
      <c r="E46" s="13">
        <f>[6]COOPESANTOS!F46</f>
        <v>3.7600000000000011</v>
      </c>
      <c r="F46" s="13">
        <f>[6]COOPESANTOS!G46</f>
        <v>3.7600000000000016</v>
      </c>
      <c r="G46" s="13">
        <f>[6]COOPESANTOS!H46</f>
        <v>3.7600000000000011</v>
      </c>
      <c r="H46" s="13">
        <f>[6]COOPESANTOS!I46</f>
        <v>4.0600000000000014</v>
      </c>
      <c r="I46" s="13">
        <f>[6]COOPESANTOS!J46</f>
        <v>4.0600000000000014</v>
      </c>
      <c r="J46" s="13">
        <f>[6]COOPESANTOS!K46</f>
        <v>4.0600000000000014</v>
      </c>
      <c r="K46" s="13">
        <f>[6]COOPESANTOS!L46</f>
        <v>3.8100000000000014</v>
      </c>
      <c r="L46" s="13">
        <f>[6]COOPESANTOS!M46</f>
        <v>3.8100000000000014</v>
      </c>
      <c r="M46" s="13">
        <f>[6]COOPESANTOS!N46</f>
        <v>3.8100000000000014</v>
      </c>
    </row>
    <row r="47" spans="1:14" x14ac:dyDescent="0.3">
      <c r="A47" s="22" t="str">
        <f>[6]COOPESANTOS!B47</f>
        <v>c. Bloque mayor a 50 000 kWh</v>
      </c>
      <c r="B47" s="13">
        <f>[6]COOPESANTOS!C47</f>
        <v>188000</v>
      </c>
      <c r="C47" s="13">
        <f>[6]COOPESANTOS!D47</f>
        <v>188000</v>
      </c>
      <c r="D47" s="13">
        <f>[6]COOPESANTOS!E47</f>
        <v>188000</v>
      </c>
      <c r="E47" s="13">
        <f>[6]COOPESANTOS!F47</f>
        <v>188000</v>
      </c>
      <c r="F47" s="13">
        <f>[6]COOPESANTOS!G47</f>
        <v>188000</v>
      </c>
      <c r="G47" s="13">
        <f>[6]COOPESANTOS!H47</f>
        <v>188000</v>
      </c>
      <c r="H47" s="13">
        <f>[6]COOPESANTOS!I47</f>
        <v>203000</v>
      </c>
      <c r="I47" s="13">
        <f>[6]COOPESANTOS!J47</f>
        <v>203000</v>
      </c>
      <c r="J47" s="13">
        <f>[6]COOPESANTOS!K47</f>
        <v>203000</v>
      </c>
      <c r="K47" s="13">
        <f>[6]COOPESANTOS!L47</f>
        <v>190500</v>
      </c>
      <c r="L47" s="13">
        <f>[6]COOPESANTOS!M47</f>
        <v>190500</v>
      </c>
      <c r="M47" s="13">
        <f>[6]COOPESANTOS!N47</f>
        <v>190500</v>
      </c>
    </row>
    <row r="48" spans="1:14" x14ac:dyDescent="0.3">
      <c r="A48" s="19" t="str">
        <f>[6]COOPESANTOS!B48</f>
        <v>Tarifa de acceso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x14ac:dyDescent="0.3">
      <c r="A49" s="64" t="str">
        <f>[6]COOPESANTOS!B49</f>
        <v>T-TA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</row>
    <row r="50" spans="1:13" x14ac:dyDescent="0.3">
      <c r="A50" s="22" t="str">
        <f>[6]COOPESANTOS!B50</f>
        <v>a. Consumo de Energía cada kWh</v>
      </c>
      <c r="B50" s="13">
        <f>[6]COOPESANTOS!C50</f>
        <v>29.700000000000017</v>
      </c>
      <c r="C50" s="13">
        <f>[6]COOPESANTOS!D50</f>
        <v>29.700000000000014</v>
      </c>
      <c r="D50" s="13">
        <f>[6]COOPESANTOS!E50</f>
        <v>29.700000000000017</v>
      </c>
      <c r="E50" s="13">
        <f>[6]COOPESANTOS!F50</f>
        <v>38.480000000000011</v>
      </c>
      <c r="F50" s="13">
        <f>[6]COOPESANTOS!G50</f>
        <v>38.480000000000011</v>
      </c>
      <c r="G50" s="13">
        <f>[6]COOPESANTOS!H50</f>
        <v>38.480000000000011</v>
      </c>
      <c r="H50" s="13">
        <f>[6]COOPESANTOS!I50</f>
        <v>38.480000000000011</v>
      </c>
      <c r="I50" s="13">
        <f>[6]COOPESANTOS!J50</f>
        <v>38.480000000000011</v>
      </c>
      <c r="J50" s="13">
        <f>[6]COOPESANTOS!K50</f>
        <v>38.480000000000011</v>
      </c>
      <c r="K50" s="13">
        <f>[6]COOPESANTOS!L50</f>
        <v>38.480000000000011</v>
      </c>
      <c r="L50" s="13">
        <f>[6]COOPESANTOS!M50</f>
        <v>38.480000000000011</v>
      </c>
      <c r="M50" s="13">
        <f>[6]COOPESANTOS!N50</f>
        <v>38.480000000000011</v>
      </c>
    </row>
    <row r="51" spans="1:13" x14ac:dyDescent="0.3">
      <c r="A51" s="68" t="str">
        <f>[6]COOPESANTOS!B51</f>
        <v>Tarifa en centros de recarga rápida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spans="1:13" x14ac:dyDescent="0.3">
      <c r="A52" s="70" t="str">
        <f>[6]COOPESANTOS!B52</f>
        <v>T-VE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</row>
    <row r="53" spans="1:13" x14ac:dyDescent="0.3">
      <c r="A53" s="22" t="str">
        <f>[6]COOPESANTOS!B53</f>
        <v>b. Consumo de Energía cada kWh</v>
      </c>
      <c r="B53" s="13">
        <f>[6]COOPESANTOS!C53</f>
        <v>182.72</v>
      </c>
      <c r="C53" s="13">
        <f>[6]COOPESANTOS!D53</f>
        <v>182.71999999999997</v>
      </c>
      <c r="D53" s="13">
        <f>[6]COOPESANTOS!E53</f>
        <v>182.72</v>
      </c>
      <c r="E53" s="13">
        <f>[6]COOPESANTOS!F53</f>
        <v>182.71999999999997</v>
      </c>
      <c r="F53" s="13">
        <f>[6]COOPESANTOS!G53</f>
        <v>182.72</v>
      </c>
      <c r="G53" s="13">
        <f>[6]COOPESANTOS!H53</f>
        <v>182.71999999999997</v>
      </c>
      <c r="H53" s="13">
        <f>[6]COOPESANTOS!I53</f>
        <v>182.72</v>
      </c>
      <c r="I53" s="13">
        <f>[6]COOPESANTOS!J53</f>
        <v>182.72</v>
      </c>
      <c r="J53" s="13">
        <f>[6]COOPESANTOS!K53</f>
        <v>182.71999999999997</v>
      </c>
      <c r="K53" s="13">
        <f>[6]COOPESANTOS!L53</f>
        <v>182.72</v>
      </c>
      <c r="L53" s="13">
        <f>[6]COOPESANTOS!M53</f>
        <v>182.71999999999997</v>
      </c>
      <c r="M53" s="13">
        <f>[6]COOPESANTOS!N53</f>
        <v>182.72</v>
      </c>
    </row>
    <row r="54" spans="1:13" x14ac:dyDescent="0.3">
      <c r="A54" s="68" t="str">
        <f>[6]COOPESANTOS!B54</f>
        <v>Tarifa en centros de recarga en planteles para autobuses electricos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spans="1:13" x14ac:dyDescent="0.3">
      <c r="A55" s="70" t="str">
        <f>[6]COOPESANTOS!B55</f>
        <v>T-BE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</row>
    <row r="56" spans="1:13" x14ac:dyDescent="0.3">
      <c r="A56" s="62" t="str">
        <f>[6]COOPESANTOS!B56</f>
        <v>b. Consumo de Energía cada kWh</v>
      </c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>
        <f>[6]COOPESANTOS!M56</f>
        <v>57.080000000000005</v>
      </c>
      <c r="M56" s="63">
        <f>[6]COOPESANTOS!N56</f>
        <v>57.079999999999977</v>
      </c>
    </row>
    <row r="57" spans="1:13" x14ac:dyDescent="0.3">
      <c r="A57" s="2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 x14ac:dyDescent="0.3">
      <c r="A58" s="2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 x14ac:dyDescent="0.3">
      <c r="A59" s="2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2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2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x14ac:dyDescent="0.3">
      <c r="A62" s="24" t="s">
        <v>25</v>
      </c>
    </row>
    <row r="63" spans="1:13" x14ac:dyDescent="0.3">
      <c r="A63" s="24" t="s">
        <v>76</v>
      </c>
    </row>
    <row r="66" spans="1:13" x14ac:dyDescent="0.3">
      <c r="A66" s="179" t="s">
        <v>119</v>
      </c>
      <c r="B66" s="179"/>
      <c r="C66" s="179"/>
      <c r="D66" s="179"/>
      <c r="E66" s="179"/>
      <c r="F66" s="179"/>
      <c r="G66" s="179"/>
      <c r="H66" s="179"/>
      <c r="I66" s="179"/>
      <c r="J66" s="179"/>
    </row>
    <row r="67" spans="1:13" x14ac:dyDescent="0.3">
      <c r="A67" s="180" t="s">
        <v>178</v>
      </c>
      <c r="B67" s="180"/>
      <c r="C67" s="180"/>
      <c r="D67" s="180"/>
      <c r="E67" s="180"/>
      <c r="F67" s="180"/>
      <c r="G67" s="180"/>
      <c r="H67" s="180"/>
      <c r="I67" s="180"/>
      <c r="J67" s="180"/>
    </row>
    <row r="68" spans="1:13" x14ac:dyDescent="0.3">
      <c r="A68" s="78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</row>
    <row r="69" spans="1:13" x14ac:dyDescent="0.3">
      <c r="A69" s="5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1:13" x14ac:dyDescent="0.3">
      <c r="A70" s="84" t="str">
        <f>[6]COOPESANTOS!B65</f>
        <v>º</v>
      </c>
      <c r="B70" s="84" t="str">
        <f>[6]COOPESANTOS!C65</f>
        <v>Enero</v>
      </c>
      <c r="C70" s="84" t="str">
        <f>[6]COOPESANTOS!D65</f>
        <v>Febrero</v>
      </c>
      <c r="D70" s="84" t="str">
        <f>[6]COOPESANTOS!E65</f>
        <v>Marzo</v>
      </c>
      <c r="E70" s="84" t="str">
        <f>[6]COOPESANTOS!F65</f>
        <v>Abril</v>
      </c>
      <c r="F70" s="84" t="str">
        <f>[6]COOPESANTOS!G65</f>
        <v>Mayo</v>
      </c>
      <c r="G70" s="84" t="str">
        <f>[6]COOPESANTOS!H65</f>
        <v>Junio</v>
      </c>
      <c r="H70" s="84" t="str">
        <f>[6]COOPESANTOS!I65</f>
        <v>Julio</v>
      </c>
      <c r="I70" s="84" t="str">
        <f>[6]COOPESANTOS!J65</f>
        <v>Agosto</v>
      </c>
      <c r="J70" s="84" t="str">
        <f>[6]COOPESANTOS!K65</f>
        <v>Septiembre</v>
      </c>
      <c r="K70" s="84" t="str">
        <f>[6]COOPESANTOS!L65</f>
        <v>Octubre</v>
      </c>
      <c r="L70" s="84" t="str">
        <f>[6]COOPESANTOS!M65</f>
        <v>Noviembre</v>
      </c>
      <c r="M70" s="84" t="str">
        <f>[6]COOPESANTOS!N65</f>
        <v>Diciembre</v>
      </c>
    </row>
    <row r="71" spans="1:13" x14ac:dyDescent="0.3">
      <c r="A71" s="20" t="str">
        <f>[6]COOPESANTOS!B66</f>
        <v>VENTAS AL SERVICIO DE DISTRIBUCIÓN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 x14ac:dyDescent="0.3">
      <c r="A72" s="20" t="str">
        <f>[6]COOPESANTOS!B67</f>
        <v>T-SD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x14ac:dyDescent="0.3">
      <c r="A73" s="20" t="str">
        <f>[6]COOPESANTOS!B68</f>
        <v>c. Energía Noche</v>
      </c>
      <c r="B73" s="20">
        <f>[6]COOPESANTOS!C68</f>
        <v>39</v>
      </c>
      <c r="C73" s="20">
        <f>[6]COOPESANTOS!D68</f>
        <v>39</v>
      </c>
      <c r="D73" s="20">
        <f>[6]COOPESANTOS!E68</f>
        <v>39</v>
      </c>
      <c r="E73" s="20"/>
      <c r="F73" s="20"/>
      <c r="G73" s="20"/>
      <c r="H73" s="20"/>
      <c r="I73" s="20"/>
      <c r="J73" s="20"/>
      <c r="K73" s="20"/>
      <c r="L73" s="20"/>
      <c r="M73" s="20"/>
    </row>
    <row r="74" spans="1:13" x14ac:dyDescent="0.3">
      <c r="A74" s="20" t="str">
        <f>[6]COOPESANTOS!B69</f>
        <v>b. Energía Valle</v>
      </c>
      <c r="B74" s="20">
        <f>[6]COOPESANTOS!C69</f>
        <v>92</v>
      </c>
      <c r="C74" s="20">
        <f>[6]COOPESANTOS!D69</f>
        <v>92</v>
      </c>
      <c r="D74" s="20">
        <f>[6]COOPESANTOS!E69</f>
        <v>92</v>
      </c>
      <c r="E74" s="20"/>
      <c r="F74" s="20"/>
      <c r="G74" s="20"/>
      <c r="H74" s="20"/>
      <c r="I74" s="20"/>
      <c r="J74" s="20"/>
      <c r="K74" s="20"/>
      <c r="L74" s="20"/>
      <c r="M74" s="20"/>
    </row>
    <row r="75" spans="1:13" x14ac:dyDescent="0.3">
      <c r="A75" s="20" t="str">
        <f>[6]COOPESANTOS!B70</f>
        <v>a. Energía Punta</v>
      </c>
      <c r="B75" s="20">
        <f>[6]COOPESANTOS!C70</f>
        <v>113</v>
      </c>
      <c r="C75" s="20">
        <f>[6]COOPESANTOS!D70</f>
        <v>113</v>
      </c>
      <c r="D75" s="20">
        <f>[6]COOPESANTOS!E70</f>
        <v>113</v>
      </c>
      <c r="E75" s="20"/>
      <c r="F75" s="20"/>
      <c r="G75" s="20"/>
      <c r="H75" s="20"/>
      <c r="I75" s="20"/>
      <c r="J75" s="20"/>
      <c r="K75" s="20"/>
      <c r="L75" s="20"/>
      <c r="M75" s="20"/>
    </row>
    <row r="76" spans="1:13" x14ac:dyDescent="0.3">
      <c r="A76" s="20" t="str">
        <f>[6]COOPESANTOS!B71</f>
        <v>f. Energía Noche mínimo</v>
      </c>
      <c r="B76" s="20"/>
      <c r="C76" s="20"/>
      <c r="D76" s="20"/>
      <c r="E76" s="20">
        <f>[6]COOPESANTOS!F71</f>
        <v>38.86</v>
      </c>
      <c r="F76" s="20">
        <f>[6]COOPESANTOS!G71</f>
        <v>38.859999999999992</v>
      </c>
      <c r="G76" s="20">
        <f>[6]COOPESANTOS!H71</f>
        <v>38.86</v>
      </c>
      <c r="H76" s="20">
        <f>[6]COOPESANTOS!I71</f>
        <v>38.859999999999992</v>
      </c>
      <c r="I76" s="20">
        <f>[6]COOPESANTOS!J71</f>
        <v>38.859999999999992</v>
      </c>
      <c r="J76" s="20">
        <f>[6]COOPESANTOS!K71</f>
        <v>38.86</v>
      </c>
      <c r="K76" s="20">
        <f>[6]COOPESANTOS!L71</f>
        <v>38.859999999999992</v>
      </c>
      <c r="L76" s="20">
        <f>[6]COOPESANTOS!M71</f>
        <v>38.86</v>
      </c>
      <c r="M76" s="20">
        <f>[6]COOPESANTOS!N71</f>
        <v>38.859999999999992</v>
      </c>
    </row>
    <row r="77" spans="1:13" x14ac:dyDescent="0.3">
      <c r="A77" s="20" t="str">
        <f>[6]COOPESANTOS!B72</f>
        <v>e. Energía Noche máximo</v>
      </c>
      <c r="B77" s="20"/>
      <c r="C77" s="20"/>
      <c r="D77" s="20"/>
      <c r="E77" s="20">
        <f>[6]COOPESANTOS!F72</f>
        <v>41.619999999999983</v>
      </c>
      <c r="F77" s="20">
        <f>[6]COOPESANTOS!G72</f>
        <v>41.619999999999976</v>
      </c>
      <c r="G77" s="20">
        <f>[6]COOPESANTOS!H72</f>
        <v>41.619999999999983</v>
      </c>
      <c r="H77" s="20">
        <f>[6]COOPESANTOS!I72</f>
        <v>41.619999999999976</v>
      </c>
      <c r="I77" s="20">
        <f>[6]COOPESANTOS!J72</f>
        <v>41.619999999999976</v>
      </c>
      <c r="J77" s="20">
        <f>[6]COOPESANTOS!K72</f>
        <v>41.619999999999983</v>
      </c>
      <c r="K77" s="20">
        <f>[6]COOPESANTOS!L72</f>
        <v>41.619999999999976</v>
      </c>
      <c r="L77" s="20">
        <f>[6]COOPESANTOS!M72</f>
        <v>41.619999999999983</v>
      </c>
      <c r="M77" s="20">
        <f>[6]COOPESANTOS!N72</f>
        <v>41.619999999999976</v>
      </c>
    </row>
    <row r="78" spans="1:13" x14ac:dyDescent="0.3">
      <c r="A78" s="20" t="str">
        <f>[6]COOPESANTOS!B73</f>
        <v>d. Energía Valle mínimo</v>
      </c>
      <c r="B78" s="20"/>
      <c r="C78" s="20"/>
      <c r="D78" s="20"/>
      <c r="E78" s="20">
        <f>[6]COOPESANTOS!F73</f>
        <v>91.679999999999993</v>
      </c>
      <c r="F78" s="20">
        <f>[6]COOPESANTOS!G73</f>
        <v>91.679999999999978</v>
      </c>
      <c r="G78" s="20">
        <f>[6]COOPESANTOS!H73</f>
        <v>91.679999999999993</v>
      </c>
      <c r="H78" s="20">
        <f>[6]COOPESANTOS!I73</f>
        <v>54.799999999999969</v>
      </c>
      <c r="I78" s="20">
        <f>[6]COOPESANTOS!J73</f>
        <v>54.799999999999969</v>
      </c>
      <c r="J78" s="20">
        <f>[6]COOPESANTOS!K73</f>
        <v>54.799999999999969</v>
      </c>
      <c r="K78" s="20">
        <f>[6]COOPESANTOS!L73</f>
        <v>54.799999999999969</v>
      </c>
      <c r="L78" s="20">
        <f>[6]COOPESANTOS!M73</f>
        <v>54.799999999999969</v>
      </c>
      <c r="M78" s="20">
        <f>[6]COOPESANTOS!N73</f>
        <v>54.799999999999969</v>
      </c>
    </row>
    <row r="79" spans="1:13" x14ac:dyDescent="0.3">
      <c r="A79" s="20" t="str">
        <f>[6]COOPESANTOS!B74</f>
        <v>c. Energía Valle máximo</v>
      </c>
      <c r="B79" s="20"/>
      <c r="C79" s="20"/>
      <c r="D79" s="20"/>
      <c r="E79" s="20">
        <f>[6]COOPESANTOS!F74</f>
        <v>98.179999999999978</v>
      </c>
      <c r="F79" s="20">
        <f>[6]COOPESANTOS!G74</f>
        <v>98.179999999999964</v>
      </c>
      <c r="G79" s="20">
        <f>[6]COOPESANTOS!H74</f>
        <v>98.179999999999978</v>
      </c>
      <c r="H79" s="20">
        <f>[6]COOPESANTOS!I74</f>
        <v>58.69000000000004</v>
      </c>
      <c r="I79" s="20">
        <f>[6]COOPESANTOS!J74</f>
        <v>58.69000000000004</v>
      </c>
      <c r="J79" s="20">
        <f>[6]COOPESANTOS!K74</f>
        <v>58.69000000000004</v>
      </c>
      <c r="K79" s="20">
        <f>[6]COOPESANTOS!L74</f>
        <v>58.69000000000004</v>
      </c>
      <c r="L79" s="20">
        <f>[6]COOPESANTOS!M74</f>
        <v>58.69000000000004</v>
      </c>
      <c r="M79" s="20">
        <f>[6]COOPESANTOS!N74</f>
        <v>58.69000000000004</v>
      </c>
    </row>
    <row r="80" spans="1:13" x14ac:dyDescent="0.3">
      <c r="A80" s="20" t="str">
        <f>[6]COOPESANTOS!B75</f>
        <v>b. Energía Punta mínimo</v>
      </c>
      <c r="B80" s="20"/>
      <c r="C80" s="20"/>
      <c r="D80" s="20"/>
      <c r="E80" s="20">
        <f>[6]COOPESANTOS!F75</f>
        <v>112.61000000000003</v>
      </c>
      <c r="F80" s="20">
        <f>[6]COOPESANTOS!G75</f>
        <v>112.61000000000003</v>
      </c>
      <c r="G80" s="20">
        <f>[6]COOPESANTOS!H75</f>
        <v>112.61000000000003</v>
      </c>
      <c r="H80" s="20">
        <f>[6]COOPESANTOS!I75</f>
        <v>67.77</v>
      </c>
      <c r="I80" s="20">
        <f>[6]COOPESANTOS!J75</f>
        <v>67.77</v>
      </c>
      <c r="J80" s="20">
        <f>[6]COOPESANTOS!K75</f>
        <v>67.77</v>
      </c>
      <c r="K80" s="20">
        <f>[6]COOPESANTOS!L75</f>
        <v>67.77</v>
      </c>
      <c r="L80" s="20">
        <f>[6]COOPESANTOS!M75</f>
        <v>67.77</v>
      </c>
      <c r="M80" s="20">
        <f>[6]COOPESANTOS!N75</f>
        <v>67.77</v>
      </c>
    </row>
    <row r="81" spans="1:13" x14ac:dyDescent="0.3">
      <c r="A81" s="72" t="str">
        <f>[6]COOPESANTOS!B76</f>
        <v>a. Energía Punta máximo</v>
      </c>
      <c r="B81" s="72"/>
      <c r="C81" s="72"/>
      <c r="D81" s="72"/>
      <c r="E81" s="72">
        <f>[6]COOPESANTOS!F76</f>
        <v>120.59000000000006</v>
      </c>
      <c r="F81" s="72">
        <f>[6]COOPESANTOS!G76</f>
        <v>120.59000000000006</v>
      </c>
      <c r="G81" s="72">
        <f>[6]COOPESANTOS!H76</f>
        <v>120.59000000000006</v>
      </c>
      <c r="H81" s="72">
        <f>[6]COOPESANTOS!I76</f>
        <v>72.569999999999979</v>
      </c>
      <c r="I81" s="72">
        <f>[6]COOPESANTOS!J76</f>
        <v>72.569999999999979</v>
      </c>
      <c r="J81" s="72">
        <f>[6]COOPESANTOS!K76</f>
        <v>72.569999999999965</v>
      </c>
      <c r="K81" s="72">
        <f>[6]COOPESANTOS!L76</f>
        <v>72.569999999999979</v>
      </c>
      <c r="L81" s="72">
        <f>[6]COOPESANTOS!M76</f>
        <v>72.569999999999965</v>
      </c>
      <c r="M81" s="72">
        <f>[6]COOPESANTOS!N76</f>
        <v>72.569999999999979</v>
      </c>
    </row>
    <row r="82" spans="1:13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spans="1:13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spans="1:13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spans="1:13" x14ac:dyDescent="0.3">
      <c r="A85" s="22"/>
      <c r="B85" s="37"/>
      <c r="E85" s="13"/>
      <c r="F85" s="13"/>
      <c r="G85" s="13"/>
      <c r="H85" s="13"/>
      <c r="I85" s="13"/>
      <c r="J85" s="13"/>
      <c r="K85" s="13"/>
      <c r="L85" s="13"/>
      <c r="M85" s="13"/>
    </row>
    <row r="86" spans="1:13" x14ac:dyDescent="0.3">
      <c r="A86" s="24"/>
      <c r="B86" s="13"/>
      <c r="C86" s="13"/>
      <c r="D86" s="13"/>
    </row>
    <row r="87" spans="1:13" x14ac:dyDescent="0.3">
      <c r="A87" s="24"/>
    </row>
    <row r="89" spans="1:13" ht="26.25" customHeight="1" x14ac:dyDescent="0.3"/>
    <row r="92" spans="1:13" x14ac:dyDescent="0.3">
      <c r="A92" s="24"/>
    </row>
  </sheetData>
  <sortState xmlns:xlrd2="http://schemas.microsoft.com/office/spreadsheetml/2017/richdata2" ref="A73:J78">
    <sortCondition descending="1" ref="E73"/>
  </sortState>
  <mergeCells count="4">
    <mergeCell ref="A5:N5"/>
    <mergeCell ref="A6:M6"/>
    <mergeCell ref="A66:J66"/>
    <mergeCell ref="A67:J67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24D4-61FE-44EA-AFEE-0766A782FFE1}">
  <sheetPr codeName="Hoja82">
    <tabColor theme="2"/>
  </sheetPr>
  <dimension ref="A5:N45"/>
  <sheetViews>
    <sheetView topLeftCell="A40" workbookViewId="0">
      <selection activeCell="A41" sqref="A41:N45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149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179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[6]COOPEALFARORUIZ!B7</f>
        <v>Tipo de tarifa y bloque</v>
      </c>
      <c r="B7" s="18" t="str">
        <f>[6]COOPEALFARORUIZ!C7</f>
        <v>Enero</v>
      </c>
      <c r="C7" s="18" t="str">
        <f>[6]COOPEALFARORUIZ!D7</f>
        <v>Febrero</v>
      </c>
      <c r="D7" s="18" t="str">
        <f>[6]COOPEALFARORUIZ!E7</f>
        <v>Marzo</v>
      </c>
      <c r="E7" s="18" t="str">
        <f>[6]COOPEALFARORUIZ!F7</f>
        <v>Abril</v>
      </c>
      <c r="F7" s="18" t="str">
        <f>[6]COOPEALFARORUIZ!G7</f>
        <v>Mayo</v>
      </c>
      <c r="G7" s="18" t="str">
        <f>[6]COOPEALFARORUIZ!H7</f>
        <v>Junio</v>
      </c>
      <c r="H7" s="18" t="str">
        <f>[6]COOPEALFARORUIZ!I7</f>
        <v>Julio</v>
      </c>
      <c r="I7" s="18" t="str">
        <f>[6]COOPEALFARORUIZ!J7</f>
        <v>Agosto</v>
      </c>
      <c r="J7" s="18" t="str">
        <f>[6]COOPEALFARORUIZ!K7</f>
        <v>Septiembre</v>
      </c>
      <c r="K7" s="18" t="str">
        <f>[6]COOPEALFARORUIZ!L7</f>
        <v>Octubre</v>
      </c>
      <c r="L7" s="18" t="str">
        <f>[6]COOPEALFARORUIZ!M7</f>
        <v>Noviembre</v>
      </c>
      <c r="M7" s="18" t="str">
        <f>[6]COOPEALFARORUIZ!N7</f>
        <v>Diciembre</v>
      </c>
    </row>
    <row r="8" spans="1:13" x14ac:dyDescent="0.3">
      <c r="A8" s="19" t="str">
        <f>[6]COOPEALFARORUIZ!B8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[6]COOPEALFARORUIZ!B9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[6]COOPEALFARORUIZ!B10</f>
        <v>a. Bloque 0-30 kWh</v>
      </c>
      <c r="B10" s="13">
        <f>[6]COOPEALFARORUIZ!C10</f>
        <v>2208.9000000000005</v>
      </c>
      <c r="C10" s="13">
        <f>[6]COOPEALFARORUIZ!D10</f>
        <v>2208.900000000001</v>
      </c>
      <c r="D10" s="13">
        <f>[6]COOPEALFARORUIZ!E10</f>
        <v>2208.9000000000005</v>
      </c>
      <c r="E10" s="13">
        <f>[6]COOPEALFARORUIZ!F10</f>
        <v>2208.900000000001</v>
      </c>
      <c r="F10" s="13">
        <f>[6]COOPEALFARORUIZ!G10</f>
        <v>2208.9000000000005</v>
      </c>
      <c r="G10" s="13">
        <f>[6]COOPEALFARORUIZ!H10</f>
        <v>2208.900000000001</v>
      </c>
      <c r="H10" s="13">
        <f>[6]COOPEALFARORUIZ!I10</f>
        <v>2151.3000000000011</v>
      </c>
      <c r="I10" s="13">
        <f>[6]COOPEALFARORUIZ!J10</f>
        <v>2151.3000000000011</v>
      </c>
      <c r="J10" s="13">
        <f>[6]COOPEALFARORUIZ!K10</f>
        <v>2151.3000000000011</v>
      </c>
      <c r="K10" s="13">
        <f>[6]COOPEALFARORUIZ!L10</f>
        <v>2082.900000000001</v>
      </c>
      <c r="L10" s="13">
        <f>[6]COOPEALFARORUIZ!M10</f>
        <v>2082.900000000001</v>
      </c>
      <c r="M10" s="13">
        <f>[6]COOPEALFARORUIZ!N10</f>
        <v>2082.900000000001</v>
      </c>
    </row>
    <row r="11" spans="1:13" x14ac:dyDescent="0.3">
      <c r="A11" s="22" t="str">
        <f>[6]COOPEALFARORUIZ!B11</f>
        <v>b. Bloque 31-200 kWh</v>
      </c>
      <c r="B11" s="13">
        <f>[6]COOPEALFARORUIZ!C11</f>
        <v>73.630000000000052</v>
      </c>
      <c r="C11" s="13">
        <f>[6]COOPEALFARORUIZ!D11</f>
        <v>73.630000000000052</v>
      </c>
      <c r="D11" s="13">
        <f>[6]COOPEALFARORUIZ!E11</f>
        <v>73.630000000000052</v>
      </c>
      <c r="E11" s="13">
        <f>[6]COOPEALFARORUIZ!F11</f>
        <v>73.630000000000052</v>
      </c>
      <c r="F11" s="13">
        <f>[6]COOPEALFARORUIZ!G11</f>
        <v>73.630000000000052</v>
      </c>
      <c r="G11" s="13">
        <f>[6]COOPEALFARORUIZ!H11</f>
        <v>73.630000000000052</v>
      </c>
      <c r="H11" s="13">
        <f>[6]COOPEALFARORUIZ!I11</f>
        <v>71.710000000000022</v>
      </c>
      <c r="I11" s="13">
        <f>[6]COOPEALFARORUIZ!J11</f>
        <v>71.710000000000022</v>
      </c>
      <c r="J11" s="13">
        <f>[6]COOPEALFARORUIZ!K11</f>
        <v>71.710000000000022</v>
      </c>
      <c r="K11" s="13">
        <f>[6]COOPEALFARORUIZ!L11</f>
        <v>69.430000000000035</v>
      </c>
      <c r="L11" s="13">
        <f>[6]COOPEALFARORUIZ!M11</f>
        <v>69.430000000000049</v>
      </c>
      <c r="M11" s="13">
        <f>[6]COOPEALFARORUIZ!N11</f>
        <v>69.430000000000035</v>
      </c>
    </row>
    <row r="12" spans="1:13" x14ac:dyDescent="0.3">
      <c r="A12" s="22" t="str">
        <f>[6]COOPEALFARORUIZ!B12</f>
        <v>c. Bloque mayor a 200 kWh</v>
      </c>
      <c r="B12" s="13">
        <f>[6]COOPEALFARORUIZ!C12</f>
        <v>95.710000000000022</v>
      </c>
      <c r="C12" s="13">
        <f>[6]COOPEALFARORUIZ!D12</f>
        <v>95.710000000000022</v>
      </c>
      <c r="D12" s="13">
        <f>[6]COOPEALFARORUIZ!E12</f>
        <v>95.710000000000022</v>
      </c>
      <c r="E12" s="13">
        <f>[6]COOPEALFARORUIZ!F12</f>
        <v>95.710000000000022</v>
      </c>
      <c r="F12" s="13">
        <f>[6]COOPEALFARORUIZ!G12</f>
        <v>95.710000000000022</v>
      </c>
      <c r="G12" s="13">
        <f>[6]COOPEALFARORUIZ!H12</f>
        <v>95.710000000000022</v>
      </c>
      <c r="H12" s="13">
        <f>[6]COOPEALFARORUIZ!I12</f>
        <v>93.239999999999924</v>
      </c>
      <c r="I12" s="13">
        <f>[6]COOPEALFARORUIZ!J12</f>
        <v>93.239999999999924</v>
      </c>
      <c r="J12" s="13">
        <f>[6]COOPEALFARORUIZ!K12</f>
        <v>93.239999999999938</v>
      </c>
      <c r="K12" s="13">
        <f>[6]COOPEALFARORUIZ!L12</f>
        <v>90.27</v>
      </c>
      <c r="L12" s="13">
        <f>[6]COOPEALFARORUIZ!M12</f>
        <v>90.27</v>
      </c>
      <c r="M12" s="13">
        <f>[6]COOPEALFARORUIZ!N12</f>
        <v>90.27</v>
      </c>
    </row>
    <row r="13" spans="1:13" x14ac:dyDescent="0.3">
      <c r="A13" s="19" t="str">
        <f>[6]COOPEALFARORUIZ!B13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[6]COOPEALFARORUIZ!B14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[6]COOPEALFARORUIZ!B15</f>
        <v>a. Consumo de Energía menor o igual a 3000 kWh</v>
      </c>
      <c r="B15" s="13">
        <f>[6]COOPEALFARORUIZ!C15</f>
        <v>103.07000000000004</v>
      </c>
      <c r="C15" s="13">
        <f>[6]COOPEALFARORUIZ!D15</f>
        <v>103.07000000000002</v>
      </c>
      <c r="D15" s="13">
        <f>[6]COOPEALFARORUIZ!E15</f>
        <v>103.07000000000004</v>
      </c>
      <c r="E15" s="13">
        <f>[6]COOPEALFARORUIZ!F15</f>
        <v>103.07000000000002</v>
      </c>
      <c r="F15" s="13">
        <f>[6]COOPEALFARORUIZ!G15</f>
        <v>103.07000000000004</v>
      </c>
      <c r="G15" s="13">
        <f>[6]COOPEALFARORUIZ!H15</f>
        <v>103.07000000000002</v>
      </c>
      <c r="H15" s="13">
        <f>[6]COOPEALFARORUIZ!I15</f>
        <v>100.40999999999997</v>
      </c>
      <c r="I15" s="13">
        <f>[6]COOPEALFARORUIZ!J15</f>
        <v>100.40999999999997</v>
      </c>
      <c r="J15" s="13">
        <f>[6]COOPEALFARORUIZ!K15</f>
        <v>100.40999999999998</v>
      </c>
      <c r="K15" s="13">
        <f>[6]COOPEALFARORUIZ!L15</f>
        <v>97.210000000000022</v>
      </c>
      <c r="L15" s="13">
        <f>[6]COOPEALFARORUIZ!M15</f>
        <v>97.210000000000022</v>
      </c>
      <c r="M15" s="13">
        <f>[6]COOPEALFARORUIZ!N15</f>
        <v>97.210000000000022</v>
      </c>
    </row>
    <row r="16" spans="1:13" x14ac:dyDescent="0.3">
      <c r="A16" s="22" t="str">
        <f>[6]COOPEALFARORUIZ!B16</f>
        <v>b. Bloque 0-3000 kWh</v>
      </c>
      <c r="B16" s="13">
        <f>[6]COOPEALFARORUIZ!C16</f>
        <v>187770</v>
      </c>
      <c r="C16" s="13">
        <f>[6]COOPEALFARORUIZ!D16</f>
        <v>187770</v>
      </c>
      <c r="D16" s="13">
        <f>[6]COOPEALFARORUIZ!E16</f>
        <v>187770</v>
      </c>
      <c r="E16" s="13">
        <f>[6]COOPEALFARORUIZ!F16</f>
        <v>187770</v>
      </c>
      <c r="F16" s="13">
        <f>[6]COOPEALFARORUIZ!G16</f>
        <v>187770</v>
      </c>
      <c r="G16" s="13">
        <f>[6]COOPEALFARORUIZ!H16</f>
        <v>187770</v>
      </c>
      <c r="H16" s="13">
        <f>[6]COOPEALFARORUIZ!I16</f>
        <v>182910</v>
      </c>
      <c r="I16" s="13">
        <f>[6]COOPEALFARORUIZ!J16</f>
        <v>182910</v>
      </c>
      <c r="J16" s="13">
        <f>[6]COOPEALFARORUIZ!K16</f>
        <v>182910</v>
      </c>
      <c r="K16" s="13">
        <f>[6]COOPEALFARORUIZ!L16</f>
        <v>177090</v>
      </c>
      <c r="L16" s="13">
        <f>[6]COOPEALFARORUIZ!M16</f>
        <v>177090</v>
      </c>
      <c r="M16" s="13">
        <f>[6]COOPEALFARORUIZ!N16</f>
        <v>177090</v>
      </c>
    </row>
    <row r="17" spans="1:14" x14ac:dyDescent="0.3">
      <c r="A17" s="22" t="str">
        <f>[6]COOPEALFARORUIZ!B17</f>
        <v>c. Bloque mayor a 3000 kWh</v>
      </c>
      <c r="B17" s="13">
        <f>[6]COOPEALFARORUIZ!C17</f>
        <v>62.589999999999975</v>
      </c>
      <c r="C17" s="13">
        <f>[6]COOPEALFARORUIZ!D17</f>
        <v>62.589999999999982</v>
      </c>
      <c r="D17" s="13">
        <f>[6]COOPEALFARORUIZ!E17</f>
        <v>62.589999999999975</v>
      </c>
      <c r="E17" s="13">
        <f>[6]COOPEALFARORUIZ!F17</f>
        <v>62.589999999999982</v>
      </c>
      <c r="F17" s="13">
        <f>[6]COOPEALFARORUIZ!G17</f>
        <v>62.589999999999975</v>
      </c>
      <c r="G17" s="13">
        <f>[6]COOPEALFARORUIZ!H17</f>
        <v>62.589999999999982</v>
      </c>
      <c r="H17" s="13">
        <f>[6]COOPEALFARORUIZ!I17</f>
        <v>60.97000000000002</v>
      </c>
      <c r="I17" s="13">
        <f>[6]COOPEALFARORUIZ!J17</f>
        <v>60.97000000000002</v>
      </c>
      <c r="J17" s="13">
        <f>[6]COOPEALFARORUIZ!K17</f>
        <v>60.97000000000002</v>
      </c>
      <c r="K17" s="13">
        <f>[6]COOPEALFARORUIZ!L17</f>
        <v>59.02999999999998</v>
      </c>
      <c r="L17" s="13">
        <f>[6]COOPEALFARORUIZ!M17</f>
        <v>59.02999999999998</v>
      </c>
      <c r="M17" s="13">
        <f>[6]COOPEALFARORUIZ!N17</f>
        <v>59.02999999999998</v>
      </c>
    </row>
    <row r="18" spans="1:14" x14ac:dyDescent="0.3">
      <c r="A18" s="22" t="str">
        <f>[6]COOPEALFARORUIZ!B18</f>
        <v>d. Bloque 0-15 kW</v>
      </c>
      <c r="B18" s="13">
        <f>[6]COOPEALFARORUIZ!C18</f>
        <v>146740.5</v>
      </c>
      <c r="C18" s="13">
        <f>[6]COOPEALFARORUIZ!D18</f>
        <v>146740.5</v>
      </c>
      <c r="D18" s="13">
        <f>[6]COOPEALFARORUIZ!E18</f>
        <v>146740.5</v>
      </c>
      <c r="E18" s="13">
        <f>[6]COOPEALFARORUIZ!F18</f>
        <v>146740.5</v>
      </c>
      <c r="F18" s="13">
        <f>[6]COOPEALFARORUIZ!G18</f>
        <v>146740.5</v>
      </c>
      <c r="G18" s="13">
        <f>[6]COOPEALFARORUIZ!H18</f>
        <v>146740.5</v>
      </c>
      <c r="H18" s="13">
        <f>[6]COOPEALFARORUIZ!I18</f>
        <v>142940.39999999997</v>
      </c>
      <c r="I18" s="13">
        <f>[6]COOPEALFARORUIZ!J18</f>
        <v>142940.39999999997</v>
      </c>
      <c r="J18" s="13">
        <f>[6]COOPEALFARORUIZ!K18</f>
        <v>142940.39999999994</v>
      </c>
      <c r="K18" s="13">
        <f>[6]COOPEALFARORUIZ!L18</f>
        <v>138390.89999999997</v>
      </c>
      <c r="L18" s="13">
        <f>[6]COOPEALFARORUIZ!M18</f>
        <v>138390.89999999994</v>
      </c>
      <c r="M18" s="13">
        <f>[6]COOPEALFARORUIZ!N18</f>
        <v>138390.89999999997</v>
      </c>
    </row>
    <row r="19" spans="1:14" x14ac:dyDescent="0.3">
      <c r="A19" s="22" t="str">
        <f>[6]COOPEALFARORUIZ!B19</f>
        <v>e. Bloque mayor a 15 kW</v>
      </c>
      <c r="B19" s="13">
        <f>[6]COOPEALFARORUIZ!C19</f>
        <v>9782.7000000000062</v>
      </c>
      <c r="C19" s="13">
        <f>[6]COOPEALFARORUIZ!D19</f>
        <v>9782.7000000000062</v>
      </c>
      <c r="D19" s="13">
        <f>[6]COOPEALFARORUIZ!E19</f>
        <v>9782.7000000000062</v>
      </c>
      <c r="E19" s="13">
        <f>[6]COOPEALFARORUIZ!F19</f>
        <v>9782.7000000000062</v>
      </c>
      <c r="F19" s="13">
        <f>[6]COOPEALFARORUIZ!G19</f>
        <v>9782.7000000000062</v>
      </c>
      <c r="G19" s="13">
        <f>[6]COOPEALFARORUIZ!H19</f>
        <v>9782.7000000000062</v>
      </c>
      <c r="H19" s="13">
        <f>[6]COOPEALFARORUIZ!I19</f>
        <v>9529.3599999999933</v>
      </c>
      <c r="I19" s="13">
        <f>[6]COOPEALFARORUIZ!J19</f>
        <v>9529.3599999999933</v>
      </c>
      <c r="J19" s="13">
        <f>[6]COOPEALFARORUIZ!K19</f>
        <v>9529.3599999999933</v>
      </c>
      <c r="K19" s="13">
        <f>[6]COOPEALFARORUIZ!L19</f>
        <v>9226.06</v>
      </c>
      <c r="L19" s="13">
        <f>[6]COOPEALFARORUIZ!M19</f>
        <v>9226.06</v>
      </c>
      <c r="M19" s="13">
        <f>[6]COOPEALFARORUIZ!N19</f>
        <v>9226.06</v>
      </c>
    </row>
    <row r="20" spans="1:14" x14ac:dyDescent="0.3">
      <c r="A20" s="19" t="str">
        <f>[6]COOPEALFARORUIZ!B20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[6]COOPEALFARORUIZ!B21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[6]COOPEALFARORUIZ!B22</f>
        <v>a. Consumo de Energía menor o igual a 3000 kWh</v>
      </c>
      <c r="B22" s="13">
        <f>[6]COOPEALFARORUIZ!C22</f>
        <v>103.07000000000004</v>
      </c>
      <c r="C22" s="13">
        <f>[6]COOPEALFARORUIZ!D22</f>
        <v>103.07000000000002</v>
      </c>
      <c r="D22" s="13">
        <f>[6]COOPEALFARORUIZ!E22</f>
        <v>103.07000000000004</v>
      </c>
      <c r="E22" s="13">
        <f>[6]COOPEALFARORUIZ!F22</f>
        <v>103.07000000000002</v>
      </c>
      <c r="F22" s="13">
        <f>[6]COOPEALFARORUIZ!G22</f>
        <v>103.07000000000004</v>
      </c>
      <c r="G22" s="13">
        <f>[6]COOPEALFARORUIZ!H22</f>
        <v>103.07000000000002</v>
      </c>
      <c r="H22" s="13">
        <f>[6]COOPEALFARORUIZ!I22</f>
        <v>100.40999999999997</v>
      </c>
      <c r="I22" s="13">
        <f>[6]COOPEALFARORUIZ!J22</f>
        <v>100.40999999999997</v>
      </c>
      <c r="J22" s="13">
        <f>[6]COOPEALFARORUIZ!K22</f>
        <v>100.40999999999998</v>
      </c>
      <c r="K22" s="13">
        <f>[6]COOPEALFARORUIZ!L22</f>
        <v>97.210000000000022</v>
      </c>
      <c r="L22" s="13">
        <f>[6]COOPEALFARORUIZ!M22</f>
        <v>97.210000000000022</v>
      </c>
      <c r="M22" s="13">
        <f>[6]COOPEALFARORUIZ!N22</f>
        <v>97.210000000000022</v>
      </c>
      <c r="N22" s="23"/>
    </row>
    <row r="23" spans="1:14" x14ac:dyDescent="0.3">
      <c r="A23" s="22" t="str">
        <f>[6]COOPEALFARORUIZ!B23</f>
        <v>b. Bloque 0-3000 kWh</v>
      </c>
      <c r="B23" s="13">
        <f>[6]COOPEALFARORUIZ!C23</f>
        <v>187770</v>
      </c>
      <c r="C23" s="13">
        <f>[6]COOPEALFARORUIZ!D23</f>
        <v>187770</v>
      </c>
      <c r="D23" s="13">
        <f>[6]COOPEALFARORUIZ!E23</f>
        <v>187770</v>
      </c>
      <c r="E23" s="13">
        <f>[6]COOPEALFARORUIZ!F23</f>
        <v>187770</v>
      </c>
      <c r="F23" s="13">
        <f>[6]COOPEALFARORUIZ!G23</f>
        <v>187770</v>
      </c>
      <c r="G23" s="13">
        <f>[6]COOPEALFARORUIZ!H23</f>
        <v>187770</v>
      </c>
      <c r="H23" s="13">
        <f>[6]COOPEALFARORUIZ!I23</f>
        <v>182910</v>
      </c>
      <c r="I23" s="13">
        <f>[6]COOPEALFARORUIZ!J23</f>
        <v>182910</v>
      </c>
      <c r="J23" s="13">
        <f>[6]COOPEALFARORUIZ!K23</f>
        <v>182910</v>
      </c>
      <c r="K23" s="13">
        <f>[6]COOPEALFARORUIZ!L23</f>
        <v>177090</v>
      </c>
      <c r="L23" s="13">
        <f>[6]COOPEALFARORUIZ!M23</f>
        <v>177090</v>
      </c>
      <c r="M23" s="13">
        <f>[6]COOPEALFARORUIZ!N23</f>
        <v>177090</v>
      </c>
      <c r="N23" s="23"/>
    </row>
    <row r="24" spans="1:14" x14ac:dyDescent="0.3">
      <c r="A24" s="22" t="str">
        <f>[6]COOPEALFARORUIZ!B24</f>
        <v>c. Bloque mayor a 3000 kWh</v>
      </c>
      <c r="B24" s="13">
        <f>[6]COOPEALFARORUIZ!C24</f>
        <v>62.589999999999975</v>
      </c>
      <c r="C24" s="13">
        <f>[6]COOPEALFARORUIZ!D24</f>
        <v>62.589999999999982</v>
      </c>
      <c r="D24" s="13">
        <f>[6]COOPEALFARORUIZ!E24</f>
        <v>62.589999999999975</v>
      </c>
      <c r="E24" s="13">
        <f>[6]COOPEALFARORUIZ!F24</f>
        <v>62.589999999999982</v>
      </c>
      <c r="F24" s="13">
        <f>[6]COOPEALFARORUIZ!G24</f>
        <v>62.589999999999975</v>
      </c>
      <c r="G24" s="13">
        <f>[6]COOPEALFARORUIZ!H24</f>
        <v>62.589999999999982</v>
      </c>
      <c r="H24" s="13">
        <f>[6]COOPEALFARORUIZ!I24</f>
        <v>60.97000000000002</v>
      </c>
      <c r="I24" s="13">
        <f>[6]COOPEALFARORUIZ!J24</f>
        <v>60.97000000000002</v>
      </c>
      <c r="J24" s="13">
        <f>[6]COOPEALFARORUIZ!K24</f>
        <v>60.97000000000002</v>
      </c>
      <c r="K24" s="13">
        <f>[6]COOPEALFARORUIZ!L24</f>
        <v>59.02999999999998</v>
      </c>
      <c r="L24" s="13">
        <f>[6]COOPEALFARORUIZ!M24</f>
        <v>59.02999999999998</v>
      </c>
      <c r="M24" s="13">
        <f>[6]COOPEALFARORUIZ!N24</f>
        <v>59.02999999999998</v>
      </c>
      <c r="N24" s="23"/>
    </row>
    <row r="25" spans="1:14" x14ac:dyDescent="0.3">
      <c r="A25" s="22" t="str">
        <f>[6]COOPEALFARORUIZ!B25</f>
        <v>d. Bloque 0-15 kW</v>
      </c>
      <c r="B25" s="13">
        <f>[6]COOPEALFARORUIZ!C25</f>
        <v>146740.5</v>
      </c>
      <c r="C25" s="13">
        <f>[6]COOPEALFARORUIZ!D25</f>
        <v>146740.5</v>
      </c>
      <c r="D25" s="13">
        <f>[6]COOPEALFARORUIZ!E25</f>
        <v>146740.5</v>
      </c>
      <c r="E25" s="13">
        <f>[6]COOPEALFARORUIZ!F25</f>
        <v>146740.5</v>
      </c>
      <c r="F25" s="13">
        <f>[6]COOPEALFARORUIZ!G25</f>
        <v>146740.5</v>
      </c>
      <c r="G25" s="13">
        <f>[6]COOPEALFARORUIZ!H25</f>
        <v>146740.5</v>
      </c>
      <c r="H25" s="13">
        <f>[6]COOPEALFARORUIZ!I25</f>
        <v>142940.39999999997</v>
      </c>
      <c r="I25" s="13">
        <f>[6]COOPEALFARORUIZ!J25</f>
        <v>142940.39999999997</v>
      </c>
      <c r="J25" s="13">
        <f>[6]COOPEALFARORUIZ!K25</f>
        <v>142940.39999999994</v>
      </c>
      <c r="K25" s="13">
        <f>[6]COOPEALFARORUIZ!L25</f>
        <v>138390.89999999997</v>
      </c>
      <c r="L25" s="13">
        <f>[6]COOPEALFARORUIZ!M25</f>
        <v>138390.89999999994</v>
      </c>
      <c r="M25" s="13">
        <f>[6]COOPEALFARORUIZ!N25</f>
        <v>138390.89999999997</v>
      </c>
      <c r="N25" s="23"/>
    </row>
    <row r="26" spans="1:14" x14ac:dyDescent="0.3">
      <c r="A26" s="22" t="str">
        <f>[6]COOPEALFARORUIZ!B26</f>
        <v>e. Bloque mayor a 15 kW</v>
      </c>
      <c r="B26" s="13">
        <f>[6]COOPEALFARORUIZ!C26</f>
        <v>9782.7000000000062</v>
      </c>
      <c r="C26" s="13">
        <f>[6]COOPEALFARORUIZ!D26</f>
        <v>9782.7000000000062</v>
      </c>
      <c r="D26" s="13">
        <f>[6]COOPEALFARORUIZ!E26</f>
        <v>9782.7000000000062</v>
      </c>
      <c r="E26" s="13">
        <f>[6]COOPEALFARORUIZ!F26</f>
        <v>9782.7000000000062</v>
      </c>
      <c r="F26" s="13">
        <f>[6]COOPEALFARORUIZ!G26</f>
        <v>9782.7000000000062</v>
      </c>
      <c r="G26" s="13">
        <f>[6]COOPEALFARORUIZ!H26</f>
        <v>9782.7000000000062</v>
      </c>
      <c r="H26" s="13">
        <f>[6]COOPEALFARORUIZ!I26</f>
        <v>9529.3599999999933</v>
      </c>
      <c r="I26" s="13">
        <f>[6]COOPEALFARORUIZ!J26</f>
        <v>9529.3599999999933</v>
      </c>
      <c r="J26" s="13">
        <f>[6]COOPEALFARORUIZ!K26</f>
        <v>9529.3599999999933</v>
      </c>
      <c r="K26" s="13">
        <f>[6]COOPEALFARORUIZ!L26</f>
        <v>9226.06</v>
      </c>
      <c r="L26" s="13">
        <f>[6]COOPEALFARORUIZ!M26</f>
        <v>9226.06</v>
      </c>
      <c r="M26" s="13">
        <f>[6]COOPEALFARORUIZ!N26</f>
        <v>9226.06</v>
      </c>
      <c r="N26" s="23"/>
    </row>
    <row r="27" spans="1:14" x14ac:dyDescent="0.3">
      <c r="A27" s="19" t="str">
        <f>[6]COOPEALFARORUIZ!B27</f>
        <v>ALUMBRADO PÚBLICO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64" t="str">
        <f>[6]COOPEALFARORUIZ!B28</f>
        <v>T-AP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23"/>
    </row>
    <row r="29" spans="1:14" x14ac:dyDescent="0.3">
      <c r="A29" s="22" t="str">
        <f>[6]COOPEALFARORUIZ!B29</f>
        <v>a. Bloque 0-30 kWh</v>
      </c>
      <c r="B29" s="13">
        <f>[6]COOPEALFARORUIZ!C29</f>
        <v>96.30000000000004</v>
      </c>
      <c r="C29" s="13">
        <f>[6]COOPEALFARORUIZ!D29</f>
        <v>96.300000000000026</v>
      </c>
      <c r="D29" s="13">
        <f>[6]COOPEALFARORUIZ!E29</f>
        <v>96.30000000000004</v>
      </c>
      <c r="E29" s="13">
        <f>[6]COOPEALFARORUIZ!F29</f>
        <v>96.300000000000026</v>
      </c>
      <c r="F29" s="13">
        <f>[6]COOPEALFARORUIZ!G29</f>
        <v>96.30000000000004</v>
      </c>
      <c r="G29" s="13">
        <f>[6]COOPEALFARORUIZ!H29</f>
        <v>96.300000000000026</v>
      </c>
      <c r="H29" s="13">
        <f>[6]COOPEALFARORUIZ!I29</f>
        <v>94.19999999999996</v>
      </c>
      <c r="I29" s="13">
        <f>[6]COOPEALFARORUIZ!J29</f>
        <v>94.19999999999996</v>
      </c>
      <c r="J29" s="13">
        <f>[6]COOPEALFARORUIZ!K29</f>
        <v>94.199999999999974</v>
      </c>
      <c r="K29" s="13">
        <f>[6]COOPEALFARORUIZ!L29</f>
        <v>93</v>
      </c>
      <c r="L29" s="13">
        <f>[6]COOPEALFARORUIZ!M29</f>
        <v>93</v>
      </c>
      <c r="M29" s="13">
        <f>[6]COOPEALFARORUIZ!N29</f>
        <v>93</v>
      </c>
      <c r="N29" s="23"/>
    </row>
    <row r="30" spans="1:14" x14ac:dyDescent="0.3">
      <c r="A30" s="22" t="str">
        <f>[6]COOPEALFARORUIZ!B30</f>
        <v>b. Bloque 31-50 000 kWh</v>
      </c>
      <c r="B30" s="13">
        <f>[6]COOPEALFARORUIZ!C30</f>
        <v>3.2099999999999977</v>
      </c>
      <c r="C30" s="13">
        <f>[6]COOPEALFARORUIZ!D30</f>
        <v>3.2099999999999982</v>
      </c>
      <c r="D30" s="13">
        <f>[6]COOPEALFARORUIZ!E30</f>
        <v>3.2099999999999977</v>
      </c>
      <c r="E30" s="13">
        <f>[6]COOPEALFARORUIZ!F30</f>
        <v>3.2099999999999982</v>
      </c>
      <c r="F30" s="13">
        <f>[6]COOPEALFARORUIZ!G30</f>
        <v>3.2099999999999977</v>
      </c>
      <c r="G30" s="13">
        <f>[6]COOPEALFARORUIZ!H30</f>
        <v>3.2099999999999982</v>
      </c>
      <c r="H30" s="13">
        <f>[6]COOPEALFARORUIZ!I30</f>
        <v>3.14</v>
      </c>
      <c r="I30" s="13">
        <f>[6]COOPEALFARORUIZ!J30</f>
        <v>3.14</v>
      </c>
      <c r="J30" s="13">
        <f>[6]COOPEALFARORUIZ!K30</f>
        <v>3.14</v>
      </c>
      <c r="K30" s="13">
        <f>[6]COOPEALFARORUIZ!L30</f>
        <v>3.0999999999999988</v>
      </c>
      <c r="L30" s="13">
        <f>[6]COOPEALFARORUIZ!M30</f>
        <v>3.0999999999999992</v>
      </c>
      <c r="M30" s="13">
        <f>[6]COOPEALFARORUIZ!N30</f>
        <v>3.0999999999999988</v>
      </c>
      <c r="N30" s="23"/>
    </row>
    <row r="31" spans="1:14" x14ac:dyDescent="0.3">
      <c r="A31" s="22" t="str">
        <f>[6]COOPEALFARORUIZ!B31</f>
        <v>c. Bloque mayor a 50 000 kWh</v>
      </c>
      <c r="B31" s="13">
        <f>[6]COOPEALFARORUIZ!C31</f>
        <v>160500</v>
      </c>
      <c r="C31" s="13">
        <f>[6]COOPEALFARORUIZ!D31</f>
        <v>160500</v>
      </c>
      <c r="D31" s="13">
        <f>[6]COOPEALFARORUIZ!E31</f>
        <v>160500</v>
      </c>
      <c r="E31" s="13">
        <f>[6]COOPEALFARORUIZ!F31</f>
        <v>160500</v>
      </c>
      <c r="F31" s="13">
        <f>[6]COOPEALFARORUIZ!G31</f>
        <v>160500</v>
      </c>
      <c r="G31" s="13">
        <f>[6]COOPEALFARORUIZ!H31</f>
        <v>160500</v>
      </c>
      <c r="H31" s="13">
        <f>[6]COOPEALFARORUIZ!I31</f>
        <v>157000</v>
      </c>
      <c r="I31" s="13">
        <f>[6]COOPEALFARORUIZ!J31</f>
        <v>157000</v>
      </c>
      <c r="J31" s="13">
        <f>[6]COOPEALFARORUIZ!K31</f>
        <v>157000</v>
      </c>
      <c r="K31" s="13">
        <f>[6]COOPEALFARORUIZ!L31</f>
        <v>155000</v>
      </c>
      <c r="L31" s="13">
        <f>[6]COOPEALFARORUIZ!M31</f>
        <v>155000</v>
      </c>
      <c r="M31" s="13">
        <f>[6]COOPEALFARORUIZ!N31</f>
        <v>155000</v>
      </c>
      <c r="N31" s="23"/>
    </row>
    <row r="32" spans="1:14" x14ac:dyDescent="0.3">
      <c r="A32" s="73" t="str">
        <f>[6]COOPEALFARORUIZ!B32</f>
        <v>Tarifa de acceso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23"/>
    </row>
    <row r="33" spans="1:14" x14ac:dyDescent="0.3">
      <c r="A33" s="20" t="str">
        <f>[6]COOPEALFARORUIZ!B33</f>
        <v>T-TA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3"/>
    </row>
    <row r="34" spans="1:14" x14ac:dyDescent="0.3">
      <c r="A34" s="22" t="str">
        <f>[6]COOPEALFARORUIZ!B34</f>
        <v>a. Consumo de Energía cada kWh</v>
      </c>
      <c r="B34" s="13">
        <f>[6]COOPEALFARORUIZ!C34</f>
        <v>28.600000000000016</v>
      </c>
      <c r="C34" s="13">
        <f>[6]COOPEALFARORUIZ!D34</f>
        <v>28.600000000000016</v>
      </c>
      <c r="D34" s="13">
        <f>[6]COOPEALFARORUIZ!E34</f>
        <v>28.600000000000016</v>
      </c>
      <c r="E34" s="13">
        <f>[6]COOPEALFARORUIZ!F34</f>
        <v>28.600000000000016</v>
      </c>
      <c r="F34" s="13">
        <f>[6]COOPEALFARORUIZ!G34</f>
        <v>28.600000000000016</v>
      </c>
      <c r="G34" s="13">
        <f>[6]COOPEALFARORUIZ!H34</f>
        <v>28.600000000000016</v>
      </c>
      <c r="H34" s="13">
        <f>[6]COOPEALFARORUIZ!I34</f>
        <v>28.600000000000016</v>
      </c>
      <c r="I34" s="13">
        <f>[6]COOPEALFARORUIZ!J34</f>
        <v>28.600000000000016</v>
      </c>
      <c r="J34" s="13">
        <f>[6]COOPEALFARORUIZ!K34</f>
        <v>28.600000000000016</v>
      </c>
      <c r="K34" s="13">
        <f>[6]COOPEALFARORUIZ!L34</f>
        <v>28.600000000000016</v>
      </c>
      <c r="L34" s="13">
        <f>[6]COOPEALFARORUIZ!M34</f>
        <v>28.600000000000016</v>
      </c>
      <c r="M34" s="13">
        <f>[6]COOPEALFARORUIZ!N34</f>
        <v>28.600000000000016</v>
      </c>
      <c r="N34" s="23"/>
    </row>
    <row r="35" spans="1:14" x14ac:dyDescent="0.3">
      <c r="A35" s="68" t="str">
        <f>[6]COOPEALFARORUIZ!B35</f>
        <v>Tarifa en centros de recarga rápida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</row>
    <row r="36" spans="1:14" x14ac:dyDescent="0.3">
      <c r="A36" s="70" t="str">
        <f>[6]COOPEALFARORUIZ!B36</f>
        <v>T-VE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</row>
    <row r="37" spans="1:14" x14ac:dyDescent="0.3">
      <c r="A37" s="22" t="str">
        <f>[6]COOPEALFARORUIZ!B37</f>
        <v>b. Consumo de Energía cada kWh</v>
      </c>
      <c r="B37" s="13">
        <f>[6]COOPEALFARORUIZ!C37</f>
        <v>182.72</v>
      </c>
      <c r="C37" s="13">
        <f>[6]COOPEALFARORUIZ!D37</f>
        <v>182.71999999999997</v>
      </c>
      <c r="D37" s="13">
        <f>[6]COOPEALFARORUIZ!E37</f>
        <v>182.72</v>
      </c>
      <c r="E37" s="13">
        <f>[6]COOPEALFARORUIZ!F37</f>
        <v>182.71999999999997</v>
      </c>
      <c r="F37" s="13">
        <f>[6]COOPEALFARORUIZ!G37</f>
        <v>182.72</v>
      </c>
      <c r="G37" s="13">
        <f>[6]COOPEALFARORUIZ!H37</f>
        <v>182.71999999999997</v>
      </c>
      <c r="H37" s="13">
        <f>[6]COOPEALFARORUIZ!I37</f>
        <v>182.72</v>
      </c>
      <c r="I37" s="13">
        <f>[6]COOPEALFARORUIZ!J37</f>
        <v>182.72</v>
      </c>
      <c r="J37" s="13">
        <f>[6]COOPEALFARORUIZ!K37</f>
        <v>182.71999999999997</v>
      </c>
      <c r="K37" s="13">
        <f>[6]COOPEALFARORUIZ!L37</f>
        <v>182.72</v>
      </c>
      <c r="L37" s="13">
        <f>[6]COOPEALFARORUIZ!M37</f>
        <v>182.71999999999997</v>
      </c>
      <c r="M37" s="13">
        <f>[6]COOPEALFARORUIZ!N37</f>
        <v>182.72</v>
      </c>
    </row>
    <row r="38" spans="1:14" x14ac:dyDescent="0.3">
      <c r="A38" s="68" t="str">
        <f>[6]COOPEALFARORUIZ!B38</f>
        <v>Tarifa en centros de recarga en planteles para autobuses electricos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spans="1:14" x14ac:dyDescent="0.3">
      <c r="A39" s="70" t="str">
        <f>[6]COOPEALFARORUIZ!B39</f>
        <v>T-BE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</row>
    <row r="40" spans="1:14" x14ac:dyDescent="0.3">
      <c r="A40" s="62" t="str">
        <f>[6]COOPEALFARORUIZ!B40</f>
        <v>b. Consumo de Energía cada kWh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>
        <f>[6]COOPEALFARORUIZ!M40</f>
        <v>57.080000000000005</v>
      </c>
      <c r="M40" s="63">
        <f>[6]COOPEALFARORUIZ!N40</f>
        <v>57.079999999999977</v>
      </c>
    </row>
    <row r="41" spans="1:14" x14ac:dyDescent="0.3">
      <c r="A41" s="2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4" spans="1:14" x14ac:dyDescent="0.3">
      <c r="A44" s="24"/>
    </row>
    <row r="45" spans="1:14" x14ac:dyDescent="0.3">
      <c r="A45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FB96-B913-4425-AB8C-60AD176D3F00}">
  <sheetPr>
    <tabColor theme="2"/>
  </sheetPr>
  <dimension ref="A1:J16"/>
  <sheetViews>
    <sheetView topLeftCell="A6"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22C1-669B-4886-8DA0-4D17FE6ED73F}">
  <sheetPr>
    <tabColor theme="2"/>
  </sheetPr>
  <dimension ref="A5:Q135"/>
  <sheetViews>
    <sheetView topLeftCell="A129" workbookViewId="0">
      <selection activeCell="A131" sqref="A131:Q135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5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5" ht="15" customHeight="1" x14ac:dyDescent="0.3">
      <c r="A6" s="180" t="s">
        <v>180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5" x14ac:dyDescent="0.3">
      <c r="A7" s="94" t="str">
        <f>[7]ICE!B108</f>
        <v>Tipo de tarifa y bloque</v>
      </c>
      <c r="B7" s="77" t="str">
        <f>[7]ICE!C108</f>
        <v>Enero</v>
      </c>
      <c r="C7" s="77" t="str">
        <f>[7]ICE!D108</f>
        <v>Febrero</v>
      </c>
      <c r="D7" s="77" t="str">
        <f>[7]ICE!E108</f>
        <v>Marzo</v>
      </c>
      <c r="E7" s="77" t="str">
        <f>[7]ICE!F108</f>
        <v>Abril</v>
      </c>
      <c r="F7" s="77" t="str">
        <f>[7]ICE!G108</f>
        <v>Mayo</v>
      </c>
      <c r="G7" s="77" t="str">
        <f>[7]ICE!H108</f>
        <v>Junio</v>
      </c>
      <c r="H7" s="77" t="str">
        <f>[7]ICE!I108</f>
        <v>Julio</v>
      </c>
      <c r="I7" s="77" t="str">
        <f>[7]ICE!J108</f>
        <v>Agosto</v>
      </c>
      <c r="J7" s="77" t="str">
        <f>[7]ICE!K108</f>
        <v>Septiembre</v>
      </c>
      <c r="K7" s="77" t="str">
        <f>[7]ICE!L108</f>
        <v>Octubre</v>
      </c>
      <c r="L7" s="77" t="str">
        <f>[7]ICE!M108</f>
        <v>Noviembre</v>
      </c>
      <c r="M7" s="77" t="str">
        <f>[7]ICE!N108</f>
        <v>Diciembre</v>
      </c>
      <c r="N7" s="37"/>
    </row>
    <row r="8" spans="1:15" x14ac:dyDescent="0.3">
      <c r="A8" s="93" t="str">
        <f>[7]ICE!B109</f>
        <v>VENTAS A ICE DISTRIBUCIÓN Y A LA CNFL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21"/>
    </row>
    <row r="9" spans="1:15" x14ac:dyDescent="0.3">
      <c r="A9" s="78" t="str">
        <f>[7]ICE!B110</f>
        <v>T-CB</v>
      </c>
      <c r="B9" s="85"/>
      <c r="C9" s="85"/>
      <c r="D9" s="85"/>
      <c r="E9" s="37"/>
      <c r="F9" s="37"/>
      <c r="G9" s="37"/>
      <c r="H9" s="37"/>
      <c r="I9" s="37"/>
      <c r="J9" s="37"/>
      <c r="K9" s="37"/>
      <c r="L9" s="37"/>
      <c r="M9" s="37"/>
      <c r="N9" s="21"/>
    </row>
    <row r="10" spans="1:15" x14ac:dyDescent="0.3">
      <c r="A10" s="95" t="str">
        <f>[7]ICE!B111</f>
        <v>a. Energía Punta</v>
      </c>
      <c r="B10" s="85">
        <f>[7]ICE!C111</f>
        <v>41.589999999999996</v>
      </c>
      <c r="C10" s="85">
        <f>[7]ICE!D111</f>
        <v>41.590000000000011</v>
      </c>
      <c r="D10" s="85">
        <f>[7]ICE!E111</f>
        <v>41.589999999999996</v>
      </c>
      <c r="E10" s="85">
        <f>[7]ICE!F111</f>
        <v>42.849999999999994</v>
      </c>
      <c r="F10" s="85">
        <f>[7]ICE!G111</f>
        <v>42.849999999999987</v>
      </c>
      <c r="G10" s="85">
        <f>[7]ICE!H111</f>
        <v>42.849999999999994</v>
      </c>
      <c r="H10" s="85">
        <f>[7]ICE!I111</f>
        <v>38.679999999999993</v>
      </c>
      <c r="I10" s="85">
        <f>[7]ICE!J111</f>
        <v>38.679999999999993</v>
      </c>
      <c r="J10" s="85">
        <f>[7]ICE!K111</f>
        <v>38.679999999999986</v>
      </c>
      <c r="K10" s="85">
        <f>[7]ICE!L111</f>
        <v>36.11</v>
      </c>
      <c r="L10" s="85">
        <f>[7]ICE!M111</f>
        <v>36.110000000000007</v>
      </c>
      <c r="M10" s="85">
        <f>[7]ICE!N111</f>
        <v>36.11</v>
      </c>
      <c r="N10" s="13"/>
    </row>
    <row r="11" spans="1:15" x14ac:dyDescent="0.3">
      <c r="A11" s="95" t="str">
        <f>[7]ICE!B112</f>
        <v>b. Energía Valle</v>
      </c>
      <c r="B11" s="85">
        <f>[7]ICE!C112</f>
        <v>34.080000000000013</v>
      </c>
      <c r="C11" s="85">
        <f>[7]ICE!D112</f>
        <v>34.080000000000013</v>
      </c>
      <c r="D11" s="85">
        <f>[7]ICE!E112</f>
        <v>34.080000000000013</v>
      </c>
      <c r="E11" s="85">
        <f>[7]ICE!F112</f>
        <v>35.110000000000007</v>
      </c>
      <c r="F11" s="85">
        <f>[7]ICE!G112</f>
        <v>35.11</v>
      </c>
      <c r="G11" s="85">
        <f>[7]ICE!H112</f>
        <v>35.110000000000007</v>
      </c>
      <c r="H11" s="85">
        <f>[7]ICE!I112</f>
        <v>31.690000000000026</v>
      </c>
      <c r="I11" s="85">
        <f>[7]ICE!J112</f>
        <v>31.690000000000026</v>
      </c>
      <c r="J11" s="85">
        <f>[7]ICE!K112</f>
        <v>31.690000000000023</v>
      </c>
      <c r="K11" s="85">
        <f>[7]ICE!L112</f>
        <v>29.590000000000007</v>
      </c>
      <c r="L11" s="85">
        <f>[7]ICE!M112</f>
        <v>29.590000000000007</v>
      </c>
      <c r="M11" s="85">
        <f>[7]ICE!N112</f>
        <v>29.590000000000007</v>
      </c>
      <c r="N11" s="13"/>
    </row>
    <row r="12" spans="1:15" x14ac:dyDescent="0.3">
      <c r="A12" s="95" t="str">
        <f>[7]ICE!B113</f>
        <v>c. Energía Noche</v>
      </c>
      <c r="B12" s="85">
        <f>[7]ICE!C113</f>
        <v>28.929999999999978</v>
      </c>
      <c r="C12" s="85">
        <f>[7]ICE!D113</f>
        <v>28.929999999999982</v>
      </c>
      <c r="D12" s="85">
        <f>[7]ICE!E113</f>
        <v>28.929999999999978</v>
      </c>
      <c r="E12" s="85">
        <f>[7]ICE!F113</f>
        <v>29.799999999999986</v>
      </c>
      <c r="F12" s="85">
        <f>[7]ICE!G113</f>
        <v>29.799999999999983</v>
      </c>
      <c r="G12" s="85">
        <f>[7]ICE!H113</f>
        <v>29.799999999999986</v>
      </c>
      <c r="H12" s="85">
        <f>[7]ICE!I113</f>
        <v>26.899999999999984</v>
      </c>
      <c r="I12" s="85">
        <f>[7]ICE!J113</f>
        <v>26.899999999999984</v>
      </c>
      <c r="J12" s="85">
        <f>[7]ICE!K113</f>
        <v>26.899999999999984</v>
      </c>
      <c r="K12" s="85">
        <f>[7]ICE!L113</f>
        <v>25.12</v>
      </c>
      <c r="L12" s="85">
        <f>[7]ICE!M113</f>
        <v>25.12</v>
      </c>
      <c r="M12" s="85">
        <f>[7]ICE!N113</f>
        <v>25.12</v>
      </c>
      <c r="N12" s="13"/>
    </row>
    <row r="13" spans="1:15" x14ac:dyDescent="0.3">
      <c r="A13" s="95" t="str">
        <f>[7]ICE!B114</f>
        <v>d. Potencia Punta</v>
      </c>
      <c r="B13" s="85">
        <f>[7]ICE!C114</f>
        <v>2205.7799999999993</v>
      </c>
      <c r="C13" s="85">
        <f>[7]ICE!D114</f>
        <v>2205.7799999999993</v>
      </c>
      <c r="D13" s="85">
        <f>[7]ICE!E114</f>
        <v>2205.7799999999993</v>
      </c>
      <c r="E13" s="85">
        <f>[7]ICE!F114</f>
        <v>2272.2699999999986</v>
      </c>
      <c r="F13" s="85">
        <f>[7]ICE!G114</f>
        <v>2272.2699999999991</v>
      </c>
      <c r="G13" s="85">
        <f>[7]ICE!H114</f>
        <v>2272.2699999999986</v>
      </c>
      <c r="H13" s="85">
        <f>[7]ICE!I114</f>
        <v>2051.4700000000007</v>
      </c>
      <c r="I13" s="85">
        <f>[7]ICE!J114</f>
        <v>2051.4700000000007</v>
      </c>
      <c r="J13" s="85">
        <f>[7]ICE!K114</f>
        <v>2051.4700000000007</v>
      </c>
      <c r="K13" s="85">
        <f>[7]ICE!L114</f>
        <v>1915.3099999999993</v>
      </c>
      <c r="L13" s="85">
        <f>[7]ICE!M114</f>
        <v>1915.3099999999993</v>
      </c>
      <c r="M13" s="85">
        <f>[7]ICE!N114</f>
        <v>1915.3099999999993</v>
      </c>
      <c r="N13" s="13"/>
    </row>
    <row r="14" spans="1:15" x14ac:dyDescent="0.3">
      <c r="A14" s="95" t="str">
        <f>[7]ICE!B115</f>
        <v>e. Potencia Valle</v>
      </c>
      <c r="B14" s="85">
        <f>[7]ICE!C115</f>
        <v>2205.7799999999993</v>
      </c>
      <c r="C14" s="85">
        <f>[7]ICE!D115</f>
        <v>2205.7799999999993</v>
      </c>
      <c r="D14" s="85">
        <f>[7]ICE!E115</f>
        <v>2205.7799999999993</v>
      </c>
      <c r="E14" s="85">
        <f>[7]ICE!F115</f>
        <v>2272.2699999999986</v>
      </c>
      <c r="F14" s="85">
        <f>[7]ICE!G115</f>
        <v>2272.2699999999991</v>
      </c>
      <c r="G14" s="85">
        <f>[7]ICE!H115</f>
        <v>2272.2699999999986</v>
      </c>
      <c r="H14" s="85">
        <f>[7]ICE!I115</f>
        <v>2051.4700000000007</v>
      </c>
      <c r="I14" s="85">
        <f>[7]ICE!J115</f>
        <v>2051.4700000000007</v>
      </c>
      <c r="J14" s="85">
        <f>[7]ICE!K115</f>
        <v>2051.4700000000007</v>
      </c>
      <c r="K14" s="85">
        <f>[7]ICE!L115</f>
        <v>1915.3099999999993</v>
      </c>
      <c r="L14" s="85">
        <f>[7]ICE!M115</f>
        <v>1915.3099999999993</v>
      </c>
      <c r="M14" s="85">
        <f>[7]ICE!N115</f>
        <v>1915.3099999999993</v>
      </c>
      <c r="N14" s="13"/>
    </row>
    <row r="15" spans="1:15" x14ac:dyDescent="0.3">
      <c r="A15" s="95" t="str">
        <f>[7]ICE!B116</f>
        <v>f. Potencia Noche</v>
      </c>
      <c r="B15" s="85"/>
      <c r="C15" s="85"/>
      <c r="D15" s="85"/>
      <c r="E15" s="37"/>
      <c r="F15" s="37"/>
      <c r="G15" s="37"/>
      <c r="H15" s="37"/>
      <c r="I15" s="37"/>
      <c r="J15" s="37"/>
      <c r="K15" s="37"/>
      <c r="L15" s="37"/>
      <c r="M15" s="37"/>
      <c r="N15" s="13"/>
      <c r="O15" s="50"/>
    </row>
    <row r="16" spans="1:15" x14ac:dyDescent="0.3">
      <c r="A16" s="94" t="str">
        <f>[7]ICE!B117</f>
        <v>VENTAS AL SERVICIO DE DISTRIBUCIÓN</v>
      </c>
      <c r="B16" s="89"/>
      <c r="C16" s="89"/>
      <c r="D16" s="89"/>
      <c r="E16" s="77"/>
      <c r="F16" s="77"/>
      <c r="G16" s="77"/>
      <c r="H16" s="77"/>
      <c r="I16" s="77"/>
      <c r="J16" s="77"/>
      <c r="K16" s="77"/>
      <c r="L16" s="77"/>
      <c r="M16" s="77"/>
      <c r="N16" s="21"/>
      <c r="O16" s="49"/>
    </row>
    <row r="17" spans="1:14" x14ac:dyDescent="0.3">
      <c r="A17" s="78" t="str">
        <f>[7]ICE!B118</f>
        <v>T-SD</v>
      </c>
      <c r="B17" s="85"/>
      <c r="C17" s="85"/>
      <c r="D17" s="85"/>
      <c r="E17" s="37"/>
      <c r="F17" s="37"/>
      <c r="G17" s="37"/>
      <c r="H17" s="37"/>
      <c r="I17" s="37"/>
      <c r="J17" s="37"/>
      <c r="K17" s="37"/>
      <c r="L17" s="37"/>
      <c r="M17" s="37"/>
      <c r="N17" s="13"/>
    </row>
    <row r="18" spans="1:14" x14ac:dyDescent="0.3">
      <c r="A18" s="95" t="str">
        <f>[7]ICE!B119</f>
        <v>a. Energía Punta</v>
      </c>
      <c r="B18" s="85">
        <f>[7]ICE!C119</f>
        <v>41.059999999999967</v>
      </c>
      <c r="C18" s="85">
        <f>[7]ICE!D119</f>
        <v>41.059999999999967</v>
      </c>
      <c r="D18" s="85">
        <f>[7]ICE!E119</f>
        <v>41.059999999999967</v>
      </c>
      <c r="E18" s="85">
        <f>[7]ICE!F119</f>
        <v>42.289999999999985</v>
      </c>
      <c r="F18" s="85">
        <f>[7]ICE!G119</f>
        <v>42.289999999999985</v>
      </c>
      <c r="G18" s="85">
        <f>[7]ICE!H119</f>
        <v>42.289999999999985</v>
      </c>
      <c r="H18" s="85">
        <f>[7]ICE!I119</f>
        <v>38.179999999999993</v>
      </c>
      <c r="I18" s="85">
        <f>[7]ICE!J119</f>
        <v>38.179999999999993</v>
      </c>
      <c r="J18" s="85">
        <f>[7]ICE!K119</f>
        <v>38.179999999999986</v>
      </c>
      <c r="K18" s="85">
        <f>[7]ICE!L119</f>
        <v>35.65</v>
      </c>
      <c r="L18" s="85">
        <f>[7]ICE!M119</f>
        <v>35.649999999999991</v>
      </c>
      <c r="M18" s="85">
        <f>[7]ICE!N119</f>
        <v>35.65</v>
      </c>
      <c r="N18" s="13"/>
    </row>
    <row r="19" spans="1:14" x14ac:dyDescent="0.3">
      <c r="A19" s="95" t="str">
        <f>[7]ICE!B120</f>
        <v>b. Energía Valle</v>
      </c>
      <c r="B19" s="85">
        <f>[7]ICE!C120</f>
        <v>33.630000000000003</v>
      </c>
      <c r="C19" s="85">
        <f>[7]ICE!D120</f>
        <v>33.630000000000003</v>
      </c>
      <c r="D19" s="85">
        <f>[7]ICE!E120</f>
        <v>33.630000000000003</v>
      </c>
      <c r="E19" s="85">
        <f>[7]ICE!F120</f>
        <v>34.639999999999993</v>
      </c>
      <c r="F19" s="85">
        <f>[7]ICE!G120</f>
        <v>34.64</v>
      </c>
      <c r="G19" s="85">
        <f>[7]ICE!H120</f>
        <v>34.639999999999993</v>
      </c>
      <c r="H19" s="85">
        <f>[7]ICE!I120</f>
        <v>31.27999999999998</v>
      </c>
      <c r="I19" s="85">
        <f>[7]ICE!J120</f>
        <v>31.27999999999998</v>
      </c>
      <c r="J19" s="85">
        <f>[7]ICE!K120</f>
        <v>31.27999999999998</v>
      </c>
      <c r="K19" s="85">
        <f>[7]ICE!L120</f>
        <v>29.200000000000017</v>
      </c>
      <c r="L19" s="85">
        <f>[7]ICE!M120</f>
        <v>29.200000000000014</v>
      </c>
      <c r="M19" s="85">
        <f>[7]ICE!N120</f>
        <v>29.200000000000017</v>
      </c>
      <c r="N19" s="13"/>
    </row>
    <row r="20" spans="1:14" x14ac:dyDescent="0.3">
      <c r="A20" s="95" t="str">
        <f>[7]ICE!B121</f>
        <v>c. Energía Noche</v>
      </c>
      <c r="B20" s="85">
        <f>[7]ICE!C121</f>
        <v>28.759999999999994</v>
      </c>
      <c r="C20" s="85">
        <f>[7]ICE!D121</f>
        <v>28.759999999999994</v>
      </c>
      <c r="D20" s="85">
        <f>[7]ICE!E121</f>
        <v>28.759999999999994</v>
      </c>
      <c r="E20" s="85">
        <f>[7]ICE!F121</f>
        <v>29.63</v>
      </c>
      <c r="F20" s="85">
        <f>[7]ICE!G121</f>
        <v>29.63</v>
      </c>
      <c r="G20" s="85">
        <f>[7]ICE!H121</f>
        <v>29.63</v>
      </c>
      <c r="H20" s="85">
        <f>[7]ICE!I121</f>
        <v>26.75</v>
      </c>
      <c r="I20" s="85">
        <f>[7]ICE!J121</f>
        <v>26.75</v>
      </c>
      <c r="J20" s="85">
        <f>[7]ICE!K121</f>
        <v>26.75</v>
      </c>
      <c r="K20" s="85">
        <f>[7]ICE!L121</f>
        <v>24.970000000000017</v>
      </c>
      <c r="L20" s="85">
        <f>[7]ICE!M121</f>
        <v>24.970000000000017</v>
      </c>
      <c r="M20" s="85">
        <f>[7]ICE!N121</f>
        <v>24.970000000000017</v>
      </c>
      <c r="N20" s="13"/>
    </row>
    <row r="21" spans="1:14" x14ac:dyDescent="0.3">
      <c r="A21" s="95" t="str">
        <f>[7]ICE!B122</f>
        <v>d. Potencia Punta</v>
      </c>
      <c r="B21" s="85">
        <f>[7]ICE!C122</f>
        <v>2205.7799999999993</v>
      </c>
      <c r="C21" s="85">
        <f>[7]ICE!D122</f>
        <v>2205.7799999999993</v>
      </c>
      <c r="D21" s="85">
        <f>[7]ICE!E122</f>
        <v>2205.7799999999993</v>
      </c>
      <c r="E21" s="85">
        <f>[7]ICE!F122</f>
        <v>2272.2699999999986</v>
      </c>
      <c r="F21" s="85">
        <f>[7]ICE!G122</f>
        <v>2272.2699999999991</v>
      </c>
      <c r="G21" s="85">
        <f>[7]ICE!H122</f>
        <v>2272.2699999999986</v>
      </c>
      <c r="H21" s="85">
        <f>[7]ICE!I122</f>
        <v>2051.4700000000007</v>
      </c>
      <c r="I21" s="85">
        <f>[7]ICE!J122</f>
        <v>2051.4700000000007</v>
      </c>
      <c r="J21" s="85">
        <f>[7]ICE!K122</f>
        <v>2051.4700000000007</v>
      </c>
      <c r="K21" s="85">
        <f>[7]ICE!L122</f>
        <v>1915.3099999999993</v>
      </c>
      <c r="L21" s="85">
        <f>[7]ICE!M122</f>
        <v>1915.3099999999993</v>
      </c>
      <c r="M21" s="85">
        <f>[7]ICE!N122</f>
        <v>1915.3099999999993</v>
      </c>
      <c r="N21" s="13"/>
    </row>
    <row r="22" spans="1:14" x14ac:dyDescent="0.3">
      <c r="A22" s="95" t="str">
        <f>[7]ICE!B123</f>
        <v>e. Potencia Valle</v>
      </c>
      <c r="B22" s="85">
        <f>[7]ICE!C123</f>
        <v>2205.7799999999993</v>
      </c>
      <c r="C22" s="85">
        <f>[7]ICE!D123</f>
        <v>2205.7799999999993</v>
      </c>
      <c r="D22" s="85">
        <f>[7]ICE!E123</f>
        <v>2205.7799999999993</v>
      </c>
      <c r="E22" s="85">
        <f>[7]ICE!F123</f>
        <v>2272.2699999999986</v>
      </c>
      <c r="F22" s="85">
        <f>[7]ICE!G123</f>
        <v>2272.2699999999991</v>
      </c>
      <c r="G22" s="85">
        <f>[7]ICE!H123</f>
        <v>2272.2699999999986</v>
      </c>
      <c r="H22" s="85">
        <f>[7]ICE!I123</f>
        <v>2051.4700000000007</v>
      </c>
      <c r="I22" s="85">
        <f>[7]ICE!J123</f>
        <v>2051.4700000000007</v>
      </c>
      <c r="J22" s="85">
        <f>[7]ICE!K123</f>
        <v>2051.4700000000007</v>
      </c>
      <c r="K22" s="85">
        <f>[7]ICE!L123</f>
        <v>1915.3099999999993</v>
      </c>
      <c r="L22" s="85">
        <f>[7]ICE!M123</f>
        <v>1915.3099999999993</v>
      </c>
      <c r="M22" s="85">
        <f>[7]ICE!N123</f>
        <v>1915.3099999999993</v>
      </c>
      <c r="N22" s="21"/>
    </row>
    <row r="23" spans="1:14" x14ac:dyDescent="0.3">
      <c r="A23" s="95" t="str">
        <f>[7]ICE!B124</f>
        <v>f. Potencia Noche</v>
      </c>
      <c r="B23" s="85"/>
      <c r="C23" s="85"/>
      <c r="D23" s="85"/>
      <c r="E23" s="37"/>
      <c r="F23" s="37"/>
      <c r="G23" s="37"/>
      <c r="H23" s="37"/>
      <c r="I23" s="37"/>
      <c r="J23" s="37"/>
      <c r="K23" s="37"/>
      <c r="L23" s="37"/>
      <c r="M23" s="37"/>
      <c r="N23" s="21"/>
    </row>
    <row r="24" spans="1:14" x14ac:dyDescent="0.3">
      <c r="A24" s="94" t="str">
        <f>[7]ICE!B125</f>
        <v xml:space="preserve">USUARIOS DIRECTOS </v>
      </c>
      <c r="B24" s="89"/>
      <c r="C24" s="89"/>
      <c r="D24" s="89"/>
      <c r="E24" s="77"/>
      <c r="F24" s="77"/>
      <c r="G24" s="77"/>
      <c r="H24" s="77"/>
      <c r="I24" s="77"/>
      <c r="J24" s="77"/>
      <c r="K24" s="77"/>
      <c r="L24" s="77"/>
      <c r="M24" s="77"/>
      <c r="N24" s="23"/>
    </row>
    <row r="25" spans="1:14" x14ac:dyDescent="0.3">
      <c r="A25" s="78" t="str">
        <f>[7]ICE!B126</f>
        <v>T-UD</v>
      </c>
      <c r="B25" s="85"/>
      <c r="C25" s="85"/>
      <c r="D25" s="85"/>
      <c r="E25" s="37"/>
      <c r="F25" s="37"/>
      <c r="G25" s="37"/>
      <c r="H25" s="37"/>
      <c r="I25" s="37"/>
      <c r="J25" s="37"/>
      <c r="K25" s="37"/>
      <c r="L25" s="37"/>
      <c r="M25" s="37"/>
      <c r="N25" s="23"/>
    </row>
    <row r="26" spans="1:14" x14ac:dyDescent="0.3">
      <c r="A26" s="95" t="str">
        <f>[7]ICE!B127</f>
        <v>a. Energía Punta</v>
      </c>
      <c r="B26" s="85">
        <f>[7]ICE!C127</f>
        <v>4.8000000000000022E-2</v>
      </c>
      <c r="C26" s="85">
        <f>[7]ICE!D127</f>
        <v>4.8000000000000022E-2</v>
      </c>
      <c r="D26" s="85">
        <f>[7]ICE!E127</f>
        <v>4.8000000000000022E-2</v>
      </c>
      <c r="E26" s="85">
        <f>[7]ICE!F127</f>
        <v>4.8999999999999995E-2</v>
      </c>
      <c r="F26" s="85">
        <f>[7]ICE!G127</f>
        <v>4.8999999999999988E-2</v>
      </c>
      <c r="G26" s="85">
        <f>[7]ICE!H127</f>
        <v>4.8999999999999995E-2</v>
      </c>
      <c r="H26" s="85">
        <f>[7]ICE!I127</f>
        <v>4.4000000000000018E-2</v>
      </c>
      <c r="I26" s="85">
        <f>[7]ICE!J127</f>
        <v>4.4000000000000018E-2</v>
      </c>
      <c r="J26" s="85">
        <f>[7]ICE!K127</f>
        <v>4.4000000000000018E-2</v>
      </c>
      <c r="K26" s="85">
        <f>[7]ICE!L127</f>
        <v>4.4000000000000018E-2</v>
      </c>
      <c r="L26" s="85">
        <f>[7]ICE!M127</f>
        <v>4.4000000000000018E-2</v>
      </c>
      <c r="M26" s="85">
        <f>[7]ICE!N127</f>
        <v>4.4000000000000018E-2</v>
      </c>
      <c r="N26" s="23"/>
    </row>
    <row r="27" spans="1:14" x14ac:dyDescent="0.3">
      <c r="A27" s="95" t="str">
        <f>[7]ICE!B128</f>
        <v>b. Energía Valle</v>
      </c>
      <c r="B27" s="85">
        <f>[7]ICE!C128</f>
        <v>4.0000000000000015E-2</v>
      </c>
      <c r="C27" s="85">
        <f>[7]ICE!D128</f>
        <v>4.0000000000000015E-2</v>
      </c>
      <c r="D27" s="85">
        <f>[7]ICE!E128</f>
        <v>4.0000000000000015E-2</v>
      </c>
      <c r="E27" s="85">
        <f>[7]ICE!F128</f>
        <v>4.1000000000000002E-2</v>
      </c>
      <c r="F27" s="85">
        <f>[7]ICE!G128</f>
        <v>4.0999999999999995E-2</v>
      </c>
      <c r="G27" s="85">
        <f>[7]ICE!H128</f>
        <v>4.1000000000000002E-2</v>
      </c>
      <c r="H27" s="85">
        <f>[7]ICE!I128</f>
        <v>3.6999999999999998E-2</v>
      </c>
      <c r="I27" s="85">
        <f>[7]ICE!J128</f>
        <v>3.6999999999999998E-2</v>
      </c>
      <c r="J27" s="85">
        <f>[7]ICE!K128</f>
        <v>3.7000000000000005E-2</v>
      </c>
      <c r="K27" s="85">
        <f>[7]ICE!L128</f>
        <v>3.6999999999999998E-2</v>
      </c>
      <c r="L27" s="85">
        <f>[7]ICE!M128</f>
        <v>3.7000000000000005E-2</v>
      </c>
      <c r="M27" s="85">
        <f>[7]ICE!N128</f>
        <v>3.6999999999999998E-2</v>
      </c>
      <c r="N27" s="23"/>
    </row>
    <row r="28" spans="1:14" x14ac:dyDescent="0.3">
      <c r="A28" s="95" t="str">
        <f>[7]ICE!B129</f>
        <v>c. Energía Noche</v>
      </c>
      <c r="B28" s="85">
        <f>[7]ICE!C129</f>
        <v>3.4000000000000023E-2</v>
      </c>
      <c r="C28" s="85">
        <f>[7]ICE!D129</f>
        <v>3.4000000000000023E-2</v>
      </c>
      <c r="D28" s="85">
        <f>[7]ICE!E129</f>
        <v>3.4000000000000023E-2</v>
      </c>
      <c r="E28" s="85">
        <f>[7]ICE!F129</f>
        <v>3.5000000000000017E-2</v>
      </c>
      <c r="F28" s="85">
        <f>[7]ICE!G129</f>
        <v>3.500000000000001E-2</v>
      </c>
      <c r="G28" s="85">
        <f>[7]ICE!H129</f>
        <v>3.5000000000000017E-2</v>
      </c>
      <c r="H28" s="85">
        <f>[7]ICE!I129</f>
        <v>3.2000000000000021E-2</v>
      </c>
      <c r="I28" s="85">
        <f>[7]ICE!J129</f>
        <v>3.2000000000000021E-2</v>
      </c>
      <c r="J28" s="85">
        <f>[7]ICE!K129</f>
        <v>3.2000000000000021E-2</v>
      </c>
      <c r="K28" s="85">
        <f>[7]ICE!L129</f>
        <v>3.2000000000000021E-2</v>
      </c>
      <c r="L28" s="85">
        <f>[7]ICE!M129</f>
        <v>3.2000000000000021E-2</v>
      </c>
      <c r="M28" s="85">
        <f>[7]ICE!N129</f>
        <v>3.2000000000000021E-2</v>
      </c>
      <c r="N28" s="23"/>
    </row>
    <row r="29" spans="1:14" x14ac:dyDescent="0.3">
      <c r="A29" s="95" t="str">
        <f>[7]ICE!B130</f>
        <v>d. Potencia Punta</v>
      </c>
      <c r="B29" s="85">
        <f>[7]ICE!C130</f>
        <v>2.5670000000000019</v>
      </c>
      <c r="C29" s="85">
        <f>[7]ICE!D130</f>
        <v>2.5670000000000011</v>
      </c>
      <c r="D29" s="85">
        <f>[7]ICE!E130</f>
        <v>2.5670000000000019</v>
      </c>
      <c r="E29" s="85">
        <f>[7]ICE!F130</f>
        <v>2.6440000000000001</v>
      </c>
      <c r="F29" s="85">
        <f>[7]ICE!G130</f>
        <v>2.6440000000000006</v>
      </c>
      <c r="G29" s="85">
        <f>[7]ICE!H130</f>
        <v>2.6440000000000001</v>
      </c>
      <c r="H29" s="85">
        <f>[7]ICE!I130</f>
        <v>2.387</v>
      </c>
      <c r="I29" s="85">
        <f>[7]ICE!J130</f>
        <v>2.387</v>
      </c>
      <c r="J29" s="85">
        <f>[7]ICE!K130</f>
        <v>2.387</v>
      </c>
      <c r="K29" s="85">
        <f>[7]ICE!L130</f>
        <v>2.387</v>
      </c>
      <c r="L29" s="85">
        <f>[7]ICE!M130</f>
        <v>2.387</v>
      </c>
      <c r="M29" s="85">
        <f>[7]ICE!N130</f>
        <v>2.387</v>
      </c>
      <c r="N29" s="23"/>
    </row>
    <row r="30" spans="1:14" x14ac:dyDescent="0.3">
      <c r="A30" s="95" t="str">
        <f>[7]ICE!B131</f>
        <v>e. Potencia Valle</v>
      </c>
      <c r="B30" s="85">
        <f>[7]ICE!C131</f>
        <v>2.5670000000000019</v>
      </c>
      <c r="C30" s="85">
        <f>[7]ICE!D131</f>
        <v>2.5670000000000011</v>
      </c>
      <c r="D30" s="85">
        <f>[7]ICE!E131</f>
        <v>2.5670000000000019</v>
      </c>
      <c r="E30" s="85">
        <f>[7]ICE!F131</f>
        <v>2.6440000000000001</v>
      </c>
      <c r="F30" s="85">
        <f>[7]ICE!G131</f>
        <v>2.6440000000000006</v>
      </c>
      <c r="G30" s="85">
        <f>[7]ICE!H131</f>
        <v>2.6440000000000001</v>
      </c>
      <c r="H30" s="85">
        <f>[7]ICE!I131</f>
        <v>2.387</v>
      </c>
      <c r="I30" s="85">
        <f>[7]ICE!J131</f>
        <v>2.387</v>
      </c>
      <c r="J30" s="85">
        <f>[7]ICE!K131</f>
        <v>2.387</v>
      </c>
      <c r="K30" s="85">
        <f>[7]ICE!L131</f>
        <v>2.387</v>
      </c>
      <c r="L30" s="85">
        <f>[7]ICE!M131</f>
        <v>2.387</v>
      </c>
      <c r="M30" s="85">
        <f>[7]ICE!N131</f>
        <v>2.387</v>
      </c>
      <c r="N30" s="23"/>
    </row>
    <row r="31" spans="1:14" x14ac:dyDescent="0.3">
      <c r="A31" s="96" t="str">
        <f>[7]ICE!B132</f>
        <v>f. Potencia Noche</v>
      </c>
      <c r="B31" s="89"/>
      <c r="C31" s="89"/>
      <c r="D31" s="89"/>
      <c r="E31" s="77"/>
      <c r="F31" s="77"/>
      <c r="G31" s="77"/>
      <c r="H31" s="77"/>
      <c r="I31" s="77"/>
      <c r="J31" s="77"/>
      <c r="K31" s="77"/>
      <c r="L31" s="77"/>
      <c r="M31" s="77"/>
      <c r="N31" s="23"/>
    </row>
    <row r="32" spans="1:14" x14ac:dyDescent="0.3">
      <c r="A32" s="24" t="s">
        <v>25</v>
      </c>
      <c r="N32" s="21"/>
    </row>
    <row r="33" spans="1:14" x14ac:dyDescent="0.3">
      <c r="A33" s="24" t="s">
        <v>76</v>
      </c>
      <c r="N33" s="21"/>
    </row>
    <row r="34" spans="1:14" x14ac:dyDescent="0.3">
      <c r="A34" s="24"/>
      <c r="N34" s="13"/>
    </row>
    <row r="35" spans="1:14" x14ac:dyDescent="0.3">
      <c r="A35" s="24"/>
      <c r="N35" s="13"/>
    </row>
    <row r="36" spans="1:14" x14ac:dyDescent="0.3">
      <c r="A36" s="24"/>
      <c r="N36" s="13"/>
    </row>
    <row r="37" spans="1:14" x14ac:dyDescent="0.3">
      <c r="N37" s="21"/>
    </row>
    <row r="38" spans="1:14" x14ac:dyDescent="0.3">
      <c r="N38" s="21"/>
    </row>
    <row r="39" spans="1:14" x14ac:dyDescent="0.3">
      <c r="N39" s="13"/>
    </row>
    <row r="40" spans="1:14" x14ac:dyDescent="0.3">
      <c r="N40" s="13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  <c r="N41" s="13"/>
    </row>
    <row r="42" spans="1:14" ht="15" customHeight="1" x14ac:dyDescent="0.3">
      <c r="A42" s="180" t="s">
        <v>181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"/>
    </row>
    <row r="43" spans="1:14" x14ac:dyDescent="0.3">
      <c r="A43" s="17" t="str">
        <f>[7]ICE!B7</f>
        <v>Tipo de tarifa y bloque</v>
      </c>
      <c r="B43" s="18" t="str">
        <f>[7]ICE!C7</f>
        <v>Enero</v>
      </c>
      <c r="C43" s="18" t="str">
        <f>[7]ICE!D7</f>
        <v>Febrero</v>
      </c>
      <c r="D43" s="18" t="str">
        <f>[7]ICE!E7</f>
        <v>Marzo</v>
      </c>
      <c r="E43" s="18" t="str">
        <f>[7]ICE!F7</f>
        <v>Abril</v>
      </c>
      <c r="F43" s="18" t="str">
        <f>[7]ICE!G7</f>
        <v>Mayo</v>
      </c>
      <c r="G43" s="18" t="str">
        <f>[7]ICE!H7</f>
        <v>Junio</v>
      </c>
      <c r="H43" s="18" t="str">
        <f>[7]ICE!I7</f>
        <v>Julio</v>
      </c>
      <c r="I43" s="18" t="str">
        <f>[7]ICE!J7</f>
        <v>Agosto</v>
      </c>
      <c r="J43" s="18" t="str">
        <f>[7]ICE!K7</f>
        <v>Septiembre</v>
      </c>
      <c r="K43" s="18" t="str">
        <f>[7]ICE!L7</f>
        <v>Octubre</v>
      </c>
      <c r="L43" s="18" t="str">
        <f>[7]ICE!M7</f>
        <v>Noviembre</v>
      </c>
      <c r="M43" s="18" t="str">
        <f>[7]ICE!N7</f>
        <v>Diciembre</v>
      </c>
      <c r="N43" s="21"/>
    </row>
    <row r="44" spans="1:14" x14ac:dyDescent="0.3">
      <c r="A44" s="19" t="str">
        <f>[7]ICE!B8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</row>
    <row r="45" spans="1:14" x14ac:dyDescent="0.3">
      <c r="A45" s="20" t="str">
        <f>[7]ICE!B9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</row>
    <row r="46" spans="1:14" x14ac:dyDescent="0.3">
      <c r="A46" s="22" t="str">
        <f>[7]ICE!B10</f>
        <v>a. Bloque 0-140 kWh</v>
      </c>
      <c r="B46" s="13">
        <f>[7]ICE!C10</f>
        <v>1220.3499999999992</v>
      </c>
      <c r="C46" s="13">
        <f>[7]ICE!D10</f>
        <v>1220.3499999999992</v>
      </c>
      <c r="D46" s="13">
        <f>[7]ICE!E10</f>
        <v>1220.3499999999992</v>
      </c>
      <c r="E46" s="13">
        <f>[7]ICE!F10</f>
        <v>1224.8100000000006</v>
      </c>
      <c r="F46" s="13">
        <f>[7]ICE!G10</f>
        <v>1227.3300000000008</v>
      </c>
      <c r="G46" s="13">
        <f>[7]ICE!H10</f>
        <v>1227.3300000000008</v>
      </c>
      <c r="H46" s="13">
        <f>[7]ICE!I10</f>
        <v>1148.07</v>
      </c>
      <c r="I46" s="13">
        <f>[7]ICE!J10</f>
        <v>1148.07</v>
      </c>
      <c r="J46" s="13">
        <f>[7]ICE!K10</f>
        <v>1148.07</v>
      </c>
      <c r="K46" s="13">
        <f>[7]ICE!L10</f>
        <v>1105.32</v>
      </c>
      <c r="L46" s="13">
        <f>[7]ICE!M10</f>
        <v>1105.32</v>
      </c>
      <c r="M46" s="13">
        <f>[7]ICE!N10</f>
        <v>1105.32</v>
      </c>
      <c r="N46" s="13"/>
    </row>
    <row r="47" spans="1:14" x14ac:dyDescent="0.3">
      <c r="A47" s="22" t="str">
        <f>[7]ICE!B11</f>
        <v>b. Bloque 0-140 kWh</v>
      </c>
      <c r="B47" s="13">
        <f>[7]ICE!C11</f>
        <v>59.69000000000004</v>
      </c>
      <c r="C47" s="13">
        <f>[7]ICE!D11</f>
        <v>59.69000000000004</v>
      </c>
      <c r="D47" s="13">
        <f>[7]ICE!E11</f>
        <v>59.69000000000004</v>
      </c>
      <c r="E47" s="13">
        <f>[7]ICE!F11</f>
        <v>59.90866666666669</v>
      </c>
      <c r="F47" s="13">
        <f>[7]ICE!G11</f>
        <v>60.02999999999998</v>
      </c>
      <c r="G47" s="13">
        <f>[7]ICE!H11</f>
        <v>60.02999999999998</v>
      </c>
      <c r="H47" s="13">
        <f>[7]ICE!I11</f>
        <v>56.160000000000018</v>
      </c>
      <c r="I47" s="13">
        <f>[7]ICE!J11</f>
        <v>56.160000000000018</v>
      </c>
      <c r="J47" s="13">
        <f>[7]ICE!K11</f>
        <v>56.160000000000011</v>
      </c>
      <c r="K47" s="13">
        <f>[7]ICE!L11</f>
        <v>54.069999999999986</v>
      </c>
      <c r="L47" s="13">
        <f>[7]ICE!M11</f>
        <v>54.069999999999986</v>
      </c>
      <c r="M47" s="13">
        <f>[7]ICE!N11</f>
        <v>54.069999999999986</v>
      </c>
      <c r="N47" s="13"/>
    </row>
    <row r="48" spans="1:14" hidden="1" x14ac:dyDescent="0.3">
      <c r="A48" s="22" t="str">
        <f>[7]ICE!B12</f>
        <v>c. Bloque 141-145 kWh</v>
      </c>
      <c r="B48" s="13">
        <f>[7]ICE!C12</f>
        <v>0</v>
      </c>
      <c r="C48" s="13">
        <f>[7]ICE!D12</f>
        <v>0</v>
      </c>
      <c r="D48" s="13">
        <f>[7]ICE!E12</f>
        <v>0</v>
      </c>
      <c r="E48" s="13"/>
      <c r="F48" s="13"/>
      <c r="G48" s="13">
        <f>[7]ICE!H12</f>
        <v>0</v>
      </c>
      <c r="H48" s="13">
        <f>[7]ICE!I12</f>
        <v>0</v>
      </c>
      <c r="I48" s="13">
        <f>[7]ICE!J12</f>
        <v>0</v>
      </c>
      <c r="J48" s="13">
        <f>[7]ICE!K12</f>
        <v>0</v>
      </c>
      <c r="K48" s="13">
        <f>[7]ICE!L12</f>
        <v>0</v>
      </c>
      <c r="L48" s="13">
        <f>[7]ICE!M12</f>
        <v>0</v>
      </c>
      <c r="M48" s="13">
        <f>[7]ICE!N12</f>
        <v>0</v>
      </c>
      <c r="N48" s="13"/>
    </row>
    <row r="49" spans="1:14" x14ac:dyDescent="0.3">
      <c r="A49" s="22" t="str">
        <f>[7]ICE!B13</f>
        <v>c. Bloque 141-195 kWh</v>
      </c>
      <c r="B49" s="13">
        <f>[7]ICE!C13</f>
        <v>2301.2200000000007</v>
      </c>
      <c r="C49" s="13">
        <f>[7]ICE!D13</f>
        <v>2301.2200000000007</v>
      </c>
      <c r="D49" s="13">
        <f>[7]ICE!E13</f>
        <v>2301.2200000000007</v>
      </c>
      <c r="E49" s="13">
        <f>[7]ICE!F13</f>
        <v>2309.648666666666</v>
      </c>
      <c r="F49" s="13">
        <f>[7]ICE!G13</f>
        <v>2314.39</v>
      </c>
      <c r="G49" s="13">
        <f>[7]ICE!H13</f>
        <v>2314.39</v>
      </c>
      <c r="H49" s="13">
        <f>[7]ICE!I13</f>
        <v>2164.9299999999998</v>
      </c>
      <c r="I49" s="13">
        <f>[7]ICE!J13</f>
        <v>2164.9299999999998</v>
      </c>
      <c r="J49" s="13">
        <f>[7]ICE!K13</f>
        <v>2164.9299999999998</v>
      </c>
      <c r="K49" s="13">
        <f>[7]ICE!L13</f>
        <v>2084.309999999999</v>
      </c>
      <c r="L49" s="13">
        <f>[7]ICE!M13</f>
        <v>2084.309999999999</v>
      </c>
      <c r="M49" s="13">
        <f>[7]ICE!N13</f>
        <v>2084.309999999999</v>
      </c>
      <c r="N49" s="13"/>
    </row>
    <row r="50" spans="1:14" hidden="1" x14ac:dyDescent="0.3">
      <c r="A50" s="22" t="str">
        <f>[7]ICE!B14</f>
        <v>d. Bloque 141-145 kWh</v>
      </c>
      <c r="B50" s="13">
        <f>[7]ICE!C14</f>
        <v>0</v>
      </c>
      <c r="C50" s="13">
        <f>[7]ICE!D14</f>
        <v>0</v>
      </c>
      <c r="D50" s="13">
        <f>[7]ICE!E14</f>
        <v>0</v>
      </c>
      <c r="E50" s="13"/>
      <c r="F50" s="13"/>
      <c r="G50" s="13">
        <f>[7]ICE!H14</f>
        <v>0</v>
      </c>
      <c r="H50" s="13">
        <f>[7]ICE!I14</f>
        <v>0</v>
      </c>
      <c r="I50" s="13">
        <f>[7]ICE!J14</f>
        <v>0</v>
      </c>
      <c r="J50" s="13">
        <f>[7]ICE!K14</f>
        <v>0</v>
      </c>
      <c r="K50" s="13">
        <f>[7]ICE!L14</f>
        <v>0</v>
      </c>
      <c r="L50" s="13">
        <f>[7]ICE!M14</f>
        <v>0</v>
      </c>
      <c r="M50" s="13">
        <f>[7]ICE!N14</f>
        <v>0</v>
      </c>
      <c r="N50" s="21"/>
    </row>
    <row r="51" spans="1:14" x14ac:dyDescent="0.3">
      <c r="A51" s="22" t="str">
        <f>[7]ICE!B15</f>
        <v>d. Bloque 141-195 kWh</v>
      </c>
      <c r="B51" s="13">
        <f>[7]ICE!C15</f>
        <v>67.510000000000005</v>
      </c>
      <c r="C51" s="13">
        <f>[7]ICE!D15</f>
        <v>67.510000000000005</v>
      </c>
      <c r="D51" s="13">
        <f>[7]ICE!E15</f>
        <v>67.510000000000005</v>
      </c>
      <c r="E51" s="13">
        <f>[7]ICE!F15</f>
        <v>67.760000000000005</v>
      </c>
      <c r="F51" s="13">
        <f>[7]ICE!G15</f>
        <v>67.900000000000034</v>
      </c>
      <c r="G51" s="13">
        <f>[7]ICE!H15</f>
        <v>67.900000000000034</v>
      </c>
      <c r="H51" s="13">
        <f>[7]ICE!I15</f>
        <v>63.51</v>
      </c>
      <c r="I51" s="13">
        <f>[7]ICE!J15</f>
        <v>63.51</v>
      </c>
      <c r="J51" s="13">
        <f>[7]ICE!K15</f>
        <v>63.51</v>
      </c>
      <c r="K51" s="13">
        <f>[7]ICE!L15</f>
        <v>61.150000000000034</v>
      </c>
      <c r="L51" s="13">
        <f>[7]ICE!M15</f>
        <v>61.150000000000027</v>
      </c>
      <c r="M51" s="13">
        <f>[7]ICE!N15</f>
        <v>61.150000000000034</v>
      </c>
      <c r="N51" s="21"/>
    </row>
    <row r="52" spans="1:14" x14ac:dyDescent="0.3">
      <c r="A52" s="22" t="str">
        <f>[7]ICE!B16</f>
        <v>e. Bloque 196-250 kWh</v>
      </c>
      <c r="B52" s="13">
        <f>[7]ICE!C16</f>
        <v>3411.9900000000011</v>
      </c>
      <c r="C52" s="13">
        <f>[7]ICE!D16</f>
        <v>3411.9900000000007</v>
      </c>
      <c r="D52" s="13">
        <f>[7]ICE!E16</f>
        <v>3411.9900000000011</v>
      </c>
      <c r="E52" s="13">
        <f>[7]ICE!F16</f>
        <v>3424.472666666667</v>
      </c>
      <c r="F52" s="13">
        <f>[7]ICE!G16</f>
        <v>3431.5099999999989</v>
      </c>
      <c r="G52" s="13">
        <f>[7]ICE!H16</f>
        <v>3431.5099999999993</v>
      </c>
      <c r="H52" s="13">
        <f>[7]ICE!I16</f>
        <v>3209.9100000000021</v>
      </c>
      <c r="I52" s="13">
        <f>[7]ICE!J16</f>
        <v>3209.9100000000021</v>
      </c>
      <c r="J52" s="13">
        <f>[7]ICE!K16</f>
        <v>3209.9100000000021</v>
      </c>
      <c r="K52" s="13">
        <f>[7]ICE!L16</f>
        <v>3090.380000000001</v>
      </c>
      <c r="L52" s="13">
        <f>[7]ICE!M16</f>
        <v>3090.3800000000006</v>
      </c>
      <c r="M52" s="13">
        <f>[7]ICE!N16</f>
        <v>3090.380000000001</v>
      </c>
      <c r="N52" s="23"/>
    </row>
    <row r="53" spans="1:14" x14ac:dyDescent="0.3">
      <c r="A53" s="22" t="str">
        <f>[7]ICE!B17</f>
        <v>f. Bloque 196-250 kWh</v>
      </c>
      <c r="B53" s="13">
        <f>[7]ICE!C17</f>
        <v>78.48</v>
      </c>
      <c r="C53" s="13">
        <f>[7]ICE!D17</f>
        <v>78.48</v>
      </c>
      <c r="D53" s="13">
        <f>[7]ICE!E17</f>
        <v>78.48</v>
      </c>
      <c r="E53" s="13">
        <f>[7]ICE!F17</f>
        <v>78.771333333333331</v>
      </c>
      <c r="F53" s="13">
        <f>[7]ICE!G17</f>
        <v>78.930000000000007</v>
      </c>
      <c r="G53" s="13">
        <f>[7]ICE!H17</f>
        <v>78.930000000000021</v>
      </c>
      <c r="H53" s="13">
        <f>[7]ICE!I17</f>
        <v>73.82999999999997</v>
      </c>
      <c r="I53" s="13">
        <f>[7]ICE!J17</f>
        <v>73.82999999999997</v>
      </c>
      <c r="J53" s="13">
        <f>[7]ICE!K17</f>
        <v>73.82999999999997</v>
      </c>
      <c r="K53" s="13">
        <f>[7]ICE!L17</f>
        <v>71.07999999999997</v>
      </c>
      <c r="L53" s="13">
        <f>[7]ICE!M17</f>
        <v>71.07999999999997</v>
      </c>
      <c r="M53" s="13">
        <f>[7]ICE!N17</f>
        <v>71.07999999999997</v>
      </c>
      <c r="N53" s="23"/>
    </row>
    <row r="54" spans="1:14" x14ac:dyDescent="0.3">
      <c r="A54" s="22" t="str">
        <f>[7]ICE!B18</f>
        <v>g. Bloque 251-370 kWh</v>
      </c>
      <c r="B54" s="13">
        <f>[7]ICE!C18</f>
        <v>4194</v>
      </c>
      <c r="C54" s="13">
        <f>[7]ICE!D18</f>
        <v>4194</v>
      </c>
      <c r="D54" s="13">
        <f>[7]ICE!E18</f>
        <v>4194</v>
      </c>
      <c r="E54" s="13">
        <f>[7]ICE!F18</f>
        <v>4209.3573333333352</v>
      </c>
      <c r="F54" s="13">
        <f>[7]ICE!G18</f>
        <v>4218</v>
      </c>
      <c r="G54" s="13">
        <f>[7]ICE!H18</f>
        <v>4218</v>
      </c>
      <c r="H54" s="13">
        <f>[7]ICE!I18</f>
        <v>3945.61</v>
      </c>
      <c r="I54" s="13">
        <f>[7]ICE!J18</f>
        <v>3945.61</v>
      </c>
      <c r="J54" s="13">
        <f>[7]ICE!K18</f>
        <v>3945.61</v>
      </c>
      <c r="K54" s="13">
        <f>[7]ICE!L18</f>
        <v>3798.6799999999967</v>
      </c>
      <c r="L54" s="13">
        <f>[7]ICE!M18</f>
        <v>3798.6799999999971</v>
      </c>
      <c r="M54" s="13">
        <f>[7]ICE!N18</f>
        <v>3798.6799999999967</v>
      </c>
      <c r="N54" s="23"/>
    </row>
    <row r="55" spans="1:14" x14ac:dyDescent="0.3">
      <c r="A55" s="22" t="str">
        <f>[7]ICE!B19</f>
        <v>h. Bloque 251-370 kWh</v>
      </c>
      <c r="B55" s="13">
        <f>[7]ICE!C19</f>
        <v>91.219999999999956</v>
      </c>
      <c r="C55" s="13">
        <f>[7]ICE!D19</f>
        <v>91.219999999999985</v>
      </c>
      <c r="D55" s="13">
        <f>[7]ICE!E19</f>
        <v>91.219999999999956</v>
      </c>
      <c r="E55" s="13">
        <f>[7]ICE!F19</f>
        <v>91.553333333333299</v>
      </c>
      <c r="F55" s="13">
        <f>[7]ICE!G19</f>
        <v>91.739999999999938</v>
      </c>
      <c r="G55" s="13">
        <f>[7]ICE!H19</f>
        <v>91.739999999999952</v>
      </c>
      <c r="H55" s="13">
        <f>[7]ICE!I19</f>
        <v>85.820000000000007</v>
      </c>
      <c r="I55" s="13">
        <f>[7]ICE!J19</f>
        <v>85.820000000000007</v>
      </c>
      <c r="J55" s="13">
        <f>[7]ICE!K19</f>
        <v>85.82</v>
      </c>
      <c r="K55" s="13">
        <f>[7]ICE!L19</f>
        <v>82.619999999999933</v>
      </c>
      <c r="L55" s="13">
        <f>[7]ICE!M19</f>
        <v>82.619999999999933</v>
      </c>
      <c r="M55" s="13">
        <f>[7]ICE!N19</f>
        <v>82.619999999999933</v>
      </c>
      <c r="N55" s="23"/>
    </row>
    <row r="56" spans="1:14" x14ac:dyDescent="0.3">
      <c r="A56" s="22" t="str">
        <f>[7]ICE!B20</f>
        <v>i. Bloque mayor a 371 kWh</v>
      </c>
      <c r="B56" s="13">
        <f>[7]ICE!C20</f>
        <v>8427.850000000004</v>
      </c>
      <c r="C56" s="13">
        <f>[7]ICE!D20</f>
        <v>8427.850000000004</v>
      </c>
      <c r="D56" s="13">
        <f>[7]ICE!E20</f>
        <v>8427.850000000004</v>
      </c>
      <c r="E56" s="13">
        <f>[7]ICE!F20</f>
        <v>8458.7006666666621</v>
      </c>
      <c r="F56" s="13">
        <f>[7]ICE!G20</f>
        <v>8476.0700000000052</v>
      </c>
      <c r="G56" s="13">
        <f>[7]ICE!H20</f>
        <v>8476.0700000000052</v>
      </c>
      <c r="H56" s="13">
        <f>[7]ICE!I20</f>
        <v>7928.7099999999973</v>
      </c>
      <c r="I56" s="13">
        <f>[7]ICE!J20</f>
        <v>7928.7099999999973</v>
      </c>
      <c r="J56" s="13">
        <f>[7]ICE!K20</f>
        <v>7928.7099999999973</v>
      </c>
      <c r="K56" s="13">
        <f>[7]ICE!L20</f>
        <v>7633.4599999999982</v>
      </c>
      <c r="L56" s="13">
        <f>[7]ICE!M20</f>
        <v>7633.4599999999982</v>
      </c>
      <c r="M56" s="13">
        <f>[7]ICE!N20</f>
        <v>7633.4599999999982</v>
      </c>
      <c r="N56" s="23"/>
    </row>
    <row r="57" spans="1:14" x14ac:dyDescent="0.3">
      <c r="A57" s="22" t="str">
        <f>[7]ICE!B21</f>
        <v>j. Bloque mayor a 371 kWh</v>
      </c>
      <c r="B57" s="13">
        <f>[7]ICE!C21</f>
        <v>106.05000000000005</v>
      </c>
      <c r="C57" s="13">
        <f>[7]ICE!D21</f>
        <v>106.05000000000004</v>
      </c>
      <c r="D57" s="13">
        <f>[7]ICE!E21</f>
        <v>106.05000000000005</v>
      </c>
      <c r="E57" s="13">
        <f>[7]ICE!F21</f>
        <v>106.43533333333338</v>
      </c>
      <c r="F57" s="13">
        <f>[7]ICE!G21</f>
        <v>106.65000000000006</v>
      </c>
      <c r="G57" s="13">
        <f>[7]ICE!H21</f>
        <v>106.65000000000006</v>
      </c>
      <c r="H57" s="13">
        <f>[7]ICE!I21</f>
        <v>99.760000000000076</v>
      </c>
      <c r="I57" s="13">
        <f>[7]ICE!J21</f>
        <v>99.760000000000076</v>
      </c>
      <c r="J57" s="13">
        <f>[7]ICE!K21</f>
        <v>99.760000000000062</v>
      </c>
      <c r="K57" s="13">
        <f>[7]ICE!L21</f>
        <v>96.05000000000004</v>
      </c>
      <c r="L57" s="13">
        <f>[7]ICE!M21</f>
        <v>96.050000000000026</v>
      </c>
      <c r="M57" s="13">
        <f>[7]ICE!N21</f>
        <v>96.05000000000004</v>
      </c>
      <c r="N57" s="23"/>
    </row>
    <row r="58" spans="1:14" x14ac:dyDescent="0.3">
      <c r="A58" s="22" t="str">
        <f>[7]ICE!B22</f>
        <v>j.a.Por consumo de energía (kWh)</v>
      </c>
      <c r="B58" s="13">
        <f>[7]ICE!C22</f>
        <v>8427.850000000004</v>
      </c>
      <c r="C58" s="13">
        <f>[7]ICE!D22</f>
        <v>8427.850000000004</v>
      </c>
      <c r="D58" s="13">
        <f>[7]ICE!E22</f>
        <v>8427.850000000004</v>
      </c>
      <c r="E58" s="13">
        <f>[7]ICE!F22</f>
        <v>8458.7006666666621</v>
      </c>
      <c r="F58" s="13">
        <f>[7]ICE!G22</f>
        <v>8476.0700000000052</v>
      </c>
      <c r="G58" s="13">
        <f>[7]ICE!H22</f>
        <v>8476.0700000000052</v>
      </c>
      <c r="H58" s="13">
        <f>[7]ICE!I22</f>
        <v>7928.7099999999973</v>
      </c>
      <c r="I58" s="13">
        <f>[7]ICE!J22</f>
        <v>7928.7099999999973</v>
      </c>
      <c r="J58" s="13">
        <f>[7]ICE!K22</f>
        <v>7928.7099999999973</v>
      </c>
      <c r="K58" s="13">
        <f>[7]ICE!L22</f>
        <v>7633.4599999999982</v>
      </c>
      <c r="L58" s="13">
        <f>[7]ICE!M22</f>
        <v>7633.4599999999982</v>
      </c>
      <c r="M58" s="13">
        <f>[7]ICE!N22</f>
        <v>7633.4599999999982</v>
      </c>
      <c r="N58" s="23"/>
    </row>
    <row r="59" spans="1:14" x14ac:dyDescent="0.3">
      <c r="A59" s="22" t="str">
        <f>[7]ICE!B23</f>
        <v>j.b. Por consumo de energía (kWh)</v>
      </c>
      <c r="B59" s="13">
        <f>[7]ICE!C23</f>
        <v>63.460000000000022</v>
      </c>
      <c r="C59" s="13">
        <f>[7]ICE!D23</f>
        <v>63.460000000000022</v>
      </c>
      <c r="D59" s="13">
        <f>[7]ICE!E23</f>
        <v>63.460000000000022</v>
      </c>
      <c r="E59" s="13">
        <f>[7]ICE!F23</f>
        <v>63.689333333333344</v>
      </c>
      <c r="F59" s="13">
        <f>[7]ICE!G23</f>
        <v>63.819999999999979</v>
      </c>
      <c r="G59" s="13">
        <f>[7]ICE!H23</f>
        <v>63.819999999999979</v>
      </c>
      <c r="H59" s="13">
        <f>[7]ICE!I23</f>
        <v>59.700000000000031</v>
      </c>
      <c r="I59" s="13">
        <f>[7]ICE!J23</f>
        <v>59.700000000000031</v>
      </c>
      <c r="J59" s="13">
        <f>[7]ICE!K23</f>
        <v>59.700000000000031</v>
      </c>
      <c r="K59" s="13">
        <f>[7]ICE!L23</f>
        <v>57.480000000000011</v>
      </c>
      <c r="L59" s="13">
        <f>[7]ICE!M23</f>
        <v>57.480000000000011</v>
      </c>
      <c r="M59" s="13">
        <f>[7]ICE!N23</f>
        <v>57.480000000000011</v>
      </c>
      <c r="N59" s="23"/>
    </row>
    <row r="60" spans="1:14" x14ac:dyDescent="0.3">
      <c r="A60" s="22" t="str">
        <f>[7]ICE!B24</f>
        <v>j.c. Por consumo de energía (kW)</v>
      </c>
      <c r="B60" s="13">
        <f>[7]ICE!C24</f>
        <v>10488.33</v>
      </c>
      <c r="C60" s="13">
        <f>[7]ICE!D24</f>
        <v>10488.329999999998</v>
      </c>
      <c r="D60" s="13">
        <f>[7]ICE!E24</f>
        <v>10488.33</v>
      </c>
      <c r="E60" s="13">
        <f>[7]ICE!F24</f>
        <v>10526.723999999997</v>
      </c>
      <c r="F60" s="13">
        <f>[7]ICE!G24</f>
        <v>10548.340000000004</v>
      </c>
      <c r="G60" s="13">
        <f>[7]ICE!H24</f>
        <v>10548.340000000002</v>
      </c>
      <c r="H60" s="13">
        <f>[7]ICE!I24</f>
        <v>9867.159999999998</v>
      </c>
      <c r="I60" s="13">
        <f>[7]ICE!J24</f>
        <v>9867.159999999998</v>
      </c>
      <c r="J60" s="13">
        <f>[7]ICE!K24</f>
        <v>9867.16</v>
      </c>
      <c r="K60" s="13">
        <f>[7]ICE!L24</f>
        <v>9499.7199999999957</v>
      </c>
      <c r="L60" s="13">
        <f>[7]ICE!M24</f>
        <v>9499.7199999999975</v>
      </c>
      <c r="M60" s="13">
        <f>[7]ICE!N24</f>
        <v>9499.7199999999957</v>
      </c>
      <c r="N60" s="23"/>
    </row>
    <row r="61" spans="1:14" x14ac:dyDescent="0.3">
      <c r="A61" s="68" t="str">
        <f>[7]ICE!B25</f>
        <v>COMERCIOS Y SERVICIOS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23"/>
    </row>
    <row r="62" spans="1:14" x14ac:dyDescent="0.3">
      <c r="A62" s="66" t="str">
        <f>[7]ICE!B26</f>
        <v>T-CO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23"/>
    </row>
    <row r="63" spans="1:14" x14ac:dyDescent="0.3">
      <c r="A63" s="22" t="str">
        <f>[7]ICE!B27</f>
        <v>a. Consumo de Energía menor o igual a 3000 kWh</v>
      </c>
      <c r="B63" s="13">
        <f>[7]ICE!C27</f>
        <v>106.05000000000005</v>
      </c>
      <c r="C63" s="13">
        <f>[7]ICE!D27</f>
        <v>106.05000000000004</v>
      </c>
      <c r="D63" s="13">
        <f>[7]ICE!E27</f>
        <v>106.05000000000005</v>
      </c>
      <c r="E63" s="13">
        <f>[7]ICE!F27</f>
        <v>106.43533333333338</v>
      </c>
      <c r="F63" s="13">
        <f>[7]ICE!G27</f>
        <v>106.65000000000006</v>
      </c>
      <c r="G63" s="13">
        <f>[7]ICE!H27</f>
        <v>106.65000000000006</v>
      </c>
      <c r="H63" s="13">
        <f>[7]ICE!I27</f>
        <v>99.760000000000076</v>
      </c>
      <c r="I63" s="13">
        <f>[7]ICE!J27</f>
        <v>99.760000000000076</v>
      </c>
      <c r="J63" s="13">
        <f>[7]ICE!K27</f>
        <v>99.760000000000062</v>
      </c>
      <c r="K63" s="13">
        <f>[7]ICE!L27</f>
        <v>96.05000000000004</v>
      </c>
      <c r="L63" s="13">
        <f>[7]ICE!M27</f>
        <v>96.050000000000026</v>
      </c>
      <c r="M63" s="13">
        <f>[7]ICE!N27</f>
        <v>96.05000000000004</v>
      </c>
      <c r="N63" s="23"/>
    </row>
    <row r="64" spans="1:14" x14ac:dyDescent="0.3">
      <c r="A64" s="22" t="str">
        <f>[7]ICE!B28</f>
        <v>b. Consumo de Energía cada kWh</v>
      </c>
      <c r="B64" s="13">
        <f>[7]ICE!C28</f>
        <v>63.460000000000022</v>
      </c>
      <c r="C64" s="13">
        <f>[7]ICE!D28</f>
        <v>63.460000000000022</v>
      </c>
      <c r="D64" s="13">
        <f>[7]ICE!E28</f>
        <v>63.460000000000022</v>
      </c>
      <c r="E64" s="13">
        <f>[7]ICE!F28</f>
        <v>63.689333333333344</v>
      </c>
      <c r="F64" s="13">
        <f>[7]ICE!G28</f>
        <v>63.819999999999979</v>
      </c>
      <c r="G64" s="13">
        <f>[7]ICE!H28</f>
        <v>63.819999999999979</v>
      </c>
      <c r="H64" s="13">
        <f>[7]ICE!I28</f>
        <v>59.700000000000031</v>
      </c>
      <c r="I64" s="13">
        <f>[7]ICE!J28</f>
        <v>59.700000000000031</v>
      </c>
      <c r="J64" s="13">
        <f>[7]ICE!K28</f>
        <v>59.700000000000031</v>
      </c>
      <c r="K64" s="13">
        <f>[7]ICE!L28</f>
        <v>57.480000000000011</v>
      </c>
      <c r="L64" s="13">
        <f>[7]ICE!M28</f>
        <v>57.480000000000011</v>
      </c>
      <c r="M64" s="13">
        <f>[7]ICE!N28</f>
        <v>57.480000000000011</v>
      </c>
      <c r="N64" s="23"/>
    </row>
    <row r="65" spans="1:17" x14ac:dyDescent="0.3">
      <c r="A65" s="22" t="str">
        <f>[7]ICE!B29</f>
        <v>c. Consumo de Potencia cada kW</v>
      </c>
      <c r="B65" s="13">
        <f>[7]ICE!C29</f>
        <v>10488.33</v>
      </c>
      <c r="C65" s="13">
        <f>[7]ICE!D29</f>
        <v>10488.329999999998</v>
      </c>
      <c r="D65" s="13">
        <f>[7]ICE!E29</f>
        <v>10488.33</v>
      </c>
      <c r="E65" s="13">
        <f>[7]ICE!F29</f>
        <v>10526.723999999997</v>
      </c>
      <c r="F65" s="13">
        <f>[7]ICE!G29</f>
        <v>10548.340000000004</v>
      </c>
      <c r="G65" s="13">
        <f>[7]ICE!H29</f>
        <v>10548.340000000002</v>
      </c>
      <c r="H65" s="13">
        <f>[7]ICE!I29</f>
        <v>9867.159999999998</v>
      </c>
      <c r="I65" s="13">
        <f>[7]ICE!J29</f>
        <v>9867.159999999998</v>
      </c>
      <c r="J65" s="13">
        <f>[7]ICE!K29</f>
        <v>9867.16</v>
      </c>
      <c r="K65" s="13">
        <f>[7]ICE!L29</f>
        <v>9499.7199999999957</v>
      </c>
      <c r="L65" s="13">
        <f>[7]ICE!M29</f>
        <v>9499.7199999999975</v>
      </c>
      <c r="M65" s="13">
        <f>[7]ICE!N29</f>
        <v>9499.7199999999957</v>
      </c>
      <c r="N65" s="23"/>
    </row>
    <row r="66" spans="1:17" x14ac:dyDescent="0.3">
      <c r="A66" s="68" t="str">
        <f>[7]ICE!B30</f>
        <v>INDUSTRIAL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23"/>
    </row>
    <row r="67" spans="1:17" x14ac:dyDescent="0.3">
      <c r="A67" s="66" t="str">
        <f>[7]ICE!B31</f>
        <v>T-IN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23"/>
    </row>
    <row r="68" spans="1:17" x14ac:dyDescent="0.3">
      <c r="A68" s="22" t="str">
        <f>[7]ICE!B32</f>
        <v>a. Consumo de Energía menor o igual a 3000 kWh</v>
      </c>
      <c r="B68" s="13">
        <f>[7]ICE!C32</f>
        <v>106.05000000000005</v>
      </c>
      <c r="C68" s="13">
        <f>[7]ICE!D32</f>
        <v>106.05000000000004</v>
      </c>
      <c r="D68" s="13">
        <f>[7]ICE!E32</f>
        <v>106.05000000000005</v>
      </c>
      <c r="E68" s="13">
        <f>[7]ICE!F32</f>
        <v>106.43533333333338</v>
      </c>
      <c r="F68" s="13">
        <f>[7]ICE!G32</f>
        <v>106.65000000000006</v>
      </c>
      <c r="G68" s="13">
        <f>[7]ICE!H32</f>
        <v>106.65000000000006</v>
      </c>
      <c r="H68" s="13">
        <f>[7]ICE!I32</f>
        <v>99.760000000000076</v>
      </c>
      <c r="I68" s="13">
        <f>[7]ICE!J32</f>
        <v>99.760000000000076</v>
      </c>
      <c r="J68" s="13">
        <f>[7]ICE!K32</f>
        <v>99.760000000000062</v>
      </c>
      <c r="K68" s="13">
        <f>[7]ICE!L32</f>
        <v>96.05000000000004</v>
      </c>
      <c r="L68" s="13">
        <f>[7]ICE!M32</f>
        <v>96.050000000000026</v>
      </c>
      <c r="M68" s="13">
        <f>[7]ICE!N32</f>
        <v>96.05000000000004</v>
      </c>
      <c r="N68" s="21"/>
    </row>
    <row r="69" spans="1:17" x14ac:dyDescent="0.3">
      <c r="A69" s="22" t="str">
        <f>[7]ICE!B33</f>
        <v>b. Consumo de Energía cada kWh</v>
      </c>
      <c r="B69" s="13">
        <f>[7]ICE!C33</f>
        <v>63.460000000000022</v>
      </c>
      <c r="C69" s="13">
        <f>[7]ICE!D33</f>
        <v>63.460000000000022</v>
      </c>
      <c r="D69" s="13">
        <f>[7]ICE!E33</f>
        <v>63.460000000000022</v>
      </c>
      <c r="E69" s="13">
        <f>[7]ICE!F33</f>
        <v>63.689333333333344</v>
      </c>
      <c r="F69" s="13">
        <f>[7]ICE!G33</f>
        <v>63.819999999999979</v>
      </c>
      <c r="G69" s="13">
        <f>[7]ICE!H33</f>
        <v>63.819999999999979</v>
      </c>
      <c r="H69" s="13">
        <f>[7]ICE!I33</f>
        <v>59.700000000000031</v>
      </c>
      <c r="I69" s="13">
        <f>[7]ICE!J33</f>
        <v>59.700000000000031</v>
      </c>
      <c r="J69" s="13">
        <f>[7]ICE!K33</f>
        <v>59.700000000000031</v>
      </c>
      <c r="K69" s="13">
        <f>[7]ICE!L33</f>
        <v>57.480000000000011</v>
      </c>
      <c r="L69" s="13">
        <f>[7]ICE!M33</f>
        <v>57.480000000000011</v>
      </c>
      <c r="M69" s="13">
        <f>[7]ICE!N33</f>
        <v>57.480000000000011</v>
      </c>
      <c r="N69" s="21"/>
    </row>
    <row r="70" spans="1:17" x14ac:dyDescent="0.3">
      <c r="A70" s="22" t="str">
        <f>[7]ICE!B34</f>
        <v>c. Consumo de Potencia cada kW</v>
      </c>
      <c r="B70" s="13">
        <f>[7]ICE!C34</f>
        <v>10488.33</v>
      </c>
      <c r="C70" s="13">
        <f>[7]ICE!D34</f>
        <v>10488.329999999998</v>
      </c>
      <c r="D70" s="13">
        <f>[7]ICE!E34</f>
        <v>10488.33</v>
      </c>
      <c r="E70" s="13">
        <f>[7]ICE!F34</f>
        <v>10526.723999999997</v>
      </c>
      <c r="F70" s="13">
        <f>[7]ICE!G34</f>
        <v>10548.340000000004</v>
      </c>
      <c r="G70" s="13">
        <f>[7]ICE!H34</f>
        <v>10548.340000000002</v>
      </c>
      <c r="H70" s="13">
        <f>[7]ICE!I34</f>
        <v>9867.159999999998</v>
      </c>
      <c r="I70" s="13">
        <f>[7]ICE!J34</f>
        <v>9867.159999999998</v>
      </c>
      <c r="J70" s="13">
        <f>[7]ICE!K34</f>
        <v>9867.16</v>
      </c>
      <c r="K70" s="13">
        <f>[7]ICE!L34</f>
        <v>9499.7199999999957</v>
      </c>
      <c r="L70" s="13">
        <f>[7]ICE!M34</f>
        <v>9499.7199999999975</v>
      </c>
      <c r="M70" s="13">
        <f>[7]ICE!N34</f>
        <v>9499.7199999999957</v>
      </c>
      <c r="N70" s="13"/>
    </row>
    <row r="71" spans="1:17" x14ac:dyDescent="0.3">
      <c r="A71" s="68" t="str">
        <f>[7]ICE!B35</f>
        <v>PREFERENCIAL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</row>
    <row r="72" spans="1:17" x14ac:dyDescent="0.3">
      <c r="A72" s="66" t="str">
        <f>[7]ICE!B36</f>
        <v>T-CS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spans="1:17" x14ac:dyDescent="0.3">
      <c r="A73" s="22" t="str">
        <f>[7]ICE!B37</f>
        <v>a. Consumo de Energía menor o igual a 3000 kWh</v>
      </c>
      <c r="B73" s="13">
        <f>[7]ICE!C37</f>
        <v>90.14</v>
      </c>
      <c r="C73" s="13">
        <f>[7]ICE!D37</f>
        <v>90.140000000000015</v>
      </c>
      <c r="D73" s="13">
        <f>[7]ICE!E37</f>
        <v>90.14</v>
      </c>
      <c r="E73" s="13">
        <f>[7]ICE!F37</f>
        <v>90.463333333333338</v>
      </c>
      <c r="F73" s="13">
        <f>[7]ICE!G37</f>
        <v>90.650000000000048</v>
      </c>
      <c r="G73" s="13">
        <f>[7]ICE!H37</f>
        <v>90.650000000000048</v>
      </c>
      <c r="H73" s="13">
        <f>[7]ICE!I37</f>
        <v>84.800000000000026</v>
      </c>
      <c r="I73" s="13">
        <f>[7]ICE!J37</f>
        <v>84.800000000000026</v>
      </c>
      <c r="J73" s="13">
        <f>[7]ICE!K37</f>
        <v>84.800000000000011</v>
      </c>
      <c r="K73" s="13">
        <f>[7]ICE!L37</f>
        <v>81.640000000000015</v>
      </c>
      <c r="L73" s="13">
        <f>[7]ICE!M37</f>
        <v>81.640000000000029</v>
      </c>
      <c r="M73" s="13">
        <f>[7]ICE!N37</f>
        <v>81.640000000000015</v>
      </c>
    </row>
    <row r="74" spans="1:17" x14ac:dyDescent="0.3">
      <c r="A74" s="22" t="str">
        <f>[7]ICE!B38</f>
        <v>b. Consumo de Energía cada kWh</v>
      </c>
      <c r="B74" s="13">
        <f>[7]ICE!C38</f>
        <v>53.940000000000033</v>
      </c>
      <c r="C74" s="13">
        <f>[7]ICE!D38</f>
        <v>53.940000000000033</v>
      </c>
      <c r="D74" s="13">
        <f>[7]ICE!E38</f>
        <v>53.940000000000033</v>
      </c>
      <c r="E74" s="13">
        <f>[7]ICE!F38</f>
        <v>54.138000000000034</v>
      </c>
      <c r="F74" s="13">
        <f>[7]ICE!G38</f>
        <v>54.25</v>
      </c>
      <c r="G74" s="13">
        <f>[7]ICE!H38</f>
        <v>54.25</v>
      </c>
      <c r="H74" s="13">
        <f>[7]ICE!I38</f>
        <v>50.75</v>
      </c>
      <c r="I74" s="13">
        <f>[7]ICE!J38</f>
        <v>50.75</v>
      </c>
      <c r="J74" s="13">
        <f>[7]ICE!K38</f>
        <v>50.75</v>
      </c>
      <c r="K74" s="13">
        <f>[7]ICE!L38</f>
        <v>48.859999999999971</v>
      </c>
      <c r="L74" s="13">
        <f>[7]ICE!M38</f>
        <v>48.859999999999978</v>
      </c>
      <c r="M74" s="13">
        <f>[7]ICE!N38</f>
        <v>48.859999999999971</v>
      </c>
    </row>
    <row r="75" spans="1:17" x14ac:dyDescent="0.3">
      <c r="A75" s="22" t="str">
        <f>[7]ICE!B39</f>
        <v>c. Consumo de Potencia cada kW</v>
      </c>
      <c r="B75" s="13">
        <f>[7]ICE!C39</f>
        <v>8915.0799999999963</v>
      </c>
      <c r="C75" s="13">
        <f>[7]ICE!D39</f>
        <v>8915.0799999999945</v>
      </c>
      <c r="D75" s="13">
        <f>[7]ICE!E39</f>
        <v>8915.0799999999963</v>
      </c>
      <c r="E75" s="13">
        <f>[7]ICE!F39</f>
        <v>8947.7220000000034</v>
      </c>
      <c r="F75" s="13">
        <f>[7]ICE!G39</f>
        <v>8966.09</v>
      </c>
      <c r="G75" s="13">
        <f>[7]ICE!H39</f>
        <v>8966.0899999999983</v>
      </c>
      <c r="H75" s="13">
        <f>[7]ICE!I39</f>
        <v>8387.0899999999983</v>
      </c>
      <c r="I75" s="13">
        <f>[7]ICE!J39</f>
        <v>8387.0899999999983</v>
      </c>
      <c r="J75" s="13">
        <f>[7]ICE!K39</f>
        <v>8387.0899999999983</v>
      </c>
      <c r="K75" s="13">
        <f>[7]ICE!L39</f>
        <v>8074.7600000000039</v>
      </c>
      <c r="L75" s="13">
        <f>[7]ICE!M39</f>
        <v>8074.7600000000039</v>
      </c>
      <c r="M75" s="13">
        <f>[7]ICE!N39</f>
        <v>8074.7600000000039</v>
      </c>
    </row>
    <row r="76" spans="1:17" x14ac:dyDescent="0.3">
      <c r="A76" s="68" t="str">
        <f>[7]ICE!B40</f>
        <v>MEDIA TENSIÓN (T-MT)</v>
      </c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</row>
    <row r="77" spans="1:17" x14ac:dyDescent="0.3">
      <c r="A77" s="66" t="str">
        <f>[7]ICE!B41</f>
        <v>T-MT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7" x14ac:dyDescent="0.3">
      <c r="A78" s="22" t="str">
        <f>[7]ICE!B42</f>
        <v>a.Periodo Punta (máxima)</v>
      </c>
      <c r="B78" s="13">
        <f>[7]ICE!C42</f>
        <v>55.109999999999964</v>
      </c>
      <c r="C78" s="13">
        <f>[7]ICE!D42</f>
        <v>55.109999999999971</v>
      </c>
      <c r="D78" s="13">
        <f>[7]ICE!E42</f>
        <v>55.109999999999964</v>
      </c>
      <c r="E78" s="13">
        <f>[7]ICE!F42</f>
        <v>55.308666666666646</v>
      </c>
      <c r="F78" s="13">
        <f>[7]ICE!G42</f>
        <v>55.430000000000014</v>
      </c>
      <c r="G78" s="13">
        <f>[7]ICE!H42</f>
        <v>55.430000000000014</v>
      </c>
      <c r="H78" s="13">
        <f>[7]ICE!I42</f>
        <v>51.849999999999973</v>
      </c>
      <c r="I78" s="13">
        <f>[7]ICE!J42</f>
        <v>51.849999999999973</v>
      </c>
      <c r="J78" s="13">
        <f>[7]ICE!K42</f>
        <v>51.84999999999998</v>
      </c>
      <c r="K78" s="13">
        <f>[7]ICE!L42</f>
        <v>49.920000000000016</v>
      </c>
      <c r="L78" s="13">
        <f>[7]ICE!M42</f>
        <v>49.920000000000009</v>
      </c>
      <c r="M78" s="13">
        <f>[7]ICE!N42</f>
        <v>49.920000000000016</v>
      </c>
    </row>
    <row r="79" spans="1:17" x14ac:dyDescent="0.3">
      <c r="A79" s="22" t="str">
        <f>[7]ICE!B43</f>
        <v>b.Periodo Punta (mínimo)</v>
      </c>
      <c r="B79" s="13">
        <f>[7]ICE!C43</f>
        <v>52.430000000000007</v>
      </c>
      <c r="C79" s="13">
        <f>[7]ICE!D43</f>
        <v>52.43</v>
      </c>
      <c r="D79" s="13">
        <f>[7]ICE!E43</f>
        <v>52.430000000000007</v>
      </c>
      <c r="E79" s="13">
        <f>[7]ICE!F43</f>
        <v>52.617999999999974</v>
      </c>
      <c r="F79" s="13">
        <f>[7]ICE!G43</f>
        <v>52.730000000000011</v>
      </c>
      <c r="G79" s="13">
        <f>[7]ICE!H43</f>
        <v>52.730000000000011</v>
      </c>
      <c r="H79" s="13">
        <f>[7]ICE!I43</f>
        <v>49.319999999999993</v>
      </c>
      <c r="I79" s="13">
        <f>[7]ICE!J43</f>
        <v>49.319999999999993</v>
      </c>
      <c r="J79" s="13">
        <f>[7]ICE!K43</f>
        <v>49.32</v>
      </c>
      <c r="K79" s="13">
        <f>[7]ICE!L43</f>
        <v>47.49</v>
      </c>
      <c r="L79" s="13">
        <f>[7]ICE!M43</f>
        <v>47.49</v>
      </c>
      <c r="M79" s="13">
        <f>[7]ICE!N43</f>
        <v>47.49</v>
      </c>
    </row>
    <row r="80" spans="1:17" x14ac:dyDescent="0.3">
      <c r="A80" s="22" t="str">
        <f>[7]ICE!B44</f>
        <v>c.Periodo Valle (máxima)</v>
      </c>
      <c r="B80" s="13">
        <f>[7]ICE!C44</f>
        <v>20.470000000000017</v>
      </c>
      <c r="C80" s="13">
        <f>[7]ICE!D44</f>
        <v>20.470000000000017</v>
      </c>
      <c r="D80" s="13">
        <f>[7]ICE!E44</f>
        <v>20.470000000000017</v>
      </c>
      <c r="E80" s="13">
        <f>[7]ICE!F44</f>
        <v>20.543333333333337</v>
      </c>
      <c r="F80" s="13">
        <f>[7]ICE!G44</f>
        <v>20.59</v>
      </c>
      <c r="G80" s="13">
        <f>[7]ICE!H44</f>
        <v>20.589999999999996</v>
      </c>
      <c r="H80" s="13">
        <f>[7]ICE!I44</f>
        <v>19.259999999999994</v>
      </c>
      <c r="I80" s="13">
        <f>[7]ICE!J44</f>
        <v>19.259999999999994</v>
      </c>
      <c r="J80" s="13">
        <f>[7]ICE!K44</f>
        <v>19.259999999999994</v>
      </c>
      <c r="K80" s="13">
        <f>[7]ICE!L44</f>
        <v>18.540000000000003</v>
      </c>
      <c r="L80" s="13">
        <f>[7]ICE!M44</f>
        <v>18.540000000000006</v>
      </c>
      <c r="M80" s="13">
        <f>[7]ICE!N44</f>
        <v>18.540000000000003</v>
      </c>
      <c r="N80" s="16"/>
      <c r="O80" s="16"/>
      <c r="P80" s="16"/>
      <c r="Q80" s="16"/>
    </row>
    <row r="81" spans="1:17" x14ac:dyDescent="0.3">
      <c r="A81" s="22" t="str">
        <f>[7]ICE!B45</f>
        <v>d.Periodo Valle (mínima)</v>
      </c>
      <c r="B81" s="13">
        <f>[7]ICE!C45</f>
        <v>19.480000000000008</v>
      </c>
      <c r="C81" s="13">
        <f>[7]ICE!D45</f>
        <v>19.480000000000008</v>
      </c>
      <c r="D81" s="13">
        <f>[7]ICE!E45</f>
        <v>19.480000000000008</v>
      </c>
      <c r="E81" s="13">
        <f>[7]ICE!F45</f>
        <v>19.54333333333334</v>
      </c>
      <c r="F81" s="13">
        <f>[7]ICE!G45</f>
        <v>19.589999999999996</v>
      </c>
      <c r="G81" s="13">
        <f>[7]ICE!H45</f>
        <v>19.589999999999993</v>
      </c>
      <c r="H81" s="13">
        <f>[7]ICE!I45</f>
        <v>18.320000000000004</v>
      </c>
      <c r="I81" s="13">
        <f>[7]ICE!J45</f>
        <v>18.320000000000004</v>
      </c>
      <c r="J81" s="13">
        <f>[7]ICE!K45</f>
        <v>18.32</v>
      </c>
      <c r="K81" s="13">
        <f>[7]ICE!L45</f>
        <v>17.63999999999999</v>
      </c>
      <c r="L81" s="13">
        <f>[7]ICE!M45</f>
        <v>17.63999999999999</v>
      </c>
      <c r="M81" s="13">
        <f>[7]ICE!N45</f>
        <v>17.63999999999999</v>
      </c>
      <c r="N81" s="16"/>
      <c r="O81" s="16"/>
      <c r="P81" s="16"/>
      <c r="Q81" s="16"/>
    </row>
    <row r="82" spans="1:17" x14ac:dyDescent="0.3">
      <c r="A82" s="22" t="str">
        <f>[7]ICE!B46</f>
        <v>e.Periodo Noche (máxima)</v>
      </c>
      <c r="B82" s="13">
        <f>[7]ICE!C46</f>
        <v>12.589999999999993</v>
      </c>
      <c r="C82" s="13">
        <f>[7]ICE!D46</f>
        <v>12.589999999999995</v>
      </c>
      <c r="D82" s="13">
        <f>[7]ICE!E46</f>
        <v>12.589999999999993</v>
      </c>
      <c r="E82" s="13">
        <f>[7]ICE!F46</f>
        <v>12.641333333333328</v>
      </c>
      <c r="F82" s="13">
        <f>[7]ICE!G46</f>
        <v>12.660000000000007</v>
      </c>
      <c r="G82" s="13">
        <f>[7]ICE!H46</f>
        <v>12.660000000000005</v>
      </c>
      <c r="H82" s="13">
        <f>[7]ICE!I46</f>
        <v>11.850000000000005</v>
      </c>
      <c r="I82" s="13">
        <f>[7]ICE!J46</f>
        <v>11.850000000000005</v>
      </c>
      <c r="J82" s="13">
        <f>[7]ICE!K46</f>
        <v>11.850000000000003</v>
      </c>
      <c r="K82" s="13">
        <f>[7]ICE!L46</f>
        <v>11.410000000000005</v>
      </c>
      <c r="L82" s="13">
        <f>[7]ICE!M46</f>
        <v>11.410000000000004</v>
      </c>
      <c r="M82" s="13">
        <f>[7]ICE!N46</f>
        <v>11.410000000000005</v>
      </c>
      <c r="N82" s="16"/>
      <c r="O82" s="16"/>
      <c r="P82" s="16"/>
      <c r="Q82" s="16"/>
    </row>
    <row r="83" spans="1:17" hidden="1" x14ac:dyDescent="0.3">
      <c r="A83" s="22" t="str">
        <f>[7]ICE!B47</f>
        <v>f.Periodo Noche (máxima)</v>
      </c>
      <c r="B83" s="13">
        <f>[7]ICE!C47</f>
        <v>0</v>
      </c>
      <c r="C83" s="13">
        <f>[7]ICE!D47</f>
        <v>0</v>
      </c>
      <c r="D83" s="13">
        <f>[7]ICE!E47</f>
        <v>0</v>
      </c>
      <c r="E83" s="13">
        <f>[7]ICE!F47</f>
        <v>0</v>
      </c>
      <c r="F83" s="13">
        <f>[7]ICE!G47</f>
        <v>0</v>
      </c>
      <c r="G83" s="13">
        <f>[7]ICE!H47</f>
        <v>0</v>
      </c>
      <c r="H83" s="13">
        <f>[7]ICE!I47</f>
        <v>0</v>
      </c>
      <c r="I83" s="13">
        <f>[7]ICE!J47</f>
        <v>0</v>
      </c>
      <c r="J83" s="13">
        <f>[7]ICE!K47</f>
        <v>0</v>
      </c>
      <c r="K83" s="13">
        <f>[7]ICE!L47</f>
        <v>0</v>
      </c>
      <c r="L83" s="13">
        <f>[7]ICE!M47</f>
        <v>0</v>
      </c>
      <c r="M83" s="13">
        <f>[7]ICE!N47</f>
        <v>0</v>
      </c>
      <c r="N83" s="16"/>
      <c r="O83" s="16"/>
      <c r="P83" s="16"/>
      <c r="Q83" s="16"/>
    </row>
    <row r="84" spans="1:17" x14ac:dyDescent="0.3">
      <c r="A84" s="22" t="str">
        <f>[7]ICE!B48</f>
        <v>f.Periodo Noche (mínimo)</v>
      </c>
      <c r="B84" s="13">
        <f>[7]ICE!C48</f>
        <v>11.97000000000001</v>
      </c>
      <c r="C84" s="13">
        <f>[7]ICE!D48</f>
        <v>11.970000000000008</v>
      </c>
      <c r="D84" s="13">
        <f>[7]ICE!E48</f>
        <v>11.97000000000001</v>
      </c>
      <c r="E84" s="13">
        <f>[7]ICE!F48</f>
        <v>12.021333333333333</v>
      </c>
      <c r="F84" s="13">
        <f>[7]ICE!G48</f>
        <v>12.040000000000003</v>
      </c>
      <c r="G84" s="13">
        <f>[7]ICE!H48</f>
        <v>12.040000000000001</v>
      </c>
      <c r="H84" s="13">
        <f>[7]ICE!I48</f>
        <v>11.269999999999998</v>
      </c>
      <c r="I84" s="13">
        <f>[7]ICE!J48</f>
        <v>11.269999999999998</v>
      </c>
      <c r="J84" s="13">
        <f>[7]ICE!K48</f>
        <v>11.27</v>
      </c>
      <c r="K84" s="13">
        <f>[7]ICE!L48</f>
        <v>10.850000000000003</v>
      </c>
      <c r="L84" s="13">
        <f>[7]ICE!M48</f>
        <v>10.850000000000001</v>
      </c>
      <c r="M84" s="13">
        <f>[7]ICE!N48</f>
        <v>10.850000000000003</v>
      </c>
      <c r="N84" s="16"/>
      <c r="O84" s="16"/>
      <c r="P84" s="16"/>
      <c r="Q84" s="16"/>
    </row>
    <row r="85" spans="1:17" x14ac:dyDescent="0.3">
      <c r="A85" s="22" t="str">
        <f>[7]ICE!B49</f>
        <v>g. Potencia Punta (Máxima)</v>
      </c>
      <c r="B85" s="13">
        <f>[7]ICE!C49</f>
        <v>8942.5199999999986</v>
      </c>
      <c r="C85" s="13">
        <f>[7]ICE!D49</f>
        <v>8942.5199999999968</v>
      </c>
      <c r="D85" s="13">
        <f>[7]ICE!E49</f>
        <v>8942.5199999999986</v>
      </c>
      <c r="E85" s="13">
        <f>[7]ICE!F49</f>
        <v>8975.2566666666662</v>
      </c>
      <c r="F85" s="13">
        <f>[7]ICE!G49</f>
        <v>8993.69</v>
      </c>
      <c r="G85" s="13">
        <f>[7]ICE!H49</f>
        <v>8993.69</v>
      </c>
      <c r="H85" s="13">
        <f>[7]ICE!I49</f>
        <v>8412.899999999996</v>
      </c>
      <c r="I85" s="13">
        <f>[7]ICE!J49</f>
        <v>8412.899999999996</v>
      </c>
      <c r="J85" s="13">
        <f>[7]ICE!K49</f>
        <v>8412.899999999996</v>
      </c>
      <c r="K85" s="13">
        <f>[7]ICE!L49</f>
        <v>8099.6099999999933</v>
      </c>
      <c r="L85" s="13">
        <f>[7]ICE!M49</f>
        <v>8099.6099999999942</v>
      </c>
      <c r="M85" s="13">
        <f>[7]ICE!N49</f>
        <v>8099.6099999999933</v>
      </c>
      <c r="N85" s="16"/>
      <c r="O85" s="16"/>
      <c r="P85" s="16"/>
      <c r="Q85" s="16"/>
    </row>
    <row r="86" spans="1:17" hidden="1" x14ac:dyDescent="0.3">
      <c r="A86" s="22" t="str">
        <f>[7]ICE!B50</f>
        <v>g.Periodo Noche (mínimo)</v>
      </c>
      <c r="B86" s="13">
        <f>[7]ICE!C50</f>
        <v>0</v>
      </c>
      <c r="C86" s="13">
        <f>[7]ICE!D50</f>
        <v>0</v>
      </c>
      <c r="D86" s="13">
        <f>[7]ICE!E50</f>
        <v>0</v>
      </c>
      <c r="E86" s="13">
        <f>[7]ICE!F50</f>
        <v>0</v>
      </c>
      <c r="F86" s="13">
        <f>[7]ICE!G50</f>
        <v>0</v>
      </c>
      <c r="G86" s="13">
        <f>[7]ICE!H50</f>
        <v>0</v>
      </c>
      <c r="H86" s="13">
        <f>[7]ICE!I50</f>
        <v>0</v>
      </c>
      <c r="I86" s="13">
        <f>[7]ICE!J50</f>
        <v>0</v>
      </c>
      <c r="J86" s="13">
        <f>[7]ICE!K50</f>
        <v>0</v>
      </c>
      <c r="K86" s="13">
        <f>[7]ICE!L50</f>
        <v>0</v>
      </c>
      <c r="L86" s="13">
        <f>[7]ICE!M50</f>
        <v>0</v>
      </c>
      <c r="M86" s="13">
        <f>[7]ICE!N50</f>
        <v>0</v>
      </c>
      <c r="N86" s="16"/>
      <c r="O86" s="16"/>
      <c r="P86" s="16"/>
      <c r="Q86" s="16"/>
    </row>
    <row r="87" spans="1:17" x14ac:dyDescent="0.3">
      <c r="A87" s="22" t="str">
        <f>[7]ICE!B51</f>
        <v>h. Potencia Punta (Mínimo)</v>
      </c>
      <c r="B87" s="13">
        <f>[7]ICE!C51</f>
        <v>8507.0199999999968</v>
      </c>
      <c r="C87" s="13">
        <f>[7]ICE!D51</f>
        <v>8507.0199999999968</v>
      </c>
      <c r="D87" s="13">
        <f>[7]ICE!E51</f>
        <v>8507.0199999999968</v>
      </c>
      <c r="E87" s="13">
        <f>[7]ICE!F51</f>
        <v>8538.1620000000021</v>
      </c>
      <c r="F87" s="13">
        <f>[7]ICE!G51</f>
        <v>8555.69</v>
      </c>
      <c r="G87" s="13">
        <f>[7]ICE!H51</f>
        <v>8555.69</v>
      </c>
      <c r="H87" s="13">
        <f>[7]ICE!I51</f>
        <v>8003.1900000000014</v>
      </c>
      <c r="I87" s="13">
        <f>[7]ICE!J51</f>
        <v>8003.1900000000014</v>
      </c>
      <c r="J87" s="13">
        <f>[7]ICE!K51</f>
        <v>8003.1900000000014</v>
      </c>
      <c r="K87" s="13">
        <f>[7]ICE!L51</f>
        <v>7705.1600000000026</v>
      </c>
      <c r="L87" s="13">
        <f>[7]ICE!M51</f>
        <v>7705.1600000000026</v>
      </c>
      <c r="M87" s="13">
        <f>[7]ICE!N51</f>
        <v>7705.1600000000026</v>
      </c>
      <c r="N87" s="16"/>
      <c r="O87" s="16"/>
      <c r="P87" s="16"/>
      <c r="Q87" s="16"/>
    </row>
    <row r="88" spans="1:17" x14ac:dyDescent="0.3">
      <c r="A88" s="22" t="str">
        <f>[7]ICE!B52</f>
        <v>i. Potencia Valle (Máxima)</v>
      </c>
      <c r="B88" s="13">
        <f>[7]ICE!C52</f>
        <v>6243.78</v>
      </c>
      <c r="C88" s="13">
        <f>[7]ICE!D52</f>
        <v>6243.78</v>
      </c>
      <c r="D88" s="13">
        <f>[7]ICE!E52</f>
        <v>6243.78</v>
      </c>
      <c r="E88" s="13">
        <f>[7]ICE!F52</f>
        <v>6266.6393333333344</v>
      </c>
      <c r="F88" s="13">
        <f>[7]ICE!G52</f>
        <v>6279.510000000002</v>
      </c>
      <c r="G88" s="13">
        <f>[7]ICE!H52</f>
        <v>6279.5100000000011</v>
      </c>
      <c r="H88" s="13">
        <f>[7]ICE!I52</f>
        <v>5873.9899999999989</v>
      </c>
      <c r="I88" s="13">
        <f>[7]ICE!J52</f>
        <v>5873.9899999999989</v>
      </c>
      <c r="J88" s="13">
        <f>[7]ICE!K52</f>
        <v>5873.99</v>
      </c>
      <c r="K88" s="13">
        <f>[7]ICE!L52</f>
        <v>5655.2600000000011</v>
      </c>
      <c r="L88" s="13">
        <f>[7]ICE!M52</f>
        <v>5655.26</v>
      </c>
      <c r="M88" s="13">
        <f>[7]ICE!N52</f>
        <v>5655.2600000000011</v>
      </c>
    </row>
    <row r="89" spans="1:17" x14ac:dyDescent="0.3">
      <c r="A89" s="22" t="str">
        <f>[7]ICE!B53</f>
        <v>j. Potencia Valle (Mínimo)</v>
      </c>
      <c r="B89" s="13">
        <f>[7]ICE!C53</f>
        <v>5939.71</v>
      </c>
      <c r="C89" s="13">
        <f>[7]ICE!D53</f>
        <v>5939.7100000000009</v>
      </c>
      <c r="D89" s="13">
        <f>[7]ICE!E53</f>
        <v>5939.71</v>
      </c>
      <c r="E89" s="13">
        <f>[7]ICE!F53</f>
        <v>5961.4546666666656</v>
      </c>
      <c r="F89" s="13">
        <f>[7]ICE!G53</f>
        <v>5973.7000000000025</v>
      </c>
      <c r="G89" s="13">
        <f>[7]ICE!H53</f>
        <v>5973.7000000000016</v>
      </c>
      <c r="H89" s="13">
        <f>[7]ICE!I53</f>
        <v>5587.9299999999957</v>
      </c>
      <c r="I89" s="13">
        <f>[7]ICE!J53</f>
        <v>5587.9299999999957</v>
      </c>
      <c r="J89" s="13">
        <f>[7]ICE!K53</f>
        <v>5587.9299999999957</v>
      </c>
      <c r="K89" s="13">
        <f>[7]ICE!L53</f>
        <v>5379.8500000000031</v>
      </c>
      <c r="L89" s="13">
        <f>[7]ICE!M53</f>
        <v>5379.8500000000031</v>
      </c>
      <c r="M89" s="13">
        <f>[7]ICE!N53</f>
        <v>5379.8500000000031</v>
      </c>
    </row>
    <row r="90" spans="1:17" x14ac:dyDescent="0.3">
      <c r="A90" s="22" t="str">
        <f>[7]ICE!B54</f>
        <v>k. Potencia Noche (Máxima)</v>
      </c>
      <c r="B90" s="13">
        <f>[7]ICE!C54</f>
        <v>3999.2799999999993</v>
      </c>
      <c r="C90" s="13">
        <f>[7]ICE!D54</f>
        <v>3999.2799999999993</v>
      </c>
      <c r="D90" s="13">
        <f>[7]ICE!E54</f>
        <v>3999.2799999999993</v>
      </c>
      <c r="E90" s="13">
        <f>[7]ICE!F54</f>
        <v>4013.9286666666644</v>
      </c>
      <c r="F90" s="13">
        <f>[7]ICE!G54</f>
        <v>4022.1699999999987</v>
      </c>
      <c r="G90" s="13">
        <f>[7]ICE!H54</f>
        <v>4022.1699999999987</v>
      </c>
      <c r="H90" s="13">
        <f>[7]ICE!I54</f>
        <v>3762.4299999999967</v>
      </c>
      <c r="I90" s="13">
        <f>[7]ICE!J54</f>
        <v>3762.4299999999967</v>
      </c>
      <c r="J90" s="13">
        <f>[7]ICE!K54</f>
        <v>3762.4299999999971</v>
      </c>
      <c r="K90" s="13">
        <f>[7]ICE!L54</f>
        <v>3622.3200000000029</v>
      </c>
      <c r="L90" s="13">
        <f>[7]ICE!M54</f>
        <v>3622.3200000000024</v>
      </c>
      <c r="M90" s="13">
        <f>[7]ICE!N54</f>
        <v>3622.3200000000029</v>
      </c>
    </row>
    <row r="91" spans="1:17" x14ac:dyDescent="0.3">
      <c r="A91" s="22" t="str">
        <f>[7]ICE!B55</f>
        <v>l. Potencia Noche (Mínimo)</v>
      </c>
      <c r="B91" s="13">
        <f>[7]ICE!C55</f>
        <v>3804.5200000000009</v>
      </c>
      <c r="C91" s="13">
        <f>[7]ICE!D55</f>
        <v>3804.5200000000004</v>
      </c>
      <c r="D91" s="13">
        <f>[7]ICE!E55</f>
        <v>3804.5200000000009</v>
      </c>
      <c r="E91" s="13">
        <f>[7]ICE!F55</f>
        <v>3818.4406666666673</v>
      </c>
      <c r="F91" s="13">
        <f>[7]ICE!G55</f>
        <v>3826.2899999999972</v>
      </c>
      <c r="G91" s="13">
        <f>[7]ICE!H55</f>
        <v>3826.2899999999977</v>
      </c>
      <c r="H91" s="13">
        <f>[7]ICE!I55</f>
        <v>3579.1900000000014</v>
      </c>
      <c r="I91" s="13">
        <f>[7]ICE!J55</f>
        <v>3579.1900000000014</v>
      </c>
      <c r="J91" s="13">
        <f>[7]ICE!K55</f>
        <v>3579.1900000000014</v>
      </c>
      <c r="K91" s="13">
        <f>[7]ICE!L55</f>
        <v>3445.9100000000021</v>
      </c>
      <c r="L91" s="13">
        <f>[7]ICE!M55</f>
        <v>3445.9100000000021</v>
      </c>
      <c r="M91" s="13">
        <f>[7]ICE!N55</f>
        <v>3445.9100000000021</v>
      </c>
    </row>
    <row r="92" spans="1:17" x14ac:dyDescent="0.3">
      <c r="A92" s="68" t="str">
        <f>[7]ICE!B56</f>
        <v>MEDIA TENSIÓN (T-MTb)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</row>
    <row r="93" spans="1:17" x14ac:dyDescent="0.3">
      <c r="A93" s="66" t="str">
        <f>[7]ICE!B57</f>
        <v>T-MTb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7" x14ac:dyDescent="0.3">
      <c r="A94" s="22" t="str">
        <f>[7]ICE!B58</f>
        <v>a.Periodo Punta (máxima)</v>
      </c>
      <c r="B94" s="13">
        <f>[7]ICE!C58</f>
        <v>100.02</v>
      </c>
      <c r="C94" s="13">
        <f>[7]ICE!D58</f>
        <v>100.02</v>
      </c>
      <c r="D94" s="13">
        <f>[7]ICE!E58</f>
        <v>100.02</v>
      </c>
      <c r="E94" s="13">
        <f>[7]ICE!F58</f>
        <v>100.38466666666662</v>
      </c>
      <c r="F94" s="13">
        <f>[7]ICE!G58</f>
        <v>100.59000000000003</v>
      </c>
      <c r="G94" s="13">
        <f>[7]ICE!H58</f>
        <v>100.59000000000002</v>
      </c>
      <c r="H94" s="13">
        <f>[7]ICE!I58</f>
        <v>94.090000000000032</v>
      </c>
      <c r="I94" s="13">
        <f>[7]ICE!J58</f>
        <v>94.090000000000032</v>
      </c>
      <c r="J94" s="13">
        <f>[7]ICE!K58</f>
        <v>94.090000000000018</v>
      </c>
      <c r="K94" s="13">
        <f>[7]ICE!L58</f>
        <v>90.590000000000018</v>
      </c>
      <c r="L94" s="13">
        <f>[7]ICE!M58</f>
        <v>90.59</v>
      </c>
      <c r="M94" s="13">
        <f>[7]ICE!N58</f>
        <v>90.590000000000018</v>
      </c>
    </row>
    <row r="95" spans="1:17" x14ac:dyDescent="0.3">
      <c r="A95" s="22" t="str">
        <f>[7]ICE!B59</f>
        <v>b.Periodo Punta (mínimo)</v>
      </c>
      <c r="B95" s="13">
        <f>[7]ICE!C59</f>
        <v>95.150000000000048</v>
      </c>
      <c r="C95" s="13">
        <f>[7]ICE!D59</f>
        <v>95.150000000000048</v>
      </c>
      <c r="D95" s="13">
        <f>[7]ICE!E59</f>
        <v>95.150000000000048</v>
      </c>
      <c r="E95" s="13">
        <f>[7]ICE!F59</f>
        <v>95.494</v>
      </c>
      <c r="F95" s="13">
        <f>[7]ICE!G59</f>
        <v>95.69000000000004</v>
      </c>
      <c r="G95" s="13">
        <f>[7]ICE!H59</f>
        <v>95.69000000000004</v>
      </c>
      <c r="H95" s="13">
        <f>[7]ICE!I59</f>
        <v>89.510000000000062</v>
      </c>
      <c r="I95" s="13">
        <f>[7]ICE!J59</f>
        <v>89.510000000000062</v>
      </c>
      <c r="J95" s="13">
        <f>[7]ICE!K59</f>
        <v>89.510000000000048</v>
      </c>
      <c r="K95" s="13">
        <f>[7]ICE!L59</f>
        <v>86.179999999999993</v>
      </c>
      <c r="L95" s="13">
        <f>[7]ICE!M59</f>
        <v>86.18</v>
      </c>
      <c r="M95" s="13">
        <f>[7]ICE!N59</f>
        <v>86.179999999999993</v>
      </c>
    </row>
    <row r="96" spans="1:17" x14ac:dyDescent="0.3">
      <c r="A96" s="22" t="str">
        <f>[7]ICE!B60</f>
        <v>c.Periodo Valle (máxima)</v>
      </c>
      <c r="B96" s="13">
        <f>[7]ICE!C60</f>
        <v>34.36</v>
      </c>
      <c r="C96" s="13">
        <f>[7]ICE!D60</f>
        <v>34.360000000000007</v>
      </c>
      <c r="D96" s="13">
        <f>[7]ICE!E60</f>
        <v>34.36</v>
      </c>
      <c r="E96" s="13">
        <f>[7]ICE!F60</f>
        <v>34.485333333333337</v>
      </c>
      <c r="F96" s="13">
        <f>[7]ICE!G60</f>
        <v>34.559999999999974</v>
      </c>
      <c r="G96" s="13">
        <f>[7]ICE!H60</f>
        <v>34.559999999999974</v>
      </c>
      <c r="H96" s="13">
        <f>[7]ICE!I60</f>
        <v>32.320000000000022</v>
      </c>
      <c r="I96" s="13">
        <f>[7]ICE!J60</f>
        <v>32.320000000000022</v>
      </c>
      <c r="J96" s="13">
        <f>[7]ICE!K60</f>
        <v>32.320000000000022</v>
      </c>
      <c r="K96" s="13">
        <f>[7]ICE!L60</f>
        <v>31.12</v>
      </c>
      <c r="L96" s="13">
        <f>[7]ICE!M60</f>
        <v>31.12</v>
      </c>
      <c r="M96" s="13">
        <f>[7]ICE!N60</f>
        <v>31.12</v>
      </c>
    </row>
    <row r="97" spans="1:13" x14ac:dyDescent="0.3">
      <c r="A97" s="22" t="str">
        <f>[7]ICE!B61</f>
        <v>d.Periodo Valle (mínima)</v>
      </c>
      <c r="B97" s="13">
        <f>[7]ICE!C61</f>
        <v>32.690000000000026</v>
      </c>
      <c r="C97" s="13">
        <f>[7]ICE!D61</f>
        <v>32.690000000000019</v>
      </c>
      <c r="D97" s="13">
        <f>[7]ICE!E61</f>
        <v>32.690000000000026</v>
      </c>
      <c r="E97" s="13">
        <f>[7]ICE!F61</f>
        <v>32.804666666666648</v>
      </c>
      <c r="F97" s="13">
        <f>[7]ICE!G61</f>
        <v>32.869999999999997</v>
      </c>
      <c r="G97" s="13">
        <f>[7]ICE!H61</f>
        <v>32.869999999999997</v>
      </c>
      <c r="H97" s="13">
        <f>[7]ICE!I61</f>
        <v>30.75</v>
      </c>
      <c r="I97" s="13">
        <f>[7]ICE!J61</f>
        <v>30.75</v>
      </c>
      <c r="J97" s="13">
        <f>[7]ICE!K61</f>
        <v>30.75</v>
      </c>
      <c r="K97" s="13">
        <f>[7]ICE!L61</f>
        <v>29.600000000000016</v>
      </c>
      <c r="L97" s="13">
        <f>[7]ICE!M61</f>
        <v>29.600000000000016</v>
      </c>
      <c r="M97" s="13">
        <f>[7]ICE!N61</f>
        <v>29.600000000000016</v>
      </c>
    </row>
    <row r="98" spans="1:13" x14ac:dyDescent="0.3">
      <c r="A98" s="22" t="str">
        <f>[7]ICE!B62</f>
        <v>e.Periodo Noche (máxima)</v>
      </c>
      <c r="B98" s="13">
        <f>[7]ICE!C62</f>
        <v>22.070000000000011</v>
      </c>
      <c r="C98" s="13">
        <f>[7]ICE!D62</f>
        <v>22.070000000000004</v>
      </c>
      <c r="D98" s="13">
        <f>[7]ICE!E62</f>
        <v>22.070000000000011</v>
      </c>
      <c r="E98" s="13">
        <f>[7]ICE!F62</f>
        <v>22.143333333333327</v>
      </c>
      <c r="F98" s="13">
        <f>[7]ICE!G62</f>
        <v>22.190000000000015</v>
      </c>
      <c r="G98" s="13">
        <f>[7]ICE!H62</f>
        <v>22.190000000000012</v>
      </c>
      <c r="H98" s="13">
        <f>[7]ICE!I62</f>
        <v>20.759999999999994</v>
      </c>
      <c r="I98" s="13">
        <f>[7]ICE!J62</f>
        <v>20.759999999999994</v>
      </c>
      <c r="J98" s="13">
        <f>[7]ICE!K62</f>
        <v>20.759999999999994</v>
      </c>
      <c r="K98" s="13">
        <f>[7]ICE!L62</f>
        <v>19.990000000000006</v>
      </c>
      <c r="L98" s="13">
        <f>[7]ICE!M62</f>
        <v>19.990000000000006</v>
      </c>
      <c r="M98" s="13">
        <f>[7]ICE!N62</f>
        <v>19.990000000000006</v>
      </c>
    </row>
    <row r="99" spans="1:13" hidden="1" x14ac:dyDescent="0.3">
      <c r="A99" s="22" t="str">
        <f>[7]ICE!B63</f>
        <v>f.Periodo Noche (máxima)</v>
      </c>
      <c r="B99" s="13">
        <f>[7]ICE!C63</f>
        <v>0</v>
      </c>
      <c r="C99" s="13">
        <f>[7]ICE!D63</f>
        <v>0</v>
      </c>
      <c r="D99" s="13">
        <f>[7]ICE!E63</f>
        <v>0</v>
      </c>
      <c r="E99" s="13">
        <f>[7]ICE!F63</f>
        <v>0</v>
      </c>
      <c r="F99" s="13">
        <f>[7]ICE!G63</f>
        <v>0</v>
      </c>
      <c r="G99" s="13">
        <f>[7]ICE!H63</f>
        <v>0</v>
      </c>
      <c r="H99" s="13">
        <f>[7]ICE!I63</f>
        <v>0</v>
      </c>
      <c r="I99" s="13">
        <f>[7]ICE!J63</f>
        <v>0</v>
      </c>
      <c r="J99" s="13">
        <f>[7]ICE!K63</f>
        <v>0</v>
      </c>
      <c r="K99" s="13">
        <f>[7]ICE!L63</f>
        <v>0</v>
      </c>
      <c r="L99" s="13">
        <f>[7]ICE!M63</f>
        <v>0</v>
      </c>
      <c r="M99" s="13">
        <f>[7]ICE!N63</f>
        <v>0</v>
      </c>
    </row>
    <row r="100" spans="1:13" x14ac:dyDescent="0.3">
      <c r="A100" s="22" t="str">
        <f>[7]ICE!B64</f>
        <v>f.Periodo Noche (mínimo)</v>
      </c>
      <c r="B100" s="13">
        <f>[7]ICE!C64</f>
        <v>20.990000000000006</v>
      </c>
      <c r="C100" s="13">
        <f>[7]ICE!D64</f>
        <v>20.990000000000006</v>
      </c>
      <c r="D100" s="13">
        <f>[7]ICE!E64</f>
        <v>20.990000000000006</v>
      </c>
      <c r="E100" s="13">
        <f>[7]ICE!F64</f>
        <v>21.063333333333329</v>
      </c>
      <c r="F100" s="13">
        <f>[7]ICE!G64</f>
        <v>21.11000000000001</v>
      </c>
      <c r="G100" s="13">
        <f>[7]ICE!H64</f>
        <v>21.11000000000001</v>
      </c>
      <c r="H100" s="13">
        <f>[7]ICE!I64</f>
        <v>19.75</v>
      </c>
      <c r="I100" s="13">
        <f>[7]ICE!J64</f>
        <v>19.75</v>
      </c>
      <c r="J100" s="13">
        <f>[7]ICE!K64</f>
        <v>19.75</v>
      </c>
      <c r="K100" s="13">
        <f>[7]ICE!L64</f>
        <v>19.009999999999994</v>
      </c>
      <c r="L100" s="13">
        <f>[7]ICE!M64</f>
        <v>19.009999999999994</v>
      </c>
      <c r="M100" s="13">
        <f>[7]ICE!N64</f>
        <v>19.009999999999994</v>
      </c>
    </row>
    <row r="101" spans="1:13" x14ac:dyDescent="0.3">
      <c r="A101" s="22" t="str">
        <f>[7]ICE!B65</f>
        <v>g. Potencia Punta (Máxima)</v>
      </c>
      <c r="B101" s="13">
        <f>[7]ICE!C65</f>
        <v>2937.48</v>
      </c>
      <c r="C101" s="13">
        <f>[7]ICE!D65</f>
        <v>2937.4800000000005</v>
      </c>
      <c r="D101" s="13">
        <f>[7]ICE!E65</f>
        <v>2937.48</v>
      </c>
      <c r="E101" s="13">
        <f>[7]ICE!F65</f>
        <v>2948.2320000000013</v>
      </c>
      <c r="F101" s="13">
        <f>[7]ICE!G65</f>
        <v>2954.2799999999993</v>
      </c>
      <c r="G101" s="13">
        <f>[7]ICE!H65</f>
        <v>2954.2799999999993</v>
      </c>
      <c r="H101" s="13">
        <f>[7]ICE!I65</f>
        <v>2763.5</v>
      </c>
      <c r="I101" s="13">
        <f>[7]ICE!J65</f>
        <v>2763.5</v>
      </c>
      <c r="J101" s="13">
        <f>[7]ICE!K65</f>
        <v>2763.5</v>
      </c>
      <c r="K101" s="13">
        <f>[7]ICE!L65</f>
        <v>2660.5899999999979</v>
      </c>
      <c r="L101" s="13">
        <f>[7]ICE!M65</f>
        <v>2660.5899999999979</v>
      </c>
      <c r="M101" s="13">
        <f>[7]ICE!N65</f>
        <v>2660.5899999999979</v>
      </c>
    </row>
    <row r="102" spans="1:13" hidden="1" x14ac:dyDescent="0.3">
      <c r="A102" s="22" t="str">
        <f>[7]ICE!B66</f>
        <v>g.Periodo Noche (mínimo)</v>
      </c>
      <c r="B102" s="13">
        <f>[7]ICE!C66</f>
        <v>0</v>
      </c>
      <c r="C102" s="13">
        <f>[7]ICE!D66</f>
        <v>0</v>
      </c>
      <c r="D102" s="13">
        <f>[7]ICE!E66</f>
        <v>0</v>
      </c>
      <c r="E102" s="13">
        <f>[7]ICE!F66</f>
        <v>0</v>
      </c>
      <c r="F102" s="13">
        <f>[7]ICE!G66</f>
        <v>0</v>
      </c>
      <c r="G102" s="13">
        <f>[7]ICE!H66</f>
        <v>0</v>
      </c>
      <c r="H102" s="13">
        <f>[7]ICE!I66</f>
        <v>0</v>
      </c>
      <c r="I102" s="13">
        <f>[7]ICE!J66</f>
        <v>0</v>
      </c>
      <c r="J102" s="13">
        <f>[7]ICE!K66</f>
        <v>0</v>
      </c>
      <c r="K102" s="13">
        <f>[7]ICE!L66</f>
        <v>0</v>
      </c>
      <c r="L102" s="13">
        <f>[7]ICE!M66</f>
        <v>0</v>
      </c>
      <c r="M102" s="13">
        <f>[7]ICE!N66</f>
        <v>0</v>
      </c>
    </row>
    <row r="103" spans="1:13" x14ac:dyDescent="0.3">
      <c r="A103" s="22" t="str">
        <f>[7]ICE!B67</f>
        <v>h. Potencia Punta (Mínimo)</v>
      </c>
      <c r="B103" s="13">
        <f>[7]ICE!C67</f>
        <v>2794.4199999999987</v>
      </c>
      <c r="C103" s="13">
        <f>[7]ICE!D67</f>
        <v>2794.4199999999987</v>
      </c>
      <c r="D103" s="13">
        <f>[7]ICE!E67</f>
        <v>2794.4199999999987</v>
      </c>
      <c r="E103" s="13">
        <f>[7]ICE!F67</f>
        <v>2804.6513333333332</v>
      </c>
      <c r="F103" s="13">
        <f>[7]ICE!G67</f>
        <v>2810.4100000000021</v>
      </c>
      <c r="G103" s="13">
        <f>[7]ICE!H67</f>
        <v>2810.4100000000021</v>
      </c>
      <c r="H103" s="13">
        <f>[7]ICE!I67</f>
        <v>2628.9199999999987</v>
      </c>
      <c r="I103" s="13">
        <f>[7]ICE!J67</f>
        <v>2628.9199999999987</v>
      </c>
      <c r="J103" s="13">
        <f>[7]ICE!K67</f>
        <v>2628.9199999999987</v>
      </c>
      <c r="K103" s="13">
        <f>[7]ICE!L67</f>
        <v>2531.0199999999995</v>
      </c>
      <c r="L103" s="13">
        <f>[7]ICE!M67</f>
        <v>2531.0199999999991</v>
      </c>
      <c r="M103" s="13">
        <f>[7]ICE!N67</f>
        <v>2531.0199999999995</v>
      </c>
    </row>
    <row r="104" spans="1:13" x14ac:dyDescent="0.3">
      <c r="A104" s="22" t="str">
        <f>[7]ICE!B68</f>
        <v>i. Potencia Valle (Máxima)</v>
      </c>
      <c r="B104" s="13">
        <f>[7]ICE!C68</f>
        <v>2050.64</v>
      </c>
      <c r="C104" s="13">
        <f>[7]ICE!D68</f>
        <v>2050.64</v>
      </c>
      <c r="D104" s="13">
        <f>[7]ICE!E68</f>
        <v>2050.64</v>
      </c>
      <c r="E104" s="13">
        <f>[7]ICE!F68</f>
        <v>2058.1419999999989</v>
      </c>
      <c r="F104" s="13">
        <f>[7]ICE!G68</f>
        <v>2062.3700000000008</v>
      </c>
      <c r="G104" s="13">
        <f>[7]ICE!H68</f>
        <v>2062.3700000000008</v>
      </c>
      <c r="H104" s="13">
        <f>[7]ICE!I68</f>
        <v>1929.190000000001</v>
      </c>
      <c r="I104" s="13">
        <f>[7]ICE!J68</f>
        <v>1929.190000000001</v>
      </c>
      <c r="J104" s="13">
        <f>[7]ICE!K68</f>
        <v>1929.190000000001</v>
      </c>
      <c r="K104" s="13">
        <f>[7]ICE!L68</f>
        <v>1857.349999999999</v>
      </c>
      <c r="L104" s="13">
        <f>[7]ICE!M68</f>
        <v>1857.349999999999</v>
      </c>
      <c r="M104" s="13">
        <f>[7]ICE!N68</f>
        <v>1857.349999999999</v>
      </c>
    </row>
    <row r="105" spans="1:13" x14ac:dyDescent="0.3">
      <c r="A105" s="22" t="str">
        <f>[7]ICE!B69</f>
        <v>j. Potencia Valle (Mínimo)</v>
      </c>
      <c r="B105" s="13">
        <f>[7]ICE!C69</f>
        <v>1950.7699999999986</v>
      </c>
      <c r="C105" s="13">
        <f>[7]ICE!D69</f>
        <v>1950.7699999999988</v>
      </c>
      <c r="D105" s="13">
        <f>[7]ICE!E69</f>
        <v>1950.7699999999986</v>
      </c>
      <c r="E105" s="13">
        <f>[7]ICE!F69</f>
        <v>1957.9073333333338</v>
      </c>
      <c r="F105" s="13">
        <f>[7]ICE!G69</f>
        <v>1961.93</v>
      </c>
      <c r="G105" s="13">
        <f>[7]ICE!H69</f>
        <v>1961.93</v>
      </c>
      <c r="H105" s="13">
        <f>[7]ICE!I69</f>
        <v>1835.2300000000014</v>
      </c>
      <c r="I105" s="13">
        <f>[7]ICE!J69</f>
        <v>1835.2300000000014</v>
      </c>
      <c r="J105" s="13">
        <f>[7]ICE!K69</f>
        <v>1835.2300000000012</v>
      </c>
      <c r="K105" s="13">
        <f>[7]ICE!L69</f>
        <v>1766.8899999999996</v>
      </c>
      <c r="L105" s="13">
        <f>[7]ICE!M69</f>
        <v>1766.8899999999996</v>
      </c>
      <c r="M105" s="13">
        <f>[7]ICE!N69</f>
        <v>1766.8899999999996</v>
      </c>
    </row>
    <row r="106" spans="1:13" x14ac:dyDescent="0.3">
      <c r="A106" s="22" t="str">
        <f>[7]ICE!B70</f>
        <v>k. Potencia Noche (Máxima)</v>
      </c>
      <c r="B106" s="13">
        <f>[7]ICE!C70</f>
        <v>1314.0999999999992</v>
      </c>
      <c r="C106" s="13">
        <f>[7]ICE!D70</f>
        <v>1314.0999999999992</v>
      </c>
      <c r="D106" s="13">
        <f>[7]ICE!E70</f>
        <v>1314.0999999999992</v>
      </c>
      <c r="E106" s="13">
        <f>[7]ICE!F70</f>
        <v>1318.9039999999995</v>
      </c>
      <c r="F106" s="13">
        <f>[7]ICE!G70</f>
        <v>1321.6200000000001</v>
      </c>
      <c r="G106" s="13">
        <f>[7]ICE!H70</f>
        <v>1321.62</v>
      </c>
      <c r="H106" s="13">
        <f>[7]ICE!I70</f>
        <v>1236.2699999999998</v>
      </c>
      <c r="I106" s="13">
        <f>[7]ICE!J70</f>
        <v>1236.2699999999998</v>
      </c>
      <c r="J106" s="13">
        <f>[7]ICE!K70</f>
        <v>1236.27</v>
      </c>
      <c r="K106" s="13">
        <f>[7]ICE!L70</f>
        <v>1190.2300000000002</v>
      </c>
      <c r="L106" s="13">
        <f>[7]ICE!M70</f>
        <v>1190.23</v>
      </c>
      <c r="M106" s="13">
        <f>[7]ICE!N70</f>
        <v>1190.2300000000002</v>
      </c>
    </row>
    <row r="107" spans="1:13" x14ac:dyDescent="0.3">
      <c r="A107" s="22" t="str">
        <f>[7]ICE!B71</f>
        <v>l. Potencia Noche (Mínimo)</v>
      </c>
      <c r="B107" s="13">
        <f>[7]ICE!C71</f>
        <v>1250.0999999999992</v>
      </c>
      <c r="C107" s="13">
        <f>[7]ICE!D71</f>
        <v>1250.0999999999992</v>
      </c>
      <c r="D107" s="13">
        <f>[7]ICE!E71</f>
        <v>1250.0999999999992</v>
      </c>
      <c r="E107" s="13">
        <f>[7]ICE!F71</f>
        <v>1254.6740000000004</v>
      </c>
      <c r="F107" s="13">
        <f>[7]ICE!G71</f>
        <v>1257.25</v>
      </c>
      <c r="G107" s="13">
        <f>[7]ICE!H71</f>
        <v>1257.25</v>
      </c>
      <c r="H107" s="13">
        <f>[7]ICE!I71</f>
        <v>1176.0600000000002</v>
      </c>
      <c r="I107" s="13">
        <f>[7]ICE!J71</f>
        <v>1176.0600000000002</v>
      </c>
      <c r="J107" s="13">
        <f>[7]ICE!K71</f>
        <v>1176.0600000000004</v>
      </c>
      <c r="K107" s="13">
        <f>[7]ICE!L71</f>
        <v>1132.27</v>
      </c>
      <c r="L107" s="13">
        <f>[7]ICE!M71</f>
        <v>1132.2700000000002</v>
      </c>
      <c r="M107" s="13">
        <f>[7]ICE!N71</f>
        <v>1132.27</v>
      </c>
    </row>
    <row r="108" spans="1:13" x14ac:dyDescent="0.3">
      <c r="A108" s="68" t="str">
        <f>[7]ICE!B72</f>
        <v>Residencial horaria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</row>
    <row r="109" spans="1:13" x14ac:dyDescent="0.3">
      <c r="A109" s="66" t="str">
        <f>[7]ICE!B73</f>
        <v>T-REH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 x14ac:dyDescent="0.3">
      <c r="A110" s="22" t="str">
        <f>[7]ICE!B74</f>
        <v>Periodo Noche</v>
      </c>
      <c r="B110" s="13">
        <f>[7]ICE!C74</f>
        <v>69.19000000000004</v>
      </c>
      <c r="C110" s="13">
        <f>[7]ICE!D74</f>
        <v>69.19000000000004</v>
      </c>
      <c r="D110" s="13">
        <f>[7]ICE!E74</f>
        <v>69.19000000000004</v>
      </c>
      <c r="E110" s="13">
        <f>[7]ICE!F74</f>
        <v>69.450000000000031</v>
      </c>
      <c r="F110" s="13">
        <f>[7]ICE!G74</f>
        <v>69.589999999999989</v>
      </c>
      <c r="G110" s="13">
        <f>[7]ICE!H74</f>
        <v>69.589999999999975</v>
      </c>
      <c r="H110" s="13">
        <f>[7]ICE!I74</f>
        <v>65.099999999999966</v>
      </c>
      <c r="I110" s="13">
        <f>[7]ICE!J74</f>
        <v>65.099999999999966</v>
      </c>
      <c r="J110" s="13">
        <f>[7]ICE!K74</f>
        <v>65.099999999999966</v>
      </c>
      <c r="K110" s="13">
        <f>[7]ICE!L74</f>
        <v>62.67000000000003</v>
      </c>
      <c r="L110" s="13">
        <f>[7]ICE!M74</f>
        <v>62.67000000000003</v>
      </c>
      <c r="M110" s="13">
        <f>[7]ICE!N74</f>
        <v>62.67000000000003</v>
      </c>
    </row>
    <row r="111" spans="1:13" x14ac:dyDescent="0.3">
      <c r="A111" s="22" t="str">
        <f>[7]ICE!B75</f>
        <v>Periodo Punta</v>
      </c>
      <c r="B111" s="13">
        <f>[7]ICE!C75</f>
        <v>138.04</v>
      </c>
      <c r="C111" s="13">
        <f>[7]ICE!D75</f>
        <v>138.04</v>
      </c>
      <c r="D111" s="13">
        <f>[7]ICE!E75</f>
        <v>138.04</v>
      </c>
      <c r="E111" s="13">
        <f>[7]ICE!F75</f>
        <v>138.5500000000001</v>
      </c>
      <c r="F111" s="13">
        <f>[7]ICE!G75</f>
        <v>138.82999999999996</v>
      </c>
      <c r="G111" s="13">
        <f>[7]ICE!H75</f>
        <v>138.82999999999996</v>
      </c>
      <c r="H111" s="13">
        <f>[7]ICE!I75</f>
        <v>129.86999999999992</v>
      </c>
      <c r="I111" s="13">
        <f>[7]ICE!J75</f>
        <v>129.86999999999992</v>
      </c>
      <c r="J111" s="13">
        <f>[7]ICE!K75</f>
        <v>129.86999999999992</v>
      </c>
      <c r="K111" s="13">
        <f>[7]ICE!L75</f>
        <v>125.03000000000009</v>
      </c>
      <c r="L111" s="13">
        <f>[7]ICE!M75</f>
        <v>125.03000000000007</v>
      </c>
      <c r="M111" s="13">
        <f>[7]ICE!N75</f>
        <v>125.03000000000009</v>
      </c>
    </row>
    <row r="112" spans="1:13" x14ac:dyDescent="0.3">
      <c r="A112" s="22" t="str">
        <f>[7]ICE!B76</f>
        <v>Periodo Valle</v>
      </c>
      <c r="B112" s="13">
        <f>[7]ICE!C76</f>
        <v>94.849999999999952</v>
      </c>
      <c r="C112" s="13">
        <f>[7]ICE!D76</f>
        <v>94.849999999999952</v>
      </c>
      <c r="D112" s="13">
        <f>[7]ICE!E76</f>
        <v>94.849999999999952</v>
      </c>
      <c r="E112" s="13">
        <f>[7]ICE!F76</f>
        <v>95.193999999999988</v>
      </c>
      <c r="F112" s="13">
        <f>[7]ICE!G76</f>
        <v>95.389999999999986</v>
      </c>
      <c r="G112" s="13">
        <f>[7]ICE!H76</f>
        <v>95.39</v>
      </c>
      <c r="H112" s="13">
        <f>[7]ICE!I76</f>
        <v>89.23</v>
      </c>
      <c r="I112" s="13">
        <f>[7]ICE!J76</f>
        <v>89.23</v>
      </c>
      <c r="J112" s="13">
        <f>[7]ICE!K76</f>
        <v>89.23</v>
      </c>
      <c r="K112" s="13">
        <f>[7]ICE!L76</f>
        <v>85.909999999999982</v>
      </c>
      <c r="L112" s="13">
        <f>[7]ICE!M76</f>
        <v>85.91</v>
      </c>
      <c r="M112" s="13">
        <f>[7]ICE!N76</f>
        <v>85.909999999999982</v>
      </c>
    </row>
    <row r="113" spans="1:13" x14ac:dyDescent="0.3">
      <c r="A113" s="68" t="str">
        <f>[7]ICE!B77</f>
        <v>ALUMBRADO PÚBLICO</v>
      </c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</row>
    <row r="114" spans="1:13" x14ac:dyDescent="0.3">
      <c r="A114" s="66" t="str">
        <f>[7]ICE!B78</f>
        <v>T-AP</v>
      </c>
      <c r="B114" s="13"/>
      <c r="C114" s="13"/>
      <c r="D114" s="13"/>
      <c r="E114" s="13"/>
      <c r="F114" s="13"/>
      <c r="G114" s="13"/>
      <c r="H114" s="22"/>
      <c r="I114" s="13"/>
      <c r="J114" s="13"/>
      <c r="K114" s="13"/>
      <c r="L114" s="13"/>
      <c r="M114" s="13"/>
    </row>
    <row r="115" spans="1:13" x14ac:dyDescent="0.3">
      <c r="A115" s="22" t="str">
        <f>[7]ICE!B79</f>
        <v>a. Bloque 0-40 kWh</v>
      </c>
      <c r="B115" s="13">
        <f>[7]ICE!C79</f>
        <v>160</v>
      </c>
      <c r="C115" s="13">
        <f>[7]ICE!D79</f>
        <v>160</v>
      </c>
      <c r="D115" s="13">
        <f>[7]ICE!E79</f>
        <v>160</v>
      </c>
      <c r="E115" s="13">
        <f>[7]ICE!F79</f>
        <v>158.4</v>
      </c>
      <c r="F115" s="13">
        <f>[7]ICE!G79</f>
        <v>158.39999999999998</v>
      </c>
      <c r="G115" s="13">
        <f>[7]ICE!H79</f>
        <v>158.4</v>
      </c>
      <c r="H115" s="13">
        <f>[7]ICE!I79</f>
        <v>152</v>
      </c>
      <c r="I115" s="13">
        <f>[7]ICE!J79</f>
        <v>152</v>
      </c>
      <c r="J115" s="13">
        <f>[7]ICE!K79</f>
        <v>152</v>
      </c>
      <c r="K115" s="13">
        <f>[7]ICE!L79</f>
        <v>148.8000000000001</v>
      </c>
      <c r="L115" s="13">
        <f>[7]ICE!M79</f>
        <v>148.8000000000001</v>
      </c>
      <c r="M115" s="13">
        <f>[7]ICE!N79</f>
        <v>148.8000000000001</v>
      </c>
    </row>
    <row r="116" spans="1:13" x14ac:dyDescent="0.3">
      <c r="A116" s="22" t="str">
        <f>[7]ICE!B80</f>
        <v>b. Bloque 41-50 000 kWh</v>
      </c>
      <c r="B116" s="13">
        <f>[7]ICE!C80</f>
        <v>4</v>
      </c>
      <c r="C116" s="13">
        <f>[7]ICE!D80</f>
        <v>4</v>
      </c>
      <c r="D116" s="13">
        <f>[7]ICE!E80</f>
        <v>4</v>
      </c>
      <c r="E116" s="13">
        <f>[7]ICE!F80</f>
        <v>3.9599999999999977</v>
      </c>
      <c r="F116" s="13">
        <f>[7]ICE!G80</f>
        <v>3.9599999999999973</v>
      </c>
      <c r="G116" s="13">
        <f>[7]ICE!H80</f>
        <v>3.9599999999999977</v>
      </c>
      <c r="H116" s="13">
        <f>[7]ICE!I80</f>
        <v>3.799999999999998</v>
      </c>
      <c r="I116" s="13">
        <f>[7]ICE!J80</f>
        <v>3.799999999999998</v>
      </c>
      <c r="J116" s="13">
        <f>[7]ICE!K80</f>
        <v>3.799999999999998</v>
      </c>
      <c r="K116" s="13">
        <f>[7]ICE!L80</f>
        <v>3.7199999999999993</v>
      </c>
      <c r="L116" s="13">
        <f>[7]ICE!M80</f>
        <v>3.7199999999999993</v>
      </c>
      <c r="M116" s="13">
        <f>[7]ICE!N80</f>
        <v>3.7199999999999993</v>
      </c>
    </row>
    <row r="117" spans="1:13" x14ac:dyDescent="0.3">
      <c r="A117" s="22" t="str">
        <f>[7]ICE!B81</f>
        <v>c. Bloque mayor a 50 000 kWh</v>
      </c>
      <c r="B117" s="13">
        <f>[7]ICE!C81</f>
        <v>200000</v>
      </c>
      <c r="C117" s="13">
        <f>[7]ICE!D81</f>
        <v>200000</v>
      </c>
      <c r="D117" s="13">
        <f>[7]ICE!E81</f>
        <v>200000</v>
      </c>
      <c r="E117" s="13">
        <f>[7]ICE!F81</f>
        <v>198000</v>
      </c>
      <c r="F117" s="13">
        <f>[7]ICE!G81</f>
        <v>198000</v>
      </c>
      <c r="G117" s="13">
        <f>[7]ICE!H81</f>
        <v>198000</v>
      </c>
      <c r="H117" s="13">
        <f>[7]ICE!I81</f>
        <v>190000</v>
      </c>
      <c r="I117" s="13">
        <f>[7]ICE!J81</f>
        <v>190000</v>
      </c>
      <c r="J117" s="13">
        <f>[7]ICE!K81</f>
        <v>190000</v>
      </c>
      <c r="K117" s="13">
        <f>[7]ICE!L81</f>
        <v>186000</v>
      </c>
      <c r="L117" s="13">
        <f>[7]ICE!M81</f>
        <v>186000</v>
      </c>
      <c r="M117" s="13">
        <f>[7]ICE!N81</f>
        <v>186000</v>
      </c>
    </row>
    <row r="118" spans="1:13" x14ac:dyDescent="0.3">
      <c r="A118" s="68" t="str">
        <f>[7]ICE!B82</f>
        <v>Tarifa de acceso</v>
      </c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</row>
    <row r="119" spans="1:13" x14ac:dyDescent="0.3">
      <c r="A119" s="66" t="str">
        <f>[7]ICE!B83</f>
        <v>T-TA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spans="1:13" x14ac:dyDescent="0.3">
      <c r="A120" s="22" t="str">
        <f>[7]ICE!B84</f>
        <v>a. Consumo de Energía cada kWh</v>
      </c>
      <c r="B120" s="13">
        <f>[7]ICE!C84</f>
        <v>25.919999999999991</v>
      </c>
      <c r="C120" s="13">
        <f>[7]ICE!D84</f>
        <v>25.919999999999995</v>
      </c>
      <c r="D120" s="13">
        <f>[7]ICE!E84</f>
        <v>25.919999999999991</v>
      </c>
      <c r="E120" s="13">
        <f>[7]ICE!F84</f>
        <v>25.919999999999995</v>
      </c>
      <c r="F120" s="13">
        <f>[7]ICE!G84</f>
        <v>25.919999999999991</v>
      </c>
      <c r="G120" s="13">
        <f>[7]ICE!H84</f>
        <v>25.919999999999995</v>
      </c>
      <c r="H120" s="13">
        <f>[7]ICE!I84</f>
        <v>25.919999999999991</v>
      </c>
      <c r="I120" s="13">
        <f>[7]ICE!J84</f>
        <v>25.919999999999991</v>
      </c>
      <c r="J120" s="13">
        <f>[7]ICE!K84</f>
        <v>25.919999999999995</v>
      </c>
      <c r="K120" s="13">
        <f>[7]ICE!L84</f>
        <v>25.919999999999991</v>
      </c>
      <c r="L120" s="13">
        <f>[7]ICE!M84</f>
        <v>25.919999999999995</v>
      </c>
      <c r="M120" s="13">
        <f>[7]ICE!N84</f>
        <v>25.919999999999991</v>
      </c>
    </row>
    <row r="121" spans="1:13" x14ac:dyDescent="0.3">
      <c r="A121" s="68" t="str">
        <f>[7]ICE!B85</f>
        <v>Tarifa en centros de recarga rápida</v>
      </c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</row>
    <row r="122" spans="1:13" x14ac:dyDescent="0.3">
      <c r="A122" s="66" t="str">
        <f>[7]ICE!B86</f>
        <v>T-VE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1:13" x14ac:dyDescent="0.3">
      <c r="A123" s="22" t="str">
        <f>[7]ICE!B87</f>
        <v>b. Cada minuto de recarga de energia lectrica</v>
      </c>
      <c r="B123" s="13">
        <f>[7]ICE!C87</f>
        <v>150</v>
      </c>
      <c r="C123" s="13">
        <f>[7]ICE!D87</f>
        <v>150</v>
      </c>
      <c r="D123" s="13">
        <f>[7]ICE!E87</f>
        <v>150</v>
      </c>
      <c r="E123" s="13">
        <f>[7]ICE!F87</f>
        <v>150</v>
      </c>
      <c r="F123" s="13">
        <f>[7]ICE!G87</f>
        <v>150</v>
      </c>
      <c r="G123" s="13">
        <f>[7]ICE!H87</f>
        <v>150</v>
      </c>
      <c r="H123" s="13">
        <f>[7]ICE!I87</f>
        <v>150</v>
      </c>
      <c r="I123" s="13">
        <f>[7]ICE!J87</f>
        <v>150</v>
      </c>
      <c r="J123" s="13">
        <f>[7]ICE!K87</f>
        <v>150</v>
      </c>
      <c r="K123" s="13">
        <f>[7]ICE!L87</f>
        <v>150</v>
      </c>
      <c r="L123" s="13">
        <f>[7]ICE!M87</f>
        <v>150</v>
      </c>
      <c r="M123" s="13">
        <f>[7]ICE!N87</f>
        <v>150</v>
      </c>
    </row>
    <row r="124" spans="1:13" x14ac:dyDescent="0.3">
      <c r="A124" s="68" t="str">
        <f>[7]ICE!B88</f>
        <v>Tarifa residencial modalidad prepago</v>
      </c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</row>
    <row r="125" spans="1:13" x14ac:dyDescent="0.3">
      <c r="A125" s="66" t="str">
        <f>[7]ICE!B89</f>
        <v>T-RP</v>
      </c>
      <c r="B125" s="13"/>
      <c r="C125" s="13"/>
      <c r="D125" s="13"/>
      <c r="E125" s="13"/>
      <c r="F125" s="13"/>
      <c r="G125" s="13"/>
      <c r="H125" s="71"/>
      <c r="I125" s="71"/>
      <c r="J125" s="71"/>
      <c r="K125" s="71"/>
      <c r="L125" s="71"/>
      <c r="M125" s="71"/>
    </row>
    <row r="126" spans="1:13" x14ac:dyDescent="0.3">
      <c r="A126" s="22" t="str">
        <f>[7]ICE!B90</f>
        <v>cada kWh</v>
      </c>
      <c r="B126" s="13">
        <f>[7]ICE!C90</f>
        <v>125</v>
      </c>
      <c r="C126" s="13">
        <f>[7]ICE!D90</f>
        <v>125</v>
      </c>
      <c r="D126" s="13">
        <f>[7]ICE!E90</f>
        <v>125</v>
      </c>
      <c r="E126" s="13">
        <f>[7]ICE!F90</f>
        <v>125</v>
      </c>
      <c r="F126" s="13">
        <f>[7]ICE!G90</f>
        <v>125</v>
      </c>
      <c r="G126" s="13">
        <f>[7]ICE!H90</f>
        <v>125</v>
      </c>
      <c r="H126" s="13">
        <f>[7]ICE!I90</f>
        <v>115</v>
      </c>
      <c r="I126" s="13">
        <f>[7]ICE!J90</f>
        <v>115</v>
      </c>
      <c r="J126" s="13">
        <f>[7]ICE!K90</f>
        <v>115</v>
      </c>
      <c r="K126" s="13">
        <f>[7]ICE!L90</f>
        <v>115</v>
      </c>
      <c r="L126" s="13">
        <f>[7]ICE!M90</f>
        <v>115</v>
      </c>
      <c r="M126" s="13">
        <f>[7]ICE!N90</f>
        <v>115</v>
      </c>
    </row>
    <row r="127" spans="1:13" x14ac:dyDescent="0.3">
      <c r="A127" s="22" t="str">
        <f>[7]ICE!B91</f>
        <v>Cargo fijo</v>
      </c>
      <c r="B127" s="13">
        <f>[7]ICE!C91</f>
        <v>1220</v>
      </c>
      <c r="C127" s="13">
        <f>[7]ICE!D91</f>
        <v>1220</v>
      </c>
      <c r="D127" s="13">
        <f>[7]ICE!E91</f>
        <v>1220</v>
      </c>
      <c r="E127" s="13">
        <f>[7]ICE!F91</f>
        <v>1225</v>
      </c>
      <c r="F127" s="13">
        <f>[7]ICE!G91</f>
        <v>1225</v>
      </c>
      <c r="G127" s="13">
        <f>[7]ICE!H91</f>
        <v>1225</v>
      </c>
      <c r="H127" s="13">
        <f>[7]ICE!I91</f>
        <v>1150</v>
      </c>
      <c r="I127" s="13">
        <f>[7]ICE!J91</f>
        <v>1150</v>
      </c>
      <c r="J127" s="13">
        <f>[7]ICE!K91</f>
        <v>1150</v>
      </c>
      <c r="K127" s="13">
        <f>[7]ICE!L91</f>
        <v>1105</v>
      </c>
      <c r="L127" s="13">
        <f>[7]ICE!M91</f>
        <v>1105</v>
      </c>
      <c r="M127" s="13">
        <f>[7]ICE!N91</f>
        <v>1105</v>
      </c>
    </row>
    <row r="128" spans="1:13" x14ac:dyDescent="0.3">
      <c r="A128" s="68" t="str">
        <f>[7]ICE!B92</f>
        <v>Tarifa en centros de recarga en planteles para autobuses electricos</v>
      </c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</row>
    <row r="129" spans="1:17" x14ac:dyDescent="0.3">
      <c r="A129" s="70" t="str">
        <f>[7]ICE!B93</f>
        <v>T-BE</v>
      </c>
      <c r="B129" s="71"/>
      <c r="C129" s="71"/>
      <c r="D129" s="71"/>
      <c r="E129" s="71"/>
      <c r="F129" s="71"/>
      <c r="G129" s="71"/>
      <c r="H129" s="102"/>
      <c r="I129" s="102"/>
      <c r="J129" s="102"/>
      <c r="K129" s="102"/>
      <c r="L129" s="102"/>
      <c r="M129" s="102"/>
    </row>
    <row r="130" spans="1:17" x14ac:dyDescent="0.3">
      <c r="A130" s="62" t="str">
        <f>[7]ICE!B94</f>
        <v>b. Consumo de Energía cada kWh</v>
      </c>
      <c r="B130" s="63">
        <f>[7]ICE!C94</f>
        <v>57.079999999999977</v>
      </c>
      <c r="C130" s="63">
        <f>[7]ICE!D94</f>
        <v>57.079999999999984</v>
      </c>
      <c r="D130" s="63">
        <f>[7]ICE!E94</f>
        <v>57.079999999999977</v>
      </c>
      <c r="E130" s="63">
        <f>[7]ICE!F94</f>
        <v>57.079999999999977</v>
      </c>
      <c r="F130" s="63">
        <f>[7]ICE!G94</f>
        <v>57.079999999999977</v>
      </c>
      <c r="G130" s="63">
        <f>[7]ICE!H94</f>
        <v>57.079999999999977</v>
      </c>
      <c r="H130" s="63">
        <f>[7]ICE!I94</f>
        <v>57.079999999999977</v>
      </c>
      <c r="I130" s="63">
        <f>[7]ICE!J94</f>
        <v>57.079999999999977</v>
      </c>
      <c r="J130" s="63">
        <f>[7]ICE!K94</f>
        <v>57.079999999999977</v>
      </c>
      <c r="K130" s="63">
        <f>[7]ICE!L94</f>
        <v>57.079999999999977</v>
      </c>
      <c r="L130" s="63">
        <f>[7]ICE!M94</f>
        <v>57.079999999999977</v>
      </c>
      <c r="M130" s="63">
        <f>[7]ICE!N94</f>
        <v>57.079999999999977</v>
      </c>
    </row>
    <row r="131" spans="1:17" x14ac:dyDescent="0.3">
      <c r="A131" s="22"/>
      <c r="B131" s="22"/>
      <c r="C131" s="22"/>
      <c r="D131" s="22"/>
      <c r="E131" s="13"/>
      <c r="F131" s="13"/>
      <c r="G131" s="13"/>
      <c r="H131" s="13"/>
      <c r="I131" s="13"/>
      <c r="J131" s="13"/>
      <c r="K131" s="13"/>
      <c r="L131" s="13"/>
      <c r="M131" s="13"/>
    </row>
    <row r="132" spans="1:17" s="16" customFormat="1" ht="20.100000000000001" customHeight="1" x14ac:dyDescent="0.3">
      <c r="N132" s="1"/>
      <c r="O132" s="1"/>
      <c r="P132" s="1"/>
      <c r="Q132" s="1"/>
    </row>
    <row r="133" spans="1:17" s="16" customFormat="1" ht="21.75" customHeight="1" x14ac:dyDescent="0.3">
      <c r="N133" s="1"/>
      <c r="O133" s="1"/>
      <c r="P133" s="1"/>
      <c r="Q133" s="1"/>
    </row>
    <row r="134" spans="1:17" x14ac:dyDescent="0.3">
      <c r="A134" s="24"/>
    </row>
    <row r="135" spans="1:17" x14ac:dyDescent="0.3">
      <c r="A135" s="24"/>
    </row>
  </sheetData>
  <mergeCells count="4">
    <mergeCell ref="A5:J5"/>
    <mergeCell ref="A6:M6"/>
    <mergeCell ref="A41:J41"/>
    <mergeCell ref="A42:M42"/>
  </mergeCells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2825-7768-4F20-9ECC-49B4BF8EDDE8}">
  <sheetPr>
    <tabColor theme="2"/>
  </sheetPr>
  <dimension ref="A4:O115"/>
  <sheetViews>
    <sheetView topLeftCell="A107" workbookViewId="0">
      <selection activeCell="A107" sqref="A107"/>
    </sheetView>
  </sheetViews>
  <sheetFormatPr baseColWidth="10" defaultColWidth="11.44140625" defaultRowHeight="14.4" x14ac:dyDescent="0.3"/>
  <cols>
    <col min="1" max="1" width="49.88671875" style="1" bestFit="1" customWidth="1"/>
    <col min="2" max="7" width="12.33203125" style="1" bestFit="1" customWidth="1"/>
    <col min="8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182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[7]CNFL!B7</f>
        <v>Tipo de tarifa y bloque</v>
      </c>
      <c r="B7" s="18" t="str">
        <f>[7]CNFL!C7</f>
        <v>Enero</v>
      </c>
      <c r="C7" s="18" t="str">
        <f>[7]CNFL!D7</f>
        <v>Febrero</v>
      </c>
      <c r="D7" s="18" t="str">
        <f>[7]CNFL!E7</f>
        <v>Marzo</v>
      </c>
      <c r="E7" s="18" t="str">
        <f>[7]CNFL!F7</f>
        <v>Abril</v>
      </c>
      <c r="F7" s="18" t="str">
        <f>[7]CNFL!G7</f>
        <v>Mayo</v>
      </c>
      <c r="G7" s="18" t="str">
        <f>[7]CNFL!H7</f>
        <v>Junio</v>
      </c>
      <c r="H7" s="18" t="str">
        <f>[7]CNFL!I7</f>
        <v>Julio</v>
      </c>
      <c r="I7" s="18" t="str">
        <f>[7]CNFL!J7</f>
        <v>Agosto</v>
      </c>
      <c r="J7" s="18" t="str">
        <f>[7]CNFL!K7</f>
        <v>Septiembre</v>
      </c>
      <c r="K7" s="18" t="str">
        <f>[7]CNFL!L7</f>
        <v>Octubre</v>
      </c>
      <c r="L7" s="18" t="str">
        <f>[7]CNFL!M7</f>
        <v>Noviembre</v>
      </c>
      <c r="M7" s="18" t="str">
        <f>[7]CNFL!N7</f>
        <v>Diciembre</v>
      </c>
      <c r="N7" s="37"/>
    </row>
    <row r="8" spans="1:14" x14ac:dyDescent="0.3">
      <c r="A8" s="51" t="str">
        <f>[7]CNFL!B8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74" t="str">
        <f>[7]CNFL!B9</f>
        <v>T-RE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21"/>
    </row>
    <row r="10" spans="1:14" x14ac:dyDescent="0.3">
      <c r="A10" s="22" t="str">
        <f>[7]CNFL!B10</f>
        <v>a. Bloque 0-30 kWh</v>
      </c>
      <c r="B10" s="13">
        <f>[7]CNFL!C10</f>
        <v>1952.099999999999</v>
      </c>
      <c r="C10" s="13">
        <f>[7]CNFL!D10</f>
        <v>1952.099999999999</v>
      </c>
      <c r="D10" s="13">
        <f>[7]CNFL!E10</f>
        <v>1952.099999999999</v>
      </c>
      <c r="E10" s="13">
        <f>[7]CNFL!F10</f>
        <v>1950.6399999999994</v>
      </c>
      <c r="F10" s="13">
        <f>[7]CNFL!G10</f>
        <v>1984.8000000000011</v>
      </c>
      <c r="G10" s="13">
        <f>[7]CNFL!H10</f>
        <v>1984.8000000000009</v>
      </c>
      <c r="H10" s="13">
        <f>[7]CNFL!I10</f>
        <v>1866.3000000000011</v>
      </c>
      <c r="I10" s="13">
        <f>[7]CNFL!J10</f>
        <v>1866.3000000000011</v>
      </c>
      <c r="J10" s="13">
        <f>[7]CNFL!K10</f>
        <v>1866.3000000000009</v>
      </c>
      <c r="K10" s="13">
        <f>[7]CNFL!L10</f>
        <v>1794.900000000001</v>
      </c>
      <c r="L10" s="13">
        <f>[7]CNFL!M10</f>
        <v>1794.900000000001</v>
      </c>
      <c r="M10" s="13">
        <f>[7]CNFL!N10</f>
        <v>1794.900000000001</v>
      </c>
      <c r="N10" s="13"/>
    </row>
    <row r="11" spans="1:14" x14ac:dyDescent="0.3">
      <c r="A11" s="22" t="str">
        <f>[7]CNFL!B11</f>
        <v>b. Bloque 31-200 kWh</v>
      </c>
      <c r="B11" s="13">
        <f>[7]CNFL!C11</f>
        <v>65.069999999999951</v>
      </c>
      <c r="C11" s="13">
        <f>[7]CNFL!D11</f>
        <v>65.069999999999951</v>
      </c>
      <c r="D11" s="13">
        <f>[7]CNFL!E11</f>
        <v>65.069999999999951</v>
      </c>
      <c r="E11" s="13">
        <f>[7]CNFL!F11</f>
        <v>65.021333333333374</v>
      </c>
      <c r="F11" s="13">
        <f>[7]CNFL!G11</f>
        <v>66.160000000000025</v>
      </c>
      <c r="G11" s="13">
        <f>[7]CNFL!H11</f>
        <v>66.160000000000025</v>
      </c>
      <c r="H11" s="13">
        <f>[7]CNFL!I11</f>
        <v>62.210000000000022</v>
      </c>
      <c r="I11" s="13">
        <f>[7]CNFL!J11</f>
        <v>62.210000000000022</v>
      </c>
      <c r="J11" s="13">
        <f>[7]CNFL!K11</f>
        <v>62.210000000000022</v>
      </c>
      <c r="K11" s="13">
        <f>[7]CNFL!L11</f>
        <v>59.829999999999977</v>
      </c>
      <c r="L11" s="13">
        <f>[7]CNFL!M11</f>
        <v>59.829999999999977</v>
      </c>
      <c r="M11" s="13">
        <f>[7]CNFL!N11</f>
        <v>59.829999999999977</v>
      </c>
      <c r="N11" s="13"/>
    </row>
    <row r="12" spans="1:14" x14ac:dyDescent="0.3">
      <c r="A12" s="22" t="str">
        <f>[7]CNFL!B12</f>
        <v>c. Bloque 201-300 kWh</v>
      </c>
      <c r="B12" s="13">
        <f>[7]CNFL!C12</f>
        <v>99.860000000000014</v>
      </c>
      <c r="C12" s="13">
        <f>[7]CNFL!D12</f>
        <v>99.86</v>
      </c>
      <c r="D12" s="13">
        <f>[7]CNFL!E12</f>
        <v>99.860000000000014</v>
      </c>
      <c r="E12" s="13">
        <f>[7]CNFL!F12</f>
        <v>99.784666666666666</v>
      </c>
      <c r="F12" s="13">
        <f>[7]CNFL!G12</f>
        <v>101.53000000000006</v>
      </c>
      <c r="G12" s="13">
        <f>[7]CNFL!H12</f>
        <v>101.53000000000004</v>
      </c>
      <c r="H12" s="13">
        <f>[7]CNFL!I12</f>
        <v>95.460000000000022</v>
      </c>
      <c r="I12" s="13">
        <f>[7]CNFL!J12</f>
        <v>95.460000000000022</v>
      </c>
      <c r="J12" s="13">
        <f>[7]CNFL!K12</f>
        <v>95.460000000000022</v>
      </c>
      <c r="K12" s="13">
        <f>[7]CNFL!L12</f>
        <v>91.80999999999996</v>
      </c>
      <c r="L12" s="13">
        <f>[7]CNFL!M12</f>
        <v>91.80999999999996</v>
      </c>
      <c r="M12" s="13">
        <f>[7]CNFL!N12</f>
        <v>91.80999999999996</v>
      </c>
      <c r="N12" s="13"/>
    </row>
    <row r="13" spans="1:14" x14ac:dyDescent="0.3">
      <c r="A13" s="22" t="str">
        <f>[7]CNFL!B13</f>
        <v>d. Bloque mayor a 300 kWh</v>
      </c>
      <c r="B13" s="13">
        <f>[7]CNFL!C13</f>
        <v>103.21999999999993</v>
      </c>
      <c r="C13" s="13">
        <f>[7]CNFL!D13</f>
        <v>103.21999999999994</v>
      </c>
      <c r="D13" s="13">
        <f>[7]CNFL!E13</f>
        <v>103.21999999999993</v>
      </c>
      <c r="E13" s="13">
        <f>[7]CNFL!F13</f>
        <v>103.14866666666666</v>
      </c>
      <c r="F13" s="13">
        <f>[7]CNFL!G13</f>
        <v>104.94999999999995</v>
      </c>
      <c r="G13" s="13">
        <f>[7]CNFL!H13</f>
        <v>104.94999999999996</v>
      </c>
      <c r="H13" s="13">
        <f>[7]CNFL!I13</f>
        <v>98.679999999999964</v>
      </c>
      <c r="I13" s="13">
        <f>[7]CNFL!J13</f>
        <v>98.679999999999964</v>
      </c>
      <c r="J13" s="13">
        <f>[7]CNFL!K13</f>
        <v>98.679999999999978</v>
      </c>
      <c r="K13" s="13">
        <f>[7]CNFL!L13</f>
        <v>94.909999999999968</v>
      </c>
      <c r="L13" s="13">
        <f>[7]CNFL!M13</f>
        <v>94.909999999999982</v>
      </c>
      <c r="M13" s="13">
        <f>[7]CNFL!N13</f>
        <v>94.909999999999968</v>
      </c>
      <c r="N13" s="21"/>
    </row>
    <row r="14" spans="1:14" x14ac:dyDescent="0.3">
      <c r="A14" s="73" t="str">
        <f>[7]CNFL!B14</f>
        <v>Residencial horaria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21"/>
    </row>
    <row r="15" spans="1:14" x14ac:dyDescent="0.3">
      <c r="A15" s="74" t="str">
        <f>[7]CNFL!B15</f>
        <v>T-REH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13"/>
    </row>
    <row r="16" spans="1:14" x14ac:dyDescent="0.3">
      <c r="A16" s="22" t="str">
        <f>[7]CNFL!B16</f>
        <v xml:space="preserve">a. Bloque 0-500 KWh   Punta </v>
      </c>
      <c r="B16" s="13">
        <f>[7]CNFL!C16</f>
        <v>150.61999999999992</v>
      </c>
      <c r="C16" s="13">
        <f>[7]CNFL!D16</f>
        <v>150.61999999999992</v>
      </c>
      <c r="D16" s="13">
        <f>[7]CNFL!E16</f>
        <v>150.61999999999992</v>
      </c>
      <c r="E16" s="13">
        <f>[7]CNFL!F16</f>
        <v>150.5080000000001</v>
      </c>
      <c r="F16" s="13">
        <f>[7]CNFL!G16</f>
        <v>153.13999999999999</v>
      </c>
      <c r="G16" s="13">
        <f>[7]CNFL!H16</f>
        <v>153.13999999999996</v>
      </c>
      <c r="H16" s="13">
        <f>[7]CNFL!I16</f>
        <v>143.9899999999999</v>
      </c>
      <c r="I16" s="13">
        <f>[7]CNFL!J16</f>
        <v>143.9899999999999</v>
      </c>
      <c r="J16" s="13">
        <f>[7]CNFL!K16</f>
        <v>143.9899999999999</v>
      </c>
      <c r="K16" s="13">
        <f>[7]CNFL!L16</f>
        <v>138.4899999999999</v>
      </c>
      <c r="L16" s="13">
        <f>[7]CNFL!M16</f>
        <v>138.4899999999999</v>
      </c>
      <c r="M16" s="13">
        <f>[7]CNFL!N16</f>
        <v>138.4899999999999</v>
      </c>
      <c r="N16" s="13"/>
    </row>
    <row r="17" spans="1:15" x14ac:dyDescent="0.3">
      <c r="A17" s="22" t="str">
        <f>[7]CNFL!B17</f>
        <v>b. Bloque 0-500 KWh   Valle</v>
      </c>
      <c r="B17" s="13">
        <f>[7]CNFL!C17</f>
        <v>61.75</v>
      </c>
      <c r="C17" s="13">
        <f>[7]CNFL!D17</f>
        <v>61.75</v>
      </c>
      <c r="D17" s="13">
        <f>[7]CNFL!E17</f>
        <v>61.75</v>
      </c>
      <c r="E17" s="13">
        <f>[7]CNFL!F17</f>
        <v>61.706666666666706</v>
      </c>
      <c r="F17" s="13">
        <f>[7]CNFL!G17</f>
        <v>62.77999999999998</v>
      </c>
      <c r="G17" s="13">
        <f>[7]CNFL!H17</f>
        <v>62.77999999999998</v>
      </c>
      <c r="H17" s="13">
        <f>[7]CNFL!I17</f>
        <v>59.02999999999998</v>
      </c>
      <c r="I17" s="13">
        <f>[7]CNFL!J17</f>
        <v>59.02999999999998</v>
      </c>
      <c r="J17" s="13">
        <f>[7]CNFL!K17</f>
        <v>59.02999999999998</v>
      </c>
      <c r="K17" s="13">
        <f>[7]CNFL!L17</f>
        <v>56.77999999999998</v>
      </c>
      <c r="L17" s="13">
        <f>[7]CNFL!M17</f>
        <v>56.77999999999998</v>
      </c>
      <c r="M17" s="13">
        <f>[7]CNFL!N17</f>
        <v>56.77999999999998</v>
      </c>
      <c r="N17" s="13"/>
    </row>
    <row r="18" spans="1:15" x14ac:dyDescent="0.3">
      <c r="A18" s="22" t="str">
        <f>[7]CNFL!B18</f>
        <v>c. Bloque 0-500 KWh   Noche</v>
      </c>
      <c r="B18" s="13">
        <f>[7]CNFL!C18</f>
        <v>25.850000000000016</v>
      </c>
      <c r="C18" s="13">
        <f>[7]CNFL!D18</f>
        <v>25.850000000000016</v>
      </c>
      <c r="D18" s="13">
        <f>[7]CNFL!E18</f>
        <v>25.850000000000016</v>
      </c>
      <c r="E18" s="13">
        <f>[7]CNFL!F18</f>
        <v>25.83199999999999</v>
      </c>
      <c r="F18" s="13">
        <f>[7]CNFL!G18</f>
        <v>26.279999999999983</v>
      </c>
      <c r="G18" s="13">
        <f>[7]CNFL!H18</f>
        <v>26.279999999999983</v>
      </c>
      <c r="H18" s="13">
        <f>[7]CNFL!I18</f>
        <v>24.710000000000008</v>
      </c>
      <c r="I18" s="13">
        <f>[7]CNFL!J18</f>
        <v>24.710000000000008</v>
      </c>
      <c r="J18" s="13">
        <f>[7]CNFL!K18</f>
        <v>24.710000000000004</v>
      </c>
      <c r="K18" s="13">
        <f>[7]CNFL!L18</f>
        <v>23.769999999999989</v>
      </c>
      <c r="L18" s="13">
        <f>[7]CNFL!M18</f>
        <v>23.769999999999989</v>
      </c>
      <c r="M18" s="13">
        <f>[7]CNFL!N18</f>
        <v>23.769999999999989</v>
      </c>
      <c r="N18" s="13"/>
    </row>
    <row r="19" spans="1:15" x14ac:dyDescent="0.3">
      <c r="A19" s="22" t="str">
        <f>[7]CNFL!B19</f>
        <v xml:space="preserve">g. Bloque mayor a 500 KWh   Punta </v>
      </c>
      <c r="B19" s="13">
        <f>[7]CNFL!C19</f>
        <v>186.22999999999985</v>
      </c>
      <c r="C19" s="13">
        <f>[7]CNFL!D19</f>
        <v>186.22999999999988</v>
      </c>
      <c r="D19" s="13">
        <f>[7]CNFL!E19</f>
        <v>186.22999999999985</v>
      </c>
      <c r="E19" s="13">
        <f>[7]CNFL!F19</f>
        <v>186.09200000000001</v>
      </c>
      <c r="F19" s="13">
        <f>[7]CNFL!G19</f>
        <v>189.34000000000009</v>
      </c>
      <c r="G19" s="13">
        <f>[7]CNFL!H19</f>
        <v>189.34000000000009</v>
      </c>
      <c r="H19" s="13">
        <f>[7]CNFL!I19</f>
        <v>178.04</v>
      </c>
      <c r="I19" s="13">
        <f>[7]CNFL!J19</f>
        <v>178.04</v>
      </c>
      <c r="J19" s="13">
        <f>[7]CNFL!K19</f>
        <v>178.04</v>
      </c>
      <c r="K19" s="13">
        <f>[7]CNFL!L19</f>
        <v>171.23999999999987</v>
      </c>
      <c r="L19" s="13">
        <f>[7]CNFL!M19</f>
        <v>171.23999999999987</v>
      </c>
      <c r="M19" s="13">
        <f>[7]CNFL!N19</f>
        <v>171.23999999999987</v>
      </c>
      <c r="N19" s="13"/>
    </row>
    <row r="20" spans="1:15" x14ac:dyDescent="0.3">
      <c r="A20" s="22" t="str">
        <f>[7]CNFL!B20</f>
        <v xml:space="preserve">h. Bloque mayor a 500 KWh   Valle </v>
      </c>
      <c r="B20" s="13">
        <f>[7]CNFL!C20</f>
        <v>75.160000000000011</v>
      </c>
      <c r="C20" s="13">
        <f>[7]CNFL!D20</f>
        <v>75.160000000000039</v>
      </c>
      <c r="D20" s="13">
        <f>[7]CNFL!E20</f>
        <v>75.160000000000011</v>
      </c>
      <c r="E20" s="13">
        <f>[7]CNFL!F20</f>
        <v>75.104000000000013</v>
      </c>
      <c r="F20" s="13">
        <f>[7]CNFL!G20</f>
        <v>76.42000000000003</v>
      </c>
      <c r="G20" s="13">
        <f>[7]CNFL!H20</f>
        <v>76.42000000000003</v>
      </c>
      <c r="H20" s="13">
        <f>[7]CNFL!I20</f>
        <v>71.849999999999966</v>
      </c>
      <c r="I20" s="13">
        <f>[7]CNFL!J20</f>
        <v>71.849999999999966</v>
      </c>
      <c r="J20" s="13">
        <f>[7]CNFL!K20</f>
        <v>71.849999999999966</v>
      </c>
      <c r="K20" s="13">
        <f>[7]CNFL!L20</f>
        <v>69.109999999999971</v>
      </c>
      <c r="L20" s="13">
        <f>[7]CNFL!M20</f>
        <v>69.109999999999957</v>
      </c>
      <c r="M20" s="13">
        <f>[7]CNFL!N20</f>
        <v>69.109999999999971</v>
      </c>
      <c r="N20" s="21"/>
    </row>
    <row r="21" spans="1:15" x14ac:dyDescent="0.3">
      <c r="A21" s="22" t="str">
        <f>[7]CNFL!B21</f>
        <v>i. Bloque mayor a 500 KWh   Noche</v>
      </c>
      <c r="B21" s="13">
        <f>[7]CNFL!C21</f>
        <v>34.789999999999985</v>
      </c>
      <c r="C21" s="13">
        <f>[7]CNFL!D21</f>
        <v>34.789999999999985</v>
      </c>
      <c r="D21" s="13">
        <f>[7]CNFL!E21</f>
        <v>34.789999999999985</v>
      </c>
      <c r="E21" s="13">
        <f>[7]CNFL!F21</f>
        <v>34.76333333333335</v>
      </c>
      <c r="F21" s="13">
        <f>[7]CNFL!G21</f>
        <v>35.36999999999999</v>
      </c>
      <c r="G21" s="13">
        <f>[7]CNFL!H21</f>
        <v>35.369999999999997</v>
      </c>
      <c r="H21" s="13">
        <f>[7]CNFL!I21</f>
        <v>33.26</v>
      </c>
      <c r="I21" s="13">
        <f>[7]CNFL!J21</f>
        <v>33.26</v>
      </c>
      <c r="J21" s="13">
        <f>[7]CNFL!K21</f>
        <v>33.26</v>
      </c>
      <c r="K21" s="13">
        <f>[7]CNFL!L21</f>
        <v>31.990000000000006</v>
      </c>
      <c r="L21" s="13">
        <f>[7]CNFL!M21</f>
        <v>31.990000000000006</v>
      </c>
      <c r="M21" s="13">
        <f>[7]CNFL!N21</f>
        <v>31.990000000000006</v>
      </c>
      <c r="N21" s="21"/>
    </row>
    <row r="22" spans="1:15" x14ac:dyDescent="0.3">
      <c r="A22" s="68" t="str">
        <f>[7]CNFL!B22</f>
        <v>COMERCIOS Y SERVICIOS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13"/>
    </row>
    <row r="23" spans="1:15" x14ac:dyDescent="0.3">
      <c r="A23" s="66" t="str">
        <f>[7]CNFL!B23</f>
        <v>T-CO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5" x14ac:dyDescent="0.3">
      <c r="A24" s="22" t="str">
        <f>[7]CNFL!B24</f>
        <v>a. Consumo de Energía menor o igual a 3000 kWh</v>
      </c>
      <c r="B24" s="13">
        <f>[7]CNFL!C24</f>
        <v>109.94999999999995</v>
      </c>
      <c r="C24" s="13">
        <f>[7]CNFL!D24</f>
        <v>109.94999999999996</v>
      </c>
      <c r="D24" s="13">
        <f>[7]CNFL!E24</f>
        <v>109.94999999999995</v>
      </c>
      <c r="E24" s="13">
        <f>[7]CNFL!F24</f>
        <v>109.86733333333333</v>
      </c>
      <c r="F24" s="13">
        <f>[7]CNFL!G24</f>
        <v>111.78999999999998</v>
      </c>
      <c r="G24" s="13">
        <f>[7]CNFL!H24</f>
        <v>111.78999999999998</v>
      </c>
      <c r="H24" s="13">
        <f>[7]CNFL!I24</f>
        <v>105.11000000000001</v>
      </c>
      <c r="I24" s="13">
        <f>[7]CNFL!J24</f>
        <v>105.11000000000001</v>
      </c>
      <c r="J24" s="13">
        <f>[7]CNFL!K24</f>
        <v>105.11</v>
      </c>
      <c r="K24" s="13">
        <f>[7]CNFL!L24</f>
        <v>101.09999999999995</v>
      </c>
      <c r="L24" s="13">
        <f>[7]CNFL!M24</f>
        <v>101.09999999999995</v>
      </c>
      <c r="M24" s="13">
        <f>[7]CNFL!N24</f>
        <v>101.09999999999995</v>
      </c>
      <c r="N24" s="13"/>
    </row>
    <row r="25" spans="1:15" x14ac:dyDescent="0.3">
      <c r="A25" s="22" t="str">
        <f>[7]CNFL!B25</f>
        <v>b. Bloque 0-3000 kWh</v>
      </c>
      <c r="B25" s="13">
        <f>[7]CNFL!C25</f>
        <v>198600</v>
      </c>
      <c r="C25" s="13">
        <f>[7]CNFL!D25</f>
        <v>198600</v>
      </c>
      <c r="D25" s="13">
        <f>[7]CNFL!E25</f>
        <v>198600</v>
      </c>
      <c r="E25" s="13">
        <f>[7]CNFL!F25</f>
        <v>198457.99999999997</v>
      </c>
      <c r="F25" s="13">
        <f>[7]CNFL!G25</f>
        <v>201930</v>
      </c>
      <c r="G25" s="13">
        <f>[7]CNFL!H25</f>
        <v>201930</v>
      </c>
      <c r="H25" s="13">
        <f>[7]CNFL!I25</f>
        <v>189870</v>
      </c>
      <c r="I25" s="13">
        <f>[7]CNFL!J25</f>
        <v>189870</v>
      </c>
      <c r="J25" s="13">
        <f>[7]CNFL!K25</f>
        <v>189870</v>
      </c>
      <c r="K25" s="13">
        <f>[7]CNFL!L25</f>
        <v>182610</v>
      </c>
      <c r="L25" s="13">
        <f>[7]CNFL!M25</f>
        <v>182610</v>
      </c>
      <c r="M25" s="13">
        <f>[7]CNFL!N25</f>
        <v>182610</v>
      </c>
      <c r="N25" s="13"/>
    </row>
    <row r="26" spans="1:15" x14ac:dyDescent="0.3">
      <c r="A26" s="22" t="str">
        <f>[7]CNFL!B26</f>
        <v>c. Bloque mayor a 3000 kWh</v>
      </c>
      <c r="B26" s="13">
        <f>[7]CNFL!C26</f>
        <v>66.200000000000017</v>
      </c>
      <c r="C26" s="13">
        <f>[7]CNFL!D26</f>
        <v>66.200000000000031</v>
      </c>
      <c r="D26" s="13">
        <f>[7]CNFL!E26</f>
        <v>66.200000000000017</v>
      </c>
      <c r="E26" s="13">
        <f>[7]CNFL!F26</f>
        <v>66.152666666666619</v>
      </c>
      <c r="F26" s="13">
        <f>[7]CNFL!G26</f>
        <v>67.30999999999996</v>
      </c>
      <c r="G26" s="13">
        <f>[7]CNFL!H26</f>
        <v>67.30999999999996</v>
      </c>
      <c r="H26" s="13">
        <f>[7]CNFL!I26</f>
        <v>63.289999999999978</v>
      </c>
      <c r="I26" s="13">
        <f>[7]CNFL!J26</f>
        <v>63.289999999999978</v>
      </c>
      <c r="J26" s="13">
        <f>[7]CNFL!K26</f>
        <v>63.289999999999978</v>
      </c>
      <c r="K26" s="13">
        <f>[7]CNFL!L26</f>
        <v>60.869999999999948</v>
      </c>
      <c r="L26" s="13">
        <f>[7]CNFL!M26</f>
        <v>60.869999999999955</v>
      </c>
      <c r="M26" s="13">
        <f>[7]CNFL!N26</f>
        <v>60.869999999999948</v>
      </c>
      <c r="N26" s="13"/>
    </row>
    <row r="27" spans="1:15" x14ac:dyDescent="0.3">
      <c r="A27" s="22" t="str">
        <f>[7]CNFL!B27</f>
        <v>d. Bloque 0-8 kW</v>
      </c>
      <c r="B27" s="13">
        <f>[7]CNFL!C27</f>
        <v>88269.200000000026</v>
      </c>
      <c r="C27" s="13">
        <f>[7]CNFL!D27</f>
        <v>88269.2</v>
      </c>
      <c r="D27" s="13">
        <f>[7]CNFL!E27</f>
        <v>88269.200000000026</v>
      </c>
      <c r="E27" s="13">
        <f>[7]CNFL!F27</f>
        <v>88201.701333333345</v>
      </c>
      <c r="F27" s="13">
        <f>[7]CNFL!G27</f>
        <v>89744.240000000063</v>
      </c>
      <c r="G27" s="13">
        <f>[7]CNFL!H27</f>
        <v>89744.240000000049</v>
      </c>
      <c r="H27" s="13">
        <f>[7]CNFL!I27</f>
        <v>84386.240000000049</v>
      </c>
      <c r="I27" s="13">
        <f>[7]CNFL!J27</f>
        <v>84386.240000000049</v>
      </c>
      <c r="J27" s="13">
        <f>[7]CNFL!K27</f>
        <v>84386.240000000034</v>
      </c>
      <c r="K27" s="13">
        <f>[7]CNFL!L27</f>
        <v>81160.799999999988</v>
      </c>
      <c r="L27" s="13">
        <f>[7]CNFL!M27</f>
        <v>81160.800000000003</v>
      </c>
      <c r="M27" s="13">
        <f>[7]CNFL!N27</f>
        <v>81160.799999999988</v>
      </c>
      <c r="N27" s="21"/>
    </row>
    <row r="28" spans="1:15" x14ac:dyDescent="0.3">
      <c r="A28" s="22" t="str">
        <f>[7]CNFL!B28</f>
        <v>e. Bloque mayor a 8 kW</v>
      </c>
      <c r="B28" s="13">
        <f>[7]CNFL!C28</f>
        <v>11033.650000000003</v>
      </c>
      <c r="C28" s="13">
        <f>[7]CNFL!D28</f>
        <v>11033.65</v>
      </c>
      <c r="D28" s="13">
        <f>[7]CNFL!E28</f>
        <v>11033.650000000003</v>
      </c>
      <c r="E28" s="13">
        <f>[7]CNFL!F28</f>
        <v>11025.212666666668</v>
      </c>
      <c r="F28" s="13">
        <f>[7]CNFL!G28</f>
        <v>11218.030000000008</v>
      </c>
      <c r="G28" s="13">
        <f>[7]CNFL!H28</f>
        <v>11218.030000000006</v>
      </c>
      <c r="H28" s="13">
        <f>[7]CNFL!I28</f>
        <v>10548.280000000006</v>
      </c>
      <c r="I28" s="13">
        <f>[7]CNFL!J28</f>
        <v>10548.280000000006</v>
      </c>
      <c r="J28" s="13">
        <f>[7]CNFL!K28</f>
        <v>10548.280000000004</v>
      </c>
      <c r="K28" s="13">
        <f>[7]CNFL!L28</f>
        <v>10145.099999999999</v>
      </c>
      <c r="L28" s="13">
        <f>[7]CNFL!M28</f>
        <v>10145.1</v>
      </c>
      <c r="M28" s="13">
        <f>[7]CNFL!N28</f>
        <v>10145.099999999999</v>
      </c>
      <c r="N28" s="21"/>
    </row>
    <row r="29" spans="1:15" x14ac:dyDescent="0.3">
      <c r="A29" s="68" t="str">
        <f>[7]CNFL!B29</f>
        <v>INDUSTRIAL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13"/>
    </row>
    <row r="30" spans="1:15" x14ac:dyDescent="0.3">
      <c r="A30" s="66" t="str">
        <f>[7]CNFL!B30</f>
        <v>T-IN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 x14ac:dyDescent="0.3">
      <c r="A31" s="22" t="str">
        <f>[7]CNFL!B31</f>
        <v>a. Consumo de Energía menor o igual a 3000 kWh</v>
      </c>
      <c r="B31" s="13">
        <f>[7]CNFL!C31</f>
        <v>109.94999999999995</v>
      </c>
      <c r="C31" s="13">
        <f>[7]CNFL!D31</f>
        <v>109.94999999999996</v>
      </c>
      <c r="D31" s="13">
        <f>[7]CNFL!E31</f>
        <v>109.94999999999995</v>
      </c>
      <c r="E31" s="13">
        <f>[7]CNFL!F31</f>
        <v>109.86733333333333</v>
      </c>
      <c r="F31" s="13">
        <f>[7]CNFL!G31</f>
        <v>111.78999999999998</v>
      </c>
      <c r="G31" s="13">
        <f>[7]CNFL!H31</f>
        <v>111.78999999999998</v>
      </c>
      <c r="H31" s="13">
        <f>[7]CNFL!I31</f>
        <v>105.11000000000001</v>
      </c>
      <c r="I31" s="13">
        <f>[7]CNFL!J31</f>
        <v>105.11000000000001</v>
      </c>
      <c r="J31" s="13">
        <f>[7]CNFL!K31</f>
        <v>105.11</v>
      </c>
      <c r="K31" s="13">
        <f>[7]CNFL!L31</f>
        <v>101.09999999999995</v>
      </c>
      <c r="L31" s="13">
        <f>[7]CNFL!M31</f>
        <v>101.09999999999995</v>
      </c>
      <c r="M31" s="13">
        <f>[7]CNFL!N31</f>
        <v>101.09999999999995</v>
      </c>
      <c r="N31" s="13"/>
      <c r="O31" s="13"/>
    </row>
    <row r="32" spans="1:15" x14ac:dyDescent="0.3">
      <c r="A32" s="22" t="str">
        <f>[7]CNFL!B32</f>
        <v>b. Bloque 0-3000 kWh</v>
      </c>
      <c r="B32" s="13">
        <f>[7]CNFL!C32</f>
        <v>198600</v>
      </c>
      <c r="C32" s="13">
        <f>[7]CNFL!D32</f>
        <v>198600</v>
      </c>
      <c r="D32" s="13">
        <f>[7]CNFL!E32</f>
        <v>198600</v>
      </c>
      <c r="E32" s="13">
        <f>[7]CNFL!F32</f>
        <v>198457.99999999997</v>
      </c>
      <c r="F32" s="13">
        <f>[7]CNFL!G32</f>
        <v>201930</v>
      </c>
      <c r="G32" s="13">
        <f>[7]CNFL!H32</f>
        <v>201930</v>
      </c>
      <c r="H32" s="13">
        <f>[7]CNFL!I32</f>
        <v>189870</v>
      </c>
      <c r="I32" s="13">
        <f>[7]CNFL!J32</f>
        <v>189870</v>
      </c>
      <c r="J32" s="13">
        <f>[7]CNFL!K32</f>
        <v>189870</v>
      </c>
      <c r="K32" s="13">
        <f>[7]CNFL!L32</f>
        <v>182610</v>
      </c>
      <c r="L32" s="13">
        <f>[7]CNFL!M32</f>
        <v>182610</v>
      </c>
      <c r="M32" s="13">
        <f>[7]CNFL!N32</f>
        <v>182610</v>
      </c>
      <c r="N32" s="13"/>
      <c r="O32" s="13"/>
    </row>
    <row r="33" spans="1:15" x14ac:dyDescent="0.3">
      <c r="A33" s="22" t="str">
        <f>[7]CNFL!B33</f>
        <v>c. Bloque mayor a 3000 kWh</v>
      </c>
      <c r="B33" s="13">
        <f>[7]CNFL!C33</f>
        <v>66.200000000000017</v>
      </c>
      <c r="C33" s="13">
        <f>[7]CNFL!D33</f>
        <v>66.200000000000031</v>
      </c>
      <c r="D33" s="13">
        <f>[7]CNFL!E33</f>
        <v>66.200000000000017</v>
      </c>
      <c r="E33" s="13">
        <f>[7]CNFL!F33</f>
        <v>66.152666666666619</v>
      </c>
      <c r="F33" s="13">
        <f>[7]CNFL!G33</f>
        <v>67.30999999999996</v>
      </c>
      <c r="G33" s="13">
        <f>[7]CNFL!H33</f>
        <v>67.30999999999996</v>
      </c>
      <c r="H33" s="13">
        <f>[7]CNFL!I33</f>
        <v>63.289999999999978</v>
      </c>
      <c r="I33" s="13">
        <f>[7]CNFL!J33</f>
        <v>63.289999999999978</v>
      </c>
      <c r="J33" s="13">
        <f>[7]CNFL!K33</f>
        <v>63.289999999999978</v>
      </c>
      <c r="K33" s="13">
        <f>[7]CNFL!L33</f>
        <v>60.869999999999948</v>
      </c>
      <c r="L33" s="13">
        <f>[7]CNFL!M33</f>
        <v>60.869999999999955</v>
      </c>
      <c r="M33" s="13">
        <f>[7]CNFL!N33</f>
        <v>60.869999999999948</v>
      </c>
      <c r="N33" s="13"/>
      <c r="O33" s="13"/>
    </row>
    <row r="34" spans="1:15" x14ac:dyDescent="0.3">
      <c r="A34" s="22" t="str">
        <f>[7]CNFL!B34</f>
        <v>d. Bloque 0-8 kW</v>
      </c>
      <c r="B34" s="13">
        <f>[7]CNFL!C34</f>
        <v>88269.200000000026</v>
      </c>
      <c r="C34" s="13">
        <f>[7]CNFL!D34</f>
        <v>88269.2</v>
      </c>
      <c r="D34" s="13">
        <f>[7]CNFL!E34</f>
        <v>88269.200000000026</v>
      </c>
      <c r="E34" s="13">
        <f>[7]CNFL!F34</f>
        <v>88201.701333333345</v>
      </c>
      <c r="F34" s="13">
        <f>[7]CNFL!G34</f>
        <v>89744.240000000063</v>
      </c>
      <c r="G34" s="13">
        <f>[7]CNFL!H34</f>
        <v>89744.240000000049</v>
      </c>
      <c r="H34" s="13">
        <f>[7]CNFL!I34</f>
        <v>84386.240000000049</v>
      </c>
      <c r="I34" s="13">
        <f>[7]CNFL!J34</f>
        <v>84386.240000000049</v>
      </c>
      <c r="J34" s="13">
        <f>[7]CNFL!K34</f>
        <v>84386.240000000034</v>
      </c>
      <c r="K34" s="13">
        <f>[7]CNFL!L34</f>
        <v>81160.799999999988</v>
      </c>
      <c r="L34" s="13">
        <f>[7]CNFL!M34</f>
        <v>81160.800000000003</v>
      </c>
      <c r="M34" s="13">
        <f>[7]CNFL!N34</f>
        <v>81160.799999999988</v>
      </c>
      <c r="N34" s="13"/>
      <c r="O34" s="13"/>
    </row>
    <row r="35" spans="1:15" x14ac:dyDescent="0.3">
      <c r="A35" s="22" t="str">
        <f>[7]CNFL!B35</f>
        <v>e. Bloque mayor a 8 kW</v>
      </c>
      <c r="B35" s="13">
        <f>[7]CNFL!C35</f>
        <v>11033.650000000003</v>
      </c>
      <c r="C35" s="13">
        <f>[7]CNFL!D35</f>
        <v>11033.65</v>
      </c>
      <c r="D35" s="13">
        <f>[7]CNFL!E35</f>
        <v>11033.650000000003</v>
      </c>
      <c r="E35" s="13">
        <f>[7]CNFL!F35</f>
        <v>11025.212666666668</v>
      </c>
      <c r="F35" s="13">
        <f>[7]CNFL!G35</f>
        <v>11218.030000000008</v>
      </c>
      <c r="G35" s="13">
        <f>[7]CNFL!H35</f>
        <v>11218.030000000006</v>
      </c>
      <c r="H35" s="13">
        <f>[7]CNFL!I35</f>
        <v>10548.280000000006</v>
      </c>
      <c r="I35" s="13">
        <f>[7]CNFL!J35</f>
        <v>10548.280000000006</v>
      </c>
      <c r="J35" s="13">
        <f>[7]CNFL!K35</f>
        <v>10548.280000000004</v>
      </c>
      <c r="K35" s="13">
        <f>[7]CNFL!L35</f>
        <v>10145.099999999999</v>
      </c>
      <c r="L35" s="13">
        <f>[7]CNFL!M35</f>
        <v>10145.1</v>
      </c>
      <c r="M35" s="13">
        <f>[7]CNFL!N35</f>
        <v>10145.099999999999</v>
      </c>
      <c r="N35" s="23"/>
    </row>
    <row r="36" spans="1:15" x14ac:dyDescent="0.3">
      <c r="A36" s="68" t="str">
        <f>[7]CNFL!B36</f>
        <v>PREFERENCIAL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23"/>
    </row>
    <row r="37" spans="1:15" x14ac:dyDescent="0.3">
      <c r="A37" s="66" t="str">
        <f>[7]CNFL!B37</f>
        <v>T-CS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23"/>
    </row>
    <row r="38" spans="1:15" x14ac:dyDescent="0.3">
      <c r="A38" s="22" t="str">
        <f>[7]CNFL!B38</f>
        <v>a. Consumo de Energía menor o igual a 3000 kWh</v>
      </c>
      <c r="B38" s="13">
        <f>[7]CNFL!C38</f>
        <v>74.05</v>
      </c>
      <c r="C38" s="13">
        <f>[7]CNFL!D38</f>
        <v>74.049999999999969</v>
      </c>
      <c r="D38" s="13">
        <f>[7]CNFL!E38</f>
        <v>74.05</v>
      </c>
      <c r="E38" s="13">
        <f>[7]CNFL!F38</f>
        <v>73.992666666666707</v>
      </c>
      <c r="F38" s="13">
        <f>[7]CNFL!G38</f>
        <v>75.289999999999978</v>
      </c>
      <c r="G38" s="13">
        <f>[7]CNFL!H38</f>
        <v>75.289999999999978</v>
      </c>
      <c r="H38" s="13">
        <f>[7]CNFL!I38</f>
        <v>70.789999999999978</v>
      </c>
      <c r="I38" s="13">
        <f>[7]CNFL!J38</f>
        <v>70.789999999999978</v>
      </c>
      <c r="J38" s="13">
        <f>[7]CNFL!K38</f>
        <v>70.789999999999978</v>
      </c>
      <c r="K38" s="13">
        <f>[7]CNFL!L38</f>
        <v>68.07999999999997</v>
      </c>
      <c r="L38" s="13">
        <f>[7]CNFL!M38</f>
        <v>68.07999999999997</v>
      </c>
      <c r="M38" s="13">
        <f>[7]CNFL!N38</f>
        <v>68.07999999999997</v>
      </c>
      <c r="N38" s="23"/>
    </row>
    <row r="39" spans="1:15" x14ac:dyDescent="0.3">
      <c r="A39" s="22" t="str">
        <f>[7]CNFL!B39</f>
        <v>b. Bloque 0-3000 kWh</v>
      </c>
      <c r="B39" s="13">
        <f>[7]CNFL!C39</f>
        <v>127920</v>
      </c>
      <c r="C39" s="13">
        <f>[7]CNFL!D39</f>
        <v>127920</v>
      </c>
      <c r="D39" s="13">
        <f>[7]CNFL!E39</f>
        <v>127920</v>
      </c>
      <c r="E39" s="13">
        <f>[7]CNFL!F39</f>
        <v>127809.99999999999</v>
      </c>
      <c r="F39" s="13">
        <f>[7]CNFL!G39</f>
        <v>130050</v>
      </c>
      <c r="G39" s="13">
        <f>[7]CNFL!H39</f>
        <v>130050</v>
      </c>
      <c r="H39" s="13">
        <f>[7]CNFL!I39</f>
        <v>122280</v>
      </c>
      <c r="I39" s="13">
        <f>[7]CNFL!J39</f>
        <v>122280</v>
      </c>
      <c r="J39" s="13">
        <f>[7]CNFL!K39</f>
        <v>122280</v>
      </c>
      <c r="K39" s="13">
        <f>[7]CNFL!L39</f>
        <v>117600.00000000001</v>
      </c>
      <c r="L39" s="13">
        <f>[7]CNFL!M39</f>
        <v>117600.00000000001</v>
      </c>
      <c r="M39" s="13">
        <f>[7]CNFL!N39</f>
        <v>117600.00000000001</v>
      </c>
      <c r="N39" s="23"/>
    </row>
    <row r="40" spans="1:15" x14ac:dyDescent="0.3">
      <c r="A40" s="22" t="str">
        <f>[7]CNFL!B40</f>
        <v>c. Bloque mayor a 3000 kWh</v>
      </c>
      <c r="B40" s="13">
        <f>[7]CNFL!C40</f>
        <v>42.640000000000015</v>
      </c>
      <c r="C40" s="13">
        <f>[7]CNFL!D40</f>
        <v>42.64</v>
      </c>
      <c r="D40" s="13">
        <f>[7]CNFL!E40</f>
        <v>42.640000000000015</v>
      </c>
      <c r="E40" s="13">
        <f>[7]CNFL!F40</f>
        <v>42.60333333333331</v>
      </c>
      <c r="F40" s="13">
        <f>[7]CNFL!G40</f>
        <v>43.349999999999987</v>
      </c>
      <c r="G40" s="13">
        <f>[7]CNFL!H40</f>
        <v>43.349999999999994</v>
      </c>
      <c r="H40" s="13">
        <f>[7]CNFL!I40</f>
        <v>40.76</v>
      </c>
      <c r="I40" s="13">
        <f>[7]CNFL!J40</f>
        <v>40.76</v>
      </c>
      <c r="J40" s="13">
        <f>[7]CNFL!K40</f>
        <v>40.76</v>
      </c>
      <c r="K40" s="13">
        <f>[7]CNFL!L40</f>
        <v>39.200000000000024</v>
      </c>
      <c r="L40" s="13">
        <f>[7]CNFL!M40</f>
        <v>39.200000000000024</v>
      </c>
      <c r="M40" s="13">
        <f>[7]CNFL!N40</f>
        <v>39.200000000000024</v>
      </c>
      <c r="N40" s="23"/>
    </row>
    <row r="41" spans="1:15" x14ac:dyDescent="0.3">
      <c r="A41" s="22" t="str">
        <f>[7]CNFL!B41</f>
        <v>d. Bloque 0-8 kW</v>
      </c>
      <c r="B41" s="13">
        <f>[7]CNFL!C41</f>
        <v>55225.520000000011</v>
      </c>
      <c r="C41" s="13">
        <f>[7]CNFL!D41</f>
        <v>55225.520000000011</v>
      </c>
      <c r="D41" s="13">
        <f>[7]CNFL!E41</f>
        <v>55225.520000000011</v>
      </c>
      <c r="E41" s="13">
        <f>[7]CNFL!F41</f>
        <v>55183.253333333334</v>
      </c>
      <c r="F41" s="13">
        <f>[7]CNFL!G41</f>
        <v>56148.320000000014</v>
      </c>
      <c r="G41" s="13">
        <f>[7]CNFL!H41</f>
        <v>56148.320000000014</v>
      </c>
      <c r="H41" s="13">
        <f>[7]CNFL!I41</f>
        <v>52796.080000000016</v>
      </c>
      <c r="I41" s="13">
        <f>[7]CNFL!J41</f>
        <v>52796.080000000016</v>
      </c>
      <c r="J41" s="13">
        <f>[7]CNFL!K41</f>
        <v>52796.080000000009</v>
      </c>
      <c r="K41" s="13">
        <f>[7]CNFL!L41</f>
        <v>50778.080000000016</v>
      </c>
      <c r="L41" s="13">
        <f>[7]CNFL!M41</f>
        <v>50778.080000000009</v>
      </c>
      <c r="M41" s="13">
        <f>[7]CNFL!N41</f>
        <v>50778.080000000016</v>
      </c>
      <c r="N41" s="23"/>
    </row>
    <row r="42" spans="1:15" x14ac:dyDescent="0.3">
      <c r="A42" s="22" t="str">
        <f>[7]CNFL!B42</f>
        <v>e. Bloque mayor a 8 kW</v>
      </c>
      <c r="B42" s="13">
        <f>[7]CNFL!C42</f>
        <v>6903.1900000000014</v>
      </c>
      <c r="C42" s="13">
        <f>[7]CNFL!D42</f>
        <v>6903.1900000000014</v>
      </c>
      <c r="D42" s="13">
        <f>[7]CNFL!E42</f>
        <v>6903.1900000000014</v>
      </c>
      <c r="E42" s="13">
        <f>[7]CNFL!F42</f>
        <v>6897.9066666666668</v>
      </c>
      <c r="F42" s="13">
        <f>[7]CNFL!G42</f>
        <v>7018.5400000000018</v>
      </c>
      <c r="G42" s="13">
        <f>[7]CNFL!H42</f>
        <v>7018.5400000000018</v>
      </c>
      <c r="H42" s="13">
        <f>[7]CNFL!I42</f>
        <v>6599.510000000002</v>
      </c>
      <c r="I42" s="13">
        <f>[7]CNFL!J42</f>
        <v>6599.510000000002</v>
      </c>
      <c r="J42" s="13">
        <f>[7]CNFL!K42</f>
        <v>6599.5100000000011</v>
      </c>
      <c r="K42" s="13">
        <f>[7]CNFL!L42</f>
        <v>6347.260000000002</v>
      </c>
      <c r="L42" s="13">
        <f>[7]CNFL!M42</f>
        <v>6347.2600000000011</v>
      </c>
      <c r="M42" s="13">
        <f>[7]CNFL!N42</f>
        <v>6347.260000000002</v>
      </c>
      <c r="N42" s="23"/>
    </row>
    <row r="43" spans="1:15" x14ac:dyDescent="0.3">
      <c r="A43" s="68" t="str">
        <f>[7]CNFL!B43</f>
        <v>MEDIA TENSIÓN (T-MT)</v>
      </c>
      <c r="B43" s="63"/>
      <c r="C43" s="87"/>
      <c r="D43" s="87"/>
      <c r="E43" s="87"/>
      <c r="F43" s="87"/>
      <c r="G43" s="87"/>
      <c r="H43" s="63"/>
      <c r="I43" s="63"/>
      <c r="J43" s="63"/>
      <c r="K43" s="63"/>
      <c r="L43" s="63"/>
      <c r="M43" s="63"/>
      <c r="N43" s="23"/>
    </row>
    <row r="44" spans="1:15" x14ac:dyDescent="0.3">
      <c r="A44" s="66" t="str">
        <f>[7]CNFL!B44</f>
        <v>T-MT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23"/>
    </row>
    <row r="45" spans="1:15" x14ac:dyDescent="0.3">
      <c r="A45" s="22" t="str">
        <f>[7]CNFL!B45</f>
        <v>a. Energía Punta (Máxima)</v>
      </c>
      <c r="B45" s="13">
        <f>[7]CNFL!C45</f>
        <v>56.089999999999982</v>
      </c>
      <c r="C45" s="13">
        <f>[7]CNFL!D45</f>
        <v>56.089999999999989</v>
      </c>
      <c r="D45" s="13">
        <f>[7]CNFL!E45</f>
        <v>56.089999999999982</v>
      </c>
      <c r="E45" s="13">
        <f>[7]CNFL!F45</f>
        <v>56.040000000000013</v>
      </c>
      <c r="F45" s="13">
        <f>[7]CNFL!G45</f>
        <v>57.019999999999989</v>
      </c>
      <c r="G45" s="13">
        <f>[7]CNFL!H45</f>
        <v>57.019999999999989</v>
      </c>
      <c r="H45" s="13">
        <f>[7]CNFL!I45</f>
        <v>53.619999999999955</v>
      </c>
      <c r="I45" s="13">
        <f>[7]CNFL!J45</f>
        <v>53.619999999999955</v>
      </c>
      <c r="J45" s="13">
        <f>[7]CNFL!K45</f>
        <v>53.619999999999962</v>
      </c>
      <c r="K45" s="13">
        <f>[7]CNFL!L45</f>
        <v>51.569999999999993</v>
      </c>
      <c r="L45" s="13">
        <f>[7]CNFL!M45</f>
        <v>51.57</v>
      </c>
      <c r="M45" s="13">
        <f>[7]CNFL!N45</f>
        <v>51.569999999999993</v>
      </c>
      <c r="N45" s="23"/>
    </row>
    <row r="46" spans="1:15" x14ac:dyDescent="0.3">
      <c r="A46" s="22" t="str">
        <f>[7]CNFL!B46</f>
        <v>b. Energía Punta (Mínimo)</v>
      </c>
      <c r="B46" s="13">
        <f>[7]CNFL!C46</f>
        <v>54.230000000000011</v>
      </c>
      <c r="C46" s="13">
        <f>[7]CNFL!D46</f>
        <v>54.230000000000011</v>
      </c>
      <c r="D46" s="13">
        <f>[7]CNFL!E46</f>
        <v>54.230000000000011</v>
      </c>
      <c r="E46" s="13">
        <f>[7]CNFL!F46</f>
        <v>54.187333333333306</v>
      </c>
      <c r="F46" s="13">
        <f>[7]CNFL!G46</f>
        <v>55.130000000000045</v>
      </c>
      <c r="G46" s="13">
        <f>[7]CNFL!H46</f>
        <v>55.130000000000038</v>
      </c>
      <c r="H46" s="13">
        <f>[7]CNFL!I46</f>
        <v>51.839999999999982</v>
      </c>
      <c r="I46" s="13">
        <f>[7]CNFL!J46</f>
        <v>51.839999999999982</v>
      </c>
      <c r="J46" s="13">
        <f>[7]CNFL!K46</f>
        <v>51.839999999999989</v>
      </c>
      <c r="K46" s="13">
        <f>[7]CNFL!L46</f>
        <v>49.859999999999971</v>
      </c>
      <c r="L46" s="13">
        <f>[7]CNFL!M46</f>
        <v>49.859999999999978</v>
      </c>
      <c r="M46" s="13">
        <f>[7]CNFL!N46</f>
        <v>49.859999999999971</v>
      </c>
      <c r="N46" s="13"/>
    </row>
    <row r="47" spans="1:15" x14ac:dyDescent="0.3">
      <c r="A47" s="22" t="str">
        <f>[7]CNFL!B47</f>
        <v>c. Energía Valle (Máxima)</v>
      </c>
      <c r="B47" s="13">
        <f>[7]CNFL!C47</f>
        <v>28.039999999999988</v>
      </c>
      <c r="C47" s="13">
        <f>[7]CNFL!D47</f>
        <v>28.039999999999992</v>
      </c>
      <c r="D47" s="13">
        <f>[7]CNFL!E47</f>
        <v>28.039999999999988</v>
      </c>
      <c r="E47" s="13">
        <f>[7]CNFL!F47</f>
        <v>28.024666666666672</v>
      </c>
      <c r="F47" s="13">
        <f>[7]CNFL!G47</f>
        <v>28.509999999999994</v>
      </c>
      <c r="G47" s="13">
        <f>[7]CNFL!H47</f>
        <v>28.509999999999994</v>
      </c>
      <c r="H47" s="13">
        <f>[7]CNFL!I47</f>
        <v>26.809999999999977</v>
      </c>
      <c r="I47" s="13">
        <f>[7]CNFL!J47</f>
        <v>26.809999999999977</v>
      </c>
      <c r="J47" s="13">
        <f>[7]CNFL!K47</f>
        <v>26.809999999999981</v>
      </c>
      <c r="K47" s="13">
        <f>[7]CNFL!L47</f>
        <v>25.789999999999992</v>
      </c>
      <c r="L47" s="13">
        <f>[7]CNFL!M47</f>
        <v>25.789999999999996</v>
      </c>
      <c r="M47" s="13">
        <f>[7]CNFL!N47</f>
        <v>25.789999999999992</v>
      </c>
      <c r="N47" s="13"/>
    </row>
    <row r="48" spans="1:15" x14ac:dyDescent="0.3">
      <c r="A48" s="22" t="str">
        <f>[7]CNFL!B48</f>
        <v>d. Energía Valle (Mínimo)</v>
      </c>
      <c r="B48" s="13">
        <f>[7]CNFL!C48</f>
        <v>27.11000000000001</v>
      </c>
      <c r="C48" s="13">
        <f>[7]CNFL!D48</f>
        <v>27.11000000000001</v>
      </c>
      <c r="D48" s="13">
        <f>[7]CNFL!E48</f>
        <v>27.11000000000001</v>
      </c>
      <c r="E48" s="13">
        <f>[7]CNFL!F48</f>
        <v>27.093999999999987</v>
      </c>
      <c r="F48" s="13">
        <f>[7]CNFL!G48</f>
        <v>27.570000000000018</v>
      </c>
      <c r="G48" s="13">
        <f>[7]CNFL!H48</f>
        <v>27.570000000000014</v>
      </c>
      <c r="H48" s="13">
        <f>[7]CNFL!I48</f>
        <v>25.919999999999991</v>
      </c>
      <c r="I48" s="13">
        <f>[7]CNFL!J48</f>
        <v>25.919999999999991</v>
      </c>
      <c r="J48" s="13">
        <f>[7]CNFL!K48</f>
        <v>25.919999999999995</v>
      </c>
      <c r="K48" s="13">
        <f>[7]CNFL!L48</f>
        <v>24.929999999999986</v>
      </c>
      <c r="L48" s="13">
        <f>[7]CNFL!M48</f>
        <v>24.929999999999989</v>
      </c>
      <c r="M48" s="13">
        <f>[7]CNFL!N48</f>
        <v>24.929999999999986</v>
      </c>
      <c r="N48" s="13"/>
    </row>
    <row r="49" spans="1:14" x14ac:dyDescent="0.3">
      <c r="A49" s="22" t="str">
        <f>[7]CNFL!B49</f>
        <v>e. Energía Noche (Máxima)</v>
      </c>
      <c r="B49" s="13">
        <f>[7]CNFL!C49</f>
        <v>20.200000000000003</v>
      </c>
      <c r="C49" s="13">
        <f>[7]CNFL!D49</f>
        <v>20.199999999999996</v>
      </c>
      <c r="D49" s="13">
        <f>[7]CNFL!E49</f>
        <v>20.200000000000003</v>
      </c>
      <c r="E49" s="13">
        <f>[7]CNFL!F49</f>
        <v>20.184666666666672</v>
      </c>
      <c r="F49" s="13">
        <f>[7]CNFL!G49</f>
        <v>20.529999999999983</v>
      </c>
      <c r="G49" s="13">
        <f>[7]CNFL!H49</f>
        <v>20.529999999999983</v>
      </c>
      <c r="H49" s="13">
        <f>[7]CNFL!I49</f>
        <v>19.309999999999992</v>
      </c>
      <c r="I49" s="13">
        <f>[7]CNFL!J49</f>
        <v>19.309999999999992</v>
      </c>
      <c r="J49" s="13">
        <f>[7]CNFL!K49</f>
        <v>19.309999999999995</v>
      </c>
      <c r="K49" s="13">
        <f>[7]CNFL!L49</f>
        <v>18.570000000000004</v>
      </c>
      <c r="L49" s="13">
        <f>[7]CNFL!M49</f>
        <v>18.57</v>
      </c>
      <c r="M49" s="13">
        <f>[7]CNFL!N49</f>
        <v>18.570000000000004</v>
      </c>
      <c r="N49" s="21"/>
    </row>
    <row r="50" spans="1:14" x14ac:dyDescent="0.3">
      <c r="A50" s="22" t="str">
        <f>[7]CNFL!B50</f>
        <v>f. Energía Noche (Mínimo)</v>
      </c>
      <c r="B50" s="13">
        <f>[7]CNFL!C50</f>
        <v>19.519999999999992</v>
      </c>
      <c r="C50" s="13">
        <f>[7]CNFL!D50</f>
        <v>19.519999999999992</v>
      </c>
      <c r="D50" s="13">
        <f>[7]CNFL!E50</f>
        <v>19.519999999999992</v>
      </c>
      <c r="E50" s="13">
        <f>[7]CNFL!F50</f>
        <v>19.504666666666672</v>
      </c>
      <c r="F50" s="13">
        <f>[7]CNFL!G50</f>
        <v>19.850000000000012</v>
      </c>
      <c r="G50" s="13">
        <f>[7]CNFL!H50</f>
        <v>19.850000000000012</v>
      </c>
      <c r="H50" s="13">
        <f>[7]CNFL!I50</f>
        <v>18.660000000000007</v>
      </c>
      <c r="I50" s="13">
        <f>[7]CNFL!J50</f>
        <v>18.660000000000007</v>
      </c>
      <c r="J50" s="13">
        <f>[7]CNFL!K50</f>
        <v>18.660000000000011</v>
      </c>
      <c r="K50" s="13">
        <f>[7]CNFL!L50</f>
        <v>17.95</v>
      </c>
      <c r="L50" s="13">
        <f>[7]CNFL!M50</f>
        <v>17.949999999999996</v>
      </c>
      <c r="M50" s="13">
        <f>[7]CNFL!N50</f>
        <v>17.95</v>
      </c>
      <c r="N50" s="21"/>
    </row>
    <row r="51" spans="1:14" x14ac:dyDescent="0.3">
      <c r="A51" s="22" t="str">
        <f>[7]CNFL!B51</f>
        <v>g. Potencia Punta (Máxima)</v>
      </c>
      <c r="B51" s="13">
        <f>[7]CNFL!C51</f>
        <v>9835.8900000000067</v>
      </c>
      <c r="C51" s="13">
        <f>[7]CNFL!D51</f>
        <v>9835.8900000000049</v>
      </c>
      <c r="D51" s="13">
        <f>[7]CNFL!E51</f>
        <v>9835.8900000000067</v>
      </c>
      <c r="E51" s="13">
        <f>[7]CNFL!F51</f>
        <v>9828.3673333333318</v>
      </c>
      <c r="F51" s="13">
        <f>[7]CNFL!G51</f>
        <v>10000.25</v>
      </c>
      <c r="G51" s="13">
        <f>[7]CNFL!H51</f>
        <v>10000.25</v>
      </c>
      <c r="H51" s="13">
        <f>[7]CNFL!I51</f>
        <v>9403.2099999999973</v>
      </c>
      <c r="I51" s="13">
        <f>[7]CNFL!J51</f>
        <v>9403.2099999999973</v>
      </c>
      <c r="J51" s="13">
        <f>[7]CNFL!K51</f>
        <v>9403.2099999999955</v>
      </c>
      <c r="K51" s="13">
        <f>[7]CNFL!L51</f>
        <v>9043.7900000000027</v>
      </c>
      <c r="L51" s="13">
        <f>[7]CNFL!M51</f>
        <v>9043.7900000000045</v>
      </c>
      <c r="M51" s="13">
        <f>[7]CNFL!N51</f>
        <v>9043.7900000000027</v>
      </c>
      <c r="N51" s="13"/>
    </row>
    <row r="52" spans="1:14" x14ac:dyDescent="0.3">
      <c r="A52" s="22" t="str">
        <f>[7]CNFL!B52</f>
        <v>h. Potencia Punta (Mínimo)</v>
      </c>
      <c r="B52" s="13">
        <f>[7]CNFL!C52</f>
        <v>9509.340000000002</v>
      </c>
      <c r="C52" s="13">
        <f>[7]CNFL!D52</f>
        <v>9509.3399999999983</v>
      </c>
      <c r="D52" s="13">
        <f>[7]CNFL!E52</f>
        <v>9509.340000000002</v>
      </c>
      <c r="E52" s="13">
        <f>[7]CNFL!F52</f>
        <v>9502.0693333333384</v>
      </c>
      <c r="F52" s="13">
        <f>[7]CNFL!G52</f>
        <v>9668.2399999999961</v>
      </c>
      <c r="G52" s="13">
        <f>[7]CNFL!H52</f>
        <v>9668.2399999999961</v>
      </c>
      <c r="H52" s="13">
        <f>[7]CNFL!I52</f>
        <v>9091.0199999999986</v>
      </c>
      <c r="I52" s="13">
        <f>[7]CNFL!J52</f>
        <v>9091.0199999999986</v>
      </c>
      <c r="J52" s="13">
        <f>[7]CNFL!K52</f>
        <v>9091.0199999999968</v>
      </c>
      <c r="K52" s="13">
        <f>[7]CNFL!L52</f>
        <v>8743.5400000000045</v>
      </c>
      <c r="L52" s="13">
        <f>[7]CNFL!M52</f>
        <v>8743.5400000000063</v>
      </c>
      <c r="M52" s="13">
        <f>[7]CNFL!N52</f>
        <v>8743.5400000000045</v>
      </c>
      <c r="N52" s="13"/>
    </row>
    <row r="53" spans="1:14" x14ac:dyDescent="0.3">
      <c r="A53" s="22" t="str">
        <f>[7]CNFL!B53</f>
        <v>i. Potencia Valle (Máxima)</v>
      </c>
      <c r="B53" s="13">
        <f>[7]CNFL!C53</f>
        <v>6998.5499999999965</v>
      </c>
      <c r="C53" s="13">
        <f>[7]CNFL!D53</f>
        <v>6998.5499999999975</v>
      </c>
      <c r="D53" s="13">
        <f>[7]CNFL!E53</f>
        <v>6998.5499999999965</v>
      </c>
      <c r="E53" s="13">
        <f>[7]CNFL!F53</f>
        <v>6993.195999999999</v>
      </c>
      <c r="F53" s="13">
        <f>[7]CNFL!G53</f>
        <v>7115.5</v>
      </c>
      <c r="G53" s="13">
        <f>[7]CNFL!H53</f>
        <v>7115.5</v>
      </c>
      <c r="H53" s="13">
        <f>[7]CNFL!I53</f>
        <v>6690.6799999999957</v>
      </c>
      <c r="I53" s="13">
        <f>[7]CNFL!J53</f>
        <v>6690.6799999999957</v>
      </c>
      <c r="J53" s="13">
        <f>[7]CNFL!K53</f>
        <v>6690.6799999999957</v>
      </c>
      <c r="K53" s="13">
        <f>[7]CNFL!L53</f>
        <v>6434.9500000000025</v>
      </c>
      <c r="L53" s="13">
        <f>[7]CNFL!M53</f>
        <v>6434.9500000000016</v>
      </c>
      <c r="M53" s="13">
        <f>[7]CNFL!N53</f>
        <v>6434.9500000000025</v>
      </c>
      <c r="N53" s="13"/>
    </row>
    <row r="54" spans="1:14" x14ac:dyDescent="0.3">
      <c r="A54" s="22" t="str">
        <f>[7]CNFL!B54</f>
        <v>j. Potencia Valle (Mínimo)</v>
      </c>
      <c r="B54" s="13">
        <f>[7]CNFL!C54</f>
        <v>6766.2000000000035</v>
      </c>
      <c r="C54" s="13">
        <f>[7]CNFL!D54</f>
        <v>6766.2000000000025</v>
      </c>
      <c r="D54" s="13">
        <f>[7]CNFL!E54</f>
        <v>6766.2000000000035</v>
      </c>
      <c r="E54" s="13">
        <f>[7]CNFL!F54</f>
        <v>6761.0259999999962</v>
      </c>
      <c r="F54" s="13">
        <f>[7]CNFL!G54</f>
        <v>6879.2699999999977</v>
      </c>
      <c r="G54" s="13">
        <f>[7]CNFL!H54</f>
        <v>6879.2699999999986</v>
      </c>
      <c r="H54" s="13">
        <f>[7]CNFL!I54</f>
        <v>6468.5499999999975</v>
      </c>
      <c r="I54" s="13">
        <f>[7]CNFL!J54</f>
        <v>6468.5499999999975</v>
      </c>
      <c r="J54" s="13">
        <f>[7]CNFL!K54</f>
        <v>6468.5499999999984</v>
      </c>
      <c r="K54" s="13">
        <f>[7]CNFL!L54</f>
        <v>6221.3099999999986</v>
      </c>
      <c r="L54" s="13">
        <f>[7]CNFL!M54</f>
        <v>6221.3099999999986</v>
      </c>
      <c r="M54" s="13">
        <f>[7]CNFL!N54</f>
        <v>6221.3099999999986</v>
      </c>
      <c r="N54" s="13"/>
    </row>
    <row r="55" spans="1:14" x14ac:dyDescent="0.3">
      <c r="A55" s="22" t="str">
        <f>[7]CNFL!B55</f>
        <v>k. Potencia Noche (Máxima)</v>
      </c>
      <c r="B55" s="13">
        <f>[7]CNFL!C55</f>
        <v>4442.8099999999986</v>
      </c>
      <c r="C55" s="13">
        <f>[7]CNFL!D55</f>
        <v>4442.8099999999986</v>
      </c>
      <c r="D55" s="13">
        <f>[7]CNFL!E55</f>
        <v>4442.8099999999986</v>
      </c>
      <c r="E55" s="13">
        <f>[7]CNFL!F55</f>
        <v>4439.4153333333325</v>
      </c>
      <c r="F55" s="13">
        <f>[7]CNFL!G55</f>
        <v>4517.0500000000011</v>
      </c>
      <c r="G55" s="13">
        <f>[7]CNFL!H55</f>
        <v>4517.050000000002</v>
      </c>
      <c r="H55" s="13">
        <f>[7]CNFL!I55</f>
        <v>4247.3699999999981</v>
      </c>
      <c r="I55" s="13">
        <f>[7]CNFL!J55</f>
        <v>4247.3699999999981</v>
      </c>
      <c r="J55" s="13">
        <f>[7]CNFL!K55</f>
        <v>4247.3699999999981</v>
      </c>
      <c r="K55" s="13">
        <f>[7]CNFL!L55</f>
        <v>4085.0299999999993</v>
      </c>
      <c r="L55" s="13">
        <f>[7]CNFL!M55</f>
        <v>4085.0299999999993</v>
      </c>
      <c r="M55" s="13">
        <f>[7]CNFL!N55</f>
        <v>4085.0299999999993</v>
      </c>
      <c r="N55" s="13"/>
    </row>
    <row r="56" spans="1:14" x14ac:dyDescent="0.3">
      <c r="A56" s="22" t="str">
        <f>[7]CNFL!B56</f>
        <v>l. Potencia Noche (Mínimo)</v>
      </c>
      <c r="B56" s="13">
        <f>[7]CNFL!C56</f>
        <v>4295.3099999999986</v>
      </c>
      <c r="C56" s="13">
        <f>[7]CNFL!D56</f>
        <v>4295.3099999999986</v>
      </c>
      <c r="D56" s="13">
        <f>[7]CNFL!E56</f>
        <v>4295.3099999999986</v>
      </c>
      <c r="E56" s="13">
        <f>[7]CNFL!F56</f>
        <v>4292.0220000000018</v>
      </c>
      <c r="F56" s="13">
        <f>[7]CNFL!G56</f>
        <v>4367.0899999999974</v>
      </c>
      <c r="G56" s="13">
        <f>[7]CNFL!H56</f>
        <v>4367.0899999999974</v>
      </c>
      <c r="H56" s="13">
        <f>[7]CNFL!I56</f>
        <v>4106.3599999999997</v>
      </c>
      <c r="I56" s="13">
        <f>[7]CNFL!J56</f>
        <v>4106.3599999999997</v>
      </c>
      <c r="J56" s="13">
        <f>[7]CNFL!K56</f>
        <v>4106.3599999999997</v>
      </c>
      <c r="K56" s="13">
        <f>[7]CNFL!L56</f>
        <v>3949.3999999999978</v>
      </c>
      <c r="L56" s="13">
        <f>[7]CNFL!M56</f>
        <v>3949.3999999999983</v>
      </c>
      <c r="M56" s="13">
        <f>[7]CNFL!N56</f>
        <v>3949.3999999999978</v>
      </c>
      <c r="N56" s="13"/>
    </row>
    <row r="57" spans="1:14" x14ac:dyDescent="0.3">
      <c r="A57" s="68" t="str">
        <f>[7]CNFL!B57</f>
        <v>MEDIA TENSIÓN (T-MTb)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13"/>
    </row>
    <row r="58" spans="1:14" x14ac:dyDescent="0.3">
      <c r="A58" s="66" t="str">
        <f>[7]CNFL!B58</f>
        <v>T-MTb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22" t="str">
        <f>[7]CNFL!B59</f>
        <v>a. Energía Punta (Máxima)</v>
      </c>
      <c r="B59" s="13">
        <f>[7]CNFL!C59</f>
        <v>106.40999999999997</v>
      </c>
      <c r="C59" s="13">
        <f>[7]CNFL!D59</f>
        <v>106.40999999999998</v>
      </c>
      <c r="D59" s="13">
        <f>[7]CNFL!E59</f>
        <v>106.40999999999997</v>
      </c>
      <c r="E59" s="13">
        <f>[7]CNFL!F59</f>
        <v>106.33266666666664</v>
      </c>
      <c r="F59" s="13">
        <f>[7]CNFL!G59</f>
        <v>108.19000000000004</v>
      </c>
      <c r="G59" s="13">
        <f>[7]CNFL!H59</f>
        <v>108.19000000000004</v>
      </c>
      <c r="H59" s="13">
        <f>[7]CNFL!I59</f>
        <v>101.73</v>
      </c>
      <c r="I59" s="13">
        <f>[7]CNFL!J59</f>
        <v>101.73</v>
      </c>
      <c r="J59" s="13">
        <f>[7]CNFL!K59</f>
        <v>101.73</v>
      </c>
      <c r="K59" s="13">
        <f>[7]CNFL!L59</f>
        <v>97.840000000000032</v>
      </c>
      <c r="L59" s="13">
        <f>[7]CNFL!M59</f>
        <v>97.840000000000018</v>
      </c>
      <c r="M59" s="13">
        <f>[7]CNFL!N59</f>
        <v>97.840000000000032</v>
      </c>
      <c r="N59" s="13"/>
    </row>
    <row r="60" spans="1:14" x14ac:dyDescent="0.3">
      <c r="A60" s="22" t="str">
        <f>[7]CNFL!B60</f>
        <v>b. Energía Punta (Mínimo)</v>
      </c>
      <c r="B60" s="13">
        <f>[7]CNFL!C60</f>
        <v>102.88999999999999</v>
      </c>
      <c r="C60" s="13">
        <f>[7]CNFL!D60</f>
        <v>102.89</v>
      </c>
      <c r="D60" s="13">
        <f>[7]CNFL!E60</f>
        <v>102.88999999999999</v>
      </c>
      <c r="E60" s="13">
        <f>[7]CNFL!F60</f>
        <v>102.80866666666665</v>
      </c>
      <c r="F60" s="13">
        <f>[7]CNFL!G60</f>
        <v>104.61000000000001</v>
      </c>
      <c r="G60" s="13">
        <f>[7]CNFL!H60</f>
        <v>104.61</v>
      </c>
      <c r="H60" s="13">
        <f>[7]CNFL!I60</f>
        <v>98.360000000000014</v>
      </c>
      <c r="I60" s="13">
        <f>[7]CNFL!J60</f>
        <v>98.360000000000014</v>
      </c>
      <c r="J60" s="13">
        <f>[7]CNFL!K60</f>
        <v>98.36</v>
      </c>
      <c r="K60" s="13">
        <f>[7]CNFL!L60</f>
        <v>94.599999999999952</v>
      </c>
      <c r="L60" s="13">
        <f>[7]CNFL!M60</f>
        <v>94.599999999999952</v>
      </c>
      <c r="M60" s="13">
        <f>[7]CNFL!N60</f>
        <v>94.599999999999952</v>
      </c>
      <c r="N60" s="21"/>
    </row>
    <row r="61" spans="1:14" x14ac:dyDescent="0.3">
      <c r="A61" s="22" t="str">
        <f>[7]CNFL!B61</f>
        <v>c. Energía Valle (Máxima)</v>
      </c>
      <c r="B61" s="13">
        <f>[7]CNFL!C61</f>
        <v>36.559999999999974</v>
      </c>
      <c r="C61" s="13">
        <f>[7]CNFL!D61</f>
        <v>36.559999999999981</v>
      </c>
      <c r="D61" s="13">
        <f>[7]CNFL!E61</f>
        <v>36.559999999999974</v>
      </c>
      <c r="E61" s="13">
        <f>[7]CNFL!F61</f>
        <v>36.526000000000018</v>
      </c>
      <c r="F61" s="13">
        <f>[7]CNFL!G61</f>
        <v>37.169999999999995</v>
      </c>
      <c r="G61" s="13">
        <f>[7]CNFL!H61</f>
        <v>37.169999999999987</v>
      </c>
      <c r="H61" s="13">
        <f>[7]CNFL!I61</f>
        <v>34.950000000000017</v>
      </c>
      <c r="I61" s="13">
        <f>[7]CNFL!J61</f>
        <v>34.950000000000017</v>
      </c>
      <c r="J61" s="13">
        <f>[7]CNFL!K61</f>
        <v>34.950000000000017</v>
      </c>
      <c r="K61" s="13">
        <f>[7]CNFL!L61</f>
        <v>33.610000000000007</v>
      </c>
      <c r="L61" s="13">
        <f>[7]CNFL!M61</f>
        <v>33.610000000000007</v>
      </c>
      <c r="M61" s="13">
        <f>[7]CNFL!N61</f>
        <v>33.610000000000007</v>
      </c>
      <c r="N61" s="21"/>
    </row>
    <row r="62" spans="1:14" x14ac:dyDescent="0.3">
      <c r="A62" s="22" t="str">
        <f>[7]CNFL!B62</f>
        <v>d. Energía Valle (Mínimo)</v>
      </c>
      <c r="B62" s="13">
        <f>[7]CNFL!C62</f>
        <v>35.340000000000011</v>
      </c>
      <c r="C62" s="13">
        <f>[7]CNFL!D62</f>
        <v>35.340000000000025</v>
      </c>
      <c r="D62" s="13">
        <f>[7]CNFL!E62</f>
        <v>35.340000000000011</v>
      </c>
      <c r="E62" s="13">
        <f>[7]CNFL!F62</f>
        <v>35.313999999999986</v>
      </c>
      <c r="F62" s="13">
        <f>[7]CNFL!G62</f>
        <v>35.929999999999986</v>
      </c>
      <c r="G62" s="13">
        <f>[7]CNFL!H62</f>
        <v>35.929999999999978</v>
      </c>
      <c r="H62" s="13">
        <f>[7]CNFL!I62</f>
        <v>33.789999999999985</v>
      </c>
      <c r="I62" s="13">
        <f>[7]CNFL!J62</f>
        <v>33.789999999999985</v>
      </c>
      <c r="J62" s="13">
        <f>[7]CNFL!K62</f>
        <v>33.789999999999985</v>
      </c>
      <c r="K62" s="13">
        <f>[7]CNFL!L62</f>
        <v>32.5</v>
      </c>
      <c r="L62" s="13">
        <f>[7]CNFL!M62</f>
        <v>32.5</v>
      </c>
      <c r="M62" s="13">
        <f>[7]CNFL!N62</f>
        <v>32.5</v>
      </c>
      <c r="N62" s="13"/>
    </row>
    <row r="63" spans="1:14" x14ac:dyDescent="0.3">
      <c r="A63" s="22" t="str">
        <f>[7]CNFL!B63</f>
        <v>e. Energía Noche (Máxima)</v>
      </c>
      <c r="B63" s="13">
        <f>[7]CNFL!C63</f>
        <v>23.460000000000008</v>
      </c>
      <c r="C63" s="13">
        <f>[7]CNFL!D63</f>
        <v>23.460000000000004</v>
      </c>
      <c r="D63" s="13">
        <f>[7]CNFL!E63</f>
        <v>23.460000000000008</v>
      </c>
      <c r="E63" s="13">
        <f>[7]CNFL!F63</f>
        <v>23.449333333333335</v>
      </c>
      <c r="F63" s="13">
        <f>[7]CNFL!G63</f>
        <v>23.86000000000001</v>
      </c>
      <c r="G63" s="13">
        <f>[7]CNFL!H63</f>
        <v>23.86000000000001</v>
      </c>
      <c r="H63" s="13">
        <f>[7]CNFL!I63</f>
        <v>22.429999999999989</v>
      </c>
      <c r="I63" s="13">
        <f>[7]CNFL!J63</f>
        <v>22.429999999999989</v>
      </c>
      <c r="J63" s="13">
        <f>[7]CNFL!K63</f>
        <v>22.429999999999993</v>
      </c>
      <c r="K63" s="13">
        <f>[7]CNFL!L63</f>
        <v>21.570000000000011</v>
      </c>
      <c r="L63" s="13">
        <f>[7]CNFL!M63</f>
        <v>21.570000000000007</v>
      </c>
      <c r="M63" s="13">
        <f>[7]CNFL!N63</f>
        <v>21.570000000000011</v>
      </c>
      <c r="N63" s="13"/>
    </row>
    <row r="64" spans="1:14" x14ac:dyDescent="0.3">
      <c r="A64" s="22" t="str">
        <f>[7]CNFL!B64</f>
        <v>f. Energía Noche (Mínimo)</v>
      </c>
      <c r="B64" s="13">
        <f>[7]CNFL!C64</f>
        <v>22.690000000000015</v>
      </c>
      <c r="C64" s="13">
        <f>[7]CNFL!D64</f>
        <v>22.690000000000008</v>
      </c>
      <c r="D64" s="13">
        <f>[7]CNFL!E64</f>
        <v>22.690000000000015</v>
      </c>
      <c r="E64" s="13">
        <f>[7]CNFL!F64</f>
        <v>22.66866666666666</v>
      </c>
      <c r="F64" s="13">
        <f>[7]CNFL!G64</f>
        <v>23.070000000000011</v>
      </c>
      <c r="G64" s="13">
        <f>[7]CNFL!H64</f>
        <v>23.070000000000007</v>
      </c>
      <c r="H64" s="13">
        <f>[7]CNFL!I64</f>
        <v>21.690000000000015</v>
      </c>
      <c r="I64" s="13">
        <f>[7]CNFL!J64</f>
        <v>21.690000000000015</v>
      </c>
      <c r="J64" s="13">
        <f>[7]CNFL!K64</f>
        <v>21.690000000000012</v>
      </c>
      <c r="K64" s="13">
        <f>[7]CNFL!L64</f>
        <v>20.86000000000001</v>
      </c>
      <c r="L64" s="13">
        <f>[7]CNFL!M64</f>
        <v>20.86000000000001</v>
      </c>
      <c r="M64" s="13">
        <f>[7]CNFL!N64</f>
        <v>20.86000000000001</v>
      </c>
      <c r="N64" s="13"/>
    </row>
    <row r="65" spans="1:14" x14ac:dyDescent="0.3">
      <c r="A65" s="22" t="str">
        <f>[7]CNFL!B65</f>
        <v>g. Potencia Punta (Máxima)</v>
      </c>
      <c r="B65" s="13">
        <f>[7]CNFL!C65</f>
        <v>3125.4499999999985</v>
      </c>
      <c r="C65" s="13">
        <f>[7]CNFL!D65</f>
        <v>3125.4499999999985</v>
      </c>
      <c r="D65" s="13">
        <f>[7]CNFL!E65</f>
        <v>3125.4499999999985</v>
      </c>
      <c r="E65" s="13">
        <f>[7]CNFL!F65</f>
        <v>3123.0613333333345</v>
      </c>
      <c r="F65" s="13">
        <f>[7]CNFL!G65</f>
        <v>3177.6799999999976</v>
      </c>
      <c r="G65" s="13">
        <f>[7]CNFL!H65</f>
        <v>3177.679999999998</v>
      </c>
      <c r="H65" s="13">
        <f>[7]CNFL!I65</f>
        <v>2987.9700000000007</v>
      </c>
      <c r="I65" s="13">
        <f>[7]CNFL!J65</f>
        <v>2987.9700000000007</v>
      </c>
      <c r="J65" s="13">
        <f>[7]CNFL!K65</f>
        <v>2987.9700000000007</v>
      </c>
      <c r="K65" s="13">
        <f>[7]CNFL!L65</f>
        <v>2873.7599999999993</v>
      </c>
      <c r="L65" s="13">
        <f>[7]CNFL!M65</f>
        <v>2873.7599999999998</v>
      </c>
      <c r="M65" s="13">
        <f>[7]CNFL!N65</f>
        <v>2873.7599999999993</v>
      </c>
      <c r="N65" s="13"/>
    </row>
    <row r="66" spans="1:14" x14ac:dyDescent="0.3">
      <c r="A66" s="22" t="str">
        <f>[7]CNFL!B66</f>
        <v>h. Potencia Punta (Mínimo)</v>
      </c>
      <c r="B66" s="13">
        <f>[7]CNFL!C66</f>
        <v>3021.6900000000014</v>
      </c>
      <c r="C66" s="13">
        <f>[7]CNFL!D66</f>
        <v>3021.6900000000014</v>
      </c>
      <c r="D66" s="13">
        <f>[7]CNFL!E66</f>
        <v>3021.6900000000014</v>
      </c>
      <c r="E66" s="13">
        <f>[7]CNFL!F66</f>
        <v>3019.3813333333328</v>
      </c>
      <c r="F66" s="13">
        <f>[7]CNFL!G66</f>
        <v>3072.1799999999976</v>
      </c>
      <c r="G66" s="13">
        <f>[7]CNFL!H66</f>
        <v>3072.179999999998</v>
      </c>
      <c r="H66" s="13">
        <f>[7]CNFL!I66</f>
        <v>2888.7599999999993</v>
      </c>
      <c r="I66" s="13">
        <f>[7]CNFL!J66</f>
        <v>2888.7599999999993</v>
      </c>
      <c r="J66" s="13">
        <f>[7]CNFL!K66</f>
        <v>2888.7599999999998</v>
      </c>
      <c r="K66" s="13">
        <f>[7]CNFL!L66</f>
        <v>2778.3500000000008</v>
      </c>
      <c r="L66" s="13">
        <f>[7]CNFL!M66</f>
        <v>2778.3500000000004</v>
      </c>
      <c r="M66" s="13">
        <f>[7]CNFL!N66</f>
        <v>2778.3500000000008</v>
      </c>
      <c r="N66" s="13"/>
    </row>
    <row r="67" spans="1:14" x14ac:dyDescent="0.3">
      <c r="A67" s="22" t="str">
        <f>[7]CNFL!B67</f>
        <v>i. Potencia Valle (Máxima)</v>
      </c>
      <c r="B67" s="13">
        <f>[7]CNFL!C67</f>
        <v>2181.86</v>
      </c>
      <c r="C67" s="13">
        <f>[7]CNFL!D67</f>
        <v>2181.86</v>
      </c>
      <c r="D67" s="13">
        <f>[7]CNFL!E67</f>
        <v>2181.86</v>
      </c>
      <c r="E67" s="13">
        <f>[7]CNFL!F67</f>
        <v>2180.1933333333341</v>
      </c>
      <c r="F67" s="13">
        <f>[7]CNFL!G67</f>
        <v>2218.3200000000006</v>
      </c>
      <c r="G67" s="13">
        <f>[7]CNFL!H67</f>
        <v>2218.3200000000002</v>
      </c>
      <c r="H67" s="13">
        <f>[7]CNFL!I67</f>
        <v>2085.8799999999992</v>
      </c>
      <c r="I67" s="13">
        <f>[7]CNFL!J67</f>
        <v>2085.8799999999992</v>
      </c>
      <c r="J67" s="13">
        <f>[7]CNFL!K67</f>
        <v>2085.8799999999992</v>
      </c>
      <c r="K67" s="13">
        <f>[7]CNFL!L67</f>
        <v>2006.1600000000017</v>
      </c>
      <c r="L67" s="13">
        <f>[7]CNFL!M67</f>
        <v>2006.1600000000014</v>
      </c>
      <c r="M67" s="13">
        <f>[7]CNFL!N67</f>
        <v>2006.1600000000017</v>
      </c>
      <c r="N67" s="13"/>
    </row>
    <row r="68" spans="1:14" x14ac:dyDescent="0.3">
      <c r="A68" s="22" t="str">
        <f>[7]CNFL!B68</f>
        <v>j. Potencia Valle (Mínimo)</v>
      </c>
      <c r="B68" s="13">
        <f>[7]CNFL!C68</f>
        <v>2109.4299999999998</v>
      </c>
      <c r="C68" s="13">
        <f>[7]CNFL!D68</f>
        <v>2109.4299999999998</v>
      </c>
      <c r="D68" s="13">
        <f>[7]CNFL!E68</f>
        <v>2109.4299999999998</v>
      </c>
      <c r="E68" s="13">
        <f>[7]CNFL!F68</f>
        <v>2107.8133333333335</v>
      </c>
      <c r="F68" s="13">
        <f>[7]CNFL!G68</f>
        <v>2144.6799999999998</v>
      </c>
      <c r="G68" s="13">
        <f>[7]CNFL!H68</f>
        <v>2144.6799999999998</v>
      </c>
      <c r="H68" s="13">
        <f>[7]CNFL!I68</f>
        <v>2016.6299999999992</v>
      </c>
      <c r="I68" s="13">
        <f>[7]CNFL!J68</f>
        <v>2016.6299999999992</v>
      </c>
      <c r="J68" s="13">
        <f>[7]CNFL!K68</f>
        <v>2016.6299999999994</v>
      </c>
      <c r="K68" s="13">
        <f>[7]CNFL!L68</f>
        <v>1939.5500000000011</v>
      </c>
      <c r="L68" s="13">
        <f>[7]CNFL!M68</f>
        <v>1939.5500000000009</v>
      </c>
      <c r="M68" s="13">
        <f>[7]CNFL!N68</f>
        <v>1939.5500000000011</v>
      </c>
      <c r="N68" s="13"/>
    </row>
    <row r="69" spans="1:14" x14ac:dyDescent="0.3">
      <c r="A69" s="22" t="str">
        <f>[7]CNFL!B69</f>
        <v>k. Potencia Noche (Máxima)</v>
      </c>
      <c r="B69" s="13">
        <f>[7]CNFL!C69</f>
        <v>1398.18</v>
      </c>
      <c r="C69" s="13">
        <f>[7]CNFL!D69</f>
        <v>1398.18</v>
      </c>
      <c r="D69" s="13">
        <f>[7]CNFL!E69</f>
        <v>1398.18</v>
      </c>
      <c r="E69" s="13">
        <f>[7]CNFL!F69</f>
        <v>1397.1146666666666</v>
      </c>
      <c r="F69" s="13">
        <f>[7]CNFL!G69</f>
        <v>1421.5400000000006</v>
      </c>
      <c r="G69" s="13">
        <f>[7]CNFL!H69</f>
        <v>1421.5400000000006</v>
      </c>
      <c r="H69" s="13">
        <f>[7]CNFL!I69</f>
        <v>1336.6699999999989</v>
      </c>
      <c r="I69" s="13">
        <f>[7]CNFL!J69</f>
        <v>1336.6699999999989</v>
      </c>
      <c r="J69" s="13">
        <f>[7]CNFL!K69</f>
        <v>1336.6699999999989</v>
      </c>
      <c r="K69" s="13">
        <f>[7]CNFL!L69</f>
        <v>1285.5800000000011</v>
      </c>
      <c r="L69" s="13">
        <f>[7]CNFL!M69</f>
        <v>1285.5800000000011</v>
      </c>
      <c r="M69" s="13">
        <f>[7]CNFL!N69</f>
        <v>1285.5800000000011</v>
      </c>
      <c r="N69" s="13"/>
    </row>
    <row r="70" spans="1:14" x14ac:dyDescent="0.3">
      <c r="A70" s="22" t="str">
        <f>[7]CNFL!B70</f>
        <v>l. Potencia Noche (Mínimo)</v>
      </c>
      <c r="B70" s="13">
        <f>[7]CNFL!C70</f>
        <v>1351.76</v>
      </c>
      <c r="C70" s="13">
        <f>[7]CNFL!D70</f>
        <v>1351.7599999999998</v>
      </c>
      <c r="D70" s="13">
        <f>[7]CNFL!E70</f>
        <v>1351.76</v>
      </c>
      <c r="E70" s="13">
        <f>[7]CNFL!F70</f>
        <v>1350.7273333333337</v>
      </c>
      <c r="F70" s="13">
        <f>[7]CNFL!G70</f>
        <v>1374.3499999999992</v>
      </c>
      <c r="G70" s="13">
        <f>[7]CNFL!H70</f>
        <v>1374.3499999999992</v>
      </c>
      <c r="H70" s="13">
        <f>[7]CNFL!I70</f>
        <v>1292.3000000000002</v>
      </c>
      <c r="I70" s="13">
        <f>[7]CNFL!J70</f>
        <v>1292.3000000000002</v>
      </c>
      <c r="J70" s="13">
        <f>[7]CNFL!K70</f>
        <v>1292.3</v>
      </c>
      <c r="K70" s="13">
        <f>[7]CNFL!L70</f>
        <v>1242.9000000000008</v>
      </c>
      <c r="L70" s="13">
        <f>[7]CNFL!M70</f>
        <v>1242.9000000000008</v>
      </c>
      <c r="M70" s="13">
        <f>[7]CNFL!N70</f>
        <v>1242.9000000000008</v>
      </c>
      <c r="N70" s="13"/>
    </row>
    <row r="71" spans="1:14" x14ac:dyDescent="0.3">
      <c r="A71" s="68" t="str">
        <f>[7]CNFL!B71</f>
        <v>PROMOCIONAL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13"/>
    </row>
    <row r="72" spans="1:14" x14ac:dyDescent="0.3">
      <c r="A72" s="66" t="str">
        <f>[7]CNFL!B72</f>
        <v>T-PR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x14ac:dyDescent="0.3">
      <c r="A73" s="22" t="str">
        <f>[7]CNFL!B73</f>
        <v>a. Consumo de Energía menor o igual a 3000 kWh</v>
      </c>
      <c r="B73" s="13">
        <f>[7]CNFL!C73</f>
        <v>109.94999999999995</v>
      </c>
      <c r="C73" s="13">
        <f>[7]CNFL!D73</f>
        <v>109.94999999999996</v>
      </c>
      <c r="D73" s="13">
        <f>[7]CNFL!E73</f>
        <v>109.94999999999995</v>
      </c>
      <c r="E73" s="13">
        <f>[7]CNFL!F73</f>
        <v>109.86733333333333</v>
      </c>
      <c r="F73" s="13">
        <f>[7]CNFL!G73</f>
        <v>111.78999999999998</v>
      </c>
      <c r="G73" s="13">
        <f>[7]CNFL!H73</f>
        <v>111.78999999999998</v>
      </c>
      <c r="H73" s="13">
        <f>[7]CNFL!I73</f>
        <v>105.11000000000001</v>
      </c>
      <c r="I73" s="13">
        <f>[7]CNFL!J73</f>
        <v>105.11000000000001</v>
      </c>
      <c r="J73" s="13">
        <f>[7]CNFL!K73</f>
        <v>105.11</v>
      </c>
      <c r="K73" s="13">
        <f>[7]CNFL!L73</f>
        <v>101.09999999999995</v>
      </c>
      <c r="L73" s="13">
        <f>[7]CNFL!M73</f>
        <v>101.09999999999995</v>
      </c>
      <c r="M73" s="13">
        <f>[7]CNFL!N73</f>
        <v>101.09999999999995</v>
      </c>
      <c r="N73" s="13"/>
    </row>
    <row r="74" spans="1:14" x14ac:dyDescent="0.3">
      <c r="A74" s="22" t="str">
        <f>[7]CNFL!B74</f>
        <v>b. Bloque 0-3000 kWh</v>
      </c>
      <c r="B74" s="13">
        <f>[7]CNFL!C74</f>
        <v>198600</v>
      </c>
      <c r="C74" s="13">
        <f>[7]CNFL!D74</f>
        <v>198600</v>
      </c>
      <c r="D74" s="13">
        <f>[7]CNFL!E74</f>
        <v>198600</v>
      </c>
      <c r="E74" s="13">
        <f>[7]CNFL!F74</f>
        <v>198457.99999999997</v>
      </c>
      <c r="F74" s="13">
        <f>[7]CNFL!G74</f>
        <v>201930</v>
      </c>
      <c r="G74" s="13">
        <f>[7]CNFL!H74</f>
        <v>201930</v>
      </c>
      <c r="H74" s="13">
        <f>[7]CNFL!I74</f>
        <v>189870</v>
      </c>
      <c r="I74" s="13">
        <f>[7]CNFL!J74</f>
        <v>189870</v>
      </c>
      <c r="J74" s="13">
        <f>[7]CNFL!K74</f>
        <v>189870</v>
      </c>
      <c r="K74" s="13">
        <f>[7]CNFL!L74</f>
        <v>182610</v>
      </c>
      <c r="L74" s="13">
        <f>[7]CNFL!M74</f>
        <v>182610</v>
      </c>
      <c r="M74" s="13">
        <f>[7]CNFL!N74</f>
        <v>182610</v>
      </c>
      <c r="N74" s="13"/>
    </row>
    <row r="75" spans="1:14" x14ac:dyDescent="0.3">
      <c r="A75" s="22" t="str">
        <f>[7]CNFL!B75</f>
        <v>c. Bloque mayor a 3000 kWh</v>
      </c>
      <c r="B75" s="13">
        <f>[7]CNFL!C75</f>
        <v>66.200000000000017</v>
      </c>
      <c r="C75" s="13">
        <f>[7]CNFL!D75</f>
        <v>66.200000000000031</v>
      </c>
      <c r="D75" s="13">
        <f>[7]CNFL!E75</f>
        <v>66.200000000000017</v>
      </c>
      <c r="E75" s="13">
        <f>[7]CNFL!F75</f>
        <v>66.152666666666619</v>
      </c>
      <c r="F75" s="13">
        <f>[7]CNFL!G75</f>
        <v>67.30999999999996</v>
      </c>
      <c r="G75" s="13">
        <f>[7]CNFL!H75</f>
        <v>67.30999999999996</v>
      </c>
      <c r="H75" s="13">
        <f>[7]CNFL!I75</f>
        <v>63.289999999999978</v>
      </c>
      <c r="I75" s="13">
        <f>[7]CNFL!J75</f>
        <v>63.289999999999978</v>
      </c>
      <c r="J75" s="13">
        <f>[7]CNFL!K75</f>
        <v>63.289999999999978</v>
      </c>
      <c r="K75" s="13">
        <f>[7]CNFL!L75</f>
        <v>60.869999999999948</v>
      </c>
      <c r="L75" s="13">
        <f>[7]CNFL!M75</f>
        <v>60.869999999999955</v>
      </c>
      <c r="M75" s="13">
        <f>[7]CNFL!N75</f>
        <v>60.869999999999948</v>
      </c>
      <c r="N75" s="13"/>
    </row>
    <row r="76" spans="1:14" x14ac:dyDescent="0.3">
      <c r="A76" s="22" t="str">
        <f>[7]CNFL!B76</f>
        <v>d. Bloque 0-8 kW</v>
      </c>
      <c r="B76" s="13">
        <f>[7]CNFL!C76</f>
        <v>88269.200000000026</v>
      </c>
      <c r="C76" s="13">
        <f>[7]CNFL!D76</f>
        <v>88269.2</v>
      </c>
      <c r="D76" s="13">
        <f>[7]CNFL!E76</f>
        <v>88269.200000000026</v>
      </c>
      <c r="E76" s="13">
        <f>[7]CNFL!F76</f>
        <v>88201.701333333345</v>
      </c>
      <c r="F76" s="13">
        <f>[7]CNFL!G76</f>
        <v>89744.240000000063</v>
      </c>
      <c r="G76" s="13">
        <f>[7]CNFL!H76</f>
        <v>89744.240000000049</v>
      </c>
      <c r="H76" s="13">
        <f>[7]CNFL!I76</f>
        <v>84386.240000000049</v>
      </c>
      <c r="I76" s="13">
        <f>[7]CNFL!J76</f>
        <v>84386.240000000049</v>
      </c>
      <c r="J76" s="13">
        <f>[7]CNFL!K76</f>
        <v>84386.240000000034</v>
      </c>
      <c r="K76" s="13">
        <f>[7]CNFL!L76</f>
        <v>81160.799999999988</v>
      </c>
      <c r="L76" s="13">
        <f>[7]CNFL!M76</f>
        <v>81160.800000000003</v>
      </c>
      <c r="M76" s="13">
        <f>[7]CNFL!N76</f>
        <v>81160.799999999988</v>
      </c>
      <c r="N76" s="13"/>
    </row>
    <row r="77" spans="1:14" x14ac:dyDescent="0.3">
      <c r="A77" s="22" t="str">
        <f>[7]CNFL!B77</f>
        <v>e. Bloque mayor a 8 kW</v>
      </c>
      <c r="B77" s="13">
        <f>[7]CNFL!C77</f>
        <v>11033.650000000003</v>
      </c>
      <c r="C77" s="13">
        <f>[7]CNFL!D77</f>
        <v>11033.65</v>
      </c>
      <c r="D77" s="13">
        <f>[7]CNFL!E77</f>
        <v>11033.650000000003</v>
      </c>
      <c r="E77" s="13">
        <f>[7]CNFL!F77</f>
        <v>11025.212666666668</v>
      </c>
      <c r="F77" s="13">
        <f>[7]CNFL!G77</f>
        <v>11218.030000000008</v>
      </c>
      <c r="G77" s="13">
        <f>[7]CNFL!H77</f>
        <v>11218.030000000006</v>
      </c>
      <c r="H77" s="13">
        <f>[7]CNFL!I77</f>
        <v>10548.280000000006</v>
      </c>
      <c r="I77" s="13">
        <f>[7]CNFL!J77</f>
        <v>10548.280000000006</v>
      </c>
      <c r="J77" s="13">
        <f>[7]CNFL!K77</f>
        <v>10548.280000000004</v>
      </c>
      <c r="K77" s="13">
        <f>[7]CNFL!L77</f>
        <v>10145.099999999999</v>
      </c>
      <c r="L77" s="13">
        <f>[7]CNFL!M77</f>
        <v>10145.1</v>
      </c>
      <c r="M77" s="13">
        <f>[7]CNFL!N77</f>
        <v>10145.099999999999</v>
      </c>
      <c r="N77" s="13"/>
    </row>
    <row r="78" spans="1:14" x14ac:dyDescent="0.3">
      <c r="A78" s="68" t="str">
        <f>[7]CNFL!B78</f>
        <v>ALUMBRADO PÚBLICO</v>
      </c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13"/>
    </row>
    <row r="79" spans="1:14" x14ac:dyDescent="0.3">
      <c r="A79" s="66" t="str">
        <f>[7]CNFL!B79</f>
        <v>T-AP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 spans="1:14" x14ac:dyDescent="0.3">
      <c r="A80" s="22" t="str">
        <f>[7]CNFL!B80</f>
        <v>a. Bloque 0-30 kWh</v>
      </c>
      <c r="B80" s="13">
        <f>[7]CNFL!C80</f>
        <v>96.30000000000004</v>
      </c>
      <c r="C80" s="13">
        <f>[7]CNFL!D80</f>
        <v>96.300000000000026</v>
      </c>
      <c r="D80" s="13">
        <f>[7]CNFL!E80</f>
        <v>96.30000000000004</v>
      </c>
      <c r="E80" s="13">
        <f>[7]CNFL!F80</f>
        <v>96.599999999999952</v>
      </c>
      <c r="F80" s="13">
        <f>[7]CNFL!G80</f>
        <v>96.599999999999952</v>
      </c>
      <c r="G80" s="13">
        <f>[7]CNFL!H80</f>
        <v>96.599999999999952</v>
      </c>
      <c r="H80" s="13">
        <f>[7]CNFL!I80</f>
        <v>94.19999999999996</v>
      </c>
      <c r="I80" s="13">
        <f>[7]CNFL!J80</f>
        <v>94.19999999999996</v>
      </c>
      <c r="J80" s="13">
        <f>[7]CNFL!K80</f>
        <v>94.199999999999974</v>
      </c>
      <c r="K80" s="13">
        <f>[7]CNFL!L80</f>
        <v>92.099999999999952</v>
      </c>
      <c r="L80" s="13">
        <f>[7]CNFL!M80</f>
        <v>92.099999999999952</v>
      </c>
      <c r="M80" s="13">
        <f>[7]CNFL!N80</f>
        <v>92.099999999999952</v>
      </c>
      <c r="N80" s="13"/>
    </row>
    <row r="81" spans="1:14" x14ac:dyDescent="0.3">
      <c r="A81" s="22" t="str">
        <f>[7]CNFL!B81</f>
        <v>b. Bloque 31-50 000 kWh</v>
      </c>
      <c r="B81" s="13">
        <f>[7]CNFL!C81</f>
        <v>3.2099999999999977</v>
      </c>
      <c r="C81" s="13">
        <f>[7]CNFL!D81</f>
        <v>3.2099999999999982</v>
      </c>
      <c r="D81" s="13">
        <f>[7]CNFL!E81</f>
        <v>3.2099999999999977</v>
      </c>
      <c r="E81" s="13">
        <f>[7]CNFL!F81</f>
        <v>3.2199999999999993</v>
      </c>
      <c r="F81" s="13">
        <f>[7]CNFL!G81</f>
        <v>3.2199999999999993</v>
      </c>
      <c r="G81" s="13">
        <f>[7]CNFL!H81</f>
        <v>3.2199999999999993</v>
      </c>
      <c r="H81" s="13">
        <f>[7]CNFL!I81</f>
        <v>3.14</v>
      </c>
      <c r="I81" s="13">
        <f>[7]CNFL!J81</f>
        <v>3.14</v>
      </c>
      <c r="J81" s="13">
        <f>[7]CNFL!K81</f>
        <v>3.14</v>
      </c>
      <c r="K81" s="13">
        <f>[7]CNFL!L81</f>
        <v>3.0699999999999976</v>
      </c>
      <c r="L81" s="13">
        <f>[7]CNFL!M81</f>
        <v>3.0699999999999981</v>
      </c>
      <c r="M81" s="13">
        <f>[7]CNFL!N81</f>
        <v>3.0699999999999976</v>
      </c>
      <c r="N81" s="13"/>
    </row>
    <row r="82" spans="1:14" x14ac:dyDescent="0.3">
      <c r="A82" s="22" t="str">
        <f>[7]CNFL!B82</f>
        <v>c. Bloque mayor a 50 000 kWh</v>
      </c>
      <c r="B82" s="13">
        <f>[7]CNFL!C82</f>
        <v>160500</v>
      </c>
      <c r="C82" s="13">
        <f>[7]CNFL!D82</f>
        <v>160500</v>
      </c>
      <c r="D82" s="13">
        <f>[7]CNFL!E82</f>
        <v>160500</v>
      </c>
      <c r="E82" s="13">
        <f>[7]CNFL!F82</f>
        <v>161000</v>
      </c>
      <c r="F82" s="13">
        <f>[7]CNFL!G82</f>
        <v>161000</v>
      </c>
      <c r="G82" s="13">
        <f>[7]CNFL!H82</f>
        <v>161000</v>
      </c>
      <c r="H82" s="13">
        <f>[7]CNFL!I82</f>
        <v>157000</v>
      </c>
      <c r="I82" s="13">
        <f>[7]CNFL!J82</f>
        <v>157000</v>
      </c>
      <c r="J82" s="13">
        <f>[7]CNFL!K82</f>
        <v>157000</v>
      </c>
      <c r="K82" s="13">
        <f>[7]CNFL!L82</f>
        <v>153500</v>
      </c>
      <c r="L82" s="13">
        <f>[7]CNFL!M82</f>
        <v>153500</v>
      </c>
      <c r="M82" s="13">
        <f>[7]CNFL!N82</f>
        <v>153500</v>
      </c>
      <c r="N82" s="13"/>
    </row>
    <row r="83" spans="1:14" x14ac:dyDescent="0.3">
      <c r="A83" s="68" t="str">
        <f>[7]CNFL!B83</f>
        <v>Tarifa de acceso</v>
      </c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13"/>
    </row>
    <row r="84" spans="1:14" x14ac:dyDescent="0.3">
      <c r="A84" s="70" t="str">
        <f>[7]CNFL!B84</f>
        <v>T-TA</v>
      </c>
      <c r="B84" s="71"/>
      <c r="C84" s="71"/>
      <c r="D84" s="71"/>
      <c r="E84" s="71"/>
      <c r="F84" s="71"/>
      <c r="G84" s="71"/>
      <c r="H84" s="71"/>
      <c r="I84" s="13"/>
      <c r="J84" s="13"/>
      <c r="K84" s="13"/>
      <c r="L84" s="13"/>
      <c r="M84" s="13"/>
      <c r="N84" s="13"/>
    </row>
    <row r="85" spans="1:14" x14ac:dyDescent="0.3">
      <c r="A85" s="22" t="str">
        <f>[7]CNFL!B85</f>
        <v>a. Consumo de Energía cada kWh</v>
      </c>
      <c r="B85" s="13">
        <f>[7]CNFL!C85</f>
        <v>27.429999999999982</v>
      </c>
      <c r="C85" s="13">
        <f>[7]CNFL!D85</f>
        <v>27.429999999999986</v>
      </c>
      <c r="D85" s="13">
        <f>[7]CNFL!E85</f>
        <v>27.429999999999982</v>
      </c>
      <c r="E85" s="13">
        <f>[7]CNFL!F85</f>
        <v>27.429999999999986</v>
      </c>
      <c r="F85" s="13">
        <f>[7]CNFL!G85</f>
        <v>27.429999999999982</v>
      </c>
      <c r="G85" s="13">
        <f>[7]CNFL!H85</f>
        <v>27.429999999999986</v>
      </c>
      <c r="H85" s="13">
        <f>[7]CNFL!I85</f>
        <v>27.429999999999982</v>
      </c>
      <c r="I85" s="13">
        <f>[7]CNFL!J85</f>
        <v>27.429999999999982</v>
      </c>
      <c r="J85" s="13">
        <f>[7]CNFL!K85</f>
        <v>27.429999999999986</v>
      </c>
      <c r="K85" s="13">
        <f>[7]CNFL!L85</f>
        <v>27.429999999999982</v>
      </c>
      <c r="L85" s="13">
        <f>[7]CNFL!M85</f>
        <v>27.429999999999986</v>
      </c>
      <c r="M85" s="13">
        <f>[7]CNFL!N85</f>
        <v>27.429999999999982</v>
      </c>
      <c r="N85" s="13"/>
    </row>
    <row r="86" spans="1:14" x14ac:dyDescent="0.3">
      <c r="A86" s="68" t="str">
        <f>[7]CNFL!B86</f>
        <v>Tarifa en centros de recarga rápida</v>
      </c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13"/>
    </row>
    <row r="87" spans="1:14" x14ac:dyDescent="0.3">
      <c r="A87" s="66" t="str">
        <f>[7]CNFL!B87</f>
        <v>T-VE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 spans="1:14" x14ac:dyDescent="0.3">
      <c r="A88" s="22" t="str">
        <f>[7]CNFL!B88</f>
        <v>b. Cada minuto de recarga de energia lectrica</v>
      </c>
      <c r="B88" s="13">
        <f>[7]CNFL!C88</f>
        <v>150</v>
      </c>
      <c r="C88" s="13">
        <f>[7]CNFL!D88</f>
        <v>150</v>
      </c>
      <c r="D88" s="13">
        <f>[7]CNFL!E88</f>
        <v>150</v>
      </c>
      <c r="E88" s="13">
        <f>[7]CNFL!F88</f>
        <v>150</v>
      </c>
      <c r="F88" s="13">
        <f>[7]CNFL!G88</f>
        <v>150</v>
      </c>
      <c r="G88" s="13">
        <f>[7]CNFL!H88</f>
        <v>150</v>
      </c>
      <c r="H88" s="13">
        <f>[7]CNFL!I88</f>
        <v>150</v>
      </c>
      <c r="I88" s="13">
        <f>[7]CNFL!J88</f>
        <v>150</v>
      </c>
      <c r="J88" s="13">
        <f>[7]CNFL!K88</f>
        <v>150</v>
      </c>
      <c r="K88" s="13">
        <f>[7]CNFL!L88</f>
        <v>150</v>
      </c>
      <c r="L88" s="13">
        <f>[7]CNFL!M88</f>
        <v>150</v>
      </c>
      <c r="M88" s="13">
        <f>[7]CNFL!N88</f>
        <v>150</v>
      </c>
      <c r="N88" s="13"/>
    </row>
    <row r="89" spans="1:14" x14ac:dyDescent="0.3">
      <c r="A89" s="68" t="str">
        <f>[7]CNFL!B89</f>
        <v>Tarifa en centros de recarga en planteles para autobuses electricos</v>
      </c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13"/>
    </row>
    <row r="90" spans="1:14" x14ac:dyDescent="0.3">
      <c r="A90" s="70" t="str">
        <f>[7]CNFL!B90</f>
        <v>T-BE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13"/>
    </row>
    <row r="91" spans="1:14" x14ac:dyDescent="0.3">
      <c r="A91" s="62" t="str">
        <f>[7]CNFL!B91</f>
        <v>b. Consumo de Energía cada kWh</v>
      </c>
      <c r="B91" s="63">
        <f>[7]CNFL!C91</f>
        <v>57.079999999999977</v>
      </c>
      <c r="C91" s="63">
        <f>[7]CNFL!D91</f>
        <v>57.079999999999984</v>
      </c>
      <c r="D91" s="63">
        <f>[7]CNFL!E91</f>
        <v>57.079999999999977</v>
      </c>
      <c r="E91" s="63">
        <f>[7]CNFL!F91</f>
        <v>57.079999999999977</v>
      </c>
      <c r="F91" s="63">
        <f>[7]CNFL!G91</f>
        <v>57.079999999999977</v>
      </c>
      <c r="G91" s="63">
        <f>[7]CNFL!H91</f>
        <v>57.079999999999977</v>
      </c>
      <c r="H91" s="63">
        <f>[7]CNFL!I91</f>
        <v>57.079999999999977</v>
      </c>
      <c r="I91" s="63">
        <f>[7]CNFL!J91</f>
        <v>57.079999999999977</v>
      </c>
      <c r="J91" s="63">
        <f>[7]CNFL!K91</f>
        <v>57.079999999999977</v>
      </c>
      <c r="K91" s="63">
        <f>[7]CNFL!L91</f>
        <v>57.079999999999977</v>
      </c>
      <c r="L91" s="63">
        <f>[7]CNFL!M91</f>
        <v>57.079999999999977</v>
      </c>
      <c r="M91" s="63">
        <f>[7]CNFL!N91</f>
        <v>57.079999999999977</v>
      </c>
      <c r="N91" s="13"/>
    </row>
    <row r="92" spans="1:14" x14ac:dyDescent="0.3">
      <c r="A92" s="2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 x14ac:dyDescent="0.3">
      <c r="A93" s="2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x14ac:dyDescent="0.3">
      <c r="A94" s="2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 x14ac:dyDescent="0.3">
      <c r="A95" s="2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 s="67" customFormat="1" x14ac:dyDescent="0.3">
      <c r="A96" s="2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21"/>
    </row>
    <row r="97" spans="1:14" x14ac:dyDescent="0.3">
      <c r="A97" s="66"/>
      <c r="B97" s="13"/>
      <c r="C97" s="13"/>
      <c r="D97" s="13"/>
      <c r="E97" s="13"/>
      <c r="F97" s="13"/>
      <c r="G97" s="13"/>
      <c r="H97" s="13"/>
      <c r="I97" s="13"/>
      <c r="J97" s="13"/>
      <c r="K97" s="21"/>
      <c r="L97" s="21"/>
      <c r="M97" s="21"/>
      <c r="N97" s="13"/>
    </row>
    <row r="98" spans="1:14" x14ac:dyDescent="0.3">
      <c r="A98" s="179" t="s">
        <v>63</v>
      </c>
      <c r="B98" s="179"/>
      <c r="C98" s="179"/>
      <c r="D98" s="179"/>
      <c r="E98" s="179"/>
      <c r="F98" s="179"/>
      <c r="G98" s="179"/>
      <c r="H98" s="179"/>
      <c r="I98" s="179"/>
      <c r="J98" s="179"/>
      <c r="K98" s="21"/>
      <c r="L98" s="21"/>
      <c r="M98" s="21"/>
      <c r="N98" s="13"/>
    </row>
    <row r="99" spans="1:14" ht="15" customHeight="1" x14ac:dyDescent="0.3">
      <c r="A99" s="180" t="s">
        <v>194</v>
      </c>
      <c r="B99" s="180"/>
      <c r="C99" s="180"/>
      <c r="D99" s="180"/>
      <c r="E99" s="180"/>
      <c r="F99" s="180"/>
      <c r="G99" s="180"/>
      <c r="H99" s="180"/>
      <c r="I99" s="180"/>
      <c r="J99" s="180"/>
      <c r="K99" s="13"/>
      <c r="L99" s="13"/>
      <c r="M99" s="13"/>
      <c r="N99" s="13"/>
    </row>
    <row r="100" spans="1:14" x14ac:dyDescent="0.3">
      <c r="A100" s="2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 spans="1:14" x14ac:dyDescent="0.3">
      <c r="A101" s="66" t="str">
        <f>[7]CNFL!B106</f>
        <v>Promedio de Tarifa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13"/>
    </row>
    <row r="102" spans="1:14" x14ac:dyDescent="0.3">
      <c r="A102" s="79" t="str">
        <f>[7]CNFL!B107</f>
        <v>º</v>
      </c>
      <c r="B102" s="79" t="str">
        <f>[7]CNFL!C107</f>
        <v>Enero</v>
      </c>
      <c r="C102" s="79" t="str">
        <f>[7]CNFL!D107</f>
        <v>Febrero</v>
      </c>
      <c r="D102" s="79" t="str">
        <f>[7]CNFL!E107</f>
        <v>Marzo</v>
      </c>
      <c r="E102" s="79" t="str">
        <f>[7]CNFL!F107</f>
        <v>Abril</v>
      </c>
      <c r="F102" s="79" t="str">
        <f>[7]CNFL!G107</f>
        <v>Mayo</v>
      </c>
      <c r="G102" s="79" t="str">
        <f>[7]CNFL!H107</f>
        <v>Junio</v>
      </c>
      <c r="H102" s="79" t="str">
        <f>[7]CNFL!I107</f>
        <v>Julio</v>
      </c>
      <c r="I102" s="79" t="str">
        <f>[7]CNFL!J107</f>
        <v>Agosto</v>
      </c>
      <c r="J102" s="79" t="str">
        <f>[7]CNFL!K107</f>
        <v>Septiembre</v>
      </c>
      <c r="K102" s="79" t="str">
        <f>[7]CNFL!L107</f>
        <v>Octubre</v>
      </c>
      <c r="L102" s="79" t="str">
        <f>[7]CNFL!M107</f>
        <v>Noviembre</v>
      </c>
      <c r="M102" s="79" t="str">
        <f>[7]CNFL!N107</f>
        <v>Diciembre</v>
      </c>
      <c r="N102" s="13"/>
    </row>
    <row r="103" spans="1:14" x14ac:dyDescent="0.3">
      <c r="A103" s="70" t="str">
        <f>[7]CNFL!B108</f>
        <v>VENTAS AL SERVICIO DE DISTRIBUCIÓN</v>
      </c>
      <c r="B103" s="70"/>
      <c r="C103" s="70"/>
      <c r="D103" s="70"/>
      <c r="E103" s="70"/>
      <c r="F103" s="70"/>
      <c r="G103" s="70"/>
      <c r="H103" s="75"/>
      <c r="I103" s="75"/>
      <c r="J103" s="75"/>
      <c r="K103" s="75"/>
      <c r="L103" s="75"/>
      <c r="M103" s="75"/>
      <c r="N103" s="13"/>
    </row>
    <row r="104" spans="1:14" x14ac:dyDescent="0.3">
      <c r="A104" s="68" t="str">
        <f>[7]CNFL!B109</f>
        <v>T-SD</v>
      </c>
      <c r="B104" s="68"/>
      <c r="C104" s="68"/>
      <c r="D104" s="68"/>
      <c r="E104" s="68"/>
      <c r="F104" s="68"/>
      <c r="G104" s="68"/>
      <c r="H104" s="69"/>
      <c r="I104" s="69"/>
      <c r="J104" s="69"/>
      <c r="K104" s="69"/>
      <c r="L104" s="69"/>
      <c r="M104" s="69"/>
      <c r="N104" s="13"/>
    </row>
    <row r="105" spans="1:14" x14ac:dyDescent="0.3">
      <c r="A105" s="70" t="str">
        <f>[7]CNFL!B110</f>
        <v>a. Energía Punta</v>
      </c>
      <c r="B105" s="70">
        <f>[7]CNFL!C110</f>
        <v>80.109999999999985</v>
      </c>
      <c r="C105" s="70">
        <f>[7]CNFL!D110</f>
        <v>80.109999999999971</v>
      </c>
      <c r="D105" s="70">
        <f>[7]CNFL!E110</f>
        <v>80.109999999999985</v>
      </c>
      <c r="E105" s="70">
        <f>[7]CNFL!F110</f>
        <v>80.109999999999971</v>
      </c>
      <c r="F105" s="70">
        <f>[7]CNFL!G110</f>
        <v>80.109999999999985</v>
      </c>
      <c r="G105" s="66">
        <f>[7]CNFL!H110</f>
        <v>80.109999999999971</v>
      </c>
      <c r="H105" s="66">
        <f>[7]CNFL!I110</f>
        <v>80.109999999999985</v>
      </c>
      <c r="I105" s="66">
        <f>[7]CNFL!J110</f>
        <v>80.109999999999985</v>
      </c>
      <c r="J105" s="66">
        <f>[7]CNFL!K110</f>
        <v>80.109999999999971</v>
      </c>
      <c r="K105" s="66">
        <f>[7]CNFL!L110</f>
        <v>80.109999999999985</v>
      </c>
      <c r="L105" s="66">
        <f>[7]CNFL!M110</f>
        <v>80.109999999999971</v>
      </c>
      <c r="M105" s="66">
        <f>[7]CNFL!N110</f>
        <v>80.109999999999985</v>
      </c>
      <c r="N105" s="13"/>
    </row>
    <row r="106" spans="1:14" x14ac:dyDescent="0.3">
      <c r="A106" s="66" t="str">
        <f>[7]CNFL!B111</f>
        <v>b. Energía Valle</v>
      </c>
      <c r="B106" s="66">
        <f>[7]CNFL!C111</f>
        <v>65.200000000000031</v>
      </c>
      <c r="C106" s="66">
        <f>[7]CNFL!D111</f>
        <v>65.200000000000031</v>
      </c>
      <c r="D106" s="66">
        <f>[7]CNFL!E111</f>
        <v>65.200000000000031</v>
      </c>
      <c r="E106" s="66">
        <f>[7]CNFL!F111</f>
        <v>65.200000000000031</v>
      </c>
      <c r="F106" s="66">
        <f>[7]CNFL!G111</f>
        <v>65.200000000000031</v>
      </c>
      <c r="G106" s="66">
        <f>[7]CNFL!H111</f>
        <v>65.200000000000031</v>
      </c>
      <c r="H106" s="66">
        <f>[7]CNFL!I111</f>
        <v>65.200000000000031</v>
      </c>
      <c r="I106" s="66">
        <f>[7]CNFL!J111</f>
        <v>65.200000000000031</v>
      </c>
      <c r="J106" s="66">
        <f>[7]CNFL!K111</f>
        <v>65.200000000000031</v>
      </c>
      <c r="K106" s="66">
        <f>[7]CNFL!L111</f>
        <v>65.200000000000031</v>
      </c>
      <c r="L106" s="66">
        <f>[7]CNFL!M111</f>
        <v>65.200000000000031</v>
      </c>
      <c r="M106" s="66">
        <f>[7]CNFL!N111</f>
        <v>65.200000000000031</v>
      </c>
      <c r="N106" s="13"/>
    </row>
    <row r="107" spans="1:14" x14ac:dyDescent="0.3">
      <c r="A107" s="66" t="str">
        <f>[7]CNFL!B112</f>
        <v>c. Energía Noche</v>
      </c>
      <c r="B107" s="66">
        <f>[7]CNFL!C112</f>
        <v>55.599999999999973</v>
      </c>
      <c r="C107" s="66">
        <f>[7]CNFL!D112</f>
        <v>55.59999999999998</v>
      </c>
      <c r="D107" s="66">
        <f>[7]CNFL!E112</f>
        <v>55.599999999999973</v>
      </c>
      <c r="E107" s="66">
        <f>[7]CNFL!F112</f>
        <v>55.59999999999998</v>
      </c>
      <c r="F107" s="66">
        <f>[7]CNFL!G112</f>
        <v>55.599999999999973</v>
      </c>
      <c r="G107" s="66">
        <f>[7]CNFL!H112</f>
        <v>55.59999999999998</v>
      </c>
      <c r="H107" s="66">
        <f>[7]CNFL!I112</f>
        <v>55.599999999999973</v>
      </c>
      <c r="I107" s="66">
        <f>[7]CNFL!J112</f>
        <v>55.599999999999973</v>
      </c>
      <c r="J107" s="66">
        <f>[7]CNFL!K112</f>
        <v>55.59999999999998</v>
      </c>
      <c r="K107" s="66">
        <f>[7]CNFL!L112</f>
        <v>55.599999999999973</v>
      </c>
      <c r="L107" s="66">
        <f>[7]CNFL!M112</f>
        <v>55.59999999999998</v>
      </c>
      <c r="M107" s="66">
        <f>[7]CNFL!N112</f>
        <v>55.599999999999973</v>
      </c>
      <c r="N107" s="13"/>
    </row>
    <row r="108" spans="1:14" x14ac:dyDescent="0.3">
      <c r="A108" s="66" t="str">
        <f>[7]CNFL!B113</f>
        <v>d. Potencia Punta</v>
      </c>
      <c r="B108" s="66">
        <f>[7]CNFL!C113</f>
        <v>4935.0200000000004</v>
      </c>
      <c r="C108" s="66">
        <f>[7]CNFL!D113</f>
        <v>4935.0200000000023</v>
      </c>
      <c r="D108" s="66">
        <f>[7]CNFL!E113</f>
        <v>4935.0200000000004</v>
      </c>
      <c r="E108" s="66">
        <f>[7]CNFL!F113</f>
        <v>4935.0200000000013</v>
      </c>
      <c r="F108" s="66">
        <f>[7]CNFL!G113</f>
        <v>4935.0200000000004</v>
      </c>
      <c r="G108" s="66">
        <f>[7]CNFL!H113</f>
        <v>4935.0200000000013</v>
      </c>
      <c r="H108" s="66">
        <f>[7]CNFL!I113</f>
        <v>4935.0200000000004</v>
      </c>
      <c r="I108" s="66">
        <f>[7]CNFL!J113</f>
        <v>4935.0200000000004</v>
      </c>
      <c r="J108" s="66">
        <f>[7]CNFL!K113</f>
        <v>4935.0200000000013</v>
      </c>
      <c r="K108" s="66">
        <f>[7]CNFL!L113</f>
        <v>4935.0200000000004</v>
      </c>
      <c r="L108" s="66">
        <f>[7]CNFL!M113</f>
        <v>4935.0200000000013</v>
      </c>
      <c r="M108" s="66">
        <f>[7]CNFL!N113</f>
        <v>4935.0200000000004</v>
      </c>
      <c r="N108" s="13"/>
    </row>
    <row r="109" spans="1:14" x14ac:dyDescent="0.3">
      <c r="A109" s="66" t="str">
        <f>[7]CNFL!B114</f>
        <v>e. Potencia Valle</v>
      </c>
      <c r="B109" s="66">
        <f>[7]CNFL!C114</f>
        <v>4935.0200000000004</v>
      </c>
      <c r="C109" s="66">
        <f>[7]CNFL!D114</f>
        <v>4935.0200000000023</v>
      </c>
      <c r="D109" s="66">
        <f>[7]CNFL!E114</f>
        <v>4935.0200000000004</v>
      </c>
      <c r="E109" s="66">
        <f>[7]CNFL!F114</f>
        <v>4935.0200000000013</v>
      </c>
      <c r="F109" s="66">
        <f>[7]CNFL!G114</f>
        <v>4935.0200000000004</v>
      </c>
      <c r="G109" s="66">
        <f>[7]CNFL!H114</f>
        <v>4935.0200000000013</v>
      </c>
      <c r="H109" s="66">
        <f>[7]CNFL!I114</f>
        <v>4935.0200000000004</v>
      </c>
      <c r="I109" s="66">
        <f>[7]CNFL!J114</f>
        <v>4935.0200000000004</v>
      </c>
      <c r="J109" s="66">
        <f>[7]CNFL!K114</f>
        <v>4935.0200000000013</v>
      </c>
      <c r="K109" s="66">
        <f>[7]CNFL!L114</f>
        <v>4935.0200000000004</v>
      </c>
      <c r="L109" s="66">
        <f>[7]CNFL!M114</f>
        <v>4935.0200000000013</v>
      </c>
      <c r="M109" s="66">
        <f>[7]CNFL!N114</f>
        <v>4935.0200000000004</v>
      </c>
      <c r="N109" s="13"/>
    </row>
    <row r="110" spans="1:14" x14ac:dyDescent="0.3">
      <c r="A110" s="68" t="str">
        <f>[7]CNFL!B115</f>
        <v>f. Potencia Noche</v>
      </c>
      <c r="B110" s="68"/>
      <c r="C110" s="68"/>
      <c r="D110" s="68"/>
      <c r="E110" s="68"/>
      <c r="F110" s="68"/>
      <c r="G110" s="68"/>
      <c r="H110" s="69"/>
      <c r="I110" s="69"/>
      <c r="J110" s="69"/>
      <c r="K110" s="69"/>
      <c r="L110" s="69"/>
      <c r="M110" s="69"/>
      <c r="N110" s="13"/>
    </row>
    <row r="111" spans="1:14" x14ac:dyDescent="0.3">
      <c r="A111" s="66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 spans="1:14" x14ac:dyDescent="0.3">
      <c r="A112" s="66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 spans="1:14" x14ac:dyDescent="0.3">
      <c r="A113" s="66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spans="1:14" x14ac:dyDescent="0.3">
      <c r="A114" s="66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 spans="1:14" x14ac:dyDescent="0.3">
      <c r="A115" s="66"/>
    </row>
  </sheetData>
  <mergeCells count="4">
    <mergeCell ref="A5:J5"/>
    <mergeCell ref="A6:J6"/>
    <mergeCell ref="A98:J98"/>
    <mergeCell ref="A99:J99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D9E2-4FA0-4E6E-9F22-FEF13100CDE5}">
  <sheetPr>
    <tabColor theme="2"/>
  </sheetPr>
  <dimension ref="A4:N87"/>
  <sheetViews>
    <sheetView topLeftCell="A82" workbookViewId="0">
      <selection activeCell="A84" sqref="A84:N87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183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[7]JASEC!B7</f>
        <v>Tipo de tarifa y bloque</v>
      </c>
      <c r="B6" s="18" t="str">
        <f>[7]JASEC!C7</f>
        <v>Enero</v>
      </c>
      <c r="C6" s="18" t="str">
        <f>[7]JASEC!D7</f>
        <v>Febrero</v>
      </c>
      <c r="D6" s="18" t="str">
        <f>[7]JASEC!E7</f>
        <v>Marzo</v>
      </c>
      <c r="E6" s="18" t="str">
        <f>[7]JASEC!F7</f>
        <v>Abril</v>
      </c>
      <c r="F6" s="18" t="str">
        <f>[7]JASEC!G7</f>
        <v>Mayo</v>
      </c>
      <c r="G6" s="18" t="str">
        <f>[7]JASEC!H7</f>
        <v>Junio</v>
      </c>
      <c r="H6" s="18" t="str">
        <f>[7]JASEC!I7</f>
        <v>Julio</v>
      </c>
      <c r="I6" s="18" t="str">
        <f>[7]JASEC!J7</f>
        <v>Agosto</v>
      </c>
      <c r="J6" s="18" t="str">
        <f>[7]JASEC!K7</f>
        <v>Septiembre</v>
      </c>
      <c r="K6" s="18" t="str">
        <f>[7]JASEC!L7</f>
        <v>Octubre</v>
      </c>
      <c r="L6" s="18" t="str">
        <f>[7]JASEC!M7</f>
        <v>Noviembre</v>
      </c>
      <c r="M6" s="18" t="str">
        <f>[7]JASEC!N7</f>
        <v>Diciembre</v>
      </c>
      <c r="N6" s="37"/>
    </row>
    <row r="7" spans="1:14" x14ac:dyDescent="0.3">
      <c r="A7" s="19" t="str">
        <f>[7]JASEC!B8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[7]JASEC!B9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[7]JASEC!B10</f>
        <v>a. Bloque 0-30 kWh</v>
      </c>
      <c r="B9" s="13">
        <f>[7]JASEC!C10</f>
        <v>1971.900000000001</v>
      </c>
      <c r="C9" s="13">
        <f>[7]JASEC!D10</f>
        <v>1971.900000000001</v>
      </c>
      <c r="D9" s="13">
        <f>[7]JASEC!E10</f>
        <v>1971.900000000001</v>
      </c>
      <c r="E9" s="13">
        <f>[7]JASEC!F10</f>
        <v>2122.2399999999998</v>
      </c>
      <c r="F9" s="13">
        <f>[7]JASEC!G10</f>
        <v>2160.5999999999995</v>
      </c>
      <c r="G9" s="13">
        <f>[7]JASEC!H10</f>
        <v>2160.599999999999</v>
      </c>
      <c r="H9" s="13">
        <f>[7]JASEC!I10</f>
        <v>2037.900000000001</v>
      </c>
      <c r="I9" s="13">
        <f>[7]JASEC!J10</f>
        <v>2037.900000000001</v>
      </c>
      <c r="J9" s="13">
        <f>[7]JASEC!K10</f>
        <v>2037.900000000001</v>
      </c>
      <c r="K9" s="13">
        <f>[7]JASEC!L10</f>
        <v>1959.3000000000011</v>
      </c>
      <c r="L9" s="13">
        <f>[7]JASEC!M10</f>
        <v>1959.3000000000009</v>
      </c>
      <c r="M9" s="13">
        <f>[7]JASEC!N10</f>
        <v>1959.3000000000011</v>
      </c>
      <c r="N9" s="13"/>
    </row>
    <row r="10" spans="1:14" x14ac:dyDescent="0.3">
      <c r="A10" s="22" t="str">
        <f>[7]JASEC!B11</f>
        <v>b. Bloque 31-200 kWh</v>
      </c>
      <c r="B10" s="13">
        <f>[7]JASEC!C11</f>
        <v>65.73</v>
      </c>
      <c r="C10" s="13">
        <f>[7]JASEC!D11</f>
        <v>65.73</v>
      </c>
      <c r="D10" s="13">
        <f>[7]JASEC!E11</f>
        <v>65.73</v>
      </c>
      <c r="E10" s="13">
        <f>[7]JASEC!F11</f>
        <v>70.741333333333372</v>
      </c>
      <c r="F10" s="13">
        <f>[7]JASEC!G11</f>
        <v>72.02</v>
      </c>
      <c r="G10" s="13">
        <f>[7]JASEC!H11</f>
        <v>72.02</v>
      </c>
      <c r="H10" s="13">
        <f>[7]JASEC!I11</f>
        <v>67.930000000000035</v>
      </c>
      <c r="I10" s="13">
        <f>[7]JASEC!J11</f>
        <v>67.930000000000035</v>
      </c>
      <c r="J10" s="13">
        <f>[7]JASEC!K11</f>
        <v>67.930000000000049</v>
      </c>
      <c r="K10" s="13">
        <f>[7]JASEC!L11</f>
        <v>65.30999999999996</v>
      </c>
      <c r="L10" s="13">
        <f>[7]JASEC!M11</f>
        <v>65.30999999999996</v>
      </c>
      <c r="M10" s="13">
        <f>[7]JASEC!N11</f>
        <v>65.30999999999996</v>
      </c>
      <c r="N10" s="13"/>
    </row>
    <row r="11" spans="1:14" x14ac:dyDescent="0.3">
      <c r="A11" s="22" t="str">
        <f>[7]JASEC!B12</f>
        <v>c. Bloque mayor a 200 kWh</v>
      </c>
      <c r="B11" s="13">
        <f>[7]JASEC!C12</f>
        <v>80.449999999999989</v>
      </c>
      <c r="C11" s="13">
        <f>[7]JASEC!D12</f>
        <v>80.450000000000017</v>
      </c>
      <c r="D11" s="13">
        <f>[7]JASEC!E12</f>
        <v>80.449999999999989</v>
      </c>
      <c r="E11" s="13">
        <f>[7]JASEC!F12</f>
        <v>86.592666666666673</v>
      </c>
      <c r="F11" s="13">
        <f>[7]JASEC!G12</f>
        <v>88.17000000000003</v>
      </c>
      <c r="G11" s="13">
        <f>[7]JASEC!H12</f>
        <v>88.17000000000003</v>
      </c>
      <c r="H11" s="13">
        <f>[7]JASEC!I12</f>
        <v>83.159999999999982</v>
      </c>
      <c r="I11" s="13">
        <f>[7]JASEC!J12</f>
        <v>83.159999999999982</v>
      </c>
      <c r="J11" s="13">
        <f>[7]JASEC!K12</f>
        <v>83.16</v>
      </c>
      <c r="K11" s="13">
        <f>[7]JASEC!L12</f>
        <v>79.949999999999989</v>
      </c>
      <c r="L11" s="13">
        <f>[7]JASEC!M12</f>
        <v>79.95</v>
      </c>
      <c r="M11" s="13">
        <f>[7]JASEC!N12</f>
        <v>79.949999999999989</v>
      </c>
      <c r="N11" s="21"/>
    </row>
    <row r="12" spans="1:14" x14ac:dyDescent="0.3">
      <c r="A12" s="19" t="str">
        <f>[7]JASEC!B13</f>
        <v>COMERCIOS Y SERVICIOS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[7]JASEC!B14</f>
        <v>T-CO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[7]JASEC!B15</f>
        <v>a. Consumo de Energía menor o igual a 3000 kWh</v>
      </c>
      <c r="B14" s="13">
        <f>[7]JASEC!C15</f>
        <v>92.92000000000003</v>
      </c>
      <c r="C14" s="13">
        <f>[7]JASEC!D15</f>
        <v>92.92000000000003</v>
      </c>
      <c r="D14" s="13">
        <f>[7]JASEC!E15</f>
        <v>92.92000000000003</v>
      </c>
      <c r="E14" s="13">
        <f>[7]JASEC!F15</f>
        <v>100.01000000000005</v>
      </c>
      <c r="F14" s="13">
        <f>[7]JASEC!G15</f>
        <v>101.82999999999996</v>
      </c>
      <c r="G14" s="13">
        <f>[7]JASEC!H15</f>
        <v>101.82999999999996</v>
      </c>
      <c r="H14" s="13">
        <f>[7]JASEC!I15</f>
        <v>96.039999999999978</v>
      </c>
      <c r="I14" s="13">
        <f>[7]JASEC!J15</f>
        <v>96.039999999999978</v>
      </c>
      <c r="J14" s="13">
        <f>[7]JASEC!K15</f>
        <v>96.039999999999978</v>
      </c>
      <c r="K14" s="13">
        <f>[7]JASEC!L15</f>
        <v>92.32999999999997</v>
      </c>
      <c r="L14" s="13">
        <f>[7]JASEC!M15</f>
        <v>92.32999999999997</v>
      </c>
      <c r="M14" s="13">
        <f>[7]JASEC!N15</f>
        <v>92.32999999999997</v>
      </c>
      <c r="N14" s="13"/>
    </row>
    <row r="15" spans="1:14" x14ac:dyDescent="0.3">
      <c r="A15" s="22" t="str">
        <f>[7]JASEC!B16</f>
        <v>b. Bloque 0-3000 kWh</v>
      </c>
      <c r="B15" s="13">
        <f>[7]JASEC!C16</f>
        <v>166590</v>
      </c>
      <c r="C15" s="13">
        <f>[7]JASEC!D16</f>
        <v>166590</v>
      </c>
      <c r="D15" s="13">
        <f>[7]JASEC!E16</f>
        <v>166590</v>
      </c>
      <c r="E15" s="13">
        <f>[7]JASEC!F16</f>
        <v>179302</v>
      </c>
      <c r="F15" s="13">
        <f>[7]JASEC!G16</f>
        <v>182550</v>
      </c>
      <c r="G15" s="13">
        <f>[7]JASEC!H16</f>
        <v>182550</v>
      </c>
      <c r="H15" s="13">
        <f>[7]JASEC!I16</f>
        <v>172170</v>
      </c>
      <c r="I15" s="13">
        <f>[7]JASEC!J16</f>
        <v>172170</v>
      </c>
      <c r="J15" s="13">
        <f>[7]JASEC!K16</f>
        <v>172170</v>
      </c>
      <c r="K15" s="13">
        <f>[7]JASEC!L16</f>
        <v>165510</v>
      </c>
      <c r="L15" s="13">
        <f>[7]JASEC!M16</f>
        <v>165510</v>
      </c>
      <c r="M15" s="13">
        <f>[7]JASEC!N16</f>
        <v>165510</v>
      </c>
      <c r="N15" s="13"/>
    </row>
    <row r="16" spans="1:14" x14ac:dyDescent="0.3">
      <c r="A16" s="22" t="str">
        <f>[7]JASEC!B17</f>
        <v>c. Bloque mayor a 3000 kWh</v>
      </c>
      <c r="B16" s="13">
        <f>[7]JASEC!C17</f>
        <v>55.52999999999998</v>
      </c>
      <c r="C16" s="13">
        <f>[7]JASEC!D17</f>
        <v>55.52999999999998</v>
      </c>
      <c r="D16" s="13">
        <f>[7]JASEC!E17</f>
        <v>55.52999999999998</v>
      </c>
      <c r="E16" s="13">
        <f>[7]JASEC!F17</f>
        <v>59.767333333333362</v>
      </c>
      <c r="F16" s="13">
        <f>[7]JASEC!G17</f>
        <v>60.849999999999966</v>
      </c>
      <c r="G16" s="13">
        <f>[7]JASEC!H17</f>
        <v>60.849999999999973</v>
      </c>
      <c r="H16" s="13">
        <f>[7]JASEC!I17</f>
        <v>57.390000000000043</v>
      </c>
      <c r="I16" s="13">
        <f>[7]JASEC!J17</f>
        <v>57.390000000000043</v>
      </c>
      <c r="J16" s="13">
        <f>[7]JASEC!K17</f>
        <v>57.390000000000036</v>
      </c>
      <c r="K16" s="13">
        <f>[7]JASEC!L17</f>
        <v>55.170000000000023</v>
      </c>
      <c r="L16" s="13">
        <f>[7]JASEC!M17</f>
        <v>55.170000000000023</v>
      </c>
      <c r="M16" s="13">
        <f>[7]JASEC!N17</f>
        <v>55.170000000000023</v>
      </c>
      <c r="N16" s="13"/>
    </row>
    <row r="17" spans="1:14" x14ac:dyDescent="0.3">
      <c r="A17" s="22" t="str">
        <f>[7]JASEC!B18</f>
        <v>d. Bloque 0-8 kW</v>
      </c>
      <c r="B17" s="13">
        <f>[7]JASEC!C18</f>
        <v>69497.52</v>
      </c>
      <c r="C17" s="13">
        <f>[7]JASEC!D18</f>
        <v>69497.52</v>
      </c>
      <c r="D17" s="13">
        <f>[7]JASEC!E18</f>
        <v>69497.52</v>
      </c>
      <c r="E17" s="13">
        <f>[7]JASEC!F18</f>
        <v>74796.853333333303</v>
      </c>
      <c r="F17" s="13">
        <f>[7]JASEC!G18</f>
        <v>76160.63999999997</v>
      </c>
      <c r="G17" s="13">
        <f>[7]JASEC!H18</f>
        <v>76160.639999999956</v>
      </c>
      <c r="H17" s="13">
        <f>[7]JASEC!I18</f>
        <v>71830.080000000031</v>
      </c>
      <c r="I17" s="13">
        <f>[7]JASEC!J18</f>
        <v>71830.080000000031</v>
      </c>
      <c r="J17" s="13">
        <f>[7]JASEC!K18</f>
        <v>71830.080000000031</v>
      </c>
      <c r="K17" s="13">
        <f>[7]JASEC!L18</f>
        <v>69055.840000000026</v>
      </c>
      <c r="L17" s="13">
        <f>[7]JASEC!M18</f>
        <v>69055.840000000026</v>
      </c>
      <c r="M17" s="13">
        <f>[7]JASEC!N18</f>
        <v>69055.840000000026</v>
      </c>
      <c r="N17" s="13"/>
    </row>
    <row r="18" spans="1:14" x14ac:dyDescent="0.3">
      <c r="A18" s="22" t="str">
        <f>[7]JASEC!B19</f>
        <v>e. Bloque mayor a 8 kW</v>
      </c>
      <c r="B18" s="13">
        <f>[7]JASEC!C19</f>
        <v>8687.19</v>
      </c>
      <c r="C18" s="13">
        <f>[7]JASEC!D19</f>
        <v>8687.19</v>
      </c>
      <c r="D18" s="13">
        <f>[7]JASEC!E19</f>
        <v>8687.19</v>
      </c>
      <c r="E18" s="13">
        <f>[7]JASEC!F19</f>
        <v>9349.6066666666629</v>
      </c>
      <c r="F18" s="13">
        <f>[7]JASEC!G19</f>
        <v>9520.0799999999963</v>
      </c>
      <c r="G18" s="13">
        <f>[7]JASEC!H19</f>
        <v>9520.0799999999945</v>
      </c>
      <c r="H18" s="13">
        <f>[7]JASEC!I19</f>
        <v>8978.7600000000039</v>
      </c>
      <c r="I18" s="13">
        <f>[7]JASEC!J19</f>
        <v>8978.7600000000039</v>
      </c>
      <c r="J18" s="13">
        <f>[7]JASEC!K19</f>
        <v>8978.7600000000039</v>
      </c>
      <c r="K18" s="13">
        <f>[7]JASEC!L19</f>
        <v>8631.9800000000032</v>
      </c>
      <c r="L18" s="13">
        <f>[7]JASEC!M19</f>
        <v>8631.9800000000032</v>
      </c>
      <c r="M18" s="13">
        <f>[7]JASEC!N19</f>
        <v>8631.9800000000032</v>
      </c>
      <c r="N18" s="21"/>
    </row>
    <row r="19" spans="1:14" x14ac:dyDescent="0.3">
      <c r="A19" s="19" t="str">
        <f>[7]JASEC!B20</f>
        <v>INDUSTRIAL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[7]JASEC!B21</f>
        <v>T-IN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[7]JASEC!B22</f>
        <v>a. Consumo de Energía menor o igual a 3000 kWh</v>
      </c>
      <c r="B21" s="13">
        <f>[7]JASEC!C22</f>
        <v>92.92000000000003</v>
      </c>
      <c r="C21" s="13">
        <f>[7]JASEC!D22</f>
        <v>92.92000000000003</v>
      </c>
      <c r="D21" s="13">
        <f>[7]JASEC!E22</f>
        <v>92.92000000000003</v>
      </c>
      <c r="E21" s="13">
        <f>[7]JASEC!F22</f>
        <v>100.01000000000005</v>
      </c>
      <c r="F21" s="13">
        <f>[7]JASEC!G22</f>
        <v>101.82999999999996</v>
      </c>
      <c r="G21" s="13">
        <f>[7]JASEC!H22</f>
        <v>101.82999999999996</v>
      </c>
      <c r="H21" s="13">
        <f>[7]JASEC!I22</f>
        <v>96.039999999999978</v>
      </c>
      <c r="I21" s="13">
        <f>[7]JASEC!J22</f>
        <v>96.039999999999978</v>
      </c>
      <c r="J21" s="13">
        <f>[7]JASEC!K22</f>
        <v>96.039999999999978</v>
      </c>
      <c r="K21" s="13">
        <f>[7]JASEC!L22</f>
        <v>92.32999999999997</v>
      </c>
      <c r="L21" s="13">
        <f>[7]JASEC!M22</f>
        <v>92.32999999999997</v>
      </c>
      <c r="M21" s="13">
        <f>[7]JASEC!N22</f>
        <v>92.32999999999997</v>
      </c>
      <c r="N21" s="23"/>
    </row>
    <row r="22" spans="1:14" x14ac:dyDescent="0.3">
      <c r="A22" s="22" t="str">
        <f>[7]JASEC!B23</f>
        <v>b. Bloque 0-3000 kWh</v>
      </c>
      <c r="B22" s="13">
        <f>[7]JASEC!C23</f>
        <v>166590</v>
      </c>
      <c r="C22" s="13">
        <f>[7]JASEC!D23</f>
        <v>166590</v>
      </c>
      <c r="D22" s="13">
        <f>[7]JASEC!E23</f>
        <v>166590</v>
      </c>
      <c r="E22" s="13">
        <f>[7]JASEC!F23</f>
        <v>179302</v>
      </c>
      <c r="F22" s="13">
        <f>[7]JASEC!G23</f>
        <v>182550</v>
      </c>
      <c r="G22" s="13">
        <f>[7]JASEC!H23</f>
        <v>182550</v>
      </c>
      <c r="H22" s="13">
        <f>[7]JASEC!I23</f>
        <v>172170</v>
      </c>
      <c r="I22" s="13">
        <f>[7]JASEC!J23</f>
        <v>172170</v>
      </c>
      <c r="J22" s="13">
        <f>[7]JASEC!K23</f>
        <v>172170</v>
      </c>
      <c r="K22" s="13">
        <f>[7]JASEC!L23</f>
        <v>165510</v>
      </c>
      <c r="L22" s="13">
        <f>[7]JASEC!M23</f>
        <v>165510</v>
      </c>
      <c r="M22" s="13">
        <f>[7]JASEC!N23</f>
        <v>165510</v>
      </c>
      <c r="N22" s="23"/>
    </row>
    <row r="23" spans="1:14" x14ac:dyDescent="0.3">
      <c r="A23" s="22" t="str">
        <f>[7]JASEC!B24</f>
        <v>c. Bloque mayor a 3000 kWh</v>
      </c>
      <c r="B23" s="13">
        <f>[7]JASEC!C24</f>
        <v>55.52999999999998</v>
      </c>
      <c r="C23" s="13">
        <f>[7]JASEC!D24</f>
        <v>55.52999999999998</v>
      </c>
      <c r="D23" s="13">
        <f>[7]JASEC!E24</f>
        <v>55.52999999999998</v>
      </c>
      <c r="E23" s="13">
        <f>[7]JASEC!F24</f>
        <v>59.767333333333362</v>
      </c>
      <c r="F23" s="13">
        <f>[7]JASEC!G24</f>
        <v>60.849999999999966</v>
      </c>
      <c r="G23" s="13">
        <f>[7]JASEC!H24</f>
        <v>60.849999999999973</v>
      </c>
      <c r="H23" s="13">
        <f>[7]JASEC!I24</f>
        <v>57.390000000000043</v>
      </c>
      <c r="I23" s="13">
        <f>[7]JASEC!J24</f>
        <v>57.390000000000043</v>
      </c>
      <c r="J23" s="13">
        <f>[7]JASEC!K24</f>
        <v>57.390000000000036</v>
      </c>
      <c r="K23" s="13">
        <f>[7]JASEC!L24</f>
        <v>55.170000000000023</v>
      </c>
      <c r="L23" s="13">
        <f>[7]JASEC!M24</f>
        <v>55.170000000000023</v>
      </c>
      <c r="M23" s="13">
        <f>[7]JASEC!N24</f>
        <v>55.170000000000023</v>
      </c>
      <c r="N23" s="23"/>
    </row>
    <row r="24" spans="1:14" x14ac:dyDescent="0.3">
      <c r="A24" s="22" t="str">
        <f>[7]JASEC!B25</f>
        <v>d. Bloque 0-8 kW</v>
      </c>
      <c r="B24" s="13">
        <f>[7]JASEC!C25</f>
        <v>69497.52</v>
      </c>
      <c r="C24" s="13">
        <f>[7]JASEC!D25</f>
        <v>69497.52</v>
      </c>
      <c r="D24" s="13">
        <f>[7]JASEC!E25</f>
        <v>69497.52</v>
      </c>
      <c r="E24" s="13">
        <f>[7]JASEC!F25</f>
        <v>74796.853333333303</v>
      </c>
      <c r="F24" s="13">
        <f>[7]JASEC!G25</f>
        <v>76160.63999999997</v>
      </c>
      <c r="G24" s="13">
        <f>[7]JASEC!H25</f>
        <v>76160.639999999956</v>
      </c>
      <c r="H24" s="13">
        <f>[7]JASEC!I25</f>
        <v>71830.080000000031</v>
      </c>
      <c r="I24" s="13">
        <f>[7]JASEC!J25</f>
        <v>71830.080000000031</v>
      </c>
      <c r="J24" s="13">
        <f>[7]JASEC!K25</f>
        <v>71830.080000000031</v>
      </c>
      <c r="K24" s="13">
        <f>[7]JASEC!L25</f>
        <v>69055.840000000026</v>
      </c>
      <c r="L24" s="13">
        <f>[7]JASEC!M25</f>
        <v>69055.840000000026</v>
      </c>
      <c r="M24" s="13">
        <f>[7]JASEC!N25</f>
        <v>69055.840000000026</v>
      </c>
      <c r="N24" s="23"/>
    </row>
    <row r="25" spans="1:14" x14ac:dyDescent="0.3">
      <c r="A25" s="22" t="str">
        <f>[7]JASEC!B26</f>
        <v>e. Bloque mayor a 8 kW</v>
      </c>
      <c r="B25" s="13">
        <f>[7]JASEC!C26</f>
        <v>8687.19</v>
      </c>
      <c r="C25" s="13">
        <f>[7]JASEC!D26</f>
        <v>8687.19</v>
      </c>
      <c r="D25" s="13">
        <f>[7]JASEC!E26</f>
        <v>8687.19</v>
      </c>
      <c r="E25" s="13">
        <f>[7]JASEC!F26</f>
        <v>9349.6066666666629</v>
      </c>
      <c r="F25" s="13">
        <f>[7]JASEC!G26</f>
        <v>9520.0799999999963</v>
      </c>
      <c r="G25" s="13">
        <f>[7]JASEC!H26</f>
        <v>9520.0799999999945</v>
      </c>
      <c r="H25" s="13">
        <f>[7]JASEC!I26</f>
        <v>8978.7600000000039</v>
      </c>
      <c r="I25" s="13">
        <f>[7]JASEC!J26</f>
        <v>8978.7600000000039</v>
      </c>
      <c r="J25" s="13">
        <f>[7]JASEC!K26</f>
        <v>8978.7600000000039</v>
      </c>
      <c r="K25" s="13">
        <f>[7]JASEC!L26</f>
        <v>8631.9800000000032</v>
      </c>
      <c r="L25" s="13">
        <f>[7]JASEC!M26</f>
        <v>8631.9800000000032</v>
      </c>
      <c r="M25" s="13">
        <f>[7]JASEC!N26</f>
        <v>8631.9800000000032</v>
      </c>
      <c r="N25" s="23"/>
    </row>
    <row r="26" spans="1:14" x14ac:dyDescent="0.3">
      <c r="A26" s="51" t="str">
        <f>[7]JASEC!B27</f>
        <v>PREFERENCIAL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3"/>
    </row>
    <row r="27" spans="1:14" x14ac:dyDescent="0.3">
      <c r="A27" s="52" t="str">
        <f>[7]JASEC!B28</f>
        <v>T-CS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23"/>
    </row>
    <row r="28" spans="1:14" x14ac:dyDescent="0.3">
      <c r="A28" s="22" t="str">
        <f>[7]JASEC!B29</f>
        <v>a. Consumo de Energía menor o igual a 3000 kWh</v>
      </c>
      <c r="B28" s="13">
        <f>[7]JASEC!C29</f>
        <v>66.849999999999966</v>
      </c>
      <c r="C28" s="13">
        <f>[7]JASEC!D29</f>
        <v>66.849999999999966</v>
      </c>
      <c r="D28" s="13">
        <f>[7]JASEC!E29</f>
        <v>66.849999999999966</v>
      </c>
      <c r="E28" s="13">
        <f>[7]JASEC!F29</f>
        <v>71.953999999999965</v>
      </c>
      <c r="F28" s="13">
        <f>[7]JASEC!G29</f>
        <v>73.27</v>
      </c>
      <c r="G28" s="13">
        <f>[7]JASEC!H29</f>
        <v>73.27</v>
      </c>
      <c r="H28" s="13">
        <f>[7]JASEC!I29</f>
        <v>69.099999999999966</v>
      </c>
      <c r="I28" s="13">
        <f>[7]JASEC!J29</f>
        <v>69.099999999999966</v>
      </c>
      <c r="J28" s="13">
        <f>[7]JASEC!K29</f>
        <v>69.099999999999966</v>
      </c>
      <c r="K28" s="13">
        <f>[7]JASEC!L29</f>
        <v>66.44000000000004</v>
      </c>
      <c r="L28" s="13">
        <f>[7]JASEC!M29</f>
        <v>66.44000000000004</v>
      </c>
      <c r="M28" s="13">
        <f>[7]JASEC!N29</f>
        <v>66.44000000000004</v>
      </c>
      <c r="N28" s="23"/>
    </row>
    <row r="29" spans="1:14" x14ac:dyDescent="0.3">
      <c r="A29" s="22" t="str">
        <f>[7]JASEC!B30</f>
        <v>b. Bloque 0-3000 kWh</v>
      </c>
      <c r="B29" s="13">
        <f>[7]JASEC!C30</f>
        <v>115590</v>
      </c>
      <c r="C29" s="13">
        <f>[7]JASEC!D30</f>
        <v>115590</v>
      </c>
      <c r="D29" s="13">
        <f>[7]JASEC!E30</f>
        <v>115590</v>
      </c>
      <c r="E29" s="13">
        <f>[7]JASEC!F30</f>
        <v>124420</v>
      </c>
      <c r="F29" s="13">
        <f>[7]JASEC!G30</f>
        <v>126660</v>
      </c>
      <c r="G29" s="13">
        <f>[7]JASEC!H30</f>
        <v>126660</v>
      </c>
      <c r="H29" s="13">
        <f>[7]JASEC!I30</f>
        <v>119460</v>
      </c>
      <c r="I29" s="13">
        <f>[7]JASEC!J30</f>
        <v>119460</v>
      </c>
      <c r="J29" s="13">
        <f>[7]JASEC!K30</f>
        <v>119460</v>
      </c>
      <c r="K29" s="13">
        <f>[7]JASEC!L30</f>
        <v>114840</v>
      </c>
      <c r="L29" s="13">
        <f>[7]JASEC!M30</f>
        <v>114840</v>
      </c>
      <c r="M29" s="13">
        <f>[7]JASEC!N30</f>
        <v>114840</v>
      </c>
      <c r="N29" s="23"/>
    </row>
    <row r="30" spans="1:14" x14ac:dyDescent="0.3">
      <c r="A30" s="22" t="str">
        <f>[7]JASEC!B31</f>
        <v>c. Bloque mayor a 3000 kWh</v>
      </c>
      <c r="B30" s="13">
        <f>[7]JASEC!C31</f>
        <v>38.52999999999998</v>
      </c>
      <c r="C30" s="13">
        <f>[7]JASEC!D31</f>
        <v>38.52999999999998</v>
      </c>
      <c r="D30" s="13">
        <f>[7]JASEC!E31</f>
        <v>38.52999999999998</v>
      </c>
      <c r="E30" s="13">
        <f>[7]JASEC!F31</f>
        <v>41.473333333333336</v>
      </c>
      <c r="F30" s="13">
        <f>[7]JASEC!G31</f>
        <v>42.22000000000002</v>
      </c>
      <c r="G30" s="13">
        <f>[7]JASEC!H31</f>
        <v>42.22000000000002</v>
      </c>
      <c r="H30" s="13">
        <f>[7]JASEC!I31</f>
        <v>39.820000000000007</v>
      </c>
      <c r="I30" s="13">
        <f>[7]JASEC!J31</f>
        <v>39.820000000000007</v>
      </c>
      <c r="J30" s="13">
        <f>[7]JASEC!K31</f>
        <v>39.820000000000014</v>
      </c>
      <c r="K30" s="13">
        <f>[7]JASEC!L31</f>
        <v>38.27999999999998</v>
      </c>
      <c r="L30" s="13">
        <f>[7]JASEC!M31</f>
        <v>38.27999999999998</v>
      </c>
      <c r="M30" s="13">
        <f>[7]JASEC!N31</f>
        <v>38.27999999999998</v>
      </c>
      <c r="N30" s="23"/>
    </row>
    <row r="31" spans="1:14" x14ac:dyDescent="0.3">
      <c r="A31" s="22" t="str">
        <f>[7]JASEC!B32</f>
        <v>d. Bloque 0-8 kW</v>
      </c>
      <c r="B31" s="13">
        <f>[7]JASEC!C32</f>
        <v>46706.32</v>
      </c>
      <c r="C31" s="13">
        <f>[7]JASEC!D32</f>
        <v>46706.319999999992</v>
      </c>
      <c r="D31" s="13">
        <f>[7]JASEC!E32</f>
        <v>46706.32</v>
      </c>
      <c r="E31" s="13">
        <f>[7]JASEC!F32</f>
        <v>50267.786666666667</v>
      </c>
      <c r="F31" s="13">
        <f>[7]JASEC!G32</f>
        <v>51184.320000000007</v>
      </c>
      <c r="G31" s="13">
        <f>[7]JASEC!H32</f>
        <v>51184.32</v>
      </c>
      <c r="H31" s="13">
        <f>[7]JASEC!I32</f>
        <v>48273.919999999984</v>
      </c>
      <c r="I31" s="13">
        <f>[7]JASEC!J32</f>
        <v>48273.919999999984</v>
      </c>
      <c r="J31" s="13">
        <f>[7]JASEC!K32</f>
        <v>48273.919999999991</v>
      </c>
      <c r="K31" s="13">
        <f>[7]JASEC!L32</f>
        <v>46409.439999999966</v>
      </c>
      <c r="L31" s="13">
        <f>[7]JASEC!M32</f>
        <v>46409.439999999966</v>
      </c>
      <c r="M31" s="13">
        <f>[7]JASEC!N32</f>
        <v>46409.439999999966</v>
      </c>
      <c r="N31" s="23"/>
    </row>
    <row r="32" spans="1:14" x14ac:dyDescent="0.3">
      <c r="A32" s="22" t="str">
        <f>[7]JASEC!B33</f>
        <v>e. Bloque mayor a 8 kW</v>
      </c>
      <c r="B32" s="13">
        <f>[7]JASEC!C33</f>
        <v>5838.29</v>
      </c>
      <c r="C32" s="13">
        <f>[7]JASEC!D33</f>
        <v>5838.2899999999991</v>
      </c>
      <c r="D32" s="13">
        <f>[7]JASEC!E33</f>
        <v>5838.29</v>
      </c>
      <c r="E32" s="13">
        <f>[7]JASEC!F33</f>
        <v>6283.4733333333334</v>
      </c>
      <c r="F32" s="13">
        <f>[7]JASEC!G33</f>
        <v>6398.0400000000009</v>
      </c>
      <c r="G32" s="13">
        <f>[7]JASEC!H33</f>
        <v>6398.04</v>
      </c>
      <c r="H32" s="13">
        <f>[7]JASEC!I33</f>
        <v>6034.239999999998</v>
      </c>
      <c r="I32" s="13">
        <f>[7]JASEC!J33</f>
        <v>6034.239999999998</v>
      </c>
      <c r="J32" s="13">
        <f>[7]JASEC!K33</f>
        <v>6034.2399999999989</v>
      </c>
      <c r="K32" s="13">
        <f>[7]JASEC!L33</f>
        <v>5801.1799999999957</v>
      </c>
      <c r="L32" s="13">
        <f>[7]JASEC!M33</f>
        <v>5801.1799999999957</v>
      </c>
      <c r="M32" s="13">
        <f>[7]JASEC!N33</f>
        <v>5801.1799999999957</v>
      </c>
      <c r="N32" s="23"/>
    </row>
    <row r="33" spans="1:14" x14ac:dyDescent="0.3">
      <c r="A33" s="54" t="str">
        <f>[7]JASEC!B34</f>
        <v>MEDIA TENSIÓN (T-MT)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21"/>
    </row>
    <row r="34" spans="1:14" x14ac:dyDescent="0.3">
      <c r="A34" s="52" t="str">
        <f>[7]JASEC!B35</f>
        <v>T-MT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13"/>
    </row>
    <row r="35" spans="1:14" x14ac:dyDescent="0.3">
      <c r="A35" s="22" t="str">
        <f>[7]JASEC!B36</f>
        <v>a. Energía Punta</v>
      </c>
      <c r="B35" s="13">
        <f>[7]JASEC!C36</f>
        <v>50.99</v>
      </c>
      <c r="C35" s="13">
        <f>[7]JASEC!D36</f>
        <v>50.99</v>
      </c>
      <c r="D35" s="13">
        <f>[7]JASEC!E36</f>
        <v>50.99</v>
      </c>
      <c r="E35" s="13">
        <f>[7]JASEC!F36</f>
        <v>54.891333333333336</v>
      </c>
      <c r="F35" s="13">
        <f>[7]JASEC!G36</f>
        <v>55.890000000000036</v>
      </c>
      <c r="G35" s="13">
        <f>[7]JASEC!H36</f>
        <v>55.890000000000029</v>
      </c>
      <c r="H35" s="13">
        <f>[7]JASEC!I36</f>
        <v>52.710000000000022</v>
      </c>
      <c r="I35" s="13">
        <f>[7]JASEC!J36</f>
        <v>52.710000000000022</v>
      </c>
      <c r="J35" s="13">
        <f>[7]JASEC!K36</f>
        <v>52.710000000000022</v>
      </c>
      <c r="K35" s="13">
        <f>[7]JASEC!L36</f>
        <v>50.670000000000016</v>
      </c>
      <c r="L35" s="13">
        <f>[7]JASEC!M36</f>
        <v>50.670000000000009</v>
      </c>
      <c r="M35" s="13">
        <f>[7]JASEC!N36</f>
        <v>50.670000000000016</v>
      </c>
      <c r="N35" s="13"/>
    </row>
    <row r="36" spans="1:14" x14ac:dyDescent="0.3">
      <c r="A36" s="22" t="str">
        <f>[7]JASEC!B37</f>
        <v>b. Energía Valle</v>
      </c>
      <c r="B36" s="13">
        <f>[7]JASEC!C37</f>
        <v>24.919999999999991</v>
      </c>
      <c r="C36" s="13">
        <f>[7]JASEC!D37</f>
        <v>24.919999999999995</v>
      </c>
      <c r="D36" s="13">
        <f>[7]JASEC!E37</f>
        <v>24.919999999999991</v>
      </c>
      <c r="E36" s="13">
        <f>[7]JASEC!F37</f>
        <v>26.81466666666665</v>
      </c>
      <c r="F36" s="13">
        <f>[7]JASEC!G37</f>
        <v>27.299999999999986</v>
      </c>
      <c r="G36" s="13">
        <f>[7]JASEC!H37</f>
        <v>27.29999999999999</v>
      </c>
      <c r="H36" s="13">
        <f>[7]JASEC!I37</f>
        <v>25.75</v>
      </c>
      <c r="I36" s="13">
        <f>[7]JASEC!J37</f>
        <v>25.75</v>
      </c>
      <c r="J36" s="13">
        <f>[7]JASEC!K37</f>
        <v>25.75</v>
      </c>
      <c r="K36" s="13">
        <f>[7]JASEC!L37</f>
        <v>24.75</v>
      </c>
      <c r="L36" s="13">
        <f>[7]JASEC!M37</f>
        <v>24.75</v>
      </c>
      <c r="M36" s="13">
        <f>[7]JASEC!N37</f>
        <v>24.75</v>
      </c>
      <c r="N36" s="13"/>
    </row>
    <row r="37" spans="1:14" x14ac:dyDescent="0.3">
      <c r="A37" s="22" t="str">
        <f>[7]JASEC!B38</f>
        <v>c. Energía Noche</v>
      </c>
      <c r="B37" s="13">
        <f>[7]JASEC!C38</f>
        <v>16.990000000000006</v>
      </c>
      <c r="C37" s="13">
        <f>[7]JASEC!D38</f>
        <v>16.990000000000006</v>
      </c>
      <c r="D37" s="13">
        <f>[7]JASEC!E38</f>
        <v>16.990000000000006</v>
      </c>
      <c r="E37" s="13">
        <f>[7]JASEC!F38</f>
        <v>18.293999999999993</v>
      </c>
      <c r="F37" s="13">
        <f>[7]JASEC!G38</f>
        <v>18.63</v>
      </c>
      <c r="G37" s="13">
        <f>[7]JASEC!H38</f>
        <v>18.63</v>
      </c>
      <c r="H37" s="13">
        <f>[7]JASEC!I38</f>
        <v>17.57</v>
      </c>
      <c r="I37" s="13">
        <f>[7]JASEC!J38</f>
        <v>17.57</v>
      </c>
      <c r="J37" s="13">
        <f>[7]JASEC!K38</f>
        <v>17.569999999999997</v>
      </c>
      <c r="K37" s="13">
        <f>[7]JASEC!L38</f>
        <v>16.88999999999999</v>
      </c>
      <c r="L37" s="13">
        <f>[7]JASEC!M38</f>
        <v>16.88999999999999</v>
      </c>
      <c r="M37" s="13">
        <f>[7]JASEC!N38</f>
        <v>16.88999999999999</v>
      </c>
      <c r="N37" s="13"/>
    </row>
    <row r="38" spans="1:14" x14ac:dyDescent="0.3">
      <c r="A38" s="22" t="str">
        <f>[7]JASEC!B39</f>
        <v>d. Potencia Punta</v>
      </c>
      <c r="B38" s="13">
        <f>[7]JASEC!C39</f>
        <v>8975.0300000000025</v>
      </c>
      <c r="C38" s="13">
        <f>[7]JASEC!D39</f>
        <v>8975.0300000000007</v>
      </c>
      <c r="D38" s="13">
        <f>[7]JASEC!E39</f>
        <v>8975.0300000000025</v>
      </c>
      <c r="E38" s="13">
        <f>[7]JASEC!F39</f>
        <v>9659.4000000000051</v>
      </c>
      <c r="F38" s="13">
        <f>[7]JASEC!G39</f>
        <v>9835.52</v>
      </c>
      <c r="G38" s="13">
        <f>[7]JASEC!H39</f>
        <v>9835.5199999999986</v>
      </c>
      <c r="H38" s="13">
        <f>[7]JASEC!I39</f>
        <v>9276.2699999999986</v>
      </c>
      <c r="I38" s="13">
        <f>[7]JASEC!J39</f>
        <v>9276.2699999999986</v>
      </c>
      <c r="J38" s="13">
        <f>[7]JASEC!K39</f>
        <v>9276.2699999999968</v>
      </c>
      <c r="K38" s="13">
        <f>[7]JASEC!L39</f>
        <v>8917.9899999999961</v>
      </c>
      <c r="L38" s="13">
        <f>[7]JASEC!M39</f>
        <v>8917.9899999999961</v>
      </c>
      <c r="M38" s="13">
        <f>[7]JASEC!N39</f>
        <v>8917.9899999999961</v>
      </c>
      <c r="N38" s="13"/>
    </row>
    <row r="39" spans="1:14" x14ac:dyDescent="0.3">
      <c r="A39" s="22" t="str">
        <f>[7]JASEC!B40</f>
        <v>e. Potencia Valle</v>
      </c>
      <c r="B39" s="13">
        <f>[7]JASEC!C40</f>
        <v>6435.510000000002</v>
      </c>
      <c r="C39" s="13">
        <f>[7]JASEC!D40</f>
        <v>6435.5100000000011</v>
      </c>
      <c r="D39" s="13">
        <f>[7]JASEC!E40</f>
        <v>6435.510000000002</v>
      </c>
      <c r="E39" s="13">
        <f>[7]JASEC!F40</f>
        <v>6926.2306666666655</v>
      </c>
      <c r="F39" s="13">
        <f>[7]JASEC!G40</f>
        <v>7052.5199999999977</v>
      </c>
      <c r="G39" s="13">
        <f>[7]JASEC!H40</f>
        <v>7052.5199999999986</v>
      </c>
      <c r="H39" s="13">
        <f>[7]JASEC!I40</f>
        <v>6651.5</v>
      </c>
      <c r="I39" s="13">
        <f>[7]JASEC!J40</f>
        <v>6651.5</v>
      </c>
      <c r="J39" s="13">
        <f>[7]JASEC!K40</f>
        <v>6651.5</v>
      </c>
      <c r="K39" s="13">
        <f>[7]JASEC!L40</f>
        <v>6394.6099999999951</v>
      </c>
      <c r="L39" s="13">
        <f>[7]JASEC!M40</f>
        <v>6394.609999999996</v>
      </c>
      <c r="M39" s="13">
        <f>[7]JASEC!N40</f>
        <v>6394.6099999999951</v>
      </c>
      <c r="N39" s="21"/>
    </row>
    <row r="40" spans="1:14" x14ac:dyDescent="0.3">
      <c r="A40" s="22" t="str">
        <f>[7]JASEC!B41</f>
        <v>f. Potencia Noche</v>
      </c>
      <c r="B40" s="13">
        <f>[7]JASEC!C41</f>
        <v>4402.5200000000023</v>
      </c>
      <c r="C40" s="13">
        <f>[7]JASEC!D41</f>
        <v>4402.5200000000032</v>
      </c>
      <c r="D40" s="13">
        <f>[7]JASEC!E41</f>
        <v>4402.5200000000023</v>
      </c>
      <c r="E40" s="13">
        <f>[7]JASEC!F41</f>
        <v>4738.2213333333348</v>
      </c>
      <c r="F40" s="13">
        <f>[7]JASEC!G41</f>
        <v>4824.6199999999981</v>
      </c>
      <c r="G40" s="13">
        <f>[7]JASEC!H41</f>
        <v>4824.6199999999981</v>
      </c>
      <c r="H40" s="13">
        <f>[7]JASEC!I41</f>
        <v>4550.28</v>
      </c>
      <c r="I40" s="13">
        <f>[7]JASEC!J41</f>
        <v>4550.28</v>
      </c>
      <c r="J40" s="13">
        <f>[7]JASEC!K41</f>
        <v>4550.28</v>
      </c>
      <c r="K40" s="13">
        <f>[7]JASEC!L41</f>
        <v>4374.5399999999981</v>
      </c>
      <c r="L40" s="13">
        <f>[7]JASEC!M41</f>
        <v>4374.5399999999972</v>
      </c>
      <c r="M40" s="13">
        <f>[7]JASEC!N41</f>
        <v>4374.5399999999981</v>
      </c>
      <c r="N40" s="21"/>
    </row>
    <row r="41" spans="1:14" x14ac:dyDescent="0.3">
      <c r="A41" s="56" t="str">
        <f>[7]JASEC!B42</f>
        <v>MEDIA TENSIÓN (T-MTb)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13"/>
    </row>
    <row r="42" spans="1:14" x14ac:dyDescent="0.3">
      <c r="A42" s="52" t="str">
        <f>[7]JASEC!B43</f>
        <v>T-MTb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13"/>
    </row>
    <row r="43" spans="1:14" x14ac:dyDescent="0.3">
      <c r="A43" s="22" t="str">
        <f>[7]JASEC!B44</f>
        <v>a. Energía Punta</v>
      </c>
      <c r="B43" s="13">
        <f>[7]JASEC!C44</f>
        <v>104.15000000000006</v>
      </c>
      <c r="C43" s="13">
        <f>[7]JASEC!D44</f>
        <v>104.15000000000006</v>
      </c>
      <c r="D43" s="13">
        <f>[7]JASEC!E44</f>
        <v>104.15000000000006</v>
      </c>
      <c r="E43" s="13">
        <f>[7]JASEC!F44</f>
        <v>112.08600000000004</v>
      </c>
      <c r="F43" s="13">
        <f>[7]JASEC!G44</f>
        <v>114.13000000000008</v>
      </c>
      <c r="G43" s="13">
        <f>[7]JASEC!H44</f>
        <v>114.13000000000008</v>
      </c>
      <c r="H43" s="13">
        <f>[7]JASEC!I44</f>
        <v>107.63999999999999</v>
      </c>
      <c r="I43" s="13">
        <f>[7]JASEC!J44</f>
        <v>107.63999999999999</v>
      </c>
      <c r="J43" s="13">
        <f>[7]JASEC!K44</f>
        <v>107.64</v>
      </c>
      <c r="K43" s="13">
        <f>[7]JASEC!L44</f>
        <v>103.48999999999991</v>
      </c>
      <c r="L43" s="13">
        <f>[7]JASEC!M44</f>
        <v>103.48999999999992</v>
      </c>
      <c r="M43" s="13">
        <f>[7]JASEC!N44</f>
        <v>103.48999999999991</v>
      </c>
      <c r="N43" s="13"/>
    </row>
    <row r="44" spans="1:14" x14ac:dyDescent="0.3">
      <c r="A44" s="22" t="str">
        <f>[7]JASEC!B45</f>
        <v>b. Energía Valle</v>
      </c>
      <c r="B44" s="13">
        <f>[7]JASEC!C45</f>
        <v>35.77999999999998</v>
      </c>
      <c r="C44" s="13">
        <f>[7]JASEC!D45</f>
        <v>35.77999999999998</v>
      </c>
      <c r="D44" s="13">
        <f>[7]JASEC!E45</f>
        <v>35.77999999999998</v>
      </c>
      <c r="E44" s="13">
        <f>[7]JASEC!F45</f>
        <v>38.510000000000012</v>
      </c>
      <c r="F44" s="13">
        <f>[7]JASEC!G45</f>
        <v>39.210000000000015</v>
      </c>
      <c r="G44" s="13">
        <f>[7]JASEC!H45</f>
        <v>39.210000000000015</v>
      </c>
      <c r="H44" s="13">
        <f>[7]JASEC!I45</f>
        <v>36.980000000000011</v>
      </c>
      <c r="I44" s="13">
        <f>[7]JASEC!J45</f>
        <v>36.980000000000011</v>
      </c>
      <c r="J44" s="13">
        <f>[7]JASEC!K45</f>
        <v>36.980000000000011</v>
      </c>
      <c r="K44" s="13">
        <f>[7]JASEC!L45</f>
        <v>35.559999999999974</v>
      </c>
      <c r="L44" s="13">
        <f>[7]JASEC!M45</f>
        <v>35.559999999999974</v>
      </c>
      <c r="M44" s="13">
        <f>[7]JASEC!N45</f>
        <v>35.559999999999974</v>
      </c>
      <c r="N44" s="13"/>
    </row>
    <row r="45" spans="1:14" x14ac:dyDescent="0.3">
      <c r="A45" s="22" t="str">
        <f>[7]JASEC!B46</f>
        <v>c. Energía Noche</v>
      </c>
      <c r="B45" s="13">
        <f>[7]JASEC!C46</f>
        <v>22.980000000000008</v>
      </c>
      <c r="C45" s="13">
        <f>[7]JASEC!D46</f>
        <v>22.980000000000008</v>
      </c>
      <c r="D45" s="13">
        <f>[7]JASEC!E46</f>
        <v>22.980000000000008</v>
      </c>
      <c r="E45" s="13">
        <f>[7]JASEC!F46</f>
        <v>24.732000000000003</v>
      </c>
      <c r="F45" s="13">
        <f>[7]JASEC!G46</f>
        <v>25.179999999999986</v>
      </c>
      <c r="G45" s="13">
        <f>[7]JASEC!H46</f>
        <v>25.179999999999989</v>
      </c>
      <c r="H45" s="13">
        <f>[7]JASEC!I46</f>
        <v>23.75</v>
      </c>
      <c r="I45" s="13">
        <f>[7]JASEC!J46</f>
        <v>23.75</v>
      </c>
      <c r="J45" s="13">
        <f>[7]JASEC!K46</f>
        <v>23.75</v>
      </c>
      <c r="K45" s="13">
        <f>[7]JASEC!L46</f>
        <v>22.830000000000005</v>
      </c>
      <c r="L45" s="13">
        <f>[7]JASEC!M46</f>
        <v>22.830000000000002</v>
      </c>
      <c r="M45" s="13">
        <f>[7]JASEC!N46</f>
        <v>22.830000000000005</v>
      </c>
      <c r="N45" s="13"/>
    </row>
    <row r="46" spans="1:14" x14ac:dyDescent="0.3">
      <c r="A46" s="22" t="str">
        <f>[7]JASEC!B47</f>
        <v>d. Potencia Punta</v>
      </c>
      <c r="B46" s="13">
        <f>[7]JASEC!C47</f>
        <v>3058.86</v>
      </c>
      <c r="C46" s="13">
        <f>[7]JASEC!D47</f>
        <v>3058.86</v>
      </c>
      <c r="D46" s="13">
        <f>[7]JASEC!E47</f>
        <v>3058.86</v>
      </c>
      <c r="E46" s="13">
        <f>[7]JASEC!F47</f>
        <v>3292.1073333333356</v>
      </c>
      <c r="F46" s="13">
        <f>[7]JASEC!G47</f>
        <v>3352.130000000001</v>
      </c>
      <c r="G46" s="13">
        <f>[7]JASEC!H47</f>
        <v>3352.1300000000006</v>
      </c>
      <c r="H46" s="13">
        <f>[7]JASEC!I47</f>
        <v>3161.5200000000004</v>
      </c>
      <c r="I46" s="13">
        <f>[7]JASEC!J47</f>
        <v>3161.5200000000004</v>
      </c>
      <c r="J46" s="13">
        <f>[7]JASEC!K47</f>
        <v>3161.52</v>
      </c>
      <c r="K46" s="13">
        <f>[7]JASEC!L47</f>
        <v>3039.4199999999987</v>
      </c>
      <c r="L46" s="13">
        <f>[7]JASEC!M47</f>
        <v>3039.4199999999987</v>
      </c>
      <c r="M46" s="13">
        <f>[7]JASEC!N47</f>
        <v>3039.4199999999987</v>
      </c>
      <c r="N46" s="13"/>
    </row>
    <row r="47" spans="1:14" x14ac:dyDescent="0.3">
      <c r="A47" s="22" t="str">
        <f>[7]JASEC!B48</f>
        <v>e. Potencia Valle</v>
      </c>
      <c r="B47" s="13">
        <f>[7]JASEC!C48</f>
        <v>2135.3799999999992</v>
      </c>
      <c r="C47" s="13">
        <f>[7]JASEC!D48</f>
        <v>2135.3799999999992</v>
      </c>
      <c r="D47" s="13">
        <f>[7]JASEC!E48</f>
        <v>2135.3799999999992</v>
      </c>
      <c r="E47" s="13">
        <f>[7]JASEC!F48</f>
        <v>2298.2133333333336</v>
      </c>
      <c r="F47" s="13">
        <f>[7]JASEC!G48</f>
        <v>2340.1200000000003</v>
      </c>
      <c r="G47" s="13">
        <f>[7]JASEC!H48</f>
        <v>2340.1200000000008</v>
      </c>
      <c r="H47" s="13">
        <f>[7]JASEC!I48</f>
        <v>2207.059999999999</v>
      </c>
      <c r="I47" s="13">
        <f>[7]JASEC!J48</f>
        <v>2207.059999999999</v>
      </c>
      <c r="J47" s="13">
        <f>[7]JASEC!K48</f>
        <v>2207.059999999999</v>
      </c>
      <c r="K47" s="13">
        <f>[7]JASEC!L48</f>
        <v>2121.8200000000002</v>
      </c>
      <c r="L47" s="13">
        <f>[7]JASEC!M48</f>
        <v>2121.8200000000002</v>
      </c>
      <c r="M47" s="13">
        <f>[7]JASEC!N48</f>
        <v>2121.8200000000002</v>
      </c>
      <c r="N47" s="13"/>
    </row>
    <row r="48" spans="1:14" x14ac:dyDescent="0.3">
      <c r="A48" s="22" t="str">
        <f>[7]JASEC!B49</f>
        <v>f. Potencia Noche</v>
      </c>
      <c r="B48" s="13">
        <f>[7]JASEC!C49</f>
        <v>1368.4000000000008</v>
      </c>
      <c r="C48" s="13">
        <f>[7]JASEC!D49</f>
        <v>1368.4000000000008</v>
      </c>
      <c r="D48" s="13">
        <f>[7]JASEC!E49</f>
        <v>1368.4000000000008</v>
      </c>
      <c r="E48" s="13">
        <f>[7]JASEC!F49</f>
        <v>1472.7473333333339</v>
      </c>
      <c r="F48" s="13">
        <f>[7]JASEC!G49</f>
        <v>1499.5899999999988</v>
      </c>
      <c r="G48" s="13">
        <f>[7]JASEC!H49</f>
        <v>1499.589999999999</v>
      </c>
      <c r="H48" s="13">
        <f>[7]JASEC!I49</f>
        <v>1414.3300000000011</v>
      </c>
      <c r="I48" s="13">
        <f>[7]JASEC!J49</f>
        <v>1414.3300000000011</v>
      </c>
      <c r="J48" s="13">
        <f>[7]JASEC!K49</f>
        <v>1414.3300000000011</v>
      </c>
      <c r="K48" s="13">
        <f>[7]JASEC!L49</f>
        <v>1359.6999999999996</v>
      </c>
      <c r="L48" s="13">
        <f>[7]JASEC!M49</f>
        <v>1359.6999999999998</v>
      </c>
      <c r="M48" s="13">
        <f>[7]JASEC!N49</f>
        <v>1359.6999999999996</v>
      </c>
      <c r="N48" s="13"/>
    </row>
    <row r="49" spans="1:14" x14ac:dyDescent="0.3">
      <c r="A49" s="56" t="str">
        <f>[7]JASEC!B50</f>
        <v>ALUMBRADO PÚBLICO</v>
      </c>
      <c r="B49" s="55"/>
      <c r="C49" s="55"/>
      <c r="D49" s="55"/>
      <c r="E49" s="55"/>
      <c r="F49" s="55"/>
      <c r="G49" s="55"/>
      <c r="H49" s="13"/>
      <c r="I49" s="13"/>
      <c r="J49" s="13"/>
      <c r="K49" s="55"/>
      <c r="L49" s="55"/>
      <c r="M49" s="55"/>
      <c r="N49" s="13"/>
    </row>
    <row r="50" spans="1:14" x14ac:dyDescent="0.3">
      <c r="A50" s="52" t="str">
        <f>[7]JASEC!B51</f>
        <v>T-AP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13"/>
    </row>
    <row r="51" spans="1:14" x14ac:dyDescent="0.3">
      <c r="A51" s="22" t="str">
        <f>[7]JASEC!B52</f>
        <v>a. Bloque 0-30 kWh</v>
      </c>
      <c r="B51" s="13">
        <f>[7]JASEC!C52</f>
        <v>85.800000000000026</v>
      </c>
      <c r="C51" s="13">
        <f>[7]JASEC!D52</f>
        <v>85.8</v>
      </c>
      <c r="D51" s="13">
        <f>[7]JASEC!E52</f>
        <v>85.800000000000026</v>
      </c>
      <c r="E51" s="13">
        <f>[7]JASEC!F52</f>
        <v>91.199999999999989</v>
      </c>
      <c r="F51" s="13">
        <f>[7]JASEC!G52</f>
        <v>91.199999999999974</v>
      </c>
      <c r="G51" s="13">
        <f>[7]JASEC!H52</f>
        <v>91.199999999999989</v>
      </c>
      <c r="H51" s="13">
        <f>[7]JASEC!I52</f>
        <v>87.300000000000026</v>
      </c>
      <c r="I51" s="13">
        <f>[7]JASEC!J52</f>
        <v>87.300000000000026</v>
      </c>
      <c r="J51" s="13">
        <f>[7]JASEC!K52</f>
        <v>87.300000000000011</v>
      </c>
      <c r="K51" s="13">
        <f>[7]JASEC!L52</f>
        <v>84</v>
      </c>
      <c r="L51" s="13">
        <f>[7]JASEC!M52</f>
        <v>84</v>
      </c>
      <c r="M51" s="13">
        <f>[7]JASEC!N52</f>
        <v>84</v>
      </c>
      <c r="N51" s="13"/>
    </row>
    <row r="52" spans="1:14" x14ac:dyDescent="0.3">
      <c r="A52" s="22" t="str">
        <f>[7]JASEC!B53</f>
        <v>b. Bloque 31-50 000 kWh</v>
      </c>
      <c r="B52" s="13">
        <f>[7]JASEC!C53</f>
        <v>2.86</v>
      </c>
      <c r="C52" s="13">
        <f>[7]JASEC!D53</f>
        <v>2.86</v>
      </c>
      <c r="D52" s="13">
        <f>[7]JASEC!E53</f>
        <v>2.86</v>
      </c>
      <c r="E52" s="13">
        <f>[7]JASEC!F53</f>
        <v>3.0400000000000014</v>
      </c>
      <c r="F52" s="13">
        <f>[7]JASEC!G53</f>
        <v>3.0400000000000018</v>
      </c>
      <c r="G52" s="13">
        <f>[7]JASEC!H53</f>
        <v>3.0400000000000014</v>
      </c>
      <c r="H52" s="13">
        <f>[7]JASEC!I53</f>
        <v>2.9099999999999979</v>
      </c>
      <c r="I52" s="13">
        <f>[7]JASEC!J53</f>
        <v>2.9099999999999979</v>
      </c>
      <c r="J52" s="13">
        <f>[7]JASEC!K53</f>
        <v>2.9099999999999979</v>
      </c>
      <c r="K52" s="13">
        <f>[7]JASEC!L53</f>
        <v>2.7999999999999985</v>
      </c>
      <c r="L52" s="13">
        <f>[7]JASEC!M53</f>
        <v>2.7999999999999985</v>
      </c>
      <c r="M52" s="13">
        <f>[7]JASEC!N53</f>
        <v>2.7999999999999985</v>
      </c>
      <c r="N52" s="13"/>
    </row>
    <row r="53" spans="1:14" x14ac:dyDescent="0.3">
      <c r="A53" s="22" t="str">
        <f>[7]JASEC!B54</f>
        <v>c. Bloque mayor a 50 000 kWh</v>
      </c>
      <c r="B53" s="13">
        <f>[7]JASEC!C54</f>
        <v>143000</v>
      </c>
      <c r="C53" s="13">
        <f>[7]JASEC!D54</f>
        <v>143000</v>
      </c>
      <c r="D53" s="13">
        <f>[7]JASEC!E54</f>
        <v>143000</v>
      </c>
      <c r="E53" s="13">
        <f>[7]JASEC!F54</f>
        <v>152000</v>
      </c>
      <c r="F53" s="13">
        <f>[7]JASEC!G54</f>
        <v>152000</v>
      </c>
      <c r="G53" s="13">
        <f>[7]JASEC!H54</f>
        <v>152000</v>
      </c>
      <c r="H53" s="13">
        <f>[7]JASEC!I54</f>
        <v>145500</v>
      </c>
      <c r="I53" s="13">
        <f>[7]JASEC!J54</f>
        <v>145500</v>
      </c>
      <c r="J53" s="13">
        <f>[7]JASEC!K54</f>
        <v>145500</v>
      </c>
      <c r="K53" s="13">
        <f>[7]JASEC!L54</f>
        <v>140000</v>
      </c>
      <c r="L53" s="13">
        <f>[7]JASEC!M54</f>
        <v>140000</v>
      </c>
      <c r="M53" s="13">
        <f>[7]JASEC!N54</f>
        <v>140000</v>
      </c>
      <c r="N53" s="13"/>
    </row>
    <row r="54" spans="1:14" x14ac:dyDescent="0.3">
      <c r="A54" s="72" t="str">
        <f>[7]JASEC!B55</f>
        <v>Tarifa de acceso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3"/>
      <c r="N54" s="13"/>
    </row>
    <row r="55" spans="1:14" x14ac:dyDescent="0.3">
      <c r="A55" s="74" t="str">
        <f>[7]JASEC!B56</f>
        <v>T-TA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1"/>
      <c r="N55" s="13"/>
    </row>
    <row r="56" spans="1:14" x14ac:dyDescent="0.3">
      <c r="A56" s="22" t="str">
        <f>[7]JASEC!B57</f>
        <v>a. Consumo de Energía cada kWh</v>
      </c>
      <c r="B56" s="13">
        <f>[7]JASEC!C57</f>
        <v>16.899999999999991</v>
      </c>
      <c r="C56" s="13">
        <f>[7]JASEC!D57</f>
        <v>16.899999999999991</v>
      </c>
      <c r="D56" s="13">
        <f>[7]JASEC!E57</f>
        <v>16.899999999999991</v>
      </c>
      <c r="E56" s="13">
        <v>14.709999999999994</v>
      </c>
      <c r="F56" s="13">
        <f>[7]JASEC!G57</f>
        <v>14.709999999999994</v>
      </c>
      <c r="G56" s="13">
        <f>[7]JASEC!H57</f>
        <v>14.709999999999996</v>
      </c>
      <c r="H56" s="13">
        <f>[7]JASEC!I57</f>
        <v>14.709999999999994</v>
      </c>
      <c r="I56" s="13">
        <f>[7]JASEC!J57</f>
        <v>14.709999999999994</v>
      </c>
      <c r="J56" s="13">
        <f>[7]JASEC!K57</f>
        <v>14.709999999999996</v>
      </c>
      <c r="K56" s="13">
        <f>[7]JASEC!L57</f>
        <v>14.709999999999994</v>
      </c>
      <c r="L56" s="13">
        <f>[7]JASEC!M57</f>
        <v>14.709999999999996</v>
      </c>
      <c r="M56" s="13">
        <f>[7]JASEC!N57</f>
        <v>14.709999999999994</v>
      </c>
      <c r="N56" s="13"/>
    </row>
    <row r="57" spans="1:14" x14ac:dyDescent="0.3">
      <c r="A57" s="68" t="str">
        <f>[7]JASEC!B58</f>
        <v>Tarifa en centros de recarga rápida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13"/>
    </row>
    <row r="58" spans="1:14" x14ac:dyDescent="0.3">
      <c r="A58" s="66" t="str">
        <f>[7]JASEC!B59</f>
        <v>T-VE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22" t="str">
        <f>[7]JASEC!B60</f>
        <v>b. Cada minuto de recarga de energia lectrica</v>
      </c>
      <c r="B59" s="13">
        <f>[7]JASEC!C60</f>
        <v>150</v>
      </c>
      <c r="C59" s="13">
        <f>[7]JASEC!D60</f>
        <v>150</v>
      </c>
      <c r="D59" s="13">
        <f>[7]JASEC!E60</f>
        <v>150</v>
      </c>
      <c r="E59" s="13">
        <f>[7]JASEC!F60</f>
        <v>150</v>
      </c>
      <c r="F59" s="13">
        <f>[7]JASEC!G60</f>
        <v>150</v>
      </c>
      <c r="G59" s="13">
        <f>[7]JASEC!H60</f>
        <v>150</v>
      </c>
      <c r="H59" s="13">
        <f>[7]JASEC!I60</f>
        <v>150</v>
      </c>
      <c r="I59" s="13">
        <f>[7]JASEC!J60</f>
        <v>150</v>
      </c>
      <c r="J59" s="13">
        <f>[7]JASEC!K60</f>
        <v>150</v>
      </c>
      <c r="K59" s="13">
        <f>[7]JASEC!L60</f>
        <v>150</v>
      </c>
      <c r="L59" s="13">
        <f>[7]JASEC!M60</f>
        <v>150</v>
      </c>
      <c r="M59" s="13">
        <f>[7]JASEC!N60</f>
        <v>150</v>
      </c>
      <c r="N59" s="13"/>
    </row>
    <row r="60" spans="1:14" x14ac:dyDescent="0.3">
      <c r="A60" s="68" t="str">
        <f>[7]JASEC!B61</f>
        <v>Tarifa en centros de recarga en planteles para autobuses electricos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3"/>
    </row>
    <row r="61" spans="1:14" x14ac:dyDescent="0.3">
      <c r="A61" s="66" t="str">
        <f>[7]JASEC!B62</f>
        <v>T-BE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x14ac:dyDescent="0.3">
      <c r="A62" s="62" t="str">
        <f>[7]JASEC!B63</f>
        <v>b. Consumo de Energía cada kWh</v>
      </c>
      <c r="B62" s="63">
        <f>[7]JASEC!C63</f>
        <v>57.079999999999977</v>
      </c>
      <c r="C62" s="63">
        <f>[7]JASEC!D63</f>
        <v>57.079999999999984</v>
      </c>
      <c r="D62" s="63">
        <f>[7]JASEC!E63</f>
        <v>57.079999999999977</v>
      </c>
      <c r="E62" s="63">
        <f>[7]JASEC!F63</f>
        <v>57.079999999999977</v>
      </c>
      <c r="F62" s="63">
        <f>[7]JASEC!G63</f>
        <v>57.079999999999977</v>
      </c>
      <c r="G62" s="63">
        <f>[7]JASEC!H63</f>
        <v>57.079999999999977</v>
      </c>
      <c r="H62" s="63">
        <f>[7]JASEC!I63</f>
        <v>57.079999999999977</v>
      </c>
      <c r="I62" s="63">
        <f>[7]JASEC!J63</f>
        <v>57.079999999999977</v>
      </c>
      <c r="J62" s="63">
        <f>[7]JASEC!K63</f>
        <v>57.079999999999977</v>
      </c>
      <c r="K62" s="63">
        <f>[7]JASEC!L63</f>
        <v>57.079999999999977</v>
      </c>
      <c r="L62" s="63">
        <f>[7]JASEC!M63</f>
        <v>57.079999999999977</v>
      </c>
      <c r="M62" s="63">
        <f>[7]JASEC!N63</f>
        <v>57.079999999999977</v>
      </c>
      <c r="N62" s="13"/>
    </row>
    <row r="63" spans="1:14" x14ac:dyDescent="0.3">
      <c r="A63" s="2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14" x14ac:dyDescent="0.3">
      <c r="A64" s="24"/>
    </row>
    <row r="65" spans="1:13" x14ac:dyDescent="0.3">
      <c r="A65" s="24"/>
    </row>
    <row r="66" spans="1:13" x14ac:dyDescent="0.3">
      <c r="A66" s="24" t="s">
        <v>25</v>
      </c>
    </row>
    <row r="67" spans="1:13" x14ac:dyDescent="0.3">
      <c r="A67" s="24" t="s">
        <v>76</v>
      </c>
    </row>
    <row r="71" spans="1:13" x14ac:dyDescent="0.3">
      <c r="A71" s="179" t="s">
        <v>65</v>
      </c>
      <c r="B71" s="179"/>
      <c r="C71" s="179"/>
      <c r="D71" s="179"/>
      <c r="E71" s="179"/>
      <c r="F71" s="179"/>
      <c r="G71" s="179"/>
      <c r="H71" s="179"/>
      <c r="I71" s="179"/>
      <c r="J71" s="179"/>
    </row>
    <row r="72" spans="1:13" x14ac:dyDescent="0.3">
      <c r="A72" s="180" t="s">
        <v>184</v>
      </c>
      <c r="B72" s="180"/>
      <c r="C72" s="180"/>
      <c r="D72" s="180"/>
      <c r="E72" s="180"/>
      <c r="F72" s="180"/>
      <c r="G72" s="180"/>
      <c r="H72" s="180"/>
      <c r="I72" s="180"/>
      <c r="J72" s="180"/>
    </row>
    <row r="73" spans="1:13" x14ac:dyDescent="0.3">
      <c r="A73" s="78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</row>
    <row r="74" spans="1:13" x14ac:dyDescent="0.3">
      <c r="A74" s="73" t="str">
        <f>[7]JASEC!B87</f>
        <v>Promedio de Tarifa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spans="1:13" x14ac:dyDescent="0.3">
      <c r="A75" s="99" t="str">
        <f>[7]JASEC!B88</f>
        <v>º</v>
      </c>
      <c r="B75" s="99" t="str">
        <f>[7]JASEC!C88</f>
        <v>Enero</v>
      </c>
      <c r="C75" s="99" t="str">
        <f>[7]JASEC!D88</f>
        <v>Febrero</v>
      </c>
      <c r="D75" s="99" t="str">
        <f>[7]JASEC!E88</f>
        <v>Marzo</v>
      </c>
      <c r="E75" s="99" t="str">
        <f>[7]JASEC!F88</f>
        <v>Abril</v>
      </c>
      <c r="F75" s="99" t="str">
        <f>[7]JASEC!G88</f>
        <v>Mayo</v>
      </c>
      <c r="G75" s="99" t="str">
        <f>[7]JASEC!H88</f>
        <v>Junio</v>
      </c>
      <c r="H75" s="99" t="str">
        <f>[7]JASEC!I88</f>
        <v>Julio</v>
      </c>
      <c r="I75" s="99" t="str">
        <f>[7]JASEC!J88</f>
        <v>Agosto</v>
      </c>
      <c r="J75" s="99" t="str">
        <f>[7]JASEC!K88</f>
        <v>Septiembre</v>
      </c>
      <c r="K75" s="99" t="str">
        <f>[7]JASEC!L88</f>
        <v>Octubre</v>
      </c>
      <c r="L75" s="99" t="str">
        <f>[7]JASEC!M88</f>
        <v>Noviembre</v>
      </c>
      <c r="M75" s="99" t="str">
        <f>[7]JASEC!N88</f>
        <v>Diciembre</v>
      </c>
    </row>
    <row r="76" spans="1:13" x14ac:dyDescent="0.3">
      <c r="A76" s="51" t="str">
        <f>[7]JASEC!B89</f>
        <v>VENTAS AL SERVICIO DE DISTRIBUCIÓN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</row>
    <row r="77" spans="1:13" x14ac:dyDescent="0.3">
      <c r="A77" s="51" t="str">
        <f>[7]JASEC!B90</f>
        <v>T-SD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</row>
    <row r="78" spans="1:13" x14ac:dyDescent="0.3">
      <c r="A78" s="51" t="str">
        <f>[7]JASEC!B91</f>
        <v>a. Energía Punta</v>
      </c>
      <c r="B78" s="51">
        <f>[7]JASEC!C91</f>
        <v>44.940000000000033</v>
      </c>
      <c r="C78" s="51">
        <f>[7]JASEC!D91</f>
        <v>44.940000000000033</v>
      </c>
      <c r="D78" s="51">
        <f>[7]JASEC!E91</f>
        <v>44.940000000000033</v>
      </c>
      <c r="E78" s="51">
        <f>[7]JASEC!F91</f>
        <v>40.070000000000014</v>
      </c>
      <c r="F78" s="51">
        <f>[7]JASEC!G91</f>
        <v>40.070000000000007</v>
      </c>
      <c r="G78" s="51">
        <f>[7]JASEC!H91</f>
        <v>40.070000000000014</v>
      </c>
      <c r="H78" s="51">
        <f>[7]JASEC!I91</f>
        <v>40.070000000000007</v>
      </c>
      <c r="I78" s="51">
        <f>[7]JASEC!J91</f>
        <v>40.070000000000007</v>
      </c>
      <c r="J78" s="51">
        <f>[7]JASEC!K91</f>
        <v>40.070000000000014</v>
      </c>
      <c r="K78" s="51">
        <f>[7]JASEC!L91</f>
        <v>40.070000000000007</v>
      </c>
      <c r="L78" s="51">
        <f>[7]JASEC!M91</f>
        <v>40.070000000000014</v>
      </c>
      <c r="M78" s="51">
        <f>[7]JASEC!N91</f>
        <v>40.070000000000007</v>
      </c>
    </row>
    <row r="79" spans="1:13" x14ac:dyDescent="0.3">
      <c r="A79" s="51" t="str">
        <f>[7]JASEC!B92</f>
        <v>b. Energía Valle</v>
      </c>
      <c r="B79" s="51">
        <f>[7]JASEC!C92</f>
        <v>36.52999999999998</v>
      </c>
      <c r="C79" s="51">
        <f>[7]JASEC!D92</f>
        <v>36.52999999999998</v>
      </c>
      <c r="D79" s="51">
        <f>[7]JASEC!E92</f>
        <v>36.52999999999998</v>
      </c>
      <c r="E79" s="51">
        <f>[7]JASEC!F92</f>
        <v>32.570000000000022</v>
      </c>
      <c r="F79" s="51">
        <f>[7]JASEC!G92</f>
        <v>32.570000000000022</v>
      </c>
      <c r="G79" s="51">
        <f>[7]JASEC!H92</f>
        <v>32.570000000000022</v>
      </c>
      <c r="H79" s="51">
        <f>[7]JASEC!I92</f>
        <v>32.570000000000022</v>
      </c>
      <c r="I79" s="51">
        <f>[7]JASEC!J92</f>
        <v>32.570000000000022</v>
      </c>
      <c r="J79" s="51">
        <f>[7]JASEC!K92</f>
        <v>32.570000000000022</v>
      </c>
      <c r="K79" s="51">
        <f>[7]JASEC!L92</f>
        <v>32.570000000000022</v>
      </c>
      <c r="L79" s="51">
        <f>[7]JASEC!M92</f>
        <v>32.570000000000022</v>
      </c>
      <c r="M79" s="51">
        <f>[7]JASEC!N92</f>
        <v>32.570000000000022</v>
      </c>
    </row>
    <row r="80" spans="1:13" x14ac:dyDescent="0.3">
      <c r="A80" s="51" t="str">
        <f>[7]JASEC!B93</f>
        <v>c. Energía Noche</v>
      </c>
      <c r="B80" s="51">
        <f>[7]JASEC!C93</f>
        <v>31.049999999999983</v>
      </c>
      <c r="C80" s="51">
        <f>[7]JASEC!D93</f>
        <v>31.049999999999986</v>
      </c>
      <c r="D80" s="51">
        <f>[7]JASEC!E93</f>
        <v>31.049999999999983</v>
      </c>
      <c r="E80" s="51">
        <f>[7]JASEC!F93</f>
        <v>27.690000000000019</v>
      </c>
      <c r="F80" s="51">
        <f>[7]JASEC!G93</f>
        <v>27.690000000000023</v>
      </c>
      <c r="G80" s="51">
        <f>[7]JASEC!H93</f>
        <v>27.690000000000019</v>
      </c>
      <c r="H80" s="51">
        <f>[7]JASEC!I93</f>
        <v>27.690000000000023</v>
      </c>
      <c r="I80" s="51">
        <f>[7]JASEC!J93</f>
        <v>27.690000000000023</v>
      </c>
      <c r="J80" s="51">
        <f>[7]JASEC!K93</f>
        <v>27.690000000000019</v>
      </c>
      <c r="K80" s="51">
        <f>[7]JASEC!L93</f>
        <v>27.690000000000023</v>
      </c>
      <c r="L80" s="51">
        <f>[7]JASEC!M93</f>
        <v>27.690000000000019</v>
      </c>
      <c r="M80" s="51">
        <f>[7]JASEC!N93</f>
        <v>27.690000000000023</v>
      </c>
    </row>
    <row r="81" spans="1:13" x14ac:dyDescent="0.3">
      <c r="A81" s="51" t="str">
        <f>[7]JASEC!B94</f>
        <v>d. Potencia Punta</v>
      </c>
      <c r="B81" s="51">
        <f>[7]JASEC!C94</f>
        <v>2546</v>
      </c>
      <c r="C81" s="51">
        <f>[7]JASEC!D94</f>
        <v>2546</v>
      </c>
      <c r="D81" s="51">
        <f>[7]JASEC!E94</f>
        <v>2546</v>
      </c>
      <c r="E81" s="51">
        <f>[7]JASEC!F94</f>
        <v>2270.0999999999995</v>
      </c>
      <c r="F81" s="51">
        <f>[7]JASEC!G94</f>
        <v>2270.1</v>
      </c>
      <c r="G81" s="51">
        <f>[7]JASEC!H94</f>
        <v>2270.0999999999995</v>
      </c>
      <c r="H81" s="51">
        <f>[7]JASEC!I94</f>
        <v>2270.1</v>
      </c>
      <c r="I81" s="51">
        <f>[7]JASEC!J94</f>
        <v>2270.1</v>
      </c>
      <c r="J81" s="51">
        <f>[7]JASEC!K94</f>
        <v>2270.0999999999995</v>
      </c>
      <c r="K81" s="51">
        <f>[7]JASEC!L94</f>
        <v>2270.1</v>
      </c>
      <c r="L81" s="51">
        <f>[7]JASEC!M94</f>
        <v>2270.0999999999995</v>
      </c>
      <c r="M81" s="51">
        <f>[7]JASEC!N94</f>
        <v>2270.1</v>
      </c>
    </row>
    <row r="82" spans="1:13" x14ac:dyDescent="0.3">
      <c r="A82" s="51" t="str">
        <f>[7]JASEC!B95</f>
        <v>e. Potencia Valle</v>
      </c>
      <c r="B82" s="51">
        <f>[7]JASEC!C95</f>
        <v>2546</v>
      </c>
      <c r="C82" s="51">
        <f>[7]JASEC!D95</f>
        <v>2546</v>
      </c>
      <c r="D82" s="51">
        <f>[7]JASEC!E95</f>
        <v>2546</v>
      </c>
      <c r="E82" s="51">
        <f>[7]JASEC!F95</f>
        <v>2270.0999999999995</v>
      </c>
      <c r="F82" s="51">
        <f>[7]JASEC!G95</f>
        <v>2270.1</v>
      </c>
      <c r="G82" s="51">
        <f>[7]JASEC!H95</f>
        <v>2270.0999999999995</v>
      </c>
      <c r="H82" s="51">
        <f>[7]JASEC!I95</f>
        <v>2270.1</v>
      </c>
      <c r="I82" s="51">
        <f>[7]JASEC!J95</f>
        <v>2270.1</v>
      </c>
      <c r="J82" s="51">
        <f>[7]JASEC!K95</f>
        <v>2270.0999999999995</v>
      </c>
      <c r="K82" s="51">
        <f>[7]JASEC!L95</f>
        <v>2270.1</v>
      </c>
      <c r="L82" s="51">
        <f>[7]JASEC!M95</f>
        <v>2270.0999999999995</v>
      </c>
      <c r="M82" s="51">
        <f>[7]JASEC!N95</f>
        <v>2270.1</v>
      </c>
    </row>
    <row r="83" spans="1:13" x14ac:dyDescent="0.3">
      <c r="A83" s="73" t="str">
        <f>[7]JASEC!B96</f>
        <v>f. Potencia Noche</v>
      </c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</row>
    <row r="84" spans="1:13" x14ac:dyDescent="0.3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</row>
    <row r="85" spans="1:13" x14ac:dyDescent="0.3">
      <c r="A85" s="51"/>
      <c r="B85" s="51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x14ac:dyDescent="0.3">
      <c r="A86" s="24"/>
    </row>
    <row r="87" spans="1:13" x14ac:dyDescent="0.3">
      <c r="A87" s="24"/>
    </row>
  </sheetData>
  <mergeCells count="4">
    <mergeCell ref="A4:J4"/>
    <mergeCell ref="A5:M5"/>
    <mergeCell ref="A71:J71"/>
    <mergeCell ref="A72:J72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E8C8-5F5E-4C4F-A623-DDE28C6C5C1A}">
  <sheetPr>
    <tabColor theme="2"/>
  </sheetPr>
  <dimension ref="A5:N99"/>
  <sheetViews>
    <sheetView topLeftCell="A85" workbookViewId="0">
      <selection activeCell="A85" sqref="A85:J85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185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[7]ESPH!B7</f>
        <v>Tipo de tarifa y bloque</v>
      </c>
      <c r="B7" s="18" t="str">
        <f>[7]ESPH!C7</f>
        <v>Enero</v>
      </c>
      <c r="C7" s="18" t="str">
        <f>[7]ESPH!D7</f>
        <v>Febrero</v>
      </c>
      <c r="D7" s="18" t="str">
        <f>[7]ESPH!E7</f>
        <v>Marzo</v>
      </c>
      <c r="E7" s="18" t="str">
        <f>[7]ESPH!F7</f>
        <v>Abril</v>
      </c>
      <c r="F7" s="18" t="str">
        <f>[7]ESPH!G7</f>
        <v>Mayo</v>
      </c>
      <c r="G7" s="18" t="str">
        <f>[7]ESPH!H7</f>
        <v>Junio</v>
      </c>
      <c r="H7" s="18" t="str">
        <f>[7]ESPH!I7</f>
        <v>Julio</v>
      </c>
      <c r="I7" s="18" t="str">
        <f>[7]ESPH!J7</f>
        <v>Agosto</v>
      </c>
      <c r="J7" s="18" t="str">
        <f>[7]ESPH!K7</f>
        <v>Septiembre</v>
      </c>
      <c r="K7" s="18" t="str">
        <f>[7]ESPH!L7</f>
        <v>Octubre</v>
      </c>
      <c r="L7" s="18" t="str">
        <f>[7]ESPH!M7</f>
        <v>Noviembre</v>
      </c>
      <c r="M7" s="18" t="str">
        <f>[7]ESPH!N7</f>
        <v>Diciembre</v>
      </c>
      <c r="N7" s="37"/>
    </row>
    <row r="8" spans="1:14" x14ac:dyDescent="0.3">
      <c r="A8" s="19" t="str">
        <f>[7]ESPH!B8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[7]ESPH!B9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[7]ESPH!B10</f>
        <v>a. Bloque 0-30 kWh</v>
      </c>
      <c r="B10" s="13">
        <f>[7]ESPH!C10</f>
        <v>2049</v>
      </c>
      <c r="C10" s="13">
        <f>[7]ESPH!D10</f>
        <v>2049</v>
      </c>
      <c r="D10" s="13">
        <f>[7]ESPH!E10</f>
        <v>2049</v>
      </c>
      <c r="E10" s="13">
        <f>[7]ESPH!F10</f>
        <v>2035</v>
      </c>
      <c r="F10" s="13">
        <f>[7]ESPH!G10</f>
        <v>2091</v>
      </c>
      <c r="G10" s="13">
        <f>[7]ESPH!H10</f>
        <v>2091</v>
      </c>
      <c r="H10" s="13">
        <f>[7]ESPH!I10</f>
        <v>1996.1999999999989</v>
      </c>
      <c r="I10" s="13">
        <f>[7]ESPH!J10</f>
        <v>1996.1999999999989</v>
      </c>
      <c r="J10" s="13">
        <f>[7]ESPH!K10</f>
        <v>1996.1999999999991</v>
      </c>
      <c r="K10" s="13">
        <f>[7]ESPH!L10</f>
        <v>1932.900000000001</v>
      </c>
      <c r="L10" s="13">
        <f>[7]ESPH!M10</f>
        <v>1932.900000000001</v>
      </c>
      <c r="M10" s="13">
        <f>[7]ESPH!N10</f>
        <v>1932.900000000001</v>
      </c>
      <c r="N10" s="13"/>
    </row>
    <row r="11" spans="1:14" x14ac:dyDescent="0.3">
      <c r="A11" s="22" t="str">
        <f>[7]ESPH!B11</f>
        <v>b. Bloque 31-200 kWh</v>
      </c>
      <c r="B11" s="13">
        <f>[7]ESPH!C11</f>
        <v>68.299999999999983</v>
      </c>
      <c r="C11" s="13">
        <f>[7]ESPH!D11</f>
        <v>68.299999999999969</v>
      </c>
      <c r="D11" s="13">
        <f>[7]ESPH!E11</f>
        <v>68.299999999999983</v>
      </c>
      <c r="E11" s="13">
        <f>[7]ESPH!F11</f>
        <v>67.833333333333357</v>
      </c>
      <c r="F11" s="13">
        <f>[7]ESPH!G11</f>
        <v>69.700000000000017</v>
      </c>
      <c r="G11" s="13">
        <f>[7]ESPH!H11</f>
        <v>69.700000000000031</v>
      </c>
      <c r="H11" s="13">
        <f>[7]ESPH!I11</f>
        <v>66.539999999999978</v>
      </c>
      <c r="I11" s="13">
        <f>[7]ESPH!J11</f>
        <v>66.539999999999978</v>
      </c>
      <c r="J11" s="13">
        <f>[7]ESPH!K11</f>
        <v>66.539999999999978</v>
      </c>
      <c r="K11" s="13">
        <f>[7]ESPH!L11</f>
        <v>64.430000000000049</v>
      </c>
      <c r="L11" s="13">
        <f>[7]ESPH!M11</f>
        <v>64.430000000000049</v>
      </c>
      <c r="M11" s="13">
        <f>[7]ESPH!N11</f>
        <v>64.430000000000049</v>
      </c>
      <c r="N11" s="13"/>
    </row>
    <row r="12" spans="1:14" x14ac:dyDescent="0.3">
      <c r="A12" s="22" t="str">
        <f>[7]ESPH!B12</f>
        <v>c. Bloque mayor a 200 kWh</v>
      </c>
      <c r="B12" s="13">
        <f>[7]ESPH!C12</f>
        <v>88.30999999999996</v>
      </c>
      <c r="C12" s="13">
        <f>[7]ESPH!D12</f>
        <v>88.30999999999996</v>
      </c>
      <c r="D12" s="13">
        <f>[7]ESPH!E12</f>
        <v>88.30999999999996</v>
      </c>
      <c r="E12" s="13">
        <f>[7]ESPH!F12</f>
        <v>87.711999999999975</v>
      </c>
      <c r="F12" s="13">
        <f>[7]ESPH!G12</f>
        <v>90.119999999999933</v>
      </c>
      <c r="G12" s="13">
        <f>[7]ESPH!H12</f>
        <v>90.119999999999933</v>
      </c>
      <c r="H12" s="13">
        <f>[7]ESPH!I12</f>
        <v>86.039999999999978</v>
      </c>
      <c r="I12" s="13">
        <f>[7]ESPH!J12</f>
        <v>86.039999999999978</v>
      </c>
      <c r="J12" s="13">
        <f>[7]ESPH!K12</f>
        <v>86.039999999999978</v>
      </c>
      <c r="K12" s="13">
        <f>[7]ESPH!L12</f>
        <v>83.30999999999996</v>
      </c>
      <c r="L12" s="13">
        <f>[7]ESPH!M12</f>
        <v>83.30999999999996</v>
      </c>
      <c r="M12" s="13">
        <f>[7]ESPH!N12</f>
        <v>83.30999999999996</v>
      </c>
      <c r="N12" s="21"/>
    </row>
    <row r="13" spans="1:14" x14ac:dyDescent="0.3">
      <c r="A13" s="19" t="str">
        <f>[7]ESPH!B13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1"/>
    </row>
    <row r="14" spans="1:14" x14ac:dyDescent="0.3">
      <c r="A14" s="20" t="str">
        <f>[7]ESPH!B14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13"/>
    </row>
    <row r="15" spans="1:14" x14ac:dyDescent="0.3">
      <c r="A15" s="22" t="str">
        <f>[7]ESPH!B15</f>
        <v>a. Consumo de Energía menor o igual a 3000 kWh</v>
      </c>
      <c r="B15" s="13">
        <f>[7]ESPH!C15</f>
        <v>94.19000000000004</v>
      </c>
      <c r="C15" s="13">
        <f>[7]ESPH!D15</f>
        <v>94.19000000000004</v>
      </c>
      <c r="D15" s="13">
        <f>[7]ESPH!E15</f>
        <v>94.19000000000004</v>
      </c>
      <c r="E15" s="13">
        <f>[7]ESPH!F15</f>
        <v>93.543999999999997</v>
      </c>
      <c r="F15" s="13">
        <f>[7]ESPH!G15</f>
        <v>96.119999999999933</v>
      </c>
      <c r="G15" s="13">
        <f>[7]ESPH!H15</f>
        <v>96.119999999999933</v>
      </c>
      <c r="H15" s="13">
        <f>[7]ESPH!I15</f>
        <v>91.760000000000062</v>
      </c>
      <c r="I15" s="13">
        <f>[7]ESPH!J15</f>
        <v>91.760000000000062</v>
      </c>
      <c r="J15" s="13">
        <f>[7]ESPH!K15</f>
        <v>91.760000000000048</v>
      </c>
      <c r="K15" s="13">
        <f>[7]ESPH!L15</f>
        <v>88.86</v>
      </c>
      <c r="L15" s="13">
        <f>[7]ESPH!M15</f>
        <v>88.859999999999985</v>
      </c>
      <c r="M15" s="13">
        <f>[7]ESPH!N15</f>
        <v>88.86</v>
      </c>
      <c r="N15" s="13"/>
    </row>
    <row r="16" spans="1:14" x14ac:dyDescent="0.3">
      <c r="A16" s="22" t="str">
        <f>[7]ESPH!B16</f>
        <v>b. Bloque 0-3000 kWh</v>
      </c>
      <c r="B16" s="13">
        <f>[7]ESPH!C16</f>
        <v>158970</v>
      </c>
      <c r="C16" s="13">
        <f>[7]ESPH!D16</f>
        <v>158970</v>
      </c>
      <c r="D16" s="13">
        <f>[7]ESPH!E16</f>
        <v>158970</v>
      </c>
      <c r="E16" s="13">
        <f>[7]ESPH!F16</f>
        <v>157870</v>
      </c>
      <c r="F16" s="13">
        <f>[7]ESPH!G16</f>
        <v>162210</v>
      </c>
      <c r="G16" s="13">
        <f>[7]ESPH!H16</f>
        <v>162210</v>
      </c>
      <c r="H16" s="13">
        <f>[7]ESPH!I16</f>
        <v>154860</v>
      </c>
      <c r="I16" s="13">
        <f>[7]ESPH!J16</f>
        <v>154860</v>
      </c>
      <c r="J16" s="13">
        <f>[7]ESPH!K16</f>
        <v>154860</v>
      </c>
      <c r="K16" s="13">
        <f>[7]ESPH!L16</f>
        <v>149970</v>
      </c>
      <c r="L16" s="13">
        <f>[7]ESPH!M16</f>
        <v>149970</v>
      </c>
      <c r="M16" s="13">
        <f>[7]ESPH!N16</f>
        <v>149970</v>
      </c>
      <c r="N16" s="13"/>
    </row>
    <row r="17" spans="1:14" x14ac:dyDescent="0.3">
      <c r="A17" s="22" t="str">
        <f>[7]ESPH!B17</f>
        <v>c. Bloque mayor a 3000 kWh</v>
      </c>
      <c r="B17" s="13">
        <f>[7]ESPH!C17</f>
        <v>52.99</v>
      </c>
      <c r="C17" s="13">
        <f>[7]ESPH!D17</f>
        <v>52.99</v>
      </c>
      <c r="D17" s="13">
        <f>[7]ESPH!E17</f>
        <v>52.99</v>
      </c>
      <c r="E17" s="13">
        <f>[7]ESPH!F17</f>
        <v>52.623333333333321</v>
      </c>
      <c r="F17" s="13">
        <f>[7]ESPH!G17</f>
        <v>54.069999999999986</v>
      </c>
      <c r="G17" s="13">
        <f>[7]ESPH!H17</f>
        <v>54.069999999999986</v>
      </c>
      <c r="H17" s="13">
        <f>[7]ESPH!I17</f>
        <v>51.619999999999955</v>
      </c>
      <c r="I17" s="13">
        <f>[7]ESPH!J17</f>
        <v>51.619999999999955</v>
      </c>
      <c r="J17" s="13">
        <f>[7]ESPH!K17</f>
        <v>51.619999999999962</v>
      </c>
      <c r="K17" s="13">
        <f>[7]ESPH!L17</f>
        <v>49.99</v>
      </c>
      <c r="L17" s="13">
        <f>[7]ESPH!M17</f>
        <v>49.99</v>
      </c>
      <c r="M17" s="13">
        <f>[7]ESPH!N17</f>
        <v>49.99</v>
      </c>
      <c r="N17" s="13"/>
    </row>
    <row r="18" spans="1:14" x14ac:dyDescent="0.3">
      <c r="A18" s="22" t="str">
        <f>[7]ESPH!B18</f>
        <v>d. Bloque 0-10 kW</v>
      </c>
      <c r="B18" s="13">
        <f>[7]ESPH!C18</f>
        <v>86033.700000000026</v>
      </c>
      <c r="C18" s="13">
        <f>[7]ESPH!D18</f>
        <v>86033.7</v>
      </c>
      <c r="D18" s="13">
        <f>[7]ESPH!E18</f>
        <v>86033.700000000026</v>
      </c>
      <c r="E18" s="13">
        <f>[7]ESPH!F18</f>
        <v>85448.993333333347</v>
      </c>
      <c r="F18" s="13">
        <f>[7]ESPH!G18</f>
        <v>87798.100000000049</v>
      </c>
      <c r="G18" s="13">
        <f>[7]ESPH!H18</f>
        <v>87798.100000000049</v>
      </c>
      <c r="H18" s="13">
        <f>[7]ESPH!I18</f>
        <v>83819.5</v>
      </c>
      <c r="I18" s="13">
        <f>[7]ESPH!J18</f>
        <v>83819.5</v>
      </c>
      <c r="J18" s="13">
        <f>[7]ESPH!K18</f>
        <v>83819.5</v>
      </c>
      <c r="K18" s="13">
        <f>[7]ESPH!L18</f>
        <v>81164.200000000012</v>
      </c>
      <c r="L18" s="13">
        <f>[7]ESPH!M18</f>
        <v>81164.2</v>
      </c>
      <c r="M18" s="13">
        <f>[7]ESPH!N18</f>
        <v>81164.200000000012</v>
      </c>
      <c r="N18" s="13"/>
    </row>
    <row r="19" spans="1:14" x14ac:dyDescent="0.3">
      <c r="A19" s="22" t="str">
        <f>[7]ESPH!B19</f>
        <v>e. Bloque mayor a 10 kW</v>
      </c>
      <c r="B19" s="13">
        <f>[7]ESPH!C19</f>
        <v>8603.3699999999972</v>
      </c>
      <c r="C19" s="13">
        <f>[7]ESPH!D19</f>
        <v>8603.3699999999972</v>
      </c>
      <c r="D19" s="13">
        <f>[7]ESPH!E19</f>
        <v>8603.3699999999972</v>
      </c>
      <c r="E19" s="13">
        <f>[7]ESPH!F19</f>
        <v>8544.899333333331</v>
      </c>
      <c r="F19" s="13">
        <f>[7]ESPH!G19</f>
        <v>8779.81</v>
      </c>
      <c r="G19" s="13">
        <f>[7]ESPH!H19</f>
        <v>8779.81</v>
      </c>
      <c r="H19" s="13">
        <f>[7]ESPH!I19</f>
        <v>8381.9500000000044</v>
      </c>
      <c r="I19" s="13">
        <f>[7]ESPH!J19</f>
        <v>8381.9500000000044</v>
      </c>
      <c r="J19" s="13">
        <f>[7]ESPH!K19</f>
        <v>8381.9500000000044</v>
      </c>
      <c r="K19" s="13">
        <f>[7]ESPH!L19</f>
        <v>8116.4200000000055</v>
      </c>
      <c r="L19" s="13">
        <f>[7]ESPH!M19</f>
        <v>8116.4200000000046</v>
      </c>
      <c r="M19" s="13">
        <f>[7]ESPH!N19</f>
        <v>8116.4200000000055</v>
      </c>
      <c r="N19" s="21"/>
    </row>
    <row r="20" spans="1:14" x14ac:dyDescent="0.3">
      <c r="A20" s="19" t="str">
        <f>[7]ESPH!B20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[7]ESPH!B21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47" t="str">
        <f>[7]ESPH!B22</f>
        <v>a. Consumo de Energía menor o igual a 3000 kWh</v>
      </c>
      <c r="B22" s="13">
        <f>[7]ESPH!C22</f>
        <v>94.19000000000004</v>
      </c>
      <c r="C22" s="13">
        <f>[7]ESPH!D22</f>
        <v>94.19000000000004</v>
      </c>
      <c r="D22" s="13">
        <f>[7]ESPH!E22</f>
        <v>94.19000000000004</v>
      </c>
      <c r="E22" s="13">
        <f>[7]ESPH!F22</f>
        <v>93.543999999999997</v>
      </c>
      <c r="F22" s="13">
        <f>[7]ESPH!G22</f>
        <v>96.119999999999933</v>
      </c>
      <c r="G22" s="13">
        <f>[7]ESPH!H22</f>
        <v>96.119999999999933</v>
      </c>
      <c r="H22" s="13">
        <f>[7]ESPH!I22</f>
        <v>91.760000000000062</v>
      </c>
      <c r="I22" s="13">
        <f>[7]ESPH!J22</f>
        <v>91.760000000000062</v>
      </c>
      <c r="J22" s="13">
        <f>[7]ESPH!K22</f>
        <v>91.760000000000048</v>
      </c>
      <c r="K22" s="13">
        <f>[7]ESPH!L22</f>
        <v>88.86</v>
      </c>
      <c r="L22" s="13">
        <f>[7]ESPH!M22</f>
        <v>88.859999999999985</v>
      </c>
      <c r="M22" s="13">
        <f>[7]ESPH!N22</f>
        <v>88.86</v>
      </c>
      <c r="N22" s="23"/>
    </row>
    <row r="23" spans="1:14" x14ac:dyDescent="0.3">
      <c r="A23" s="22" t="str">
        <f>[7]ESPH!B23</f>
        <v>b. Bloque 0-3000 kWh</v>
      </c>
      <c r="B23" s="13">
        <f>[7]ESPH!C23</f>
        <v>158970</v>
      </c>
      <c r="C23" s="13">
        <f>[7]ESPH!D23</f>
        <v>158970</v>
      </c>
      <c r="D23" s="13">
        <f>[7]ESPH!E23</f>
        <v>158970</v>
      </c>
      <c r="E23" s="13">
        <f>[7]ESPH!F23</f>
        <v>157870</v>
      </c>
      <c r="F23" s="13">
        <f>[7]ESPH!G23</f>
        <v>162210</v>
      </c>
      <c r="G23" s="13">
        <f>[7]ESPH!H23</f>
        <v>162210</v>
      </c>
      <c r="H23" s="13">
        <f>[7]ESPH!I23</f>
        <v>154860</v>
      </c>
      <c r="I23" s="13">
        <f>[7]ESPH!J23</f>
        <v>154860</v>
      </c>
      <c r="J23" s="13">
        <f>[7]ESPH!K23</f>
        <v>154860</v>
      </c>
      <c r="K23" s="13">
        <f>[7]ESPH!L23</f>
        <v>149970</v>
      </c>
      <c r="L23" s="13">
        <f>[7]ESPH!M23</f>
        <v>149970</v>
      </c>
      <c r="M23" s="13">
        <f>[7]ESPH!N23</f>
        <v>149970</v>
      </c>
      <c r="N23" s="23"/>
    </row>
    <row r="24" spans="1:14" x14ac:dyDescent="0.3">
      <c r="A24" s="22" t="str">
        <f>[7]ESPH!B24</f>
        <v>c. Bloque mayor a 3000 kWh</v>
      </c>
      <c r="B24" s="13">
        <f>[7]ESPH!C24</f>
        <v>52.99</v>
      </c>
      <c r="C24" s="13">
        <f>[7]ESPH!D24</f>
        <v>52.99</v>
      </c>
      <c r="D24" s="13">
        <f>[7]ESPH!E24</f>
        <v>52.99</v>
      </c>
      <c r="E24" s="13">
        <f>[7]ESPH!F24</f>
        <v>52.623333333333321</v>
      </c>
      <c r="F24" s="13">
        <f>[7]ESPH!G24</f>
        <v>54.069999999999986</v>
      </c>
      <c r="G24" s="13">
        <f>[7]ESPH!H24</f>
        <v>54.069999999999986</v>
      </c>
      <c r="H24" s="13">
        <f>[7]ESPH!I24</f>
        <v>51.619999999999955</v>
      </c>
      <c r="I24" s="13">
        <f>[7]ESPH!J24</f>
        <v>51.619999999999955</v>
      </c>
      <c r="J24" s="13">
        <f>[7]ESPH!K24</f>
        <v>51.619999999999962</v>
      </c>
      <c r="K24" s="13">
        <f>[7]ESPH!L24</f>
        <v>49.99</v>
      </c>
      <c r="L24" s="13">
        <f>[7]ESPH!M24</f>
        <v>49.99</v>
      </c>
      <c r="M24" s="13">
        <f>[7]ESPH!N24</f>
        <v>49.99</v>
      </c>
      <c r="N24" s="23"/>
    </row>
    <row r="25" spans="1:14" x14ac:dyDescent="0.3">
      <c r="A25" s="22" t="str">
        <f>[7]ESPH!B25</f>
        <v>d. Bloque 0-10 kW</v>
      </c>
      <c r="B25" s="13">
        <f>[7]ESPH!C25</f>
        <v>86033.700000000026</v>
      </c>
      <c r="C25" s="13">
        <f>[7]ESPH!D25</f>
        <v>86033.7</v>
      </c>
      <c r="D25" s="13">
        <f>[7]ESPH!E25</f>
        <v>86033.700000000026</v>
      </c>
      <c r="E25" s="13">
        <f>[7]ESPH!F25</f>
        <v>85448.993333333347</v>
      </c>
      <c r="F25" s="13">
        <f>[7]ESPH!G25</f>
        <v>87798.100000000049</v>
      </c>
      <c r="G25" s="13">
        <f>[7]ESPH!H25</f>
        <v>87798.100000000049</v>
      </c>
      <c r="H25" s="13">
        <f>[7]ESPH!I25</f>
        <v>83819.5</v>
      </c>
      <c r="I25" s="13">
        <f>[7]ESPH!J25</f>
        <v>83819.5</v>
      </c>
      <c r="J25" s="13">
        <f>[7]ESPH!K25</f>
        <v>83819.5</v>
      </c>
      <c r="K25" s="13">
        <f>[7]ESPH!L25</f>
        <v>81164.200000000012</v>
      </c>
      <c r="L25" s="13">
        <f>[7]ESPH!M25</f>
        <v>81164.2</v>
      </c>
      <c r="M25" s="13">
        <f>[7]ESPH!N25</f>
        <v>81164.200000000012</v>
      </c>
      <c r="N25" s="23"/>
    </row>
    <row r="26" spans="1:14" x14ac:dyDescent="0.3">
      <c r="A26" s="22" t="str">
        <f>[7]ESPH!B26</f>
        <v>e. Bloque mayor a 10 kW</v>
      </c>
      <c r="B26" s="13">
        <f>[7]ESPH!C26</f>
        <v>8603.3699999999972</v>
      </c>
      <c r="C26" s="13">
        <f>[7]ESPH!D26</f>
        <v>8603.3699999999972</v>
      </c>
      <c r="D26" s="13">
        <f>[7]ESPH!E26</f>
        <v>8603.3699999999972</v>
      </c>
      <c r="E26" s="13">
        <f>[7]ESPH!F26</f>
        <v>8544.899333333331</v>
      </c>
      <c r="F26" s="13">
        <f>[7]ESPH!G26</f>
        <v>8779.81</v>
      </c>
      <c r="G26" s="13">
        <f>[7]ESPH!H26</f>
        <v>8779.81</v>
      </c>
      <c r="H26" s="13">
        <f>[7]ESPH!I26</f>
        <v>8381.9500000000044</v>
      </c>
      <c r="I26" s="13">
        <f>[7]ESPH!J26</f>
        <v>8381.9500000000044</v>
      </c>
      <c r="J26" s="13">
        <f>[7]ESPH!K26</f>
        <v>8381.9500000000044</v>
      </c>
      <c r="K26" s="13">
        <f>[7]ESPH!L26</f>
        <v>8116.4200000000055</v>
      </c>
      <c r="L26" s="13">
        <f>[7]ESPH!M26</f>
        <v>8116.4200000000046</v>
      </c>
      <c r="M26" s="13">
        <f>[7]ESPH!N26</f>
        <v>8116.4200000000055</v>
      </c>
      <c r="N26" s="23"/>
    </row>
    <row r="27" spans="1:14" x14ac:dyDescent="0.3">
      <c r="A27" s="51" t="str">
        <f>[7]ESPH!B27</f>
        <v>PREFERENCIAL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3"/>
    </row>
    <row r="28" spans="1:14" x14ac:dyDescent="0.3">
      <c r="A28" s="74" t="str">
        <f>[7]ESPH!B28</f>
        <v>T-CS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23"/>
    </row>
    <row r="29" spans="1:14" x14ac:dyDescent="0.3">
      <c r="A29" s="47" t="str">
        <f>[7]ESPH!B29</f>
        <v>a. Consumo de Energía menor o igual a 3000 kWh</v>
      </c>
      <c r="B29" s="13">
        <f>[7]ESPH!C29</f>
        <v>68.299999999999983</v>
      </c>
      <c r="C29" s="13">
        <f>[7]ESPH!D29</f>
        <v>68.299999999999969</v>
      </c>
      <c r="D29" s="13">
        <f>[7]ESPH!E29</f>
        <v>68.299999999999983</v>
      </c>
      <c r="E29" s="13">
        <f>[7]ESPH!F29</f>
        <v>67.833333333333357</v>
      </c>
      <c r="F29" s="13">
        <f>[7]ESPH!G29</f>
        <v>69.700000000000017</v>
      </c>
      <c r="G29" s="13">
        <f>[7]ESPH!H29</f>
        <v>69.700000000000031</v>
      </c>
      <c r="H29" s="13">
        <f>[7]ESPH!I29</f>
        <v>66.539999999999978</v>
      </c>
      <c r="I29" s="13">
        <f>[7]ESPH!J29</f>
        <v>66.539999999999978</v>
      </c>
      <c r="J29" s="13">
        <f>[7]ESPH!K29</f>
        <v>66.539999999999978</v>
      </c>
      <c r="K29" s="13">
        <f>[7]ESPH!L29</f>
        <v>64.430000000000049</v>
      </c>
      <c r="L29" s="13">
        <f>[7]ESPH!M29</f>
        <v>64.430000000000049</v>
      </c>
      <c r="M29" s="13">
        <f>[7]ESPH!N29</f>
        <v>64.430000000000049</v>
      </c>
      <c r="N29" s="23"/>
    </row>
    <row r="30" spans="1:14" x14ac:dyDescent="0.3">
      <c r="A30" s="22" t="str">
        <f>[7]ESPH!B30</f>
        <v>b. Bloque 0-3000 kWh</v>
      </c>
      <c r="B30" s="13">
        <f>[7]ESPH!C30</f>
        <v>141330</v>
      </c>
      <c r="C30" s="13">
        <f>[7]ESPH!D30</f>
        <v>141330</v>
      </c>
      <c r="D30" s="13">
        <f>[7]ESPH!E30</f>
        <v>141330</v>
      </c>
      <c r="E30" s="13">
        <f>[7]ESPH!F30</f>
        <v>140376</v>
      </c>
      <c r="F30" s="13">
        <f>[7]ESPH!G30</f>
        <v>144240</v>
      </c>
      <c r="G30" s="13">
        <f>[7]ESPH!H30</f>
        <v>144240</v>
      </c>
      <c r="H30" s="13">
        <f>[7]ESPH!I30</f>
        <v>137700</v>
      </c>
      <c r="I30" s="13">
        <f>[7]ESPH!J30</f>
        <v>137700</v>
      </c>
      <c r="J30" s="13">
        <f>[7]ESPH!K30</f>
        <v>137700</v>
      </c>
      <c r="K30" s="13">
        <f>[7]ESPH!L30</f>
        <v>133320</v>
      </c>
      <c r="L30" s="13">
        <f>[7]ESPH!M30</f>
        <v>133320</v>
      </c>
      <c r="M30" s="13">
        <f>[7]ESPH!N30</f>
        <v>133320</v>
      </c>
      <c r="N30" s="23"/>
    </row>
    <row r="31" spans="1:14" x14ac:dyDescent="0.3">
      <c r="A31" s="22" t="str">
        <f>[7]ESPH!B31</f>
        <v>c. Bloque mayor a 3000 kWh</v>
      </c>
      <c r="B31" s="13">
        <f>[7]ESPH!C31</f>
        <v>47.109999999999971</v>
      </c>
      <c r="C31" s="13">
        <f>[7]ESPH!D31</f>
        <v>47.109999999999978</v>
      </c>
      <c r="D31" s="13">
        <f>[7]ESPH!E31</f>
        <v>47.109999999999971</v>
      </c>
      <c r="E31" s="13">
        <f>[7]ESPH!F31</f>
        <v>46.792000000000016</v>
      </c>
      <c r="F31" s="13">
        <f>[7]ESPH!G31</f>
        <v>48.079999999999984</v>
      </c>
      <c r="G31" s="13">
        <f>[7]ESPH!H31</f>
        <v>48.079999999999991</v>
      </c>
      <c r="H31" s="13">
        <f>[7]ESPH!I31</f>
        <v>45.900000000000013</v>
      </c>
      <c r="I31" s="13">
        <f>[7]ESPH!J31</f>
        <v>45.900000000000013</v>
      </c>
      <c r="J31" s="13">
        <f>[7]ESPH!K31</f>
        <v>45.900000000000006</v>
      </c>
      <c r="K31" s="13">
        <f>[7]ESPH!L31</f>
        <v>44.440000000000033</v>
      </c>
      <c r="L31" s="13">
        <f>[7]ESPH!M31</f>
        <v>44.440000000000033</v>
      </c>
      <c r="M31" s="13">
        <f>[7]ESPH!N31</f>
        <v>44.440000000000033</v>
      </c>
      <c r="N31" s="23"/>
    </row>
    <row r="32" spans="1:14" x14ac:dyDescent="0.3">
      <c r="A32" s="22" t="str">
        <f>[7]ESPH!B32</f>
        <v>d. Bloque 0-10 kW</v>
      </c>
      <c r="B32" s="13">
        <f>[7]ESPH!C32</f>
        <v>73506</v>
      </c>
      <c r="C32" s="13">
        <f>[7]ESPH!D32</f>
        <v>73506</v>
      </c>
      <c r="D32" s="13">
        <f>[7]ESPH!E32</f>
        <v>73506</v>
      </c>
      <c r="E32" s="13">
        <f>[7]ESPH!F32</f>
        <v>73006.466666666704</v>
      </c>
      <c r="F32" s="13">
        <f>[7]ESPH!G32</f>
        <v>75013.600000000049</v>
      </c>
      <c r="G32" s="13">
        <f>[7]ESPH!H32</f>
        <v>75013.600000000049</v>
      </c>
      <c r="H32" s="13">
        <f>[7]ESPH!I32</f>
        <v>71614.300000000017</v>
      </c>
      <c r="I32" s="13">
        <f>[7]ESPH!J32</f>
        <v>71614.300000000017</v>
      </c>
      <c r="J32" s="13">
        <f>[7]ESPH!K32</f>
        <v>71614.300000000032</v>
      </c>
      <c r="K32" s="13">
        <f>[7]ESPH!L32</f>
        <v>69345.600000000035</v>
      </c>
      <c r="L32" s="13">
        <f>[7]ESPH!M32</f>
        <v>69345.600000000035</v>
      </c>
      <c r="M32" s="13">
        <f>[7]ESPH!N32</f>
        <v>69345.600000000035</v>
      </c>
      <c r="N32" s="23"/>
    </row>
    <row r="33" spans="1:14" x14ac:dyDescent="0.3">
      <c r="A33" s="22" t="str">
        <f>[7]ESPH!B33</f>
        <v>e. Bloque mayor a 10 kW</v>
      </c>
      <c r="B33" s="13">
        <f>[7]ESPH!C33</f>
        <v>7350.600000000004</v>
      </c>
      <c r="C33" s="13">
        <f>[7]ESPH!D33</f>
        <v>7350.600000000004</v>
      </c>
      <c r="D33" s="13">
        <f>[7]ESPH!E33</f>
        <v>7350.600000000004</v>
      </c>
      <c r="E33" s="13">
        <f>[7]ESPH!F33</f>
        <v>7300.6466666666647</v>
      </c>
      <c r="F33" s="13">
        <f>[7]ESPH!G33</f>
        <v>7501.3599999999933</v>
      </c>
      <c r="G33" s="13">
        <f>[7]ESPH!H33</f>
        <v>7501.3599999999942</v>
      </c>
      <c r="H33" s="13">
        <f>[7]ESPH!I33</f>
        <v>7161.4299999999957</v>
      </c>
      <c r="I33" s="13">
        <f>[7]ESPH!J33</f>
        <v>7161.4299999999957</v>
      </c>
      <c r="J33" s="13">
        <f>[7]ESPH!K33</f>
        <v>7161.4299999999957</v>
      </c>
      <c r="K33" s="13">
        <f>[7]ESPH!L33</f>
        <v>6934.5599999999986</v>
      </c>
      <c r="L33" s="13">
        <f>[7]ESPH!M33</f>
        <v>6934.5599999999986</v>
      </c>
      <c r="M33" s="13">
        <f>[7]ESPH!N33</f>
        <v>6934.5599999999986</v>
      </c>
      <c r="N33" s="23"/>
    </row>
    <row r="34" spans="1:14" x14ac:dyDescent="0.3">
      <c r="A34" s="73" t="str">
        <f>[7]ESPH!B34</f>
        <v>MEDIA TENSIÓN (T-MT)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21"/>
    </row>
    <row r="35" spans="1:14" x14ac:dyDescent="0.3">
      <c r="A35" s="51" t="str">
        <f>[7]ESPH!B35</f>
        <v>T-MT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x14ac:dyDescent="0.3">
      <c r="A36" s="60" t="str">
        <f>[7]ESPH!B36</f>
        <v>a. Energía Punta (Máxima)</v>
      </c>
      <c r="B36" s="13">
        <f>[7]ESPH!C36</f>
        <v>62.410000000000025</v>
      </c>
      <c r="C36" s="13">
        <f>[7]ESPH!D36</f>
        <v>62.410000000000018</v>
      </c>
      <c r="D36" s="13">
        <f>[7]ESPH!E36</f>
        <v>62.410000000000025</v>
      </c>
      <c r="E36" s="13">
        <f>[7]ESPH!F36</f>
        <v>61.981999999999971</v>
      </c>
      <c r="F36" s="13">
        <f>[7]ESPH!G36</f>
        <v>63.69000000000004</v>
      </c>
      <c r="G36" s="13">
        <f>[7]ESPH!H36</f>
        <v>63.69000000000004</v>
      </c>
      <c r="H36" s="13">
        <f>[7]ESPH!I36</f>
        <v>60.799999999999969</v>
      </c>
      <c r="I36" s="13">
        <f>[7]ESPH!J36</f>
        <v>60.799999999999969</v>
      </c>
      <c r="J36" s="13">
        <f>[7]ESPH!K36</f>
        <v>60.799999999999969</v>
      </c>
      <c r="K36" s="13">
        <f>[7]ESPH!L36</f>
        <v>58.880000000000052</v>
      </c>
      <c r="L36" s="13">
        <f>[7]ESPH!M36</f>
        <v>58.880000000000045</v>
      </c>
      <c r="M36" s="13">
        <f>[7]ESPH!N36</f>
        <v>58.880000000000052</v>
      </c>
      <c r="N36" s="13"/>
    </row>
    <row r="37" spans="1:14" x14ac:dyDescent="0.3">
      <c r="A37" s="60" t="str">
        <f>[7]ESPH!B37</f>
        <v>b. Energía Punta (Mínimo)</v>
      </c>
      <c r="B37" s="13">
        <f>[7]ESPH!C37</f>
        <v>59.819999999999986</v>
      </c>
      <c r="C37" s="13">
        <f>[7]ESPH!D37</f>
        <v>59.819999999999993</v>
      </c>
      <c r="D37" s="13">
        <f>[7]ESPH!E37</f>
        <v>59.819999999999986</v>
      </c>
      <c r="E37" s="13">
        <f>[7]ESPH!F37</f>
        <v>59.416666666666636</v>
      </c>
      <c r="F37" s="13">
        <f>[7]ESPH!G37</f>
        <v>61.049999999999969</v>
      </c>
      <c r="G37" s="13">
        <f>[7]ESPH!H37</f>
        <v>61.049999999999969</v>
      </c>
      <c r="H37" s="13">
        <f>[7]ESPH!I37</f>
        <v>58.27999999999998</v>
      </c>
      <c r="I37" s="13">
        <f>[7]ESPH!J37</f>
        <v>58.27999999999998</v>
      </c>
      <c r="J37" s="13">
        <f>[7]ESPH!K37</f>
        <v>58.27999999999998</v>
      </c>
      <c r="K37" s="13">
        <f>[7]ESPH!L37</f>
        <v>56.440000000000033</v>
      </c>
      <c r="L37" s="13">
        <f>[7]ESPH!M37</f>
        <v>56.440000000000033</v>
      </c>
      <c r="M37" s="13">
        <f>[7]ESPH!N37</f>
        <v>56.440000000000033</v>
      </c>
      <c r="N37" s="13"/>
    </row>
    <row r="38" spans="1:14" x14ac:dyDescent="0.3">
      <c r="A38" s="60" t="str">
        <f>[7]ESPH!B38</f>
        <v>c. Energía Valle (Máxima)</v>
      </c>
      <c r="B38" s="13">
        <f>[7]ESPH!C38</f>
        <v>31.789999999999985</v>
      </c>
      <c r="C38" s="13">
        <f>[7]ESPH!D38</f>
        <v>31.789999999999988</v>
      </c>
      <c r="D38" s="13">
        <f>[7]ESPH!E38</f>
        <v>31.789999999999985</v>
      </c>
      <c r="E38" s="13">
        <f>[7]ESPH!F38</f>
        <v>31.571999999999996</v>
      </c>
      <c r="F38" s="13">
        <f>[7]ESPH!G38</f>
        <v>32.440000000000026</v>
      </c>
      <c r="G38" s="13">
        <f>[7]ESPH!H38</f>
        <v>32.440000000000026</v>
      </c>
      <c r="H38" s="13">
        <f>[7]ESPH!I38</f>
        <v>30.97000000000002</v>
      </c>
      <c r="I38" s="13">
        <f>[7]ESPH!J38</f>
        <v>30.97000000000002</v>
      </c>
      <c r="J38" s="13">
        <f>[7]ESPH!K38</f>
        <v>30.97000000000002</v>
      </c>
      <c r="K38" s="13">
        <f>[7]ESPH!L38</f>
        <v>29.990000000000006</v>
      </c>
      <c r="L38" s="13">
        <f>[7]ESPH!M38</f>
        <v>29.990000000000006</v>
      </c>
      <c r="M38" s="13">
        <f>[7]ESPH!N38</f>
        <v>29.990000000000006</v>
      </c>
      <c r="N38" s="13"/>
    </row>
    <row r="39" spans="1:14" x14ac:dyDescent="0.3">
      <c r="A39" s="60" t="str">
        <f>[7]ESPH!B39</f>
        <v>d. Energía Valle (Mínimo)</v>
      </c>
      <c r="B39" s="13">
        <f>[7]ESPH!C39</f>
        <v>30.47000000000002</v>
      </c>
      <c r="C39" s="13">
        <f>[7]ESPH!D39</f>
        <v>30.47000000000002</v>
      </c>
      <c r="D39" s="13">
        <f>[7]ESPH!E39</f>
        <v>30.47000000000002</v>
      </c>
      <c r="E39" s="13">
        <f>[7]ESPH!F39</f>
        <v>30.259333333333348</v>
      </c>
      <c r="F39" s="13">
        <f>[7]ESPH!G39</f>
        <v>31.090000000000011</v>
      </c>
      <c r="G39" s="13">
        <f>[7]ESPH!H39</f>
        <v>31.090000000000011</v>
      </c>
      <c r="H39" s="13">
        <f>[7]ESPH!I39</f>
        <v>29.679999999999978</v>
      </c>
      <c r="I39" s="13">
        <f>[7]ESPH!J39</f>
        <v>29.679999999999978</v>
      </c>
      <c r="J39" s="13">
        <f>[7]ESPH!K39</f>
        <v>29.679999999999982</v>
      </c>
      <c r="K39" s="13">
        <f>[7]ESPH!L39</f>
        <v>28.740000000000006</v>
      </c>
      <c r="L39" s="13">
        <f>[7]ESPH!M39</f>
        <v>28.740000000000006</v>
      </c>
      <c r="M39" s="13">
        <f>[7]ESPH!N39</f>
        <v>28.740000000000006</v>
      </c>
      <c r="N39" s="13"/>
    </row>
    <row r="40" spans="1:14" x14ac:dyDescent="0.3">
      <c r="A40" s="60" t="str">
        <f>[7]ESPH!B40</f>
        <v>e. Energía Noche (Máxima)</v>
      </c>
      <c r="B40" s="13">
        <f>[7]ESPH!C40</f>
        <v>25.88999999999999</v>
      </c>
      <c r="C40" s="13">
        <f>[7]ESPH!D40</f>
        <v>25.88999999999999</v>
      </c>
      <c r="D40" s="13">
        <f>[7]ESPH!E40</f>
        <v>25.88999999999999</v>
      </c>
      <c r="E40" s="13">
        <f>[7]ESPH!F40</f>
        <v>25.719999999999992</v>
      </c>
      <c r="F40" s="13">
        <f>[7]ESPH!G40</f>
        <v>26.419999999999991</v>
      </c>
      <c r="G40" s="13">
        <f>[7]ESPH!H40</f>
        <v>26.419999999999995</v>
      </c>
      <c r="H40" s="13">
        <f>[7]ESPH!I40</f>
        <v>25.230000000000011</v>
      </c>
      <c r="I40" s="13">
        <f>[7]ESPH!J40</f>
        <v>25.230000000000011</v>
      </c>
      <c r="J40" s="13">
        <f>[7]ESPH!K40</f>
        <v>25.230000000000011</v>
      </c>
      <c r="K40" s="13">
        <f>[7]ESPH!L40</f>
        <v>24.429999999999986</v>
      </c>
      <c r="L40" s="13">
        <f>[7]ESPH!M40</f>
        <v>24.429999999999989</v>
      </c>
      <c r="M40" s="13">
        <f>[7]ESPH!N40</f>
        <v>24.429999999999986</v>
      </c>
      <c r="N40" s="13"/>
    </row>
    <row r="41" spans="1:14" x14ac:dyDescent="0.3">
      <c r="A41" s="60" t="str">
        <f>[7]ESPH!B41</f>
        <v>f. Energía Noche (Mínimo)</v>
      </c>
      <c r="B41" s="13">
        <f>[7]ESPH!C41</f>
        <v>24.830000000000009</v>
      </c>
      <c r="C41" s="13">
        <f>[7]ESPH!D41</f>
        <v>24.830000000000005</v>
      </c>
      <c r="D41" s="13">
        <f>[7]ESPH!E41</f>
        <v>24.830000000000009</v>
      </c>
      <c r="E41" s="13">
        <f>[7]ESPH!F41</f>
        <v>24.658000000000012</v>
      </c>
      <c r="F41" s="13">
        <f>[7]ESPH!G41</f>
        <v>25.330000000000009</v>
      </c>
      <c r="G41" s="13">
        <f>[7]ESPH!H41</f>
        <v>25.330000000000005</v>
      </c>
      <c r="H41" s="13">
        <f>[7]ESPH!I41</f>
        <v>24.190000000000019</v>
      </c>
      <c r="I41" s="13">
        <f>[7]ESPH!J41</f>
        <v>24.190000000000019</v>
      </c>
      <c r="J41" s="13">
        <f>[7]ESPH!K41</f>
        <v>24.190000000000015</v>
      </c>
      <c r="K41" s="13">
        <f>[7]ESPH!L41</f>
        <v>23.419999999999995</v>
      </c>
      <c r="L41" s="13">
        <f>[7]ESPH!M41</f>
        <v>23.419999999999998</v>
      </c>
      <c r="M41" s="13">
        <f>[7]ESPH!N41</f>
        <v>23.419999999999995</v>
      </c>
      <c r="N41" s="13"/>
    </row>
    <row r="42" spans="1:14" x14ac:dyDescent="0.3">
      <c r="A42" s="60" t="str">
        <f>[7]ESPH!B42</f>
        <v>g. Potencia Punta (Máxima)</v>
      </c>
      <c r="B42" s="13">
        <f>[7]ESPH!C42</f>
        <v>10455.429999999995</v>
      </c>
      <c r="C42" s="13">
        <f>[7]ESPH!D42</f>
        <v>10455.429999999995</v>
      </c>
      <c r="D42" s="13">
        <f>[7]ESPH!E42</f>
        <v>10455.429999999995</v>
      </c>
      <c r="E42" s="13">
        <f>[7]ESPH!F42</f>
        <v>10384.372000000001</v>
      </c>
      <c r="F42" s="13">
        <f>[7]ESPH!G42</f>
        <v>10669.859999999991</v>
      </c>
      <c r="G42" s="13">
        <f>[7]ESPH!H42</f>
        <v>10669.859999999991</v>
      </c>
      <c r="H42" s="13">
        <f>[7]ESPH!I42</f>
        <v>10186.349999999999</v>
      </c>
      <c r="I42" s="13">
        <f>[7]ESPH!J42</f>
        <v>10186.349999999999</v>
      </c>
      <c r="J42" s="13">
        <f>[7]ESPH!K42</f>
        <v>10186.35</v>
      </c>
      <c r="K42" s="13">
        <f>[7]ESPH!L42</f>
        <v>9863.6500000000015</v>
      </c>
      <c r="L42" s="13">
        <f>[7]ESPH!M42</f>
        <v>9863.65</v>
      </c>
      <c r="M42" s="13">
        <f>[7]ESPH!N42</f>
        <v>9863.6500000000015</v>
      </c>
      <c r="N42" s="13"/>
    </row>
    <row r="43" spans="1:14" x14ac:dyDescent="0.3">
      <c r="A43" s="60" t="str">
        <f>[7]ESPH!B43</f>
        <v>h. Potencia Punta (Mínimo)</v>
      </c>
      <c r="B43" s="13">
        <f>[7]ESPH!C43</f>
        <v>10022.579999999998</v>
      </c>
      <c r="C43" s="13">
        <f>[7]ESPH!D43</f>
        <v>10022.579999999996</v>
      </c>
      <c r="D43" s="13">
        <f>[7]ESPH!E43</f>
        <v>10022.579999999998</v>
      </c>
      <c r="E43" s="13">
        <f>[7]ESPH!F43</f>
        <v>9954.4580000000024</v>
      </c>
      <c r="F43" s="13">
        <f>[7]ESPH!G43</f>
        <v>10228.130000000003</v>
      </c>
      <c r="G43" s="13">
        <f>[7]ESPH!H43</f>
        <v>10228.130000000003</v>
      </c>
      <c r="H43" s="13">
        <f>[7]ESPH!I43</f>
        <v>9764.6400000000067</v>
      </c>
      <c r="I43" s="13">
        <f>[7]ESPH!J43</f>
        <v>9764.6400000000067</v>
      </c>
      <c r="J43" s="13">
        <f>[7]ESPH!K43</f>
        <v>9764.6400000000067</v>
      </c>
      <c r="K43" s="13">
        <f>[7]ESPH!L43</f>
        <v>9455.2999999999938</v>
      </c>
      <c r="L43" s="13">
        <f>[7]ESPH!M43</f>
        <v>9455.2999999999938</v>
      </c>
      <c r="M43" s="13">
        <f>[7]ESPH!N43</f>
        <v>9455.2999999999938</v>
      </c>
      <c r="N43" s="13"/>
    </row>
    <row r="44" spans="1:14" x14ac:dyDescent="0.3">
      <c r="A44" s="60" t="str">
        <f>[7]ESPH!B44</f>
        <v>i. Potencia Valle (Máxima)</v>
      </c>
      <c r="B44" s="13">
        <f>[7]ESPH!C44</f>
        <v>7264.649999999996</v>
      </c>
      <c r="C44" s="13">
        <f>[7]ESPH!D44</f>
        <v>7264.649999999996</v>
      </c>
      <c r="D44" s="13">
        <f>[7]ESPH!E44</f>
        <v>7264.649999999996</v>
      </c>
      <c r="E44" s="13">
        <f>[7]ESPH!F44</f>
        <v>7215.2786666666634</v>
      </c>
      <c r="F44" s="13">
        <f>[7]ESPH!G44</f>
        <v>7413.6400000000067</v>
      </c>
      <c r="G44" s="13">
        <f>[7]ESPH!H44</f>
        <v>7413.6400000000058</v>
      </c>
      <c r="H44" s="13">
        <f>[7]ESPH!I44</f>
        <v>7077.6900000000014</v>
      </c>
      <c r="I44" s="13">
        <f>[7]ESPH!J44</f>
        <v>7077.6900000000014</v>
      </c>
      <c r="J44" s="13">
        <f>[7]ESPH!K44</f>
        <v>7077.6900000000014</v>
      </c>
      <c r="K44" s="13">
        <f>[7]ESPH!L44</f>
        <v>6853.47</v>
      </c>
      <c r="L44" s="13">
        <f>[7]ESPH!M44</f>
        <v>6853.47</v>
      </c>
      <c r="M44" s="13">
        <f>[7]ESPH!N44</f>
        <v>6853.47</v>
      </c>
      <c r="N44" s="13"/>
    </row>
    <row r="45" spans="1:14" x14ac:dyDescent="0.3">
      <c r="A45" s="60" t="str">
        <f>[7]ESPH!B45</f>
        <v>j. Potencia Valle (Mínimo)</v>
      </c>
      <c r="B45" s="13">
        <f>[7]ESPH!C45</f>
        <v>6963.8900000000058</v>
      </c>
      <c r="C45" s="13">
        <f>[7]ESPH!D45</f>
        <v>6963.8900000000049</v>
      </c>
      <c r="D45" s="13">
        <f>[7]ESPH!E45</f>
        <v>6963.8900000000058</v>
      </c>
      <c r="E45" s="13">
        <f>[7]ESPH!F45</f>
        <v>6916.5719999999983</v>
      </c>
      <c r="F45" s="13">
        <f>[7]ESPH!G45</f>
        <v>7106.72</v>
      </c>
      <c r="G45" s="13">
        <f>[7]ESPH!H45</f>
        <v>7106.72</v>
      </c>
      <c r="H45" s="13">
        <f>[7]ESPH!I45</f>
        <v>6784.6700000000046</v>
      </c>
      <c r="I45" s="13">
        <f>[7]ESPH!J45</f>
        <v>6784.6700000000046</v>
      </c>
      <c r="J45" s="13">
        <f>[7]ESPH!K45</f>
        <v>6784.6700000000037</v>
      </c>
      <c r="K45" s="13">
        <f>[7]ESPH!L45</f>
        <v>6569.739999999998</v>
      </c>
      <c r="L45" s="13">
        <f>[7]ESPH!M45</f>
        <v>6569.7399999999989</v>
      </c>
      <c r="M45" s="13">
        <f>[7]ESPH!N45</f>
        <v>6569.739999999998</v>
      </c>
      <c r="N45" s="13"/>
    </row>
    <row r="46" spans="1:14" x14ac:dyDescent="0.3">
      <c r="A46" s="60" t="str">
        <f>[7]ESPH!B46</f>
        <v>k. Potencia Noche (Máxima)</v>
      </c>
      <c r="B46" s="13">
        <f>[7]ESPH!C46</f>
        <v>4841.5200000000013</v>
      </c>
      <c r="C46" s="13">
        <f>[7]ESPH!D46</f>
        <v>4841.5200000000032</v>
      </c>
      <c r="D46" s="13">
        <f>[7]ESPH!E46</f>
        <v>4841.5200000000013</v>
      </c>
      <c r="E46" s="13">
        <f>[7]ESPH!F46</f>
        <v>4808.6226666666644</v>
      </c>
      <c r="F46" s="13">
        <f>[7]ESPH!G46</f>
        <v>4940.8200000000033</v>
      </c>
      <c r="G46" s="13">
        <f>[7]ESPH!H46</f>
        <v>4940.8200000000033</v>
      </c>
      <c r="H46" s="13">
        <f>[7]ESPH!I46</f>
        <v>4716.920000000001</v>
      </c>
      <c r="I46" s="13">
        <f>[7]ESPH!J46</f>
        <v>4716.920000000001</v>
      </c>
      <c r="J46" s="13">
        <f>[7]ESPH!K46</f>
        <v>4716.92</v>
      </c>
      <c r="K46" s="13">
        <f>[7]ESPH!L46</f>
        <v>4567.4900000000007</v>
      </c>
      <c r="L46" s="13">
        <f>[7]ESPH!M46</f>
        <v>4567.4900000000016</v>
      </c>
      <c r="M46" s="13">
        <f>[7]ESPH!N46</f>
        <v>4567.4900000000007</v>
      </c>
      <c r="N46" s="13"/>
    </row>
    <row r="47" spans="1:14" x14ac:dyDescent="0.3">
      <c r="A47" s="60" t="str">
        <f>[7]ESPH!B47</f>
        <v>l. Potencia Noche (Mínimo)</v>
      </c>
      <c r="B47" s="13">
        <f>[7]ESPH!C47</f>
        <v>4641.0899999999974</v>
      </c>
      <c r="C47" s="13">
        <f>[7]ESPH!D47</f>
        <v>4641.0899999999974</v>
      </c>
      <c r="D47" s="13">
        <f>[7]ESPH!E47</f>
        <v>4641.0899999999974</v>
      </c>
      <c r="E47" s="13">
        <f>[7]ESPH!F47</f>
        <v>4609.5420000000013</v>
      </c>
      <c r="F47" s="13">
        <f>[7]ESPH!G47</f>
        <v>4736.2700000000013</v>
      </c>
      <c r="G47" s="13">
        <f>[7]ESPH!H47</f>
        <v>4736.2700000000023</v>
      </c>
      <c r="H47" s="13">
        <f>[7]ESPH!I47</f>
        <v>4521.6400000000012</v>
      </c>
      <c r="I47" s="13">
        <f>[7]ESPH!J47</f>
        <v>4521.6400000000012</v>
      </c>
      <c r="J47" s="13">
        <f>[7]ESPH!K47</f>
        <v>4521.6400000000003</v>
      </c>
      <c r="K47" s="13">
        <f>[7]ESPH!L47</f>
        <v>4378.3999999999978</v>
      </c>
      <c r="L47" s="13">
        <f>[7]ESPH!M47</f>
        <v>4378.3999999999978</v>
      </c>
      <c r="M47" s="13">
        <f>[7]ESPH!N47</f>
        <v>4378.3999999999978</v>
      </c>
      <c r="N47" s="13"/>
    </row>
    <row r="48" spans="1:14" x14ac:dyDescent="0.3">
      <c r="A48" s="73" t="str">
        <f>[7]ESPH!B48</f>
        <v>MEDIA TENSIÓN (T-MTb)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3"/>
    </row>
    <row r="49" spans="1:14" x14ac:dyDescent="0.3">
      <c r="A49" s="51" t="str">
        <f>[7]ESPH!B49</f>
        <v>T-MTb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x14ac:dyDescent="0.3">
      <c r="A50" s="60" t="str">
        <f>[7]ESPH!B50</f>
        <v>a. Energía Punta (Máxima)</v>
      </c>
      <c r="B50" s="13">
        <f>[7]ESPH!C50</f>
        <v>113.03999999999998</v>
      </c>
      <c r="C50" s="13">
        <f>[7]ESPH!D50</f>
        <v>113.03999999999998</v>
      </c>
      <c r="D50" s="13">
        <f>[7]ESPH!E50</f>
        <v>113.03999999999998</v>
      </c>
      <c r="E50" s="13">
        <f>[7]ESPH!F50</f>
        <v>112.27066666666671</v>
      </c>
      <c r="F50" s="13">
        <f>[7]ESPH!G50</f>
        <v>115.36000000000003</v>
      </c>
      <c r="G50" s="13">
        <f>[7]ESPH!H50</f>
        <v>115.36000000000003</v>
      </c>
      <c r="H50" s="13">
        <f>[7]ESPH!I50</f>
        <v>110.13000000000007</v>
      </c>
      <c r="I50" s="13">
        <f>[7]ESPH!J50</f>
        <v>110.13000000000007</v>
      </c>
      <c r="J50" s="13">
        <f>[7]ESPH!K50</f>
        <v>110.13000000000007</v>
      </c>
      <c r="K50" s="13">
        <f>[7]ESPH!L50</f>
        <v>106.63999999999999</v>
      </c>
      <c r="L50" s="13">
        <f>[7]ESPH!M50</f>
        <v>106.64</v>
      </c>
      <c r="M50" s="13">
        <f>[7]ESPH!N50</f>
        <v>106.63999999999999</v>
      </c>
      <c r="N50" s="13"/>
    </row>
    <row r="51" spans="1:14" x14ac:dyDescent="0.3">
      <c r="A51" s="60" t="str">
        <f>[7]ESPH!B51</f>
        <v>b. Energía Punta (Mínimo)</v>
      </c>
      <c r="B51" s="13">
        <f>[7]ESPH!C51</f>
        <v>108.36000000000003</v>
      </c>
      <c r="C51" s="13">
        <f>[7]ESPH!D51</f>
        <v>108.36000000000001</v>
      </c>
      <c r="D51" s="13">
        <f>[7]ESPH!E51</f>
        <v>108.36000000000003</v>
      </c>
      <c r="E51" s="13">
        <f>[7]ESPH!F51</f>
        <v>107.62133333333331</v>
      </c>
      <c r="F51" s="13">
        <f>[7]ESPH!G51</f>
        <v>110.57999999999996</v>
      </c>
      <c r="G51" s="13">
        <f>[7]ESPH!H51</f>
        <v>110.57999999999996</v>
      </c>
      <c r="H51" s="13">
        <f>[7]ESPH!I51</f>
        <v>105.57000000000004</v>
      </c>
      <c r="I51" s="13">
        <f>[7]ESPH!J51</f>
        <v>105.57000000000004</v>
      </c>
      <c r="J51" s="13">
        <f>[7]ESPH!K51</f>
        <v>105.57000000000002</v>
      </c>
      <c r="K51" s="13">
        <f>[7]ESPH!L51</f>
        <v>102.23</v>
      </c>
      <c r="L51" s="13">
        <f>[7]ESPH!M51</f>
        <v>102.23</v>
      </c>
      <c r="M51" s="13">
        <f>[7]ESPH!N51</f>
        <v>102.23</v>
      </c>
      <c r="N51" s="13"/>
    </row>
    <row r="52" spans="1:14" x14ac:dyDescent="0.3">
      <c r="A52" s="60" t="str">
        <f>[7]ESPH!B52</f>
        <v>c. Energía Valle (Máxima)</v>
      </c>
      <c r="B52" s="13">
        <f>[7]ESPH!C52</f>
        <v>38.83</v>
      </c>
      <c r="C52" s="13">
        <f>[7]ESPH!D52</f>
        <v>38.830000000000005</v>
      </c>
      <c r="D52" s="13">
        <f>[7]ESPH!E52</f>
        <v>38.83</v>
      </c>
      <c r="E52" s="13">
        <f>[7]ESPH!F52</f>
        <v>38.56600000000001</v>
      </c>
      <c r="F52" s="13">
        <f>[7]ESPH!G52</f>
        <v>39.630000000000024</v>
      </c>
      <c r="G52" s="13">
        <f>[7]ESPH!H52</f>
        <v>39.630000000000017</v>
      </c>
      <c r="H52" s="13">
        <f>[7]ESPH!I52</f>
        <v>37.830000000000005</v>
      </c>
      <c r="I52" s="13">
        <f>[7]ESPH!J52</f>
        <v>37.830000000000005</v>
      </c>
      <c r="J52" s="13">
        <f>[7]ESPH!K52</f>
        <v>37.830000000000013</v>
      </c>
      <c r="K52" s="13">
        <f>[7]ESPH!L52</f>
        <v>36.640000000000008</v>
      </c>
      <c r="L52" s="13">
        <f>[7]ESPH!M52</f>
        <v>36.64</v>
      </c>
      <c r="M52" s="13">
        <f>[7]ESPH!N52</f>
        <v>36.640000000000008</v>
      </c>
      <c r="N52" s="13"/>
    </row>
    <row r="53" spans="1:14" x14ac:dyDescent="0.3">
      <c r="A53" s="60" t="str">
        <f>[7]ESPH!B53</f>
        <v>d. Energía Valle (Mínimo)</v>
      </c>
      <c r="B53" s="13">
        <f>[7]ESPH!C53</f>
        <v>37.230000000000011</v>
      </c>
      <c r="C53" s="13">
        <f>[7]ESPH!D53</f>
        <v>37.230000000000011</v>
      </c>
      <c r="D53" s="13">
        <f>[7]ESPH!E53</f>
        <v>37.230000000000011</v>
      </c>
      <c r="E53" s="13">
        <f>[7]ESPH!F53</f>
        <v>36.982666666666645</v>
      </c>
      <c r="F53" s="13">
        <f>[7]ESPH!G53</f>
        <v>38</v>
      </c>
      <c r="G53" s="13">
        <f>[7]ESPH!H53</f>
        <v>38</v>
      </c>
      <c r="H53" s="13">
        <f>[7]ESPH!I53</f>
        <v>36.269999999999989</v>
      </c>
      <c r="I53" s="13">
        <f>[7]ESPH!J53</f>
        <v>36.269999999999989</v>
      </c>
      <c r="J53" s="13">
        <f>[7]ESPH!K53</f>
        <v>36.269999999999989</v>
      </c>
      <c r="K53" s="13">
        <f>[7]ESPH!L53</f>
        <v>35.11999999999999</v>
      </c>
      <c r="L53" s="13">
        <f>[7]ESPH!M53</f>
        <v>35.119999999999997</v>
      </c>
      <c r="M53" s="13">
        <f>[7]ESPH!N53</f>
        <v>35.11999999999999</v>
      </c>
      <c r="N53" s="13"/>
    </row>
    <row r="54" spans="1:14" x14ac:dyDescent="0.3">
      <c r="A54" s="60" t="str">
        <f>[7]ESPH!B54</f>
        <v>e. Energía Noche (Máxima)</v>
      </c>
      <c r="B54" s="13">
        <f>[7]ESPH!C54</f>
        <v>24.929999999999986</v>
      </c>
      <c r="C54" s="13">
        <f>[7]ESPH!D54</f>
        <v>24.929999999999989</v>
      </c>
      <c r="D54" s="13">
        <f>[7]ESPH!E54</f>
        <v>24.929999999999986</v>
      </c>
      <c r="E54" s="13">
        <f>[7]ESPH!F54</f>
        <v>24.758666666666674</v>
      </c>
      <c r="F54" s="13">
        <f>[7]ESPH!G54</f>
        <v>25.440000000000019</v>
      </c>
      <c r="G54" s="13">
        <f>[7]ESPH!H54</f>
        <v>25.440000000000015</v>
      </c>
      <c r="H54" s="13">
        <f>[7]ESPH!I54</f>
        <v>24.289999999999992</v>
      </c>
      <c r="I54" s="13">
        <f>[7]ESPH!J54</f>
        <v>24.289999999999992</v>
      </c>
      <c r="J54" s="13">
        <f>[7]ESPH!K54</f>
        <v>24.289999999999996</v>
      </c>
      <c r="K54" s="13">
        <f>[7]ESPH!L54</f>
        <v>23.519999999999989</v>
      </c>
      <c r="L54" s="13">
        <f>[7]ESPH!M54</f>
        <v>23.519999999999989</v>
      </c>
      <c r="M54" s="13">
        <f>[7]ESPH!N54</f>
        <v>23.519999999999989</v>
      </c>
      <c r="N54" s="13"/>
    </row>
    <row r="55" spans="1:14" x14ac:dyDescent="0.3">
      <c r="A55" s="60" t="str">
        <f>[7]ESPH!B55</f>
        <v>f. Energía Noche (Mínimo)</v>
      </c>
      <c r="B55" s="13">
        <f>[7]ESPH!C55</f>
        <v>23.88999999999999</v>
      </c>
      <c r="C55" s="13">
        <f>[7]ESPH!D55</f>
        <v>23.88999999999999</v>
      </c>
      <c r="D55" s="13">
        <f>[7]ESPH!E55</f>
        <v>23.88999999999999</v>
      </c>
      <c r="E55" s="13">
        <f>[7]ESPH!F55</f>
        <v>23.726666666666656</v>
      </c>
      <c r="F55" s="13">
        <f>[7]ESPH!G55</f>
        <v>24.38</v>
      </c>
      <c r="G55" s="13">
        <f>[7]ESPH!H55</f>
        <v>24.38</v>
      </c>
      <c r="H55" s="13">
        <f>[7]ESPH!I55</f>
        <v>23.279999999999983</v>
      </c>
      <c r="I55" s="13">
        <f>[7]ESPH!J55</f>
        <v>23.279999999999983</v>
      </c>
      <c r="J55" s="13">
        <f>[7]ESPH!K55</f>
        <v>23.279999999999983</v>
      </c>
      <c r="K55" s="13">
        <f>[7]ESPH!L55</f>
        <v>22.539999999999996</v>
      </c>
      <c r="L55" s="13">
        <f>[7]ESPH!M55</f>
        <v>22.54</v>
      </c>
      <c r="M55" s="13">
        <f>[7]ESPH!N55</f>
        <v>22.539999999999996</v>
      </c>
      <c r="N55" s="13"/>
    </row>
    <row r="56" spans="1:14" x14ac:dyDescent="0.3">
      <c r="A56" s="60" t="str">
        <f>[7]ESPH!B56</f>
        <v>g. Potencia Punta (Máxima)</v>
      </c>
      <c r="B56" s="13">
        <f>[7]ESPH!C56</f>
        <v>3319.9900000000011</v>
      </c>
      <c r="C56" s="13">
        <f>[7]ESPH!D56</f>
        <v>3319.9900000000007</v>
      </c>
      <c r="D56" s="13">
        <f>[7]ESPH!E56</f>
        <v>3319.9900000000011</v>
      </c>
      <c r="E56" s="13">
        <f>[7]ESPH!F56</f>
        <v>3297.4253333333318</v>
      </c>
      <c r="F56" s="13">
        <f>[7]ESPH!G56</f>
        <v>3388.0800000000013</v>
      </c>
      <c r="G56" s="13">
        <f>[7]ESPH!H56</f>
        <v>3388.0800000000013</v>
      </c>
      <c r="H56" s="13">
        <f>[7]ESPH!I56</f>
        <v>3234.5500000000015</v>
      </c>
      <c r="I56" s="13">
        <f>[7]ESPH!J56</f>
        <v>3234.5500000000015</v>
      </c>
      <c r="J56" s="13">
        <f>[7]ESPH!K56</f>
        <v>3234.5500000000015</v>
      </c>
      <c r="K56" s="13">
        <f>[7]ESPH!L56</f>
        <v>3132.0800000000013</v>
      </c>
      <c r="L56" s="13">
        <f>[7]ESPH!M56</f>
        <v>3132.0800000000013</v>
      </c>
      <c r="M56" s="13">
        <f>[7]ESPH!N56</f>
        <v>3132.0800000000013</v>
      </c>
      <c r="N56" s="13"/>
    </row>
    <row r="57" spans="1:14" x14ac:dyDescent="0.3">
      <c r="A57" s="60" t="str">
        <f>[7]ESPH!B57</f>
        <v>h. Potencia Punta (Mínimo)</v>
      </c>
      <c r="B57" s="13">
        <f>[7]ESPH!C57</f>
        <v>3182.5399999999981</v>
      </c>
      <c r="C57" s="13">
        <f>[7]ESPH!D57</f>
        <v>3182.5399999999986</v>
      </c>
      <c r="D57" s="13">
        <f>[7]ESPH!E57</f>
        <v>3182.5399999999981</v>
      </c>
      <c r="E57" s="13">
        <f>[7]ESPH!F57</f>
        <v>3160.9166666666674</v>
      </c>
      <c r="F57" s="13">
        <f>[7]ESPH!G57</f>
        <v>3247.8099999999986</v>
      </c>
      <c r="G57" s="13">
        <f>[7]ESPH!H57</f>
        <v>3247.8099999999986</v>
      </c>
      <c r="H57" s="13">
        <f>[7]ESPH!I57</f>
        <v>3100.64</v>
      </c>
      <c r="I57" s="13">
        <f>[7]ESPH!J57</f>
        <v>3100.64</v>
      </c>
      <c r="J57" s="13">
        <f>[7]ESPH!K57</f>
        <v>3100.64</v>
      </c>
      <c r="K57" s="13">
        <f>[7]ESPH!L57</f>
        <v>3002.4100000000021</v>
      </c>
      <c r="L57" s="13">
        <f>[7]ESPH!M57</f>
        <v>3002.4100000000021</v>
      </c>
      <c r="M57" s="13">
        <f>[7]ESPH!N57</f>
        <v>3002.4100000000021</v>
      </c>
      <c r="N57" s="13"/>
    </row>
    <row r="58" spans="1:14" x14ac:dyDescent="0.3">
      <c r="A58" s="60" t="str">
        <f>[7]ESPH!B58</f>
        <v>i. Potencia Valle (Máxima)</v>
      </c>
      <c r="B58" s="13">
        <f>[7]ESPH!C58</f>
        <v>2317.6699999999987</v>
      </c>
      <c r="C58" s="13">
        <f>[7]ESPH!D58</f>
        <v>2317.6699999999987</v>
      </c>
      <c r="D58" s="13">
        <f>[7]ESPH!E58</f>
        <v>2317.6699999999987</v>
      </c>
      <c r="E58" s="13">
        <f>[7]ESPH!F58</f>
        <v>2301.9200000000005</v>
      </c>
      <c r="F58" s="13">
        <f>[7]ESPH!G58</f>
        <v>2365.1999999999985</v>
      </c>
      <c r="G58" s="13">
        <f>[7]ESPH!H58</f>
        <v>2365.1999999999985</v>
      </c>
      <c r="H58" s="13">
        <f>[7]ESPH!I58</f>
        <v>2258.0199999999991</v>
      </c>
      <c r="I58" s="13">
        <f>[7]ESPH!J58</f>
        <v>2258.0199999999991</v>
      </c>
      <c r="J58" s="13">
        <f>[7]ESPH!K58</f>
        <v>2258.0199999999986</v>
      </c>
      <c r="K58" s="13">
        <f>[7]ESPH!L58</f>
        <v>2186.4899999999989</v>
      </c>
      <c r="L58" s="13">
        <f>[7]ESPH!M58</f>
        <v>2186.4899999999984</v>
      </c>
      <c r="M58" s="13">
        <f>[7]ESPH!N58</f>
        <v>2186.4899999999989</v>
      </c>
      <c r="N58" s="13"/>
    </row>
    <row r="59" spans="1:14" x14ac:dyDescent="0.3">
      <c r="A59" s="60" t="str">
        <f>[7]ESPH!B59</f>
        <v>j. Potencia Valle (Mínimo)</v>
      </c>
      <c r="B59" s="13">
        <f>[7]ESPH!C59</f>
        <v>2221.71</v>
      </c>
      <c r="C59" s="13">
        <f>[7]ESPH!D59</f>
        <v>2221.7099999999996</v>
      </c>
      <c r="D59" s="13">
        <f>[7]ESPH!E59</f>
        <v>2221.71</v>
      </c>
      <c r="E59" s="13">
        <f>[7]ESPH!F59</f>
        <v>2206.6133333333328</v>
      </c>
      <c r="F59" s="13">
        <f>[7]ESPH!G59</f>
        <v>2267.2799999999993</v>
      </c>
      <c r="G59" s="13">
        <f>[7]ESPH!H59</f>
        <v>2267.2799999999993</v>
      </c>
      <c r="H59" s="13">
        <f>[7]ESPH!I59</f>
        <v>2164.5299999999993</v>
      </c>
      <c r="I59" s="13">
        <f>[7]ESPH!J59</f>
        <v>2164.5299999999993</v>
      </c>
      <c r="J59" s="13">
        <f>[7]ESPH!K59</f>
        <v>2164.5299999999993</v>
      </c>
      <c r="K59" s="13">
        <f>[7]ESPH!L59</f>
        <v>2095.9599999999996</v>
      </c>
      <c r="L59" s="13">
        <f>[7]ESPH!M59</f>
        <v>2095.9599999999996</v>
      </c>
      <c r="M59" s="13">
        <f>[7]ESPH!N59</f>
        <v>2095.9599999999996</v>
      </c>
      <c r="N59" s="13"/>
    </row>
    <row r="60" spans="1:14" x14ac:dyDescent="0.3">
      <c r="A60" s="60" t="str">
        <f>[7]ESPH!B60</f>
        <v>k. Potencia Noche (Máxima)</v>
      </c>
      <c r="B60" s="13">
        <f>[7]ESPH!C60</f>
        <v>1485.1999999999996</v>
      </c>
      <c r="C60" s="13">
        <f>[7]ESPH!D60</f>
        <v>1485.2</v>
      </c>
      <c r="D60" s="13">
        <f>[7]ESPH!E60</f>
        <v>1485.1999999999996</v>
      </c>
      <c r="E60" s="13">
        <f>[7]ESPH!F60</f>
        <v>1475.1066666666663</v>
      </c>
      <c r="F60" s="13">
        <f>[7]ESPH!G60</f>
        <v>1515.6600000000012</v>
      </c>
      <c r="G60" s="13">
        <f>[7]ESPH!H60</f>
        <v>1515.660000000001</v>
      </c>
      <c r="H60" s="13">
        <f>[7]ESPH!I60</f>
        <v>1446.9700000000005</v>
      </c>
      <c r="I60" s="13">
        <f>[7]ESPH!J60</f>
        <v>1446.9700000000005</v>
      </c>
      <c r="J60" s="13">
        <f>[7]ESPH!K60</f>
        <v>1446.9700000000005</v>
      </c>
      <c r="K60" s="13">
        <f>[7]ESPH!L60</f>
        <v>1401.1299999999999</v>
      </c>
      <c r="L60" s="13">
        <f>[7]ESPH!M60</f>
        <v>1401.13</v>
      </c>
      <c r="M60" s="13">
        <f>[7]ESPH!N60</f>
        <v>1401.1299999999999</v>
      </c>
      <c r="N60" s="13"/>
    </row>
    <row r="61" spans="1:14" x14ac:dyDescent="0.3">
      <c r="A61" s="60" t="str">
        <f>[7]ESPH!B61</f>
        <v>l. Potencia Noche (Mínimo)</v>
      </c>
      <c r="B61" s="13">
        <f>[7]ESPH!C61</f>
        <v>1423.6999999999996</v>
      </c>
      <c r="C61" s="13">
        <f>[7]ESPH!D61</f>
        <v>1423.7</v>
      </c>
      <c r="D61" s="13">
        <f>[7]ESPH!E61</f>
        <v>1423.6999999999996</v>
      </c>
      <c r="E61" s="13">
        <f>[7]ESPH!F61</f>
        <v>1414.0266666666669</v>
      </c>
      <c r="F61" s="13">
        <f>[7]ESPH!G61</f>
        <v>1452.9000000000008</v>
      </c>
      <c r="G61" s="13">
        <f>[7]ESPH!H61</f>
        <v>1452.9000000000008</v>
      </c>
      <c r="H61" s="13">
        <f>[7]ESPH!I61</f>
        <v>1387.0599999999997</v>
      </c>
      <c r="I61" s="13">
        <f>[7]ESPH!J61</f>
        <v>1387.0599999999997</v>
      </c>
      <c r="J61" s="13">
        <f>[7]ESPH!K61</f>
        <v>1387.06</v>
      </c>
      <c r="K61" s="13">
        <f>[7]ESPH!L61</f>
        <v>1343.1200000000001</v>
      </c>
      <c r="L61" s="13">
        <f>[7]ESPH!M61</f>
        <v>1343.12</v>
      </c>
      <c r="M61" s="13">
        <f>[7]ESPH!N61</f>
        <v>1343.1200000000001</v>
      </c>
      <c r="N61" s="13"/>
    </row>
    <row r="62" spans="1:14" x14ac:dyDescent="0.3">
      <c r="A62" s="73" t="str">
        <f>[7]ESPH!B62</f>
        <v>ALUMBRADO PÚBLICO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13"/>
    </row>
    <row r="63" spans="1:14" x14ac:dyDescent="0.3">
      <c r="A63" s="51" t="str">
        <f>[7]ESPH!B63</f>
        <v>T-AP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14" x14ac:dyDescent="0.3">
      <c r="A64" s="60" t="str">
        <f>[7]ESPH!B64</f>
        <v>a. Bloque 0-30 kWh</v>
      </c>
      <c r="B64" s="13">
        <f>[7]ESPH!C64</f>
        <v>98.099999999999952</v>
      </c>
      <c r="C64" s="13">
        <f>[7]ESPH!D64</f>
        <v>98.099999999999952</v>
      </c>
      <c r="D64" s="13">
        <f>[7]ESPH!E64</f>
        <v>98.099999999999952</v>
      </c>
      <c r="E64" s="13">
        <f>[7]ESPH!F64</f>
        <v>96.900000000000048</v>
      </c>
      <c r="F64" s="13">
        <f>[7]ESPH!G64</f>
        <v>96.900000000000048</v>
      </c>
      <c r="G64" s="13">
        <f>[7]ESPH!H64</f>
        <v>96.900000000000048</v>
      </c>
      <c r="H64" s="13">
        <f>[7]ESPH!I64</f>
        <v>91.5</v>
      </c>
      <c r="I64" s="13">
        <f>[7]ESPH!J64</f>
        <v>91.5</v>
      </c>
      <c r="J64" s="13">
        <f>[7]ESPH!K64</f>
        <v>91.5</v>
      </c>
      <c r="K64" s="13">
        <f>[7]ESPH!L64</f>
        <v>91.800000000000026</v>
      </c>
      <c r="L64" s="13">
        <f>[7]ESPH!M64</f>
        <v>91.800000000000011</v>
      </c>
      <c r="M64" s="13">
        <f>[7]ESPH!N64</f>
        <v>91.800000000000026</v>
      </c>
      <c r="N64" s="13"/>
    </row>
    <row r="65" spans="1:14" x14ac:dyDescent="0.3">
      <c r="A65" s="60" t="str">
        <f>[7]ESPH!B65</f>
        <v>b. Bloque 31-50 000 kWh</v>
      </c>
      <c r="B65" s="13">
        <f>[7]ESPH!C65</f>
        <v>3.2699999999999996</v>
      </c>
      <c r="C65" s="13">
        <f>[7]ESPH!D65</f>
        <v>3.27</v>
      </c>
      <c r="D65" s="13">
        <f>[7]ESPH!E65</f>
        <v>3.2699999999999996</v>
      </c>
      <c r="E65" s="13">
        <f>[7]ESPH!F65</f>
        <v>3.23</v>
      </c>
      <c r="F65" s="13">
        <f>[7]ESPH!G65</f>
        <v>3.2300000000000004</v>
      </c>
      <c r="G65" s="13">
        <f>[7]ESPH!H65</f>
        <v>3.23</v>
      </c>
      <c r="H65" s="13">
        <f>[7]ESPH!I65</f>
        <v>3.0499999999999985</v>
      </c>
      <c r="I65" s="13">
        <f>[7]ESPH!J65</f>
        <v>3.0499999999999985</v>
      </c>
      <c r="J65" s="13">
        <f>[7]ESPH!K65</f>
        <v>3.0499999999999985</v>
      </c>
      <c r="K65" s="13">
        <f>[7]ESPH!L65</f>
        <v>3.0600000000000014</v>
      </c>
      <c r="L65" s="13">
        <f>[7]ESPH!M65</f>
        <v>3.0600000000000014</v>
      </c>
      <c r="M65" s="13">
        <f>[7]ESPH!N65</f>
        <v>3.0600000000000014</v>
      </c>
      <c r="N65" s="13"/>
    </row>
    <row r="66" spans="1:14" x14ac:dyDescent="0.3">
      <c r="A66" s="60" t="str">
        <f>[7]ESPH!B66</f>
        <v>c. Bloque mayor a 50 000 kWh</v>
      </c>
      <c r="B66" s="13">
        <f>[7]ESPH!C66</f>
        <v>163500</v>
      </c>
      <c r="C66" s="13">
        <f>[7]ESPH!D66</f>
        <v>163500</v>
      </c>
      <c r="D66" s="13">
        <f>[7]ESPH!E66</f>
        <v>163500</v>
      </c>
      <c r="E66" s="13">
        <f>[7]ESPH!F66</f>
        <v>161500</v>
      </c>
      <c r="F66" s="13">
        <f>[7]ESPH!G66</f>
        <v>161500</v>
      </c>
      <c r="G66" s="13">
        <f>[7]ESPH!H66</f>
        <v>161500</v>
      </c>
      <c r="H66" s="13">
        <f>[7]ESPH!I66</f>
        <v>152500</v>
      </c>
      <c r="I66" s="13">
        <f>[7]ESPH!J66</f>
        <v>152500</v>
      </c>
      <c r="J66" s="13">
        <f>[7]ESPH!K66</f>
        <v>152500</v>
      </c>
      <c r="K66" s="13">
        <f>[7]ESPH!L66</f>
        <v>153000</v>
      </c>
      <c r="L66" s="13">
        <f>[7]ESPH!M66</f>
        <v>153000</v>
      </c>
      <c r="M66" s="13">
        <f>[7]ESPH!N66</f>
        <v>153000</v>
      </c>
      <c r="N66" s="13"/>
    </row>
    <row r="67" spans="1:14" x14ac:dyDescent="0.3">
      <c r="A67" s="73" t="str">
        <f>[7]ESPH!B67</f>
        <v>Tarifa de acceso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13"/>
    </row>
    <row r="68" spans="1:14" x14ac:dyDescent="0.3">
      <c r="A68" s="51" t="str">
        <f>[7]ESPH!B68</f>
        <v>T-TA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x14ac:dyDescent="0.3">
      <c r="A69" s="60" t="str">
        <f>[7]ESPH!B69</f>
        <v>a. Consumo de Energía cada kWh</v>
      </c>
      <c r="B69" s="13">
        <f>[7]ESPH!C69</f>
        <v>13.300000000000008</v>
      </c>
      <c r="C69" s="13">
        <f>[7]ESPH!D69</f>
        <v>13.300000000000008</v>
      </c>
      <c r="D69" s="13">
        <f>[7]ESPH!E69</f>
        <v>13.300000000000008</v>
      </c>
      <c r="E69" s="13">
        <f>[7]ESPH!F69</f>
        <v>13.300000000000008</v>
      </c>
      <c r="F69" s="13">
        <f>[7]ESPH!G69</f>
        <v>13.300000000000008</v>
      </c>
      <c r="G69" s="13">
        <f>[7]ESPH!H69</f>
        <v>13.300000000000008</v>
      </c>
      <c r="H69" s="13">
        <f>[7]ESPH!I69</f>
        <v>13.300000000000008</v>
      </c>
      <c r="I69" s="13">
        <f>[7]ESPH!J69</f>
        <v>13.300000000000008</v>
      </c>
      <c r="J69" s="13">
        <f>[7]ESPH!K69</f>
        <v>13.300000000000008</v>
      </c>
      <c r="K69" s="13">
        <f>[7]ESPH!L69</f>
        <v>13.300000000000008</v>
      </c>
      <c r="L69" s="13">
        <f>[7]ESPH!M69</f>
        <v>13.300000000000008</v>
      </c>
      <c r="M69" s="13">
        <f>[7]ESPH!N69</f>
        <v>13.300000000000008</v>
      </c>
      <c r="N69" s="13"/>
    </row>
    <row r="70" spans="1:14" x14ac:dyDescent="0.3">
      <c r="A70" s="73" t="str">
        <f>[7]ESPH!B70</f>
        <v>Tarifa en centros de recarga rápida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13"/>
    </row>
    <row r="71" spans="1:14" x14ac:dyDescent="0.3">
      <c r="A71" s="51" t="str">
        <f>[7]ESPH!B71</f>
        <v>T-VE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x14ac:dyDescent="0.3">
      <c r="A72" s="60" t="str">
        <f>[7]ESPH!B72</f>
        <v>b. Cada minuto de recarga de energia lectrica</v>
      </c>
      <c r="B72" s="13">
        <f>[7]ESPH!C72</f>
        <v>150</v>
      </c>
      <c r="C72" s="13">
        <f>[7]ESPH!D72</f>
        <v>150</v>
      </c>
      <c r="D72" s="13">
        <f>[7]ESPH!E72</f>
        <v>150</v>
      </c>
      <c r="E72" s="13">
        <f>[7]ESPH!F72</f>
        <v>150</v>
      </c>
      <c r="F72" s="13">
        <f>[7]ESPH!G72</f>
        <v>150</v>
      </c>
      <c r="G72" s="13">
        <f>[7]ESPH!H72</f>
        <v>150</v>
      </c>
      <c r="H72" s="13">
        <f>[7]ESPH!I72</f>
        <v>150</v>
      </c>
      <c r="I72" s="13">
        <f>[7]ESPH!J72</f>
        <v>150</v>
      </c>
      <c r="J72" s="13">
        <f>[7]ESPH!K72</f>
        <v>150</v>
      </c>
      <c r="K72" s="13">
        <f>[7]ESPH!L72</f>
        <v>150</v>
      </c>
      <c r="L72" s="13">
        <f>[7]ESPH!M72</f>
        <v>150</v>
      </c>
      <c r="M72" s="13">
        <f>[7]ESPH!N72</f>
        <v>150</v>
      </c>
      <c r="N72" s="13"/>
    </row>
    <row r="73" spans="1:14" x14ac:dyDescent="0.3">
      <c r="A73" s="73" t="str">
        <f>[7]ESPH!B73</f>
        <v>Tarifa en centros de recarga en planteles para autobuses electricos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13"/>
    </row>
    <row r="74" spans="1:14" x14ac:dyDescent="0.3">
      <c r="A74" s="51" t="str">
        <f>[7]ESPH!B74</f>
        <v>T-BE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x14ac:dyDescent="0.3">
      <c r="A75" s="97" t="str">
        <f>[7]ESPH!B75</f>
        <v>b. Consumo de Energía cada kWh</v>
      </c>
      <c r="B75" s="63">
        <f>[7]ESPH!C75</f>
        <v>57.079999999999977</v>
      </c>
      <c r="C75" s="63">
        <f>[7]ESPH!D75</f>
        <v>57.079999999999984</v>
      </c>
      <c r="D75" s="63">
        <f>[7]ESPH!E75</f>
        <v>57.079999999999977</v>
      </c>
      <c r="E75" s="63">
        <f>[7]ESPH!F75</f>
        <v>57.079999999999977</v>
      </c>
      <c r="F75" s="63">
        <f>[7]ESPH!G75</f>
        <v>57.079999999999977</v>
      </c>
      <c r="G75" s="63">
        <f>[7]ESPH!H75</f>
        <v>57.079999999999977</v>
      </c>
      <c r="H75" s="63">
        <f>[7]ESPH!I75</f>
        <v>57.079999999999977</v>
      </c>
      <c r="I75" s="63">
        <f>[7]ESPH!J75</f>
        <v>57.079999999999977</v>
      </c>
      <c r="J75" s="63">
        <f>[7]ESPH!K75</f>
        <v>57.079999999999977</v>
      </c>
      <c r="K75" s="63">
        <f>[7]ESPH!L75</f>
        <v>57.079999999999977</v>
      </c>
      <c r="L75" s="63">
        <f>[7]ESPH!M75</f>
        <v>57.079999999999977</v>
      </c>
      <c r="M75" s="63">
        <f>[7]ESPH!N75</f>
        <v>57.079999999999977</v>
      </c>
      <c r="N75" s="13"/>
    </row>
    <row r="76" spans="1:14" x14ac:dyDescent="0.3">
      <c r="A76" s="60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</row>
    <row r="77" spans="1:14" x14ac:dyDescent="0.3">
      <c r="A77" s="60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 spans="1:14" x14ac:dyDescent="0.3">
      <c r="A78" s="60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x14ac:dyDescent="0.3">
      <c r="A79" s="2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 spans="1:14" x14ac:dyDescent="0.3">
      <c r="A80" s="2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 spans="1:13" x14ac:dyDescent="0.3">
      <c r="A81" s="24" t="s">
        <v>25</v>
      </c>
    </row>
    <row r="82" spans="1:13" x14ac:dyDescent="0.3">
      <c r="A82" s="24" t="s">
        <v>76</v>
      </c>
    </row>
    <row r="85" spans="1:13" x14ac:dyDescent="0.3">
      <c r="A85" s="179" t="s">
        <v>67</v>
      </c>
      <c r="B85" s="179"/>
      <c r="C85" s="179"/>
      <c r="D85" s="179"/>
      <c r="E85" s="179"/>
      <c r="F85" s="179"/>
      <c r="G85" s="179"/>
      <c r="H85" s="179"/>
      <c r="I85" s="179"/>
      <c r="J85" s="179"/>
    </row>
    <row r="86" spans="1:13" x14ac:dyDescent="0.3">
      <c r="A86" s="180" t="s">
        <v>186</v>
      </c>
      <c r="B86" s="180"/>
      <c r="C86" s="180"/>
      <c r="D86" s="180"/>
      <c r="E86" s="180"/>
      <c r="F86" s="180"/>
      <c r="G86" s="180"/>
      <c r="H86" s="180"/>
      <c r="I86" s="180"/>
      <c r="J86" s="180"/>
    </row>
    <row r="87" spans="1:13" x14ac:dyDescent="0.3">
      <c r="A87" s="94" t="str">
        <f>[7]ESPH!B94</f>
        <v>Promedio de Tarifa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</row>
    <row r="88" spans="1:13" x14ac:dyDescent="0.3">
      <c r="A88" s="93" t="str">
        <f>[7]ESPH!B95</f>
        <v>º</v>
      </c>
      <c r="B88" s="93" t="str">
        <f>[7]ESPH!C95</f>
        <v>Enero</v>
      </c>
      <c r="C88" s="93" t="str">
        <f>[7]ESPH!D95</f>
        <v>Febrero</v>
      </c>
      <c r="D88" s="93" t="str">
        <f>[7]ESPH!E95</f>
        <v>Marzo</v>
      </c>
      <c r="E88" s="93" t="str">
        <f>[7]ESPH!F95</f>
        <v>Abril</v>
      </c>
      <c r="F88" s="93" t="str">
        <f>[7]ESPH!G95</f>
        <v>Mayo</v>
      </c>
      <c r="G88" s="93" t="str">
        <f>[7]ESPH!H95</f>
        <v>Junio</v>
      </c>
      <c r="H88" s="93" t="str">
        <f>[7]ESPH!I95</f>
        <v>Julio</v>
      </c>
      <c r="I88" s="93" t="str">
        <f>[7]ESPH!J95</f>
        <v>Agosto</v>
      </c>
      <c r="J88" s="93" t="str">
        <f>[7]ESPH!K95</f>
        <v>Septiembre</v>
      </c>
      <c r="K88" s="93" t="str">
        <f>[7]ESPH!L95</f>
        <v>Octubre</v>
      </c>
      <c r="L88" s="93" t="str">
        <f>[7]ESPH!M95</f>
        <v>Noviembre</v>
      </c>
      <c r="M88" s="93" t="str">
        <f>[7]ESPH!N95</f>
        <v>Diciembre</v>
      </c>
    </row>
    <row r="89" spans="1:13" x14ac:dyDescent="0.3">
      <c r="A89" s="103" t="str">
        <f>[7]ESPH!B96</f>
        <v>VENTAS AL SERVICIO DE DISTRIBUCIÓN</v>
      </c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</row>
    <row r="90" spans="1:13" x14ac:dyDescent="0.3">
      <c r="A90" s="94" t="str">
        <f>[7]ESPH!B97</f>
        <v>T-SD</v>
      </c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</row>
    <row r="91" spans="1:13" x14ac:dyDescent="0.3">
      <c r="A91" s="103" t="str">
        <f>[7]ESPH!B98</f>
        <v>a. Energía Punta máximo</v>
      </c>
      <c r="B91" s="103">
        <f>[7]ESPH!C98</f>
        <v>73.989999999999966</v>
      </c>
      <c r="C91" s="103">
        <f>[7]ESPH!D98</f>
        <v>73.989999999999995</v>
      </c>
      <c r="D91" s="103">
        <f>[7]ESPH!E98</f>
        <v>73.989999999999966</v>
      </c>
      <c r="E91" s="103">
        <f>[7]ESPH!F98</f>
        <v>73.989999999999981</v>
      </c>
      <c r="F91" s="78">
        <f>[7]ESPH!G98</f>
        <v>73.989999999999966</v>
      </c>
      <c r="G91" s="78">
        <f>[7]ESPH!H98</f>
        <v>73.989999999999981</v>
      </c>
      <c r="H91" s="78">
        <f>[7]ESPH!I98</f>
        <v>73.989999999999966</v>
      </c>
      <c r="I91" s="78">
        <f>[7]ESPH!J98</f>
        <v>73.989999999999966</v>
      </c>
      <c r="J91" s="78">
        <f>[7]ESPH!K98</f>
        <v>73.989999999999981</v>
      </c>
      <c r="K91" s="78">
        <f>[7]ESPH!L98</f>
        <v>73.989999999999966</v>
      </c>
      <c r="L91" s="78">
        <f>[7]ESPH!M98</f>
        <v>73.989999999999981</v>
      </c>
      <c r="M91" s="78">
        <f>[7]ESPH!N98</f>
        <v>73.989999999999966</v>
      </c>
    </row>
    <row r="92" spans="1:13" x14ac:dyDescent="0.3">
      <c r="A92" s="78" t="str">
        <f>[7]ESPH!B99</f>
        <v>b. Energía Punta mínimo</v>
      </c>
      <c r="B92" s="78">
        <f>[7]ESPH!C99</f>
        <v>69.650000000000034</v>
      </c>
      <c r="C92" s="78">
        <f>[7]ESPH!D99</f>
        <v>69.650000000000034</v>
      </c>
      <c r="D92" s="78">
        <f>[7]ESPH!E99</f>
        <v>69.650000000000034</v>
      </c>
      <c r="E92" s="78">
        <f>[7]ESPH!F99</f>
        <v>69.650000000000034</v>
      </c>
      <c r="F92" s="78">
        <f>[7]ESPH!G99</f>
        <v>69.650000000000034</v>
      </c>
      <c r="G92" s="78">
        <f>[7]ESPH!H99</f>
        <v>69.650000000000034</v>
      </c>
      <c r="H92" s="78">
        <f>[7]ESPH!I99</f>
        <v>69.650000000000034</v>
      </c>
      <c r="I92" s="78">
        <f>[7]ESPH!J99</f>
        <v>69.650000000000034</v>
      </c>
      <c r="J92" s="78">
        <f>[7]ESPH!K99</f>
        <v>69.650000000000034</v>
      </c>
      <c r="K92" s="78">
        <f>[7]ESPH!L99</f>
        <v>69.650000000000034</v>
      </c>
      <c r="L92" s="78">
        <f>[7]ESPH!M99</f>
        <v>69.650000000000034</v>
      </c>
      <c r="M92" s="78">
        <f>[7]ESPH!N99</f>
        <v>69.650000000000034</v>
      </c>
    </row>
    <row r="93" spans="1:13" x14ac:dyDescent="0.3">
      <c r="A93" s="78" t="str">
        <f>[7]ESPH!B100</f>
        <v>c. Energía Valle máximo</v>
      </c>
      <c r="B93" s="78">
        <f>[7]ESPH!C100</f>
        <v>55.24</v>
      </c>
      <c r="C93" s="78">
        <f>[7]ESPH!D100</f>
        <v>55.24</v>
      </c>
      <c r="D93" s="78">
        <f>[7]ESPH!E100</f>
        <v>55.24</v>
      </c>
      <c r="E93" s="78">
        <f>[7]ESPH!F100</f>
        <v>55.24</v>
      </c>
      <c r="F93" s="78">
        <f>[7]ESPH!G100</f>
        <v>55.24</v>
      </c>
      <c r="G93" s="78">
        <f>[7]ESPH!H100</f>
        <v>55.24</v>
      </c>
      <c r="H93" s="78">
        <f>[7]ESPH!I100</f>
        <v>55.24</v>
      </c>
      <c r="I93" s="78">
        <f>[7]ESPH!J100</f>
        <v>55.24</v>
      </c>
      <c r="J93" s="78">
        <f>[7]ESPH!K100</f>
        <v>55.24</v>
      </c>
      <c r="K93" s="78">
        <f>[7]ESPH!L100</f>
        <v>55.24</v>
      </c>
      <c r="L93" s="78">
        <f>[7]ESPH!M100</f>
        <v>55.24</v>
      </c>
      <c r="M93" s="78">
        <f>[7]ESPH!N100</f>
        <v>55.24</v>
      </c>
    </row>
    <row r="94" spans="1:13" x14ac:dyDescent="0.3">
      <c r="A94" s="78" t="str">
        <f>[7]ESPH!B101</f>
        <v>d. Energía Valle mínimo</v>
      </c>
      <c r="B94" s="78">
        <f>[7]ESPH!C101</f>
        <v>52</v>
      </c>
      <c r="C94" s="78">
        <f>[7]ESPH!D101</f>
        <v>52</v>
      </c>
      <c r="D94" s="78">
        <f>[7]ESPH!E101</f>
        <v>52</v>
      </c>
      <c r="E94" s="78">
        <f>[7]ESPH!F101</f>
        <v>52</v>
      </c>
      <c r="F94" s="78">
        <f>[7]ESPH!G101</f>
        <v>52</v>
      </c>
      <c r="G94" s="78">
        <f>[7]ESPH!H101</f>
        <v>52</v>
      </c>
      <c r="H94" s="78">
        <f>[7]ESPH!I101</f>
        <v>52</v>
      </c>
      <c r="I94" s="78">
        <f>[7]ESPH!J101</f>
        <v>52</v>
      </c>
      <c r="J94" s="78">
        <f>[7]ESPH!K101</f>
        <v>52</v>
      </c>
      <c r="K94" s="78">
        <f>[7]ESPH!L101</f>
        <v>52</v>
      </c>
      <c r="L94" s="78">
        <f>[7]ESPH!M101</f>
        <v>52</v>
      </c>
      <c r="M94" s="78">
        <f>[7]ESPH!N101</f>
        <v>52</v>
      </c>
    </row>
    <row r="95" spans="1:13" x14ac:dyDescent="0.3">
      <c r="A95" s="78" t="str">
        <f>[7]ESPH!B102</f>
        <v>e. Energía Noche máximo</v>
      </c>
      <c r="B95" s="78">
        <f>[7]ESPH!C102</f>
        <v>36.210000000000015</v>
      </c>
      <c r="C95" s="78">
        <f>[7]ESPH!D102</f>
        <v>36.210000000000015</v>
      </c>
      <c r="D95" s="78">
        <f>[7]ESPH!E102</f>
        <v>36.210000000000015</v>
      </c>
      <c r="E95" s="78">
        <f>[7]ESPH!F102</f>
        <v>36.210000000000015</v>
      </c>
      <c r="F95" s="78">
        <f>[7]ESPH!G102</f>
        <v>36.210000000000015</v>
      </c>
      <c r="G95" s="78">
        <f>[7]ESPH!H102</f>
        <v>36.210000000000015</v>
      </c>
      <c r="H95" s="78">
        <f>[7]ESPH!I102</f>
        <v>36.210000000000015</v>
      </c>
      <c r="I95" s="78">
        <f>[7]ESPH!J102</f>
        <v>36.210000000000015</v>
      </c>
      <c r="J95" s="78">
        <f>[7]ESPH!K102</f>
        <v>36.210000000000015</v>
      </c>
      <c r="K95" s="78">
        <f>[7]ESPH!L102</f>
        <v>36.210000000000015</v>
      </c>
      <c r="L95" s="78">
        <f>[7]ESPH!M102</f>
        <v>36.210000000000015</v>
      </c>
      <c r="M95" s="78">
        <f>[7]ESPH!N102</f>
        <v>36.210000000000015</v>
      </c>
    </row>
    <row r="96" spans="1:13" x14ac:dyDescent="0.3">
      <c r="A96" s="94" t="str">
        <f>[7]ESPH!B103</f>
        <v>f. Energía Noche mínimo</v>
      </c>
      <c r="B96" s="94">
        <f>[7]ESPH!C103</f>
        <v>34.080000000000013</v>
      </c>
      <c r="C96" s="94">
        <f>[7]ESPH!D103</f>
        <v>34.080000000000013</v>
      </c>
      <c r="D96" s="94">
        <f>[7]ESPH!E103</f>
        <v>34.080000000000013</v>
      </c>
      <c r="E96" s="94">
        <f>[7]ESPH!F103</f>
        <v>34.080000000000013</v>
      </c>
      <c r="F96" s="94">
        <f>[7]ESPH!G103</f>
        <v>34.080000000000013</v>
      </c>
      <c r="G96" s="94">
        <f>[7]ESPH!H103</f>
        <v>34.080000000000013</v>
      </c>
      <c r="H96" s="94">
        <f>[7]ESPH!I103</f>
        <v>34.080000000000013</v>
      </c>
      <c r="I96" s="94">
        <f>[7]ESPH!J103</f>
        <v>34.080000000000013</v>
      </c>
      <c r="J96" s="94">
        <f>[7]ESPH!K103</f>
        <v>34.080000000000013</v>
      </c>
      <c r="K96" s="94">
        <f>[7]ESPH!L103</f>
        <v>34.080000000000013</v>
      </c>
      <c r="L96" s="94">
        <f>[7]ESPH!M103</f>
        <v>34.080000000000013</v>
      </c>
      <c r="M96" s="94">
        <f>[7]ESPH!N103</f>
        <v>34.080000000000013</v>
      </c>
    </row>
    <row r="97" spans="1:7" x14ac:dyDescent="0.3">
      <c r="A97" s="78"/>
      <c r="B97" s="78"/>
      <c r="C97" s="78"/>
      <c r="D97" s="78"/>
      <c r="E97" s="78"/>
      <c r="F97" s="78"/>
      <c r="G97" s="78"/>
    </row>
    <row r="98" spans="1:7" x14ac:dyDescent="0.3">
      <c r="A98" s="78"/>
    </row>
    <row r="99" spans="1:7" x14ac:dyDescent="0.3">
      <c r="A99" s="78"/>
    </row>
  </sheetData>
  <mergeCells count="4">
    <mergeCell ref="A5:L5"/>
    <mergeCell ref="A6:M6"/>
    <mergeCell ref="A85:J85"/>
    <mergeCell ref="A86:J86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CB3D-E2D0-4C8A-A121-C35F44584005}">
  <sheetPr>
    <tabColor theme="2"/>
  </sheetPr>
  <dimension ref="A5:N72"/>
  <sheetViews>
    <sheetView topLeftCell="F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187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[7]COOPELESCA!B7</f>
        <v>Tipo de tarifa y bloque</v>
      </c>
      <c r="B7" s="18" t="str">
        <f>[7]COOPELESCA!C7</f>
        <v>Enero</v>
      </c>
      <c r="C7" s="18" t="str">
        <f>[7]COOPELESCA!D7</f>
        <v>Febrero</v>
      </c>
      <c r="D7" s="18" t="str">
        <f>[7]COOPELESCA!E7</f>
        <v>Marzo</v>
      </c>
      <c r="E7" s="18" t="str">
        <f>[7]COOPELESCA!F7</f>
        <v>Abril</v>
      </c>
      <c r="F7" s="18" t="str">
        <f>[7]COOPELESCA!G7</f>
        <v>Mayo</v>
      </c>
      <c r="G7" s="18" t="str">
        <f>[7]COOPELESCA!H7</f>
        <v>Junio</v>
      </c>
      <c r="H7" s="18" t="str">
        <f>[7]COOPELESCA!I7</f>
        <v>Julio</v>
      </c>
      <c r="I7" s="18" t="str">
        <f>[7]COOPELESCA!J7</f>
        <v>Agosto</v>
      </c>
      <c r="J7" s="18" t="str">
        <f>[7]COOPELESCA!K7</f>
        <v>Septiembre</v>
      </c>
      <c r="K7" s="18" t="str">
        <f>[7]COOPELESCA!L7</f>
        <v>Octubre</v>
      </c>
      <c r="L7" s="18" t="str">
        <f>[7]COOPELESCA!M7</f>
        <v>Noviembre</v>
      </c>
      <c r="M7" s="18" t="str">
        <f>[7]COOPELESCA!N7</f>
        <v>Diciembre</v>
      </c>
    </row>
    <row r="8" spans="1:13" x14ac:dyDescent="0.3">
      <c r="A8" s="19" t="str">
        <f>[7]COOPELESCA!B8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[7]COOPELESCA!B9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[7]COOPELESCA!B10</f>
        <v>a. Bloque 0-30 kWh</v>
      </c>
      <c r="B10" s="13">
        <f>[7]COOPELESCA!C10</f>
        <v>2063.400000000001</v>
      </c>
      <c r="C10" s="13">
        <f>[7]COOPELESCA!D10</f>
        <v>2063.400000000001</v>
      </c>
      <c r="D10" s="13">
        <f>[7]COOPELESCA!E10</f>
        <v>2063.400000000001</v>
      </c>
      <c r="E10" s="13">
        <f>[7]COOPELESCA!F10</f>
        <v>2012.1399999999994</v>
      </c>
      <c r="F10" s="13">
        <f>[7]COOPELESCA!G10</f>
        <v>2172.3000000000011</v>
      </c>
      <c r="G10" s="13">
        <f>[7]COOPELESCA!H10</f>
        <v>2172.3000000000011</v>
      </c>
      <c r="H10" s="13">
        <f>[7]COOPELESCA!I10</f>
        <v>2115.5999999999995</v>
      </c>
      <c r="I10" s="13">
        <f>[7]COOPELESCA!J10</f>
        <v>2115.5999999999995</v>
      </c>
      <c r="J10" s="13">
        <f>[7]COOPELESCA!K10</f>
        <v>2115.599999999999</v>
      </c>
      <c r="K10" s="13">
        <f>[7]COOPELESCA!L10</f>
        <v>2132.6999999999989</v>
      </c>
      <c r="L10" s="13">
        <f>[7]COOPELESCA!M10</f>
        <v>2132.6999999999989</v>
      </c>
      <c r="M10" s="13">
        <f>[7]COOPELESCA!N10</f>
        <v>2132.6999999999989</v>
      </c>
    </row>
    <row r="11" spans="1:13" x14ac:dyDescent="0.3">
      <c r="A11" s="22" t="str">
        <f>[7]COOPELESCA!B11</f>
        <v>b. Bloque 31-200 kWh</v>
      </c>
      <c r="B11" s="13">
        <f>[7]COOPELESCA!C11</f>
        <v>68.78</v>
      </c>
      <c r="C11" s="13">
        <f>[7]COOPELESCA!D11</f>
        <v>68.779999999999987</v>
      </c>
      <c r="D11" s="13">
        <f>[7]COOPELESCA!E11</f>
        <v>68.78</v>
      </c>
      <c r="E11" s="13">
        <f>[7]COOPELESCA!F11</f>
        <v>67.071333333333371</v>
      </c>
      <c r="F11" s="13">
        <f>[7]COOPELESCA!G11</f>
        <v>72.410000000000011</v>
      </c>
      <c r="G11" s="13">
        <f>[7]COOPELESCA!H11</f>
        <v>72.410000000000025</v>
      </c>
      <c r="H11" s="13">
        <f>[7]COOPELESCA!I11</f>
        <v>70.52</v>
      </c>
      <c r="I11" s="13">
        <f>[7]COOPELESCA!J11</f>
        <v>70.52</v>
      </c>
      <c r="J11" s="13">
        <f>[7]COOPELESCA!K11</f>
        <v>70.52</v>
      </c>
      <c r="K11" s="13">
        <f>[7]COOPELESCA!L11</f>
        <v>71.089999999999989</v>
      </c>
      <c r="L11" s="13">
        <f>[7]COOPELESCA!M11</f>
        <v>71.089999999999975</v>
      </c>
      <c r="M11" s="13">
        <f>[7]COOPELESCA!N11</f>
        <v>71.089999999999989</v>
      </c>
    </row>
    <row r="12" spans="1:13" x14ac:dyDescent="0.3">
      <c r="A12" s="22" t="str">
        <f>[7]COOPELESCA!B12</f>
        <v>c. Bloque mayor a 200 kWh</v>
      </c>
      <c r="B12" s="13">
        <f>[7]COOPELESCA!C12</f>
        <v>86.48</v>
      </c>
      <c r="C12" s="13">
        <f>[7]COOPELESCA!D12</f>
        <v>86.48</v>
      </c>
      <c r="D12" s="13">
        <f>[7]COOPELESCA!E12</f>
        <v>86.48</v>
      </c>
      <c r="E12" s="13">
        <f>[7]COOPELESCA!F12</f>
        <v>84.329333333333295</v>
      </c>
      <c r="F12" s="13">
        <f>[7]COOPELESCA!G12</f>
        <v>91.039999999999978</v>
      </c>
      <c r="G12" s="13">
        <f>[7]COOPELESCA!H12</f>
        <v>91.039999999999978</v>
      </c>
      <c r="H12" s="13">
        <f>[7]COOPELESCA!I12</f>
        <v>88.659999999999982</v>
      </c>
      <c r="I12" s="13">
        <f>[7]COOPELESCA!J12</f>
        <v>88.659999999999982</v>
      </c>
      <c r="J12" s="13">
        <f>[7]COOPELESCA!K12</f>
        <v>88.66</v>
      </c>
      <c r="K12" s="13">
        <f>[7]COOPELESCA!L12</f>
        <v>89.380000000000067</v>
      </c>
      <c r="L12" s="13">
        <f>[7]COOPELESCA!M12</f>
        <v>89.380000000000067</v>
      </c>
      <c r="M12" s="13">
        <f>[7]COOPELESCA!N12</f>
        <v>89.380000000000067</v>
      </c>
    </row>
    <row r="13" spans="1:13" x14ac:dyDescent="0.3">
      <c r="A13" s="19" t="str">
        <f>[7]COOPELESCA!B13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[7]COOPELESCA!B14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[7]COOPELESCA!B15</f>
        <v>a. Consumo de Energía menor o igual a 3000 kWh</v>
      </c>
      <c r="B15" s="13">
        <f>[7]COOPELESCA!C15</f>
        <v>89.409999999999982</v>
      </c>
      <c r="C15" s="13">
        <f>[7]COOPELESCA!D15</f>
        <v>89.41</v>
      </c>
      <c r="D15" s="13">
        <f>[7]COOPELESCA!E15</f>
        <v>89.409999999999982</v>
      </c>
      <c r="E15" s="13">
        <f>[7]COOPELESCA!F15</f>
        <v>87.195333333333338</v>
      </c>
      <c r="F15" s="13">
        <f>[7]COOPELESCA!G15</f>
        <v>94.130000000000067</v>
      </c>
      <c r="G15" s="13">
        <f>[7]COOPELESCA!H15</f>
        <v>94.130000000000067</v>
      </c>
      <c r="H15" s="13">
        <f>[7]COOPELESCA!I15</f>
        <v>91.67000000000003</v>
      </c>
      <c r="I15" s="13">
        <f>[7]COOPELESCA!J15</f>
        <v>91.67000000000003</v>
      </c>
      <c r="J15" s="13">
        <f>[7]COOPELESCA!K15</f>
        <v>91.67000000000003</v>
      </c>
      <c r="K15" s="13">
        <f>[7]COOPELESCA!L15</f>
        <v>92.409999999999982</v>
      </c>
      <c r="L15" s="13">
        <f>[7]COOPELESCA!M15</f>
        <v>92.41</v>
      </c>
      <c r="M15" s="13">
        <f>[7]COOPELESCA!N15</f>
        <v>92.409999999999982</v>
      </c>
    </row>
    <row r="16" spans="1:13" x14ac:dyDescent="0.3">
      <c r="A16" s="22" t="str">
        <f>[7]COOPELESCA!B16</f>
        <v>b. Bloque 0-3000 kWh</v>
      </c>
      <c r="B16" s="13">
        <f>[7]COOPELESCA!C16</f>
        <v>218130</v>
      </c>
      <c r="C16" s="13">
        <f>[7]COOPELESCA!D16</f>
        <v>218130</v>
      </c>
      <c r="D16" s="13">
        <f>[7]COOPELESCA!E16</f>
        <v>218130</v>
      </c>
      <c r="E16" s="13">
        <f>[7]COOPELESCA!F16</f>
        <v>212708</v>
      </c>
      <c r="F16" s="13">
        <f>[7]COOPELESCA!G16</f>
        <v>229620</v>
      </c>
      <c r="G16" s="13">
        <f>[7]COOPELESCA!H16</f>
        <v>229620</v>
      </c>
      <c r="H16" s="13">
        <f>[7]COOPELESCA!I16</f>
        <v>223620</v>
      </c>
      <c r="I16" s="13">
        <f>[7]COOPELESCA!J16</f>
        <v>223620</v>
      </c>
      <c r="J16" s="13">
        <f>[7]COOPELESCA!K16</f>
        <v>223620</v>
      </c>
      <c r="K16" s="13">
        <f>[7]COOPELESCA!L16</f>
        <v>225420</v>
      </c>
      <c r="L16" s="13">
        <f>[7]COOPELESCA!M16</f>
        <v>225420</v>
      </c>
      <c r="M16" s="13">
        <f>[7]COOPELESCA!N16</f>
        <v>225420</v>
      </c>
    </row>
    <row r="17" spans="1:14" x14ac:dyDescent="0.3">
      <c r="A17" s="22" t="str">
        <f>[7]COOPELESCA!B17</f>
        <v>c. Bloque mayor a 3000 kWh</v>
      </c>
      <c r="B17" s="13">
        <f>[7]COOPELESCA!C17</f>
        <v>72.710000000000022</v>
      </c>
      <c r="C17" s="13">
        <f>[7]COOPELESCA!D17</f>
        <v>72.710000000000022</v>
      </c>
      <c r="D17" s="13">
        <f>[7]COOPELESCA!E17</f>
        <v>72.710000000000022</v>
      </c>
      <c r="E17" s="13">
        <f>[7]COOPELESCA!F17</f>
        <v>70.902666666666661</v>
      </c>
      <c r="F17" s="13">
        <f>[7]COOPELESCA!G17</f>
        <v>76.539999999999978</v>
      </c>
      <c r="G17" s="13">
        <f>[7]COOPELESCA!H17</f>
        <v>76.539999999999978</v>
      </c>
      <c r="H17" s="13">
        <f>[7]COOPELESCA!I17</f>
        <v>74.539999999999978</v>
      </c>
      <c r="I17" s="13">
        <f>[7]COOPELESCA!J17</f>
        <v>74.539999999999978</v>
      </c>
      <c r="J17" s="13">
        <f>[7]COOPELESCA!K17</f>
        <v>74.539999999999978</v>
      </c>
      <c r="K17" s="13">
        <f>[7]COOPELESCA!L17</f>
        <v>75.140000000000029</v>
      </c>
      <c r="L17" s="13">
        <f>[7]COOPELESCA!M17</f>
        <v>75.140000000000043</v>
      </c>
      <c r="M17" s="13">
        <f>[7]COOPELESCA!N17</f>
        <v>75.140000000000029</v>
      </c>
    </row>
    <row r="18" spans="1:14" x14ac:dyDescent="0.3">
      <c r="A18" s="22" t="str">
        <f>[7]COOPELESCA!B18</f>
        <v>d. Bloque 0-10 kW</v>
      </c>
      <c r="B18" s="13">
        <f>[7]COOPELESCA!C18</f>
        <v>44039.800000000025</v>
      </c>
      <c r="C18" s="13">
        <f>[7]COOPELESCA!D18</f>
        <v>44039.800000000025</v>
      </c>
      <c r="D18" s="13">
        <f>[7]COOPELESCA!E18</f>
        <v>44039.800000000025</v>
      </c>
      <c r="E18" s="13">
        <f>[7]COOPELESCA!F18</f>
        <v>42948.173333333318</v>
      </c>
      <c r="F18" s="13">
        <f>[7]COOPELESCA!G18</f>
        <v>46363.800000000025</v>
      </c>
      <c r="G18" s="13">
        <f>[7]COOPELESCA!H18</f>
        <v>46363.800000000025</v>
      </c>
      <c r="H18" s="13">
        <f>[7]COOPELESCA!I18</f>
        <v>45152.800000000025</v>
      </c>
      <c r="I18" s="13">
        <f>[7]COOPELESCA!J18</f>
        <v>45152.800000000025</v>
      </c>
      <c r="J18" s="13">
        <f>[7]COOPELESCA!K18</f>
        <v>45152.800000000025</v>
      </c>
      <c r="K18" s="13">
        <f>[7]COOPELESCA!L18</f>
        <v>45516.5</v>
      </c>
      <c r="L18" s="13">
        <f>[7]COOPELESCA!M18</f>
        <v>45516.5</v>
      </c>
      <c r="M18" s="13">
        <f>[7]COOPELESCA!N18</f>
        <v>45516.5</v>
      </c>
    </row>
    <row r="19" spans="1:14" x14ac:dyDescent="0.3">
      <c r="A19" s="22" t="str">
        <f>[7]COOPELESCA!B19</f>
        <v>e. Bloque mayor a 10 kW</v>
      </c>
      <c r="B19" s="13">
        <f>[7]COOPELESCA!C19</f>
        <v>4403.9799999999977</v>
      </c>
      <c r="C19" s="13">
        <f>[7]COOPELESCA!D19</f>
        <v>4403.9799999999968</v>
      </c>
      <c r="D19" s="13">
        <f>[7]COOPELESCA!E19</f>
        <v>4403.9799999999977</v>
      </c>
      <c r="E19" s="13">
        <f>[7]COOPELESCA!F19</f>
        <v>4294.8173333333325</v>
      </c>
      <c r="F19" s="13">
        <f>[7]COOPELESCA!G19</f>
        <v>4636.3800000000019</v>
      </c>
      <c r="G19" s="13">
        <f>[7]COOPELESCA!H19</f>
        <v>4636.3800000000019</v>
      </c>
      <c r="H19" s="13">
        <f>[7]COOPELESCA!I19</f>
        <v>4515.28</v>
      </c>
      <c r="I19" s="13">
        <f>[7]COOPELESCA!J19</f>
        <v>4515.28</v>
      </c>
      <c r="J19" s="13">
        <f>[7]COOPELESCA!K19</f>
        <v>4515.28</v>
      </c>
      <c r="K19" s="13">
        <f>[7]COOPELESCA!L19</f>
        <v>4551.6499999999978</v>
      </c>
      <c r="L19" s="13">
        <f>[7]COOPELESCA!M19</f>
        <v>4551.6499999999978</v>
      </c>
      <c r="M19" s="13">
        <f>[7]COOPELESCA!N19</f>
        <v>4551.6499999999978</v>
      </c>
    </row>
    <row r="20" spans="1:14" x14ac:dyDescent="0.3">
      <c r="A20" s="19" t="str">
        <f>[7]COOPELESCA!B20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[7]COOPELESCA!B21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[7]COOPELESCA!B22</f>
        <v>a. Consumo de Energía menor o igual a 3000 kWh</v>
      </c>
      <c r="B22" s="13">
        <f>[7]COOPELESCA!C22</f>
        <v>89.409999999999982</v>
      </c>
      <c r="C22" s="13">
        <f>[7]COOPELESCA!D22</f>
        <v>89.41</v>
      </c>
      <c r="D22" s="13">
        <f>[7]COOPELESCA!E22</f>
        <v>89.409999999999982</v>
      </c>
      <c r="E22" s="13">
        <f>[7]COOPELESCA!F22</f>
        <v>87.195333333333338</v>
      </c>
      <c r="F22" s="13">
        <f>[7]COOPELESCA!G22</f>
        <v>94.130000000000067</v>
      </c>
      <c r="G22" s="13">
        <f>[7]COOPELESCA!H22</f>
        <v>94.130000000000067</v>
      </c>
      <c r="H22" s="13">
        <f>[7]COOPELESCA!I22</f>
        <v>91.67000000000003</v>
      </c>
      <c r="I22" s="13">
        <f>[7]COOPELESCA!J22</f>
        <v>91.67000000000003</v>
      </c>
      <c r="J22" s="13">
        <f>[7]COOPELESCA!K22</f>
        <v>91.67000000000003</v>
      </c>
      <c r="K22" s="13">
        <f>[7]COOPELESCA!L22</f>
        <v>92.409999999999982</v>
      </c>
      <c r="L22" s="13">
        <f>[7]COOPELESCA!M22</f>
        <v>92.41</v>
      </c>
      <c r="M22" s="13">
        <f>[7]COOPELESCA!N22</f>
        <v>92.409999999999982</v>
      </c>
      <c r="N22" s="23"/>
    </row>
    <row r="23" spans="1:14" x14ac:dyDescent="0.3">
      <c r="A23" s="22" t="str">
        <f>[7]COOPELESCA!B23</f>
        <v>b. Bloque 0-3000 kWh</v>
      </c>
      <c r="B23" s="13">
        <f>[7]COOPELESCA!C23</f>
        <v>218130</v>
      </c>
      <c r="C23" s="13">
        <f>[7]COOPELESCA!D23</f>
        <v>218130</v>
      </c>
      <c r="D23" s="13">
        <f>[7]COOPELESCA!E23</f>
        <v>218130</v>
      </c>
      <c r="E23" s="13">
        <f>[7]COOPELESCA!F23</f>
        <v>212708</v>
      </c>
      <c r="F23" s="13">
        <f>[7]COOPELESCA!G23</f>
        <v>229620</v>
      </c>
      <c r="G23" s="13">
        <f>[7]COOPELESCA!H23</f>
        <v>229620</v>
      </c>
      <c r="H23" s="13">
        <f>[7]COOPELESCA!I23</f>
        <v>223620</v>
      </c>
      <c r="I23" s="13">
        <f>[7]COOPELESCA!J23</f>
        <v>223620</v>
      </c>
      <c r="J23" s="13">
        <f>[7]COOPELESCA!K23</f>
        <v>223620</v>
      </c>
      <c r="K23" s="13">
        <f>[7]COOPELESCA!L23</f>
        <v>225420</v>
      </c>
      <c r="L23" s="13">
        <f>[7]COOPELESCA!M23</f>
        <v>225420</v>
      </c>
      <c r="M23" s="13">
        <f>[7]COOPELESCA!N23</f>
        <v>225420</v>
      </c>
      <c r="N23" s="23"/>
    </row>
    <row r="24" spans="1:14" x14ac:dyDescent="0.3">
      <c r="A24" s="22" t="str">
        <f>[7]COOPELESCA!B24</f>
        <v>c. Bloque mayor a 3000 kWh</v>
      </c>
      <c r="B24" s="13">
        <f>[7]COOPELESCA!C24</f>
        <v>72.710000000000022</v>
      </c>
      <c r="C24" s="13">
        <f>[7]COOPELESCA!D24</f>
        <v>72.710000000000022</v>
      </c>
      <c r="D24" s="13">
        <f>[7]COOPELESCA!E24</f>
        <v>72.710000000000022</v>
      </c>
      <c r="E24" s="13">
        <f>[7]COOPELESCA!F24</f>
        <v>70.902666666666661</v>
      </c>
      <c r="F24" s="13">
        <f>[7]COOPELESCA!G24</f>
        <v>76.539999999999978</v>
      </c>
      <c r="G24" s="13">
        <f>[7]COOPELESCA!H24</f>
        <v>76.539999999999978</v>
      </c>
      <c r="H24" s="13">
        <f>[7]COOPELESCA!I24</f>
        <v>74.539999999999978</v>
      </c>
      <c r="I24" s="13">
        <f>[7]COOPELESCA!J24</f>
        <v>74.539999999999978</v>
      </c>
      <c r="J24" s="13">
        <f>[7]COOPELESCA!K24</f>
        <v>74.539999999999978</v>
      </c>
      <c r="K24" s="13">
        <f>[7]COOPELESCA!L24</f>
        <v>75.140000000000029</v>
      </c>
      <c r="L24" s="13">
        <f>[7]COOPELESCA!M24</f>
        <v>75.140000000000043</v>
      </c>
      <c r="M24" s="13">
        <f>[7]COOPELESCA!N24</f>
        <v>75.140000000000029</v>
      </c>
      <c r="N24" s="23"/>
    </row>
    <row r="25" spans="1:14" x14ac:dyDescent="0.3">
      <c r="A25" s="22" t="str">
        <f>[7]COOPELESCA!B25</f>
        <v>d. Bloque 0-10 kW</v>
      </c>
      <c r="B25" s="13">
        <f>[7]COOPELESCA!C25</f>
        <v>44039.800000000025</v>
      </c>
      <c r="C25" s="13">
        <f>[7]COOPELESCA!D25</f>
        <v>44039.800000000025</v>
      </c>
      <c r="D25" s="13">
        <f>[7]COOPELESCA!E25</f>
        <v>44039.800000000025</v>
      </c>
      <c r="E25" s="13">
        <f>[7]COOPELESCA!F25</f>
        <v>42948.173333333318</v>
      </c>
      <c r="F25" s="13">
        <f>[7]COOPELESCA!G25</f>
        <v>46363.800000000025</v>
      </c>
      <c r="G25" s="13">
        <f>[7]COOPELESCA!H25</f>
        <v>46363.800000000025</v>
      </c>
      <c r="H25" s="13">
        <f>[7]COOPELESCA!I25</f>
        <v>45152.800000000025</v>
      </c>
      <c r="I25" s="13">
        <f>[7]COOPELESCA!J25</f>
        <v>45152.800000000025</v>
      </c>
      <c r="J25" s="13">
        <f>[7]COOPELESCA!K25</f>
        <v>45152.800000000025</v>
      </c>
      <c r="K25" s="13">
        <f>[7]COOPELESCA!L25</f>
        <v>45516.5</v>
      </c>
      <c r="L25" s="13">
        <f>[7]COOPELESCA!M25</f>
        <v>45516.5</v>
      </c>
      <c r="M25" s="13">
        <f>[7]COOPELESCA!N25</f>
        <v>45516.5</v>
      </c>
      <c r="N25" s="23"/>
    </row>
    <row r="26" spans="1:14" x14ac:dyDescent="0.3">
      <c r="A26" s="22" t="str">
        <f>[7]COOPELESCA!B26</f>
        <v>e. Bloque mayor a 10 kW</v>
      </c>
      <c r="B26" s="13">
        <f>[7]COOPELESCA!C26</f>
        <v>4403.9799999999977</v>
      </c>
      <c r="C26" s="13">
        <f>[7]COOPELESCA!D26</f>
        <v>4403.9799999999968</v>
      </c>
      <c r="D26" s="13">
        <f>[7]COOPELESCA!E26</f>
        <v>4403.9799999999977</v>
      </c>
      <c r="E26" s="13">
        <f>[7]COOPELESCA!F26</f>
        <v>4294.8173333333325</v>
      </c>
      <c r="F26" s="13">
        <f>[7]COOPELESCA!G26</f>
        <v>4636.3800000000019</v>
      </c>
      <c r="G26" s="13">
        <f>[7]COOPELESCA!H26</f>
        <v>4636.3800000000019</v>
      </c>
      <c r="H26" s="13">
        <f>[7]COOPELESCA!I26</f>
        <v>4515.28</v>
      </c>
      <c r="I26" s="13">
        <f>[7]COOPELESCA!J26</f>
        <v>4515.28</v>
      </c>
      <c r="J26" s="13">
        <f>[7]COOPELESCA!K26</f>
        <v>4515.28</v>
      </c>
      <c r="K26" s="13">
        <f>[7]COOPELESCA!L26</f>
        <v>4551.6499999999978</v>
      </c>
      <c r="L26" s="13">
        <f>[7]COOPELESCA!M26</f>
        <v>4551.6499999999978</v>
      </c>
      <c r="M26" s="13">
        <f>[7]COOPELESCA!N26</f>
        <v>4551.6499999999978</v>
      </c>
      <c r="N26" s="23"/>
    </row>
    <row r="27" spans="1:14" x14ac:dyDescent="0.3">
      <c r="A27" s="19" t="str">
        <f>[7]COOPELESCA!B27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[7]COOPELESCA!B28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[7]COOPELESCA!B29</f>
        <v>a. Energía Punta</v>
      </c>
      <c r="B29" s="13">
        <f>[7]COOPELESCA!C29</f>
        <v>58.25</v>
      </c>
      <c r="C29" s="13">
        <f>[7]COOPELESCA!D29</f>
        <v>58.25</v>
      </c>
      <c r="D29" s="13">
        <f>[7]COOPELESCA!E29</f>
        <v>58.25</v>
      </c>
      <c r="E29" s="13">
        <f>[7]COOPELESCA!F29</f>
        <v>63.260000000000019</v>
      </c>
      <c r="F29" s="13">
        <f>[7]COOPELESCA!G29</f>
        <v>68.299999999999983</v>
      </c>
      <c r="G29" s="13">
        <f>[7]COOPELESCA!H29</f>
        <v>68.299999999999969</v>
      </c>
      <c r="H29" s="13">
        <f>[7]COOPELESCA!I29</f>
        <v>66.510000000000005</v>
      </c>
      <c r="I29" s="13">
        <f>[7]COOPELESCA!J29</f>
        <v>66.510000000000005</v>
      </c>
      <c r="J29" s="13">
        <f>[7]COOPELESCA!K29</f>
        <v>66.510000000000005</v>
      </c>
      <c r="K29" s="13">
        <f>[7]COOPELESCA!L29</f>
        <v>63.319999999999979</v>
      </c>
      <c r="L29" s="13">
        <f>[7]COOPELESCA!M29</f>
        <v>63.319999999999979</v>
      </c>
      <c r="M29" s="13">
        <f>[7]COOPELESCA!N29</f>
        <v>63.319999999999979</v>
      </c>
      <c r="N29" s="23"/>
    </row>
    <row r="30" spans="1:14" x14ac:dyDescent="0.3">
      <c r="A30" s="22" t="str">
        <f>[7]COOPELESCA!B30</f>
        <v>b. Energía Valle</v>
      </c>
      <c r="B30" s="13">
        <f>[7]COOPELESCA!C30</f>
        <v>49.47000000000002</v>
      </c>
      <c r="C30" s="13">
        <f>[7]COOPELESCA!D30</f>
        <v>49.47000000000002</v>
      </c>
      <c r="D30" s="13">
        <f>[7]COOPELESCA!E30</f>
        <v>49.47000000000002</v>
      </c>
      <c r="E30" s="13">
        <f>[7]COOPELESCA!F30</f>
        <v>53.73533333333333</v>
      </c>
      <c r="F30" s="13">
        <f>[7]COOPELESCA!G30</f>
        <v>58.01</v>
      </c>
      <c r="G30" s="13">
        <f>[7]COOPELESCA!H30</f>
        <v>58.01</v>
      </c>
      <c r="H30" s="13">
        <f>[7]COOPELESCA!I30</f>
        <v>56.49</v>
      </c>
      <c r="I30" s="13">
        <f>[7]COOPELESCA!J30</f>
        <v>56.49</v>
      </c>
      <c r="J30" s="13">
        <f>[7]COOPELESCA!K30</f>
        <v>56.49</v>
      </c>
      <c r="K30" s="13">
        <f>[7]COOPELESCA!L30</f>
        <v>53.77999999999998</v>
      </c>
      <c r="L30" s="13">
        <f>[7]COOPELESCA!M30</f>
        <v>53.77999999999998</v>
      </c>
      <c r="M30" s="13">
        <f>[7]COOPELESCA!N30</f>
        <v>53.77999999999998</v>
      </c>
      <c r="N30" s="23"/>
    </row>
    <row r="31" spans="1:14" x14ac:dyDescent="0.3">
      <c r="A31" s="22" t="str">
        <f>[7]COOPELESCA!B31</f>
        <v>c. Energía Noche</v>
      </c>
      <c r="B31" s="13">
        <f>[7]COOPELESCA!C31</f>
        <v>44.690000000000033</v>
      </c>
      <c r="C31" s="13">
        <f>[7]COOPELESCA!D31</f>
        <v>44.690000000000033</v>
      </c>
      <c r="D31" s="13">
        <f>[7]COOPELESCA!E31</f>
        <v>44.690000000000033</v>
      </c>
      <c r="E31" s="13">
        <f>[7]COOPELESCA!F31</f>
        <v>48.535333333333341</v>
      </c>
      <c r="F31" s="13">
        <f>[7]COOPELESCA!G31</f>
        <v>52.390000000000036</v>
      </c>
      <c r="G31" s="13">
        <f>[7]COOPELESCA!H31</f>
        <v>52.390000000000029</v>
      </c>
      <c r="H31" s="13">
        <f>[7]COOPELESCA!I31</f>
        <v>51.019999999999989</v>
      </c>
      <c r="I31" s="13">
        <f>[7]COOPELESCA!J31</f>
        <v>51.019999999999989</v>
      </c>
      <c r="J31" s="13">
        <f>[7]COOPELESCA!K31</f>
        <v>51.019999999999989</v>
      </c>
      <c r="K31" s="13">
        <f>[7]COOPELESCA!L31</f>
        <v>48.569999999999993</v>
      </c>
      <c r="L31" s="13">
        <f>[7]COOPELESCA!M31</f>
        <v>48.57</v>
      </c>
      <c r="M31" s="13">
        <f>[7]COOPELESCA!N31</f>
        <v>48.569999999999993</v>
      </c>
      <c r="N31" s="23"/>
    </row>
    <row r="32" spans="1:14" x14ac:dyDescent="0.3">
      <c r="A32" s="22" t="str">
        <f>[7]COOPELESCA!B32</f>
        <v>d. Potencia Punta</v>
      </c>
      <c r="B32" s="13">
        <f>[7]COOPELESCA!C32</f>
        <v>3351.2299999999996</v>
      </c>
      <c r="C32" s="13">
        <f>[7]COOPELESCA!D32</f>
        <v>3351.23</v>
      </c>
      <c r="D32" s="13">
        <f>[7]COOPELESCA!E32</f>
        <v>3351.2299999999996</v>
      </c>
      <c r="E32" s="13">
        <f>[7]COOPELESCA!F32</f>
        <v>3639.7959999999989</v>
      </c>
      <c r="F32" s="13">
        <f>[7]COOPELESCA!G32</f>
        <v>3929.2599999999984</v>
      </c>
      <c r="G32" s="13">
        <f>[7]COOPELESCA!H32</f>
        <v>3929.2599999999989</v>
      </c>
      <c r="H32" s="13">
        <f>[7]COOPELESCA!I32</f>
        <v>3826.64</v>
      </c>
      <c r="I32" s="13">
        <f>[7]COOPELESCA!J32</f>
        <v>3826.64</v>
      </c>
      <c r="J32" s="13">
        <f>[7]COOPELESCA!K32</f>
        <v>3826.64</v>
      </c>
      <c r="K32" s="13">
        <f>[7]COOPELESCA!L32</f>
        <v>3642.89</v>
      </c>
      <c r="L32" s="13">
        <f>[7]COOPELESCA!M32</f>
        <v>3642.89</v>
      </c>
      <c r="M32" s="13">
        <f>[7]COOPELESCA!N32</f>
        <v>3642.89</v>
      </c>
      <c r="N32" s="23"/>
    </row>
    <row r="33" spans="1:14" x14ac:dyDescent="0.3">
      <c r="A33" s="22" t="str">
        <f>[7]COOPELESCA!B33</f>
        <v>e. Potencia Valle</v>
      </c>
      <c r="B33" s="13">
        <f>[7]COOPELESCA!C33</f>
        <v>3351.2299999999996</v>
      </c>
      <c r="C33" s="13">
        <f>[7]COOPELESCA!D33</f>
        <v>3351.23</v>
      </c>
      <c r="D33" s="13">
        <f>[7]COOPELESCA!E33</f>
        <v>3351.2299999999996</v>
      </c>
      <c r="E33" s="13">
        <f>[7]COOPELESCA!F33</f>
        <v>3639.7959999999989</v>
      </c>
      <c r="F33" s="13">
        <f>[7]COOPELESCA!G33</f>
        <v>3929.2599999999984</v>
      </c>
      <c r="G33" s="13">
        <f>[7]COOPELESCA!H33</f>
        <v>3929.2599999999989</v>
      </c>
      <c r="H33" s="13">
        <f>[7]COOPELESCA!I33</f>
        <v>3826.64</v>
      </c>
      <c r="I33" s="13">
        <f>[7]COOPELESCA!J33</f>
        <v>3826.64</v>
      </c>
      <c r="J33" s="13">
        <f>[7]COOPELESCA!K33</f>
        <v>3826.64</v>
      </c>
      <c r="K33" s="13">
        <f>[7]COOPELESCA!L33</f>
        <v>3642.89</v>
      </c>
      <c r="L33" s="13">
        <f>[7]COOPELESCA!M33</f>
        <v>3642.89</v>
      </c>
      <c r="M33" s="13">
        <f>[7]COOPELESCA!N33</f>
        <v>3642.89</v>
      </c>
      <c r="N33" s="23"/>
    </row>
    <row r="34" spans="1:14" x14ac:dyDescent="0.3">
      <c r="A34" s="19" t="str">
        <f>[7]COOPELESCA!B34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[7]COOPELESCA!B35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[7]COOPELESCA!B36</f>
        <v>a. Bloque 0-30 kWh</v>
      </c>
      <c r="B36" s="13">
        <f>[7]COOPELESCA!C36</f>
        <v>114.59999999999994</v>
      </c>
      <c r="C36" s="13">
        <f>[7]COOPELESCA!D36</f>
        <v>114.59999999999994</v>
      </c>
      <c r="D36" s="13">
        <f>[7]COOPELESCA!E36</f>
        <v>114.59999999999994</v>
      </c>
      <c r="E36" s="13">
        <f>[7]COOPELESCA!F36</f>
        <v>114.90000000000006</v>
      </c>
      <c r="F36" s="13">
        <f>[7]COOPELESCA!G36</f>
        <v>114.90000000000006</v>
      </c>
      <c r="G36" s="13">
        <f>[7]COOPELESCA!H36</f>
        <v>114.90000000000006</v>
      </c>
      <c r="H36" s="13">
        <f>[7]COOPELESCA!I36</f>
        <v>110.69999999999995</v>
      </c>
      <c r="I36" s="13">
        <f>[7]COOPELESCA!J36</f>
        <v>110.69999999999995</v>
      </c>
      <c r="J36" s="13">
        <f>[7]COOPELESCA!K36</f>
        <v>110.69999999999996</v>
      </c>
      <c r="K36" s="13">
        <f>[7]COOPELESCA!L36</f>
        <v>108.90000000000006</v>
      </c>
      <c r="L36" s="13">
        <f>[7]COOPELESCA!M36</f>
        <v>108.90000000000006</v>
      </c>
      <c r="M36" s="13">
        <f>[7]COOPELESCA!N36</f>
        <v>108.90000000000006</v>
      </c>
    </row>
    <row r="37" spans="1:14" x14ac:dyDescent="0.3">
      <c r="A37" s="22" t="str">
        <f>[7]COOPELESCA!B37</f>
        <v>b. Bloque 31-50 000 kWh</v>
      </c>
      <c r="B37" s="13">
        <f>[7]COOPELESCA!C37</f>
        <v>3.8199999999999967</v>
      </c>
      <c r="C37" s="13">
        <f>[7]COOPELESCA!D37</f>
        <v>3.8199999999999972</v>
      </c>
      <c r="D37" s="13">
        <f>[7]COOPELESCA!E37</f>
        <v>3.8199999999999967</v>
      </c>
      <c r="E37" s="13">
        <f>[7]COOPELESCA!F37</f>
        <v>3.8299999999999987</v>
      </c>
      <c r="F37" s="13">
        <f>[7]COOPELESCA!G37</f>
        <v>3.8299999999999987</v>
      </c>
      <c r="G37" s="13">
        <f>[7]COOPELESCA!H37</f>
        <v>3.8299999999999987</v>
      </c>
      <c r="H37" s="13">
        <f>[7]COOPELESCA!I37</f>
        <v>3.6899999999999986</v>
      </c>
      <c r="I37" s="13">
        <f>[7]COOPELESCA!J37</f>
        <v>3.6899999999999986</v>
      </c>
      <c r="J37" s="13">
        <f>[7]COOPELESCA!K37</f>
        <v>3.6899999999999986</v>
      </c>
      <c r="K37" s="13">
        <f>[7]COOPELESCA!L37</f>
        <v>3.6299999999999986</v>
      </c>
      <c r="L37" s="13">
        <f>[7]COOPELESCA!M37</f>
        <v>3.6299999999999986</v>
      </c>
      <c r="M37" s="13">
        <f>[7]COOPELESCA!N37</f>
        <v>3.6299999999999986</v>
      </c>
    </row>
    <row r="38" spans="1:14" x14ac:dyDescent="0.3">
      <c r="A38" s="22" t="str">
        <f>[7]COOPELESCA!B38</f>
        <v>c. Bloque mayor a 50 000 kWh</v>
      </c>
      <c r="B38" s="13">
        <f>[7]COOPELESCA!C38</f>
        <v>191000</v>
      </c>
      <c r="C38" s="13">
        <f>[7]COOPELESCA!D38</f>
        <v>191000</v>
      </c>
      <c r="D38" s="13">
        <f>[7]COOPELESCA!E38</f>
        <v>191000</v>
      </c>
      <c r="E38" s="13">
        <f>[7]COOPELESCA!F38</f>
        <v>191500</v>
      </c>
      <c r="F38" s="13">
        <f>[7]COOPELESCA!G38</f>
        <v>191500</v>
      </c>
      <c r="G38" s="13">
        <f>[7]COOPELESCA!H38</f>
        <v>191500</v>
      </c>
      <c r="H38" s="13">
        <f>[7]COOPELESCA!I38</f>
        <v>184500</v>
      </c>
      <c r="I38" s="13">
        <f>[7]COOPELESCA!J38</f>
        <v>184500</v>
      </c>
      <c r="J38" s="13">
        <f>[7]COOPELESCA!K38</f>
        <v>184500</v>
      </c>
      <c r="K38" s="13">
        <f>[7]COOPELESCA!L38</f>
        <v>181500</v>
      </c>
      <c r="L38" s="13">
        <f>[7]COOPELESCA!M38</f>
        <v>181500</v>
      </c>
      <c r="M38" s="13">
        <f>[7]COOPELESCA!N38</f>
        <v>181500</v>
      </c>
    </row>
    <row r="39" spans="1:14" x14ac:dyDescent="0.3">
      <c r="A39" s="19" t="str">
        <f>[7]COOPELESCA!B39</f>
        <v>Tarifa de acceso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4" x14ac:dyDescent="0.3">
      <c r="A40" s="64" t="str">
        <f>[7]COOPELESCA!B40</f>
        <v>T-TA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</row>
    <row r="41" spans="1:14" x14ac:dyDescent="0.3">
      <c r="A41" s="22" t="str">
        <f>[7]COOPELESCA!B41</f>
        <v>a. Consumo de Energía cada kWh</v>
      </c>
      <c r="B41" s="13">
        <f>[7]COOPELESCA!C41</f>
        <v>30.200000000000017</v>
      </c>
      <c r="C41" s="13">
        <f>[7]COOPELESCA!D41</f>
        <v>30.200000000000014</v>
      </c>
      <c r="D41" s="13">
        <f>[7]COOPELESCA!E41</f>
        <v>30.200000000000017</v>
      </c>
      <c r="E41" s="13">
        <f>[7]COOPELESCA!F41</f>
        <v>30.200000000000014</v>
      </c>
      <c r="F41" s="13">
        <f>[7]COOPELESCA!G41</f>
        <v>30.200000000000017</v>
      </c>
      <c r="G41" s="13">
        <f>[7]COOPELESCA!H41</f>
        <v>30.200000000000014</v>
      </c>
      <c r="H41" s="13">
        <f>[7]COOPELESCA!I41</f>
        <v>30.200000000000017</v>
      </c>
      <c r="I41" s="13">
        <f>[7]COOPELESCA!J41</f>
        <v>30.200000000000017</v>
      </c>
      <c r="J41" s="13">
        <f>[7]COOPELESCA!K41</f>
        <v>30.200000000000014</v>
      </c>
      <c r="K41" s="13">
        <f>[7]COOPELESCA!L41</f>
        <v>30.200000000000017</v>
      </c>
      <c r="L41" s="13">
        <f>[7]COOPELESCA!M41</f>
        <v>30.200000000000014</v>
      </c>
      <c r="M41" s="13">
        <f>[7]COOPELESCA!N41</f>
        <v>30.200000000000017</v>
      </c>
    </row>
    <row r="42" spans="1:14" x14ac:dyDescent="0.3">
      <c r="A42" s="68" t="str">
        <f>[7]COOPELESCA!B42</f>
        <v>Tarifa en centros de recarga rápida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spans="1:14" x14ac:dyDescent="0.3">
      <c r="A43" s="66" t="str">
        <f>[7]COOPELESCA!B43</f>
        <v>T-VE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22" t="str">
        <f>[7]COOPELESCA!B44</f>
        <v>b. Cada minuto de recarga de energia lectrica</v>
      </c>
      <c r="B44" s="13">
        <f>[7]COOPELESCA!C44</f>
        <v>150</v>
      </c>
      <c r="C44" s="13">
        <f>[7]COOPELESCA!D44</f>
        <v>150</v>
      </c>
      <c r="D44" s="13">
        <f>[7]COOPELESCA!E44</f>
        <v>150</v>
      </c>
      <c r="E44" s="13">
        <f>[7]COOPELESCA!F44</f>
        <v>150</v>
      </c>
      <c r="F44" s="13">
        <f>[7]COOPELESCA!G44</f>
        <v>150</v>
      </c>
      <c r="G44" s="13">
        <f>[7]COOPELESCA!H44</f>
        <v>150</v>
      </c>
      <c r="H44" s="13">
        <f>[7]COOPELESCA!I44</f>
        <v>150</v>
      </c>
      <c r="I44" s="13">
        <f>[7]COOPELESCA!J44</f>
        <v>150</v>
      </c>
      <c r="J44" s="13">
        <f>[7]COOPELESCA!K44</f>
        <v>150</v>
      </c>
      <c r="K44" s="13">
        <f>[7]COOPELESCA!L44</f>
        <v>150</v>
      </c>
      <c r="L44" s="13">
        <f>[7]COOPELESCA!M44</f>
        <v>150</v>
      </c>
      <c r="M44" s="13">
        <f>[7]COOPELESCA!N44</f>
        <v>150</v>
      </c>
    </row>
    <row r="45" spans="1:14" x14ac:dyDescent="0.3">
      <c r="A45" s="68" t="str">
        <f>[7]COOPELESCA!B45</f>
        <v>Tarifa en centros de recarga en planteles para autobuses electricos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  <row r="46" spans="1:14" x14ac:dyDescent="0.3">
      <c r="A46" s="66" t="str">
        <f>[7]COOPELESCA!B46</f>
        <v>T-BE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4" x14ac:dyDescent="0.3">
      <c r="A47" s="62" t="str">
        <f>[7]COOPELESCA!B47</f>
        <v>b. Consumo de Energía cada kWh</v>
      </c>
      <c r="B47" s="63">
        <f>[7]COOPELESCA!C47</f>
        <v>57.079999999999977</v>
      </c>
      <c r="C47" s="63">
        <f>[7]COOPELESCA!D47</f>
        <v>57.079999999999984</v>
      </c>
      <c r="D47" s="63">
        <f>[7]COOPELESCA!E47</f>
        <v>57.079999999999977</v>
      </c>
      <c r="E47" s="63">
        <f>[7]COOPELESCA!F47</f>
        <v>57.079999999999977</v>
      </c>
      <c r="F47" s="63">
        <f>[7]COOPELESCA!G47</f>
        <v>57.079999999999977</v>
      </c>
      <c r="G47" s="63">
        <f>[7]COOPELESCA!H47</f>
        <v>57.079999999999977</v>
      </c>
      <c r="H47" s="63">
        <f>[7]COOPELESCA!I47</f>
        <v>57.079999999999977</v>
      </c>
      <c r="I47" s="63">
        <f>[7]COOPELESCA!J47</f>
        <v>57.079999999999977</v>
      </c>
      <c r="J47" s="63">
        <f>[7]COOPELESCA!K47</f>
        <v>57.079999999999977</v>
      </c>
      <c r="K47" s="63">
        <f>[7]COOPELESCA!L47</f>
        <v>57.079999999999977</v>
      </c>
      <c r="L47" s="63">
        <f>[7]COOPELESCA!M47</f>
        <v>57.079999999999977</v>
      </c>
      <c r="M47" s="63">
        <f>[7]COOPELESCA!N47</f>
        <v>57.079999999999977</v>
      </c>
    </row>
    <row r="48" spans="1:14" x14ac:dyDescent="0.3">
      <c r="A48" s="2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x14ac:dyDescent="0.3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x14ac:dyDescent="0.3">
      <c r="A50" s="24" t="s">
        <v>25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x14ac:dyDescent="0.3">
      <c r="A51" s="24" t="s">
        <v>76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2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7" spans="1:13" x14ac:dyDescent="0.3">
      <c r="A57" s="179" t="s">
        <v>115</v>
      </c>
      <c r="B57" s="179"/>
      <c r="C57" s="179"/>
      <c r="D57" s="179"/>
      <c r="E57" s="179"/>
      <c r="F57" s="179"/>
      <c r="G57" s="179"/>
      <c r="H57" s="179"/>
      <c r="I57" s="179"/>
      <c r="J57" s="179"/>
    </row>
    <row r="58" spans="1:13" x14ac:dyDescent="0.3">
      <c r="A58" s="180" t="s">
        <v>188</v>
      </c>
      <c r="B58" s="180"/>
      <c r="C58" s="180"/>
      <c r="D58" s="180"/>
      <c r="E58" s="180"/>
      <c r="F58" s="180"/>
      <c r="G58" s="180"/>
      <c r="H58" s="180"/>
      <c r="I58" s="180"/>
      <c r="J58" s="180"/>
    </row>
    <row r="59" spans="1:13" x14ac:dyDescent="0.3">
      <c r="A59" s="94" t="str">
        <f>[7]COOPELESCA!B67</f>
        <v>Promedio de Tarifa</v>
      </c>
      <c r="B59" s="94" t="str">
        <f>[7]COOPELESCA!C67</f>
        <v>Mes</v>
      </c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</row>
    <row r="60" spans="1:13" x14ac:dyDescent="0.3">
      <c r="A60" s="93" t="str">
        <f>[7]COOPELESCA!B68</f>
        <v>º</v>
      </c>
      <c r="B60" s="93" t="str">
        <f>[7]COOPELESCA!C68</f>
        <v>Enero</v>
      </c>
      <c r="C60" s="93" t="str">
        <f>[7]COOPELESCA!D68</f>
        <v>Febrero</v>
      </c>
      <c r="D60" s="93" t="str">
        <f>[7]COOPELESCA!E68</f>
        <v>Marzo</v>
      </c>
      <c r="E60" s="93" t="str">
        <f>[7]COOPELESCA!F68</f>
        <v>Abril</v>
      </c>
      <c r="F60" s="93" t="str">
        <f>[7]COOPELESCA!G68</f>
        <v>Mayo</v>
      </c>
      <c r="G60" s="93" t="str">
        <f>[7]COOPELESCA!H68</f>
        <v>Junio</v>
      </c>
      <c r="H60" s="93" t="str">
        <f>[7]COOPELESCA!I68</f>
        <v>Julio</v>
      </c>
      <c r="I60" s="93" t="str">
        <f>[7]COOPELESCA!J68</f>
        <v>Agosto</v>
      </c>
      <c r="J60" s="93" t="str">
        <f>[7]COOPELESCA!K68</f>
        <v>Septiembre</v>
      </c>
      <c r="K60" s="93" t="str">
        <f>[7]COOPELESCA!L68</f>
        <v>Octubre</v>
      </c>
      <c r="L60" s="93" t="str">
        <f>[7]COOPELESCA!M68</f>
        <v>Noviembre</v>
      </c>
      <c r="M60" s="93" t="str">
        <f>[7]COOPELESCA!N68</f>
        <v>Diciembre</v>
      </c>
    </row>
    <row r="61" spans="1:13" x14ac:dyDescent="0.3">
      <c r="A61" s="78" t="str">
        <f>[7]COOPELESCA!B69</f>
        <v>VENTAS AL SERVICIO DE DISTRIBUCIÓN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spans="1:13" x14ac:dyDescent="0.3">
      <c r="A62" s="78" t="str">
        <f>[7]COOPELESCA!B70</f>
        <v>T-SD</v>
      </c>
      <c r="B62" s="78"/>
      <c r="C62" s="78"/>
      <c r="D62" s="78"/>
      <c r="E62" s="78"/>
      <c r="F62" s="78"/>
      <c r="G62" s="78"/>
      <c r="H62" s="95"/>
      <c r="I62" s="95"/>
      <c r="J62" s="95"/>
      <c r="K62" s="95"/>
      <c r="L62" s="95"/>
      <c r="M62" s="95"/>
    </row>
    <row r="63" spans="1:13" x14ac:dyDescent="0.3">
      <c r="A63" s="78" t="str">
        <f>[7]COOPELESCA!B71</f>
        <v>a. Energía Punta</v>
      </c>
      <c r="B63" s="78">
        <f>[7]COOPELESCA!C71</f>
        <v>60.980000000000011</v>
      </c>
      <c r="C63" s="78">
        <f>[7]COOPELESCA!D71</f>
        <v>60.980000000000011</v>
      </c>
      <c r="D63" s="78">
        <f>[7]COOPELESCA!E71</f>
        <v>60.980000000000011</v>
      </c>
      <c r="E63" s="78">
        <f>[7]COOPELESCA!F71</f>
        <v>60.980000000000011</v>
      </c>
      <c r="F63" s="78">
        <f>[7]COOPELESCA!G71</f>
        <v>60.980000000000011</v>
      </c>
      <c r="G63" s="78">
        <f>[7]COOPELESCA!H71</f>
        <v>60.980000000000011</v>
      </c>
      <c r="H63" s="78">
        <f>[7]COOPELESCA!I71</f>
        <v>60.980000000000011</v>
      </c>
      <c r="I63" s="78">
        <f>[7]COOPELESCA!J71</f>
        <v>60.980000000000011</v>
      </c>
      <c r="J63" s="78">
        <f>[7]COOPELESCA!K71</f>
        <v>60.980000000000011</v>
      </c>
      <c r="K63" s="78">
        <f>[7]COOPELESCA!L71</f>
        <v>57.26</v>
      </c>
      <c r="L63" s="78">
        <f>[7]COOPELESCA!M71</f>
        <v>57.26</v>
      </c>
      <c r="M63" s="78">
        <f>[7]COOPELESCA!N71</f>
        <v>57.26</v>
      </c>
    </row>
    <row r="64" spans="1:13" x14ac:dyDescent="0.3">
      <c r="A64" s="78" t="str">
        <f>[7]COOPELESCA!B72</f>
        <v>b. Energía Valle</v>
      </c>
      <c r="B64" s="78">
        <f>[7]COOPELESCA!C72</f>
        <v>45.609999999999978</v>
      </c>
      <c r="C64" s="78">
        <f>[7]COOPELESCA!D72</f>
        <v>45.609999999999992</v>
      </c>
      <c r="D64" s="78">
        <f>[7]COOPELESCA!E72</f>
        <v>45.609999999999978</v>
      </c>
      <c r="E64" s="78">
        <f>[7]COOPELESCA!F72</f>
        <v>45.609999999999985</v>
      </c>
      <c r="F64" s="78">
        <f>[7]COOPELESCA!G72</f>
        <v>45.609999999999978</v>
      </c>
      <c r="G64" s="78">
        <f>[7]COOPELESCA!H72</f>
        <v>45.609999999999985</v>
      </c>
      <c r="H64" s="78">
        <f>[7]COOPELESCA!I72</f>
        <v>45.609999999999978</v>
      </c>
      <c r="I64" s="78">
        <f>[7]COOPELESCA!J72</f>
        <v>45.609999999999978</v>
      </c>
      <c r="J64" s="78">
        <f>[7]COOPELESCA!K72</f>
        <v>45.609999999999985</v>
      </c>
      <c r="K64" s="78">
        <f>[7]COOPELESCA!L72</f>
        <v>42.829999999999991</v>
      </c>
      <c r="L64" s="78">
        <f>[7]COOPELESCA!M72</f>
        <v>42.83</v>
      </c>
      <c r="M64" s="78">
        <f>[7]COOPELESCA!N72</f>
        <v>42.829999999999991</v>
      </c>
    </row>
    <row r="65" spans="1:13" x14ac:dyDescent="0.3">
      <c r="A65" s="94" t="str">
        <f>[7]COOPELESCA!B73</f>
        <v>c. Energía Noche</v>
      </c>
      <c r="B65" s="94">
        <f>[7]COOPELESCA!C73</f>
        <v>29.990000000000006</v>
      </c>
      <c r="C65" s="94">
        <f>[7]COOPELESCA!D73</f>
        <v>29.990000000000006</v>
      </c>
      <c r="D65" s="94">
        <f>[7]COOPELESCA!E73</f>
        <v>29.990000000000006</v>
      </c>
      <c r="E65" s="94">
        <f>[7]COOPELESCA!F73</f>
        <v>29.990000000000006</v>
      </c>
      <c r="F65" s="94">
        <f>[7]COOPELESCA!G73</f>
        <v>29.990000000000006</v>
      </c>
      <c r="G65" s="94">
        <f>[7]COOPELESCA!H73</f>
        <v>29.990000000000006</v>
      </c>
      <c r="H65" s="94">
        <f>[7]COOPELESCA!I73</f>
        <v>29.990000000000006</v>
      </c>
      <c r="I65" s="94">
        <f>[7]COOPELESCA!J73</f>
        <v>29.990000000000006</v>
      </c>
      <c r="J65" s="94">
        <f>[7]COOPELESCA!K73</f>
        <v>29.990000000000006</v>
      </c>
      <c r="K65" s="94">
        <f>[7]COOPELESCA!L73</f>
        <v>28.159999999999993</v>
      </c>
      <c r="L65" s="94">
        <f>[7]COOPELESCA!M73</f>
        <v>28.159999999999993</v>
      </c>
      <c r="M65" s="94">
        <f>[7]COOPELESCA!N73</f>
        <v>28.159999999999993</v>
      </c>
    </row>
    <row r="66" spans="1:13" x14ac:dyDescent="0.3">
      <c r="A66" s="78"/>
      <c r="B66" s="78"/>
      <c r="C66" s="78"/>
      <c r="D66" s="78"/>
      <c r="E66" s="78"/>
      <c r="F66" s="78"/>
      <c r="G66" s="78"/>
      <c r="H66" s="95"/>
      <c r="I66" s="95"/>
      <c r="J66" s="95"/>
      <c r="K66" s="95"/>
      <c r="L66" s="95"/>
      <c r="M66" s="95"/>
    </row>
    <row r="67" spans="1:13" x14ac:dyDescent="0.3">
      <c r="A67" s="78"/>
      <c r="B67" s="78"/>
      <c r="C67" s="78"/>
      <c r="D67" s="78"/>
      <c r="E67" s="78"/>
      <c r="F67" s="78"/>
      <c r="G67" s="78"/>
      <c r="H67" s="95"/>
      <c r="I67" s="95"/>
      <c r="J67" s="95"/>
      <c r="K67" s="95"/>
      <c r="L67" s="95"/>
      <c r="M67" s="95"/>
    </row>
    <row r="68" spans="1:13" x14ac:dyDescent="0.3">
      <c r="A68" s="78"/>
      <c r="B68" s="78"/>
      <c r="C68" s="78"/>
      <c r="D68" s="78"/>
      <c r="E68" s="78"/>
      <c r="F68" s="78"/>
      <c r="G68" s="78"/>
      <c r="H68" s="95"/>
      <c r="I68" s="95"/>
      <c r="J68" s="95"/>
      <c r="K68" s="95"/>
      <c r="L68" s="95"/>
      <c r="M68" s="95"/>
    </row>
    <row r="69" spans="1:13" x14ac:dyDescent="0.3">
      <c r="A69" s="78"/>
      <c r="B69" s="78"/>
      <c r="C69" s="78"/>
      <c r="D69" s="78"/>
      <c r="E69" s="78"/>
      <c r="F69" s="78"/>
      <c r="G69" s="78"/>
      <c r="H69" s="13"/>
      <c r="I69" s="13"/>
      <c r="J69" s="13"/>
      <c r="K69" s="13"/>
      <c r="L69" s="13"/>
      <c r="M69" s="13"/>
    </row>
    <row r="70" spans="1:13" x14ac:dyDescent="0.3">
      <c r="A70" s="2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24"/>
    </row>
    <row r="72" spans="1:13" x14ac:dyDescent="0.3">
      <c r="A72" s="24"/>
    </row>
  </sheetData>
  <mergeCells count="4">
    <mergeCell ref="A5:M5"/>
    <mergeCell ref="A6:M6"/>
    <mergeCell ref="A57:J57"/>
    <mergeCell ref="A58:J58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288D-4D59-46E1-A6DC-7FD8D5787C92}">
  <sheetPr>
    <tabColor theme="2"/>
  </sheetPr>
  <dimension ref="A4:N72"/>
  <sheetViews>
    <sheetView topLeftCell="A68" workbookViewId="0">
      <selection activeCell="A69" sqref="A69:N72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189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[7]COOPEGUANACASTE!B7</f>
        <v>Tipo de tarifa y bloque</v>
      </c>
      <c r="B7" s="18" t="str">
        <f>[7]COOPEGUANACASTE!C7</f>
        <v>Enero</v>
      </c>
      <c r="C7" s="18" t="str">
        <f>[7]COOPEGUANACASTE!D7</f>
        <v>Febrero</v>
      </c>
      <c r="D7" s="18" t="str">
        <f>[7]COOPEGUANACASTE!E7</f>
        <v>Marzo</v>
      </c>
      <c r="E7" s="18" t="str">
        <f>[7]COOPEGUANACASTE!F7</f>
        <v>Abril</v>
      </c>
      <c r="F7" s="18" t="str">
        <f>[7]COOPEGUANACASTE!G7</f>
        <v>Mayo</v>
      </c>
      <c r="G7" s="18" t="str">
        <f>[7]COOPEGUANACASTE!H7</f>
        <v>Junio</v>
      </c>
      <c r="H7" s="18" t="str">
        <f>[7]COOPEGUANACASTE!I7</f>
        <v>Julio</v>
      </c>
      <c r="I7" s="18" t="str">
        <f>[7]COOPEGUANACASTE!J7</f>
        <v>Agosto</v>
      </c>
      <c r="J7" s="18" t="str">
        <f>[7]COOPEGUANACASTE!K7</f>
        <v>Septiembre</v>
      </c>
      <c r="K7" s="18" t="str">
        <f>[7]COOPEGUANACASTE!L7</f>
        <v>Octubre</v>
      </c>
      <c r="L7" s="18" t="str">
        <f>[7]COOPEGUANACASTE!M7</f>
        <v>Noviembre</v>
      </c>
      <c r="M7" s="18" t="str">
        <f>[7]COOPEGUANACASTE!N7</f>
        <v>Diciembre</v>
      </c>
    </row>
    <row r="8" spans="1:13" x14ac:dyDescent="0.3">
      <c r="A8" s="19" t="str">
        <f>[7]COOPEGUANACASTE!B8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[7]COOPEGUANACASTE!B9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[7]COOPEGUANACASTE!B10</f>
        <v>a. Bloque 0-30 kWh</v>
      </c>
      <c r="B10" s="13">
        <f>[7]COOPEGUANACASTE!C10</f>
        <v>2006.400000000001</v>
      </c>
      <c r="C10" s="13">
        <f>[7]COOPEGUANACASTE!D10</f>
        <v>2006.400000000001</v>
      </c>
      <c r="D10" s="13">
        <f>[7]COOPEGUANACASTE!E10</f>
        <v>2006.400000000001</v>
      </c>
      <c r="E10" s="13">
        <f>[7]COOPEGUANACASTE!F10</f>
        <v>2005.2199999999991</v>
      </c>
      <c r="F10" s="13">
        <f>[7]COOPEGUANACASTE!G10</f>
        <v>2013.900000000001</v>
      </c>
      <c r="G10" s="13">
        <f>[7]COOPEGUANACASTE!H10</f>
        <v>2013.900000000001</v>
      </c>
      <c r="H10" s="13">
        <f>[7]COOPEGUANACASTE!I10</f>
        <v>1960.8000000000011</v>
      </c>
      <c r="I10" s="13">
        <f>[7]COOPEGUANACASTE!J10</f>
        <v>1960.8000000000011</v>
      </c>
      <c r="J10" s="13">
        <f>[7]COOPEGUANACASTE!K10</f>
        <v>1960.8000000000009</v>
      </c>
      <c r="K10" s="13">
        <f>[7]COOPEGUANACASTE!L10</f>
        <v>1944.3000000000011</v>
      </c>
      <c r="L10" s="13">
        <f>[7]COOPEGUANACASTE!M10</f>
        <v>1944.3000000000009</v>
      </c>
      <c r="M10" s="13">
        <f>[7]COOPEGUANACASTE!N10</f>
        <v>1944.3000000000011</v>
      </c>
    </row>
    <row r="11" spans="1:13" x14ac:dyDescent="0.3">
      <c r="A11" s="22" t="str">
        <f>[7]COOPEGUANACASTE!B11</f>
        <v>b. Bloque 31-200 kWh</v>
      </c>
      <c r="B11" s="13">
        <f>[7]COOPEGUANACASTE!C11</f>
        <v>66.880000000000052</v>
      </c>
      <c r="C11" s="13">
        <f>[7]COOPEGUANACASTE!D11</f>
        <v>66.880000000000038</v>
      </c>
      <c r="D11" s="13">
        <f>[7]COOPEGUANACASTE!E11</f>
        <v>66.880000000000052</v>
      </c>
      <c r="E11" s="13">
        <f>[7]COOPEGUANACASTE!F11</f>
        <v>66.840666666666635</v>
      </c>
      <c r="F11" s="13">
        <f>[7]COOPEGUANACASTE!G11</f>
        <v>67.130000000000052</v>
      </c>
      <c r="G11" s="13">
        <f>[7]COOPEGUANACASTE!H11</f>
        <v>67.130000000000052</v>
      </c>
      <c r="H11" s="13">
        <f>[7]COOPEGUANACASTE!I11</f>
        <v>65.359999999999957</v>
      </c>
      <c r="I11" s="13">
        <f>[7]COOPEGUANACASTE!J11</f>
        <v>65.359999999999957</v>
      </c>
      <c r="J11" s="13">
        <f>[7]COOPEGUANACASTE!K11</f>
        <v>65.359999999999957</v>
      </c>
      <c r="K11" s="13">
        <f>[7]COOPEGUANACASTE!L11</f>
        <v>64.80999999999996</v>
      </c>
      <c r="L11" s="13">
        <f>[7]COOPEGUANACASTE!M11</f>
        <v>64.80999999999996</v>
      </c>
      <c r="M11" s="13">
        <f>[7]COOPEGUANACASTE!N11</f>
        <v>64.80999999999996</v>
      </c>
    </row>
    <row r="12" spans="1:13" x14ac:dyDescent="0.3">
      <c r="A12" s="22" t="str">
        <f>[7]COOPEGUANACASTE!B12</f>
        <v>c. Bloque mayor a 200 kWh</v>
      </c>
      <c r="B12" s="13">
        <f>[7]COOPEGUANACASTE!C12</f>
        <v>94.280000000000058</v>
      </c>
      <c r="C12" s="13">
        <f>[7]COOPEGUANACASTE!D12</f>
        <v>94.280000000000044</v>
      </c>
      <c r="D12" s="13">
        <f>[7]COOPEGUANACASTE!E12</f>
        <v>94.280000000000058</v>
      </c>
      <c r="E12" s="13">
        <f>[7]COOPEGUANACASTE!F12</f>
        <v>94.219333333333381</v>
      </c>
      <c r="F12" s="13">
        <f>[7]COOPEGUANACASTE!G12</f>
        <v>94.630000000000067</v>
      </c>
      <c r="G12" s="13">
        <f>[7]COOPEGUANACASTE!H12</f>
        <v>94.630000000000067</v>
      </c>
      <c r="H12" s="13">
        <f>[7]COOPEGUANACASTE!I12</f>
        <v>92.130000000000067</v>
      </c>
      <c r="I12" s="13">
        <f>[7]COOPEGUANACASTE!J12</f>
        <v>92.130000000000067</v>
      </c>
      <c r="J12" s="13">
        <f>[7]COOPEGUANACASTE!K12</f>
        <v>92.130000000000067</v>
      </c>
      <c r="K12" s="13">
        <f>[7]COOPEGUANACASTE!L12</f>
        <v>91.36</v>
      </c>
      <c r="L12" s="13">
        <f>[7]COOPEGUANACASTE!M12</f>
        <v>91.359999999999985</v>
      </c>
      <c r="M12" s="13">
        <f>[7]COOPEGUANACASTE!N12</f>
        <v>91.36</v>
      </c>
    </row>
    <row r="13" spans="1:13" x14ac:dyDescent="0.3">
      <c r="A13" s="19" t="str">
        <f>[7]COOPEGUANACASTE!B13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[7]COOPEGUANACASTE!B14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[7]COOPEGUANACASTE!B15</f>
        <v>a. Consumo de Energía menor o igual a 3000 kWh</v>
      </c>
      <c r="B15" s="13">
        <f>[7]COOPEGUANACASTE!C15</f>
        <v>98.670000000000044</v>
      </c>
      <c r="C15" s="13">
        <f>[7]COOPEGUANACASTE!D15</f>
        <v>98.670000000000044</v>
      </c>
      <c r="D15" s="13">
        <f>[7]COOPEGUANACASTE!E15</f>
        <v>98.670000000000044</v>
      </c>
      <c r="E15" s="13">
        <f>[7]COOPEGUANACASTE!F15</f>
        <v>98.611333333333306</v>
      </c>
      <c r="F15" s="13">
        <f>[7]COOPEGUANACASTE!G15</f>
        <v>99.05000000000004</v>
      </c>
      <c r="G15" s="13">
        <f>[7]COOPEGUANACASTE!H15</f>
        <v>99.050000000000026</v>
      </c>
      <c r="H15" s="13">
        <f>[7]COOPEGUANACASTE!I15</f>
        <v>96.429999999999978</v>
      </c>
      <c r="I15" s="13">
        <f>[7]COOPEGUANACASTE!J15</f>
        <v>96.429999999999978</v>
      </c>
      <c r="J15" s="13">
        <f>[7]COOPEGUANACASTE!K15</f>
        <v>96.429999999999993</v>
      </c>
      <c r="K15" s="13">
        <f>[7]COOPEGUANACASTE!L15</f>
        <v>95.619999999999933</v>
      </c>
      <c r="L15" s="13">
        <f>[7]COOPEGUANACASTE!M15</f>
        <v>95.619999999999933</v>
      </c>
      <c r="M15" s="13">
        <f>[7]COOPEGUANACASTE!N15</f>
        <v>95.619999999999933</v>
      </c>
    </row>
    <row r="16" spans="1:13" x14ac:dyDescent="0.3">
      <c r="A16" s="22" t="str">
        <f>[7]COOPEGUANACASTE!B16</f>
        <v>b. Bloque 0-3000 kWh</v>
      </c>
      <c r="B16" s="13">
        <f>[7]COOPEGUANACASTE!C16</f>
        <v>187470</v>
      </c>
      <c r="C16" s="13">
        <f>[7]COOPEGUANACASTE!D16</f>
        <v>187470</v>
      </c>
      <c r="D16" s="13">
        <f>[7]COOPEGUANACASTE!E16</f>
        <v>187470</v>
      </c>
      <c r="E16" s="13">
        <f>[7]COOPEGUANACASTE!F16</f>
        <v>187350</v>
      </c>
      <c r="F16" s="13">
        <f>[7]COOPEGUANACASTE!G16</f>
        <v>188190</v>
      </c>
      <c r="G16" s="13">
        <f>[7]COOPEGUANACASTE!H16</f>
        <v>188190</v>
      </c>
      <c r="H16" s="13">
        <f>[7]COOPEGUANACASTE!I16</f>
        <v>183210</v>
      </c>
      <c r="I16" s="13">
        <f>[7]COOPEGUANACASTE!J16</f>
        <v>183210</v>
      </c>
      <c r="J16" s="13">
        <f>[7]COOPEGUANACASTE!K16</f>
        <v>183210</v>
      </c>
      <c r="K16" s="13">
        <f>[7]COOPEGUANACASTE!L16</f>
        <v>181680</v>
      </c>
      <c r="L16" s="13">
        <f>[7]COOPEGUANACASTE!M16</f>
        <v>181680</v>
      </c>
      <c r="M16" s="13">
        <f>[7]COOPEGUANACASTE!N16</f>
        <v>181680</v>
      </c>
    </row>
    <row r="17" spans="1:14" x14ac:dyDescent="0.3">
      <c r="A17" s="22" t="str">
        <f>[7]COOPEGUANACASTE!B17</f>
        <v>c. Bloque mayor a 3000 kWh</v>
      </c>
      <c r="B17" s="13">
        <f>[7]COOPEGUANACASTE!C17</f>
        <v>62.49</v>
      </c>
      <c r="C17" s="13">
        <f>[7]COOPEGUANACASTE!D17</f>
        <v>62.49</v>
      </c>
      <c r="D17" s="13">
        <f>[7]COOPEGUANACASTE!E17</f>
        <v>62.49</v>
      </c>
      <c r="E17" s="13">
        <f>[7]COOPEGUANACASTE!F17</f>
        <v>62.450000000000017</v>
      </c>
      <c r="F17" s="13">
        <f>[7]COOPEGUANACASTE!G17</f>
        <v>62.730000000000011</v>
      </c>
      <c r="G17" s="13">
        <f>[7]COOPEGUANACASTE!H17</f>
        <v>62.730000000000011</v>
      </c>
      <c r="H17" s="13">
        <f>[7]COOPEGUANACASTE!I17</f>
        <v>61.069999999999979</v>
      </c>
      <c r="I17" s="13">
        <f>[7]COOPEGUANACASTE!J17</f>
        <v>61.069999999999979</v>
      </c>
      <c r="J17" s="13">
        <f>[7]COOPEGUANACASTE!K17</f>
        <v>61.069999999999979</v>
      </c>
      <c r="K17" s="13">
        <f>[7]COOPEGUANACASTE!L17</f>
        <v>60.55999999999996</v>
      </c>
      <c r="L17" s="13">
        <f>[7]COOPEGUANACASTE!M17</f>
        <v>60.55999999999996</v>
      </c>
      <c r="M17" s="13">
        <f>[7]COOPEGUANACASTE!N17</f>
        <v>60.55999999999996</v>
      </c>
    </row>
    <row r="18" spans="1:14" x14ac:dyDescent="0.3">
      <c r="A18" s="22" t="str">
        <f>[7]COOPEGUANACASTE!B18</f>
        <v>d. Bloque 0-10 kW</v>
      </c>
      <c r="B18" s="13">
        <f>[7]COOPEGUANACASTE!C18</f>
        <v>92288.100000000049</v>
      </c>
      <c r="C18" s="13">
        <f>[7]COOPEGUANACASTE!D18</f>
        <v>92288.100000000049</v>
      </c>
      <c r="D18" s="13">
        <f>[7]COOPEGUANACASTE!E18</f>
        <v>92288.100000000049</v>
      </c>
      <c r="E18" s="13">
        <f>[7]COOPEGUANACASTE!F18</f>
        <v>92233.853333333303</v>
      </c>
      <c r="F18" s="13">
        <f>[7]COOPEGUANACASTE!G18</f>
        <v>92639.200000000026</v>
      </c>
      <c r="G18" s="13">
        <f>[7]COOPEGUANACASTE!H18</f>
        <v>92639.200000000012</v>
      </c>
      <c r="H18" s="13">
        <f>[7]COOPEGUANACASTE!I18</f>
        <v>90190.799999999974</v>
      </c>
      <c r="I18" s="13">
        <f>[7]COOPEGUANACASTE!J18</f>
        <v>90190.799999999974</v>
      </c>
      <c r="J18" s="13">
        <f>[7]COOPEGUANACASTE!K18</f>
        <v>90190.799999999988</v>
      </c>
      <c r="K18" s="13">
        <f>[7]COOPEGUANACASTE!L18</f>
        <v>89433.200000000026</v>
      </c>
      <c r="L18" s="13">
        <f>[7]COOPEGUANACASTE!M18</f>
        <v>89433.200000000012</v>
      </c>
      <c r="M18" s="13">
        <f>[7]COOPEGUANACASTE!N18</f>
        <v>89433.200000000026</v>
      </c>
    </row>
    <row r="19" spans="1:14" x14ac:dyDescent="0.3">
      <c r="A19" s="22" t="str">
        <f>[7]COOPEGUANACASTE!B19</f>
        <v>e. Bloque mayor a 10 kW</v>
      </c>
      <c r="B19" s="13">
        <f>[7]COOPEGUANACASTE!C19</f>
        <v>9228.81</v>
      </c>
      <c r="C19" s="13">
        <f>[7]COOPEGUANACASTE!D19</f>
        <v>9228.81</v>
      </c>
      <c r="D19" s="13">
        <f>[7]COOPEGUANACASTE!E19</f>
        <v>9228.81</v>
      </c>
      <c r="E19" s="13">
        <f>[7]COOPEGUANACASTE!F19</f>
        <v>9223.38533333333</v>
      </c>
      <c r="F19" s="13">
        <f>[7]COOPEGUANACASTE!G19</f>
        <v>9263.9200000000037</v>
      </c>
      <c r="G19" s="13">
        <f>[7]COOPEGUANACASTE!H19</f>
        <v>9263.9200000000055</v>
      </c>
      <c r="H19" s="13">
        <f>[7]COOPEGUANACASTE!I19</f>
        <v>9019.0799999999963</v>
      </c>
      <c r="I19" s="13">
        <f>[7]COOPEGUANACASTE!J19</f>
        <v>9019.0799999999963</v>
      </c>
      <c r="J19" s="13">
        <f>[7]COOPEGUANACASTE!K19</f>
        <v>9019.0799999999945</v>
      </c>
      <c r="K19" s="13">
        <f>[7]COOPEGUANACASTE!L19</f>
        <v>8943.3200000000052</v>
      </c>
      <c r="L19" s="13">
        <f>[7]COOPEGUANACASTE!M19</f>
        <v>8943.3200000000052</v>
      </c>
      <c r="M19" s="13">
        <f>[7]COOPEGUANACASTE!N19</f>
        <v>8943.3200000000052</v>
      </c>
    </row>
    <row r="20" spans="1:14" x14ac:dyDescent="0.3">
      <c r="A20" s="19" t="str">
        <f>[7]COOPEGUANACASTE!B20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[7]COOPEGUANACASTE!B21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[7]COOPEGUANACASTE!B22</f>
        <v>a. Consumo de Energía menor o igual a 3000 kWh</v>
      </c>
      <c r="B22" s="13">
        <f>[7]COOPEGUANACASTE!C22</f>
        <v>98.670000000000044</v>
      </c>
      <c r="C22" s="13">
        <f>[7]COOPEGUANACASTE!D22</f>
        <v>98.670000000000044</v>
      </c>
      <c r="D22" s="13">
        <f>[7]COOPEGUANACASTE!E22</f>
        <v>98.670000000000044</v>
      </c>
      <c r="E22" s="13">
        <f>[7]COOPEGUANACASTE!F22</f>
        <v>98.611333333333306</v>
      </c>
      <c r="F22" s="13">
        <f>[7]COOPEGUANACASTE!G22</f>
        <v>99.05000000000004</v>
      </c>
      <c r="G22" s="13">
        <f>[7]COOPEGUANACASTE!H22</f>
        <v>99.050000000000026</v>
      </c>
      <c r="H22" s="13">
        <f>[7]COOPEGUANACASTE!I22</f>
        <v>96.429999999999978</v>
      </c>
      <c r="I22" s="13">
        <f>[7]COOPEGUANACASTE!J22</f>
        <v>96.429999999999978</v>
      </c>
      <c r="J22" s="13">
        <f>[7]COOPEGUANACASTE!K22</f>
        <v>96.429999999999993</v>
      </c>
      <c r="K22" s="13">
        <f>[7]COOPEGUANACASTE!L22</f>
        <v>95.619999999999933</v>
      </c>
      <c r="L22" s="13">
        <f>[7]COOPEGUANACASTE!M22</f>
        <v>95.619999999999933</v>
      </c>
      <c r="M22" s="13">
        <f>[7]COOPEGUANACASTE!N22</f>
        <v>95.619999999999933</v>
      </c>
      <c r="N22" s="23"/>
    </row>
    <row r="23" spans="1:14" x14ac:dyDescent="0.3">
      <c r="A23" s="22" t="str">
        <f>[7]COOPEGUANACASTE!B23</f>
        <v>b. Bloque 0-3000 kWh</v>
      </c>
      <c r="B23" s="13">
        <f>[7]COOPEGUANACASTE!C23</f>
        <v>187470</v>
      </c>
      <c r="C23" s="13">
        <f>[7]COOPEGUANACASTE!D23</f>
        <v>187470</v>
      </c>
      <c r="D23" s="13">
        <f>[7]COOPEGUANACASTE!E23</f>
        <v>187470</v>
      </c>
      <c r="E23" s="13">
        <f>[7]COOPEGUANACASTE!F23</f>
        <v>187350</v>
      </c>
      <c r="F23" s="13">
        <f>[7]COOPEGUANACASTE!G23</f>
        <v>188190</v>
      </c>
      <c r="G23" s="13">
        <f>[7]COOPEGUANACASTE!H23</f>
        <v>188190</v>
      </c>
      <c r="H23" s="13">
        <f>[7]COOPEGUANACASTE!I23</f>
        <v>183210</v>
      </c>
      <c r="I23" s="13">
        <f>[7]COOPEGUANACASTE!J23</f>
        <v>183210</v>
      </c>
      <c r="J23" s="13">
        <f>[7]COOPEGUANACASTE!K23</f>
        <v>183210</v>
      </c>
      <c r="K23" s="13">
        <f>[7]COOPEGUANACASTE!L23</f>
        <v>181680</v>
      </c>
      <c r="L23" s="13">
        <f>[7]COOPEGUANACASTE!M23</f>
        <v>181680</v>
      </c>
      <c r="M23" s="13">
        <f>[7]COOPEGUANACASTE!N23</f>
        <v>181680</v>
      </c>
      <c r="N23" s="23"/>
    </row>
    <row r="24" spans="1:14" x14ac:dyDescent="0.3">
      <c r="A24" s="22" t="str">
        <f>[7]COOPEGUANACASTE!B24</f>
        <v>c. Bloque mayor a 3000 kWh</v>
      </c>
      <c r="B24" s="13">
        <f>[7]COOPEGUANACASTE!C24</f>
        <v>62.49</v>
      </c>
      <c r="C24" s="13">
        <f>[7]COOPEGUANACASTE!D24</f>
        <v>62.49</v>
      </c>
      <c r="D24" s="13">
        <f>[7]COOPEGUANACASTE!E24</f>
        <v>62.49</v>
      </c>
      <c r="E24" s="13">
        <f>[7]COOPEGUANACASTE!F24</f>
        <v>62.450000000000017</v>
      </c>
      <c r="F24" s="13">
        <f>[7]COOPEGUANACASTE!G24</f>
        <v>62.730000000000011</v>
      </c>
      <c r="G24" s="13">
        <f>[7]COOPEGUANACASTE!H24</f>
        <v>62.730000000000011</v>
      </c>
      <c r="H24" s="13">
        <f>[7]COOPEGUANACASTE!I24</f>
        <v>61.069999999999979</v>
      </c>
      <c r="I24" s="13">
        <f>[7]COOPEGUANACASTE!J24</f>
        <v>61.069999999999979</v>
      </c>
      <c r="J24" s="13">
        <f>[7]COOPEGUANACASTE!K24</f>
        <v>61.069999999999979</v>
      </c>
      <c r="K24" s="13">
        <f>[7]COOPEGUANACASTE!L24</f>
        <v>60.55999999999996</v>
      </c>
      <c r="L24" s="13">
        <f>[7]COOPEGUANACASTE!M24</f>
        <v>60.55999999999996</v>
      </c>
      <c r="M24" s="13">
        <f>[7]COOPEGUANACASTE!N24</f>
        <v>60.55999999999996</v>
      </c>
      <c r="N24" s="23"/>
    </row>
    <row r="25" spans="1:14" x14ac:dyDescent="0.3">
      <c r="A25" s="22" t="str">
        <f>[7]COOPEGUANACASTE!B25</f>
        <v>d. Bloque 0-10 kW</v>
      </c>
      <c r="B25" s="13">
        <f>[7]COOPEGUANACASTE!C25</f>
        <v>92288.100000000049</v>
      </c>
      <c r="C25" s="13">
        <f>[7]COOPEGUANACASTE!D25</f>
        <v>92288.100000000049</v>
      </c>
      <c r="D25" s="13">
        <f>[7]COOPEGUANACASTE!E25</f>
        <v>92288.100000000049</v>
      </c>
      <c r="E25" s="13">
        <f>[7]COOPEGUANACASTE!F25</f>
        <v>92233.853333333303</v>
      </c>
      <c r="F25" s="13">
        <f>[7]COOPEGUANACASTE!G25</f>
        <v>92639.200000000026</v>
      </c>
      <c r="G25" s="13">
        <f>[7]COOPEGUANACASTE!H25</f>
        <v>92639.200000000012</v>
      </c>
      <c r="H25" s="13">
        <f>[7]COOPEGUANACASTE!I25</f>
        <v>90190.799999999974</v>
      </c>
      <c r="I25" s="13">
        <f>[7]COOPEGUANACASTE!J25</f>
        <v>90190.799999999974</v>
      </c>
      <c r="J25" s="13">
        <f>[7]COOPEGUANACASTE!K25</f>
        <v>90190.799999999988</v>
      </c>
      <c r="K25" s="13">
        <f>[7]COOPEGUANACASTE!L25</f>
        <v>89433.200000000026</v>
      </c>
      <c r="L25" s="13">
        <f>[7]COOPEGUANACASTE!M25</f>
        <v>89433.200000000012</v>
      </c>
      <c r="M25" s="13">
        <f>[7]COOPEGUANACASTE!N25</f>
        <v>89433.200000000026</v>
      </c>
      <c r="N25" s="23"/>
    </row>
    <row r="26" spans="1:14" x14ac:dyDescent="0.3">
      <c r="A26" s="22" t="str">
        <f>[7]COOPEGUANACASTE!B26</f>
        <v>e. Bloque mayor a 10 kW</v>
      </c>
      <c r="B26" s="13">
        <f>[7]COOPEGUANACASTE!C26</f>
        <v>9228.81</v>
      </c>
      <c r="C26" s="13">
        <f>[7]COOPEGUANACASTE!D26</f>
        <v>9228.81</v>
      </c>
      <c r="D26" s="13">
        <f>[7]COOPEGUANACASTE!E26</f>
        <v>9228.81</v>
      </c>
      <c r="E26" s="13">
        <f>[7]COOPEGUANACASTE!F26</f>
        <v>9223.38533333333</v>
      </c>
      <c r="F26" s="13">
        <f>[7]COOPEGUANACASTE!G26</f>
        <v>9263.9200000000037</v>
      </c>
      <c r="G26" s="13">
        <f>[7]COOPEGUANACASTE!H26</f>
        <v>9263.9200000000055</v>
      </c>
      <c r="H26" s="13">
        <f>[7]COOPEGUANACASTE!I26</f>
        <v>9019.0799999999963</v>
      </c>
      <c r="I26" s="13">
        <f>[7]COOPEGUANACASTE!J26</f>
        <v>9019.0799999999963</v>
      </c>
      <c r="J26" s="13">
        <f>[7]COOPEGUANACASTE!K26</f>
        <v>9019.0799999999945</v>
      </c>
      <c r="K26" s="13">
        <f>[7]COOPEGUANACASTE!L26</f>
        <v>8943.3200000000052</v>
      </c>
      <c r="L26" s="13">
        <f>[7]COOPEGUANACASTE!M26</f>
        <v>8943.3200000000052</v>
      </c>
      <c r="M26" s="13">
        <f>[7]COOPEGUANACASTE!N26</f>
        <v>8943.3200000000052</v>
      </c>
      <c r="N26" s="23"/>
    </row>
    <row r="27" spans="1:14" x14ac:dyDescent="0.3">
      <c r="A27" s="19" t="str">
        <f>[7]COOPEGUANACASTE!B27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[7]COOPEGUANACASTE!B28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[7]COOPEGUANACASTE!B29</f>
        <v>a. Energía Punta</v>
      </c>
      <c r="B29" s="13">
        <f>[7]COOPEGUANACASTE!C29</f>
        <v>82.23</v>
      </c>
      <c r="C29" s="13">
        <f>[7]COOPEGUANACASTE!D29</f>
        <v>82.23</v>
      </c>
      <c r="D29" s="13">
        <f>[7]COOPEGUANACASTE!E29</f>
        <v>82.23</v>
      </c>
      <c r="E29" s="13">
        <f>[7]COOPEGUANACASTE!F29</f>
        <v>82.185333333333332</v>
      </c>
      <c r="F29" s="13">
        <f>[7]COOPEGUANACASTE!G29</f>
        <v>82.539999999999978</v>
      </c>
      <c r="G29" s="13">
        <f>[7]COOPEGUANACASTE!H29</f>
        <v>82.539999999999978</v>
      </c>
      <c r="H29" s="13">
        <f>[7]COOPEGUANACASTE!I29</f>
        <v>80.359999999999985</v>
      </c>
      <c r="I29" s="13">
        <f>[7]COOPEGUANACASTE!J29</f>
        <v>80.359999999999985</v>
      </c>
      <c r="J29" s="13">
        <f>[7]COOPEGUANACASTE!K29</f>
        <v>80.359999999999971</v>
      </c>
      <c r="K29" s="13">
        <f>[7]COOPEGUANACASTE!L29</f>
        <v>79.69000000000004</v>
      </c>
      <c r="L29" s="13">
        <f>[7]COOPEGUANACASTE!M29</f>
        <v>79.69000000000004</v>
      </c>
      <c r="M29" s="13">
        <f>[7]COOPEGUANACASTE!N29</f>
        <v>79.69000000000004</v>
      </c>
      <c r="N29" s="23"/>
    </row>
    <row r="30" spans="1:14" x14ac:dyDescent="0.3">
      <c r="A30" s="22" t="str">
        <f>[7]COOPEGUANACASTE!B30</f>
        <v>b. Energía Valle</v>
      </c>
      <c r="B30" s="13">
        <f>[7]COOPEGUANACASTE!C30</f>
        <v>71.27</v>
      </c>
      <c r="C30" s="13">
        <f>[7]COOPEGUANACASTE!D30</f>
        <v>71.27</v>
      </c>
      <c r="D30" s="13">
        <f>[7]COOPEGUANACASTE!E30</f>
        <v>71.27</v>
      </c>
      <c r="E30" s="13">
        <f>[7]COOPEGUANACASTE!F30</f>
        <v>71.232000000000014</v>
      </c>
      <c r="F30" s="13">
        <f>[7]COOPEGUANACASTE!G30</f>
        <v>71.539999999999978</v>
      </c>
      <c r="G30" s="13">
        <f>[7]COOPEGUANACASTE!H30</f>
        <v>71.539999999999978</v>
      </c>
      <c r="H30" s="13">
        <f>[7]COOPEGUANACASTE!I30</f>
        <v>69.650000000000034</v>
      </c>
      <c r="I30" s="13">
        <f>[7]COOPEGUANACASTE!J30</f>
        <v>69.650000000000034</v>
      </c>
      <c r="J30" s="13">
        <f>[7]COOPEGUANACASTE!K30</f>
        <v>69.650000000000034</v>
      </c>
      <c r="K30" s="13">
        <f>[7]COOPEGUANACASTE!L30</f>
        <v>69.069999999999965</v>
      </c>
      <c r="L30" s="13">
        <f>[7]COOPEGUANACASTE!M30</f>
        <v>69.069999999999951</v>
      </c>
      <c r="M30" s="13">
        <f>[7]COOPEGUANACASTE!N30</f>
        <v>69.069999999999965</v>
      </c>
      <c r="N30" s="23"/>
    </row>
    <row r="31" spans="1:14" x14ac:dyDescent="0.3">
      <c r="A31" s="22" t="str">
        <f>[7]COOPEGUANACASTE!B31</f>
        <v>c. Energía Noche</v>
      </c>
      <c r="B31" s="13">
        <f>[7]COOPEGUANACASTE!C31</f>
        <v>63.589999999999975</v>
      </c>
      <c r="C31" s="13">
        <f>[7]COOPEGUANACASTE!D31</f>
        <v>63.589999999999982</v>
      </c>
      <c r="D31" s="13">
        <f>[7]COOPEGUANACASTE!E31</f>
        <v>63.589999999999975</v>
      </c>
      <c r="E31" s="13">
        <f>[7]COOPEGUANACASTE!F31</f>
        <v>63.549999999999976</v>
      </c>
      <c r="F31" s="13">
        <f>[7]COOPEGUANACASTE!G31</f>
        <v>63.82999999999997</v>
      </c>
      <c r="G31" s="13">
        <f>[7]COOPEGUANACASTE!H31</f>
        <v>63.82999999999997</v>
      </c>
      <c r="H31" s="13">
        <f>[7]COOPEGUANACASTE!I31</f>
        <v>62.140000000000043</v>
      </c>
      <c r="I31" s="13">
        <f>[7]COOPEGUANACASTE!J31</f>
        <v>62.140000000000043</v>
      </c>
      <c r="J31" s="13">
        <f>[7]COOPEGUANACASTE!K31</f>
        <v>62.140000000000036</v>
      </c>
      <c r="K31" s="13">
        <f>[7]COOPEGUANACASTE!L31</f>
        <v>61.619999999999948</v>
      </c>
      <c r="L31" s="13">
        <f>[7]COOPEGUANACASTE!M31</f>
        <v>61.619999999999955</v>
      </c>
      <c r="M31" s="13">
        <f>[7]COOPEGUANACASTE!N31</f>
        <v>61.619999999999948</v>
      </c>
      <c r="N31" s="23"/>
    </row>
    <row r="32" spans="1:14" x14ac:dyDescent="0.3">
      <c r="A32" s="22" t="str">
        <f>[7]COOPEGUANACASTE!B32</f>
        <v>d. Potencia Punta</v>
      </c>
      <c r="B32" s="13">
        <f>[7]COOPEGUANACASTE!C32</f>
        <v>3725.2899999999972</v>
      </c>
      <c r="C32" s="13">
        <f>[7]COOPEGUANACASTE!D32</f>
        <v>3725.2899999999977</v>
      </c>
      <c r="D32" s="13">
        <f>[7]COOPEGUANACASTE!E32</f>
        <v>3725.2899999999972</v>
      </c>
      <c r="E32" s="13">
        <f>[7]COOPEGUANACASTE!F32</f>
        <v>3723.0986666666645</v>
      </c>
      <c r="F32" s="13">
        <f>[7]COOPEGUANACASTE!G32</f>
        <v>3739.4600000000028</v>
      </c>
      <c r="G32" s="13">
        <f>[7]COOPEGUANACASTE!H32</f>
        <v>3739.4600000000023</v>
      </c>
      <c r="H32" s="13">
        <f>[7]COOPEGUANACASTE!I32</f>
        <v>3640.6300000000015</v>
      </c>
      <c r="I32" s="13">
        <f>[7]COOPEGUANACASTE!J32</f>
        <v>3640.6300000000015</v>
      </c>
      <c r="J32" s="13">
        <f>[7]COOPEGUANACASTE!K32</f>
        <v>3640.6300000000015</v>
      </c>
      <c r="K32" s="13">
        <f>[7]COOPEGUANACASTE!L32</f>
        <v>3610.050000000002</v>
      </c>
      <c r="L32" s="13">
        <f>[7]COOPEGUANACASTE!M32</f>
        <v>3610.050000000002</v>
      </c>
      <c r="M32" s="13">
        <f>[7]COOPEGUANACASTE!N32</f>
        <v>3610.050000000002</v>
      </c>
      <c r="N32" s="23"/>
    </row>
    <row r="33" spans="1:14" x14ac:dyDescent="0.3">
      <c r="A33" s="22" t="str">
        <f>[7]COOPEGUANACASTE!B33</f>
        <v>e. Potencia Valle</v>
      </c>
      <c r="B33" s="13">
        <f>[7]COOPEGUANACASTE!C33</f>
        <v>3725.2899999999972</v>
      </c>
      <c r="C33" s="13">
        <f>[7]COOPEGUANACASTE!D33</f>
        <v>3725.2899999999977</v>
      </c>
      <c r="D33" s="13">
        <f>[7]COOPEGUANACASTE!E33</f>
        <v>3725.2899999999972</v>
      </c>
      <c r="E33" s="13">
        <f>[7]COOPEGUANACASTE!F33</f>
        <v>3723.0986666666645</v>
      </c>
      <c r="F33" s="13">
        <f>[7]COOPEGUANACASTE!G33</f>
        <v>3739.4600000000028</v>
      </c>
      <c r="G33" s="13">
        <f>[7]COOPEGUANACASTE!H33</f>
        <v>3739.4600000000023</v>
      </c>
      <c r="H33" s="13">
        <f>[7]COOPEGUANACASTE!I33</f>
        <v>3640.6300000000015</v>
      </c>
      <c r="I33" s="13">
        <f>[7]COOPEGUANACASTE!J33</f>
        <v>3640.6300000000015</v>
      </c>
      <c r="J33" s="13">
        <f>[7]COOPEGUANACASTE!K33</f>
        <v>3640.6300000000015</v>
      </c>
      <c r="K33" s="13">
        <f>[7]COOPEGUANACASTE!L33</f>
        <v>3610.050000000002</v>
      </c>
      <c r="L33" s="13">
        <f>[7]COOPEGUANACASTE!M33</f>
        <v>3610.050000000002</v>
      </c>
      <c r="M33" s="13">
        <f>[7]COOPEGUANACASTE!N33</f>
        <v>3610.050000000002</v>
      </c>
      <c r="N33" s="23"/>
    </row>
    <row r="34" spans="1:14" x14ac:dyDescent="0.3">
      <c r="A34" s="19" t="str">
        <f>[7]COOPEGUANACASTE!B34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[7]COOPEGUANACASTE!B35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[7]COOPEGUANACASTE!B36</f>
        <v>a. Bloque 0-30 kWh</v>
      </c>
      <c r="B36" s="13">
        <f>[7]COOPEGUANACASTE!C36</f>
        <v>90.300000000000026</v>
      </c>
      <c r="C36" s="13">
        <f>[7]COOPEGUANACASTE!D36</f>
        <v>90.3</v>
      </c>
      <c r="D36" s="13">
        <f>[7]COOPEGUANACASTE!E36</f>
        <v>90.300000000000026</v>
      </c>
      <c r="E36" s="13">
        <f>[7]COOPEGUANACASTE!F36</f>
        <v>88.199999999999989</v>
      </c>
      <c r="F36" s="13">
        <f>[7]COOPEGUANACASTE!G36</f>
        <v>88.199999999999974</v>
      </c>
      <c r="G36" s="13">
        <f>[7]COOPEGUANACASTE!H36</f>
        <v>88.199999999999989</v>
      </c>
      <c r="H36" s="13">
        <f>[7]COOPEGUANACASTE!I36</f>
        <v>87.300000000000026</v>
      </c>
      <c r="I36" s="13">
        <f>[7]COOPEGUANACASTE!J36</f>
        <v>87.300000000000026</v>
      </c>
      <c r="J36" s="13">
        <f>[7]COOPEGUANACASTE!K36</f>
        <v>87.300000000000011</v>
      </c>
      <c r="K36" s="13">
        <f>[7]COOPEGUANACASTE!L36</f>
        <v>87.599999999999952</v>
      </c>
      <c r="L36" s="13">
        <f>[7]COOPEGUANACASTE!M36</f>
        <v>87.599999999999952</v>
      </c>
      <c r="M36" s="13">
        <f>[7]COOPEGUANACASTE!N36</f>
        <v>87.599999999999952</v>
      </c>
    </row>
    <row r="37" spans="1:14" x14ac:dyDescent="0.3">
      <c r="A37" s="22" t="str">
        <f>[7]COOPEGUANACASTE!B37</f>
        <v>b. Bloque 31-50 000 kWh</v>
      </c>
      <c r="B37" s="13">
        <f>[7]COOPEGUANACASTE!C37</f>
        <v>3.0100000000000007</v>
      </c>
      <c r="C37" s="13">
        <f>[7]COOPEGUANACASTE!D37</f>
        <v>3.0100000000000002</v>
      </c>
      <c r="D37" s="13">
        <f>[7]COOPEGUANACASTE!E37</f>
        <v>3.0100000000000007</v>
      </c>
      <c r="E37" s="13">
        <f>[7]COOPEGUANACASTE!F37</f>
        <v>2.9399999999999986</v>
      </c>
      <c r="F37" s="13">
        <f>[7]COOPEGUANACASTE!G37</f>
        <v>2.9399999999999986</v>
      </c>
      <c r="G37" s="13">
        <f>[7]COOPEGUANACASTE!H37</f>
        <v>2.9399999999999986</v>
      </c>
      <c r="H37" s="13">
        <f>[7]COOPEGUANACASTE!I37</f>
        <v>2.9099999999999979</v>
      </c>
      <c r="I37" s="13">
        <f>[7]COOPEGUANACASTE!J37</f>
        <v>2.9099999999999979</v>
      </c>
      <c r="J37" s="13">
        <f>[7]COOPEGUANACASTE!K37</f>
        <v>2.9099999999999979</v>
      </c>
      <c r="K37" s="13">
        <f>[7]COOPEGUANACASTE!L37</f>
        <v>2.9200000000000013</v>
      </c>
      <c r="L37" s="13">
        <f>[7]COOPEGUANACASTE!M37</f>
        <v>2.9200000000000013</v>
      </c>
      <c r="M37" s="13">
        <f>[7]COOPEGUANACASTE!N37</f>
        <v>2.9200000000000013</v>
      </c>
    </row>
    <row r="38" spans="1:14" x14ac:dyDescent="0.3">
      <c r="A38" s="22" t="str">
        <f>[7]COOPEGUANACASTE!B38</f>
        <v>c. Bloque mayor a 50 000 kWh</v>
      </c>
      <c r="B38" s="13">
        <f>[7]COOPEGUANACASTE!C38</f>
        <v>150500</v>
      </c>
      <c r="C38" s="13">
        <f>[7]COOPEGUANACASTE!D38</f>
        <v>150500</v>
      </c>
      <c r="D38" s="13">
        <f>[7]COOPEGUANACASTE!E38</f>
        <v>150500</v>
      </c>
      <c r="E38" s="13">
        <f>[7]COOPEGUANACASTE!F38</f>
        <v>147000</v>
      </c>
      <c r="F38" s="13">
        <f>[7]COOPEGUANACASTE!G38</f>
        <v>147000</v>
      </c>
      <c r="G38" s="13">
        <f>[7]COOPEGUANACASTE!H38</f>
        <v>147000</v>
      </c>
      <c r="H38" s="13">
        <f>[7]COOPEGUANACASTE!I38</f>
        <v>145500</v>
      </c>
      <c r="I38" s="13">
        <f>[7]COOPEGUANACASTE!J38</f>
        <v>145500</v>
      </c>
      <c r="J38" s="13">
        <f>[7]COOPEGUANACASTE!K38</f>
        <v>145500</v>
      </c>
      <c r="K38" s="13">
        <f>[7]COOPEGUANACASTE!L38</f>
        <v>146000</v>
      </c>
      <c r="L38" s="13">
        <f>[7]COOPEGUANACASTE!M38</f>
        <v>146000</v>
      </c>
      <c r="M38" s="13">
        <f>[7]COOPEGUANACASTE!N38</f>
        <v>146000</v>
      </c>
    </row>
    <row r="39" spans="1:14" x14ac:dyDescent="0.3">
      <c r="A39" s="19" t="str">
        <f>[7]COOPEGUANACASTE!B39</f>
        <v>Tarifa de acceso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4" x14ac:dyDescent="0.3">
      <c r="A40" s="64" t="str">
        <f>[7]COOPEGUANACASTE!B40</f>
        <v>T-TA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</row>
    <row r="41" spans="1:14" x14ac:dyDescent="0.3">
      <c r="A41" s="22" t="str">
        <f>[7]COOPEGUANACASTE!B41</f>
        <v>a. Consumo de Energía cada kWh</v>
      </c>
      <c r="B41" s="13">
        <f>[7]COOPEGUANACASTE!C41</f>
        <v>23.769999999999989</v>
      </c>
      <c r="C41" s="13">
        <f>[7]COOPEGUANACASTE!D41</f>
        <v>23.769999999999989</v>
      </c>
      <c r="D41" s="13">
        <f>[7]COOPEGUANACASTE!E41</f>
        <v>23.769999999999989</v>
      </c>
      <c r="E41" s="13">
        <f>[7]COOPEGUANACASTE!F41</f>
        <v>23.769999999999989</v>
      </c>
      <c r="F41" s="13">
        <f>[7]COOPEGUANACASTE!G41</f>
        <v>23.769999999999989</v>
      </c>
      <c r="G41" s="13">
        <f>[7]COOPEGUANACASTE!H41</f>
        <v>23.769999999999989</v>
      </c>
      <c r="H41" s="13">
        <f>[7]COOPEGUANACASTE!I41</f>
        <v>23.769999999999989</v>
      </c>
      <c r="I41" s="13">
        <f>[7]COOPEGUANACASTE!J41</f>
        <v>23.769999999999989</v>
      </c>
      <c r="J41" s="13">
        <f>[7]COOPEGUANACASTE!K41</f>
        <v>23.769999999999989</v>
      </c>
      <c r="K41" s="13">
        <f>[7]COOPEGUANACASTE!L41</f>
        <v>23.769999999999989</v>
      </c>
      <c r="L41" s="13">
        <f>[7]COOPEGUANACASTE!M41</f>
        <v>23.769999999999989</v>
      </c>
      <c r="M41" s="13">
        <f>[7]COOPEGUANACASTE!N41</f>
        <v>23.769999999999989</v>
      </c>
    </row>
    <row r="42" spans="1:14" x14ac:dyDescent="0.3">
      <c r="A42" s="68" t="str">
        <f>[7]COOPEGUANACASTE!B42</f>
        <v>Tarifa en centros de recarga rápida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spans="1:14" x14ac:dyDescent="0.3">
      <c r="A43" s="66" t="str">
        <f>[7]COOPEGUANACASTE!B43</f>
        <v>T-VE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22" t="str">
        <f>[7]COOPEGUANACASTE!B44</f>
        <v>b. Cada minuto de recarga de energia lectrica</v>
      </c>
      <c r="B44" s="13">
        <f>[7]COOPEGUANACASTE!C44</f>
        <v>150</v>
      </c>
      <c r="C44" s="13">
        <f>[7]COOPEGUANACASTE!D44</f>
        <v>150</v>
      </c>
      <c r="D44" s="13">
        <f>[7]COOPEGUANACASTE!E44</f>
        <v>150</v>
      </c>
      <c r="E44" s="13">
        <f>[7]COOPEGUANACASTE!F44</f>
        <v>150</v>
      </c>
      <c r="F44" s="13">
        <f>[7]COOPEGUANACASTE!G44</f>
        <v>150</v>
      </c>
      <c r="G44" s="13">
        <f>[7]COOPEGUANACASTE!H44</f>
        <v>150</v>
      </c>
      <c r="H44" s="13">
        <f>[7]COOPEGUANACASTE!I44</f>
        <v>150</v>
      </c>
      <c r="I44" s="13">
        <f>[7]COOPEGUANACASTE!J44</f>
        <v>150</v>
      </c>
      <c r="J44" s="13">
        <f>[7]COOPEGUANACASTE!K44</f>
        <v>150</v>
      </c>
      <c r="K44" s="13">
        <f>[7]COOPEGUANACASTE!L44</f>
        <v>150</v>
      </c>
      <c r="L44" s="13">
        <f>[7]COOPEGUANACASTE!M44</f>
        <v>150</v>
      </c>
      <c r="M44" s="13">
        <f>[7]COOPEGUANACASTE!N44</f>
        <v>150</v>
      </c>
    </row>
    <row r="45" spans="1:14" x14ac:dyDescent="0.3">
      <c r="A45" s="68" t="str">
        <f>[7]COOPEGUANACASTE!B45</f>
        <v>Tarifa en centros de recarga en planteles para autobuses electricos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  <row r="46" spans="1:14" x14ac:dyDescent="0.3">
      <c r="A46" s="66" t="str">
        <f>[7]COOPEGUANACASTE!B46</f>
        <v>T-BE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4" x14ac:dyDescent="0.3">
      <c r="A47" s="62" t="str">
        <f>[7]COOPEGUANACASTE!B47</f>
        <v>b. Consumo de Energía cada kWh</v>
      </c>
      <c r="B47" s="63">
        <f>[7]COOPEGUANACASTE!C47</f>
        <v>57.079999999999977</v>
      </c>
      <c r="C47" s="63">
        <f>[7]COOPEGUANACASTE!D47</f>
        <v>57.079999999999984</v>
      </c>
      <c r="D47" s="63">
        <f>[7]COOPEGUANACASTE!E47</f>
        <v>57.079999999999977</v>
      </c>
      <c r="E47" s="63">
        <f>[7]COOPEGUANACASTE!F47</f>
        <v>57.079999999999977</v>
      </c>
      <c r="F47" s="63">
        <f>[7]COOPEGUANACASTE!G47</f>
        <v>57.079999999999977</v>
      </c>
      <c r="G47" s="63">
        <f>[7]COOPEGUANACASTE!H47</f>
        <v>57.079999999999977</v>
      </c>
      <c r="H47" s="63">
        <f>[7]COOPEGUANACASTE!I47</f>
        <v>57.079999999999977</v>
      </c>
      <c r="I47" s="63">
        <f>[7]COOPEGUANACASTE!J47</f>
        <v>57.079999999999977</v>
      </c>
      <c r="J47" s="63">
        <f>[7]COOPEGUANACASTE!K47</f>
        <v>57.079999999999977</v>
      </c>
      <c r="K47" s="63">
        <f>[7]COOPEGUANACASTE!L47</f>
        <v>57.079999999999977</v>
      </c>
      <c r="L47" s="63">
        <f>[7]COOPEGUANACASTE!M47</f>
        <v>57.079999999999977</v>
      </c>
      <c r="M47" s="63">
        <f>[7]COOPEGUANACASTE!N47</f>
        <v>57.079999999999977</v>
      </c>
    </row>
    <row r="48" spans="1:14" x14ac:dyDescent="0.3">
      <c r="A48" s="2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x14ac:dyDescent="0.3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x14ac:dyDescent="0.3">
      <c r="A50" s="6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x14ac:dyDescent="0.3">
      <c r="A51" s="6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6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x14ac:dyDescent="0.3">
      <c r="A53" s="2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 x14ac:dyDescent="0.3">
      <c r="A54" s="24"/>
    </row>
    <row r="55" spans="1:13" x14ac:dyDescent="0.3">
      <c r="A55" s="24" t="s">
        <v>76</v>
      </c>
    </row>
    <row r="60" spans="1:13" x14ac:dyDescent="0.3">
      <c r="A60" s="179" t="s">
        <v>118</v>
      </c>
      <c r="B60" s="179"/>
      <c r="C60" s="179"/>
      <c r="D60" s="179"/>
      <c r="E60" s="179"/>
      <c r="F60" s="179"/>
      <c r="G60" s="179"/>
      <c r="H60" s="179"/>
      <c r="I60" s="179"/>
      <c r="J60" s="179"/>
    </row>
    <row r="61" spans="1:13" x14ac:dyDescent="0.3">
      <c r="A61" s="180" t="s">
        <v>190</v>
      </c>
      <c r="B61" s="180"/>
      <c r="C61" s="180"/>
      <c r="D61" s="180"/>
      <c r="E61" s="180"/>
      <c r="F61" s="180"/>
      <c r="G61" s="180"/>
      <c r="H61" s="180"/>
      <c r="I61" s="180"/>
      <c r="J61" s="180"/>
    </row>
    <row r="62" spans="1:13" x14ac:dyDescent="0.3">
      <c r="A62" s="17" t="str">
        <f>[7]COOPEGUANACASTE!B74</f>
        <v>Tarifas vigentes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x14ac:dyDescent="0.3">
      <c r="A63" s="98" t="str">
        <f>[7]COOPEGUANACASTE!B75</f>
        <v>º</v>
      </c>
      <c r="B63" s="98" t="str">
        <f>[7]COOPEGUANACASTE!C75</f>
        <v>Enero</v>
      </c>
      <c r="C63" s="98" t="str">
        <f>[7]COOPEGUANACASTE!D75</f>
        <v>Febrero</v>
      </c>
      <c r="D63" s="98" t="str">
        <f>[7]COOPEGUANACASTE!E75</f>
        <v>Marzo</v>
      </c>
      <c r="E63" s="98" t="str">
        <f>[7]COOPEGUANACASTE!F75</f>
        <v>Abril</v>
      </c>
      <c r="F63" s="98" t="str">
        <f>[7]COOPEGUANACASTE!G75</f>
        <v>Mayo</v>
      </c>
      <c r="G63" s="98" t="str">
        <f>[7]COOPEGUANACASTE!H75</f>
        <v>Junio</v>
      </c>
      <c r="H63" s="98" t="str">
        <f>[7]COOPEGUANACASTE!I75</f>
        <v>Julio</v>
      </c>
      <c r="I63" s="98" t="str">
        <f>[7]COOPEGUANACASTE!J75</f>
        <v>Agosto</v>
      </c>
      <c r="J63" s="98" t="str">
        <f>[7]COOPEGUANACASTE!K75</f>
        <v>Septiembre</v>
      </c>
      <c r="K63" s="98" t="str">
        <f>[7]COOPEGUANACASTE!L75</f>
        <v>Octubre</v>
      </c>
      <c r="L63" s="98" t="str">
        <f>[7]COOPEGUANACASTE!M75</f>
        <v>Noviembre</v>
      </c>
      <c r="M63" s="98" t="str">
        <f>[7]COOPEGUANACASTE!N75</f>
        <v>Diciembre</v>
      </c>
    </row>
    <row r="64" spans="1:13" x14ac:dyDescent="0.3">
      <c r="A64" s="78" t="str">
        <f>[7]COOPEGUANACASTE!B76</f>
        <v>VENTAS AL SERVICIO DE DISTRIBUCIÓN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</row>
    <row r="65" spans="1:13" x14ac:dyDescent="0.3">
      <c r="A65" s="78" t="str">
        <f>[7]COOPEGUANACASTE!B77</f>
        <v>T-SD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</row>
    <row r="66" spans="1:13" x14ac:dyDescent="0.3">
      <c r="A66" s="78" t="str">
        <f>[7]COOPEGUANACASTE!B78</f>
        <v>a. Energía Punta</v>
      </c>
      <c r="B66" s="78">
        <f>[7]COOPEGUANACASTE!C78</f>
        <v>68.23</v>
      </c>
      <c r="C66" s="78">
        <f>[7]COOPEGUANACASTE!D78</f>
        <v>68.23</v>
      </c>
      <c r="D66" s="78">
        <f>[7]COOPEGUANACASTE!E78</f>
        <v>68.23</v>
      </c>
      <c r="E66" s="78">
        <f>[7]COOPEGUANACASTE!F78</f>
        <v>68.23</v>
      </c>
      <c r="F66" s="78">
        <f>[7]COOPEGUANACASTE!G78</f>
        <v>68.23</v>
      </c>
      <c r="G66" s="78">
        <f>[7]COOPEGUANACASTE!H78</f>
        <v>68.23</v>
      </c>
      <c r="H66" s="78">
        <f>[7]COOPEGUANACASTE!I78</f>
        <v>68.23</v>
      </c>
      <c r="I66" s="78">
        <f>[7]COOPEGUANACASTE!J78</f>
        <v>68.23</v>
      </c>
      <c r="J66" s="78">
        <f>[7]COOPEGUANACASTE!K78</f>
        <v>68.23</v>
      </c>
      <c r="K66" s="78">
        <f>[7]COOPEGUANACASTE!L78</f>
        <v>68.23</v>
      </c>
      <c r="L66" s="78">
        <f>[7]COOPEGUANACASTE!M78</f>
        <v>68.23</v>
      </c>
      <c r="M66" s="78">
        <f>[7]COOPEGUANACASTE!N78</f>
        <v>68.23</v>
      </c>
    </row>
    <row r="67" spans="1:13" x14ac:dyDescent="0.3">
      <c r="A67" s="78" t="str">
        <f>[7]COOPEGUANACASTE!B79</f>
        <v>b. Energía Valle</v>
      </c>
      <c r="B67" s="78">
        <f>[7]COOPEGUANACASTE!C79</f>
        <v>55.839999999999982</v>
      </c>
      <c r="C67" s="78">
        <f>[7]COOPEGUANACASTE!D79</f>
        <v>55.839999999999989</v>
      </c>
      <c r="D67" s="78">
        <f>[7]COOPEGUANACASTE!E79</f>
        <v>55.839999999999982</v>
      </c>
      <c r="E67" s="78">
        <f>[7]COOPEGUANACASTE!F79</f>
        <v>55.839999999999989</v>
      </c>
      <c r="F67" s="78">
        <f>[7]COOPEGUANACASTE!G79</f>
        <v>55.839999999999982</v>
      </c>
      <c r="G67" s="78">
        <f>[7]COOPEGUANACASTE!H79</f>
        <v>55.839999999999989</v>
      </c>
      <c r="H67" s="78">
        <f>[7]COOPEGUANACASTE!I79</f>
        <v>55.839999999999982</v>
      </c>
      <c r="I67" s="78">
        <f>[7]COOPEGUANACASTE!J79</f>
        <v>55.839999999999982</v>
      </c>
      <c r="J67" s="78">
        <f>[7]COOPEGUANACASTE!K79</f>
        <v>55.839999999999989</v>
      </c>
      <c r="K67" s="78">
        <f>[7]COOPEGUANACASTE!L79</f>
        <v>55.839999999999982</v>
      </c>
      <c r="L67" s="78">
        <f>[7]COOPEGUANACASTE!M79</f>
        <v>55.839999999999989</v>
      </c>
      <c r="M67" s="78">
        <f>[7]COOPEGUANACASTE!N79</f>
        <v>55.839999999999982</v>
      </c>
    </row>
    <row r="68" spans="1:13" x14ac:dyDescent="0.3">
      <c r="A68" s="94" t="str">
        <f>[7]COOPEGUANACASTE!B80</f>
        <v>c. Energía Noche</v>
      </c>
      <c r="B68" s="94">
        <f>[7]COOPEGUANACASTE!C80</f>
        <v>47.74</v>
      </c>
      <c r="C68" s="94">
        <f>[7]COOPEGUANACASTE!D80</f>
        <v>47.74</v>
      </c>
      <c r="D68" s="94">
        <f>[7]COOPEGUANACASTE!E80</f>
        <v>47.74</v>
      </c>
      <c r="E68" s="94">
        <f>[7]COOPEGUANACASTE!F80</f>
        <v>47.74</v>
      </c>
      <c r="F68" s="94">
        <f>[7]COOPEGUANACASTE!G80</f>
        <v>47.74</v>
      </c>
      <c r="G68" s="94">
        <f>[7]COOPEGUANACASTE!H80</f>
        <v>47.74</v>
      </c>
      <c r="H68" s="94">
        <f>[7]COOPEGUANACASTE!I80</f>
        <v>47.74</v>
      </c>
      <c r="I68" s="94">
        <f>[7]COOPEGUANACASTE!J80</f>
        <v>47.74</v>
      </c>
      <c r="J68" s="94">
        <f>[7]COOPEGUANACASTE!K80</f>
        <v>47.74</v>
      </c>
      <c r="K68" s="94">
        <f>[7]COOPEGUANACASTE!L80</f>
        <v>47.74</v>
      </c>
      <c r="L68" s="94">
        <f>[7]COOPEGUANACASTE!M80</f>
        <v>47.74</v>
      </c>
      <c r="M68" s="94">
        <f>[7]COOPEGUANACASTE!N80</f>
        <v>47.74</v>
      </c>
    </row>
    <row r="69" spans="1:13" x14ac:dyDescent="0.3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</row>
    <row r="70" spans="1:13" x14ac:dyDescent="0.3">
      <c r="A70" s="2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24"/>
    </row>
    <row r="72" spans="1:13" x14ac:dyDescent="0.3">
      <c r="A72" s="24"/>
    </row>
  </sheetData>
  <mergeCells count="4">
    <mergeCell ref="A5:M5"/>
    <mergeCell ref="A6:M6"/>
    <mergeCell ref="A60:J60"/>
    <mergeCell ref="A61:J61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A3C3-965C-4A73-88C6-D65A3AF1059E}">
  <sheetPr>
    <tabColor theme="2"/>
  </sheetPr>
  <dimension ref="A4:N89"/>
  <sheetViews>
    <sheetView topLeftCell="A78" workbookViewId="0">
      <selection activeCell="A80" sqref="A80:N89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>
      <c r="B4"/>
    </row>
    <row r="5" spans="1:14" x14ac:dyDescent="0.3">
      <c r="A5" s="179" t="s">
        <v>121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191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[7]COOPESANTOS!B7</f>
        <v>Tipo de tarifa y bloque</v>
      </c>
      <c r="B7" s="18" t="str">
        <f>[7]COOPESANTOS!C7</f>
        <v>Enero</v>
      </c>
      <c r="C7" s="18" t="str">
        <f>[7]COOPESANTOS!D7</f>
        <v>Febrero</v>
      </c>
      <c r="D7" s="18" t="str">
        <f>[7]COOPESANTOS!E7</f>
        <v>Marzo</v>
      </c>
      <c r="E7" s="18" t="str">
        <f>[7]COOPESANTOS!F7</f>
        <v>Abril</v>
      </c>
      <c r="F7" s="18" t="str">
        <f>[7]COOPESANTOS!G7</f>
        <v>Mayo</v>
      </c>
      <c r="G7" s="18" t="str">
        <f>[7]COOPESANTOS!H7</f>
        <v>Junio</v>
      </c>
      <c r="H7" s="18" t="str">
        <f>[7]COOPESANTOS!I7</f>
        <v>Julio</v>
      </c>
      <c r="I7" s="18" t="str">
        <f>[7]COOPESANTOS!J7</f>
        <v>Agosto</v>
      </c>
      <c r="J7" s="18" t="str">
        <f>[7]COOPESANTOS!K7</f>
        <v>Septiembre</v>
      </c>
      <c r="K7" s="18" t="str">
        <f>[7]COOPESANTOS!L7</f>
        <v>Octubre</v>
      </c>
      <c r="L7" s="18" t="str">
        <f>[7]COOPESANTOS!M7</f>
        <v>Noviembre</v>
      </c>
      <c r="M7" s="18" t="str">
        <f>[7]COOPESANTOS!N7</f>
        <v>Diciembre</v>
      </c>
    </row>
    <row r="8" spans="1:14" x14ac:dyDescent="0.3">
      <c r="A8" s="19" t="str">
        <f>[7]COOPESANTOS!B8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[7]COOPESANTOS!B9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[7]COOPESANTOS!B10</f>
        <v>a. Bloque 0-40 kWh</v>
      </c>
      <c r="B10" s="13">
        <f>[7]COOPESANTOS!C10</f>
        <v>3154</v>
      </c>
      <c r="C10" s="13">
        <f>[7]COOPESANTOS!D10</f>
        <v>3154</v>
      </c>
      <c r="D10" s="13">
        <f>[7]COOPESANTOS!E10</f>
        <v>3154</v>
      </c>
      <c r="E10" s="13">
        <f>[7]COOPESANTOS!F10</f>
        <v>3158.7733333333322</v>
      </c>
      <c r="F10" s="13">
        <f>[7]COOPESANTOS!G10</f>
        <v>3096.8000000000015</v>
      </c>
      <c r="G10" s="13">
        <f>[7]COOPESANTOS!H10</f>
        <v>3096.8000000000015</v>
      </c>
      <c r="H10" s="13">
        <f>[7]COOPESANTOS!I10</f>
        <v>3023.1999999999985</v>
      </c>
      <c r="I10" s="13">
        <f>[7]COOPESANTOS!J10</f>
        <v>3023.1999999999985</v>
      </c>
      <c r="J10" s="13">
        <f>[7]COOPESANTOS!K10</f>
        <v>3023.1999999999985</v>
      </c>
      <c r="K10" s="13">
        <f>[7]COOPESANTOS!L10</f>
        <v>3049.1999999999985</v>
      </c>
      <c r="L10" s="13">
        <f>[7]COOPESANTOS!M10</f>
        <v>3049.1999999999985</v>
      </c>
      <c r="M10" s="13">
        <f>[7]COOPESANTOS!N10</f>
        <v>3049.1999999999985</v>
      </c>
    </row>
    <row r="11" spans="1:14" x14ac:dyDescent="0.3">
      <c r="A11" s="22" t="str">
        <f>[7]COOPESANTOS!B11</f>
        <v>b. Bloque 41-200 kWh</v>
      </c>
      <c r="B11" s="13">
        <f>[7]COOPESANTOS!C11</f>
        <v>78.849999999999952</v>
      </c>
      <c r="C11" s="13">
        <f>[7]COOPESANTOS!D11</f>
        <v>78.849999999999952</v>
      </c>
      <c r="D11" s="13">
        <f>[7]COOPESANTOS!E11</f>
        <v>78.849999999999952</v>
      </c>
      <c r="E11" s="13">
        <f>[7]COOPESANTOS!F11</f>
        <v>78.96933333333331</v>
      </c>
      <c r="F11" s="13">
        <f>[7]COOPESANTOS!G11</f>
        <v>77.42000000000003</v>
      </c>
      <c r="G11" s="13">
        <f>[7]COOPESANTOS!H11</f>
        <v>77.42000000000003</v>
      </c>
      <c r="H11" s="13">
        <f>[7]COOPESANTOS!I11</f>
        <v>75.57999999999997</v>
      </c>
      <c r="I11" s="13">
        <f>[7]COOPESANTOS!J11</f>
        <v>75.57999999999997</v>
      </c>
      <c r="J11" s="13">
        <f>[7]COOPESANTOS!K11</f>
        <v>75.57999999999997</v>
      </c>
      <c r="K11" s="13">
        <f>[7]COOPESANTOS!L11</f>
        <v>76.23</v>
      </c>
      <c r="L11" s="13">
        <f>[7]COOPESANTOS!M11</f>
        <v>76.23</v>
      </c>
      <c r="M11" s="13">
        <f>[7]COOPESANTOS!N11</f>
        <v>76.23</v>
      </c>
    </row>
    <row r="12" spans="1:14" x14ac:dyDescent="0.3">
      <c r="A12" s="22" t="str">
        <f>[7]COOPESANTOS!B12</f>
        <v>c. Bloque mayor a 200 kWh</v>
      </c>
      <c r="B12" s="13">
        <f>[7]COOPESANTOS!C12</f>
        <v>127.61999999999992</v>
      </c>
      <c r="C12" s="13">
        <f>[7]COOPESANTOS!D12</f>
        <v>127.61999999999992</v>
      </c>
      <c r="D12" s="13">
        <f>[7]COOPESANTOS!E12</f>
        <v>127.61999999999992</v>
      </c>
      <c r="E12" s="13">
        <f>[7]COOPESANTOS!F12</f>
        <v>127.80133333333335</v>
      </c>
      <c r="F12" s="13">
        <f>[7]COOPESANTOS!G12</f>
        <v>125.30000000000007</v>
      </c>
      <c r="G12" s="13">
        <f>[7]COOPESANTOS!H12</f>
        <v>125.30000000000005</v>
      </c>
      <c r="H12" s="13">
        <f>[7]COOPESANTOS!I12</f>
        <v>122.30999999999996</v>
      </c>
      <c r="I12" s="13">
        <f>[7]COOPESANTOS!J12</f>
        <v>122.30999999999996</v>
      </c>
      <c r="J12" s="13">
        <f>[7]COOPESANTOS!K12</f>
        <v>122.30999999999996</v>
      </c>
      <c r="K12" s="13">
        <f>[7]COOPESANTOS!L12</f>
        <v>123.36000000000004</v>
      </c>
      <c r="L12" s="13">
        <f>[7]COOPESANTOS!M12</f>
        <v>123.36000000000004</v>
      </c>
      <c r="M12" s="13">
        <f>[7]COOPESANTOS!N12</f>
        <v>123.36000000000004</v>
      </c>
    </row>
    <row r="13" spans="1:14" x14ac:dyDescent="0.3">
      <c r="A13" s="19" t="str">
        <f>[7]COOPESANTOS!B13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4" x14ac:dyDescent="0.3">
      <c r="A14" s="20" t="str">
        <f>[7]COOPESANTOS!B14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3">
      <c r="A15" s="22" t="str">
        <f>[7]COOPESANTOS!B15</f>
        <v>a. Consumo de Energía menor o igual a 3000 kWh</v>
      </c>
      <c r="B15" s="13">
        <f>[7]COOPESANTOS!C15</f>
        <v>152.53000000000003</v>
      </c>
      <c r="C15" s="13">
        <f>[7]COOPESANTOS!D15</f>
        <v>152.53000000000006</v>
      </c>
      <c r="D15" s="13">
        <f>[7]COOPESANTOS!E15</f>
        <v>152.53000000000003</v>
      </c>
      <c r="E15" s="13">
        <f>[7]COOPESANTOS!F15</f>
        <v>152.7466666666667</v>
      </c>
      <c r="F15" s="13">
        <f>[7]COOPESANTOS!G15</f>
        <v>149.7600000000001</v>
      </c>
      <c r="G15" s="13">
        <f>[7]COOPESANTOS!H15</f>
        <v>149.7600000000001</v>
      </c>
      <c r="H15" s="13">
        <f>[7]COOPESANTOS!I15</f>
        <v>146.19</v>
      </c>
      <c r="I15" s="13">
        <f>[7]COOPESANTOS!J15</f>
        <v>146.19</v>
      </c>
      <c r="J15" s="13">
        <f>[7]COOPESANTOS!K15</f>
        <v>146.19000000000003</v>
      </c>
      <c r="K15" s="13">
        <f>[7]COOPESANTOS!L15</f>
        <v>147.43999999999997</v>
      </c>
      <c r="L15" s="13">
        <f>[7]COOPESANTOS!M15</f>
        <v>147.44</v>
      </c>
      <c r="M15" s="13">
        <f>[7]COOPESANTOS!N15</f>
        <v>147.43999999999997</v>
      </c>
    </row>
    <row r="16" spans="1:14" x14ac:dyDescent="0.3">
      <c r="A16" s="22" t="str">
        <f>[7]COOPESANTOS!B16</f>
        <v>b. Bloque 0-3000 kWh</v>
      </c>
      <c r="B16" s="13">
        <f>[7]COOPESANTOS!C16</f>
        <v>276990</v>
      </c>
      <c r="C16" s="13">
        <f>[7]COOPESANTOS!D16</f>
        <v>276990</v>
      </c>
      <c r="D16" s="13">
        <f>[7]COOPESANTOS!E16</f>
        <v>276990</v>
      </c>
      <c r="E16" s="13">
        <f>[7]COOPESANTOS!F16</f>
        <v>277412</v>
      </c>
      <c r="F16" s="13">
        <f>[7]COOPESANTOS!G16</f>
        <v>271980</v>
      </c>
      <c r="G16" s="13">
        <f>[7]COOPESANTOS!H16</f>
        <v>271980</v>
      </c>
      <c r="H16" s="13">
        <f>[7]COOPESANTOS!I16</f>
        <v>265470</v>
      </c>
      <c r="I16" s="13">
        <f>[7]COOPESANTOS!J16</f>
        <v>265470</v>
      </c>
      <c r="J16" s="13">
        <f>[7]COOPESANTOS!K16</f>
        <v>265470</v>
      </c>
      <c r="K16" s="13">
        <f>[7]COOPESANTOS!L16</f>
        <v>267750</v>
      </c>
      <c r="L16" s="13">
        <f>[7]COOPESANTOS!M16</f>
        <v>267750</v>
      </c>
      <c r="M16" s="13">
        <f>[7]COOPESANTOS!N16</f>
        <v>267750</v>
      </c>
    </row>
    <row r="17" spans="1:14" x14ac:dyDescent="0.3">
      <c r="A17" s="22" t="str">
        <f>[7]COOPESANTOS!B17</f>
        <v>c. Bloque mayor a 3000 kWh</v>
      </c>
      <c r="B17" s="13">
        <f>[7]COOPESANTOS!C17</f>
        <v>92.32999999999997</v>
      </c>
      <c r="C17" s="13">
        <f>[7]COOPESANTOS!D17</f>
        <v>92.32999999999997</v>
      </c>
      <c r="D17" s="13">
        <f>[7]COOPESANTOS!E17</f>
        <v>92.32999999999997</v>
      </c>
      <c r="E17" s="13">
        <f>[7]COOPESANTOS!F17</f>
        <v>92.470666666666617</v>
      </c>
      <c r="F17" s="13">
        <f>[7]COOPESANTOS!G17</f>
        <v>90.659999999999982</v>
      </c>
      <c r="G17" s="13">
        <f>[7]COOPESANTOS!H17</f>
        <v>90.66</v>
      </c>
      <c r="H17" s="13">
        <f>[7]COOPESANTOS!I17</f>
        <v>88.489999999999938</v>
      </c>
      <c r="I17" s="13">
        <f>[7]COOPESANTOS!J17</f>
        <v>88.489999999999938</v>
      </c>
      <c r="J17" s="13">
        <f>[7]COOPESANTOS!K17</f>
        <v>88.489999999999952</v>
      </c>
      <c r="K17" s="13">
        <f>[7]COOPESANTOS!L17</f>
        <v>89.25</v>
      </c>
      <c r="L17" s="13">
        <f>[7]COOPESANTOS!M17</f>
        <v>89.25</v>
      </c>
      <c r="M17" s="13">
        <f>[7]COOPESANTOS!N17</f>
        <v>89.25</v>
      </c>
    </row>
    <row r="18" spans="1:14" x14ac:dyDescent="0.3">
      <c r="A18" s="22" t="str">
        <f>[7]COOPESANTOS!B18</f>
        <v>d. Bloque 0-15 kW</v>
      </c>
      <c r="B18" s="13">
        <f>[7]COOPESANTOS!C18</f>
        <v>226859.84999999989</v>
      </c>
      <c r="C18" s="13">
        <f>[7]COOPESANTOS!D18</f>
        <v>226859.84999999992</v>
      </c>
      <c r="D18" s="13">
        <f>[7]COOPESANTOS!E18</f>
        <v>226859.84999999989</v>
      </c>
      <c r="E18" s="13">
        <f>[7]COOPESANTOS!F18</f>
        <v>227194.43999999997</v>
      </c>
      <c r="F18" s="13">
        <f>[7]COOPESANTOS!G18</f>
        <v>222741.59999999989</v>
      </c>
      <c r="G18" s="13">
        <f>[7]COOPESANTOS!H18</f>
        <v>222741.59999999992</v>
      </c>
      <c r="H18" s="13">
        <f>[7]COOPESANTOS!I18</f>
        <v>217430.84999999989</v>
      </c>
      <c r="I18" s="13">
        <f>[7]COOPESANTOS!J18</f>
        <v>217430.84999999989</v>
      </c>
      <c r="J18" s="13">
        <f>[7]COOPESANTOS!K18</f>
        <v>217430.84999999992</v>
      </c>
      <c r="K18" s="13">
        <f>[7]COOPESANTOS!L18</f>
        <v>219298.65000000011</v>
      </c>
      <c r="L18" s="13">
        <f>[7]COOPESANTOS!M18</f>
        <v>219298.65000000008</v>
      </c>
      <c r="M18" s="13">
        <f>[7]COOPESANTOS!N18</f>
        <v>219298.65000000011</v>
      </c>
    </row>
    <row r="19" spans="1:14" x14ac:dyDescent="0.3">
      <c r="A19" s="22" t="str">
        <f>[7]COOPESANTOS!B19</f>
        <v>e. Bloque mayor a 15 kW</v>
      </c>
      <c r="B19" s="13">
        <f>[7]COOPESANTOS!C19</f>
        <v>15123.989999999994</v>
      </c>
      <c r="C19" s="13">
        <f>[7]COOPESANTOS!D19</f>
        <v>15123.989999999994</v>
      </c>
      <c r="D19" s="13">
        <f>[7]COOPESANTOS!E19</f>
        <v>15123.989999999994</v>
      </c>
      <c r="E19" s="13">
        <f>[7]COOPESANTOS!F19</f>
        <v>15146.296</v>
      </c>
      <c r="F19" s="13">
        <f>[7]COOPESANTOS!G19</f>
        <v>14849.44</v>
      </c>
      <c r="G19" s="13">
        <f>[7]COOPESANTOS!H19</f>
        <v>14849.44</v>
      </c>
      <c r="H19" s="13">
        <f>[7]COOPESANTOS!I19</f>
        <v>14495.390000000009</v>
      </c>
      <c r="I19" s="13">
        <f>[7]COOPESANTOS!J19</f>
        <v>14495.390000000009</v>
      </c>
      <c r="J19" s="13">
        <f>[7]COOPESANTOS!K19</f>
        <v>14495.390000000009</v>
      </c>
      <c r="K19" s="13">
        <f>[7]COOPESANTOS!L19</f>
        <v>14619.909999999989</v>
      </c>
      <c r="L19" s="13">
        <f>[7]COOPESANTOS!M19</f>
        <v>14619.909999999991</v>
      </c>
      <c r="M19" s="13">
        <f>[7]COOPESANTOS!N19</f>
        <v>14619.909999999989</v>
      </c>
    </row>
    <row r="20" spans="1:14" x14ac:dyDescent="0.3">
      <c r="A20" s="19" t="str">
        <f>[7]COOPESANTOS!B20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4" x14ac:dyDescent="0.3">
      <c r="A21" s="20" t="str">
        <f>[7]COOPESANTOS!B21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[7]COOPESANTOS!B22</f>
        <v>a. Consumo de Energía menor o igual a 3000 kWh</v>
      </c>
      <c r="B22" s="13">
        <f>[7]COOPESANTOS!C22</f>
        <v>152.53000000000003</v>
      </c>
      <c r="C22" s="13">
        <f>[7]COOPESANTOS!D22</f>
        <v>152.53000000000006</v>
      </c>
      <c r="D22" s="13">
        <f>[7]COOPESANTOS!E22</f>
        <v>152.53000000000003</v>
      </c>
      <c r="E22" s="13">
        <f>[7]COOPESANTOS!F22</f>
        <v>152.7466666666667</v>
      </c>
      <c r="F22" s="13">
        <f>[7]COOPESANTOS!G22</f>
        <v>149.7600000000001</v>
      </c>
      <c r="G22" s="13">
        <f>[7]COOPESANTOS!H22</f>
        <v>149.7600000000001</v>
      </c>
      <c r="H22" s="13">
        <f>[7]COOPESANTOS!I22</f>
        <v>146.19</v>
      </c>
      <c r="I22" s="13">
        <f>[7]COOPESANTOS!J22</f>
        <v>146.19</v>
      </c>
      <c r="J22" s="13">
        <f>[7]COOPESANTOS!K22</f>
        <v>146.19000000000003</v>
      </c>
      <c r="K22" s="13">
        <f>[7]COOPESANTOS!L22</f>
        <v>147.43999999999997</v>
      </c>
      <c r="L22" s="13">
        <f>[7]COOPESANTOS!M22</f>
        <v>147.44</v>
      </c>
      <c r="M22" s="13">
        <f>[7]COOPESANTOS!N22</f>
        <v>147.43999999999997</v>
      </c>
      <c r="N22" s="23"/>
    </row>
    <row r="23" spans="1:14" x14ac:dyDescent="0.3">
      <c r="A23" s="22" t="str">
        <f>[7]COOPESANTOS!B23</f>
        <v>b. Bloque 0-3000 kWh</v>
      </c>
      <c r="B23" s="13">
        <f>[7]COOPESANTOS!C23</f>
        <v>276990</v>
      </c>
      <c r="C23" s="13">
        <f>[7]COOPESANTOS!D23</f>
        <v>276990</v>
      </c>
      <c r="D23" s="13">
        <f>[7]COOPESANTOS!E23</f>
        <v>276990</v>
      </c>
      <c r="E23" s="13">
        <f>[7]COOPESANTOS!F23</f>
        <v>277412</v>
      </c>
      <c r="F23" s="13">
        <f>[7]COOPESANTOS!G23</f>
        <v>271980</v>
      </c>
      <c r="G23" s="13">
        <f>[7]COOPESANTOS!H23</f>
        <v>271980</v>
      </c>
      <c r="H23" s="13">
        <f>[7]COOPESANTOS!I23</f>
        <v>265470</v>
      </c>
      <c r="I23" s="13">
        <f>[7]COOPESANTOS!J23</f>
        <v>265470</v>
      </c>
      <c r="J23" s="13">
        <f>[7]COOPESANTOS!K23</f>
        <v>265470</v>
      </c>
      <c r="K23" s="13">
        <f>[7]COOPESANTOS!L23</f>
        <v>267750</v>
      </c>
      <c r="L23" s="13">
        <f>[7]COOPESANTOS!M23</f>
        <v>267750</v>
      </c>
      <c r="M23" s="13">
        <f>[7]COOPESANTOS!N23</f>
        <v>267750</v>
      </c>
      <c r="N23" s="23"/>
    </row>
    <row r="24" spans="1:14" x14ac:dyDescent="0.3">
      <c r="A24" s="22" t="str">
        <f>[7]COOPESANTOS!B24</f>
        <v>c. Bloque mayor a 3000 kWh</v>
      </c>
      <c r="B24" s="13">
        <f>[7]COOPESANTOS!C24</f>
        <v>92.32999999999997</v>
      </c>
      <c r="C24" s="13">
        <f>[7]COOPESANTOS!D24</f>
        <v>92.32999999999997</v>
      </c>
      <c r="D24" s="13">
        <f>[7]COOPESANTOS!E24</f>
        <v>92.32999999999997</v>
      </c>
      <c r="E24" s="13">
        <f>[7]COOPESANTOS!F24</f>
        <v>92.470666666666617</v>
      </c>
      <c r="F24" s="13">
        <f>[7]COOPESANTOS!G24</f>
        <v>90.659999999999982</v>
      </c>
      <c r="G24" s="13">
        <f>[7]COOPESANTOS!H24</f>
        <v>90.66</v>
      </c>
      <c r="H24" s="13">
        <f>[7]COOPESANTOS!I24</f>
        <v>88.489999999999938</v>
      </c>
      <c r="I24" s="13">
        <f>[7]COOPESANTOS!J24</f>
        <v>88.489999999999938</v>
      </c>
      <c r="J24" s="13">
        <f>[7]COOPESANTOS!K24</f>
        <v>88.489999999999952</v>
      </c>
      <c r="K24" s="13">
        <f>[7]COOPESANTOS!L24</f>
        <v>89.25</v>
      </c>
      <c r="L24" s="13">
        <f>[7]COOPESANTOS!M24</f>
        <v>89.25</v>
      </c>
      <c r="M24" s="13">
        <f>[7]COOPESANTOS!N24</f>
        <v>89.25</v>
      </c>
      <c r="N24" s="23"/>
    </row>
    <row r="25" spans="1:14" x14ac:dyDescent="0.3">
      <c r="A25" s="22" t="str">
        <f>[7]COOPESANTOS!B25</f>
        <v>d. Bloque 0-15 kW</v>
      </c>
      <c r="B25" s="13">
        <f>[7]COOPESANTOS!C25</f>
        <v>226859.84999999989</v>
      </c>
      <c r="C25" s="13">
        <f>[7]COOPESANTOS!D25</f>
        <v>226859.84999999992</v>
      </c>
      <c r="D25" s="13">
        <f>[7]COOPESANTOS!E25</f>
        <v>226859.84999999989</v>
      </c>
      <c r="E25" s="13">
        <f>[7]COOPESANTOS!F25</f>
        <v>227194.43999999997</v>
      </c>
      <c r="F25" s="13">
        <f>[7]COOPESANTOS!G25</f>
        <v>222741.59999999989</v>
      </c>
      <c r="G25" s="13">
        <f>[7]COOPESANTOS!H25</f>
        <v>222741.59999999992</v>
      </c>
      <c r="H25" s="13">
        <f>[7]COOPESANTOS!I25</f>
        <v>217430.84999999989</v>
      </c>
      <c r="I25" s="13">
        <f>[7]COOPESANTOS!J25</f>
        <v>217430.84999999989</v>
      </c>
      <c r="J25" s="13">
        <f>[7]COOPESANTOS!K25</f>
        <v>217430.84999999992</v>
      </c>
      <c r="K25" s="13">
        <f>[7]COOPESANTOS!L25</f>
        <v>219298.65000000011</v>
      </c>
      <c r="L25" s="13">
        <f>[7]COOPESANTOS!M25</f>
        <v>219298.65000000008</v>
      </c>
      <c r="M25" s="13">
        <f>[7]COOPESANTOS!N25</f>
        <v>219298.65000000011</v>
      </c>
      <c r="N25" s="23"/>
    </row>
    <row r="26" spans="1:14" x14ac:dyDescent="0.3">
      <c r="A26" s="22" t="str">
        <f>[7]COOPESANTOS!B26</f>
        <v>e. Bloque mayor a 15 kW</v>
      </c>
      <c r="B26" s="13">
        <f>[7]COOPESANTOS!C26</f>
        <v>15123.989999999994</v>
      </c>
      <c r="C26" s="13">
        <f>[7]COOPESANTOS!D26</f>
        <v>15123.989999999994</v>
      </c>
      <c r="D26" s="13">
        <f>[7]COOPESANTOS!E26</f>
        <v>15123.989999999994</v>
      </c>
      <c r="E26" s="13">
        <f>[7]COOPESANTOS!F26</f>
        <v>15146.296</v>
      </c>
      <c r="F26" s="13">
        <f>[7]COOPESANTOS!G26</f>
        <v>14849.44</v>
      </c>
      <c r="G26" s="13">
        <f>[7]COOPESANTOS!H26</f>
        <v>14849.44</v>
      </c>
      <c r="H26" s="13">
        <f>[7]COOPESANTOS!I26</f>
        <v>14495.390000000009</v>
      </c>
      <c r="I26" s="13">
        <f>[7]COOPESANTOS!J26</f>
        <v>14495.390000000009</v>
      </c>
      <c r="J26" s="13">
        <f>[7]COOPESANTOS!K26</f>
        <v>14495.390000000009</v>
      </c>
      <c r="K26" s="13">
        <f>[7]COOPESANTOS!L26</f>
        <v>14619.909999999989</v>
      </c>
      <c r="L26" s="13">
        <f>[7]COOPESANTOS!M26</f>
        <v>14619.909999999991</v>
      </c>
      <c r="M26" s="13">
        <f>[7]COOPESANTOS!N26</f>
        <v>14619.909999999989</v>
      </c>
      <c r="N26" s="23"/>
    </row>
    <row r="27" spans="1:14" x14ac:dyDescent="0.3">
      <c r="A27" s="19" t="str">
        <f>[7]COOPESANTOS!B27</f>
        <v>PREFERENCIAL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[7]COOPESANTOS!B28</f>
        <v>T-CS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[7]COOPESANTOS!B29</f>
        <v>a. Bloque 0-250 kWh</v>
      </c>
      <c r="B29" s="13">
        <f>[7]COOPESANTOS!C29</f>
        <v>108.94999999999995</v>
      </c>
      <c r="C29" s="13">
        <f>[7]COOPESANTOS!D29</f>
        <v>108.94999999999996</v>
      </c>
      <c r="D29" s="13">
        <f>[7]COOPESANTOS!E29</f>
        <v>108.94999999999995</v>
      </c>
      <c r="E29" s="13">
        <f>[7]COOPESANTOS!F29</f>
        <v>109.10733333333339</v>
      </c>
      <c r="F29" s="13">
        <f>[7]COOPESANTOS!G29</f>
        <v>106.96999999999993</v>
      </c>
      <c r="G29" s="13">
        <f>[7]COOPESANTOS!H29</f>
        <v>106.96999999999994</v>
      </c>
      <c r="H29" s="13">
        <f>[7]COOPESANTOS!I29</f>
        <v>104.42000000000004</v>
      </c>
      <c r="I29" s="13">
        <f>[7]COOPESANTOS!J29</f>
        <v>104.42000000000004</v>
      </c>
      <c r="J29" s="13">
        <f>[7]COOPESANTOS!K29</f>
        <v>104.42000000000004</v>
      </c>
      <c r="K29" s="13">
        <f>[7]COOPESANTOS!L29</f>
        <v>105.30999999999996</v>
      </c>
      <c r="L29" s="13">
        <f>[7]COOPESANTOS!M29</f>
        <v>105.30999999999996</v>
      </c>
      <c r="M29" s="13">
        <f>[7]COOPESANTOS!N29</f>
        <v>105.30999999999996</v>
      </c>
      <c r="N29" s="23"/>
    </row>
    <row r="30" spans="1:14" x14ac:dyDescent="0.3">
      <c r="A30" s="22" t="str">
        <f>[7]COOPESANTOS!B30</f>
        <v>b. Bloque mayor a 250 kWh</v>
      </c>
      <c r="B30" s="13">
        <f>[7]COOPESANTOS!C30</f>
        <v>152.53000000000003</v>
      </c>
      <c r="C30" s="13">
        <f>[7]COOPESANTOS!D30</f>
        <v>152.53000000000006</v>
      </c>
      <c r="D30" s="13">
        <f>[7]COOPESANTOS!E30</f>
        <v>152.53000000000003</v>
      </c>
      <c r="E30" s="13">
        <f>[7]COOPESANTOS!F30</f>
        <v>152.7466666666667</v>
      </c>
      <c r="F30" s="13">
        <f>[7]COOPESANTOS!G30</f>
        <v>149.7600000000001</v>
      </c>
      <c r="G30" s="13">
        <f>[7]COOPESANTOS!H30</f>
        <v>149.7600000000001</v>
      </c>
      <c r="H30" s="13">
        <f>[7]COOPESANTOS!I30</f>
        <v>146.19</v>
      </c>
      <c r="I30" s="13">
        <f>[7]COOPESANTOS!J30</f>
        <v>146.19</v>
      </c>
      <c r="J30" s="13">
        <f>[7]COOPESANTOS!K30</f>
        <v>146.19000000000003</v>
      </c>
      <c r="K30" s="13">
        <f>[7]COOPESANTOS!L30</f>
        <v>147.43999999999997</v>
      </c>
      <c r="L30" s="13">
        <f>[7]COOPESANTOS!M30</f>
        <v>147.44</v>
      </c>
      <c r="M30" s="13">
        <f>[7]COOPESANTOS!N30</f>
        <v>147.43999999999997</v>
      </c>
      <c r="N30" s="23"/>
    </row>
    <row r="31" spans="1:14" x14ac:dyDescent="0.3">
      <c r="A31" s="22" t="str">
        <f>[7]COOPESANTOS!B31</f>
        <v>c. Bloque 0-3000 kWh</v>
      </c>
      <c r="B31" s="13">
        <f>[7]COOPESANTOS!C31</f>
        <v>276990</v>
      </c>
      <c r="C31" s="13">
        <f>[7]COOPESANTOS!D31</f>
        <v>276990</v>
      </c>
      <c r="D31" s="13">
        <f>[7]COOPESANTOS!E31</f>
        <v>276990</v>
      </c>
      <c r="E31" s="13">
        <f>[7]COOPESANTOS!F31</f>
        <v>277412</v>
      </c>
      <c r="F31" s="13">
        <f>[7]COOPESANTOS!G31</f>
        <v>271980</v>
      </c>
      <c r="G31" s="13">
        <f>[7]COOPESANTOS!H31</f>
        <v>271980</v>
      </c>
      <c r="H31" s="13">
        <f>[7]COOPESANTOS!I31</f>
        <v>265470</v>
      </c>
      <c r="I31" s="13">
        <f>[7]COOPESANTOS!J31</f>
        <v>265470</v>
      </c>
      <c r="J31" s="13">
        <f>[7]COOPESANTOS!K31</f>
        <v>265470</v>
      </c>
      <c r="K31" s="13">
        <f>[7]COOPESANTOS!L31</f>
        <v>267750</v>
      </c>
      <c r="L31" s="13">
        <f>[7]COOPESANTOS!M31</f>
        <v>267750</v>
      </c>
      <c r="M31" s="13">
        <f>[7]COOPESANTOS!N31</f>
        <v>267750</v>
      </c>
      <c r="N31" s="23"/>
    </row>
    <row r="32" spans="1:14" x14ac:dyDescent="0.3">
      <c r="A32" s="22" t="str">
        <f>[7]COOPESANTOS!B32</f>
        <v>d. Bloque mayor a 3000 kWh</v>
      </c>
      <c r="B32" s="13">
        <f>[7]COOPESANTOS!C32</f>
        <v>92.32999999999997</v>
      </c>
      <c r="C32" s="13">
        <f>[7]COOPESANTOS!D32</f>
        <v>92.32999999999997</v>
      </c>
      <c r="D32" s="13">
        <f>[7]COOPESANTOS!E32</f>
        <v>92.32999999999997</v>
      </c>
      <c r="E32" s="13">
        <f>[7]COOPESANTOS!F32</f>
        <v>92.470666666666617</v>
      </c>
      <c r="F32" s="13">
        <f>[7]COOPESANTOS!G32</f>
        <v>90.659999999999982</v>
      </c>
      <c r="G32" s="13">
        <f>[7]COOPESANTOS!H32</f>
        <v>90.66</v>
      </c>
      <c r="H32" s="13">
        <f>[7]COOPESANTOS!I32</f>
        <v>88.489999999999938</v>
      </c>
      <c r="I32" s="13">
        <f>[7]COOPESANTOS!J32</f>
        <v>88.489999999999938</v>
      </c>
      <c r="J32" s="13">
        <f>[7]COOPESANTOS!K32</f>
        <v>88.489999999999952</v>
      </c>
      <c r="K32" s="13">
        <f>[7]COOPESANTOS!L32</f>
        <v>89.25</v>
      </c>
      <c r="L32" s="13">
        <f>[7]COOPESANTOS!M32</f>
        <v>89.25</v>
      </c>
      <c r="M32" s="13">
        <f>[7]COOPESANTOS!N32</f>
        <v>89.25</v>
      </c>
      <c r="N32" s="23"/>
    </row>
    <row r="33" spans="1:14" x14ac:dyDescent="0.3">
      <c r="A33" s="22" t="str">
        <f>[7]COOPESANTOS!B33</f>
        <v>e. Bloque 0-15 kW</v>
      </c>
      <c r="B33" s="13">
        <f>[7]COOPESANTOS!C33</f>
        <v>226859.84999999989</v>
      </c>
      <c r="C33" s="13">
        <f>[7]COOPESANTOS!D33</f>
        <v>226859.84999999992</v>
      </c>
      <c r="D33" s="13">
        <f>[7]COOPESANTOS!E33</f>
        <v>226859.84999999989</v>
      </c>
      <c r="E33" s="13">
        <f>[7]COOPESANTOS!F33</f>
        <v>227194.43999999997</v>
      </c>
      <c r="F33" s="13">
        <f>[7]COOPESANTOS!G33</f>
        <v>222741.59999999989</v>
      </c>
      <c r="G33" s="13">
        <f>[7]COOPESANTOS!H33</f>
        <v>222741.59999999992</v>
      </c>
      <c r="H33" s="13">
        <f>[7]COOPESANTOS!I33</f>
        <v>217430.84999999989</v>
      </c>
      <c r="I33" s="13">
        <f>[7]COOPESANTOS!J33</f>
        <v>217430.84999999989</v>
      </c>
      <c r="J33" s="13">
        <f>[7]COOPESANTOS!K33</f>
        <v>217430.84999999992</v>
      </c>
      <c r="K33" s="13">
        <f>[7]COOPESANTOS!L33</f>
        <v>219298.65000000011</v>
      </c>
      <c r="L33" s="13">
        <f>[7]COOPESANTOS!M33</f>
        <v>219298.65000000008</v>
      </c>
      <c r="M33" s="13">
        <f>[7]COOPESANTOS!N33</f>
        <v>219298.65000000011</v>
      </c>
      <c r="N33" s="23"/>
    </row>
    <row r="34" spans="1:14" x14ac:dyDescent="0.3">
      <c r="A34" s="22" t="str">
        <f>[7]COOPESANTOS!B34</f>
        <v>f. Bloque mayor a 15 kW</v>
      </c>
      <c r="B34" s="13">
        <f>[7]COOPESANTOS!C34</f>
        <v>15123.989999999994</v>
      </c>
      <c r="C34" s="13">
        <f>[7]COOPESANTOS!D34</f>
        <v>15123.989999999994</v>
      </c>
      <c r="D34" s="13">
        <f>[7]COOPESANTOS!E34</f>
        <v>15123.989999999994</v>
      </c>
      <c r="E34" s="13">
        <f>[7]COOPESANTOS!F34</f>
        <v>15146.296</v>
      </c>
      <c r="F34" s="13">
        <f>[7]COOPESANTOS!G34</f>
        <v>14849.44</v>
      </c>
      <c r="G34" s="13">
        <f>[7]COOPESANTOS!H34</f>
        <v>14849.44</v>
      </c>
      <c r="H34" s="13">
        <f>[7]COOPESANTOS!I34</f>
        <v>14495.390000000009</v>
      </c>
      <c r="I34" s="13">
        <f>[7]COOPESANTOS!J34</f>
        <v>14495.390000000009</v>
      </c>
      <c r="J34" s="13">
        <f>[7]COOPESANTOS!K34</f>
        <v>14495.390000000009</v>
      </c>
      <c r="K34" s="13">
        <f>[7]COOPESANTOS!L34</f>
        <v>14619.909999999989</v>
      </c>
      <c r="L34" s="13">
        <f>[7]COOPESANTOS!M34</f>
        <v>14619.909999999991</v>
      </c>
      <c r="M34" s="13">
        <f>[7]COOPESANTOS!N34</f>
        <v>14619.909999999989</v>
      </c>
      <c r="N34" s="23"/>
    </row>
    <row r="35" spans="1:14" x14ac:dyDescent="0.3">
      <c r="A35" s="19" t="str">
        <f>[7]COOPESANTOS!B35</f>
        <v>MEDIA TENSIÓN (T-MT)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4" x14ac:dyDescent="0.3">
      <c r="A36" s="20" t="str">
        <f>[7]COOPESANTOS!B36</f>
        <v>T-MT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4" x14ac:dyDescent="0.3">
      <c r="A37" s="22" t="str">
        <f>[7]COOPESANTOS!B37</f>
        <v>a. Energía Punta</v>
      </c>
      <c r="B37" s="13">
        <f>[7]COOPESANTOS!C37</f>
        <v>72.630000000000052</v>
      </c>
      <c r="C37" s="13">
        <f>[7]COOPESANTOS!D37</f>
        <v>72.630000000000038</v>
      </c>
      <c r="D37" s="13">
        <f>[7]COOPESANTOS!E37</f>
        <v>72.630000000000052</v>
      </c>
      <c r="E37" s="13">
        <f>[7]COOPESANTOS!F37</f>
        <v>72.738666666666646</v>
      </c>
      <c r="F37" s="13">
        <f>[7]COOPESANTOS!G37</f>
        <v>71.319999999999979</v>
      </c>
      <c r="G37" s="13">
        <f>[7]COOPESANTOS!H37</f>
        <v>71.319999999999965</v>
      </c>
      <c r="H37" s="13">
        <f>[7]COOPESANTOS!I37</f>
        <v>69.609999999999971</v>
      </c>
      <c r="I37" s="13">
        <f>[7]COOPESANTOS!J37</f>
        <v>69.609999999999971</v>
      </c>
      <c r="J37" s="13">
        <f>[7]COOPESANTOS!K37</f>
        <v>69.609999999999957</v>
      </c>
      <c r="K37" s="13">
        <f>[7]COOPESANTOS!L37</f>
        <v>70.210000000000022</v>
      </c>
      <c r="L37" s="13">
        <f>[7]COOPESANTOS!M37</f>
        <v>70.210000000000022</v>
      </c>
      <c r="M37" s="13">
        <f>[7]COOPESANTOS!N37</f>
        <v>70.210000000000022</v>
      </c>
    </row>
    <row r="38" spans="1:14" x14ac:dyDescent="0.3">
      <c r="A38" s="22" t="str">
        <f>[7]COOPESANTOS!B38</f>
        <v>b. Energía Valle</v>
      </c>
      <c r="B38" s="13">
        <f>[7]COOPESANTOS!C38</f>
        <v>29.049999999999983</v>
      </c>
      <c r="C38" s="13">
        <f>[7]COOPESANTOS!D38</f>
        <v>29.049999999999986</v>
      </c>
      <c r="D38" s="13">
        <f>[7]COOPESANTOS!E38</f>
        <v>29.049999999999983</v>
      </c>
      <c r="E38" s="13">
        <f>[7]COOPESANTOS!F38</f>
        <v>29.099333333333323</v>
      </c>
      <c r="F38" s="13">
        <f>[7]COOPESANTOS!G38</f>
        <v>28.52999999999998</v>
      </c>
      <c r="G38" s="13">
        <f>[7]COOPESANTOS!H38</f>
        <v>28.52999999999998</v>
      </c>
      <c r="H38" s="13">
        <f>[7]COOPESANTOS!I38</f>
        <v>27.850000000000016</v>
      </c>
      <c r="I38" s="13">
        <f>[7]COOPESANTOS!J38</f>
        <v>27.850000000000016</v>
      </c>
      <c r="J38" s="13">
        <f>[7]COOPESANTOS!K38</f>
        <v>27.850000000000016</v>
      </c>
      <c r="K38" s="13">
        <f>[7]COOPESANTOS!L38</f>
        <v>28.090000000000007</v>
      </c>
      <c r="L38" s="13">
        <f>[7]COOPESANTOS!M38</f>
        <v>28.090000000000007</v>
      </c>
      <c r="M38" s="13">
        <f>[7]COOPESANTOS!N38</f>
        <v>28.090000000000007</v>
      </c>
    </row>
    <row r="39" spans="1:14" x14ac:dyDescent="0.3">
      <c r="A39" s="22" t="str">
        <f>[7]COOPESANTOS!B39</f>
        <v>c. Energía Noche</v>
      </c>
      <c r="B39" s="13">
        <f>[7]COOPESANTOS!C39</f>
        <v>18.679999999999996</v>
      </c>
      <c r="C39" s="13">
        <f>[7]COOPESANTOS!D39</f>
        <v>18.680000000000003</v>
      </c>
      <c r="D39" s="13">
        <f>[7]COOPESANTOS!E39</f>
        <v>18.679999999999996</v>
      </c>
      <c r="E39" s="13">
        <f>[7]COOPESANTOS!F39</f>
        <v>18.704000000000008</v>
      </c>
      <c r="F39" s="13">
        <f>[7]COOPESANTOS!G39</f>
        <v>18.339999999999993</v>
      </c>
      <c r="G39" s="13">
        <f>[7]COOPESANTOS!H39</f>
        <v>18.339999999999989</v>
      </c>
      <c r="H39" s="13">
        <f>[7]COOPESANTOS!I39</f>
        <v>17.899999999999991</v>
      </c>
      <c r="I39" s="13">
        <f>[7]COOPESANTOS!J39</f>
        <v>17.899999999999991</v>
      </c>
      <c r="J39" s="13">
        <f>[7]COOPESANTOS!K39</f>
        <v>17.899999999999991</v>
      </c>
      <c r="K39" s="13">
        <f>[7]COOPESANTOS!L39</f>
        <v>18.059999999999995</v>
      </c>
      <c r="L39" s="13">
        <f>[7]COOPESANTOS!M39</f>
        <v>18.059999999999999</v>
      </c>
      <c r="M39" s="13">
        <f>[7]COOPESANTOS!N39</f>
        <v>18.059999999999995</v>
      </c>
    </row>
    <row r="40" spans="1:14" x14ac:dyDescent="0.3">
      <c r="A40" s="22" t="str">
        <f>[7]COOPESANTOS!B40</f>
        <v>d. Potencia Punta</v>
      </c>
      <c r="B40" s="13">
        <f>[7]COOPESANTOS!C40</f>
        <v>11097.08</v>
      </c>
      <c r="C40" s="13">
        <f>[7]COOPESANTOS!D40</f>
        <v>11097.079999999998</v>
      </c>
      <c r="D40" s="13">
        <f>[7]COOPESANTOS!E40</f>
        <v>11097.08</v>
      </c>
      <c r="E40" s="13">
        <f>[7]COOPESANTOS!F40</f>
        <v>11113.452000000003</v>
      </c>
      <c r="F40" s="13">
        <f>[7]COOPESANTOS!G40</f>
        <v>10895.640000000009</v>
      </c>
      <c r="G40" s="13">
        <f>[7]COOPESANTOS!H40</f>
        <v>10895.640000000009</v>
      </c>
      <c r="H40" s="13">
        <f>[7]COOPESANTOS!I40</f>
        <v>10635.849999999997</v>
      </c>
      <c r="I40" s="13">
        <f>[7]COOPESANTOS!J40</f>
        <v>10635.849999999997</v>
      </c>
      <c r="J40" s="13">
        <f>[7]COOPESANTOS!K40</f>
        <v>10635.849999999999</v>
      </c>
      <c r="K40" s="13">
        <f>[7]COOPESANTOS!L40</f>
        <v>10727.219999999994</v>
      </c>
      <c r="L40" s="13">
        <f>[7]COOPESANTOS!M40</f>
        <v>10727.219999999996</v>
      </c>
      <c r="M40" s="13">
        <f>[7]COOPESANTOS!N40</f>
        <v>10727.219999999994</v>
      </c>
    </row>
    <row r="41" spans="1:14" x14ac:dyDescent="0.3">
      <c r="A41" s="22" t="str">
        <f>[7]COOPESANTOS!B41</f>
        <v>e. Potencia Valle</v>
      </c>
      <c r="B41" s="13">
        <f>[7]COOPESANTOS!C41</f>
        <v>8061.0799999999945</v>
      </c>
      <c r="C41" s="13">
        <f>[7]COOPESANTOS!D41</f>
        <v>8061.0799999999954</v>
      </c>
      <c r="D41" s="13">
        <f>[7]COOPESANTOS!E41</f>
        <v>8061.0799999999945</v>
      </c>
      <c r="E41" s="13">
        <f>[7]COOPESANTOS!F41</f>
        <v>8072.9686666666648</v>
      </c>
      <c r="F41" s="13">
        <f>[7]COOPESANTOS!G41</f>
        <v>7914.75</v>
      </c>
      <c r="G41" s="13">
        <f>[7]COOPESANTOS!H41</f>
        <v>7914.75</v>
      </c>
      <c r="H41" s="13">
        <f>[7]COOPESANTOS!I41</f>
        <v>7726.03</v>
      </c>
      <c r="I41" s="13">
        <f>[7]COOPESANTOS!J41</f>
        <v>7726.03</v>
      </c>
      <c r="J41" s="13">
        <f>[7]COOPESANTOS!K41</f>
        <v>7726.03</v>
      </c>
      <c r="K41" s="13">
        <f>[7]COOPESANTOS!L41</f>
        <v>7792.399999999996</v>
      </c>
      <c r="L41" s="13">
        <f>[7]COOPESANTOS!M41</f>
        <v>7792.399999999996</v>
      </c>
      <c r="M41" s="13">
        <f>[7]COOPESANTOS!N41</f>
        <v>7792.399999999996</v>
      </c>
    </row>
    <row r="42" spans="1:14" x14ac:dyDescent="0.3">
      <c r="A42" s="22" t="str">
        <f>[7]COOPESANTOS!B42</f>
        <v>f. Potencia Noche</v>
      </c>
      <c r="B42" s="13">
        <f>[7]COOPESANTOS!C42</f>
        <v>5074.8900000000031</v>
      </c>
      <c r="C42" s="13">
        <f>[7]COOPESANTOS!D42</f>
        <v>5074.8900000000012</v>
      </c>
      <c r="D42" s="13">
        <f>[7]COOPESANTOS!E42</f>
        <v>5074.8900000000031</v>
      </c>
      <c r="E42" s="13">
        <f>[7]COOPESANTOS!F42</f>
        <v>5082.3746666666684</v>
      </c>
      <c r="F42" s="13">
        <f>[7]COOPESANTOS!G42</f>
        <v>4982.76</v>
      </c>
      <c r="G42" s="13">
        <f>[7]COOPESANTOS!H42</f>
        <v>4982.7599999999993</v>
      </c>
      <c r="H42" s="13">
        <f>[7]COOPESANTOS!I42</f>
        <v>4863.9600000000009</v>
      </c>
      <c r="I42" s="13">
        <f>[7]COOPESANTOS!J42</f>
        <v>4863.9600000000009</v>
      </c>
      <c r="J42" s="13">
        <f>[7]COOPESANTOS!K42</f>
        <v>4863.9600000000019</v>
      </c>
      <c r="K42" s="13">
        <f>[7]COOPESANTOS!L42</f>
        <v>4905.74</v>
      </c>
      <c r="L42" s="13">
        <f>[7]COOPESANTOS!M42</f>
        <v>4905.7400000000007</v>
      </c>
      <c r="M42" s="13">
        <f>[7]COOPESANTOS!N42</f>
        <v>4905.74</v>
      </c>
    </row>
    <row r="43" spans="1:14" x14ac:dyDescent="0.3">
      <c r="A43" s="19" t="str">
        <f>[7]COOPESANTOS!B43</f>
        <v>ALUMBRADO PÚBLICO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4" x14ac:dyDescent="0.3">
      <c r="A44" s="20" t="str">
        <f>[7]COOPESANTOS!B44</f>
        <v>T-AP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4" x14ac:dyDescent="0.3">
      <c r="A45" s="22" t="str">
        <f>[7]COOPESANTOS!B45</f>
        <v>a. Bloque 0-40 kWh</v>
      </c>
      <c r="B45" s="13">
        <f>[7]COOPESANTOS!C45</f>
        <v>150.8000000000001</v>
      </c>
      <c r="C45" s="13">
        <f>[7]COOPESANTOS!D45</f>
        <v>150.8000000000001</v>
      </c>
      <c r="D45" s="13">
        <f>[7]COOPESANTOS!E45</f>
        <v>150.8000000000001</v>
      </c>
      <c r="E45" s="13">
        <f>[7]COOPESANTOS!F45</f>
        <v>155.6</v>
      </c>
      <c r="F45" s="13">
        <f>[7]COOPESANTOS!G45</f>
        <v>155.60000000000002</v>
      </c>
      <c r="G45" s="13">
        <f>[7]COOPESANTOS!H45</f>
        <v>155.6</v>
      </c>
      <c r="H45" s="13">
        <f>[7]COOPESANTOS!I45</f>
        <v>144.4</v>
      </c>
      <c r="I45" s="13">
        <f>[7]COOPESANTOS!J45</f>
        <v>144.4</v>
      </c>
      <c r="J45" s="13">
        <f>[7]COOPESANTOS!K45</f>
        <v>144.40000000000003</v>
      </c>
      <c r="K45" s="13">
        <f>[7]COOPESANTOS!L45</f>
        <v>136.40000000000003</v>
      </c>
      <c r="L45" s="13">
        <f>[7]COOPESANTOS!M45</f>
        <v>136.40000000000006</v>
      </c>
      <c r="M45" s="13">
        <f>[7]COOPESANTOS!N45</f>
        <v>136.40000000000003</v>
      </c>
    </row>
    <row r="46" spans="1:14" x14ac:dyDescent="0.3">
      <c r="A46" s="22" t="str">
        <f>[7]COOPESANTOS!B46</f>
        <v>b. Bloque 41-50 000 kWh</v>
      </c>
      <c r="B46" s="13">
        <f>[7]COOPESANTOS!C46</f>
        <v>3.7699999999999987</v>
      </c>
      <c r="C46" s="13">
        <f>[7]COOPESANTOS!D46</f>
        <v>3.7699999999999991</v>
      </c>
      <c r="D46" s="13">
        <f>[7]COOPESANTOS!E46</f>
        <v>3.7699999999999987</v>
      </c>
      <c r="E46" s="13">
        <f>[7]COOPESANTOS!F46</f>
        <v>3.89</v>
      </c>
      <c r="F46" s="13">
        <f>[7]COOPESANTOS!G46</f>
        <v>3.89</v>
      </c>
      <c r="G46" s="13">
        <f>[7]COOPESANTOS!H46</f>
        <v>3.89</v>
      </c>
      <c r="H46" s="13">
        <f>[7]COOPESANTOS!I46</f>
        <v>3.61</v>
      </c>
      <c r="I46" s="13">
        <f>[7]COOPESANTOS!J46</f>
        <v>3.61</v>
      </c>
      <c r="J46" s="13">
        <f>[7]COOPESANTOS!K46</f>
        <v>3.61</v>
      </c>
      <c r="K46" s="13">
        <f>[7]COOPESANTOS!L46</f>
        <v>3.4099999999999979</v>
      </c>
      <c r="L46" s="13">
        <f>[7]COOPESANTOS!M46</f>
        <v>3.4099999999999979</v>
      </c>
      <c r="M46" s="13">
        <f>[7]COOPESANTOS!N46</f>
        <v>3.4099999999999979</v>
      </c>
    </row>
    <row r="47" spans="1:14" x14ac:dyDescent="0.3">
      <c r="A47" s="22" t="str">
        <f>[7]COOPESANTOS!B47</f>
        <v>c. Bloque mayor a 50 000 kWh</v>
      </c>
      <c r="B47" s="13">
        <f>[7]COOPESANTOS!C47</f>
        <v>188500</v>
      </c>
      <c r="C47" s="13">
        <f>[7]COOPESANTOS!D47</f>
        <v>188500</v>
      </c>
      <c r="D47" s="13">
        <f>[7]COOPESANTOS!E47</f>
        <v>188500</v>
      </c>
      <c r="E47" s="13">
        <f>[7]COOPESANTOS!F47</f>
        <v>194500</v>
      </c>
      <c r="F47" s="13">
        <f>[7]COOPESANTOS!G47</f>
        <v>194500</v>
      </c>
      <c r="G47" s="13">
        <f>[7]COOPESANTOS!H47</f>
        <v>194500</v>
      </c>
      <c r="H47" s="13">
        <f>[7]COOPESANTOS!I47</f>
        <v>180500</v>
      </c>
      <c r="I47" s="13">
        <f>[7]COOPESANTOS!J47</f>
        <v>180500</v>
      </c>
      <c r="J47" s="13">
        <f>[7]COOPESANTOS!K47</f>
        <v>180500</v>
      </c>
      <c r="K47" s="13">
        <f>[7]COOPESANTOS!L47</f>
        <v>170500</v>
      </c>
      <c r="L47" s="13">
        <f>[7]COOPESANTOS!M47</f>
        <v>170500</v>
      </c>
      <c r="M47" s="13">
        <f>[7]COOPESANTOS!N47</f>
        <v>170500</v>
      </c>
    </row>
    <row r="48" spans="1:14" x14ac:dyDescent="0.3">
      <c r="A48" s="19" t="str">
        <f>[7]COOPESANTOS!B48</f>
        <v>Tarifa de acceso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x14ac:dyDescent="0.3">
      <c r="A49" s="64" t="str">
        <f>[7]COOPESANTOS!B49</f>
        <v>T-TA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</row>
    <row r="50" spans="1:13" x14ac:dyDescent="0.3">
      <c r="A50" s="22" t="str">
        <f>[7]COOPESANTOS!B50</f>
        <v>a. Consumo de Energía cada kWh</v>
      </c>
      <c r="B50" s="13">
        <f>[7]COOPESANTOS!C50</f>
        <v>38.480000000000011</v>
      </c>
      <c r="C50" s="13">
        <f>[7]COOPESANTOS!D50</f>
        <v>38.480000000000011</v>
      </c>
      <c r="D50" s="13">
        <f>[7]COOPESANTOS!E50</f>
        <v>38.480000000000011</v>
      </c>
      <c r="E50" s="13">
        <f>[7]COOPESANTOS!F50</f>
        <v>38.480000000000011</v>
      </c>
      <c r="F50" s="13">
        <f>[7]COOPESANTOS!G50</f>
        <v>38.480000000000011</v>
      </c>
      <c r="G50" s="13">
        <f>[7]COOPESANTOS!H50</f>
        <v>38.480000000000011</v>
      </c>
      <c r="H50" s="13">
        <f>[7]COOPESANTOS!I50</f>
        <v>38.480000000000011</v>
      </c>
      <c r="I50" s="13">
        <f>[7]COOPESANTOS!J50</f>
        <v>38.480000000000011</v>
      </c>
      <c r="J50" s="13">
        <f>[7]COOPESANTOS!K50</f>
        <v>38.480000000000011</v>
      </c>
      <c r="K50" s="13">
        <f>[7]COOPESANTOS!L50</f>
        <v>38.480000000000011</v>
      </c>
      <c r="L50" s="13">
        <f>[7]COOPESANTOS!M50</f>
        <v>38.480000000000011</v>
      </c>
      <c r="M50" s="13">
        <f>[7]COOPESANTOS!N50</f>
        <v>38.480000000000011</v>
      </c>
    </row>
    <row r="51" spans="1:13" x14ac:dyDescent="0.3">
      <c r="A51" s="68" t="str">
        <f>[7]COOPESANTOS!B51</f>
        <v>Tarifa en centros de recarga rápida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spans="1:13" x14ac:dyDescent="0.3">
      <c r="A52" s="66" t="str">
        <f>[7]COOPESANTOS!B52</f>
        <v>T-VE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x14ac:dyDescent="0.3">
      <c r="A53" s="22" t="str">
        <f>[7]COOPESANTOS!B53</f>
        <v>b. Cada minuto de recarga de energia lectrica</v>
      </c>
      <c r="B53" s="13">
        <f>[7]COOPESANTOS!C53</f>
        <v>150</v>
      </c>
      <c r="C53" s="13">
        <f>[7]COOPESANTOS!D53</f>
        <v>150</v>
      </c>
      <c r="D53" s="13">
        <f>[7]COOPESANTOS!E53</f>
        <v>150</v>
      </c>
      <c r="E53" s="13">
        <f>[7]COOPESANTOS!F53</f>
        <v>150</v>
      </c>
      <c r="F53" s="13">
        <f>[7]COOPESANTOS!G53</f>
        <v>150</v>
      </c>
      <c r="G53" s="13">
        <f>[7]COOPESANTOS!H53</f>
        <v>150</v>
      </c>
      <c r="H53" s="13">
        <f>[7]COOPESANTOS!I53</f>
        <v>150</v>
      </c>
      <c r="I53" s="13">
        <f>[7]COOPESANTOS!J53</f>
        <v>150</v>
      </c>
      <c r="J53" s="13">
        <f>[7]COOPESANTOS!K53</f>
        <v>150</v>
      </c>
      <c r="K53" s="13">
        <f>[7]COOPESANTOS!L53</f>
        <v>150</v>
      </c>
      <c r="L53" s="13">
        <f>[7]COOPESANTOS!M53</f>
        <v>150</v>
      </c>
      <c r="M53" s="13">
        <f>[7]COOPESANTOS!N53</f>
        <v>150</v>
      </c>
    </row>
    <row r="54" spans="1:13" x14ac:dyDescent="0.3">
      <c r="A54" s="68" t="str">
        <f>[7]COOPESANTOS!B54</f>
        <v>Tarifa en centros de recarga en planteles para autobuses electricos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spans="1:13" x14ac:dyDescent="0.3">
      <c r="A55" s="66" t="str">
        <f>[7]COOPESANTOS!B55</f>
        <v>T-BE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x14ac:dyDescent="0.3">
      <c r="A56" s="62" t="str">
        <f>[7]COOPESANTOS!B56</f>
        <v>b. Consumo de Energía cada kWh</v>
      </c>
      <c r="B56" s="63">
        <f>[7]COOPESANTOS!C56</f>
        <v>57.079999999999977</v>
      </c>
      <c r="C56" s="63">
        <f>[7]COOPESANTOS!D56</f>
        <v>57.079999999999984</v>
      </c>
      <c r="D56" s="63">
        <f>[7]COOPESANTOS!E56</f>
        <v>57.079999999999977</v>
      </c>
      <c r="E56" s="63">
        <f>[7]COOPESANTOS!F56</f>
        <v>57.079999999999977</v>
      </c>
      <c r="F56" s="63">
        <f>[7]COOPESANTOS!G56</f>
        <v>57.079999999999977</v>
      </c>
      <c r="G56" s="63">
        <f>[7]COOPESANTOS!H56</f>
        <v>57.079999999999977</v>
      </c>
      <c r="H56" s="63">
        <f>[7]COOPESANTOS!I56</f>
        <v>57.079999999999977</v>
      </c>
      <c r="I56" s="63">
        <f>[7]COOPESANTOS!J56</f>
        <v>57.079999999999977</v>
      </c>
      <c r="J56" s="63">
        <f>[7]COOPESANTOS!K56</f>
        <v>57.079999999999977</v>
      </c>
      <c r="K56" s="63">
        <f>[7]COOPESANTOS!L56</f>
        <v>57.079999999999977</v>
      </c>
      <c r="L56" s="63">
        <f>[7]COOPESANTOS!M56</f>
        <v>57.079999999999977</v>
      </c>
      <c r="M56" s="63">
        <f>[7]COOPESANTOS!N56</f>
        <v>57.079999999999977</v>
      </c>
    </row>
    <row r="57" spans="1:13" x14ac:dyDescent="0.3">
      <c r="A57" s="2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 x14ac:dyDescent="0.3">
      <c r="A58" s="2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 x14ac:dyDescent="0.3">
      <c r="A59" s="2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66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66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x14ac:dyDescent="0.3">
      <c r="A62" s="2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x14ac:dyDescent="0.3">
      <c r="A63" s="24" t="s">
        <v>25</v>
      </c>
    </row>
    <row r="64" spans="1:13" x14ac:dyDescent="0.3">
      <c r="A64" s="24" t="s">
        <v>76</v>
      </c>
    </row>
    <row r="67" spans="1:13" x14ac:dyDescent="0.3">
      <c r="A67" s="179" t="s">
        <v>119</v>
      </c>
      <c r="B67" s="179"/>
      <c r="C67" s="179"/>
      <c r="D67" s="179"/>
      <c r="E67" s="179"/>
      <c r="F67" s="179"/>
      <c r="G67" s="179"/>
      <c r="H67" s="179"/>
      <c r="I67" s="179"/>
      <c r="J67" s="179"/>
    </row>
    <row r="68" spans="1:13" x14ac:dyDescent="0.3">
      <c r="A68" s="180" t="s">
        <v>192</v>
      </c>
      <c r="B68" s="180"/>
      <c r="C68" s="180"/>
      <c r="D68" s="180"/>
      <c r="E68" s="180"/>
      <c r="F68" s="180"/>
      <c r="G68" s="180"/>
      <c r="H68" s="180"/>
      <c r="I68" s="180"/>
      <c r="J68" s="180"/>
    </row>
    <row r="69" spans="1:13" x14ac:dyDescent="0.3">
      <c r="A69" s="78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</row>
    <row r="70" spans="1:13" x14ac:dyDescent="0.3">
      <c r="A70" s="73" t="str">
        <f>[7]COOPESANTOS!B78</f>
        <v>Promedio de Tarifa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</row>
    <row r="71" spans="1:13" x14ac:dyDescent="0.3">
      <c r="A71" s="73" t="str">
        <f>[7]COOPESANTOS!B79</f>
        <v>º</v>
      </c>
      <c r="B71" s="73" t="str">
        <f>[7]COOPESANTOS!C79</f>
        <v>Enero</v>
      </c>
      <c r="C71" s="73" t="str">
        <f>[7]COOPESANTOS!D79</f>
        <v>Febrero</v>
      </c>
      <c r="D71" s="73" t="str">
        <f>[7]COOPESANTOS!E79</f>
        <v>Marzo</v>
      </c>
      <c r="E71" s="73" t="str">
        <f>[7]COOPESANTOS!F79</f>
        <v>Abril</v>
      </c>
      <c r="F71" s="73" t="str">
        <f>[7]COOPESANTOS!G79</f>
        <v>Mayo</v>
      </c>
      <c r="G71" s="73" t="str">
        <f>[7]COOPESANTOS!H79</f>
        <v>Junio</v>
      </c>
      <c r="H71" s="73" t="str">
        <f>[7]COOPESANTOS!I79</f>
        <v>Julio</v>
      </c>
      <c r="I71" s="73" t="str">
        <f>[7]COOPESANTOS!J79</f>
        <v>Agosto</v>
      </c>
      <c r="J71" s="73" t="str">
        <f>[7]COOPESANTOS!K79</f>
        <v>Septiembre</v>
      </c>
      <c r="K71" s="73" t="str">
        <f>[7]COOPESANTOS!L79</f>
        <v>Octubre</v>
      </c>
      <c r="L71" s="73" t="str">
        <f>[7]COOPESANTOS!M79</f>
        <v>Noviembre</v>
      </c>
      <c r="M71" s="73" t="str">
        <f>[7]COOPESANTOS!N79</f>
        <v>Diciembre</v>
      </c>
    </row>
    <row r="72" spans="1:13" x14ac:dyDescent="0.3">
      <c r="A72" s="51" t="str">
        <f>[7]COOPESANTOS!B80</f>
        <v>VENTAS AL SERVICIO DE DISTRIBUCIÓN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</row>
    <row r="73" spans="1:13" x14ac:dyDescent="0.3">
      <c r="A73" s="51" t="str">
        <f>[7]COOPESANTOS!B81</f>
        <v>T-SD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</row>
    <row r="74" spans="1:13" x14ac:dyDescent="0.3">
      <c r="A74" s="51" t="str">
        <f>[7]COOPESANTOS!B82</f>
        <v>f. Energía Noche mínimo</v>
      </c>
      <c r="B74" s="51">
        <f>[7]COOPESANTOS!C82</f>
        <v>38.859999999999992</v>
      </c>
      <c r="C74" s="51">
        <f>[7]COOPESANTOS!D82</f>
        <v>38.860000000000007</v>
      </c>
      <c r="D74" s="51">
        <f>[7]COOPESANTOS!E82</f>
        <v>38.859999999999992</v>
      </c>
      <c r="E74" s="51">
        <f>[7]COOPESANTOS!F82</f>
        <v>38.86</v>
      </c>
      <c r="F74" s="51">
        <f>[7]COOPESANTOS!G82</f>
        <v>38.859999999999992</v>
      </c>
      <c r="G74" s="51">
        <f>[7]COOPESANTOS!H82</f>
        <v>38.86</v>
      </c>
      <c r="H74" s="51">
        <f>[7]COOPESANTOS!I82</f>
        <v>38.859999999999992</v>
      </c>
      <c r="I74" s="51">
        <f>[7]COOPESANTOS!J82</f>
        <v>38.859999999999992</v>
      </c>
      <c r="J74" s="51">
        <f>[7]COOPESANTOS!K82</f>
        <v>38.86</v>
      </c>
      <c r="K74" s="51">
        <f>[7]COOPESANTOS!L82</f>
        <v>38.859999999999992</v>
      </c>
      <c r="L74" s="51">
        <f>[7]COOPESANTOS!M82</f>
        <v>38.86</v>
      </c>
      <c r="M74" s="51">
        <f>[7]COOPESANTOS!N82</f>
        <v>38.859999999999992</v>
      </c>
    </row>
    <row r="75" spans="1:13" x14ac:dyDescent="0.3">
      <c r="A75" s="51" t="str">
        <f>[7]COOPESANTOS!B83</f>
        <v>e. Energía Noche máximo</v>
      </c>
      <c r="B75" s="51">
        <f>[7]COOPESANTOS!C83</f>
        <v>41.619999999999976</v>
      </c>
      <c r="C75" s="51">
        <f>[7]COOPESANTOS!D83</f>
        <v>41.61999999999999</v>
      </c>
      <c r="D75" s="51">
        <f>[7]COOPESANTOS!E83</f>
        <v>41.619999999999976</v>
      </c>
      <c r="E75" s="51">
        <f>[7]COOPESANTOS!F83</f>
        <v>41.619999999999983</v>
      </c>
      <c r="F75" s="51">
        <f>[7]COOPESANTOS!G83</f>
        <v>41.619999999999976</v>
      </c>
      <c r="G75" s="51">
        <f>[7]COOPESANTOS!H83</f>
        <v>41.619999999999983</v>
      </c>
      <c r="H75" s="51">
        <f>[7]COOPESANTOS!I83</f>
        <v>41.619999999999976</v>
      </c>
      <c r="I75" s="51">
        <f>[7]COOPESANTOS!J83</f>
        <v>41.619999999999976</v>
      </c>
      <c r="J75" s="51">
        <f>[7]COOPESANTOS!K83</f>
        <v>41.619999999999983</v>
      </c>
      <c r="K75" s="51">
        <f>[7]COOPESANTOS!L83</f>
        <v>41.619999999999976</v>
      </c>
      <c r="L75" s="51">
        <f>[7]COOPESANTOS!M83</f>
        <v>41.619999999999983</v>
      </c>
      <c r="M75" s="51">
        <f>[7]COOPESANTOS!N83</f>
        <v>41.619999999999976</v>
      </c>
    </row>
    <row r="76" spans="1:13" x14ac:dyDescent="0.3">
      <c r="A76" s="51" t="str">
        <f>[7]COOPESANTOS!B84</f>
        <v>d. Energía Valle mínimo</v>
      </c>
      <c r="B76" s="51">
        <f>[7]COOPESANTOS!C84</f>
        <v>91.679999999999978</v>
      </c>
      <c r="C76" s="51">
        <f>[7]COOPESANTOS!D84</f>
        <v>91.679999999999993</v>
      </c>
      <c r="D76" s="51">
        <f>[7]COOPESANTOS!E84</f>
        <v>91.679999999999978</v>
      </c>
      <c r="E76" s="51">
        <f>[7]COOPESANTOS!F84</f>
        <v>91.679999999999993</v>
      </c>
      <c r="F76" s="51">
        <f>[7]COOPESANTOS!G84</f>
        <v>91.679999999999978</v>
      </c>
      <c r="G76" s="51">
        <f>[7]COOPESANTOS!H84</f>
        <v>91.679999999999993</v>
      </c>
      <c r="H76" s="51">
        <f>[7]COOPESANTOS!I84</f>
        <v>54.799999999999969</v>
      </c>
      <c r="I76" s="51">
        <f>[7]COOPESANTOS!J84</f>
        <v>54.799999999999969</v>
      </c>
      <c r="J76" s="51">
        <f>[7]COOPESANTOS!K84</f>
        <v>54.799999999999969</v>
      </c>
      <c r="K76" s="51">
        <f>[7]COOPESANTOS!L84</f>
        <v>54.799999999999969</v>
      </c>
      <c r="L76" s="51">
        <f>[7]COOPESANTOS!M84</f>
        <v>54.799999999999969</v>
      </c>
      <c r="M76" s="51">
        <f>[7]COOPESANTOS!N84</f>
        <v>54.799999999999969</v>
      </c>
    </row>
    <row r="77" spans="1:13" x14ac:dyDescent="0.3">
      <c r="A77" s="51" t="str">
        <f>[7]COOPESANTOS!B85</f>
        <v>c. Energía Valle máximo</v>
      </c>
      <c r="B77" s="51">
        <f>[7]COOPESANTOS!C85</f>
        <v>98.179999999999964</v>
      </c>
      <c r="C77" s="51">
        <f>[7]COOPESANTOS!D85</f>
        <v>98.179999999999978</v>
      </c>
      <c r="D77" s="51">
        <f>[7]COOPESANTOS!E85</f>
        <v>98.179999999999964</v>
      </c>
      <c r="E77" s="51">
        <f>[7]COOPESANTOS!F85</f>
        <v>98.179999999999978</v>
      </c>
      <c r="F77" s="51">
        <f>[7]COOPESANTOS!G85</f>
        <v>98.179999999999964</v>
      </c>
      <c r="G77" s="51">
        <f>[7]COOPESANTOS!H85</f>
        <v>98.179999999999978</v>
      </c>
      <c r="H77" s="51">
        <f>[7]COOPESANTOS!I85</f>
        <v>58.69000000000004</v>
      </c>
      <c r="I77" s="51">
        <f>[7]COOPESANTOS!J85</f>
        <v>58.69000000000004</v>
      </c>
      <c r="J77" s="51">
        <f>[7]COOPESANTOS!K85</f>
        <v>58.69000000000004</v>
      </c>
      <c r="K77" s="51">
        <f>[7]COOPESANTOS!L85</f>
        <v>58.69000000000004</v>
      </c>
      <c r="L77" s="51">
        <f>[7]COOPESANTOS!M85</f>
        <v>58.69000000000004</v>
      </c>
      <c r="M77" s="51">
        <f>[7]COOPESANTOS!N85</f>
        <v>58.69000000000004</v>
      </c>
    </row>
    <row r="78" spans="1:13" x14ac:dyDescent="0.3">
      <c r="A78" s="51" t="str">
        <f>[7]COOPESANTOS!B86</f>
        <v>b. Energía Punta mínimo</v>
      </c>
      <c r="B78" s="51">
        <f>[7]COOPESANTOS!C86</f>
        <v>112.61000000000003</v>
      </c>
      <c r="C78" s="51">
        <f>[7]COOPESANTOS!D86</f>
        <v>112.61000000000001</v>
      </c>
      <c r="D78" s="51">
        <f>[7]COOPESANTOS!E86</f>
        <v>112.61000000000003</v>
      </c>
      <c r="E78" s="51">
        <f>[7]COOPESANTOS!F86</f>
        <v>112.61000000000003</v>
      </c>
      <c r="F78" s="51">
        <f>[7]COOPESANTOS!G86</f>
        <v>112.61000000000003</v>
      </c>
      <c r="G78" s="51">
        <f>[7]COOPESANTOS!H86</f>
        <v>112.61000000000003</v>
      </c>
      <c r="H78" s="51">
        <f>[7]COOPESANTOS!I86</f>
        <v>67.77</v>
      </c>
      <c r="I78" s="51">
        <f>[7]COOPESANTOS!J86</f>
        <v>67.77</v>
      </c>
      <c r="J78" s="51">
        <f>[7]COOPESANTOS!K86</f>
        <v>67.77</v>
      </c>
      <c r="K78" s="51">
        <f>[7]COOPESANTOS!L86</f>
        <v>67.77</v>
      </c>
      <c r="L78" s="51">
        <f>[7]COOPESANTOS!M86</f>
        <v>67.77</v>
      </c>
      <c r="M78" s="51">
        <f>[7]COOPESANTOS!N86</f>
        <v>67.77</v>
      </c>
    </row>
    <row r="79" spans="1:13" x14ac:dyDescent="0.3">
      <c r="A79" s="73" t="str">
        <f>[7]COOPESANTOS!B87</f>
        <v>a. Energía Punta máximo</v>
      </c>
      <c r="B79" s="73">
        <f>[7]COOPESANTOS!C87</f>
        <v>120.59000000000006</v>
      </c>
      <c r="C79" s="73">
        <f>[7]COOPESANTOS!D87</f>
        <v>120.59000000000005</v>
      </c>
      <c r="D79" s="73">
        <f>[7]COOPESANTOS!E87</f>
        <v>120.59000000000006</v>
      </c>
      <c r="E79" s="73">
        <f>[7]COOPESANTOS!F87</f>
        <v>120.59000000000006</v>
      </c>
      <c r="F79" s="73">
        <f>[7]COOPESANTOS!G87</f>
        <v>120.59000000000006</v>
      </c>
      <c r="G79" s="73">
        <f>[7]COOPESANTOS!H87</f>
        <v>120.59000000000006</v>
      </c>
      <c r="H79" s="73">
        <f>[7]COOPESANTOS!I87</f>
        <v>72.569999999999979</v>
      </c>
      <c r="I79" s="73">
        <f>[7]COOPESANTOS!J87</f>
        <v>72.569999999999979</v>
      </c>
      <c r="J79" s="73">
        <f>[7]COOPESANTOS!K87</f>
        <v>72.569999999999965</v>
      </c>
      <c r="K79" s="73">
        <f>[7]COOPESANTOS!L87</f>
        <v>72.569999999999979</v>
      </c>
      <c r="L79" s="73">
        <f>[7]COOPESANTOS!M87</f>
        <v>72.569999999999965</v>
      </c>
      <c r="M79" s="73">
        <f>[7]COOPESANTOS!N87</f>
        <v>72.569999999999979</v>
      </c>
    </row>
    <row r="80" spans="1:13" x14ac:dyDescent="0.3">
      <c r="A80" s="51"/>
      <c r="B80" s="60"/>
      <c r="C80" s="60"/>
      <c r="D80" s="60"/>
      <c r="E80" s="51"/>
      <c r="F80" s="51"/>
      <c r="G80" s="51"/>
      <c r="H80" s="51"/>
      <c r="I80" s="51"/>
      <c r="J80" s="51"/>
      <c r="K80" s="51"/>
      <c r="L80" s="51"/>
      <c r="M80" s="51"/>
    </row>
    <row r="81" spans="1:13" x14ac:dyDescent="0.3">
      <c r="A81" s="51"/>
      <c r="B81" s="60"/>
      <c r="C81" s="60"/>
      <c r="D81" s="60"/>
      <c r="E81" s="51"/>
      <c r="F81" s="51"/>
      <c r="G81" s="51"/>
      <c r="H81" s="51"/>
      <c r="I81" s="51"/>
      <c r="J81" s="51"/>
      <c r="K81" s="51"/>
      <c r="L81" s="51"/>
      <c r="M81" s="51"/>
    </row>
    <row r="82" spans="1:13" x14ac:dyDescent="0.3">
      <c r="A82" s="51"/>
      <c r="B82" s="37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3">
      <c r="A83" s="24"/>
      <c r="B83" s="13"/>
      <c r="C83" s="13"/>
      <c r="D83" s="13"/>
    </row>
    <row r="84" spans="1:13" x14ac:dyDescent="0.3">
      <c r="A84" s="24"/>
    </row>
    <row r="86" spans="1:13" ht="26.25" customHeight="1" x14ac:dyDescent="0.3"/>
    <row r="89" spans="1:13" x14ac:dyDescent="0.3">
      <c r="A89" s="24"/>
    </row>
  </sheetData>
  <mergeCells count="4">
    <mergeCell ref="A5:N5"/>
    <mergeCell ref="A6:M6"/>
    <mergeCell ref="A67:J67"/>
    <mergeCell ref="A68:J68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413A-6457-48FC-826B-5EB84860119F}">
  <sheetPr>
    <tabColor theme="2"/>
  </sheetPr>
  <dimension ref="A5:N45"/>
  <sheetViews>
    <sheetView topLeftCell="A40" workbookViewId="0">
      <selection activeCell="A41" sqref="A41:N45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149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193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[7]COOPEALFARORUIZ!B7</f>
        <v>Tipo de tarifa y bloque</v>
      </c>
      <c r="B7" s="18" t="str">
        <f>[7]COOPEALFARORUIZ!C7</f>
        <v>Enero</v>
      </c>
      <c r="C7" s="18" t="str">
        <f>[7]COOPEALFARORUIZ!D7</f>
        <v>Febrero</v>
      </c>
      <c r="D7" s="18" t="str">
        <f>[7]COOPEALFARORUIZ!E7</f>
        <v>Marzo</v>
      </c>
      <c r="E7" s="18" t="str">
        <f>[7]COOPEALFARORUIZ!F7</f>
        <v>Abril</v>
      </c>
      <c r="F7" s="18" t="str">
        <f>[7]COOPEALFARORUIZ!G7</f>
        <v>Mayo</v>
      </c>
      <c r="G7" s="18" t="str">
        <f>[7]COOPEALFARORUIZ!H7</f>
        <v>Junio</v>
      </c>
      <c r="H7" s="18" t="str">
        <f>[7]COOPEALFARORUIZ!I7</f>
        <v>Julio</v>
      </c>
      <c r="I7" s="18" t="str">
        <f>[7]COOPEALFARORUIZ!J7</f>
        <v>Agosto</v>
      </c>
      <c r="J7" s="18" t="str">
        <f>[7]COOPEALFARORUIZ!K7</f>
        <v>Septiembre</v>
      </c>
      <c r="K7" s="18" t="str">
        <f>[7]COOPEALFARORUIZ!L7</f>
        <v>Octubre</v>
      </c>
      <c r="L7" s="18" t="str">
        <f>[7]COOPEALFARORUIZ!M7</f>
        <v>Noviembre</v>
      </c>
      <c r="M7" s="18" t="str">
        <f>[7]COOPEALFARORUIZ!N7</f>
        <v>Diciembre</v>
      </c>
    </row>
    <row r="8" spans="1:13" x14ac:dyDescent="0.3">
      <c r="A8" s="19" t="str">
        <f>[7]COOPEALFARORUIZ!B8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[7]COOPEALFARORUIZ!B9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[7]COOPEALFARORUIZ!B10</f>
        <v>a. Bloque 0-30 kWh</v>
      </c>
      <c r="B10" s="13">
        <f>[7]COOPEALFARORUIZ!C10</f>
        <v>1941.599999999999</v>
      </c>
      <c r="C10" s="13">
        <f>[7]COOPEALFARORUIZ!D10</f>
        <v>1941.599999999999</v>
      </c>
      <c r="D10" s="13">
        <f>[7]COOPEALFARORUIZ!E10</f>
        <v>1941.599999999999</v>
      </c>
      <c r="E10" s="13">
        <f>[7]COOPEALFARORUIZ!F10</f>
        <v>1965.6399999999994</v>
      </c>
      <c r="F10" s="13">
        <f>[7]COOPEALFARORUIZ!G10</f>
        <v>1978.8000000000011</v>
      </c>
      <c r="G10" s="13">
        <f>[7]COOPEALFARORUIZ!H10</f>
        <v>1978.8000000000009</v>
      </c>
      <c r="H10" s="13">
        <f>[7]COOPEALFARORUIZ!I10</f>
        <v>1906.8000000000011</v>
      </c>
      <c r="I10" s="13">
        <f>[7]COOPEALFARORUIZ!J10</f>
        <v>1906.8000000000011</v>
      </c>
      <c r="J10" s="13">
        <f>[7]COOPEALFARORUIZ!K10</f>
        <v>1906.8000000000009</v>
      </c>
      <c r="K10" s="13">
        <f>[7]COOPEALFARORUIZ!L10</f>
        <v>1854.3000000000011</v>
      </c>
      <c r="L10" s="13">
        <f>[7]COOPEALFARORUIZ!M10</f>
        <v>1854.3000000000009</v>
      </c>
      <c r="M10" s="13">
        <f>[7]COOPEALFARORUIZ!N10</f>
        <v>1854.3000000000011</v>
      </c>
    </row>
    <row r="11" spans="1:13" x14ac:dyDescent="0.3">
      <c r="A11" s="22" t="str">
        <f>[7]COOPEALFARORUIZ!B11</f>
        <v>b. Bloque 31-200 kWh</v>
      </c>
      <c r="B11" s="13">
        <f>[7]COOPEALFARORUIZ!C11</f>
        <v>64.720000000000013</v>
      </c>
      <c r="C11" s="13">
        <f>[7]COOPEALFARORUIZ!D11</f>
        <v>64.720000000000013</v>
      </c>
      <c r="D11" s="13">
        <f>[7]COOPEALFARORUIZ!E11</f>
        <v>64.720000000000013</v>
      </c>
      <c r="E11" s="13">
        <f>[7]COOPEALFARORUIZ!F11</f>
        <v>65.521333333333331</v>
      </c>
      <c r="F11" s="13">
        <f>[7]COOPEALFARORUIZ!G11</f>
        <v>65.960000000000022</v>
      </c>
      <c r="G11" s="13">
        <f>[7]COOPEALFARORUIZ!H11</f>
        <v>65.960000000000022</v>
      </c>
      <c r="H11" s="13">
        <f>[7]COOPEALFARORUIZ!I11</f>
        <v>63.55999999999996</v>
      </c>
      <c r="I11" s="13">
        <f>[7]COOPEALFARORUIZ!J11</f>
        <v>63.55999999999996</v>
      </c>
      <c r="J11" s="13">
        <f>[7]COOPEALFARORUIZ!K11</f>
        <v>63.55999999999996</v>
      </c>
      <c r="K11" s="13">
        <f>[7]COOPEALFARORUIZ!L11</f>
        <v>61.80999999999996</v>
      </c>
      <c r="L11" s="13">
        <f>[7]COOPEALFARORUIZ!M11</f>
        <v>61.80999999999996</v>
      </c>
      <c r="M11" s="13">
        <f>[7]COOPEALFARORUIZ!N11</f>
        <v>61.80999999999996</v>
      </c>
    </row>
    <row r="12" spans="1:13" x14ac:dyDescent="0.3">
      <c r="A12" s="22" t="str">
        <f>[7]COOPEALFARORUIZ!B12</f>
        <v>c. Bloque mayor a 200 kWh</v>
      </c>
      <c r="B12" s="13">
        <f>[7]COOPEALFARORUIZ!C12</f>
        <v>84.14</v>
      </c>
      <c r="C12" s="13">
        <f>[7]COOPEALFARORUIZ!D12</f>
        <v>84.140000000000015</v>
      </c>
      <c r="D12" s="13">
        <f>[7]COOPEALFARORUIZ!E12</f>
        <v>84.14</v>
      </c>
      <c r="E12" s="13">
        <f>[7]COOPEALFARORUIZ!F12</f>
        <v>85.180666666666681</v>
      </c>
      <c r="F12" s="13">
        <f>[7]COOPEALFARORUIZ!G12</f>
        <v>85.75</v>
      </c>
      <c r="G12" s="13">
        <f>[7]COOPEALFARORUIZ!H12</f>
        <v>85.75</v>
      </c>
      <c r="H12" s="13">
        <f>[7]COOPEALFARORUIZ!I12</f>
        <v>82.619999999999933</v>
      </c>
      <c r="I12" s="13">
        <f>[7]COOPEALFARORUIZ!J12</f>
        <v>82.619999999999933</v>
      </c>
      <c r="J12" s="13">
        <f>[7]COOPEALFARORUIZ!K12</f>
        <v>82.619999999999933</v>
      </c>
      <c r="K12" s="13">
        <f>[7]COOPEALFARORUIZ!L12</f>
        <v>80.359999999999985</v>
      </c>
      <c r="L12" s="13">
        <f>[7]COOPEALFARORUIZ!M12</f>
        <v>80.359999999999971</v>
      </c>
      <c r="M12" s="13">
        <f>[7]COOPEALFARORUIZ!N12</f>
        <v>80.359999999999985</v>
      </c>
    </row>
    <row r="13" spans="1:13" x14ac:dyDescent="0.3">
      <c r="A13" s="19" t="str">
        <f>[7]COOPEALFARORUIZ!B13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[7]COOPEALFARORUIZ!B14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[7]COOPEALFARORUIZ!B15</f>
        <v>a. Consumo de Energía menor o igual a 3000 kWh</v>
      </c>
      <c r="B15" s="13">
        <f>[7]COOPEALFARORUIZ!C15</f>
        <v>90.61</v>
      </c>
      <c r="C15" s="13">
        <f>[7]COOPEALFARORUIZ!D15</f>
        <v>90.609999999999985</v>
      </c>
      <c r="D15" s="13">
        <f>[7]COOPEALFARORUIZ!E15</f>
        <v>90.61</v>
      </c>
      <c r="E15" s="13">
        <f>[7]COOPEALFARORUIZ!F15</f>
        <v>91.724000000000004</v>
      </c>
      <c r="F15" s="13">
        <f>[7]COOPEALFARORUIZ!G15</f>
        <v>92.340000000000018</v>
      </c>
      <c r="G15" s="13">
        <f>[7]COOPEALFARORUIZ!H15</f>
        <v>92.34</v>
      </c>
      <c r="H15" s="13">
        <f>[7]COOPEALFARORUIZ!I15</f>
        <v>88.969999999999956</v>
      </c>
      <c r="I15" s="13">
        <f>[7]COOPEALFARORUIZ!J15</f>
        <v>88.969999999999956</v>
      </c>
      <c r="J15" s="13">
        <f>[7]COOPEALFARORUIZ!K15</f>
        <v>88.96999999999997</v>
      </c>
      <c r="K15" s="13">
        <f>[7]COOPEALFARORUIZ!L15</f>
        <v>86.530000000000044</v>
      </c>
      <c r="L15" s="13">
        <f>[7]COOPEALFARORUIZ!M15</f>
        <v>86.53000000000003</v>
      </c>
      <c r="M15" s="13">
        <f>[7]COOPEALFARORUIZ!N15</f>
        <v>86.530000000000044</v>
      </c>
    </row>
    <row r="16" spans="1:13" x14ac:dyDescent="0.3">
      <c r="A16" s="22" t="str">
        <f>[7]COOPEALFARORUIZ!B16</f>
        <v>b. Bloque 0-3000 kWh</v>
      </c>
      <c r="B16" s="13">
        <f>[7]COOPEALFARORUIZ!C16</f>
        <v>165030</v>
      </c>
      <c r="C16" s="13">
        <f>[7]COOPEALFARORUIZ!D16</f>
        <v>165030</v>
      </c>
      <c r="D16" s="13">
        <f>[7]COOPEALFARORUIZ!E16</f>
        <v>165030</v>
      </c>
      <c r="E16" s="13">
        <f>[7]COOPEALFARORUIZ!F16</f>
        <v>167060</v>
      </c>
      <c r="F16" s="13">
        <f>[7]COOPEALFARORUIZ!G16</f>
        <v>168180</v>
      </c>
      <c r="G16" s="13">
        <f>[7]COOPEALFARORUIZ!H16</f>
        <v>168180</v>
      </c>
      <c r="H16" s="13">
        <f>[7]COOPEALFARORUIZ!I16</f>
        <v>162060</v>
      </c>
      <c r="I16" s="13">
        <f>[7]COOPEALFARORUIZ!J16</f>
        <v>162060</v>
      </c>
      <c r="J16" s="13">
        <f>[7]COOPEALFARORUIZ!K16</f>
        <v>162060</v>
      </c>
      <c r="K16" s="13">
        <f>[7]COOPEALFARORUIZ!L16</f>
        <v>157620</v>
      </c>
      <c r="L16" s="13">
        <f>[7]COOPEALFARORUIZ!M16</f>
        <v>157620</v>
      </c>
      <c r="M16" s="13">
        <f>[7]COOPEALFARORUIZ!N16</f>
        <v>157620</v>
      </c>
    </row>
    <row r="17" spans="1:14" x14ac:dyDescent="0.3">
      <c r="A17" s="22" t="str">
        <f>[7]COOPEALFARORUIZ!B17</f>
        <v>c. Bloque mayor a 3000 kWh</v>
      </c>
      <c r="B17" s="13">
        <f>[7]COOPEALFARORUIZ!C17</f>
        <v>55.01</v>
      </c>
      <c r="C17" s="13">
        <f>[7]COOPEALFARORUIZ!D17</f>
        <v>55.01</v>
      </c>
      <c r="D17" s="13">
        <f>[7]COOPEALFARORUIZ!E17</f>
        <v>55.01</v>
      </c>
      <c r="E17" s="13">
        <f>[7]COOPEALFARORUIZ!F17</f>
        <v>55.686666666666675</v>
      </c>
      <c r="F17" s="13">
        <f>[7]COOPEALFARORUIZ!G17</f>
        <v>56.059999999999967</v>
      </c>
      <c r="G17" s="13">
        <f>[7]COOPEALFARORUIZ!H17</f>
        <v>56.059999999999967</v>
      </c>
      <c r="H17" s="13">
        <f>[7]COOPEALFARORUIZ!I17</f>
        <v>54.019999999999989</v>
      </c>
      <c r="I17" s="13">
        <f>[7]COOPEALFARORUIZ!J17</f>
        <v>54.019999999999989</v>
      </c>
      <c r="J17" s="13">
        <f>[7]COOPEALFARORUIZ!K17</f>
        <v>54.019999999999989</v>
      </c>
      <c r="K17" s="13">
        <f>[7]COOPEALFARORUIZ!L17</f>
        <v>52.539999999999978</v>
      </c>
      <c r="L17" s="13">
        <f>[7]COOPEALFARORUIZ!M17</f>
        <v>52.539999999999978</v>
      </c>
      <c r="M17" s="13">
        <f>[7]COOPEALFARORUIZ!N17</f>
        <v>52.539999999999978</v>
      </c>
    </row>
    <row r="18" spans="1:14" x14ac:dyDescent="0.3">
      <c r="A18" s="22" t="str">
        <f>[7]COOPEALFARORUIZ!B18</f>
        <v>d. Bloque 0-15 kW</v>
      </c>
      <c r="B18" s="13">
        <f>[7]COOPEALFARORUIZ!C18</f>
        <v>128992.79999999993</v>
      </c>
      <c r="C18" s="13">
        <f>[7]COOPEALFARORUIZ!D18</f>
        <v>128992.79999999994</v>
      </c>
      <c r="D18" s="13">
        <f>[7]COOPEALFARORUIZ!E18</f>
        <v>128992.79999999993</v>
      </c>
      <c r="E18" s="13">
        <f>[7]COOPEALFARORUIZ!F18</f>
        <v>130586.56000000006</v>
      </c>
      <c r="F18" s="13">
        <f>[7]COOPEALFARORUIZ!G18</f>
        <v>131454</v>
      </c>
      <c r="G18" s="13">
        <f>[7]COOPEALFARORUIZ!H18</f>
        <v>131454</v>
      </c>
      <c r="H18" s="13">
        <f>[7]COOPEALFARORUIZ!I18</f>
        <v>126662.54999999993</v>
      </c>
      <c r="I18" s="13">
        <f>[7]COOPEALFARORUIZ!J18</f>
        <v>126662.54999999993</v>
      </c>
      <c r="J18" s="13">
        <f>[7]COOPEALFARORUIZ!K18</f>
        <v>126662.54999999994</v>
      </c>
      <c r="K18" s="13">
        <f>[7]COOPEALFARORUIZ!L18</f>
        <v>123193.20000000007</v>
      </c>
      <c r="L18" s="13">
        <f>[7]COOPEALFARORUIZ!M18</f>
        <v>123193.20000000006</v>
      </c>
      <c r="M18" s="13">
        <f>[7]COOPEALFARORUIZ!N18</f>
        <v>123193.20000000007</v>
      </c>
    </row>
    <row r="19" spans="1:14" x14ac:dyDescent="0.3">
      <c r="A19" s="22" t="str">
        <f>[7]COOPEALFARORUIZ!B19</f>
        <v>e. Bloque mayor a 15 kW</v>
      </c>
      <c r="B19" s="13">
        <f>[7]COOPEALFARORUIZ!C19</f>
        <v>8599.5199999999968</v>
      </c>
      <c r="C19" s="13">
        <f>[7]COOPEALFARORUIZ!D19</f>
        <v>8599.5199999999968</v>
      </c>
      <c r="D19" s="13">
        <f>[7]COOPEALFARORUIZ!E19</f>
        <v>8599.5199999999968</v>
      </c>
      <c r="E19" s="13">
        <f>[7]COOPEALFARORUIZ!F19</f>
        <v>8705.7706666666727</v>
      </c>
      <c r="F19" s="13">
        <f>[7]COOPEALFARORUIZ!G19</f>
        <v>8763.6000000000022</v>
      </c>
      <c r="G19" s="13">
        <f>[7]COOPEALFARORUIZ!H19</f>
        <v>8763.600000000004</v>
      </c>
      <c r="H19" s="13">
        <f>[7]COOPEALFARORUIZ!I19</f>
        <v>8444.1700000000055</v>
      </c>
      <c r="I19" s="13">
        <f>[7]COOPEALFARORUIZ!J19</f>
        <v>8444.1700000000055</v>
      </c>
      <c r="J19" s="13">
        <f>[7]COOPEALFARORUIZ!K19</f>
        <v>8444.1700000000055</v>
      </c>
      <c r="K19" s="13">
        <f>[7]COOPEALFARORUIZ!L19</f>
        <v>8212.8800000000028</v>
      </c>
      <c r="L19" s="13">
        <f>[7]COOPEALFARORUIZ!M19</f>
        <v>8212.8800000000028</v>
      </c>
      <c r="M19" s="13">
        <f>[7]COOPEALFARORUIZ!N19</f>
        <v>8212.8800000000028</v>
      </c>
    </row>
    <row r="20" spans="1:14" x14ac:dyDescent="0.3">
      <c r="A20" s="19" t="str">
        <f>[7]COOPEALFARORUIZ!B20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[7]COOPEALFARORUIZ!B21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[7]COOPEALFARORUIZ!B22</f>
        <v>a. Consumo de Energía menor o igual a 3000 kWh</v>
      </c>
      <c r="B22" s="13">
        <f>[7]COOPEALFARORUIZ!C22</f>
        <v>90.61</v>
      </c>
      <c r="C22" s="13">
        <f>[7]COOPEALFARORUIZ!D22</f>
        <v>90.609999999999985</v>
      </c>
      <c r="D22" s="13">
        <f>[7]COOPEALFARORUIZ!E22</f>
        <v>90.61</v>
      </c>
      <c r="E22" s="13">
        <f>[7]COOPEALFARORUIZ!F22</f>
        <v>91.724000000000004</v>
      </c>
      <c r="F22" s="13">
        <f>[7]COOPEALFARORUIZ!G22</f>
        <v>92.340000000000018</v>
      </c>
      <c r="G22" s="13">
        <f>[7]COOPEALFARORUIZ!H22</f>
        <v>92.34</v>
      </c>
      <c r="H22" s="13">
        <f>[7]COOPEALFARORUIZ!I22</f>
        <v>88.969999999999956</v>
      </c>
      <c r="I22" s="13">
        <f>[7]COOPEALFARORUIZ!J22</f>
        <v>88.969999999999956</v>
      </c>
      <c r="J22" s="13">
        <f>[7]COOPEALFARORUIZ!K22</f>
        <v>88.96999999999997</v>
      </c>
      <c r="K22" s="13">
        <f>[7]COOPEALFARORUIZ!L22</f>
        <v>86.530000000000044</v>
      </c>
      <c r="L22" s="13">
        <f>[7]COOPEALFARORUIZ!M22</f>
        <v>86.53000000000003</v>
      </c>
      <c r="M22" s="13">
        <f>[7]COOPEALFARORUIZ!N22</f>
        <v>86.530000000000044</v>
      </c>
      <c r="N22" s="23"/>
    </row>
    <row r="23" spans="1:14" x14ac:dyDescent="0.3">
      <c r="A23" s="22" t="str">
        <f>[7]COOPEALFARORUIZ!B23</f>
        <v>b. Bloque 0-3000 kWh</v>
      </c>
      <c r="B23" s="13">
        <f>[7]COOPEALFARORUIZ!C23</f>
        <v>165030</v>
      </c>
      <c r="C23" s="13">
        <f>[7]COOPEALFARORUIZ!D23</f>
        <v>165030</v>
      </c>
      <c r="D23" s="13">
        <f>[7]COOPEALFARORUIZ!E23</f>
        <v>165030</v>
      </c>
      <c r="E23" s="13">
        <f>[7]COOPEALFARORUIZ!F23</f>
        <v>167060</v>
      </c>
      <c r="F23" s="13">
        <f>[7]COOPEALFARORUIZ!G23</f>
        <v>168180</v>
      </c>
      <c r="G23" s="13">
        <f>[7]COOPEALFARORUIZ!H23</f>
        <v>168180</v>
      </c>
      <c r="H23" s="13">
        <f>[7]COOPEALFARORUIZ!I23</f>
        <v>162060</v>
      </c>
      <c r="I23" s="13">
        <f>[7]COOPEALFARORUIZ!J23</f>
        <v>162060</v>
      </c>
      <c r="J23" s="13">
        <f>[7]COOPEALFARORUIZ!K23</f>
        <v>162060</v>
      </c>
      <c r="K23" s="13">
        <f>[7]COOPEALFARORUIZ!L23</f>
        <v>157620</v>
      </c>
      <c r="L23" s="13">
        <f>[7]COOPEALFARORUIZ!M23</f>
        <v>157620</v>
      </c>
      <c r="M23" s="13">
        <f>[7]COOPEALFARORUIZ!N23</f>
        <v>157620</v>
      </c>
      <c r="N23" s="23"/>
    </row>
    <row r="24" spans="1:14" x14ac:dyDescent="0.3">
      <c r="A24" s="22" t="str">
        <f>[7]COOPEALFARORUIZ!B24</f>
        <v>c. Bloque mayor a 3000 kWh</v>
      </c>
      <c r="B24" s="13">
        <f>[7]COOPEALFARORUIZ!C24</f>
        <v>55.01</v>
      </c>
      <c r="C24" s="13">
        <f>[7]COOPEALFARORUIZ!D24</f>
        <v>55.01</v>
      </c>
      <c r="D24" s="13">
        <f>[7]COOPEALFARORUIZ!E24</f>
        <v>55.01</v>
      </c>
      <c r="E24" s="13">
        <f>[7]COOPEALFARORUIZ!F24</f>
        <v>55.686666666666675</v>
      </c>
      <c r="F24" s="13">
        <f>[7]COOPEALFARORUIZ!G24</f>
        <v>56.059999999999967</v>
      </c>
      <c r="G24" s="13">
        <f>[7]COOPEALFARORUIZ!H24</f>
        <v>56.059999999999967</v>
      </c>
      <c r="H24" s="13">
        <f>[7]COOPEALFARORUIZ!I24</f>
        <v>54.019999999999989</v>
      </c>
      <c r="I24" s="13">
        <f>[7]COOPEALFARORUIZ!J24</f>
        <v>54.019999999999989</v>
      </c>
      <c r="J24" s="13">
        <f>[7]COOPEALFARORUIZ!K24</f>
        <v>54.019999999999989</v>
      </c>
      <c r="K24" s="13">
        <f>[7]COOPEALFARORUIZ!L24</f>
        <v>52.539999999999978</v>
      </c>
      <c r="L24" s="13">
        <f>[7]COOPEALFARORUIZ!M24</f>
        <v>52.539999999999978</v>
      </c>
      <c r="M24" s="13">
        <f>[7]COOPEALFARORUIZ!N24</f>
        <v>52.539999999999978</v>
      </c>
      <c r="N24" s="23"/>
    </row>
    <row r="25" spans="1:14" x14ac:dyDescent="0.3">
      <c r="A25" s="22" t="str">
        <f>[7]COOPEALFARORUIZ!B25</f>
        <v>d. Bloque 0-15 kW</v>
      </c>
      <c r="B25" s="13">
        <f>[7]COOPEALFARORUIZ!C25</f>
        <v>128992.79999999993</v>
      </c>
      <c r="C25" s="13">
        <f>[7]COOPEALFARORUIZ!D25</f>
        <v>128992.79999999994</v>
      </c>
      <c r="D25" s="13">
        <f>[7]COOPEALFARORUIZ!E25</f>
        <v>128992.79999999993</v>
      </c>
      <c r="E25" s="13">
        <f>[7]COOPEALFARORUIZ!F25</f>
        <v>130586.56000000006</v>
      </c>
      <c r="F25" s="13">
        <f>[7]COOPEALFARORUIZ!G25</f>
        <v>131454</v>
      </c>
      <c r="G25" s="13">
        <f>[7]COOPEALFARORUIZ!H25</f>
        <v>131454</v>
      </c>
      <c r="H25" s="13">
        <f>[7]COOPEALFARORUIZ!I25</f>
        <v>126662.54999999993</v>
      </c>
      <c r="I25" s="13">
        <f>[7]COOPEALFARORUIZ!J25</f>
        <v>126662.54999999993</v>
      </c>
      <c r="J25" s="13">
        <f>[7]COOPEALFARORUIZ!K25</f>
        <v>126662.54999999994</v>
      </c>
      <c r="K25" s="13">
        <f>[7]COOPEALFARORUIZ!L25</f>
        <v>123193.20000000007</v>
      </c>
      <c r="L25" s="13">
        <f>[7]COOPEALFARORUIZ!M25</f>
        <v>123193.20000000006</v>
      </c>
      <c r="M25" s="13">
        <f>[7]COOPEALFARORUIZ!N25</f>
        <v>123193.20000000007</v>
      </c>
      <c r="N25" s="23"/>
    </row>
    <row r="26" spans="1:14" x14ac:dyDescent="0.3">
      <c r="A26" s="22" t="str">
        <f>[7]COOPEALFARORUIZ!B26</f>
        <v>e. Bloque mayor a 15 kW</v>
      </c>
      <c r="B26" s="13">
        <f>[7]COOPEALFARORUIZ!C26</f>
        <v>8599.5199999999968</v>
      </c>
      <c r="C26" s="13">
        <f>[7]COOPEALFARORUIZ!D26</f>
        <v>8599.5199999999968</v>
      </c>
      <c r="D26" s="13">
        <f>[7]COOPEALFARORUIZ!E26</f>
        <v>8599.5199999999968</v>
      </c>
      <c r="E26" s="13">
        <f>[7]COOPEALFARORUIZ!F26</f>
        <v>8705.7706666666727</v>
      </c>
      <c r="F26" s="13">
        <f>[7]COOPEALFARORUIZ!G26</f>
        <v>8763.6000000000022</v>
      </c>
      <c r="G26" s="13">
        <f>[7]COOPEALFARORUIZ!H26</f>
        <v>8763.600000000004</v>
      </c>
      <c r="H26" s="13">
        <f>[7]COOPEALFARORUIZ!I26</f>
        <v>8444.1700000000055</v>
      </c>
      <c r="I26" s="13">
        <f>[7]COOPEALFARORUIZ!J26</f>
        <v>8444.1700000000055</v>
      </c>
      <c r="J26" s="13">
        <f>[7]COOPEALFARORUIZ!K26</f>
        <v>8444.1700000000055</v>
      </c>
      <c r="K26" s="13">
        <f>[7]COOPEALFARORUIZ!L26</f>
        <v>8212.8800000000028</v>
      </c>
      <c r="L26" s="13">
        <f>[7]COOPEALFARORUIZ!M26</f>
        <v>8212.8800000000028</v>
      </c>
      <c r="M26" s="13">
        <f>[7]COOPEALFARORUIZ!N26</f>
        <v>8212.8800000000028</v>
      </c>
      <c r="N26" s="23"/>
    </row>
    <row r="27" spans="1:14" x14ac:dyDescent="0.3">
      <c r="A27" s="19" t="str">
        <f>[7]COOPEALFARORUIZ!B27</f>
        <v>ALUMBRADO PÚBLICO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64" t="str">
        <f>[7]COOPEALFARORUIZ!B28</f>
        <v>T-AP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23"/>
    </row>
    <row r="29" spans="1:14" x14ac:dyDescent="0.3">
      <c r="A29" s="22" t="str">
        <f>[7]COOPEALFARORUIZ!B29</f>
        <v>a. Bloque 0-30 kWh</v>
      </c>
      <c r="B29" s="13">
        <f>[7]COOPEALFARORUIZ!C29</f>
        <v>90.599999999999952</v>
      </c>
      <c r="C29" s="13">
        <f>[7]COOPEALFARORUIZ!D29</f>
        <v>90.599999999999952</v>
      </c>
      <c r="D29" s="13">
        <f>[7]COOPEALFARORUIZ!E29</f>
        <v>90.599999999999952</v>
      </c>
      <c r="E29" s="13">
        <f>[7]COOPEALFARORUIZ!F29</f>
        <v>86.699999999999989</v>
      </c>
      <c r="F29" s="13">
        <f>[7]COOPEALFARORUIZ!G29</f>
        <v>86.699999999999974</v>
      </c>
      <c r="G29" s="13">
        <f>[7]COOPEALFARORUIZ!H29</f>
        <v>86.699999999999989</v>
      </c>
      <c r="H29" s="13">
        <f>[7]COOPEALFARORUIZ!I29</f>
        <v>84.900000000000048</v>
      </c>
      <c r="I29" s="13">
        <f>[7]COOPEALFARORUIZ!J29</f>
        <v>84.900000000000048</v>
      </c>
      <c r="J29" s="13">
        <f>[7]COOPEALFARORUIZ!K29</f>
        <v>84.900000000000048</v>
      </c>
      <c r="K29" s="13">
        <f>[7]COOPEALFARORUIZ!L29</f>
        <v>86.400000000000048</v>
      </c>
      <c r="L29" s="13">
        <f>[7]COOPEALFARORUIZ!M29</f>
        <v>86.400000000000048</v>
      </c>
      <c r="M29" s="13">
        <f>[7]COOPEALFARORUIZ!N29</f>
        <v>86.400000000000048</v>
      </c>
      <c r="N29" s="23"/>
    </row>
    <row r="30" spans="1:14" x14ac:dyDescent="0.3">
      <c r="A30" s="22" t="str">
        <f>[7]COOPEALFARORUIZ!B30</f>
        <v>b. Bloque 31-50 000 kWh</v>
      </c>
      <c r="B30" s="13">
        <f>[7]COOPEALFARORUIZ!C30</f>
        <v>3.0199999999999996</v>
      </c>
      <c r="C30" s="13">
        <f>[7]COOPEALFARORUIZ!D30</f>
        <v>3.02</v>
      </c>
      <c r="D30" s="13">
        <f>[7]COOPEALFARORUIZ!E30</f>
        <v>3.0199999999999996</v>
      </c>
      <c r="E30" s="13">
        <f>[7]COOPEALFARORUIZ!F30</f>
        <v>2.89</v>
      </c>
      <c r="F30" s="13">
        <f>[7]COOPEALFARORUIZ!G30</f>
        <v>2.89</v>
      </c>
      <c r="G30" s="13">
        <f>[7]COOPEALFARORUIZ!H30</f>
        <v>2.89</v>
      </c>
      <c r="H30" s="13">
        <f>[7]COOPEALFARORUIZ!I30</f>
        <v>2.8299999999999987</v>
      </c>
      <c r="I30" s="13">
        <f>[7]COOPEALFARORUIZ!J30</f>
        <v>2.8299999999999987</v>
      </c>
      <c r="J30" s="13">
        <f>[7]COOPEALFARORUIZ!K30</f>
        <v>2.8299999999999987</v>
      </c>
      <c r="K30" s="13">
        <f>[7]COOPEALFARORUIZ!L30</f>
        <v>2.8799999999999994</v>
      </c>
      <c r="L30" s="13">
        <f>[7]COOPEALFARORUIZ!M30</f>
        <v>2.88</v>
      </c>
      <c r="M30" s="13">
        <f>[7]COOPEALFARORUIZ!N30</f>
        <v>2.8799999999999994</v>
      </c>
      <c r="N30" s="23"/>
    </row>
    <row r="31" spans="1:14" x14ac:dyDescent="0.3">
      <c r="A31" s="22" t="str">
        <f>[7]COOPEALFARORUIZ!B31</f>
        <v>c. Bloque mayor a 50 000 kWh</v>
      </c>
      <c r="B31" s="13">
        <f>[7]COOPEALFARORUIZ!C31</f>
        <v>151000</v>
      </c>
      <c r="C31" s="13">
        <f>[7]COOPEALFARORUIZ!D31</f>
        <v>151000</v>
      </c>
      <c r="D31" s="13">
        <f>[7]COOPEALFARORUIZ!E31</f>
        <v>151000</v>
      </c>
      <c r="E31" s="13">
        <f>[7]COOPEALFARORUIZ!F31</f>
        <v>144500</v>
      </c>
      <c r="F31" s="13">
        <f>[7]COOPEALFARORUIZ!G31</f>
        <v>144500</v>
      </c>
      <c r="G31" s="13">
        <f>[7]COOPEALFARORUIZ!H31</f>
        <v>144500</v>
      </c>
      <c r="H31" s="13">
        <f>[7]COOPEALFARORUIZ!I31</f>
        <v>141500</v>
      </c>
      <c r="I31" s="13">
        <f>[7]COOPEALFARORUIZ!J31</f>
        <v>141500</v>
      </c>
      <c r="J31" s="13">
        <f>[7]COOPEALFARORUIZ!K31</f>
        <v>141500</v>
      </c>
      <c r="K31" s="13">
        <f>[7]COOPEALFARORUIZ!L31</f>
        <v>144000</v>
      </c>
      <c r="L31" s="13">
        <f>[7]COOPEALFARORUIZ!M31</f>
        <v>144000</v>
      </c>
      <c r="M31" s="13">
        <f>[7]COOPEALFARORUIZ!N31</f>
        <v>144000</v>
      </c>
      <c r="N31" s="23"/>
    </row>
    <row r="32" spans="1:14" x14ac:dyDescent="0.3">
      <c r="A32" s="73" t="str">
        <f>[7]COOPEALFARORUIZ!B32</f>
        <v>Tarifa de acceso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23"/>
    </row>
    <row r="33" spans="1:14" x14ac:dyDescent="0.3">
      <c r="A33" s="74" t="str">
        <f>[7]COOPEALFARORUIZ!B33</f>
        <v>T-TA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23"/>
    </row>
    <row r="34" spans="1:14" x14ac:dyDescent="0.3">
      <c r="A34" s="22" t="str">
        <f>[7]COOPEALFARORUIZ!B34</f>
        <v>a. Consumo de Energía cada kWh</v>
      </c>
      <c r="B34" s="13">
        <f>[7]COOPEALFARORUIZ!C34</f>
        <v>28.600000000000016</v>
      </c>
      <c r="C34" s="13">
        <f>[7]COOPEALFARORUIZ!D34</f>
        <v>28.600000000000016</v>
      </c>
      <c r="D34" s="13">
        <f>[7]COOPEALFARORUIZ!E34</f>
        <v>28.600000000000016</v>
      </c>
      <c r="E34" s="13">
        <f>[7]COOPEALFARORUIZ!F34</f>
        <v>28.600000000000016</v>
      </c>
      <c r="F34" s="13">
        <f>[7]COOPEALFARORUIZ!G34</f>
        <v>28.600000000000016</v>
      </c>
      <c r="G34" s="13">
        <f>[7]COOPEALFARORUIZ!H34</f>
        <v>28.600000000000016</v>
      </c>
      <c r="H34" s="13">
        <f>[7]COOPEALFARORUIZ!I34</f>
        <v>28.600000000000016</v>
      </c>
      <c r="I34" s="13">
        <f>[7]COOPEALFARORUIZ!J34</f>
        <v>28.600000000000016</v>
      </c>
      <c r="J34" s="13">
        <f>[7]COOPEALFARORUIZ!K34</f>
        <v>28.600000000000016</v>
      </c>
      <c r="K34" s="13">
        <f>[7]COOPEALFARORUIZ!L34</f>
        <v>28.600000000000016</v>
      </c>
      <c r="L34" s="13">
        <f>[7]COOPEALFARORUIZ!M34</f>
        <v>28.600000000000016</v>
      </c>
      <c r="M34" s="13">
        <f>[7]COOPEALFARORUIZ!N34</f>
        <v>28.600000000000016</v>
      </c>
      <c r="N34" s="23"/>
    </row>
    <row r="35" spans="1:14" x14ac:dyDescent="0.3">
      <c r="A35" s="68" t="str">
        <f>[7]COOPEALFARORUIZ!B35</f>
        <v>Tarifa en centros de recarga rápida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</row>
    <row r="36" spans="1:14" x14ac:dyDescent="0.3">
      <c r="A36" s="66" t="str">
        <f>[7]COOPEALFARORUIZ!B36</f>
        <v>T-VE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4" x14ac:dyDescent="0.3">
      <c r="A37" s="22" t="str">
        <f>[7]COOPEALFARORUIZ!B37</f>
        <v>b. Cada minuto de recarga de energia lectrica</v>
      </c>
      <c r="B37" s="13">
        <f>[7]COOPEALFARORUIZ!C37</f>
        <v>150</v>
      </c>
      <c r="C37" s="13">
        <f>[7]COOPEALFARORUIZ!D37</f>
        <v>150</v>
      </c>
      <c r="D37" s="13">
        <f>[7]COOPEALFARORUIZ!E37</f>
        <v>150</v>
      </c>
      <c r="E37" s="13">
        <f>[7]COOPEALFARORUIZ!F37</f>
        <v>150</v>
      </c>
      <c r="F37" s="13">
        <f>[7]COOPEALFARORUIZ!G37</f>
        <v>150</v>
      </c>
      <c r="G37" s="13">
        <f>[7]COOPEALFARORUIZ!H37</f>
        <v>150</v>
      </c>
      <c r="H37" s="13">
        <f>[7]COOPEALFARORUIZ!I37</f>
        <v>150</v>
      </c>
      <c r="I37" s="13">
        <f>[7]COOPEALFARORUIZ!J37</f>
        <v>150</v>
      </c>
      <c r="J37" s="13">
        <f>[7]COOPEALFARORUIZ!K37</f>
        <v>150</v>
      </c>
      <c r="K37" s="13">
        <f>[7]COOPEALFARORUIZ!L37</f>
        <v>150</v>
      </c>
      <c r="L37" s="13">
        <f>[7]COOPEALFARORUIZ!M37</f>
        <v>150</v>
      </c>
      <c r="M37" s="13">
        <f>[7]COOPEALFARORUIZ!N37</f>
        <v>150</v>
      </c>
    </row>
    <row r="38" spans="1:14" x14ac:dyDescent="0.3">
      <c r="A38" s="68" t="str">
        <f>[7]COOPEALFARORUIZ!B38</f>
        <v>Tarifa en centros de recarga en planteles para autobuses electricos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spans="1:14" x14ac:dyDescent="0.3">
      <c r="A39" s="66" t="str">
        <f>[7]COOPEALFARORUIZ!B39</f>
        <v>T-BE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4" x14ac:dyDescent="0.3">
      <c r="A40" s="62" t="str">
        <f>[7]COOPEALFARORUIZ!B40</f>
        <v>b. Consumo de Energía cada kWh</v>
      </c>
      <c r="B40" s="63">
        <f>[7]COOPEALFARORUIZ!C40</f>
        <v>57.079999999999977</v>
      </c>
      <c r="C40" s="63">
        <f>[7]COOPEALFARORUIZ!D40</f>
        <v>57.079999999999984</v>
      </c>
      <c r="D40" s="63">
        <f>[7]COOPEALFARORUIZ!E40</f>
        <v>57.079999999999977</v>
      </c>
      <c r="E40" s="63">
        <f>[7]COOPEALFARORUIZ!F40</f>
        <v>57.079999999999977</v>
      </c>
      <c r="F40" s="63">
        <f>[7]COOPEALFARORUIZ!G40</f>
        <v>57.079999999999977</v>
      </c>
      <c r="G40" s="63">
        <f>[7]COOPEALFARORUIZ!H40</f>
        <v>57.079999999999977</v>
      </c>
      <c r="H40" s="63">
        <f>[7]COOPEALFARORUIZ!I40</f>
        <v>57.079999999999977</v>
      </c>
      <c r="I40" s="63">
        <f>[7]COOPEALFARORUIZ!J40</f>
        <v>57.079999999999977</v>
      </c>
      <c r="J40" s="63">
        <f>[7]COOPEALFARORUIZ!K40</f>
        <v>57.079999999999977</v>
      </c>
      <c r="K40" s="63">
        <f>[7]COOPEALFARORUIZ!L40</f>
        <v>57.079999999999977</v>
      </c>
      <c r="L40" s="63">
        <f>[7]COOPEALFARORUIZ!M40</f>
        <v>57.079999999999977</v>
      </c>
      <c r="M40" s="63">
        <f>[7]COOPEALFARORUIZ!N40</f>
        <v>57.079999999999977</v>
      </c>
    </row>
    <row r="41" spans="1:14" x14ac:dyDescent="0.3">
      <c r="A41" s="2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4" x14ac:dyDescent="0.3">
      <c r="A42" s="2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1:14" x14ac:dyDescent="0.3">
      <c r="A43" s="2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24"/>
    </row>
    <row r="45" spans="1:14" x14ac:dyDescent="0.3">
      <c r="A45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E1CD-9386-4BF7-B502-E2E93805F7B3}">
  <sheetPr>
    <tabColor theme="2"/>
  </sheetPr>
  <dimension ref="A1:J16"/>
  <sheetViews>
    <sheetView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3B13-12BC-4A87-BBD2-55E7F4CBD427}">
  <sheetPr>
    <tabColor theme="2"/>
  </sheetPr>
  <dimension ref="A5:Q138"/>
  <sheetViews>
    <sheetView topLeftCell="A133" workbookViewId="0">
      <selection activeCell="A135" sqref="A135:Q138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5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5" ht="15" customHeight="1" x14ac:dyDescent="0.3">
      <c r="A6" s="180" t="s">
        <v>197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5" x14ac:dyDescent="0.3">
      <c r="A7" s="94" t="str">
        <f>[8]ICE!B108</f>
        <v>Tipo de tarifa y bloque</v>
      </c>
      <c r="B7" s="77" t="str">
        <f>[8]ICE!C108</f>
        <v>Enero</v>
      </c>
      <c r="C7" s="77" t="str">
        <f>[8]ICE!D108</f>
        <v>Febrero</v>
      </c>
      <c r="D7" s="77" t="str">
        <f>[8]ICE!E108</f>
        <v>Marzo</v>
      </c>
      <c r="E7" s="77" t="str">
        <f>[8]ICE!F108</f>
        <v>Abril</v>
      </c>
      <c r="F7" s="77" t="str">
        <f>[8]ICE!G108</f>
        <v>Mayo</v>
      </c>
      <c r="G7" s="77" t="str">
        <f>[8]ICE!H108</f>
        <v>Junio</v>
      </c>
      <c r="H7" s="77" t="str">
        <f>[8]ICE!I108</f>
        <v>Julio</v>
      </c>
      <c r="I7" s="77" t="str">
        <f>[8]ICE!J108</f>
        <v>Agosto</v>
      </c>
      <c r="J7" s="77" t="str">
        <f>[8]ICE!K108</f>
        <v>Septiembre</v>
      </c>
      <c r="K7" s="77" t="str">
        <f>[8]ICE!L108</f>
        <v>Octubre</v>
      </c>
      <c r="L7" s="77" t="str">
        <f>[8]ICE!M108</f>
        <v>Noviembre</v>
      </c>
      <c r="M7" s="77" t="str">
        <f>[8]ICE!N108</f>
        <v>Diciembre</v>
      </c>
      <c r="N7" s="37"/>
    </row>
    <row r="8" spans="1:15" x14ac:dyDescent="0.3">
      <c r="A8" s="93" t="str">
        <f>[8]ICE!B109</f>
        <v>VENTAS A ICE DISTRIBUCIÓN Y A LA CNFL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21"/>
    </row>
    <row r="9" spans="1:15" x14ac:dyDescent="0.3">
      <c r="A9" s="78" t="str">
        <f>[8]ICE!B110</f>
        <v>T-CB</v>
      </c>
      <c r="B9" s="85"/>
      <c r="C9" s="85"/>
      <c r="D9" s="85"/>
      <c r="E9" s="37"/>
      <c r="F9" s="37"/>
      <c r="G9" s="37"/>
      <c r="H9" s="37"/>
      <c r="I9" s="37"/>
      <c r="J9" s="37"/>
      <c r="K9" s="37"/>
      <c r="L9" s="37"/>
      <c r="M9" s="37"/>
      <c r="N9" s="21"/>
    </row>
    <row r="10" spans="1:15" x14ac:dyDescent="0.3">
      <c r="A10" s="95" t="str">
        <f>[8]ICE!B111</f>
        <v>a. Energía Punta</v>
      </c>
      <c r="B10" s="85">
        <f>[8]ICE!C111</f>
        <v>46.730000000000011</v>
      </c>
      <c r="C10" s="85">
        <f>[8]ICE!D111</f>
        <v>46.730000000000011</v>
      </c>
      <c r="D10" s="85">
        <f>[8]ICE!E111</f>
        <v>46.730000000000011</v>
      </c>
      <c r="E10" s="85">
        <f>[8]ICE!F111</f>
        <v>48.130000000000031</v>
      </c>
      <c r="F10" s="85">
        <f>[8]ICE!G111</f>
        <v>48.130000000000038</v>
      </c>
      <c r="G10" s="85">
        <f>[8]ICE!H111</f>
        <v>48.130000000000031</v>
      </c>
      <c r="H10" s="85">
        <f>[8]ICE!I111</f>
        <v>44.359999999999978</v>
      </c>
      <c r="I10" s="85">
        <f>[8]ICE!J111</f>
        <v>44.359999999999978</v>
      </c>
      <c r="J10" s="85">
        <f>[8]ICE!K111</f>
        <v>44.359999999999985</v>
      </c>
      <c r="K10" s="85">
        <f>[8]ICE!L111</f>
        <v>33.190000000000026</v>
      </c>
      <c r="L10" s="85">
        <f>[8]ICE!M111</f>
        <v>33.190000000000026</v>
      </c>
      <c r="M10" s="85">
        <f>[8]ICE!N111</f>
        <v>33.190000000000026</v>
      </c>
      <c r="N10" s="13"/>
    </row>
    <row r="11" spans="1:15" x14ac:dyDescent="0.3">
      <c r="A11" s="95" t="str">
        <f>[8]ICE!B112</f>
        <v>b. Energía Valle</v>
      </c>
      <c r="B11" s="85">
        <f>[8]ICE!C112</f>
        <v>38.289999999999985</v>
      </c>
      <c r="C11" s="85">
        <f>[8]ICE!D112</f>
        <v>38.289999999999985</v>
      </c>
      <c r="D11" s="85">
        <f>[8]ICE!E112</f>
        <v>38.289999999999985</v>
      </c>
      <c r="E11" s="85">
        <f>[8]ICE!F112</f>
        <v>39.429999999999986</v>
      </c>
      <c r="F11" s="85">
        <f>[8]ICE!G112</f>
        <v>39.429999999999993</v>
      </c>
      <c r="G11" s="85">
        <f>[8]ICE!H112</f>
        <v>39.429999999999986</v>
      </c>
      <c r="H11" s="85">
        <f>[8]ICE!I112</f>
        <v>36.340000000000011</v>
      </c>
      <c r="I11" s="85">
        <f>[8]ICE!J112</f>
        <v>36.340000000000011</v>
      </c>
      <c r="J11" s="85">
        <f>[8]ICE!K112</f>
        <v>36.340000000000018</v>
      </c>
      <c r="K11" s="85">
        <f>[8]ICE!L112</f>
        <v>27.190000000000023</v>
      </c>
      <c r="L11" s="85">
        <f>[8]ICE!M112</f>
        <v>27.190000000000019</v>
      </c>
      <c r="M11" s="85">
        <f>[8]ICE!N112</f>
        <v>27.190000000000023</v>
      </c>
      <c r="N11" s="13"/>
    </row>
    <row r="12" spans="1:15" x14ac:dyDescent="0.3">
      <c r="A12" s="95" t="str">
        <f>[8]ICE!B113</f>
        <v>c. Energía Noche</v>
      </c>
      <c r="B12" s="85">
        <f>[8]ICE!C113</f>
        <v>32.51</v>
      </c>
      <c r="C12" s="85">
        <f>[8]ICE!D113</f>
        <v>32.51</v>
      </c>
      <c r="D12" s="85">
        <f>[8]ICE!E113</f>
        <v>32.51</v>
      </c>
      <c r="E12" s="85">
        <f>[8]ICE!F113</f>
        <v>33.480000000000011</v>
      </c>
      <c r="F12" s="85">
        <f>[8]ICE!G113</f>
        <v>33.480000000000011</v>
      </c>
      <c r="G12" s="85">
        <f>[8]ICE!H113</f>
        <v>33.480000000000011</v>
      </c>
      <c r="H12" s="85">
        <f>[8]ICE!I113</f>
        <v>30.86000000000001</v>
      </c>
      <c r="I12" s="85">
        <f>[8]ICE!J113</f>
        <v>30.86000000000001</v>
      </c>
      <c r="J12" s="85">
        <f>[8]ICE!K113</f>
        <v>30.86000000000001</v>
      </c>
      <c r="K12" s="85">
        <f>[8]ICE!L113</f>
        <v>23.09</v>
      </c>
      <c r="L12" s="85">
        <f>[8]ICE!M113</f>
        <v>23.089999999999996</v>
      </c>
      <c r="M12" s="85">
        <f>[8]ICE!N113</f>
        <v>23.09</v>
      </c>
      <c r="N12" s="13"/>
    </row>
    <row r="13" spans="1:15" x14ac:dyDescent="0.3">
      <c r="A13" s="95" t="str">
        <f>[8]ICE!B114</f>
        <v>d. Potencia Punta</v>
      </c>
      <c r="B13" s="85">
        <f>[8]ICE!C114</f>
        <v>2478.5100000000002</v>
      </c>
      <c r="C13" s="85">
        <f>[8]ICE!D114</f>
        <v>2478.5100000000011</v>
      </c>
      <c r="D13" s="85">
        <f>[8]ICE!E114</f>
        <v>2478.5100000000002</v>
      </c>
      <c r="E13" s="85">
        <f>[8]ICE!F114</f>
        <v>2552.690000000001</v>
      </c>
      <c r="F13" s="85">
        <f>[8]ICE!G114</f>
        <v>2552.690000000001</v>
      </c>
      <c r="G13" s="85">
        <f>[8]ICE!H114</f>
        <v>2552.690000000001</v>
      </c>
      <c r="H13" s="85">
        <f>[8]ICE!I114</f>
        <v>2352.8700000000003</v>
      </c>
      <c r="I13" s="85">
        <f>[8]ICE!J114</f>
        <v>2352.8700000000003</v>
      </c>
      <c r="J13" s="85">
        <f>[8]ICE!K114</f>
        <v>2352.8700000000008</v>
      </c>
      <c r="K13" s="85">
        <f>[8]ICE!L114</f>
        <v>1760.4899999999996</v>
      </c>
      <c r="L13" s="85">
        <f>[8]ICE!M114</f>
        <v>1760.4899999999996</v>
      </c>
      <c r="M13" s="85">
        <f>[8]ICE!N114</f>
        <v>1760.4899999999996</v>
      </c>
      <c r="N13" s="13"/>
    </row>
    <row r="14" spans="1:15" x14ac:dyDescent="0.3">
      <c r="A14" s="95" t="str">
        <f>[8]ICE!B115</f>
        <v>e. Potencia Valle</v>
      </c>
      <c r="B14" s="85">
        <f>[8]ICE!C115</f>
        <v>2478.5100000000002</v>
      </c>
      <c r="C14" s="85">
        <f>[8]ICE!D115</f>
        <v>2478.5100000000011</v>
      </c>
      <c r="D14" s="85">
        <f>[8]ICE!E115</f>
        <v>2478.5100000000002</v>
      </c>
      <c r="E14" s="85">
        <f>[8]ICE!F115</f>
        <v>2552.690000000001</v>
      </c>
      <c r="F14" s="85">
        <f>[8]ICE!G115</f>
        <v>2552.690000000001</v>
      </c>
      <c r="G14" s="85">
        <f>[8]ICE!H115</f>
        <v>2552.690000000001</v>
      </c>
      <c r="H14" s="85">
        <f>[8]ICE!I115</f>
        <v>2352.8700000000003</v>
      </c>
      <c r="I14" s="85">
        <f>[8]ICE!J115</f>
        <v>2352.8700000000003</v>
      </c>
      <c r="J14" s="85">
        <f>[8]ICE!K115</f>
        <v>2352.8700000000008</v>
      </c>
      <c r="K14" s="85">
        <f>[8]ICE!L115</f>
        <v>1760.4899999999996</v>
      </c>
      <c r="L14" s="85">
        <f>[8]ICE!M115</f>
        <v>1760.4899999999996</v>
      </c>
      <c r="M14" s="85">
        <f>[8]ICE!N115</f>
        <v>1760.4899999999996</v>
      </c>
      <c r="N14" s="13"/>
    </row>
    <row r="15" spans="1:15" x14ac:dyDescent="0.3">
      <c r="A15" s="95" t="str">
        <f>[8]ICE!B116</f>
        <v>f. Potencia Noche</v>
      </c>
      <c r="B15" s="85"/>
      <c r="C15" s="85"/>
      <c r="D15" s="85"/>
      <c r="E15" s="37"/>
      <c r="F15" s="37"/>
      <c r="G15" s="37"/>
      <c r="H15" s="37"/>
      <c r="I15" s="37"/>
      <c r="J15" s="37"/>
      <c r="K15" s="37"/>
      <c r="L15" s="37"/>
      <c r="M15" s="37"/>
      <c r="N15" s="13"/>
      <c r="O15" s="50"/>
    </row>
    <row r="16" spans="1:15" x14ac:dyDescent="0.3">
      <c r="A16" s="94" t="str">
        <f>[8]ICE!B117</f>
        <v>VENTAS AL SERVICIO DE DISTRIBUCIÓN</v>
      </c>
      <c r="B16" s="89"/>
      <c r="C16" s="89"/>
      <c r="D16" s="89"/>
      <c r="E16" s="77"/>
      <c r="F16" s="77"/>
      <c r="G16" s="77"/>
      <c r="H16" s="77"/>
      <c r="I16" s="77"/>
      <c r="J16" s="77"/>
      <c r="K16" s="77"/>
      <c r="L16" s="77"/>
      <c r="M16" s="77"/>
      <c r="N16" s="21"/>
      <c r="O16" s="49"/>
    </row>
    <row r="17" spans="1:14" x14ac:dyDescent="0.3">
      <c r="A17" s="78" t="str">
        <f>[8]ICE!B118</f>
        <v>T-SD</v>
      </c>
      <c r="B17" s="85"/>
      <c r="C17" s="85"/>
      <c r="D17" s="85"/>
      <c r="E17" s="37"/>
      <c r="F17" s="37"/>
      <c r="G17" s="37"/>
      <c r="H17" s="37"/>
      <c r="I17" s="37"/>
      <c r="J17" s="37"/>
      <c r="K17" s="37"/>
      <c r="L17" s="37"/>
      <c r="M17" s="37"/>
      <c r="N17" s="13"/>
    </row>
    <row r="18" spans="1:14" x14ac:dyDescent="0.3">
      <c r="A18" s="95" t="str">
        <f>[8]ICE!B119</f>
        <v>a. Energía Punta</v>
      </c>
      <c r="B18" s="85">
        <f>[8]ICE!C119</f>
        <v>46.130000000000031</v>
      </c>
      <c r="C18" s="85">
        <f>[8]ICE!D119</f>
        <v>46.130000000000017</v>
      </c>
      <c r="D18" s="85">
        <f>[8]ICE!E119</f>
        <v>46.130000000000031</v>
      </c>
      <c r="E18" s="85">
        <f>[8]ICE!F119</f>
        <v>47.5</v>
      </c>
      <c r="F18" s="85">
        <f>[8]ICE!G119</f>
        <v>47.5</v>
      </c>
      <c r="G18" s="85">
        <f>[8]ICE!H119</f>
        <v>47.5</v>
      </c>
      <c r="H18" s="85">
        <f>[8]ICE!I119</f>
        <v>43.789999999999985</v>
      </c>
      <c r="I18" s="85">
        <f>[8]ICE!J119</f>
        <v>43.789999999999985</v>
      </c>
      <c r="J18" s="85">
        <f>[8]ICE!K119</f>
        <v>43.789999999999985</v>
      </c>
      <c r="K18" s="85">
        <f>[8]ICE!L119</f>
        <v>32.76</v>
      </c>
      <c r="L18" s="85">
        <f>[8]ICE!M119</f>
        <v>32.76</v>
      </c>
      <c r="M18" s="85">
        <f>[8]ICE!N119</f>
        <v>32.76</v>
      </c>
      <c r="N18" s="13"/>
    </row>
    <row r="19" spans="1:14" x14ac:dyDescent="0.3">
      <c r="A19" s="95" t="str">
        <f>[8]ICE!B120</f>
        <v>b. Energía Valle</v>
      </c>
      <c r="B19" s="85">
        <f>[8]ICE!C120</f>
        <v>37.789999999999985</v>
      </c>
      <c r="C19" s="85">
        <f>[8]ICE!D120</f>
        <v>37.789999999999985</v>
      </c>
      <c r="D19" s="85">
        <f>[8]ICE!E120</f>
        <v>37.789999999999985</v>
      </c>
      <c r="E19" s="85">
        <f>[8]ICE!F120</f>
        <v>38.909999999999989</v>
      </c>
      <c r="F19" s="85">
        <f>[8]ICE!G120</f>
        <v>38.909999999999997</v>
      </c>
      <c r="G19" s="85">
        <f>[8]ICE!H120</f>
        <v>38.909999999999989</v>
      </c>
      <c r="H19" s="85">
        <f>[8]ICE!I120</f>
        <v>35.86999999999999</v>
      </c>
      <c r="I19" s="85">
        <f>[8]ICE!J120</f>
        <v>35.86999999999999</v>
      </c>
      <c r="J19" s="85">
        <f>[8]ICE!K120</f>
        <v>35.869999999999997</v>
      </c>
      <c r="K19" s="85">
        <f>[8]ICE!L120</f>
        <v>26.840000000000003</v>
      </c>
      <c r="L19" s="85">
        <f>[8]ICE!M120</f>
        <v>26.84</v>
      </c>
      <c r="M19" s="85">
        <f>[8]ICE!N120</f>
        <v>26.840000000000003</v>
      </c>
      <c r="N19" s="13"/>
    </row>
    <row r="20" spans="1:14" x14ac:dyDescent="0.3">
      <c r="A20" s="95" t="str">
        <f>[8]ICE!B121</f>
        <v>c. Energía Noche</v>
      </c>
      <c r="B20" s="85">
        <f>[8]ICE!C121</f>
        <v>32.320000000000022</v>
      </c>
      <c r="C20" s="85">
        <f>[8]ICE!D121</f>
        <v>32.320000000000022</v>
      </c>
      <c r="D20" s="85">
        <f>[8]ICE!E121</f>
        <v>32.320000000000022</v>
      </c>
      <c r="E20" s="85">
        <f>[8]ICE!F121</f>
        <v>33.289999999999985</v>
      </c>
      <c r="F20" s="85">
        <f>[8]ICE!G121</f>
        <v>33.289999999999985</v>
      </c>
      <c r="G20" s="85">
        <f>[8]ICE!H121</f>
        <v>33.289999999999985</v>
      </c>
      <c r="H20" s="85">
        <f>[8]ICE!I121</f>
        <v>30.679999999999978</v>
      </c>
      <c r="I20" s="85">
        <f>[8]ICE!J121</f>
        <v>30.679999999999978</v>
      </c>
      <c r="J20" s="85">
        <f>[8]ICE!K121</f>
        <v>30.679999999999982</v>
      </c>
      <c r="K20" s="85">
        <f>[8]ICE!L121</f>
        <v>22.960000000000004</v>
      </c>
      <c r="L20" s="85">
        <f>[8]ICE!M121</f>
        <v>22.96</v>
      </c>
      <c r="M20" s="85">
        <f>[8]ICE!N121</f>
        <v>22.960000000000004</v>
      </c>
      <c r="N20" s="13"/>
    </row>
    <row r="21" spans="1:14" x14ac:dyDescent="0.3">
      <c r="A21" s="95" t="str">
        <f>[8]ICE!B122</f>
        <v>d. Potencia Punta</v>
      </c>
      <c r="B21" s="85">
        <f>[8]ICE!C122</f>
        <v>2478.5100000000002</v>
      </c>
      <c r="C21" s="85">
        <f>[8]ICE!D122</f>
        <v>2478.5100000000011</v>
      </c>
      <c r="D21" s="85">
        <f>[8]ICE!E122</f>
        <v>2478.5100000000002</v>
      </c>
      <c r="E21" s="85">
        <f>[8]ICE!F122</f>
        <v>2552.690000000001</v>
      </c>
      <c r="F21" s="85">
        <f>[8]ICE!G122</f>
        <v>2552.690000000001</v>
      </c>
      <c r="G21" s="85">
        <f>[8]ICE!H122</f>
        <v>2552.690000000001</v>
      </c>
      <c r="H21" s="85">
        <f>[8]ICE!I122</f>
        <v>2352.8700000000003</v>
      </c>
      <c r="I21" s="85">
        <f>[8]ICE!J122</f>
        <v>2352.8700000000003</v>
      </c>
      <c r="J21" s="85">
        <f>[8]ICE!K122</f>
        <v>2352.8700000000008</v>
      </c>
      <c r="K21" s="85">
        <f>[8]ICE!L122</f>
        <v>1760.4899999999996</v>
      </c>
      <c r="L21" s="85">
        <f>[8]ICE!M122</f>
        <v>1760.4899999999996</v>
      </c>
      <c r="M21" s="85">
        <f>[8]ICE!N122</f>
        <v>1760.4899999999996</v>
      </c>
      <c r="N21" s="13"/>
    </row>
    <row r="22" spans="1:14" x14ac:dyDescent="0.3">
      <c r="A22" s="95" t="str">
        <f>[8]ICE!B123</f>
        <v>e. Potencia Valle</v>
      </c>
      <c r="B22" s="85">
        <f>[8]ICE!C123</f>
        <v>2478.5100000000002</v>
      </c>
      <c r="C22" s="85">
        <f>[8]ICE!D123</f>
        <v>2478.5100000000011</v>
      </c>
      <c r="D22" s="85">
        <f>[8]ICE!E123</f>
        <v>2478.5100000000002</v>
      </c>
      <c r="E22" s="85">
        <f>[8]ICE!F123</f>
        <v>2552.690000000001</v>
      </c>
      <c r="F22" s="85">
        <f>[8]ICE!G123</f>
        <v>2552.690000000001</v>
      </c>
      <c r="G22" s="85">
        <f>[8]ICE!H123</f>
        <v>2552.690000000001</v>
      </c>
      <c r="H22" s="85">
        <f>[8]ICE!I123</f>
        <v>2352.8700000000003</v>
      </c>
      <c r="I22" s="85">
        <f>[8]ICE!J123</f>
        <v>2352.8700000000003</v>
      </c>
      <c r="J22" s="85">
        <f>[8]ICE!K123</f>
        <v>2352.8700000000008</v>
      </c>
      <c r="K22" s="85">
        <f>[8]ICE!L123</f>
        <v>1760.4899999999996</v>
      </c>
      <c r="L22" s="85">
        <f>[8]ICE!M123</f>
        <v>1760.4899999999996</v>
      </c>
      <c r="M22" s="85">
        <f>[8]ICE!N123</f>
        <v>1760.4899999999996</v>
      </c>
      <c r="N22" s="21"/>
    </row>
    <row r="23" spans="1:14" x14ac:dyDescent="0.3">
      <c r="A23" s="95" t="str">
        <f>[8]ICE!B124</f>
        <v>f. Potencia Noche</v>
      </c>
      <c r="B23" s="85"/>
      <c r="C23" s="85"/>
      <c r="D23" s="85"/>
      <c r="E23" s="37"/>
      <c r="F23" s="37"/>
      <c r="G23" s="37"/>
      <c r="H23" s="37"/>
      <c r="I23" s="37"/>
      <c r="J23" s="37"/>
      <c r="K23" s="37"/>
      <c r="L23" s="37"/>
      <c r="M23" s="37"/>
      <c r="N23" s="21"/>
    </row>
    <row r="24" spans="1:14" x14ac:dyDescent="0.3">
      <c r="A24" s="94" t="str">
        <f>[8]ICE!B125</f>
        <v xml:space="preserve">USUARIOS DIRECTOS </v>
      </c>
      <c r="B24" s="89"/>
      <c r="C24" s="89"/>
      <c r="D24" s="89"/>
      <c r="E24" s="77"/>
      <c r="F24" s="77"/>
      <c r="G24" s="77"/>
      <c r="H24" s="77"/>
      <c r="I24" s="77"/>
      <c r="J24" s="77"/>
      <c r="K24" s="77"/>
      <c r="L24" s="77"/>
      <c r="M24" s="77"/>
      <c r="N24" s="23"/>
    </row>
    <row r="25" spans="1:14" x14ac:dyDescent="0.3">
      <c r="A25" s="78" t="str">
        <f>[8]ICE!B126</f>
        <v>T-UD</v>
      </c>
      <c r="B25" s="85"/>
      <c r="C25" s="85"/>
      <c r="D25" s="85"/>
      <c r="E25" s="37"/>
      <c r="F25" s="37"/>
      <c r="G25" s="37"/>
      <c r="H25" s="37"/>
      <c r="I25" s="37"/>
      <c r="J25" s="37"/>
      <c r="K25" s="37"/>
      <c r="L25" s="37"/>
      <c r="M25" s="37"/>
      <c r="N25" s="23"/>
    </row>
    <row r="26" spans="1:14" x14ac:dyDescent="0.3">
      <c r="A26" s="95" t="str">
        <f>[8]ICE!B127</f>
        <v>a. Energía Punta</v>
      </c>
      <c r="B26" s="85">
        <f>[8]ICE!C127</f>
        <v>5.4000000000000034E-2</v>
      </c>
      <c r="C26" s="85">
        <f>[8]ICE!D127</f>
        <v>5.4000000000000034E-2</v>
      </c>
      <c r="D26" s="85">
        <f>[8]ICE!E127</f>
        <v>5.4000000000000034E-2</v>
      </c>
      <c r="E26" s="85">
        <f>[8]ICE!F127</f>
        <v>5.6000000000000036E-2</v>
      </c>
      <c r="F26" s="85">
        <f>[8]ICE!G127</f>
        <v>5.6000000000000036E-2</v>
      </c>
      <c r="G26" s="85">
        <f>[8]ICE!H127</f>
        <v>5.6000000000000036E-2</v>
      </c>
      <c r="H26" s="85">
        <f>[8]ICE!I127</f>
        <v>5.0000000000000024E-2</v>
      </c>
      <c r="I26" s="85">
        <f>[8]ICE!J127</f>
        <v>5.0000000000000024E-2</v>
      </c>
      <c r="J26" s="85">
        <f>[8]ICE!K127</f>
        <v>5.0000000000000024E-2</v>
      </c>
      <c r="K26" s="85">
        <f>[8]ICE!L127</f>
        <v>4.0000000000000015E-2</v>
      </c>
      <c r="L26" s="85">
        <f>[8]ICE!M127</f>
        <v>4.0000000000000015E-2</v>
      </c>
      <c r="M26" s="85">
        <f>[8]ICE!N127</f>
        <v>4.0000000000000015E-2</v>
      </c>
      <c r="N26" s="23"/>
    </row>
    <row r="27" spans="1:14" x14ac:dyDescent="0.3">
      <c r="A27" s="95" t="str">
        <f>[8]ICE!B128</f>
        <v>b. Energía Valle</v>
      </c>
      <c r="B27" s="85">
        <f>[8]ICE!C128</f>
        <v>4.4999999999999991E-2</v>
      </c>
      <c r="C27" s="85">
        <f>[8]ICE!D128</f>
        <v>4.4999999999999998E-2</v>
      </c>
      <c r="D27" s="85">
        <f>[8]ICE!E128</f>
        <v>4.4999999999999991E-2</v>
      </c>
      <c r="E27" s="85">
        <f>[8]ICE!F128</f>
        <v>4.600000000000002E-2</v>
      </c>
      <c r="F27" s="85">
        <f>[8]ICE!G128</f>
        <v>4.600000000000002E-2</v>
      </c>
      <c r="G27" s="85">
        <f>[8]ICE!H128</f>
        <v>4.600000000000002E-2</v>
      </c>
      <c r="H27" s="85">
        <f>[8]ICE!I128</f>
        <v>4.0000000000000015E-2</v>
      </c>
      <c r="I27" s="85">
        <f>[8]ICE!J128</f>
        <v>4.0000000000000015E-2</v>
      </c>
      <c r="J27" s="85">
        <f>[8]ICE!K128</f>
        <v>4.0000000000000015E-2</v>
      </c>
      <c r="K27" s="85">
        <f>[8]ICE!L128</f>
        <v>3.000000000000002E-2</v>
      </c>
      <c r="L27" s="85">
        <f>[8]ICE!M128</f>
        <v>3.000000000000002E-2</v>
      </c>
      <c r="M27" s="85">
        <f>[8]ICE!N128</f>
        <v>3.000000000000002E-2</v>
      </c>
      <c r="N27" s="23"/>
    </row>
    <row r="28" spans="1:14" x14ac:dyDescent="0.3">
      <c r="A28" s="95" t="str">
        <f>[8]ICE!B129</f>
        <v>c. Energía Noche</v>
      </c>
      <c r="B28" s="85">
        <f>[8]ICE!C129</f>
        <v>3.8000000000000013E-2</v>
      </c>
      <c r="C28" s="85">
        <f>[8]ICE!D129</f>
        <v>3.8000000000000013E-2</v>
      </c>
      <c r="D28" s="85">
        <f>[8]ICE!E129</f>
        <v>3.8000000000000013E-2</v>
      </c>
      <c r="E28" s="85">
        <f>[8]ICE!F129</f>
        <v>3.9E-2</v>
      </c>
      <c r="F28" s="85">
        <f>[8]ICE!G129</f>
        <v>3.8999999999999993E-2</v>
      </c>
      <c r="G28" s="85">
        <f>[8]ICE!H129</f>
        <v>3.9E-2</v>
      </c>
      <c r="H28" s="85">
        <f>[8]ICE!I129</f>
        <v>4.0000000000000015E-2</v>
      </c>
      <c r="I28" s="85">
        <f>[8]ICE!J129</f>
        <v>4.0000000000000015E-2</v>
      </c>
      <c r="J28" s="85">
        <f>[8]ICE!K129</f>
        <v>4.0000000000000015E-2</v>
      </c>
      <c r="K28" s="85">
        <f>[8]ICE!L129</f>
        <v>3.000000000000002E-2</v>
      </c>
      <c r="L28" s="85">
        <f>[8]ICE!M129</f>
        <v>3.000000000000002E-2</v>
      </c>
      <c r="M28" s="85">
        <f>[8]ICE!N129</f>
        <v>3.000000000000002E-2</v>
      </c>
      <c r="N28" s="23"/>
    </row>
    <row r="29" spans="1:14" x14ac:dyDescent="0.3">
      <c r="A29" s="95" t="str">
        <f>[8]ICE!B130</f>
        <v>d. Potencia Punta</v>
      </c>
      <c r="B29" s="85">
        <f>[8]ICE!C130</f>
        <v>2.8839999999999999</v>
      </c>
      <c r="C29" s="85">
        <f>[8]ICE!D130</f>
        <v>2.8839999999999999</v>
      </c>
      <c r="D29" s="85">
        <f>[8]ICE!E130</f>
        <v>2.8839999999999999</v>
      </c>
      <c r="E29" s="85">
        <f>[8]ICE!F130</f>
        <v>2.9710000000000023</v>
      </c>
      <c r="F29" s="85">
        <f>[8]ICE!G130</f>
        <v>2.9710000000000023</v>
      </c>
      <c r="G29" s="85">
        <f>[8]ICE!H130</f>
        <v>2.9710000000000023</v>
      </c>
      <c r="H29" s="85">
        <f>[8]ICE!I130</f>
        <v>2.7399999999999998</v>
      </c>
      <c r="I29" s="85">
        <f>[8]ICE!J130</f>
        <v>2.7399999999999998</v>
      </c>
      <c r="J29" s="85">
        <f>[8]ICE!K130</f>
        <v>2.74</v>
      </c>
      <c r="K29" s="85">
        <f>[8]ICE!L130</f>
        <v>2.0499999999999989</v>
      </c>
      <c r="L29" s="85">
        <f>[8]ICE!M130</f>
        <v>2.0499999999999989</v>
      </c>
      <c r="M29" s="85">
        <f>[8]ICE!N130</f>
        <v>2.0499999999999989</v>
      </c>
      <c r="N29" s="23"/>
    </row>
    <row r="30" spans="1:14" x14ac:dyDescent="0.3">
      <c r="A30" s="95" t="str">
        <f>[8]ICE!B131</f>
        <v>e. Potencia Valle</v>
      </c>
      <c r="B30" s="85">
        <f>[8]ICE!C131</f>
        <v>2.8839999999999999</v>
      </c>
      <c r="C30" s="85">
        <f>[8]ICE!D131</f>
        <v>2.8839999999999999</v>
      </c>
      <c r="D30" s="85">
        <f>[8]ICE!E131</f>
        <v>2.8839999999999999</v>
      </c>
      <c r="E30" s="85">
        <f>[8]ICE!F131</f>
        <v>2.9710000000000023</v>
      </c>
      <c r="F30" s="85">
        <f>[8]ICE!G131</f>
        <v>2.9710000000000023</v>
      </c>
      <c r="G30" s="85">
        <f>[8]ICE!H131</f>
        <v>2.9710000000000023</v>
      </c>
      <c r="H30" s="85">
        <f>[8]ICE!I131</f>
        <v>2.7399999999999998</v>
      </c>
      <c r="I30" s="85">
        <f>[8]ICE!J131</f>
        <v>2.7399999999999998</v>
      </c>
      <c r="J30" s="85">
        <f>[8]ICE!K131</f>
        <v>2.74</v>
      </c>
      <c r="K30" s="85">
        <f>[8]ICE!L131</f>
        <v>2.0499999999999989</v>
      </c>
      <c r="L30" s="85">
        <f>[8]ICE!M131</f>
        <v>2.0499999999999989</v>
      </c>
      <c r="M30" s="85">
        <f>[8]ICE!N131</f>
        <v>2.0499999999999989</v>
      </c>
      <c r="N30" s="23"/>
    </row>
    <row r="31" spans="1:14" x14ac:dyDescent="0.3">
      <c r="A31" s="96" t="str">
        <f>[8]ICE!B132</f>
        <v>f. Potencia Noche</v>
      </c>
      <c r="B31" s="89"/>
      <c r="C31" s="89"/>
      <c r="D31" s="89"/>
      <c r="E31" s="77"/>
      <c r="F31" s="77"/>
      <c r="G31" s="77"/>
      <c r="H31" s="77"/>
      <c r="I31" s="77"/>
      <c r="J31" s="77"/>
      <c r="K31" s="77"/>
      <c r="L31" s="77"/>
      <c r="M31" s="77"/>
      <c r="N31" s="23"/>
    </row>
    <row r="32" spans="1:14" x14ac:dyDescent="0.3">
      <c r="A32" s="24" t="s">
        <v>25</v>
      </c>
      <c r="N32" s="21"/>
    </row>
    <row r="33" spans="1:14" x14ac:dyDescent="0.3">
      <c r="A33" s="24" t="s">
        <v>76</v>
      </c>
      <c r="N33" s="21"/>
    </row>
    <row r="34" spans="1:14" x14ac:dyDescent="0.3">
      <c r="A34" s="24"/>
      <c r="N34" s="13"/>
    </row>
    <row r="35" spans="1:14" x14ac:dyDescent="0.3">
      <c r="A35" s="24"/>
      <c r="N35" s="13"/>
    </row>
    <row r="36" spans="1:14" x14ac:dyDescent="0.3">
      <c r="A36" s="24"/>
      <c r="N36" s="13"/>
    </row>
    <row r="37" spans="1:14" x14ac:dyDescent="0.3">
      <c r="N37" s="21"/>
    </row>
    <row r="38" spans="1:14" x14ac:dyDescent="0.3">
      <c r="N38" s="21"/>
    </row>
    <row r="39" spans="1:14" x14ac:dyDescent="0.3">
      <c r="N39" s="13"/>
    </row>
    <row r="40" spans="1:14" x14ac:dyDescent="0.3">
      <c r="N40" s="13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  <c r="N41" s="13"/>
    </row>
    <row r="42" spans="1:14" ht="15" customHeight="1" x14ac:dyDescent="0.3">
      <c r="A42" s="180" t="s">
        <v>198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"/>
    </row>
    <row r="43" spans="1:14" x14ac:dyDescent="0.3">
      <c r="A43" s="17" t="str">
        <f>[8]ICE!B7</f>
        <v>Tipo de tarifa y bloque</v>
      </c>
      <c r="B43" s="18" t="str">
        <f>[8]ICE!C7</f>
        <v>Enero</v>
      </c>
      <c r="C43" s="18" t="str">
        <f>[8]ICE!D7</f>
        <v>Febrero</v>
      </c>
      <c r="D43" s="18" t="str">
        <f>[8]ICE!E7</f>
        <v>Marzo</v>
      </c>
      <c r="E43" s="18" t="str">
        <f>[8]ICE!F7</f>
        <v>Abril</v>
      </c>
      <c r="F43" s="18" t="str">
        <f>[8]ICE!G7</f>
        <v>Mayo</v>
      </c>
      <c r="G43" s="18" t="str">
        <f>[8]ICE!H7</f>
        <v>Junio</v>
      </c>
      <c r="H43" s="18" t="str">
        <f>[8]ICE!I7</f>
        <v>Julio</v>
      </c>
      <c r="I43" s="18" t="str">
        <f>[8]ICE!J7</f>
        <v>Agosto</v>
      </c>
      <c r="J43" s="18" t="str">
        <f>[8]ICE!K7</f>
        <v>Septiembre</v>
      </c>
      <c r="K43" s="18" t="str">
        <f>[8]ICE!L7</f>
        <v>Octubre</v>
      </c>
      <c r="L43" s="18" t="str">
        <f>[8]ICE!M7</f>
        <v>Noviembre</v>
      </c>
      <c r="M43" s="18" t="str">
        <f>[8]ICE!N7</f>
        <v>Diciembre</v>
      </c>
      <c r="N43" s="21"/>
    </row>
    <row r="44" spans="1:14" x14ac:dyDescent="0.3">
      <c r="A44" s="19" t="str">
        <f>[8]ICE!B8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</row>
    <row r="45" spans="1:14" x14ac:dyDescent="0.3">
      <c r="A45" s="20" t="str">
        <f>[8]ICE!B9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</row>
    <row r="46" spans="1:14" x14ac:dyDescent="0.3">
      <c r="A46" s="22" t="str">
        <f>[8]ICE!B10</f>
        <v>a. Bloque 0-140 kWh</v>
      </c>
      <c r="B46" s="13">
        <f>[8]ICE!C10</f>
        <v>1292.3899999999996</v>
      </c>
      <c r="C46" s="13">
        <f>[8]ICE!D10</f>
        <v>1292.3899999999996</v>
      </c>
      <c r="D46" s="13">
        <f>[8]ICE!E10</f>
        <v>1292.3899999999996</v>
      </c>
      <c r="E46" s="13">
        <f>[8]ICE!F10</f>
        <v>1337.8000000000002</v>
      </c>
      <c r="F46" s="13">
        <f>[8]ICE!G10</f>
        <v>1337.8000000000004</v>
      </c>
      <c r="G46" s="13">
        <f>[8]ICE!H10</f>
        <v>1337.8000000000002</v>
      </c>
      <c r="H46" s="13">
        <f>[8]ICE!I10</f>
        <v>1263.0099999999998</v>
      </c>
      <c r="I46" s="13">
        <f>[8]ICE!J10</f>
        <v>1263.0099999999998</v>
      </c>
      <c r="J46" s="13">
        <f>[8]ICE!K10</f>
        <v>1263.0099999999995</v>
      </c>
      <c r="K46" s="13">
        <f>[8]ICE!L10</f>
        <v>1065.0800000000008</v>
      </c>
      <c r="L46" s="13">
        <f>[8]ICE!M10</f>
        <v>1065.0800000000008</v>
      </c>
      <c r="M46" s="13">
        <f>[8]ICE!N10</f>
        <v>1065.0800000000008</v>
      </c>
      <c r="N46" s="13"/>
    </row>
    <row r="47" spans="1:14" x14ac:dyDescent="0.3">
      <c r="A47" s="22" t="str">
        <f>[8]ICE!B11</f>
        <v>b. Bloque 0-140 kWh</v>
      </c>
      <c r="B47" s="13">
        <f>[8]ICE!C11</f>
        <v>63.22000000000002</v>
      </c>
      <c r="C47" s="13">
        <f>[8]ICE!D11</f>
        <v>63.22000000000002</v>
      </c>
      <c r="D47" s="13">
        <f>[8]ICE!E11</f>
        <v>63.22000000000002</v>
      </c>
      <c r="E47" s="13">
        <f>[8]ICE!F11</f>
        <v>65.44000000000004</v>
      </c>
      <c r="F47" s="13">
        <f>[8]ICE!G11</f>
        <v>65.44000000000004</v>
      </c>
      <c r="G47" s="13">
        <f>[8]ICE!H11</f>
        <v>65.44000000000004</v>
      </c>
      <c r="H47" s="13">
        <f>[8]ICE!I11</f>
        <v>61.77999999999998</v>
      </c>
      <c r="I47" s="13">
        <f>[8]ICE!J11</f>
        <v>61.77999999999998</v>
      </c>
      <c r="J47" s="13">
        <f>[8]ICE!K11</f>
        <v>61.77999999999998</v>
      </c>
      <c r="K47" s="13">
        <f>[8]ICE!L11</f>
        <v>52.099999999999973</v>
      </c>
      <c r="L47" s="13">
        <f>[8]ICE!M11</f>
        <v>52.09999999999998</v>
      </c>
      <c r="M47" s="13">
        <f>[8]ICE!N11</f>
        <v>52.099999999999973</v>
      </c>
      <c r="N47" s="13"/>
    </row>
    <row r="48" spans="1:14" hidden="1" x14ac:dyDescent="0.3">
      <c r="A48" s="22" t="str">
        <f>[8]ICE!B12</f>
        <v>c. Bloque 141-145 kWh</v>
      </c>
      <c r="B48" s="13">
        <f>[8]ICE!C12</f>
        <v>0</v>
      </c>
      <c r="C48" s="13">
        <f>[8]ICE!D12</f>
        <v>0</v>
      </c>
      <c r="D48" s="13">
        <f>[8]ICE!E12</f>
        <v>0</v>
      </c>
      <c r="E48" s="13"/>
      <c r="F48" s="13"/>
      <c r="G48" s="13">
        <f>[8]ICE!H12</f>
        <v>0</v>
      </c>
      <c r="H48" s="13">
        <f>[8]ICE!I12</f>
        <v>0</v>
      </c>
      <c r="I48" s="13">
        <f>[8]ICE!J12</f>
        <v>0</v>
      </c>
      <c r="J48" s="13">
        <f>[8]ICE!K12</f>
        <v>0</v>
      </c>
      <c r="K48" s="13">
        <f>[8]ICE!L12</f>
        <v>0</v>
      </c>
      <c r="L48" s="13">
        <f>[8]ICE!M12</f>
        <v>0</v>
      </c>
      <c r="M48" s="13">
        <f>[8]ICE!N12</f>
        <v>0</v>
      </c>
      <c r="N48" s="13"/>
    </row>
    <row r="49" spans="1:14" x14ac:dyDescent="0.3">
      <c r="A49" s="22" t="str">
        <f>[8]ICE!B13</f>
        <v>c. Bloque 141-195 kWh</v>
      </c>
      <c r="B49" s="13">
        <f>[8]ICE!C13</f>
        <v>2437.0700000000011</v>
      </c>
      <c r="C49" s="13">
        <f>[8]ICE!D13</f>
        <v>2437.0700000000002</v>
      </c>
      <c r="D49" s="13">
        <f>[8]ICE!E13</f>
        <v>2437.0700000000011</v>
      </c>
      <c r="E49" s="13">
        <f>[8]ICE!F13</f>
        <v>2522.690000000001</v>
      </c>
      <c r="F49" s="13">
        <f>[8]ICE!G13</f>
        <v>2522.690000000001</v>
      </c>
      <c r="G49" s="13">
        <f>[8]ICE!H13</f>
        <v>2522.690000000001</v>
      </c>
      <c r="H49" s="13">
        <f>[8]ICE!I13</f>
        <v>2381.6799999999989</v>
      </c>
      <c r="I49" s="13">
        <f>[8]ICE!J13</f>
        <v>2381.6799999999989</v>
      </c>
      <c r="J49" s="13">
        <f>[8]ICE!K13</f>
        <v>2381.6799999999994</v>
      </c>
      <c r="K49" s="13">
        <f>[8]ICE!L13</f>
        <v>2008.440000000001</v>
      </c>
      <c r="L49" s="13">
        <f>[8]ICE!M13</f>
        <v>2008.440000000001</v>
      </c>
      <c r="M49" s="13">
        <f>[8]ICE!N13</f>
        <v>2008.440000000001</v>
      </c>
      <c r="N49" s="13"/>
    </row>
    <row r="50" spans="1:14" hidden="1" x14ac:dyDescent="0.3">
      <c r="A50" s="22" t="str">
        <f>[8]ICE!B14</f>
        <v>d. Bloque 141-145 kWh</v>
      </c>
      <c r="B50" s="13">
        <f>[8]ICE!C14</f>
        <v>0</v>
      </c>
      <c r="C50" s="13">
        <f>[8]ICE!D14</f>
        <v>0</v>
      </c>
      <c r="D50" s="13">
        <f>[8]ICE!E14</f>
        <v>0</v>
      </c>
      <c r="E50" s="13"/>
      <c r="F50" s="13"/>
      <c r="G50" s="13">
        <f>[8]ICE!H14</f>
        <v>0</v>
      </c>
      <c r="H50" s="13">
        <f>[8]ICE!I14</f>
        <v>0</v>
      </c>
      <c r="I50" s="13">
        <f>[8]ICE!J14</f>
        <v>0</v>
      </c>
      <c r="J50" s="13">
        <f>[8]ICE!K14</f>
        <v>0</v>
      </c>
      <c r="K50" s="13">
        <f>[8]ICE!L14</f>
        <v>0</v>
      </c>
      <c r="L50" s="13">
        <f>[8]ICE!M14</f>
        <v>0</v>
      </c>
      <c r="M50" s="13">
        <f>[8]ICE!N14</f>
        <v>0</v>
      </c>
      <c r="N50" s="21"/>
    </row>
    <row r="51" spans="1:14" x14ac:dyDescent="0.3">
      <c r="A51" s="22" t="str">
        <f>[8]ICE!B15</f>
        <v>d. Bloque 141-195 kWh</v>
      </c>
      <c r="B51" s="13">
        <f>[8]ICE!C15</f>
        <v>71.5</v>
      </c>
      <c r="C51" s="13">
        <f>[8]ICE!D15</f>
        <v>71.5</v>
      </c>
      <c r="D51" s="13">
        <f>[8]ICE!E15</f>
        <v>71.5</v>
      </c>
      <c r="E51" s="13">
        <f>[8]ICE!F15</f>
        <v>74.010000000000019</v>
      </c>
      <c r="F51" s="13">
        <f>[8]ICE!G15</f>
        <v>74.010000000000034</v>
      </c>
      <c r="G51" s="13">
        <f>[8]ICE!H15</f>
        <v>74.010000000000019</v>
      </c>
      <c r="H51" s="13">
        <f>[8]ICE!I15</f>
        <v>69.869999999999948</v>
      </c>
      <c r="I51" s="13">
        <f>[8]ICE!J15</f>
        <v>69.869999999999948</v>
      </c>
      <c r="J51" s="13">
        <f>[8]ICE!K15</f>
        <v>69.869999999999948</v>
      </c>
      <c r="K51" s="13">
        <f>[8]ICE!L15</f>
        <v>58.920000000000023</v>
      </c>
      <c r="L51" s="13">
        <f>[8]ICE!M15</f>
        <v>58.920000000000023</v>
      </c>
      <c r="M51" s="13">
        <f>[8]ICE!N15</f>
        <v>58.920000000000023</v>
      </c>
      <c r="N51" s="21"/>
    </row>
    <row r="52" spans="1:14" x14ac:dyDescent="0.3">
      <c r="A52" s="22" t="str">
        <f>[8]ICE!B16</f>
        <v>e. Bloque 196-250 kWh</v>
      </c>
      <c r="B52" s="13">
        <f>[8]ICE!C16</f>
        <v>3613.4100000000021</v>
      </c>
      <c r="C52" s="13">
        <f>[8]ICE!D16</f>
        <v>3613.4100000000021</v>
      </c>
      <c r="D52" s="13">
        <f>[8]ICE!E16</f>
        <v>3613.4100000000021</v>
      </c>
      <c r="E52" s="13">
        <f>[8]ICE!F16</f>
        <v>3740.3399999999974</v>
      </c>
      <c r="F52" s="13">
        <f>[8]ICE!G16</f>
        <v>3740.3399999999974</v>
      </c>
      <c r="G52" s="13">
        <f>[8]ICE!H16</f>
        <v>3740.3399999999974</v>
      </c>
      <c r="H52" s="13">
        <f>[8]ICE!I16</f>
        <v>3531.2599999999989</v>
      </c>
      <c r="I52" s="13">
        <f>[8]ICE!J16</f>
        <v>3531.2599999999989</v>
      </c>
      <c r="J52" s="13">
        <f>[8]ICE!K16</f>
        <v>3531.2599999999993</v>
      </c>
      <c r="K52" s="13">
        <f>[8]ICE!L16</f>
        <v>2977.8699999999994</v>
      </c>
      <c r="L52" s="13">
        <f>[8]ICE!M16</f>
        <v>2977.87</v>
      </c>
      <c r="M52" s="13">
        <f>[8]ICE!N16</f>
        <v>2977.8699999999994</v>
      </c>
      <c r="N52" s="23"/>
    </row>
    <row r="53" spans="1:14" x14ac:dyDescent="0.3">
      <c r="A53" s="22" t="str">
        <f>[8]ICE!B17</f>
        <v>f. Bloque 196-250 kWh</v>
      </c>
      <c r="B53" s="13">
        <f>[8]ICE!C17</f>
        <v>83.119999999999933</v>
      </c>
      <c r="C53" s="13">
        <f>[8]ICE!D17</f>
        <v>83.119999999999933</v>
      </c>
      <c r="D53" s="13">
        <f>[8]ICE!E17</f>
        <v>83.119999999999933</v>
      </c>
      <c r="E53" s="13">
        <f>[8]ICE!F17</f>
        <v>86.03000000000003</v>
      </c>
      <c r="F53" s="13">
        <f>[8]ICE!G17</f>
        <v>86.030000000000044</v>
      </c>
      <c r="G53" s="13">
        <f>[8]ICE!H17</f>
        <v>86.03000000000003</v>
      </c>
      <c r="H53" s="13">
        <f>[8]ICE!I17</f>
        <v>81.21999999999997</v>
      </c>
      <c r="I53" s="13">
        <f>[8]ICE!J17</f>
        <v>81.21999999999997</v>
      </c>
      <c r="J53" s="13">
        <f>[8]ICE!K17</f>
        <v>81.219999999999985</v>
      </c>
      <c r="K53" s="13">
        <f>[8]ICE!L17</f>
        <v>68.5</v>
      </c>
      <c r="L53" s="13">
        <f>[8]ICE!M17</f>
        <v>68.5</v>
      </c>
      <c r="M53" s="13">
        <f>[8]ICE!N17</f>
        <v>68.5</v>
      </c>
      <c r="N53" s="23"/>
    </row>
    <row r="54" spans="1:14" x14ac:dyDescent="0.3">
      <c r="A54" s="22" t="str">
        <f>[8]ICE!B18</f>
        <v>g. Bloque 251-370 kWh</v>
      </c>
      <c r="B54" s="13">
        <f>[8]ICE!C18</f>
        <v>4441.5899999999974</v>
      </c>
      <c r="C54" s="13">
        <f>[8]ICE!D18</f>
        <v>4441.5899999999974</v>
      </c>
      <c r="D54" s="13">
        <f>[8]ICE!E18</f>
        <v>4441.5899999999974</v>
      </c>
      <c r="E54" s="13">
        <f>[8]ICE!F18</f>
        <v>4597.6300000000019</v>
      </c>
      <c r="F54" s="13">
        <f>[8]ICE!G18</f>
        <v>4597.6300000000019</v>
      </c>
      <c r="G54" s="13">
        <f>[8]ICE!H18</f>
        <v>4597.6300000000019</v>
      </c>
      <c r="H54" s="13">
        <f>[8]ICE!I18</f>
        <v>4340.6300000000019</v>
      </c>
      <c r="I54" s="13">
        <f>[8]ICE!J18</f>
        <v>4340.6300000000019</v>
      </c>
      <c r="J54" s="13">
        <f>[8]ICE!K18</f>
        <v>4340.6300000000019</v>
      </c>
      <c r="K54" s="13">
        <f>[8]ICE!L18</f>
        <v>3660.3999999999978</v>
      </c>
      <c r="L54" s="13">
        <f>[8]ICE!M18</f>
        <v>3660.3999999999983</v>
      </c>
      <c r="M54" s="13">
        <f>[8]ICE!N18</f>
        <v>3660.3999999999978</v>
      </c>
      <c r="N54" s="23"/>
    </row>
    <row r="55" spans="1:14" x14ac:dyDescent="0.3">
      <c r="A55" s="22" t="str">
        <f>[8]ICE!B19</f>
        <v>h. Bloque 251-370 kWh</v>
      </c>
      <c r="B55" s="13">
        <f>[8]ICE!C19</f>
        <v>96.610000000000014</v>
      </c>
      <c r="C55" s="13">
        <f>[8]ICE!D19</f>
        <v>96.61</v>
      </c>
      <c r="D55" s="13">
        <f>[8]ICE!E19</f>
        <v>96.610000000000014</v>
      </c>
      <c r="E55" s="13">
        <f>[8]ICE!F19</f>
        <v>100</v>
      </c>
      <c r="F55" s="13">
        <f>[8]ICE!G19</f>
        <v>100</v>
      </c>
      <c r="G55" s="13">
        <f>[8]ICE!H19</f>
        <v>100</v>
      </c>
      <c r="H55" s="13">
        <f>[8]ICE!I19</f>
        <v>94.409999999999968</v>
      </c>
      <c r="I55" s="13">
        <f>[8]ICE!J19</f>
        <v>94.409999999999968</v>
      </c>
      <c r="J55" s="13">
        <f>[8]ICE!K19</f>
        <v>94.409999999999982</v>
      </c>
      <c r="K55" s="13">
        <f>[8]ICE!L19</f>
        <v>79.609999999999985</v>
      </c>
      <c r="L55" s="13">
        <f>[8]ICE!M19</f>
        <v>79.609999999999971</v>
      </c>
      <c r="M55" s="13">
        <f>[8]ICE!N19</f>
        <v>79.609999999999985</v>
      </c>
      <c r="N55" s="23"/>
    </row>
    <row r="56" spans="1:14" x14ac:dyDescent="0.3">
      <c r="A56" s="22" t="str">
        <f>[8]ICE!B20</f>
        <v>i. Bloque mayor a 371 kWh</v>
      </c>
      <c r="B56" s="13">
        <f>[8]ICE!C20</f>
        <v>8925.3800000000028</v>
      </c>
      <c r="C56" s="13">
        <f>[8]ICE!D20</f>
        <v>8925.3800000000028</v>
      </c>
      <c r="D56" s="13">
        <f>[8]ICE!E20</f>
        <v>8925.3800000000028</v>
      </c>
      <c r="E56" s="13">
        <f>[8]ICE!F20</f>
        <v>9238.9299999999948</v>
      </c>
      <c r="F56" s="13">
        <f>[8]ICE!G20</f>
        <v>9238.9299999999948</v>
      </c>
      <c r="G56" s="13">
        <f>[8]ICE!H20</f>
        <v>9238.9299999999948</v>
      </c>
      <c r="H56" s="13">
        <f>[8]ICE!I20</f>
        <v>8722.4800000000032</v>
      </c>
      <c r="I56" s="13">
        <f>[8]ICE!J20</f>
        <v>8722.4800000000032</v>
      </c>
      <c r="J56" s="13">
        <f>[8]ICE!K20</f>
        <v>8722.4800000000032</v>
      </c>
      <c r="K56" s="13">
        <f>[8]ICE!L20</f>
        <v>7355.5599999999986</v>
      </c>
      <c r="L56" s="13">
        <f>[8]ICE!M20</f>
        <v>7355.5599999999986</v>
      </c>
      <c r="M56" s="13">
        <f>[8]ICE!N20</f>
        <v>7355.5599999999986</v>
      </c>
      <c r="N56" s="23"/>
    </row>
    <row r="57" spans="1:14" x14ac:dyDescent="0.3">
      <c r="A57" s="22" t="str">
        <f>[8]ICE!B21</f>
        <v>j. Bloque mayor a 371 kWh</v>
      </c>
      <c r="B57" s="13">
        <f>[8]ICE!C21</f>
        <v>112.30999999999996</v>
      </c>
      <c r="C57" s="13">
        <f>[8]ICE!D21</f>
        <v>112.30999999999996</v>
      </c>
      <c r="D57" s="13">
        <f>[8]ICE!E21</f>
        <v>112.30999999999996</v>
      </c>
      <c r="E57" s="13">
        <f>[8]ICE!F21</f>
        <v>116.25</v>
      </c>
      <c r="F57" s="13">
        <f>[8]ICE!G21</f>
        <v>116.25</v>
      </c>
      <c r="G57" s="13">
        <f>[8]ICE!H21</f>
        <v>116.25</v>
      </c>
      <c r="H57" s="13">
        <f>[8]ICE!I21</f>
        <v>109.76000000000009</v>
      </c>
      <c r="I57" s="13">
        <f>[8]ICE!J21</f>
        <v>109.76000000000009</v>
      </c>
      <c r="J57" s="13">
        <f>[8]ICE!K21</f>
        <v>109.76000000000008</v>
      </c>
      <c r="K57" s="13">
        <f>[8]ICE!L21</f>
        <v>92.55999999999996</v>
      </c>
      <c r="L57" s="13">
        <f>[8]ICE!M21</f>
        <v>92.55999999999996</v>
      </c>
      <c r="M57" s="13">
        <f>[8]ICE!N21</f>
        <v>92.55999999999996</v>
      </c>
      <c r="N57" s="23"/>
    </row>
    <row r="58" spans="1:14" x14ac:dyDescent="0.3">
      <c r="A58" s="22" t="str">
        <f>[8]ICE!B22</f>
        <v>j.a.Por consumo de energía (kWh)</v>
      </c>
      <c r="B58" s="13">
        <f>[8]ICE!C22</f>
        <v>8925.3800000000028</v>
      </c>
      <c r="C58" s="13">
        <f>[8]ICE!D22</f>
        <v>8925.3800000000028</v>
      </c>
      <c r="D58" s="13">
        <f>[8]ICE!E22</f>
        <v>8925.3800000000028</v>
      </c>
      <c r="E58" s="13">
        <f>[8]ICE!F22</f>
        <v>9238.9299999999948</v>
      </c>
      <c r="F58" s="13">
        <f>[8]ICE!G22</f>
        <v>9238.9299999999948</v>
      </c>
      <c r="G58" s="13">
        <f>[8]ICE!H22</f>
        <v>9238.9299999999948</v>
      </c>
      <c r="H58" s="13">
        <f>[8]ICE!I22</f>
        <v>8722.4800000000032</v>
      </c>
      <c r="I58" s="13">
        <f>[8]ICE!J22</f>
        <v>8722.4800000000032</v>
      </c>
      <c r="J58" s="13">
        <f>[8]ICE!K22</f>
        <v>8722.4800000000032</v>
      </c>
      <c r="K58" s="13">
        <f>[8]ICE!L22</f>
        <v>7355.5599999999986</v>
      </c>
      <c r="L58" s="13">
        <f>[8]ICE!M22</f>
        <v>7355.5599999999986</v>
      </c>
      <c r="M58" s="13">
        <f>[8]ICE!N22</f>
        <v>7355.5599999999986</v>
      </c>
      <c r="N58" s="23"/>
    </row>
    <row r="59" spans="1:14" x14ac:dyDescent="0.3">
      <c r="A59" s="22" t="str">
        <f>[8]ICE!B23</f>
        <v>j.b. Por consumo de energía (kWh)</v>
      </c>
      <c r="B59" s="13">
        <f>[8]ICE!C23</f>
        <v>67.200000000000017</v>
      </c>
      <c r="C59" s="13">
        <f>[8]ICE!D23</f>
        <v>67.200000000000031</v>
      </c>
      <c r="D59" s="13">
        <f>[8]ICE!E23</f>
        <v>67.200000000000017</v>
      </c>
      <c r="E59" s="13">
        <f>[8]ICE!F23</f>
        <v>69.55999999999996</v>
      </c>
      <c r="F59" s="13">
        <f>[8]ICE!G23</f>
        <v>69.55999999999996</v>
      </c>
      <c r="G59" s="13">
        <f>[8]ICE!H23</f>
        <v>69.55999999999996</v>
      </c>
      <c r="H59" s="13">
        <f>[8]ICE!I23</f>
        <v>65.67000000000003</v>
      </c>
      <c r="I59" s="13">
        <f>[8]ICE!J23</f>
        <v>65.67000000000003</v>
      </c>
      <c r="J59" s="13">
        <f>[8]ICE!K23</f>
        <v>65.67000000000003</v>
      </c>
      <c r="K59" s="13">
        <f>[8]ICE!L23</f>
        <v>55.380000000000045</v>
      </c>
      <c r="L59" s="13">
        <f>[8]ICE!M23</f>
        <v>55.380000000000038</v>
      </c>
      <c r="M59" s="13">
        <f>[8]ICE!N23</f>
        <v>55.380000000000045</v>
      </c>
      <c r="N59" s="23"/>
    </row>
    <row r="60" spans="1:14" x14ac:dyDescent="0.3">
      <c r="A60" s="22" t="str">
        <f>[8]ICE!B24</f>
        <v>j.c. Por consumo de energía (kW)</v>
      </c>
      <c r="B60" s="13">
        <f>[8]ICE!C24</f>
        <v>11107.5</v>
      </c>
      <c r="C60" s="13">
        <f>[8]ICE!D24</f>
        <v>11107.5</v>
      </c>
      <c r="D60" s="13">
        <f>[8]ICE!E24</f>
        <v>11107.5</v>
      </c>
      <c r="E60" s="13">
        <f>[8]ICE!F24</f>
        <v>11497.710000000001</v>
      </c>
      <c r="F60" s="13">
        <f>[8]ICE!G24</f>
        <v>11497.710000000003</v>
      </c>
      <c r="G60" s="13">
        <f>[8]ICE!H24</f>
        <v>11497.710000000001</v>
      </c>
      <c r="H60" s="13">
        <f>[8]ICE!I24</f>
        <v>10854.989999999996</v>
      </c>
      <c r="I60" s="13">
        <f>[8]ICE!J24</f>
        <v>10854.989999999996</v>
      </c>
      <c r="J60" s="13">
        <f>[8]ICE!K24</f>
        <v>10854.989999999996</v>
      </c>
      <c r="K60" s="13">
        <f>[8]ICE!L24</f>
        <v>9153.8900000000067</v>
      </c>
      <c r="L60" s="13">
        <f>[8]ICE!M24</f>
        <v>9153.8900000000067</v>
      </c>
      <c r="M60" s="13">
        <f>[8]ICE!N24</f>
        <v>9153.8900000000067</v>
      </c>
      <c r="N60" s="23"/>
    </row>
    <row r="61" spans="1:14" x14ac:dyDescent="0.3">
      <c r="A61" s="68" t="str">
        <f>[8]ICE!B25</f>
        <v>COMERCIOS Y SERVICIOS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23"/>
    </row>
    <row r="62" spans="1:14" x14ac:dyDescent="0.3">
      <c r="A62" s="66" t="str">
        <f>[8]ICE!B26</f>
        <v>T-CO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23"/>
    </row>
    <row r="63" spans="1:14" x14ac:dyDescent="0.3">
      <c r="A63" s="22" t="str">
        <f>[8]ICE!B27</f>
        <v>a. Consumo de Energía menor o igual a 3000 kWh</v>
      </c>
      <c r="B63" s="13">
        <f>[8]ICE!C27</f>
        <v>112.30999999999996</v>
      </c>
      <c r="C63" s="13">
        <f>[8]ICE!D27</f>
        <v>112.30999999999996</v>
      </c>
      <c r="D63" s="13">
        <f>[8]ICE!E27</f>
        <v>112.30999999999996</v>
      </c>
      <c r="E63" s="13">
        <f>[8]ICE!F27</f>
        <v>116.25</v>
      </c>
      <c r="F63" s="13">
        <f>[8]ICE!G27</f>
        <v>116.25</v>
      </c>
      <c r="G63" s="13">
        <f>[8]ICE!H27</f>
        <v>116.25</v>
      </c>
      <c r="H63" s="13">
        <f>[8]ICE!I27</f>
        <v>109.76000000000009</v>
      </c>
      <c r="I63" s="13">
        <f>[8]ICE!J27</f>
        <v>109.76000000000009</v>
      </c>
      <c r="J63" s="13">
        <f>[8]ICE!K27</f>
        <v>109.76000000000008</v>
      </c>
      <c r="K63" s="13">
        <f>[8]ICE!L27</f>
        <v>92.55999999999996</v>
      </c>
      <c r="L63" s="13">
        <f>[8]ICE!M27</f>
        <v>92.55999999999996</v>
      </c>
      <c r="M63" s="13">
        <f>[8]ICE!N27</f>
        <v>92.55999999999996</v>
      </c>
      <c r="N63" s="23"/>
    </row>
    <row r="64" spans="1:14" x14ac:dyDescent="0.3">
      <c r="A64" s="22" t="str">
        <f>[8]ICE!B28</f>
        <v>b. Consumo de Energía cada kWh</v>
      </c>
      <c r="B64" s="13">
        <f>[8]ICE!C28</f>
        <v>67.200000000000017</v>
      </c>
      <c r="C64" s="13">
        <f>[8]ICE!D28</f>
        <v>67.200000000000031</v>
      </c>
      <c r="D64" s="13">
        <f>[8]ICE!E28</f>
        <v>67.200000000000017</v>
      </c>
      <c r="E64" s="13">
        <f>[8]ICE!F28</f>
        <v>69.55999999999996</v>
      </c>
      <c r="F64" s="13">
        <f>[8]ICE!G28</f>
        <v>69.55999999999996</v>
      </c>
      <c r="G64" s="13">
        <f>[8]ICE!H28</f>
        <v>69.55999999999996</v>
      </c>
      <c r="H64" s="13">
        <f>[8]ICE!I28</f>
        <v>65.67000000000003</v>
      </c>
      <c r="I64" s="13">
        <f>[8]ICE!J28</f>
        <v>65.67000000000003</v>
      </c>
      <c r="J64" s="13">
        <f>[8]ICE!K28</f>
        <v>65.67000000000003</v>
      </c>
      <c r="K64" s="13">
        <f>[8]ICE!L28</f>
        <v>55.380000000000045</v>
      </c>
      <c r="L64" s="13">
        <f>[8]ICE!M28</f>
        <v>55.380000000000038</v>
      </c>
      <c r="M64" s="13">
        <f>[8]ICE!N28</f>
        <v>55.380000000000045</v>
      </c>
      <c r="N64" s="23"/>
    </row>
    <row r="65" spans="1:17" x14ac:dyDescent="0.3">
      <c r="A65" s="22" t="str">
        <f>[8]ICE!B29</f>
        <v>c. Consumo de Potencia cada kW</v>
      </c>
      <c r="B65" s="13">
        <f>[8]ICE!C29</f>
        <v>11107.5</v>
      </c>
      <c r="C65" s="13">
        <f>[8]ICE!D29</f>
        <v>11107.5</v>
      </c>
      <c r="D65" s="13">
        <f>[8]ICE!E29</f>
        <v>11107.5</v>
      </c>
      <c r="E65" s="13">
        <f>[8]ICE!F29</f>
        <v>11497.710000000001</v>
      </c>
      <c r="F65" s="13">
        <f>[8]ICE!G29</f>
        <v>11497.710000000003</v>
      </c>
      <c r="G65" s="13">
        <f>[8]ICE!H29</f>
        <v>11497.710000000001</v>
      </c>
      <c r="H65" s="13">
        <f>[8]ICE!I29</f>
        <v>10854.989999999996</v>
      </c>
      <c r="I65" s="13">
        <f>[8]ICE!J29</f>
        <v>10854.989999999996</v>
      </c>
      <c r="J65" s="13">
        <f>[8]ICE!K29</f>
        <v>10854.989999999996</v>
      </c>
      <c r="K65" s="13">
        <f>[8]ICE!L29</f>
        <v>9153.8900000000067</v>
      </c>
      <c r="L65" s="13">
        <f>[8]ICE!M29</f>
        <v>9153.8900000000067</v>
      </c>
      <c r="M65" s="13">
        <f>[8]ICE!N29</f>
        <v>9153.8900000000067</v>
      </c>
      <c r="N65" s="23"/>
    </row>
    <row r="66" spans="1:17" x14ac:dyDescent="0.3">
      <c r="A66" s="68" t="str">
        <f>[8]ICE!B30</f>
        <v>INDUSTRIAL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23"/>
    </row>
    <row r="67" spans="1:17" x14ac:dyDescent="0.3">
      <c r="A67" s="66" t="str">
        <f>[8]ICE!B31</f>
        <v>T-IN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23"/>
    </row>
    <row r="68" spans="1:17" x14ac:dyDescent="0.3">
      <c r="A68" s="22" t="str">
        <f>[8]ICE!B32</f>
        <v>a. Consumo de Energía menor o igual a 3000 kWh</v>
      </c>
      <c r="B68" s="13">
        <f>[8]ICE!C32</f>
        <v>112.30999999999996</v>
      </c>
      <c r="C68" s="13">
        <f>[8]ICE!D32</f>
        <v>112.30999999999996</v>
      </c>
      <c r="D68" s="13">
        <f>[8]ICE!E32</f>
        <v>112.30999999999996</v>
      </c>
      <c r="E68" s="13">
        <f>[8]ICE!F32</f>
        <v>116.25</v>
      </c>
      <c r="F68" s="13">
        <f>[8]ICE!G32</f>
        <v>116.25</v>
      </c>
      <c r="G68" s="13">
        <f>[8]ICE!H32</f>
        <v>116.25</v>
      </c>
      <c r="H68" s="13">
        <f>[8]ICE!I32</f>
        <v>109.76000000000009</v>
      </c>
      <c r="I68" s="13">
        <f>[8]ICE!J32</f>
        <v>109.76000000000009</v>
      </c>
      <c r="J68" s="13">
        <f>[8]ICE!K32</f>
        <v>109.76000000000008</v>
      </c>
      <c r="K68" s="13">
        <f>[8]ICE!L32</f>
        <v>92.55999999999996</v>
      </c>
      <c r="L68" s="13">
        <f>[8]ICE!M32</f>
        <v>92.55999999999996</v>
      </c>
      <c r="M68" s="13">
        <f>[8]ICE!N32</f>
        <v>92.55999999999996</v>
      </c>
      <c r="N68" s="21"/>
    </row>
    <row r="69" spans="1:17" x14ac:dyDescent="0.3">
      <c r="A69" s="22" t="str">
        <f>[8]ICE!B33</f>
        <v>b. Consumo de Energía cada kWh</v>
      </c>
      <c r="B69" s="13">
        <f>[8]ICE!C33</f>
        <v>67.200000000000017</v>
      </c>
      <c r="C69" s="13">
        <f>[8]ICE!D33</f>
        <v>67.200000000000031</v>
      </c>
      <c r="D69" s="13">
        <f>[8]ICE!E33</f>
        <v>67.200000000000017</v>
      </c>
      <c r="E69" s="13">
        <f>[8]ICE!F33</f>
        <v>69.55999999999996</v>
      </c>
      <c r="F69" s="13">
        <f>[8]ICE!G33</f>
        <v>69.55999999999996</v>
      </c>
      <c r="G69" s="13">
        <f>[8]ICE!H33</f>
        <v>69.55999999999996</v>
      </c>
      <c r="H69" s="13">
        <f>[8]ICE!I33</f>
        <v>65.67000000000003</v>
      </c>
      <c r="I69" s="13">
        <f>[8]ICE!J33</f>
        <v>65.67000000000003</v>
      </c>
      <c r="J69" s="13">
        <f>[8]ICE!K33</f>
        <v>65.67000000000003</v>
      </c>
      <c r="K69" s="13">
        <f>[8]ICE!L33</f>
        <v>55.380000000000045</v>
      </c>
      <c r="L69" s="13">
        <f>[8]ICE!M33</f>
        <v>55.380000000000038</v>
      </c>
      <c r="M69" s="13">
        <f>[8]ICE!N33</f>
        <v>55.380000000000045</v>
      </c>
      <c r="N69" s="21"/>
    </row>
    <row r="70" spans="1:17" x14ac:dyDescent="0.3">
      <c r="A70" s="22" t="str">
        <f>[8]ICE!B34</f>
        <v>c. Consumo de Potencia cada kW</v>
      </c>
      <c r="B70" s="13">
        <f>[8]ICE!C34</f>
        <v>11107.5</v>
      </c>
      <c r="C70" s="13">
        <f>[8]ICE!D34</f>
        <v>11107.5</v>
      </c>
      <c r="D70" s="13">
        <f>[8]ICE!E34</f>
        <v>11107.5</v>
      </c>
      <c r="E70" s="13">
        <f>[8]ICE!F34</f>
        <v>11497.710000000001</v>
      </c>
      <c r="F70" s="13">
        <f>[8]ICE!G34</f>
        <v>11497.710000000003</v>
      </c>
      <c r="G70" s="13">
        <f>[8]ICE!H34</f>
        <v>11497.710000000001</v>
      </c>
      <c r="H70" s="13">
        <f>[8]ICE!I34</f>
        <v>10854.989999999996</v>
      </c>
      <c r="I70" s="13">
        <f>[8]ICE!J34</f>
        <v>10854.989999999996</v>
      </c>
      <c r="J70" s="13">
        <f>[8]ICE!K34</f>
        <v>10854.989999999996</v>
      </c>
      <c r="K70" s="13">
        <f>[8]ICE!L34</f>
        <v>9153.8900000000067</v>
      </c>
      <c r="L70" s="13">
        <f>[8]ICE!M34</f>
        <v>9153.8900000000067</v>
      </c>
      <c r="M70" s="13">
        <f>[8]ICE!N34</f>
        <v>9153.8900000000067</v>
      </c>
      <c r="N70" s="13"/>
    </row>
    <row r="71" spans="1:17" x14ac:dyDescent="0.3">
      <c r="A71" s="68" t="str">
        <f>[8]ICE!B35</f>
        <v>PREFERENCIAL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</row>
    <row r="72" spans="1:17" x14ac:dyDescent="0.3">
      <c r="A72" s="66" t="str">
        <f>[8]ICE!B36</f>
        <v>T-CS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spans="1:17" x14ac:dyDescent="0.3">
      <c r="A73" s="22" t="str">
        <f>[8]ICE!B37</f>
        <v>a. Consumo de Energía menor o igual a 3000 kWh</v>
      </c>
      <c r="B73" s="13">
        <f>[8]ICE!C37</f>
        <v>95.460000000000022</v>
      </c>
      <c r="C73" s="13">
        <f>[8]ICE!D37</f>
        <v>95.460000000000022</v>
      </c>
      <c r="D73" s="13">
        <f>[8]ICE!E37</f>
        <v>95.460000000000022</v>
      </c>
      <c r="E73" s="13">
        <f>[8]ICE!F37</f>
        <v>98.80999999999996</v>
      </c>
      <c r="F73" s="13">
        <f>[8]ICE!G37</f>
        <v>98.80999999999996</v>
      </c>
      <c r="G73" s="13">
        <f>[8]ICE!H37</f>
        <v>98.80999999999996</v>
      </c>
      <c r="H73" s="13">
        <f>[8]ICE!I37</f>
        <v>93.280000000000058</v>
      </c>
      <c r="I73" s="13">
        <f>[8]ICE!J37</f>
        <v>93.280000000000058</v>
      </c>
      <c r="J73" s="13">
        <f>[8]ICE!K37</f>
        <v>93.280000000000044</v>
      </c>
      <c r="K73" s="13">
        <f>[8]ICE!L37</f>
        <v>78.67000000000003</v>
      </c>
      <c r="L73" s="13">
        <f>[8]ICE!M37</f>
        <v>78.67000000000003</v>
      </c>
      <c r="M73" s="13">
        <f>[8]ICE!N37</f>
        <v>78.67000000000003</v>
      </c>
    </row>
    <row r="74" spans="1:17" x14ac:dyDescent="0.3">
      <c r="A74" s="22" t="str">
        <f>[8]ICE!B38</f>
        <v>b. Consumo de Energía cada kWh</v>
      </c>
      <c r="B74" s="13">
        <f>[8]ICE!C38</f>
        <v>57.130000000000052</v>
      </c>
      <c r="C74" s="13">
        <f>[8]ICE!D38</f>
        <v>57.130000000000045</v>
      </c>
      <c r="D74" s="13">
        <f>[8]ICE!E38</f>
        <v>57.130000000000052</v>
      </c>
      <c r="E74" s="13">
        <f>[8]ICE!F38</f>
        <v>59.140000000000036</v>
      </c>
      <c r="F74" s="13">
        <f>[8]ICE!G38</f>
        <v>59.140000000000043</v>
      </c>
      <c r="G74" s="13">
        <f>[8]ICE!H38</f>
        <v>59.140000000000036</v>
      </c>
      <c r="H74" s="13">
        <f>[8]ICE!I38</f>
        <v>55.829999999999977</v>
      </c>
      <c r="I74" s="13">
        <f>[8]ICE!J38</f>
        <v>55.829999999999977</v>
      </c>
      <c r="J74" s="13">
        <f>[8]ICE!K38</f>
        <v>55.829999999999977</v>
      </c>
      <c r="K74" s="13">
        <f>[8]ICE!L38</f>
        <v>47.079999999999984</v>
      </c>
      <c r="L74" s="13">
        <f>[8]ICE!M38</f>
        <v>47.079999999999991</v>
      </c>
      <c r="M74" s="13">
        <f>[8]ICE!N38</f>
        <v>47.079999999999984</v>
      </c>
    </row>
    <row r="75" spans="1:17" x14ac:dyDescent="0.3">
      <c r="A75" s="22" t="str">
        <f>[8]ICE!B39</f>
        <v>c. Consumo de Potencia cada kW</v>
      </c>
      <c r="B75" s="13">
        <f>[8]ICE!C39</f>
        <v>9441.3699999999972</v>
      </c>
      <c r="C75" s="13">
        <f>[8]ICE!D39</f>
        <v>9441.3699999999972</v>
      </c>
      <c r="D75" s="13">
        <f>[8]ICE!E39</f>
        <v>9441.3699999999972</v>
      </c>
      <c r="E75" s="13">
        <f>[8]ICE!F39</f>
        <v>9773.0400000000027</v>
      </c>
      <c r="F75" s="13">
        <f>[8]ICE!G39</f>
        <v>9773.0400000000009</v>
      </c>
      <c r="G75" s="13">
        <f>[8]ICE!H39</f>
        <v>9773.0400000000027</v>
      </c>
      <c r="H75" s="13">
        <f>[8]ICE!I39</f>
        <v>9226.7300000000014</v>
      </c>
      <c r="I75" s="13">
        <f>[8]ICE!J39</f>
        <v>9226.7300000000014</v>
      </c>
      <c r="J75" s="13">
        <f>[8]ICE!K39</f>
        <v>9226.7300000000032</v>
      </c>
      <c r="K75" s="13">
        <f>[8]ICE!L39</f>
        <v>7780.7999999999956</v>
      </c>
      <c r="L75" s="13">
        <f>[8]ICE!M39</f>
        <v>7780.7999999999965</v>
      </c>
      <c r="M75" s="13">
        <f>[8]ICE!N39</f>
        <v>7780.7999999999956</v>
      </c>
    </row>
    <row r="76" spans="1:17" x14ac:dyDescent="0.3">
      <c r="A76" s="68" t="str">
        <f>[8]ICE!B40</f>
        <v>MEDIA TENSIÓN (T-MT)</v>
      </c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</row>
    <row r="77" spans="1:17" x14ac:dyDescent="0.3">
      <c r="A77" s="66" t="str">
        <f>[8]ICE!B41</f>
        <v>T-MT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7" x14ac:dyDescent="0.3">
      <c r="A78" s="22" t="str">
        <f>[8]ICE!B42</f>
        <v>a.Periodo Punta (máxima)</v>
      </c>
      <c r="B78" s="13">
        <f>[8]ICE!C42</f>
        <v>58.369999999999948</v>
      </c>
      <c r="C78" s="13">
        <f>[8]ICE!D42</f>
        <v>58.369999999999955</v>
      </c>
      <c r="D78" s="13">
        <f>[8]ICE!E42</f>
        <v>58.369999999999948</v>
      </c>
      <c r="E78" s="13">
        <f>[8]ICE!F42</f>
        <v>60.410000000000018</v>
      </c>
      <c r="F78" s="13">
        <f>[8]ICE!G42</f>
        <v>60.410000000000025</v>
      </c>
      <c r="G78" s="13">
        <f>[8]ICE!H42</f>
        <v>60.410000000000018</v>
      </c>
      <c r="H78" s="13">
        <f>[8]ICE!I42</f>
        <v>57.039999999999978</v>
      </c>
      <c r="I78" s="13">
        <f>[8]ICE!J42</f>
        <v>57.039999999999978</v>
      </c>
      <c r="J78" s="13">
        <f>[8]ICE!K42</f>
        <v>57.039999999999978</v>
      </c>
      <c r="K78" s="13">
        <f>[8]ICE!L42</f>
        <v>48.09999999999998</v>
      </c>
      <c r="L78" s="13">
        <f>[8]ICE!M42</f>
        <v>48.099999999999987</v>
      </c>
      <c r="M78" s="13">
        <f>[8]ICE!N42</f>
        <v>48.09999999999998</v>
      </c>
    </row>
    <row r="79" spans="1:17" x14ac:dyDescent="0.3">
      <c r="A79" s="22" t="str">
        <f>[8]ICE!B43</f>
        <v>b.Periodo Punta (mínimo)</v>
      </c>
      <c r="B79" s="13">
        <f>[8]ICE!C43</f>
        <v>55.519999999999989</v>
      </c>
      <c r="C79" s="13">
        <f>[8]ICE!D43</f>
        <v>55.519999999999989</v>
      </c>
      <c r="D79" s="13">
        <f>[8]ICE!E43</f>
        <v>55.519999999999989</v>
      </c>
      <c r="E79" s="13">
        <f>[8]ICE!F43</f>
        <v>58.019999999999989</v>
      </c>
      <c r="F79" s="13">
        <f>[8]ICE!G43</f>
        <v>58.019999999999989</v>
      </c>
      <c r="G79" s="13">
        <f>[8]ICE!H43</f>
        <v>58.019999999999989</v>
      </c>
      <c r="H79" s="13">
        <f>[8]ICE!I43</f>
        <v>54.77999999999998</v>
      </c>
      <c r="I79" s="13">
        <f>[8]ICE!J43</f>
        <v>54.77999999999998</v>
      </c>
      <c r="J79" s="13">
        <f>[8]ICE!K43</f>
        <v>54.77999999999998</v>
      </c>
      <c r="K79" s="13">
        <f>[8]ICE!L43</f>
        <v>46.190000000000033</v>
      </c>
      <c r="L79" s="13">
        <f>[8]ICE!M43</f>
        <v>46.190000000000033</v>
      </c>
      <c r="M79" s="13">
        <f>[8]ICE!N43</f>
        <v>46.190000000000033</v>
      </c>
    </row>
    <row r="80" spans="1:17" x14ac:dyDescent="0.3">
      <c r="A80" s="22" t="str">
        <f>[8]ICE!B44</f>
        <v>c.Periodo Valle (máxima)</v>
      </c>
      <c r="B80" s="13">
        <f>[8]ICE!C44</f>
        <v>21.690000000000015</v>
      </c>
      <c r="C80" s="13">
        <f>[8]ICE!D44</f>
        <v>21.690000000000008</v>
      </c>
      <c r="D80" s="13">
        <f>[8]ICE!E44</f>
        <v>21.690000000000015</v>
      </c>
      <c r="E80" s="13">
        <f>[8]ICE!F44</f>
        <v>22.440000000000012</v>
      </c>
      <c r="F80" s="13">
        <f>[8]ICE!G44</f>
        <v>22.440000000000015</v>
      </c>
      <c r="G80" s="13">
        <f>[8]ICE!H44</f>
        <v>22.440000000000012</v>
      </c>
      <c r="H80" s="13">
        <f>[8]ICE!I44</f>
        <v>21.190000000000012</v>
      </c>
      <c r="I80" s="13">
        <f>[8]ICE!J44</f>
        <v>21.190000000000012</v>
      </c>
      <c r="J80" s="13">
        <f>[8]ICE!K44</f>
        <v>21.190000000000008</v>
      </c>
      <c r="K80" s="13">
        <f>[8]ICE!L44</f>
        <v>17.87</v>
      </c>
      <c r="L80" s="13">
        <f>[8]ICE!M44</f>
        <v>17.87</v>
      </c>
      <c r="M80" s="13">
        <f>[8]ICE!N44</f>
        <v>17.87</v>
      </c>
      <c r="N80" s="16"/>
      <c r="O80" s="16"/>
      <c r="P80" s="16"/>
      <c r="Q80" s="16"/>
    </row>
    <row r="81" spans="1:17" x14ac:dyDescent="0.3">
      <c r="A81" s="22" t="str">
        <f>[8]ICE!B45</f>
        <v>d.Periodo Valle (mínima)</v>
      </c>
      <c r="B81" s="13">
        <f>[8]ICE!C45</f>
        <v>20.63</v>
      </c>
      <c r="C81" s="13">
        <f>[8]ICE!D45</f>
        <v>20.63</v>
      </c>
      <c r="D81" s="13">
        <f>[8]ICE!E45</f>
        <v>20.63</v>
      </c>
      <c r="E81" s="13">
        <f>[8]ICE!F45</f>
        <v>21.559999999999988</v>
      </c>
      <c r="F81" s="13">
        <f>[8]ICE!G45</f>
        <v>21.559999999999985</v>
      </c>
      <c r="G81" s="13">
        <f>[8]ICE!H45</f>
        <v>21.559999999999988</v>
      </c>
      <c r="H81" s="13">
        <f>[8]ICE!I45</f>
        <v>20.350000000000012</v>
      </c>
      <c r="I81" s="13">
        <f>[8]ICE!J45</f>
        <v>20.350000000000012</v>
      </c>
      <c r="J81" s="13">
        <f>[8]ICE!K45</f>
        <v>20.350000000000012</v>
      </c>
      <c r="K81" s="13">
        <f>[8]ICE!L45</f>
        <v>17.160000000000007</v>
      </c>
      <c r="L81" s="13">
        <f>[8]ICE!M45</f>
        <v>17.160000000000011</v>
      </c>
      <c r="M81" s="13">
        <f>[8]ICE!N45</f>
        <v>17.160000000000007</v>
      </c>
      <c r="N81" s="16"/>
      <c r="O81" s="16"/>
      <c r="P81" s="16"/>
      <c r="Q81" s="16"/>
    </row>
    <row r="82" spans="1:17" x14ac:dyDescent="0.3">
      <c r="A82" s="22" t="str">
        <f>[8]ICE!B46</f>
        <v>e.Periodo Noche (máxima)</v>
      </c>
      <c r="B82" s="13">
        <f>[8]ICE!C46</f>
        <v>13.339999999999991</v>
      </c>
      <c r="C82" s="13">
        <f>[8]ICE!D46</f>
        <v>13.339999999999993</v>
      </c>
      <c r="D82" s="13">
        <f>[8]ICE!E46</f>
        <v>13.339999999999991</v>
      </c>
      <c r="E82" s="13">
        <f>[8]ICE!F46</f>
        <v>13.800000000000008</v>
      </c>
      <c r="F82" s="13">
        <f>[8]ICE!G46</f>
        <v>13.800000000000008</v>
      </c>
      <c r="G82" s="13">
        <f>[8]ICE!H46</f>
        <v>13.800000000000008</v>
      </c>
      <c r="H82" s="13">
        <f>[8]ICE!I46</f>
        <v>13.029999999999989</v>
      </c>
      <c r="I82" s="13">
        <f>[8]ICE!J46</f>
        <v>13.029999999999989</v>
      </c>
      <c r="J82" s="13">
        <f>[8]ICE!K46</f>
        <v>13.02999999999999</v>
      </c>
      <c r="K82" s="13">
        <f>[8]ICE!L46</f>
        <v>10.990000000000004</v>
      </c>
      <c r="L82" s="13">
        <f>[8]ICE!M46</f>
        <v>10.990000000000004</v>
      </c>
      <c r="M82" s="13">
        <f>[8]ICE!N46</f>
        <v>10.990000000000004</v>
      </c>
      <c r="N82" s="16"/>
      <c r="O82" s="16"/>
      <c r="P82" s="16"/>
      <c r="Q82" s="16"/>
    </row>
    <row r="83" spans="1:17" hidden="1" x14ac:dyDescent="0.3">
      <c r="A83" s="22" t="str">
        <f>[8]ICE!B47</f>
        <v>f.Periodo Noche (máxima)</v>
      </c>
      <c r="B83" s="13">
        <f>[8]ICE!C47</f>
        <v>0</v>
      </c>
      <c r="C83" s="13">
        <f>[8]ICE!D47</f>
        <v>0</v>
      </c>
      <c r="D83" s="13">
        <f>[8]ICE!E47</f>
        <v>0</v>
      </c>
      <c r="E83" s="13">
        <f>[8]ICE!F47</f>
        <v>0</v>
      </c>
      <c r="F83" s="13">
        <f>[8]ICE!G47</f>
        <v>0</v>
      </c>
      <c r="G83" s="13">
        <f>[8]ICE!H47</f>
        <v>0</v>
      </c>
      <c r="H83" s="13">
        <f>[8]ICE!I47</f>
        <v>0</v>
      </c>
      <c r="I83" s="13">
        <f>[8]ICE!J47</f>
        <v>0</v>
      </c>
      <c r="J83" s="13">
        <f>[8]ICE!K47</f>
        <v>0</v>
      </c>
      <c r="K83" s="13">
        <f>[8]ICE!L47</f>
        <v>0</v>
      </c>
      <c r="L83" s="13">
        <f>[8]ICE!M47</f>
        <v>0</v>
      </c>
      <c r="M83" s="13">
        <f>[8]ICE!N47</f>
        <v>0</v>
      </c>
      <c r="N83" s="16"/>
      <c r="O83" s="16"/>
      <c r="P83" s="16"/>
      <c r="Q83" s="16"/>
    </row>
    <row r="84" spans="1:17" x14ac:dyDescent="0.3">
      <c r="A84" s="22" t="str">
        <f>[8]ICE!B48</f>
        <v>f.Periodo Noche (mínimo)</v>
      </c>
      <c r="B84" s="13">
        <f>[8]ICE!C48</f>
        <v>12.680000000000005</v>
      </c>
      <c r="C84" s="13">
        <f>[8]ICE!D48</f>
        <v>12.680000000000005</v>
      </c>
      <c r="D84" s="13">
        <f>[8]ICE!E48</f>
        <v>12.680000000000005</v>
      </c>
      <c r="E84" s="13">
        <f>[8]ICE!F48</f>
        <v>13.259999999999994</v>
      </c>
      <c r="F84" s="13">
        <f>[8]ICE!G48</f>
        <v>13.259999999999994</v>
      </c>
      <c r="G84" s="13">
        <f>[8]ICE!H48</f>
        <v>13.259999999999994</v>
      </c>
      <c r="H84" s="13">
        <f>[8]ICE!I48</f>
        <v>12.519999999999996</v>
      </c>
      <c r="I84" s="13">
        <f>[8]ICE!J48</f>
        <v>12.519999999999996</v>
      </c>
      <c r="J84" s="13">
        <f>[8]ICE!K48</f>
        <v>12.519999999999998</v>
      </c>
      <c r="K84" s="13">
        <f>[8]ICE!L48</f>
        <v>10.550000000000006</v>
      </c>
      <c r="L84" s="13">
        <f>[8]ICE!M48</f>
        <v>10.550000000000006</v>
      </c>
      <c r="M84" s="13">
        <f>[8]ICE!N48</f>
        <v>10.550000000000006</v>
      </c>
      <c r="N84" s="16"/>
      <c r="O84" s="16"/>
      <c r="P84" s="16"/>
      <c r="Q84" s="16"/>
    </row>
    <row r="85" spans="1:17" x14ac:dyDescent="0.3">
      <c r="A85" s="22" t="str">
        <f>[8]ICE!B49</f>
        <v>g. Potencia Punta (Máxima)</v>
      </c>
      <c r="B85" s="13">
        <f>[8]ICE!C49</f>
        <v>9470.4200000000037</v>
      </c>
      <c r="C85" s="13">
        <f>[8]ICE!D49</f>
        <v>9470.4200000000073</v>
      </c>
      <c r="D85" s="13">
        <f>[8]ICE!E49</f>
        <v>9470.4200000000037</v>
      </c>
      <c r="E85" s="13">
        <f>[8]ICE!F49</f>
        <v>9803.1199999999972</v>
      </c>
      <c r="F85" s="13">
        <f>[8]ICE!G49</f>
        <v>9803.1199999999972</v>
      </c>
      <c r="G85" s="13">
        <f>[8]ICE!H49</f>
        <v>9803.1199999999972</v>
      </c>
      <c r="H85" s="13">
        <f>[8]ICE!I49</f>
        <v>9255.1300000000028</v>
      </c>
      <c r="I85" s="13">
        <f>[8]ICE!J49</f>
        <v>9255.1300000000028</v>
      </c>
      <c r="J85" s="13">
        <f>[8]ICE!K49</f>
        <v>9255.1300000000028</v>
      </c>
      <c r="K85" s="13">
        <f>[8]ICE!L49</f>
        <v>7804.7399999999961</v>
      </c>
      <c r="L85" s="13">
        <f>[8]ICE!M49</f>
        <v>7804.7399999999961</v>
      </c>
      <c r="M85" s="13">
        <f>[8]ICE!N49</f>
        <v>7804.7399999999961</v>
      </c>
      <c r="N85" s="16"/>
      <c r="O85" s="16"/>
      <c r="P85" s="16"/>
      <c r="Q85" s="16"/>
    </row>
    <row r="86" spans="1:17" hidden="1" x14ac:dyDescent="0.3">
      <c r="A86" s="22" t="str">
        <f>[8]ICE!B50</f>
        <v>g.Periodo Noche (mínimo)</v>
      </c>
      <c r="B86" s="13">
        <f>[8]ICE!C50</f>
        <v>0</v>
      </c>
      <c r="C86" s="13">
        <f>[8]ICE!D50</f>
        <v>0</v>
      </c>
      <c r="D86" s="13">
        <f>[8]ICE!E50</f>
        <v>0</v>
      </c>
      <c r="E86" s="13">
        <f>[8]ICE!F50</f>
        <v>0</v>
      </c>
      <c r="F86" s="13">
        <f>[8]ICE!G50</f>
        <v>0</v>
      </c>
      <c r="G86" s="13">
        <f>[8]ICE!H50</f>
        <v>0</v>
      </c>
      <c r="H86" s="13">
        <f>[8]ICE!I50</f>
        <v>0</v>
      </c>
      <c r="I86" s="13">
        <f>[8]ICE!J50</f>
        <v>0</v>
      </c>
      <c r="J86" s="13">
        <f>[8]ICE!K50</f>
        <v>0</v>
      </c>
      <c r="K86" s="13">
        <f>[8]ICE!L50</f>
        <v>0</v>
      </c>
      <c r="L86" s="13">
        <f>[8]ICE!M50</f>
        <v>0</v>
      </c>
      <c r="M86" s="13">
        <f>[8]ICE!N50</f>
        <v>0</v>
      </c>
      <c r="N86" s="16"/>
      <c r="O86" s="16"/>
      <c r="P86" s="16"/>
      <c r="Q86" s="16"/>
    </row>
    <row r="87" spans="1:17" x14ac:dyDescent="0.3">
      <c r="A87" s="22" t="str">
        <f>[8]ICE!B51</f>
        <v>h. Potencia Punta (Mínimo)</v>
      </c>
      <c r="B87" s="13">
        <f>[8]ICE!C51</f>
        <v>9009.2199999999975</v>
      </c>
      <c r="C87" s="13">
        <f>[8]ICE!D51</f>
        <v>9009.2199999999993</v>
      </c>
      <c r="D87" s="13">
        <f>[8]ICE!E51</f>
        <v>9009.2199999999975</v>
      </c>
      <c r="E87" s="13">
        <f>[8]ICE!F51</f>
        <v>9414.9200000000055</v>
      </c>
      <c r="F87" s="13">
        <f>[8]ICE!G51</f>
        <v>9414.9200000000037</v>
      </c>
      <c r="G87" s="13">
        <f>[8]ICE!H51</f>
        <v>9414.9200000000055</v>
      </c>
      <c r="H87" s="13">
        <f>[8]ICE!I51</f>
        <v>8888.6300000000028</v>
      </c>
      <c r="I87" s="13">
        <f>[8]ICE!J51</f>
        <v>8888.6300000000028</v>
      </c>
      <c r="J87" s="13">
        <f>[8]ICE!K51</f>
        <v>8888.6300000000028</v>
      </c>
      <c r="K87" s="13">
        <f>[8]ICE!L51</f>
        <v>7495.6799999999948</v>
      </c>
      <c r="L87" s="13">
        <f>[8]ICE!M51</f>
        <v>7495.6799999999948</v>
      </c>
      <c r="M87" s="13">
        <f>[8]ICE!N51</f>
        <v>7495.6799999999948</v>
      </c>
      <c r="N87" s="16"/>
      <c r="O87" s="16"/>
      <c r="P87" s="16"/>
      <c r="Q87" s="16"/>
    </row>
    <row r="88" spans="1:17" x14ac:dyDescent="0.3">
      <c r="A88" s="22" t="str">
        <f>[8]ICE!B52</f>
        <v>i. Potencia Valle (Máxima)</v>
      </c>
      <c r="B88" s="13">
        <f>[8]ICE!C52</f>
        <v>6612.3699999999972</v>
      </c>
      <c r="C88" s="13">
        <f>[8]ICE!D52</f>
        <v>6612.3699999999972</v>
      </c>
      <c r="D88" s="13">
        <f>[8]ICE!E52</f>
        <v>6612.3699999999972</v>
      </c>
      <c r="E88" s="13">
        <f>[8]ICE!F52</f>
        <v>6844.6600000000026</v>
      </c>
      <c r="F88" s="13">
        <f>[8]ICE!G52</f>
        <v>6844.6600000000026</v>
      </c>
      <c r="G88" s="13">
        <f>[8]ICE!H52</f>
        <v>6844.6600000000026</v>
      </c>
      <c r="H88" s="13">
        <f>[8]ICE!I52</f>
        <v>6462.0499999999975</v>
      </c>
      <c r="I88" s="13">
        <f>[8]ICE!J52</f>
        <v>6462.0499999999975</v>
      </c>
      <c r="J88" s="13">
        <f>[8]ICE!K52</f>
        <v>6462.0499999999984</v>
      </c>
      <c r="K88" s="13">
        <f>[8]ICE!L52</f>
        <v>5449.3699999999981</v>
      </c>
      <c r="L88" s="13">
        <f>[8]ICE!M52</f>
        <v>5449.3699999999981</v>
      </c>
      <c r="M88" s="13">
        <f>[8]ICE!N52</f>
        <v>5449.3699999999981</v>
      </c>
    </row>
    <row r="89" spans="1:17" x14ac:dyDescent="0.3">
      <c r="A89" s="22" t="str">
        <f>[8]ICE!B53</f>
        <v>j. Potencia Valle (Mínimo)</v>
      </c>
      <c r="B89" s="13">
        <f>[8]ICE!C53</f>
        <v>6290.3599999999951</v>
      </c>
      <c r="C89" s="13">
        <f>[8]ICE!D53</f>
        <v>6290.359999999996</v>
      </c>
      <c r="D89" s="13">
        <f>[8]ICE!E53</f>
        <v>6290.3599999999951</v>
      </c>
      <c r="E89" s="13">
        <f>[8]ICE!F53</f>
        <v>6573.6199999999972</v>
      </c>
      <c r="F89" s="13">
        <f>[8]ICE!G53</f>
        <v>6573.6199999999972</v>
      </c>
      <c r="G89" s="13">
        <f>[8]ICE!H53</f>
        <v>6573.6199999999972</v>
      </c>
      <c r="H89" s="13">
        <f>[8]ICE!I53</f>
        <v>6206.1600000000026</v>
      </c>
      <c r="I89" s="13">
        <f>[8]ICE!J53</f>
        <v>6206.1600000000026</v>
      </c>
      <c r="J89" s="13">
        <f>[8]ICE!K53</f>
        <v>6206.1600000000026</v>
      </c>
      <c r="K89" s="13">
        <f>[8]ICE!L53</f>
        <v>5233.5799999999981</v>
      </c>
      <c r="L89" s="13">
        <f>[8]ICE!M53</f>
        <v>5233.579999999999</v>
      </c>
      <c r="M89" s="13">
        <f>[8]ICE!N53</f>
        <v>5233.5799999999981</v>
      </c>
    </row>
    <row r="90" spans="1:17" x14ac:dyDescent="0.3">
      <c r="A90" s="22" t="str">
        <f>[8]ICE!B54</f>
        <v>k. Potencia Noche (Máxima)</v>
      </c>
      <c r="B90" s="13">
        <f>[8]ICE!C54</f>
        <v>4235.3699999999981</v>
      </c>
      <c r="C90" s="13">
        <f>[8]ICE!D54</f>
        <v>4235.3699999999981</v>
      </c>
      <c r="D90" s="13">
        <f>[8]ICE!E54</f>
        <v>4235.3699999999981</v>
      </c>
      <c r="E90" s="13">
        <f>[8]ICE!F54</f>
        <v>4384.1699999999992</v>
      </c>
      <c r="F90" s="13">
        <f>[8]ICE!G54</f>
        <v>4384.17</v>
      </c>
      <c r="G90" s="13">
        <f>[8]ICE!H54</f>
        <v>4384.1699999999992</v>
      </c>
      <c r="H90" s="13">
        <f>[8]ICE!I54</f>
        <v>4139.0899999999974</v>
      </c>
      <c r="I90" s="13">
        <f>[8]ICE!J54</f>
        <v>4139.0899999999974</v>
      </c>
      <c r="J90" s="13">
        <f>[8]ICE!K54</f>
        <v>4139.0899999999974</v>
      </c>
      <c r="K90" s="13">
        <f>[8]ICE!L54</f>
        <v>3490.449999999998</v>
      </c>
      <c r="L90" s="13">
        <f>[8]ICE!M54</f>
        <v>3490.449999999998</v>
      </c>
      <c r="M90" s="13">
        <f>[8]ICE!N54</f>
        <v>3490.449999999998</v>
      </c>
    </row>
    <row r="91" spans="1:17" x14ac:dyDescent="0.3">
      <c r="A91" s="22" t="str">
        <f>[8]ICE!B55</f>
        <v>l. Potencia Noche (Mínimo)</v>
      </c>
      <c r="B91" s="13">
        <f>[8]ICE!C55</f>
        <v>4029.11</v>
      </c>
      <c r="C91" s="13">
        <f>[8]ICE!D55</f>
        <v>4029.11</v>
      </c>
      <c r="D91" s="13">
        <f>[8]ICE!E55</f>
        <v>4029.11</v>
      </c>
      <c r="E91" s="13">
        <f>[8]ICE!F55</f>
        <v>4210.550000000002</v>
      </c>
      <c r="F91" s="13">
        <f>[8]ICE!G55</f>
        <v>4210.550000000002</v>
      </c>
      <c r="G91" s="13">
        <f>[8]ICE!H55</f>
        <v>4210.550000000002</v>
      </c>
      <c r="H91" s="13">
        <f>[8]ICE!I55</f>
        <v>3975.1900000000014</v>
      </c>
      <c r="I91" s="13">
        <f>[8]ICE!J55</f>
        <v>3975.1900000000014</v>
      </c>
      <c r="J91" s="13">
        <f>[8]ICE!K55</f>
        <v>3975.1900000000014</v>
      </c>
      <c r="K91" s="13">
        <f>[8]ICE!L55</f>
        <v>3352.2299999999996</v>
      </c>
      <c r="L91" s="13">
        <f>[8]ICE!M55</f>
        <v>3352.23</v>
      </c>
      <c r="M91" s="13">
        <f>[8]ICE!N55</f>
        <v>3352.2299999999996</v>
      </c>
    </row>
    <row r="92" spans="1:17" x14ac:dyDescent="0.3">
      <c r="A92" s="68" t="str">
        <f>[8]ICE!B56</f>
        <v>MEDIA TENSIÓN (T-MTb)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</row>
    <row r="93" spans="1:17" x14ac:dyDescent="0.3">
      <c r="A93" s="66" t="str">
        <f>[8]ICE!B57</f>
        <v>T-MTb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7" hidden="1" x14ac:dyDescent="0.3">
      <c r="A94" s="22" t="str">
        <f>[8]ICE!B58</f>
        <v>a. Energía Punta (Máxima)</v>
      </c>
      <c r="B94" s="13">
        <f>[8]ICE!C58</f>
        <v>0</v>
      </c>
      <c r="C94" s="13">
        <f>[8]ICE!D58</f>
        <v>0</v>
      </c>
      <c r="D94" s="13">
        <f>[8]ICE!E58</f>
        <v>0</v>
      </c>
      <c r="E94" s="13">
        <f>[8]ICE!F58</f>
        <v>0</v>
      </c>
      <c r="F94" s="13">
        <f>[8]ICE!G58</f>
        <v>0</v>
      </c>
      <c r="G94" s="13">
        <f>[8]ICE!H58</f>
        <v>0</v>
      </c>
      <c r="H94" s="13">
        <f>[8]ICE!I58</f>
        <v>0</v>
      </c>
      <c r="I94" s="13">
        <f>[8]ICE!J58</f>
        <v>0</v>
      </c>
      <c r="J94" s="13">
        <f>[8]ICE!K58</f>
        <v>0</v>
      </c>
      <c r="K94" s="13">
        <f>[8]ICE!L58</f>
        <v>0</v>
      </c>
      <c r="L94" s="13">
        <f>[8]ICE!M58</f>
        <v>0</v>
      </c>
      <c r="M94" s="13">
        <f>[8]ICE!N58</f>
        <v>0</v>
      </c>
    </row>
    <row r="95" spans="1:17" x14ac:dyDescent="0.3">
      <c r="A95" s="22" t="str">
        <f>[8]ICE!B59</f>
        <v>a.Periodo Punta (máxima)</v>
      </c>
      <c r="B95" s="13">
        <f>[8]ICE!C59</f>
        <v>105.92000000000004</v>
      </c>
      <c r="C95" s="13">
        <f>[8]ICE!D59</f>
        <v>105.92000000000004</v>
      </c>
      <c r="D95" s="13">
        <f>[8]ICE!E59</f>
        <v>105.92000000000004</v>
      </c>
      <c r="E95" s="13">
        <f>[8]ICE!F59</f>
        <v>109.63999999999997</v>
      </c>
      <c r="F95" s="13">
        <f>[8]ICE!G59</f>
        <v>109.63999999999997</v>
      </c>
      <c r="G95" s="13">
        <f>[8]ICE!H59</f>
        <v>109.63999999999997</v>
      </c>
      <c r="H95" s="13">
        <f>[8]ICE!I59</f>
        <v>103.51000000000009</v>
      </c>
      <c r="I95" s="13">
        <f>[8]ICE!J59</f>
        <v>103.51000000000009</v>
      </c>
      <c r="J95" s="13">
        <f>[8]ICE!K59</f>
        <v>103.51000000000008</v>
      </c>
      <c r="K95" s="13">
        <f>[8]ICE!L59</f>
        <v>87.289999999999978</v>
      </c>
      <c r="L95" s="13">
        <f>[8]ICE!M59</f>
        <v>87.289999999999978</v>
      </c>
      <c r="M95" s="13">
        <f>[8]ICE!N59</f>
        <v>87.289999999999978</v>
      </c>
    </row>
    <row r="96" spans="1:17" hidden="1" x14ac:dyDescent="0.3">
      <c r="A96" s="22" t="str">
        <f>[8]ICE!B60</f>
        <v>b. Energía Punta (Mínimo)</v>
      </c>
      <c r="B96" s="13">
        <f>[8]ICE!C60</f>
        <v>0</v>
      </c>
      <c r="C96" s="13">
        <f>[8]ICE!D60</f>
        <v>0</v>
      </c>
      <c r="D96" s="13">
        <f>[8]ICE!E60</f>
        <v>0</v>
      </c>
      <c r="E96" s="13">
        <f>[8]ICE!F60</f>
        <v>0</v>
      </c>
      <c r="F96" s="13">
        <f>[8]ICE!G60</f>
        <v>0</v>
      </c>
      <c r="G96" s="13">
        <f>[8]ICE!H60</f>
        <v>0</v>
      </c>
      <c r="H96" s="13">
        <f>[8]ICE!I60</f>
        <v>0</v>
      </c>
      <c r="I96" s="13">
        <f>[8]ICE!J60</f>
        <v>0</v>
      </c>
      <c r="J96" s="13">
        <f>[8]ICE!K60</f>
        <v>0</v>
      </c>
      <c r="K96" s="13">
        <f>[8]ICE!L60</f>
        <v>0</v>
      </c>
      <c r="L96" s="13">
        <f>[8]ICE!M60</f>
        <v>0</v>
      </c>
      <c r="M96" s="13">
        <f>[8]ICE!N60</f>
        <v>0</v>
      </c>
    </row>
    <row r="97" spans="1:13" x14ac:dyDescent="0.3">
      <c r="A97" s="22" t="str">
        <f>[8]ICE!B61</f>
        <v>b.Periodo Punta (mínimo)</v>
      </c>
      <c r="B97" s="13">
        <f>[8]ICE!C61</f>
        <v>100.77</v>
      </c>
      <c r="C97" s="13">
        <f>[8]ICE!D61</f>
        <v>100.77</v>
      </c>
      <c r="D97" s="13">
        <f>[8]ICE!E61</f>
        <v>100.77</v>
      </c>
      <c r="E97" s="13">
        <f>[8]ICE!F61</f>
        <v>105.30000000000004</v>
      </c>
      <c r="F97" s="13">
        <f>[8]ICE!G61</f>
        <v>105.30000000000005</v>
      </c>
      <c r="G97" s="13">
        <f>[8]ICE!H61</f>
        <v>105.30000000000004</v>
      </c>
      <c r="H97" s="13">
        <f>[8]ICE!I61</f>
        <v>99.409999999999968</v>
      </c>
      <c r="I97" s="13">
        <f>[8]ICE!J61</f>
        <v>99.409999999999968</v>
      </c>
      <c r="J97" s="13">
        <f>[8]ICE!K61</f>
        <v>99.409999999999982</v>
      </c>
      <c r="K97" s="13">
        <f>[8]ICE!L61</f>
        <v>83.82999999999997</v>
      </c>
      <c r="L97" s="13">
        <f>[8]ICE!M61</f>
        <v>83.82999999999997</v>
      </c>
      <c r="M97" s="13">
        <f>[8]ICE!N61</f>
        <v>83.82999999999997</v>
      </c>
    </row>
    <row r="98" spans="1:13" x14ac:dyDescent="0.3">
      <c r="A98" s="22" t="str">
        <f>[8]ICE!B62</f>
        <v>c. Energía Valle (Máxima)</v>
      </c>
      <c r="B98" s="13">
        <f>[8]ICE!C63</f>
        <v>36.39</v>
      </c>
      <c r="C98" s="13">
        <f>[8]ICE!D63</f>
        <v>36.389999999999993</v>
      </c>
      <c r="D98" s="13">
        <f>[8]ICE!E63</f>
        <v>36.39</v>
      </c>
      <c r="E98" s="13">
        <f>[8]ICE!F63</f>
        <v>37.669999999999987</v>
      </c>
      <c r="F98" s="13">
        <f>[8]ICE!G63</f>
        <v>37.669999999999995</v>
      </c>
      <c r="G98" s="13">
        <f>[8]ICE!H63</f>
        <v>37.669999999999987</v>
      </c>
      <c r="H98" s="13">
        <f>[8]ICE!I63</f>
        <v>35.570000000000014</v>
      </c>
      <c r="I98" s="13">
        <f>[8]ICE!J63</f>
        <v>35.570000000000014</v>
      </c>
      <c r="J98" s="13">
        <f>[8]ICE!K63</f>
        <v>35.570000000000022</v>
      </c>
      <c r="K98" s="13">
        <f>[8]ICE!L63</f>
        <v>29.990000000000006</v>
      </c>
      <c r="L98" s="13">
        <f>[8]ICE!M63</f>
        <v>29.990000000000006</v>
      </c>
      <c r="M98" s="13">
        <f>[8]ICE!N63</f>
        <v>29.990000000000006</v>
      </c>
    </row>
    <row r="99" spans="1:13" hidden="1" x14ac:dyDescent="0.3">
      <c r="A99" s="22" t="str">
        <f>[8]ICE!B63</f>
        <v>c.Periodo Valle (máxima)</v>
      </c>
      <c r="B99" s="13">
        <f>[8]ICE!C63</f>
        <v>36.39</v>
      </c>
      <c r="C99" s="13">
        <f>[8]ICE!D63</f>
        <v>36.389999999999993</v>
      </c>
      <c r="D99" s="13">
        <f>[8]ICE!E63</f>
        <v>36.39</v>
      </c>
      <c r="E99" s="13">
        <f>[8]ICE!F63</f>
        <v>37.669999999999987</v>
      </c>
      <c r="F99" s="13">
        <f>[8]ICE!G63</f>
        <v>37.669999999999995</v>
      </c>
      <c r="G99" s="13">
        <f>[8]ICE!H63</f>
        <v>37.669999999999987</v>
      </c>
      <c r="H99" s="13">
        <f>[8]ICE!I63</f>
        <v>35.570000000000014</v>
      </c>
      <c r="I99" s="13">
        <f>[8]ICE!J63</f>
        <v>35.570000000000014</v>
      </c>
      <c r="J99" s="13">
        <f>[8]ICE!K63</f>
        <v>35.570000000000022</v>
      </c>
      <c r="K99" s="13">
        <f>[8]ICE!L63</f>
        <v>29.990000000000006</v>
      </c>
      <c r="L99" s="13">
        <f>[8]ICE!M63</f>
        <v>29.990000000000006</v>
      </c>
      <c r="M99" s="13">
        <f>[8]ICE!N63</f>
        <v>29.990000000000006</v>
      </c>
    </row>
    <row r="100" spans="1:13" x14ac:dyDescent="0.3">
      <c r="A100" s="22" t="str">
        <f>[8]ICE!B64</f>
        <v>d. Energía Valle (Mínimo)</v>
      </c>
      <c r="B100" s="13">
        <f>[8]ICE!C65</f>
        <v>34.61</v>
      </c>
      <c r="C100" s="13">
        <f>[8]ICE!D65</f>
        <v>34.610000000000007</v>
      </c>
      <c r="D100" s="13">
        <f>[8]ICE!E65</f>
        <v>34.61</v>
      </c>
      <c r="E100" s="13">
        <f>[8]ICE!F65</f>
        <v>36.179999999999978</v>
      </c>
      <c r="F100" s="13">
        <f>[8]ICE!G65</f>
        <v>36.179999999999986</v>
      </c>
      <c r="G100" s="13">
        <f>[8]ICE!H65</f>
        <v>36.179999999999978</v>
      </c>
      <c r="H100" s="13">
        <f>[8]ICE!I65</f>
        <v>34.159999999999982</v>
      </c>
      <c r="I100" s="13">
        <f>[8]ICE!J65</f>
        <v>34.159999999999982</v>
      </c>
      <c r="J100" s="13">
        <f>[8]ICE!K65</f>
        <v>34.159999999999975</v>
      </c>
      <c r="K100" s="13">
        <f>[8]ICE!L65</f>
        <v>28.809999999999974</v>
      </c>
      <c r="L100" s="13">
        <f>[8]ICE!M65</f>
        <v>28.809999999999977</v>
      </c>
      <c r="M100" s="13">
        <f>[8]ICE!N65</f>
        <v>28.809999999999974</v>
      </c>
    </row>
    <row r="101" spans="1:13" hidden="1" x14ac:dyDescent="0.3">
      <c r="A101" s="22" t="str">
        <f>[8]ICE!B65</f>
        <v>d.Periodo Valle (mínima)</v>
      </c>
      <c r="B101" s="13">
        <f>[8]ICE!C65</f>
        <v>34.61</v>
      </c>
      <c r="C101" s="13">
        <f>[8]ICE!D65</f>
        <v>34.610000000000007</v>
      </c>
      <c r="D101" s="13">
        <f>[8]ICE!E65</f>
        <v>34.61</v>
      </c>
      <c r="E101" s="13">
        <f>[8]ICE!F65</f>
        <v>36.179999999999978</v>
      </c>
      <c r="F101" s="13">
        <f>[8]ICE!G65</f>
        <v>36.179999999999986</v>
      </c>
      <c r="G101" s="13">
        <f>[8]ICE!H65</f>
        <v>36.179999999999978</v>
      </c>
      <c r="H101" s="13">
        <f>[8]ICE!I65</f>
        <v>34.159999999999982</v>
      </c>
      <c r="I101" s="13">
        <f>[8]ICE!J65</f>
        <v>34.159999999999982</v>
      </c>
      <c r="J101" s="13">
        <f>[8]ICE!K65</f>
        <v>34.159999999999975</v>
      </c>
      <c r="K101" s="13">
        <f>[8]ICE!L65</f>
        <v>28.809999999999974</v>
      </c>
      <c r="L101" s="13">
        <f>[8]ICE!M65</f>
        <v>28.809999999999977</v>
      </c>
      <c r="M101" s="13">
        <f>[8]ICE!N65</f>
        <v>28.809999999999974</v>
      </c>
    </row>
    <row r="102" spans="1:13" hidden="1" x14ac:dyDescent="0.3">
      <c r="A102" s="22" t="str">
        <f>[8]ICE!B66</f>
        <v>e. Energía Noche (Máxima)</v>
      </c>
      <c r="B102" s="13">
        <f>[8]ICE!C66</f>
        <v>0</v>
      </c>
      <c r="C102" s="13">
        <f>[8]ICE!D66</f>
        <v>0</v>
      </c>
      <c r="D102" s="13">
        <f>[8]ICE!E66</f>
        <v>0</v>
      </c>
      <c r="E102" s="13">
        <f>[8]ICE!F66</f>
        <v>0</v>
      </c>
      <c r="F102" s="13">
        <f>[8]ICE!G66</f>
        <v>0</v>
      </c>
      <c r="G102" s="13">
        <f>[8]ICE!H66</f>
        <v>0</v>
      </c>
      <c r="H102" s="13">
        <f>[8]ICE!I66</f>
        <v>0</v>
      </c>
      <c r="I102" s="13">
        <f>[8]ICE!J66</f>
        <v>0</v>
      </c>
      <c r="J102" s="13">
        <f>[8]ICE!K66</f>
        <v>0</v>
      </c>
      <c r="K102" s="13">
        <f>[8]ICE!L66</f>
        <v>0</v>
      </c>
      <c r="L102" s="13">
        <f>[8]ICE!M66</f>
        <v>0</v>
      </c>
      <c r="M102" s="13">
        <f>[8]ICE!N66</f>
        <v>0</v>
      </c>
    </row>
    <row r="103" spans="1:13" x14ac:dyDescent="0.3">
      <c r="A103" s="22" t="str">
        <f>[8]ICE!B67</f>
        <v>e.Periodo Noche (máxima)</v>
      </c>
      <c r="B103" s="13">
        <f>[8]ICE!C67</f>
        <v>23.37</v>
      </c>
      <c r="C103" s="13">
        <f>[8]ICE!D67</f>
        <v>23.37</v>
      </c>
      <c r="D103" s="13">
        <f>[8]ICE!E67</f>
        <v>23.37</v>
      </c>
      <c r="E103" s="13">
        <f>[8]ICE!F67</f>
        <v>24.200000000000006</v>
      </c>
      <c r="F103" s="13">
        <f>[8]ICE!G67</f>
        <v>24.20000000000001</v>
      </c>
      <c r="G103" s="13">
        <f>[8]ICE!H67</f>
        <v>24.200000000000006</v>
      </c>
      <c r="H103" s="13">
        <f>[8]ICE!I67</f>
        <v>22.84</v>
      </c>
      <c r="I103" s="13">
        <f>[8]ICE!J67</f>
        <v>22.84</v>
      </c>
      <c r="J103" s="13">
        <f>[8]ICE!K67</f>
        <v>22.839999999999996</v>
      </c>
      <c r="K103" s="13">
        <f>[8]ICE!L67</f>
        <v>19.259999999999994</v>
      </c>
      <c r="L103" s="13">
        <f>[8]ICE!M67</f>
        <v>19.259999999999994</v>
      </c>
      <c r="M103" s="13">
        <f>[8]ICE!N67</f>
        <v>19.259999999999994</v>
      </c>
    </row>
    <row r="104" spans="1:13" hidden="1" x14ac:dyDescent="0.3">
      <c r="A104" s="22" t="str">
        <f>[8]ICE!B68</f>
        <v>f. Energía Noche (Mínimo)</v>
      </c>
      <c r="B104" s="13">
        <f>[8]ICE!C69</f>
        <v>22.220000000000017</v>
      </c>
      <c r="C104" s="13">
        <f>[8]ICE!D69</f>
        <v>22.220000000000017</v>
      </c>
      <c r="D104" s="13">
        <f>[8]ICE!E69</f>
        <v>22.220000000000017</v>
      </c>
      <c r="E104" s="13">
        <f>[8]ICE!F68</f>
        <v>0</v>
      </c>
      <c r="F104" s="13">
        <f>[8]ICE!G68</f>
        <v>0</v>
      </c>
      <c r="G104" s="13">
        <f>[8]ICE!H68</f>
        <v>0</v>
      </c>
      <c r="H104" s="13">
        <f>[8]ICE!I68</f>
        <v>0</v>
      </c>
      <c r="I104" s="13">
        <f>[8]ICE!J68</f>
        <v>0</v>
      </c>
      <c r="J104" s="13">
        <f>[8]ICE!K68</f>
        <v>0</v>
      </c>
      <c r="K104" s="13">
        <f>[8]ICE!L68</f>
        <v>0</v>
      </c>
      <c r="L104" s="13">
        <f>[8]ICE!M68</f>
        <v>0</v>
      </c>
      <c r="M104" s="13">
        <f>[8]ICE!N68</f>
        <v>0</v>
      </c>
    </row>
    <row r="105" spans="1:13" x14ac:dyDescent="0.3">
      <c r="A105" s="22" t="str">
        <f>[8]ICE!B69</f>
        <v>f.Periodo Noche (mínimo)</v>
      </c>
      <c r="B105" s="13">
        <f>[8]ICE!C69</f>
        <v>22.220000000000017</v>
      </c>
      <c r="C105" s="13">
        <f>[8]ICE!D69</f>
        <v>22.220000000000017</v>
      </c>
      <c r="D105" s="13">
        <f>[8]ICE!E69</f>
        <v>22.220000000000017</v>
      </c>
      <c r="E105" s="13">
        <f>[8]ICE!F69</f>
        <v>23.240000000000006</v>
      </c>
      <c r="F105" s="13">
        <f>[8]ICE!G69</f>
        <v>23.240000000000006</v>
      </c>
      <c r="G105" s="13">
        <f>[8]ICE!H69</f>
        <v>23.240000000000006</v>
      </c>
      <c r="H105" s="13">
        <f>[8]ICE!I69</f>
        <v>21.940000000000015</v>
      </c>
      <c r="I105" s="13">
        <f>[8]ICE!J69</f>
        <v>21.940000000000015</v>
      </c>
      <c r="J105" s="13">
        <f>[8]ICE!K69</f>
        <v>21.940000000000012</v>
      </c>
      <c r="K105" s="13">
        <f>[8]ICE!L69</f>
        <v>18.5</v>
      </c>
      <c r="L105" s="13">
        <f>[8]ICE!M69</f>
        <v>18.5</v>
      </c>
      <c r="M105" s="13">
        <f>[8]ICE!N69</f>
        <v>18.5</v>
      </c>
    </row>
    <row r="106" spans="1:13" x14ac:dyDescent="0.3">
      <c r="A106" s="22" t="str">
        <f>[8]ICE!B70</f>
        <v>g. Potencia Punta (Máxima)</v>
      </c>
      <c r="B106" s="13">
        <f>[8]ICE!C70</f>
        <v>3110.880000000001</v>
      </c>
      <c r="C106" s="13">
        <f>[8]ICE!D70</f>
        <v>3110.8800000000006</v>
      </c>
      <c r="D106" s="13">
        <f>[8]ICE!E70</f>
        <v>3110.880000000001</v>
      </c>
      <c r="E106" s="13">
        <f>[8]ICE!F70</f>
        <v>3220.1699999999987</v>
      </c>
      <c r="F106" s="13">
        <f>[8]ICE!G70</f>
        <v>3220.1699999999987</v>
      </c>
      <c r="G106" s="13">
        <f>[8]ICE!H70</f>
        <v>3220.1699999999987</v>
      </c>
      <c r="H106" s="13">
        <f>[8]ICE!I70</f>
        <v>3040.1600000000021</v>
      </c>
      <c r="I106" s="13">
        <f>[8]ICE!J70</f>
        <v>3040.1600000000021</v>
      </c>
      <c r="J106" s="13">
        <f>[8]ICE!K70</f>
        <v>3040.1600000000021</v>
      </c>
      <c r="K106" s="13">
        <f>[8]ICE!L70</f>
        <v>2563.7300000000005</v>
      </c>
      <c r="L106" s="13">
        <f>[8]ICE!M70</f>
        <v>2563.7300000000009</v>
      </c>
      <c r="M106" s="13">
        <f>[8]ICE!N70</f>
        <v>2563.7300000000005</v>
      </c>
    </row>
    <row r="107" spans="1:13" x14ac:dyDescent="0.3">
      <c r="A107" s="22" t="str">
        <f>[8]ICE!B71</f>
        <v>h. Potencia Punta (Mínimo)</v>
      </c>
      <c r="B107" s="13">
        <f>[8]ICE!C71</f>
        <v>2959.39</v>
      </c>
      <c r="C107" s="13">
        <f>[8]ICE!D71</f>
        <v>2959.39</v>
      </c>
      <c r="D107" s="13">
        <f>[8]ICE!E71</f>
        <v>2959.39</v>
      </c>
      <c r="E107" s="13">
        <f>[8]ICE!F71</f>
        <v>3092.6499999999992</v>
      </c>
      <c r="F107" s="13">
        <f>[8]ICE!G71</f>
        <v>3092.6499999999987</v>
      </c>
      <c r="G107" s="13">
        <f>[8]ICE!H71</f>
        <v>3092.6499999999992</v>
      </c>
      <c r="H107" s="13">
        <f>[8]ICE!I71</f>
        <v>2919.77</v>
      </c>
      <c r="I107" s="13">
        <f>[8]ICE!J71</f>
        <v>2919.77</v>
      </c>
      <c r="J107" s="13">
        <f>[8]ICE!K71</f>
        <v>2919.7699999999995</v>
      </c>
      <c r="K107" s="13">
        <f>[8]ICE!L71</f>
        <v>2462.2100000000005</v>
      </c>
      <c r="L107" s="13">
        <f>[8]ICE!M71</f>
        <v>2462.21</v>
      </c>
      <c r="M107" s="13">
        <f>[8]ICE!N71</f>
        <v>2462.2100000000005</v>
      </c>
    </row>
    <row r="108" spans="1:13" x14ac:dyDescent="0.3">
      <c r="A108" s="22" t="str">
        <f>[8]ICE!B72</f>
        <v>i. Potencia Valle (Máxima)</v>
      </c>
      <c r="B108" s="13">
        <f>[8]ICE!C72</f>
        <v>2171.690000000001</v>
      </c>
      <c r="C108" s="13">
        <f>[8]ICE!D72</f>
        <v>2171.690000000001</v>
      </c>
      <c r="D108" s="13">
        <f>[8]ICE!E72</f>
        <v>2171.690000000001</v>
      </c>
      <c r="E108" s="13">
        <f>[8]ICE!F72</f>
        <v>2247.9800000000014</v>
      </c>
      <c r="F108" s="13">
        <f>[8]ICE!G72</f>
        <v>2247.9800000000009</v>
      </c>
      <c r="G108" s="13">
        <f>[8]ICE!H72</f>
        <v>2247.9800000000014</v>
      </c>
      <c r="H108" s="13">
        <f>[8]ICE!I72</f>
        <v>2122.3200000000002</v>
      </c>
      <c r="I108" s="13">
        <f>[8]ICE!J72</f>
        <v>2122.3200000000002</v>
      </c>
      <c r="J108" s="13">
        <f>[8]ICE!K72</f>
        <v>2122.3200000000002</v>
      </c>
      <c r="K108" s="13">
        <f>[8]ICE!L72</f>
        <v>1789.7300000000012</v>
      </c>
      <c r="L108" s="13">
        <f>[8]ICE!M72</f>
        <v>1789.7300000000009</v>
      </c>
      <c r="M108" s="13">
        <f>[8]ICE!N72</f>
        <v>1789.7300000000012</v>
      </c>
    </row>
    <row r="109" spans="1:13" x14ac:dyDescent="0.3">
      <c r="A109" s="22" t="str">
        <f>[8]ICE!B73</f>
        <v>j. Potencia Valle (Mínimo)</v>
      </c>
      <c r="B109" s="13">
        <f>[8]ICE!C73</f>
        <v>2065.9299999999998</v>
      </c>
      <c r="C109" s="13">
        <f>[8]ICE!D73</f>
        <v>2065.9299999999998</v>
      </c>
      <c r="D109" s="13">
        <f>[8]ICE!E73</f>
        <v>2065.9299999999998</v>
      </c>
      <c r="E109" s="13">
        <f>[8]ICE!F73</f>
        <v>2158.9599999999996</v>
      </c>
      <c r="F109" s="13">
        <f>[8]ICE!G73</f>
        <v>2158.9599999999996</v>
      </c>
      <c r="G109" s="13">
        <f>[8]ICE!H73</f>
        <v>2158.9599999999996</v>
      </c>
      <c r="H109" s="13">
        <f>[8]ICE!I73</f>
        <v>2038.2799999999993</v>
      </c>
      <c r="I109" s="13">
        <f>[8]ICE!J73</f>
        <v>2038.2799999999993</v>
      </c>
      <c r="J109" s="13">
        <f>[8]ICE!K73</f>
        <v>2038.2799999999993</v>
      </c>
      <c r="K109" s="13">
        <f>[8]ICE!L73</f>
        <v>1718.849999999999</v>
      </c>
      <c r="L109" s="13">
        <f>[8]ICE!M73</f>
        <v>1718.849999999999</v>
      </c>
      <c r="M109" s="13">
        <f>[8]ICE!N73</f>
        <v>1718.849999999999</v>
      </c>
    </row>
    <row r="110" spans="1:13" x14ac:dyDescent="0.3">
      <c r="A110" s="22" t="str">
        <f>[8]ICE!B74</f>
        <v>k. Potencia Noche (Máxima)</v>
      </c>
      <c r="B110" s="13">
        <f>[8]ICE!C74</f>
        <v>1391.6699999999989</v>
      </c>
      <c r="C110" s="13">
        <f>[8]ICE!D74</f>
        <v>1391.6699999999989</v>
      </c>
      <c r="D110" s="13">
        <f>[8]ICE!E74</f>
        <v>1391.6699999999989</v>
      </c>
      <c r="E110" s="13">
        <f>[8]ICE!F74</f>
        <v>1440.56</v>
      </c>
      <c r="F110" s="13">
        <f>[8]ICE!G74</f>
        <v>1440.5599999999997</v>
      </c>
      <c r="G110" s="13">
        <f>[8]ICE!H74</f>
        <v>1440.56</v>
      </c>
      <c r="H110" s="13">
        <f>[8]ICE!I74</f>
        <v>1360.0400000000006</v>
      </c>
      <c r="I110" s="13">
        <f>[8]ICE!J74</f>
        <v>1360.0400000000006</v>
      </c>
      <c r="J110" s="13">
        <f>[8]ICE!K74</f>
        <v>1360.0400000000006</v>
      </c>
      <c r="K110" s="13">
        <f>[8]ICE!L74</f>
        <v>1146.9000000000005</v>
      </c>
      <c r="L110" s="13">
        <f>[8]ICE!M74</f>
        <v>1146.9000000000005</v>
      </c>
      <c r="M110" s="13">
        <f>[8]ICE!N74</f>
        <v>1146.9000000000005</v>
      </c>
    </row>
    <row r="111" spans="1:13" x14ac:dyDescent="0.3">
      <c r="A111" s="22" t="str">
        <f>[8]ICE!B75</f>
        <v>l. Potencia Noche (Mínimo)</v>
      </c>
      <c r="B111" s="13">
        <f>[8]ICE!C75</f>
        <v>1323.9000000000008</v>
      </c>
      <c r="C111" s="13">
        <f>[8]ICE!D75</f>
        <v>1323.9000000000008</v>
      </c>
      <c r="D111" s="13">
        <f>[8]ICE!E75</f>
        <v>1323.9000000000008</v>
      </c>
      <c r="E111" s="13">
        <f>[8]ICE!F75</f>
        <v>1383.5199999999995</v>
      </c>
      <c r="F111" s="13">
        <f>[8]ICE!G75</f>
        <v>1383.5199999999993</v>
      </c>
      <c r="G111" s="13">
        <f>[8]ICE!H75</f>
        <v>1383.5199999999995</v>
      </c>
      <c r="H111" s="13">
        <f>[8]ICE!I75</f>
        <v>1306.18</v>
      </c>
      <c r="I111" s="13">
        <f>[8]ICE!J75</f>
        <v>1306.18</v>
      </c>
      <c r="J111" s="13">
        <f>[8]ICE!K75</f>
        <v>1306.18</v>
      </c>
      <c r="K111" s="13">
        <f>[8]ICE!L75</f>
        <v>1101.4900000000005</v>
      </c>
      <c r="L111" s="13">
        <f>[8]ICE!M75</f>
        <v>1101.4900000000007</v>
      </c>
      <c r="M111" s="13">
        <f>[8]ICE!N75</f>
        <v>1101.4900000000005</v>
      </c>
    </row>
    <row r="112" spans="1:13" x14ac:dyDescent="0.3">
      <c r="A112" s="68" t="str">
        <f>[8]ICE!B76</f>
        <v>Residencial horaria</v>
      </c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</row>
    <row r="113" spans="1:13" x14ac:dyDescent="0.3">
      <c r="A113" s="66" t="str">
        <f>[8]ICE!B77</f>
        <v>T-REH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spans="1:13" x14ac:dyDescent="0.3">
      <c r="A114" s="22" t="str">
        <f>[8]ICE!B78</f>
        <v>Periodo Noche</v>
      </c>
      <c r="B114" s="13">
        <f>[8]ICE!C78</f>
        <v>73.280000000000015</v>
      </c>
      <c r="C114" s="13">
        <f>[8]ICE!D78</f>
        <v>73.279999999999987</v>
      </c>
      <c r="D114" s="13">
        <f>[8]ICE!E78</f>
        <v>73.280000000000015</v>
      </c>
      <c r="E114" s="13">
        <f>[8]ICE!F78</f>
        <v>75.849999999999952</v>
      </c>
      <c r="F114" s="13">
        <f>[8]ICE!G78</f>
        <v>75.849999999999952</v>
      </c>
      <c r="G114" s="13">
        <f>[8]ICE!H78</f>
        <v>75.849999999999952</v>
      </c>
      <c r="H114" s="13">
        <f>[8]ICE!I78</f>
        <v>71.609999999999971</v>
      </c>
      <c r="I114" s="13">
        <f>[8]ICE!J78</f>
        <v>71.609999999999971</v>
      </c>
      <c r="J114" s="13">
        <f>[8]ICE!K78</f>
        <v>71.609999999999957</v>
      </c>
      <c r="K114" s="13">
        <f>[8]ICE!L78</f>
        <v>60.390000000000043</v>
      </c>
      <c r="L114" s="13">
        <f>[8]ICE!M78</f>
        <v>60.390000000000036</v>
      </c>
      <c r="M114" s="13">
        <f>[8]ICE!N78</f>
        <v>60.390000000000043</v>
      </c>
    </row>
    <row r="115" spans="1:13" x14ac:dyDescent="0.3">
      <c r="A115" s="22" t="str">
        <f>[8]ICE!B79</f>
        <v>Periodo Punta</v>
      </c>
      <c r="B115" s="13">
        <f>[8]ICE!C79</f>
        <v>146.19999999999993</v>
      </c>
      <c r="C115" s="13">
        <f>[8]ICE!D79</f>
        <v>146.19999999999993</v>
      </c>
      <c r="D115" s="13">
        <f>[8]ICE!E79</f>
        <v>146.19999999999993</v>
      </c>
      <c r="E115" s="13">
        <f>[8]ICE!F79</f>
        <v>151.32999999999996</v>
      </c>
      <c r="F115" s="13">
        <f>[8]ICE!G79</f>
        <v>151.32999999999996</v>
      </c>
      <c r="G115" s="13">
        <f>[8]ICE!H79</f>
        <v>151.32999999999996</v>
      </c>
      <c r="H115" s="13">
        <f>[8]ICE!I79</f>
        <v>142.86999999999992</v>
      </c>
      <c r="I115" s="13">
        <f>[8]ICE!J79</f>
        <v>142.86999999999992</v>
      </c>
      <c r="J115" s="13">
        <f>[8]ICE!K79</f>
        <v>142.86999999999992</v>
      </c>
      <c r="K115" s="13">
        <f>[8]ICE!L79</f>
        <v>120.48</v>
      </c>
      <c r="L115" s="13">
        <f>[8]ICE!M79</f>
        <v>120.48</v>
      </c>
      <c r="M115" s="13">
        <f>[8]ICE!N79</f>
        <v>120.48</v>
      </c>
    </row>
    <row r="116" spans="1:13" x14ac:dyDescent="0.3">
      <c r="A116" s="22" t="str">
        <f>[8]ICE!B80</f>
        <v>Periodo Valle</v>
      </c>
      <c r="B116" s="13">
        <f>[8]ICE!C80</f>
        <v>100.44999999999996</v>
      </c>
      <c r="C116" s="13">
        <f>[8]ICE!D80</f>
        <v>100.44999999999997</v>
      </c>
      <c r="D116" s="13">
        <f>[8]ICE!E80</f>
        <v>100.44999999999996</v>
      </c>
      <c r="E116" s="13">
        <f>[8]ICE!F80</f>
        <v>103.98</v>
      </c>
      <c r="F116" s="13">
        <f>[8]ICE!G80</f>
        <v>103.98</v>
      </c>
      <c r="G116" s="13">
        <f>[8]ICE!H80</f>
        <v>103.98</v>
      </c>
      <c r="H116" s="13">
        <f>[8]ICE!I80</f>
        <v>98.170000000000044</v>
      </c>
      <c r="I116" s="13">
        <f>[8]ICE!J80</f>
        <v>98.170000000000044</v>
      </c>
      <c r="J116" s="13">
        <f>[8]ICE!K80</f>
        <v>98.170000000000044</v>
      </c>
      <c r="K116" s="13">
        <f>[8]ICE!L80</f>
        <v>82.78000000000003</v>
      </c>
      <c r="L116" s="13">
        <f>[8]ICE!M80</f>
        <v>82.780000000000015</v>
      </c>
      <c r="M116" s="13">
        <f>[8]ICE!N80</f>
        <v>82.78000000000003</v>
      </c>
    </row>
    <row r="117" spans="1:13" x14ac:dyDescent="0.3">
      <c r="A117" s="68" t="str">
        <f>[8]ICE!B81</f>
        <v>ALUMBRADO PÚBLICO</v>
      </c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</row>
    <row r="118" spans="1:13" x14ac:dyDescent="0.3">
      <c r="A118" s="66" t="str">
        <f>[8]ICE!B82</f>
        <v>T-AP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19" spans="1:13" x14ac:dyDescent="0.3">
      <c r="A119" s="22" t="str">
        <f>[8]ICE!B83</f>
        <v>a. Bloque 0-40 kWh</v>
      </c>
      <c r="B119" s="13">
        <f>[8]ICE!C83</f>
        <v>170</v>
      </c>
      <c r="C119" s="13">
        <f>[8]ICE!D83</f>
        <v>170</v>
      </c>
      <c r="D119" s="13">
        <f>[8]ICE!E83</f>
        <v>170</v>
      </c>
      <c r="E119" s="13">
        <f>[8]ICE!F83</f>
        <v>128.40000000000006</v>
      </c>
      <c r="F119" s="13">
        <f>[8]ICE!G83</f>
        <v>128.40000000000006</v>
      </c>
      <c r="G119" s="13">
        <f>[8]ICE!H83</f>
        <v>128.40000000000006</v>
      </c>
      <c r="H119" s="13">
        <f>[8]ICE!I83</f>
        <v>120.80000000000007</v>
      </c>
      <c r="I119" s="13">
        <f>[8]ICE!J83</f>
        <v>120.80000000000007</v>
      </c>
      <c r="J119" s="13">
        <f>[8]ICE!K83</f>
        <v>120.80000000000005</v>
      </c>
      <c r="K119" s="13">
        <f>[8]ICE!L83</f>
        <v>101.19999999999995</v>
      </c>
      <c r="L119" s="13">
        <f>[8]ICE!M83</f>
        <v>101.19999999999996</v>
      </c>
      <c r="M119" s="13">
        <f>[8]ICE!N83</f>
        <v>101.19999999999995</v>
      </c>
    </row>
    <row r="120" spans="1:13" x14ac:dyDescent="0.3">
      <c r="A120" s="22" t="str">
        <f>[8]ICE!B84</f>
        <v>b. Bloque 41-50 000 kWh</v>
      </c>
      <c r="B120" s="13">
        <f>[8]ICE!C84</f>
        <v>4.25</v>
      </c>
      <c r="C120" s="13">
        <f>[8]ICE!D84</f>
        <v>4.25</v>
      </c>
      <c r="D120" s="13">
        <f>[8]ICE!E84</f>
        <v>4.25</v>
      </c>
      <c r="E120" s="13">
        <f>[8]ICE!F84</f>
        <v>3.2099999999999982</v>
      </c>
      <c r="F120" s="13">
        <f>[8]ICE!G84</f>
        <v>3.2099999999999977</v>
      </c>
      <c r="G120" s="13">
        <f>[8]ICE!H84</f>
        <v>3.2099999999999982</v>
      </c>
      <c r="H120" s="13">
        <f>[8]ICE!I84</f>
        <v>3.0199999999999996</v>
      </c>
      <c r="I120" s="13">
        <f>[8]ICE!J84</f>
        <v>3.0199999999999996</v>
      </c>
      <c r="J120" s="13">
        <f>[8]ICE!K84</f>
        <v>3.02</v>
      </c>
      <c r="K120" s="13">
        <f>[8]ICE!L84</f>
        <v>2.5300000000000007</v>
      </c>
      <c r="L120" s="13">
        <f>[8]ICE!M84</f>
        <v>2.5300000000000007</v>
      </c>
      <c r="M120" s="13">
        <f>[8]ICE!N84</f>
        <v>2.5300000000000007</v>
      </c>
    </row>
    <row r="121" spans="1:13" x14ac:dyDescent="0.3">
      <c r="A121" s="22" t="str">
        <f>[8]ICE!B85</f>
        <v>c. Bloque mayor a 50 000 kWh</v>
      </c>
      <c r="B121" s="13">
        <f>[8]ICE!C85</f>
        <v>212500</v>
      </c>
      <c r="C121" s="13">
        <f>[8]ICE!D85</f>
        <v>212500</v>
      </c>
      <c r="D121" s="13">
        <f>[8]ICE!E85</f>
        <v>212500</v>
      </c>
      <c r="E121" s="13">
        <f>[8]ICE!F85</f>
        <v>160500</v>
      </c>
      <c r="F121" s="13">
        <f>[8]ICE!G85</f>
        <v>160500</v>
      </c>
      <c r="G121" s="13">
        <f>[8]ICE!H85</f>
        <v>160500</v>
      </c>
      <c r="H121" s="13">
        <f>[8]ICE!I85</f>
        <v>151000</v>
      </c>
      <c r="I121" s="13">
        <f>[8]ICE!J85</f>
        <v>151000</v>
      </c>
      <c r="J121" s="13">
        <f>[8]ICE!K85</f>
        <v>151000</v>
      </c>
      <c r="K121" s="13">
        <f>[8]ICE!L85</f>
        <v>126499.99999999999</v>
      </c>
      <c r="L121" s="13">
        <f>[8]ICE!M85</f>
        <v>126499.99999999999</v>
      </c>
      <c r="M121" s="13">
        <f>[8]ICE!N85</f>
        <v>126499.99999999999</v>
      </c>
    </row>
    <row r="122" spans="1:13" x14ac:dyDescent="0.3">
      <c r="A122" s="68" t="str">
        <f>[8]ICE!B86</f>
        <v>Tarifa de acceso</v>
      </c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</row>
    <row r="123" spans="1:13" x14ac:dyDescent="0.3">
      <c r="A123" s="22" t="str">
        <f>[8]ICE!B87</f>
        <v>T-TA</v>
      </c>
      <c r="B123" s="13">
        <f>[8]ICE!C88</f>
        <v>25.919999999999991</v>
      </c>
      <c r="C123" s="13">
        <f>[8]ICE!D88</f>
        <v>25.919999999999995</v>
      </c>
      <c r="D123" s="13">
        <f>[8]ICE!E88</f>
        <v>25.919999999999991</v>
      </c>
      <c r="E123" s="13">
        <f>[8]ICE!F88</f>
        <v>24.230000000000011</v>
      </c>
      <c r="F123" s="13">
        <f>[8]ICE!G88</f>
        <v>24.230000000000011</v>
      </c>
      <c r="G123" s="13">
        <f>[8]ICE!H88</f>
        <v>24.230000000000011</v>
      </c>
      <c r="H123" s="13">
        <f>[8]ICE!I88</f>
        <v>24.230000000000011</v>
      </c>
      <c r="I123" s="13">
        <f>[8]ICE!J88</f>
        <v>24.230000000000011</v>
      </c>
      <c r="J123" s="13">
        <f>[8]ICE!K88</f>
        <v>24.230000000000011</v>
      </c>
      <c r="K123" s="13">
        <f>[8]ICE!L88</f>
        <v>24.230000000000011</v>
      </c>
      <c r="L123" s="13">
        <f>[8]ICE!M88</f>
        <v>24.230000000000011</v>
      </c>
      <c r="M123" s="13">
        <f>[8]ICE!N88</f>
        <v>24.230000000000011</v>
      </c>
    </row>
    <row r="124" spans="1:13" x14ac:dyDescent="0.3">
      <c r="A124" s="22" t="str">
        <f>[8]ICE!B88</f>
        <v>a. Consumo de Energía cada kWh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spans="1:13" x14ac:dyDescent="0.3">
      <c r="A125" s="68" t="str">
        <f>[8]ICE!B89</f>
        <v>Tarifa en centros de recarga rápida</v>
      </c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</row>
    <row r="126" spans="1:13" x14ac:dyDescent="0.3">
      <c r="A126" s="22" t="str">
        <f>[8]ICE!B90</f>
        <v>T-VE</v>
      </c>
      <c r="B126" s="13">
        <f>[8]ICE!C91</f>
        <v>150</v>
      </c>
      <c r="C126" s="13">
        <f>[8]ICE!D91</f>
        <v>150</v>
      </c>
      <c r="D126" s="13">
        <f>[8]ICE!E91</f>
        <v>150</v>
      </c>
      <c r="E126" s="13">
        <f>[8]ICE!F91</f>
        <v>150</v>
      </c>
      <c r="F126" s="13">
        <f>[8]ICE!G91</f>
        <v>150</v>
      </c>
      <c r="G126" s="13">
        <f>[8]ICE!H91</f>
        <v>150</v>
      </c>
      <c r="H126" s="13">
        <f>[8]ICE!I91</f>
        <v>150</v>
      </c>
      <c r="I126" s="13">
        <f>[8]ICE!J91</f>
        <v>150</v>
      </c>
      <c r="J126" s="13">
        <f>[8]ICE!K91</f>
        <v>150</v>
      </c>
      <c r="K126" s="13">
        <f>[8]ICE!L91</f>
        <v>150</v>
      </c>
      <c r="L126" s="13">
        <f>[8]ICE!M91</f>
        <v>150</v>
      </c>
      <c r="M126" s="13">
        <f>[8]ICE!N91</f>
        <v>150</v>
      </c>
    </row>
    <row r="127" spans="1:13" x14ac:dyDescent="0.3">
      <c r="A127" s="22" t="str">
        <f>[8]ICE!B91</f>
        <v>b. Por minuto de recarga de energía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spans="1:13" x14ac:dyDescent="0.3">
      <c r="A128" s="68" t="str">
        <f>[8]ICE!B92</f>
        <v>Tarifa residencial modalidad prepago</v>
      </c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</row>
    <row r="129" spans="1:17" x14ac:dyDescent="0.3">
      <c r="A129" s="22" t="str">
        <f>[8]ICE!B93</f>
        <v>T-RP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0" spans="1:17" x14ac:dyDescent="0.3">
      <c r="A130" s="22" t="str">
        <f>[8]ICE!B94</f>
        <v>cada kWh</v>
      </c>
      <c r="B130" s="13">
        <f>[8]ICE!C94</f>
        <v>130</v>
      </c>
      <c r="C130" s="13">
        <f>[8]ICE!D94</f>
        <v>130</v>
      </c>
      <c r="D130" s="13">
        <f>[8]ICE!E94</f>
        <v>130</v>
      </c>
      <c r="E130" s="13">
        <f>[8]ICE!F94</f>
        <v>132.32999999999996</v>
      </c>
      <c r="F130" s="13">
        <f>[8]ICE!G94</f>
        <v>132.32999999999996</v>
      </c>
      <c r="G130" s="13">
        <f>[8]ICE!H94</f>
        <v>132.32999999999996</v>
      </c>
      <c r="H130" s="13">
        <f>[8]ICE!I94</f>
        <v>124.92999999999995</v>
      </c>
      <c r="I130" s="13">
        <f>[8]ICE!J94</f>
        <v>124.92999999999995</v>
      </c>
      <c r="J130" s="13">
        <f>[8]ICE!K94</f>
        <v>124.92999999999996</v>
      </c>
      <c r="K130" s="13">
        <f>[8]ICE!L94</f>
        <v>105.34999999999994</v>
      </c>
      <c r="L130" s="13">
        <f>[8]ICE!M94</f>
        <v>105.34999999999994</v>
      </c>
      <c r="M130" s="13">
        <f>[8]ICE!N94</f>
        <v>105.34999999999994</v>
      </c>
    </row>
    <row r="131" spans="1:17" x14ac:dyDescent="0.3">
      <c r="A131" s="22" t="str">
        <f>[8]ICE!B95</f>
        <v>Cargo fijo</v>
      </c>
      <c r="B131" s="13">
        <f>[8]ICE!C95</f>
        <v>1290</v>
      </c>
      <c r="C131" s="13">
        <f>[8]ICE!D95</f>
        <v>1290</v>
      </c>
      <c r="D131" s="13">
        <f>[8]ICE!E95</f>
        <v>1290</v>
      </c>
      <c r="E131" s="13">
        <f>[8]ICE!F95</f>
        <v>1338.5400000000006</v>
      </c>
      <c r="F131" s="13">
        <f>[8]ICE!G95</f>
        <v>1338.5400000000006</v>
      </c>
      <c r="G131" s="13">
        <f>[8]ICE!H95</f>
        <v>1338.5400000000006</v>
      </c>
      <c r="H131" s="13">
        <f>[8]ICE!I95</f>
        <v>1263.7200000000005</v>
      </c>
      <c r="I131" s="13">
        <f>[8]ICE!J95</f>
        <v>1263.7200000000005</v>
      </c>
      <c r="J131" s="13">
        <f>[8]ICE!K95</f>
        <v>1263.7200000000005</v>
      </c>
      <c r="K131" s="13">
        <f>[8]ICE!L95</f>
        <v>1065.68</v>
      </c>
      <c r="L131" s="13">
        <f>[8]ICE!M95</f>
        <v>1065.68</v>
      </c>
      <c r="M131" s="13">
        <f>[8]ICE!N95</f>
        <v>1065.68</v>
      </c>
    </row>
    <row r="132" spans="1:17" x14ac:dyDescent="0.3">
      <c r="A132" s="68" t="str">
        <f>[8]ICE!B96</f>
        <v>Tarifa en centros de recarga en planteles para autobuses electricos</v>
      </c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</row>
    <row r="133" spans="1:17" x14ac:dyDescent="0.3">
      <c r="A133" s="22" t="str">
        <f>[8]ICE!B97</f>
        <v>T-BE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7" x14ac:dyDescent="0.3">
      <c r="A134" s="62" t="str">
        <f>[8]ICE!B98</f>
        <v>b. Consumo de Energía cada kWh</v>
      </c>
      <c r="B134" s="63">
        <f>[8]ICE!C98</f>
        <v>57.079999999999977</v>
      </c>
      <c r="C134" s="63">
        <f>[8]ICE!D98</f>
        <v>57.079999999999984</v>
      </c>
      <c r="D134" s="63">
        <f>[8]ICE!E98</f>
        <v>57.079999999999977</v>
      </c>
      <c r="E134" s="63">
        <f>[8]ICE!F98</f>
        <v>57.079999999999977</v>
      </c>
      <c r="F134" s="63">
        <f>[8]ICE!G98</f>
        <v>57.079999999999977</v>
      </c>
      <c r="G134" s="63">
        <f>[8]ICE!H98</f>
        <v>57.079999999999977</v>
      </c>
      <c r="H134" s="63">
        <f>[8]ICE!I98</f>
        <v>57.079999999999977</v>
      </c>
      <c r="I134" s="63">
        <f>[8]ICE!J98</f>
        <v>57.079999999999977</v>
      </c>
      <c r="J134" s="63">
        <f>[8]ICE!K98</f>
        <v>57.079999999999977</v>
      </c>
      <c r="K134" s="63">
        <f>[8]ICE!L98</f>
        <v>57.079999999999977</v>
      </c>
      <c r="L134" s="63">
        <f>[8]ICE!M98</f>
        <v>57.079999999999977</v>
      </c>
      <c r="M134" s="63">
        <f>[8]ICE!N98</f>
        <v>57.079999999999977</v>
      </c>
    </row>
    <row r="135" spans="1:17" s="16" customFormat="1" ht="20.100000000000001" customHeight="1" x14ac:dyDescent="0.3">
      <c r="A135" s="66"/>
      <c r="N135" s="1"/>
      <c r="O135" s="1"/>
      <c r="P135" s="1"/>
      <c r="Q135" s="1"/>
    </row>
    <row r="136" spans="1:17" s="16" customFormat="1" ht="21.75" customHeight="1" x14ac:dyDescent="0.3">
      <c r="N136" s="1"/>
      <c r="O136" s="1"/>
      <c r="P136" s="1"/>
      <c r="Q136" s="1"/>
    </row>
    <row r="137" spans="1:17" x14ac:dyDescent="0.3">
      <c r="A137" s="24"/>
    </row>
    <row r="138" spans="1:17" x14ac:dyDescent="0.3">
      <c r="A138" s="24"/>
    </row>
  </sheetData>
  <sortState xmlns:xlrd2="http://schemas.microsoft.com/office/spreadsheetml/2017/richdata2" ref="A114:A116">
    <sortCondition ref="A114:A116"/>
  </sortState>
  <mergeCells count="4">
    <mergeCell ref="A5:J5"/>
    <mergeCell ref="A6:M6"/>
    <mergeCell ref="A41:J41"/>
    <mergeCell ref="A42:M42"/>
  </mergeCells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6D8A-74EA-4579-890A-B0672856D618}">
  <sheetPr>
    <tabColor theme="2"/>
  </sheetPr>
  <dimension ref="A4:O111"/>
  <sheetViews>
    <sheetView topLeftCell="A106" workbookViewId="0">
      <selection activeCell="A107" sqref="A107:O111"/>
    </sheetView>
  </sheetViews>
  <sheetFormatPr baseColWidth="10" defaultColWidth="11.44140625" defaultRowHeight="14.4" x14ac:dyDescent="0.3"/>
  <cols>
    <col min="1" max="1" width="49.88671875" style="1" bestFit="1" customWidth="1"/>
    <col min="2" max="7" width="12.33203125" style="1" bestFit="1" customWidth="1"/>
    <col min="8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199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[8]CNFL!B7</f>
        <v>Tipo de tarifa y bloque</v>
      </c>
      <c r="B7" s="18" t="str">
        <f>[8]CNFL!C7</f>
        <v>Enero</v>
      </c>
      <c r="C7" s="18" t="str">
        <f>[8]CNFL!D7</f>
        <v>Febrero</v>
      </c>
      <c r="D7" s="18" t="str">
        <f>[8]CNFL!E7</f>
        <v>Marzo</v>
      </c>
      <c r="E7" s="18" t="str">
        <f>[8]CNFL!F7</f>
        <v>Abril</v>
      </c>
      <c r="F7" s="18" t="str">
        <f>[8]CNFL!G7</f>
        <v>Mayo</v>
      </c>
      <c r="G7" s="18" t="str">
        <f>[8]CNFL!H7</f>
        <v>Junio</v>
      </c>
      <c r="H7" s="18" t="str">
        <f>[8]CNFL!I7</f>
        <v>Julio</v>
      </c>
      <c r="I7" s="18" t="str">
        <f>[8]CNFL!J7</f>
        <v>Agosto</v>
      </c>
      <c r="J7" s="18" t="str">
        <f>[8]CNFL!K7</f>
        <v>Septiembre</v>
      </c>
      <c r="K7" s="18" t="str">
        <f>[8]CNFL!L7</f>
        <v>Octubre</v>
      </c>
      <c r="L7" s="18" t="str">
        <f>[8]CNFL!M7</f>
        <v>Noviembre</v>
      </c>
      <c r="M7" s="18" t="str">
        <f>[8]CNFL!N7</f>
        <v>Diciembre</v>
      </c>
      <c r="N7" s="37"/>
    </row>
    <row r="8" spans="1:14" x14ac:dyDescent="0.3">
      <c r="A8" s="51" t="str">
        <f>[8]CNFL!B8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74" t="str">
        <f>[8]CNFL!B9</f>
        <v>T-RE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21"/>
    </row>
    <row r="10" spans="1:14" x14ac:dyDescent="0.3">
      <c r="A10" s="22" t="str">
        <f>[8]CNFL!B10</f>
        <v>a. Bloque 0-30 kWh</v>
      </c>
      <c r="B10" s="13">
        <f>[8]CNFL!C10</f>
        <v>2209.5</v>
      </c>
      <c r="C10" s="13">
        <f>[8]CNFL!D10</f>
        <v>2209.5</v>
      </c>
      <c r="D10" s="13">
        <f>[8]CNFL!E10</f>
        <v>2209.5</v>
      </c>
      <c r="E10" s="13">
        <f>[8]CNFL!F10</f>
        <v>2232.900000000001</v>
      </c>
      <c r="F10" s="13">
        <f>[8]CNFL!G10</f>
        <v>2232.9000000000005</v>
      </c>
      <c r="G10" s="13">
        <f>[8]CNFL!H10</f>
        <v>2232.900000000001</v>
      </c>
      <c r="H10" s="13">
        <f>[8]CNFL!I10</f>
        <v>2131.1999999999989</v>
      </c>
      <c r="I10" s="13">
        <f>[8]CNFL!J10</f>
        <v>2131.1999999999989</v>
      </c>
      <c r="J10" s="13">
        <f>[8]CNFL!K10</f>
        <v>2131.1999999999989</v>
      </c>
      <c r="K10" s="13">
        <f>[8]CNFL!L10</f>
        <v>1867.1999999999989</v>
      </c>
      <c r="L10" s="13">
        <f>[8]CNFL!M10</f>
        <v>1867.1999999999991</v>
      </c>
      <c r="M10" s="13">
        <f>[8]CNFL!N10</f>
        <v>1867.1999999999989</v>
      </c>
      <c r="N10" s="13"/>
    </row>
    <row r="11" spans="1:14" x14ac:dyDescent="0.3">
      <c r="A11" s="22" t="str">
        <f>[8]CNFL!B11</f>
        <v>b. Bloque 31-200 kWh</v>
      </c>
      <c r="B11" s="13">
        <f>[8]CNFL!C11</f>
        <v>73.650000000000048</v>
      </c>
      <c r="C11" s="13">
        <f>[8]CNFL!D11</f>
        <v>73.650000000000048</v>
      </c>
      <c r="D11" s="13">
        <f>[8]CNFL!E11</f>
        <v>73.650000000000048</v>
      </c>
      <c r="E11" s="13">
        <f>[8]CNFL!F11</f>
        <v>74.430000000000035</v>
      </c>
      <c r="F11" s="13">
        <f>[8]CNFL!G11</f>
        <v>74.430000000000021</v>
      </c>
      <c r="G11" s="13">
        <f>[8]CNFL!H11</f>
        <v>74.430000000000035</v>
      </c>
      <c r="H11" s="13">
        <f>[8]CNFL!I11</f>
        <v>71.039999999999978</v>
      </c>
      <c r="I11" s="13">
        <f>[8]CNFL!J11</f>
        <v>71.039999999999978</v>
      </c>
      <c r="J11" s="13">
        <f>[8]CNFL!K11</f>
        <v>71.039999999999978</v>
      </c>
      <c r="K11" s="13">
        <f>[8]CNFL!L11</f>
        <v>62.24</v>
      </c>
      <c r="L11" s="13">
        <f>[8]CNFL!M11</f>
        <v>62.24</v>
      </c>
      <c r="M11" s="13">
        <f>[8]CNFL!N11</f>
        <v>62.24</v>
      </c>
      <c r="N11" s="13"/>
    </row>
    <row r="12" spans="1:14" x14ac:dyDescent="0.3">
      <c r="A12" s="22" t="str">
        <f>[8]CNFL!B12</f>
        <v>c. Bloque 201-300 kWh</v>
      </c>
      <c r="B12" s="13">
        <f>[8]CNFL!C12</f>
        <v>113.02</v>
      </c>
      <c r="C12" s="13">
        <f>[8]CNFL!D12</f>
        <v>113.02</v>
      </c>
      <c r="D12" s="13">
        <f>[8]CNFL!E12</f>
        <v>113.02</v>
      </c>
      <c r="E12" s="13">
        <f>[8]CNFL!F12</f>
        <v>114.21999999999993</v>
      </c>
      <c r="F12" s="13">
        <f>[8]CNFL!G12</f>
        <v>114.21999999999991</v>
      </c>
      <c r="G12" s="13">
        <f>[8]CNFL!H12</f>
        <v>114.21999999999993</v>
      </c>
      <c r="H12" s="13">
        <f>[8]CNFL!I12</f>
        <v>109.01000000000009</v>
      </c>
      <c r="I12" s="13">
        <f>[8]CNFL!J12</f>
        <v>109.01000000000009</v>
      </c>
      <c r="J12" s="13">
        <f>[8]CNFL!K12</f>
        <v>109.01000000000008</v>
      </c>
      <c r="K12" s="13">
        <f>[8]CNFL!L12</f>
        <v>95.510000000000076</v>
      </c>
      <c r="L12" s="13">
        <f>[8]CNFL!M12</f>
        <v>95.510000000000062</v>
      </c>
      <c r="M12" s="13">
        <f>[8]CNFL!N12</f>
        <v>95.510000000000076</v>
      </c>
      <c r="N12" s="13"/>
    </row>
    <row r="13" spans="1:14" x14ac:dyDescent="0.3">
      <c r="A13" s="22" t="str">
        <f>[8]CNFL!B13</f>
        <v>d. Bloque mayor a 300 kWh</v>
      </c>
      <c r="B13" s="13">
        <f>[8]CNFL!C13</f>
        <v>116.84999999999994</v>
      </c>
      <c r="C13" s="13">
        <f>[8]CNFL!D13</f>
        <v>116.84999999999994</v>
      </c>
      <c r="D13" s="13">
        <f>[8]CNFL!E13</f>
        <v>116.84999999999994</v>
      </c>
      <c r="E13" s="13">
        <f>[8]CNFL!F13</f>
        <v>118.07999999999996</v>
      </c>
      <c r="F13" s="13">
        <f>[8]CNFL!G13</f>
        <v>118.07999999999996</v>
      </c>
      <c r="G13" s="13">
        <f>[8]CNFL!H13</f>
        <v>118.07999999999996</v>
      </c>
      <c r="H13" s="13">
        <f>[8]CNFL!I13</f>
        <v>112.69999999999995</v>
      </c>
      <c r="I13" s="13">
        <f>[8]CNFL!J13</f>
        <v>112.69999999999995</v>
      </c>
      <c r="J13" s="13">
        <f>[8]CNFL!K13</f>
        <v>112.69999999999996</v>
      </c>
      <c r="K13" s="13">
        <f>[8]CNFL!L13</f>
        <v>98.739999999999924</v>
      </c>
      <c r="L13" s="13">
        <f>[8]CNFL!M13</f>
        <v>98.739999999999938</v>
      </c>
      <c r="M13" s="13">
        <f>[8]CNFL!N13</f>
        <v>98.739999999999924</v>
      </c>
      <c r="N13" s="21"/>
    </row>
    <row r="14" spans="1:14" x14ac:dyDescent="0.3">
      <c r="A14" s="73" t="str">
        <f>[8]CNFL!B14</f>
        <v>Residencial horaria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21"/>
    </row>
    <row r="15" spans="1:14" x14ac:dyDescent="0.3">
      <c r="A15" s="74" t="str">
        <f>[8]CNFL!B15</f>
        <v>T-REH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13"/>
    </row>
    <row r="16" spans="1:14" x14ac:dyDescent="0.3">
      <c r="A16" s="22" t="str">
        <f>[8]CNFL!B16</f>
        <v xml:space="preserve">a. Bloque 0-500 KWh   Punta </v>
      </c>
      <c r="B16" s="13">
        <f>[8]CNFL!C16</f>
        <v>170.5</v>
      </c>
      <c r="C16" s="13">
        <f>[8]CNFL!D16</f>
        <v>170.5</v>
      </c>
      <c r="D16" s="13">
        <f>[8]CNFL!E16</f>
        <v>170.5</v>
      </c>
      <c r="E16" s="13">
        <f>[8]CNFL!F16</f>
        <v>172.28000000000003</v>
      </c>
      <c r="F16" s="13">
        <f>[8]CNFL!G16</f>
        <v>172.28</v>
      </c>
      <c r="G16" s="13">
        <f>[8]CNFL!H16</f>
        <v>172.28000000000003</v>
      </c>
      <c r="H16" s="13">
        <f>[8]CNFL!I16</f>
        <v>164.43999999999994</v>
      </c>
      <c r="I16" s="13">
        <f>[8]CNFL!J16</f>
        <v>164.43999999999994</v>
      </c>
      <c r="J16" s="13">
        <f>[8]CNFL!K16</f>
        <v>164.43999999999997</v>
      </c>
      <c r="K16" s="13">
        <f>[8]CNFL!L16</f>
        <v>144.07000000000002</v>
      </c>
      <c r="L16" s="13">
        <f>[8]CNFL!M16</f>
        <v>144.07000000000005</v>
      </c>
      <c r="M16" s="13">
        <f>[8]CNFL!N16</f>
        <v>144.07000000000002</v>
      </c>
      <c r="N16" s="13"/>
    </row>
    <row r="17" spans="1:15" x14ac:dyDescent="0.3">
      <c r="A17" s="22" t="str">
        <f>[8]CNFL!B17</f>
        <v>b. Bloque 0-500 KWh   Valle</v>
      </c>
      <c r="B17" s="13">
        <f>[8]CNFL!C17</f>
        <v>69.900000000000034</v>
      </c>
      <c r="C17" s="13">
        <f>[8]CNFL!D17</f>
        <v>69.900000000000034</v>
      </c>
      <c r="D17" s="13">
        <f>[8]CNFL!E17</f>
        <v>69.900000000000034</v>
      </c>
      <c r="E17" s="13">
        <f>[8]CNFL!F17</f>
        <v>70.630000000000052</v>
      </c>
      <c r="F17" s="13">
        <f>[8]CNFL!G17</f>
        <v>70.630000000000052</v>
      </c>
      <c r="G17" s="13">
        <f>[8]CNFL!H17</f>
        <v>70.630000000000052</v>
      </c>
      <c r="H17" s="13">
        <f>[8]CNFL!I17</f>
        <v>67.42000000000003</v>
      </c>
      <c r="I17" s="13">
        <f>[8]CNFL!J17</f>
        <v>67.42000000000003</v>
      </c>
      <c r="J17" s="13">
        <f>[8]CNFL!K17</f>
        <v>67.42000000000003</v>
      </c>
      <c r="K17" s="13">
        <f>[8]CNFL!L17</f>
        <v>59.05999999999996</v>
      </c>
      <c r="L17" s="13">
        <f>[8]CNFL!M17</f>
        <v>59.05999999999996</v>
      </c>
      <c r="M17" s="13">
        <f>[8]CNFL!N17</f>
        <v>59.05999999999996</v>
      </c>
      <c r="N17" s="13"/>
    </row>
    <row r="18" spans="1:15" x14ac:dyDescent="0.3">
      <c r="A18" s="22" t="str">
        <f>[8]CNFL!B18</f>
        <v>c. Bloque 0-500 KWh   Noche</v>
      </c>
      <c r="B18" s="13">
        <f>[8]CNFL!C18</f>
        <v>29.25</v>
      </c>
      <c r="C18" s="13">
        <f>[8]CNFL!D18</f>
        <v>29.25</v>
      </c>
      <c r="D18" s="13">
        <f>[8]CNFL!E18</f>
        <v>29.25</v>
      </c>
      <c r="E18" s="13">
        <f>[8]CNFL!F18</f>
        <v>29.559999999999977</v>
      </c>
      <c r="F18" s="13">
        <f>[8]CNFL!G18</f>
        <v>29.559999999999974</v>
      </c>
      <c r="G18" s="13">
        <f>[8]CNFL!H18</f>
        <v>29.559999999999977</v>
      </c>
      <c r="H18" s="13">
        <f>[8]CNFL!I18</f>
        <v>28.220000000000017</v>
      </c>
      <c r="I18" s="13">
        <f>[8]CNFL!J18</f>
        <v>28.220000000000017</v>
      </c>
      <c r="J18" s="13">
        <f>[8]CNFL!K18</f>
        <v>28.220000000000017</v>
      </c>
      <c r="K18" s="13">
        <f>[8]CNFL!L18</f>
        <v>24.720000000000017</v>
      </c>
      <c r="L18" s="13">
        <f>[8]CNFL!M18</f>
        <v>24.720000000000017</v>
      </c>
      <c r="M18" s="13">
        <f>[8]CNFL!N18</f>
        <v>24.720000000000017</v>
      </c>
      <c r="N18" s="13"/>
    </row>
    <row r="19" spans="1:15" x14ac:dyDescent="0.3">
      <c r="A19" s="22" t="str">
        <f>[8]CNFL!B19</f>
        <v xml:space="preserve">g. Bloque mayor a 500 KWh   Punta </v>
      </c>
      <c r="B19" s="13">
        <f>[8]CNFL!C19</f>
        <v>210.81000000000014</v>
      </c>
      <c r="C19" s="13">
        <f>[8]CNFL!D19</f>
        <v>210.81000000000012</v>
      </c>
      <c r="D19" s="13">
        <f>[8]CNFL!E19</f>
        <v>210.81000000000014</v>
      </c>
      <c r="E19" s="13">
        <f>[8]CNFL!F19</f>
        <v>213.02000000000015</v>
      </c>
      <c r="F19" s="13">
        <f>[8]CNFL!G19</f>
        <v>213.02000000000018</v>
      </c>
      <c r="G19" s="13">
        <f>[8]CNFL!H19</f>
        <v>213.02000000000015</v>
      </c>
      <c r="H19" s="13">
        <f>[8]CNFL!I19</f>
        <v>203.31999999999994</v>
      </c>
      <c r="I19" s="13">
        <f>[8]CNFL!J19</f>
        <v>203.31999999999994</v>
      </c>
      <c r="J19" s="13">
        <f>[8]CNFL!K19</f>
        <v>203.31999999999996</v>
      </c>
      <c r="K19" s="13">
        <f>[8]CNFL!L19</f>
        <v>178.13000000000008</v>
      </c>
      <c r="L19" s="13">
        <f>[8]CNFL!M19</f>
        <v>178.13000000000008</v>
      </c>
      <c r="M19" s="13">
        <f>[8]CNFL!N19</f>
        <v>178.13000000000008</v>
      </c>
      <c r="N19" s="13"/>
    </row>
    <row r="20" spans="1:15" x14ac:dyDescent="0.3">
      <c r="A20" s="22" t="str">
        <f>[8]CNFL!B20</f>
        <v xml:space="preserve">h. Bloque mayor a 500 KWh   Valle </v>
      </c>
      <c r="B20" s="13">
        <f>[8]CNFL!C20</f>
        <v>85.07999999999997</v>
      </c>
      <c r="C20" s="13">
        <f>[8]CNFL!D20</f>
        <v>85.07999999999997</v>
      </c>
      <c r="D20" s="13">
        <f>[8]CNFL!E20</f>
        <v>85.07999999999997</v>
      </c>
      <c r="E20" s="13">
        <f>[8]CNFL!F20</f>
        <v>85.96999999999997</v>
      </c>
      <c r="F20" s="13">
        <f>[8]CNFL!G20</f>
        <v>85.969999999999956</v>
      </c>
      <c r="G20" s="13">
        <f>[8]CNFL!H20</f>
        <v>85.96999999999997</v>
      </c>
      <c r="H20" s="13">
        <f>[8]CNFL!I20</f>
        <v>82.05999999999996</v>
      </c>
      <c r="I20" s="13">
        <f>[8]CNFL!J20</f>
        <v>82.05999999999996</v>
      </c>
      <c r="J20" s="13">
        <f>[8]CNFL!K20</f>
        <v>82.05999999999996</v>
      </c>
      <c r="K20" s="13">
        <f>[8]CNFL!L20</f>
        <v>71.890000000000029</v>
      </c>
      <c r="L20" s="13">
        <f>[8]CNFL!M20</f>
        <v>71.890000000000043</v>
      </c>
      <c r="M20" s="13">
        <f>[8]CNFL!N20</f>
        <v>71.890000000000029</v>
      </c>
      <c r="N20" s="21"/>
    </row>
    <row r="21" spans="1:15" x14ac:dyDescent="0.3">
      <c r="A21" s="22" t="str">
        <f>[8]CNFL!B21</f>
        <v>i. Bloque mayor a 500 KWh   Noche</v>
      </c>
      <c r="B21" s="13">
        <f>[8]CNFL!C21</f>
        <v>39.380000000000017</v>
      </c>
      <c r="C21" s="13">
        <f>[8]CNFL!D21</f>
        <v>39.380000000000003</v>
      </c>
      <c r="D21" s="13">
        <f>[8]CNFL!E21</f>
        <v>39.380000000000017</v>
      </c>
      <c r="E21" s="13">
        <f>[8]CNFL!F21</f>
        <v>39.789999999999985</v>
      </c>
      <c r="F21" s="13">
        <f>[8]CNFL!G21</f>
        <v>39.789999999999985</v>
      </c>
      <c r="G21" s="13">
        <f>[8]CNFL!H21</f>
        <v>39.789999999999985</v>
      </c>
      <c r="H21" s="13">
        <f>[8]CNFL!I21</f>
        <v>37.980000000000011</v>
      </c>
      <c r="I21" s="13">
        <f>[8]CNFL!J21</f>
        <v>37.980000000000011</v>
      </c>
      <c r="J21" s="13">
        <f>[8]CNFL!K21</f>
        <v>37.980000000000011</v>
      </c>
      <c r="K21" s="13">
        <f>[8]CNFL!L21</f>
        <v>33.269999999999989</v>
      </c>
      <c r="L21" s="13">
        <f>[8]CNFL!M21</f>
        <v>33.269999999999989</v>
      </c>
      <c r="M21" s="13">
        <f>[8]CNFL!N21</f>
        <v>33.269999999999989</v>
      </c>
      <c r="N21" s="21"/>
    </row>
    <row r="22" spans="1:15" x14ac:dyDescent="0.3">
      <c r="A22" s="68" t="str">
        <f>[8]CNFL!B22</f>
        <v>COMERCIOS Y SERVICIOS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13"/>
    </row>
    <row r="23" spans="1:15" x14ac:dyDescent="0.3">
      <c r="A23" s="66" t="str">
        <f>[8]CNFL!B23</f>
        <v>T-CO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5" x14ac:dyDescent="0.3">
      <c r="A24" s="22" t="str">
        <f>[8]CNFL!B24</f>
        <v>a. Consumo de Energía menor o igual a 3000 kWh</v>
      </c>
      <c r="B24" s="13">
        <f>[8]CNFL!C24</f>
        <v>124.44999999999993</v>
      </c>
      <c r="C24" s="13">
        <f>[8]CNFL!D24</f>
        <v>124.44999999999995</v>
      </c>
      <c r="D24" s="13">
        <f>[8]CNFL!E24</f>
        <v>124.44999999999993</v>
      </c>
      <c r="E24" s="13">
        <f>[8]CNFL!F24</f>
        <v>125.75</v>
      </c>
      <c r="F24" s="13">
        <f>[8]CNFL!G24</f>
        <v>125.75</v>
      </c>
      <c r="G24" s="13">
        <f>[8]CNFL!H24</f>
        <v>125.75</v>
      </c>
      <c r="H24" s="13">
        <f>[8]CNFL!I24</f>
        <v>120.03000000000009</v>
      </c>
      <c r="I24" s="13">
        <f>[8]CNFL!J24</f>
        <v>120.03000000000009</v>
      </c>
      <c r="J24" s="13">
        <f>[8]CNFL!K24</f>
        <v>120.03000000000007</v>
      </c>
      <c r="K24" s="13">
        <f>[8]CNFL!L24</f>
        <v>105.15999999999997</v>
      </c>
      <c r="L24" s="13">
        <f>[8]CNFL!M24</f>
        <v>105.15999999999998</v>
      </c>
      <c r="M24" s="13">
        <f>[8]CNFL!N24</f>
        <v>105.15999999999997</v>
      </c>
      <c r="N24" s="13"/>
    </row>
    <row r="25" spans="1:15" x14ac:dyDescent="0.3">
      <c r="A25" s="22" t="str">
        <f>[8]CNFL!B25</f>
        <v>b. Bloque 0-3000 kWh</v>
      </c>
      <c r="B25" s="13">
        <f>[8]CNFL!C25</f>
        <v>224790.00000000003</v>
      </c>
      <c r="C25" s="13">
        <f>[8]CNFL!D25</f>
        <v>224790.00000000003</v>
      </c>
      <c r="D25" s="13">
        <f>[8]CNFL!E25</f>
        <v>224790.00000000003</v>
      </c>
      <c r="E25" s="13">
        <f>[8]CNFL!F25</f>
        <v>227160</v>
      </c>
      <c r="F25" s="13">
        <f>[8]CNFL!G25</f>
        <v>227160</v>
      </c>
      <c r="G25" s="13">
        <f>[8]CNFL!H25</f>
        <v>227160</v>
      </c>
      <c r="H25" s="13">
        <f>[8]CNFL!I25</f>
        <v>216810</v>
      </c>
      <c r="I25" s="13">
        <f>[8]CNFL!J25</f>
        <v>216810</v>
      </c>
      <c r="J25" s="13">
        <f>[8]CNFL!K25</f>
        <v>216810</v>
      </c>
      <c r="K25" s="13">
        <f>[8]CNFL!L25</f>
        <v>189960</v>
      </c>
      <c r="L25" s="13">
        <f>[8]CNFL!M25</f>
        <v>189960</v>
      </c>
      <c r="M25" s="13">
        <f>[8]CNFL!N25</f>
        <v>189960</v>
      </c>
      <c r="N25" s="13"/>
    </row>
    <row r="26" spans="1:15" x14ac:dyDescent="0.3">
      <c r="A26" s="22" t="str">
        <f>[8]CNFL!B26</f>
        <v>c. Bloque mayor a 3000 kWh</v>
      </c>
      <c r="B26" s="13">
        <f>[8]CNFL!C26</f>
        <v>74.930000000000021</v>
      </c>
      <c r="C26" s="13">
        <f>[8]CNFL!D26</f>
        <v>74.930000000000049</v>
      </c>
      <c r="D26" s="13">
        <f>[8]CNFL!E26</f>
        <v>74.930000000000021</v>
      </c>
      <c r="E26" s="13">
        <f>[8]CNFL!F26</f>
        <v>75.72</v>
      </c>
      <c r="F26" s="13">
        <f>[8]CNFL!G26</f>
        <v>75.719999999999985</v>
      </c>
      <c r="G26" s="13">
        <f>[8]CNFL!H26</f>
        <v>75.72</v>
      </c>
      <c r="H26" s="13">
        <f>[8]CNFL!I26</f>
        <v>72.27</v>
      </c>
      <c r="I26" s="13">
        <f>[8]CNFL!J26</f>
        <v>72.27</v>
      </c>
      <c r="J26" s="13">
        <f>[8]CNFL!K26</f>
        <v>72.27</v>
      </c>
      <c r="K26" s="13">
        <f>[8]CNFL!L26</f>
        <v>63.319999999999979</v>
      </c>
      <c r="L26" s="13">
        <f>[8]CNFL!M26</f>
        <v>63.319999999999979</v>
      </c>
      <c r="M26" s="13">
        <f>[8]CNFL!N26</f>
        <v>63.319999999999979</v>
      </c>
      <c r="N26" s="13"/>
    </row>
    <row r="27" spans="1:15" x14ac:dyDescent="0.3">
      <c r="A27" s="22" t="str">
        <f>[8]CNFL!B27</f>
        <v>d. Bloque 0-8 kW</v>
      </c>
      <c r="B27" s="13">
        <f>[8]CNFL!C27</f>
        <v>99916.319999999963</v>
      </c>
      <c r="C27" s="13">
        <f>[8]CNFL!D27</f>
        <v>99916.319999999978</v>
      </c>
      <c r="D27" s="13">
        <f>[8]CNFL!E27</f>
        <v>99916.319999999963</v>
      </c>
      <c r="E27" s="13">
        <f>[8]CNFL!F27</f>
        <v>100964.31999999998</v>
      </c>
      <c r="F27" s="13">
        <f>[8]CNFL!G27</f>
        <v>100964.31999999996</v>
      </c>
      <c r="G27" s="13">
        <f>[8]CNFL!H27</f>
        <v>100964.31999999998</v>
      </c>
      <c r="H27" s="13">
        <f>[8]CNFL!I27</f>
        <v>96366</v>
      </c>
      <c r="I27" s="13">
        <f>[8]CNFL!J27</f>
        <v>96366</v>
      </c>
      <c r="J27" s="13">
        <f>[8]CNFL!K27</f>
        <v>96366</v>
      </c>
      <c r="K27" s="13">
        <f>[8]CNFL!L27</f>
        <v>84428.240000000049</v>
      </c>
      <c r="L27" s="13">
        <f>[8]CNFL!M27</f>
        <v>84428.240000000034</v>
      </c>
      <c r="M27" s="13">
        <f>[8]CNFL!N27</f>
        <v>84428.240000000049</v>
      </c>
      <c r="N27" s="21"/>
    </row>
    <row r="28" spans="1:15" x14ac:dyDescent="0.3">
      <c r="A28" s="22" t="str">
        <f>[8]CNFL!B28</f>
        <v>e. Bloque mayor a 8 kW</v>
      </c>
      <c r="B28" s="13">
        <f>[8]CNFL!C28</f>
        <v>12489.539999999995</v>
      </c>
      <c r="C28" s="13">
        <f>[8]CNFL!D28</f>
        <v>12489.539999999997</v>
      </c>
      <c r="D28" s="13">
        <f>[8]CNFL!E28</f>
        <v>12489.539999999995</v>
      </c>
      <c r="E28" s="13">
        <f>[8]CNFL!F28</f>
        <v>12620.539999999997</v>
      </c>
      <c r="F28" s="13">
        <f>[8]CNFL!G28</f>
        <v>12620.539999999995</v>
      </c>
      <c r="G28" s="13">
        <f>[8]CNFL!H28</f>
        <v>12620.539999999997</v>
      </c>
      <c r="H28" s="13">
        <f>[8]CNFL!I28</f>
        <v>12045.75</v>
      </c>
      <c r="I28" s="13">
        <f>[8]CNFL!J28</f>
        <v>12045.75</v>
      </c>
      <c r="J28" s="13">
        <f>[8]CNFL!K28</f>
        <v>12045.75</v>
      </c>
      <c r="K28" s="13">
        <f>[8]CNFL!L28</f>
        <v>10553.530000000006</v>
      </c>
      <c r="L28" s="13">
        <f>[8]CNFL!M28</f>
        <v>10553.530000000004</v>
      </c>
      <c r="M28" s="13">
        <f>[8]CNFL!N28</f>
        <v>10553.530000000006</v>
      </c>
      <c r="N28" s="21"/>
    </row>
    <row r="29" spans="1:15" x14ac:dyDescent="0.3">
      <c r="A29" s="68" t="str">
        <f>[8]CNFL!B29</f>
        <v>INDUSTRIAL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13"/>
    </row>
    <row r="30" spans="1:15" x14ac:dyDescent="0.3">
      <c r="A30" s="66" t="str">
        <f>[8]CNFL!B30</f>
        <v>T-IN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 x14ac:dyDescent="0.3">
      <c r="A31" s="22" t="str">
        <f>[8]CNFL!B31</f>
        <v>a. Consumo de Energía menor o igual a 3000 kWh</v>
      </c>
      <c r="B31" s="13">
        <f>[8]CNFL!C31</f>
        <v>124.44999999999993</v>
      </c>
      <c r="C31" s="13">
        <f>[8]CNFL!D31</f>
        <v>124.44999999999995</v>
      </c>
      <c r="D31" s="13">
        <f>[8]CNFL!E31</f>
        <v>124.44999999999993</v>
      </c>
      <c r="E31" s="13">
        <f>[8]CNFL!F31</f>
        <v>125.75</v>
      </c>
      <c r="F31" s="13">
        <f>[8]CNFL!G31</f>
        <v>125.75</v>
      </c>
      <c r="G31" s="13">
        <f>[8]CNFL!H31</f>
        <v>125.75</v>
      </c>
      <c r="H31" s="13">
        <f>[8]CNFL!I31</f>
        <v>120.03000000000009</v>
      </c>
      <c r="I31" s="13">
        <f>[8]CNFL!J31</f>
        <v>120.03000000000009</v>
      </c>
      <c r="J31" s="13">
        <f>[8]CNFL!K31</f>
        <v>120.03000000000007</v>
      </c>
      <c r="K31" s="13">
        <f>[8]CNFL!L31</f>
        <v>105.15999999999997</v>
      </c>
      <c r="L31" s="13">
        <f>[8]CNFL!M31</f>
        <v>105.15999999999998</v>
      </c>
      <c r="M31" s="13">
        <f>[8]CNFL!N31</f>
        <v>105.15999999999997</v>
      </c>
      <c r="N31" s="13"/>
      <c r="O31" s="13"/>
    </row>
    <row r="32" spans="1:15" x14ac:dyDescent="0.3">
      <c r="A32" s="22" t="str">
        <f>[8]CNFL!B32</f>
        <v>b. Bloque 0-3000 kWh</v>
      </c>
      <c r="B32" s="13">
        <f>[8]CNFL!C32</f>
        <v>224790.00000000003</v>
      </c>
      <c r="C32" s="13">
        <f>[8]CNFL!D32</f>
        <v>224790.00000000003</v>
      </c>
      <c r="D32" s="13">
        <f>[8]CNFL!E32</f>
        <v>224790.00000000003</v>
      </c>
      <c r="E32" s="13">
        <f>[8]CNFL!F32</f>
        <v>227160</v>
      </c>
      <c r="F32" s="13">
        <f>[8]CNFL!G32</f>
        <v>227160</v>
      </c>
      <c r="G32" s="13">
        <f>[8]CNFL!H32</f>
        <v>227160</v>
      </c>
      <c r="H32" s="13">
        <f>[8]CNFL!I32</f>
        <v>216810</v>
      </c>
      <c r="I32" s="13">
        <f>[8]CNFL!J32</f>
        <v>216810</v>
      </c>
      <c r="J32" s="13">
        <f>[8]CNFL!K32</f>
        <v>216810</v>
      </c>
      <c r="K32" s="13">
        <f>[8]CNFL!L32</f>
        <v>189960</v>
      </c>
      <c r="L32" s="13">
        <f>[8]CNFL!M32</f>
        <v>189960</v>
      </c>
      <c r="M32" s="13">
        <f>[8]CNFL!N32</f>
        <v>189960</v>
      </c>
      <c r="N32" s="13"/>
      <c r="O32" s="13"/>
    </row>
    <row r="33" spans="1:15" x14ac:dyDescent="0.3">
      <c r="A33" s="22" t="str">
        <f>[8]CNFL!B33</f>
        <v>c. Bloque mayor a 3000 kWh</v>
      </c>
      <c r="B33" s="13">
        <f>[8]CNFL!C33</f>
        <v>74.930000000000021</v>
      </c>
      <c r="C33" s="13">
        <f>[8]CNFL!D33</f>
        <v>74.930000000000049</v>
      </c>
      <c r="D33" s="13">
        <f>[8]CNFL!E33</f>
        <v>74.930000000000021</v>
      </c>
      <c r="E33" s="13">
        <f>[8]CNFL!F33</f>
        <v>75.72</v>
      </c>
      <c r="F33" s="13">
        <f>[8]CNFL!G33</f>
        <v>75.719999999999985</v>
      </c>
      <c r="G33" s="13">
        <f>[8]CNFL!H33</f>
        <v>75.72</v>
      </c>
      <c r="H33" s="13">
        <f>[8]CNFL!I33</f>
        <v>72.27</v>
      </c>
      <c r="I33" s="13">
        <f>[8]CNFL!J33</f>
        <v>72.27</v>
      </c>
      <c r="J33" s="13">
        <f>[8]CNFL!K33</f>
        <v>72.27</v>
      </c>
      <c r="K33" s="13">
        <f>[8]CNFL!L33</f>
        <v>63.319999999999979</v>
      </c>
      <c r="L33" s="13">
        <f>[8]CNFL!M33</f>
        <v>63.319999999999979</v>
      </c>
      <c r="M33" s="13">
        <f>[8]CNFL!N33</f>
        <v>63.319999999999979</v>
      </c>
      <c r="N33" s="13"/>
      <c r="O33" s="13"/>
    </row>
    <row r="34" spans="1:15" x14ac:dyDescent="0.3">
      <c r="A34" s="22" t="str">
        <f>[8]CNFL!B34</f>
        <v>d. Bloque 0-8 kW</v>
      </c>
      <c r="B34" s="13">
        <f>[8]CNFL!C34</f>
        <v>99916.319999999963</v>
      </c>
      <c r="C34" s="13">
        <f>[8]CNFL!D34</f>
        <v>99916.319999999978</v>
      </c>
      <c r="D34" s="13">
        <f>[8]CNFL!E34</f>
        <v>99916.319999999963</v>
      </c>
      <c r="E34" s="13">
        <f>[8]CNFL!F34</f>
        <v>100964.31999999998</v>
      </c>
      <c r="F34" s="13">
        <f>[8]CNFL!G34</f>
        <v>100964.31999999996</v>
      </c>
      <c r="G34" s="13">
        <f>[8]CNFL!H34</f>
        <v>100964.31999999998</v>
      </c>
      <c r="H34" s="13">
        <f>[8]CNFL!I34</f>
        <v>96366</v>
      </c>
      <c r="I34" s="13">
        <f>[8]CNFL!J34</f>
        <v>96366</v>
      </c>
      <c r="J34" s="13">
        <f>[8]CNFL!K34</f>
        <v>96366</v>
      </c>
      <c r="K34" s="13">
        <f>[8]CNFL!L34</f>
        <v>84428.240000000049</v>
      </c>
      <c r="L34" s="13">
        <f>[8]CNFL!M34</f>
        <v>84428.240000000034</v>
      </c>
      <c r="M34" s="13">
        <f>[8]CNFL!N34</f>
        <v>84428.240000000049</v>
      </c>
      <c r="N34" s="13"/>
      <c r="O34" s="13"/>
    </row>
    <row r="35" spans="1:15" x14ac:dyDescent="0.3">
      <c r="A35" s="22" t="str">
        <f>[8]CNFL!B35</f>
        <v>e. Bloque mayor a 8 kW</v>
      </c>
      <c r="B35" s="13">
        <f>[8]CNFL!C35</f>
        <v>12489.539999999995</v>
      </c>
      <c r="C35" s="13">
        <f>[8]CNFL!D35</f>
        <v>12489.539999999997</v>
      </c>
      <c r="D35" s="13">
        <f>[8]CNFL!E35</f>
        <v>12489.539999999995</v>
      </c>
      <c r="E35" s="13">
        <f>[8]CNFL!F35</f>
        <v>12620.539999999997</v>
      </c>
      <c r="F35" s="13">
        <f>[8]CNFL!G35</f>
        <v>12620.539999999995</v>
      </c>
      <c r="G35" s="13">
        <f>[8]CNFL!H35</f>
        <v>12620.539999999997</v>
      </c>
      <c r="H35" s="13">
        <f>[8]CNFL!I35</f>
        <v>12045.75</v>
      </c>
      <c r="I35" s="13">
        <f>[8]CNFL!J35</f>
        <v>12045.75</v>
      </c>
      <c r="J35" s="13">
        <f>[8]CNFL!K35</f>
        <v>12045.75</v>
      </c>
      <c r="K35" s="13">
        <f>[8]CNFL!L35</f>
        <v>10553.530000000006</v>
      </c>
      <c r="L35" s="13">
        <f>[8]CNFL!M35</f>
        <v>10553.530000000004</v>
      </c>
      <c r="M35" s="13">
        <f>[8]CNFL!N35</f>
        <v>10553.530000000006</v>
      </c>
      <c r="N35" s="23"/>
    </row>
    <row r="36" spans="1:15" x14ac:dyDescent="0.3">
      <c r="A36" s="68" t="str">
        <f>[8]CNFL!B36</f>
        <v>PREFERENCIAL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23"/>
    </row>
    <row r="37" spans="1:15" x14ac:dyDescent="0.3">
      <c r="A37" s="66" t="str">
        <f>[8]CNFL!B37</f>
        <v>T-CS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23"/>
    </row>
    <row r="38" spans="1:15" x14ac:dyDescent="0.3">
      <c r="A38" s="22" t="str">
        <f>[8]CNFL!B38</f>
        <v>a. Consumo de Energía menor o igual a 3000 kWh</v>
      </c>
      <c r="B38" s="13">
        <f>[8]CNFL!C38</f>
        <v>83.820000000000007</v>
      </c>
      <c r="C38" s="13">
        <f>[8]CNFL!D38</f>
        <v>83.819999999999979</v>
      </c>
      <c r="D38" s="13">
        <f>[8]CNFL!E38</f>
        <v>83.820000000000007</v>
      </c>
      <c r="E38" s="13">
        <f>[8]CNFL!F38</f>
        <v>84.699999999999989</v>
      </c>
      <c r="F38" s="13">
        <f>[8]CNFL!G38</f>
        <v>84.699999999999974</v>
      </c>
      <c r="G38" s="13">
        <f>[8]CNFL!H38</f>
        <v>84.699999999999989</v>
      </c>
      <c r="H38" s="13">
        <f>[8]CNFL!I38</f>
        <v>80.849999999999952</v>
      </c>
      <c r="I38" s="13">
        <f>[8]CNFL!J38</f>
        <v>80.849999999999952</v>
      </c>
      <c r="J38" s="13">
        <f>[8]CNFL!K38</f>
        <v>80.849999999999952</v>
      </c>
      <c r="K38" s="13">
        <f>[8]CNFL!L38</f>
        <v>70.82999999999997</v>
      </c>
      <c r="L38" s="13">
        <f>[8]CNFL!M38</f>
        <v>70.82999999999997</v>
      </c>
      <c r="M38" s="13">
        <f>[8]CNFL!N38</f>
        <v>70.82999999999997</v>
      </c>
      <c r="N38" s="23"/>
    </row>
    <row r="39" spans="1:15" x14ac:dyDescent="0.3">
      <c r="A39" s="22" t="str">
        <f>[8]CNFL!B39</f>
        <v>b. Bloque 0-3000 kWh</v>
      </c>
      <c r="B39" s="13">
        <f>[8]CNFL!C39</f>
        <v>144810</v>
      </c>
      <c r="C39" s="13">
        <f>[8]CNFL!D39</f>
        <v>144810</v>
      </c>
      <c r="D39" s="13">
        <f>[8]CNFL!E39</f>
        <v>144810</v>
      </c>
      <c r="E39" s="13">
        <f>[8]CNFL!F39</f>
        <v>146340</v>
      </c>
      <c r="F39" s="13">
        <f>[8]CNFL!G39</f>
        <v>146340</v>
      </c>
      <c r="G39" s="13">
        <f>[8]CNFL!H39</f>
        <v>146340</v>
      </c>
      <c r="H39" s="13">
        <f>[8]CNFL!I39</f>
        <v>139650</v>
      </c>
      <c r="I39" s="13">
        <f>[8]CNFL!J39</f>
        <v>139650</v>
      </c>
      <c r="J39" s="13">
        <f>[8]CNFL!K39</f>
        <v>139650</v>
      </c>
      <c r="K39" s="13">
        <f>[8]CNFL!L39</f>
        <v>122370</v>
      </c>
      <c r="L39" s="13">
        <f>[8]CNFL!M39</f>
        <v>122370</v>
      </c>
      <c r="M39" s="13">
        <f>[8]CNFL!N39</f>
        <v>122370</v>
      </c>
      <c r="N39" s="23"/>
    </row>
    <row r="40" spans="1:15" x14ac:dyDescent="0.3">
      <c r="A40" s="22" t="str">
        <f>[8]CNFL!B40</f>
        <v>c. Bloque mayor a 3000 kWh</v>
      </c>
      <c r="B40" s="13">
        <f>[8]CNFL!C40</f>
        <v>48.269999999999989</v>
      </c>
      <c r="C40" s="13">
        <f>[8]CNFL!D40</f>
        <v>48.269999999999989</v>
      </c>
      <c r="D40" s="13">
        <f>[8]CNFL!E40</f>
        <v>48.269999999999989</v>
      </c>
      <c r="E40" s="13">
        <f>[8]CNFL!F40</f>
        <v>48.77999999999998</v>
      </c>
      <c r="F40" s="13">
        <f>[8]CNFL!G40</f>
        <v>48.77999999999998</v>
      </c>
      <c r="G40" s="13">
        <f>[8]CNFL!H40</f>
        <v>48.77999999999998</v>
      </c>
      <c r="H40" s="13">
        <f>[8]CNFL!I40</f>
        <v>46.549999999999976</v>
      </c>
      <c r="I40" s="13">
        <f>[8]CNFL!J40</f>
        <v>46.549999999999976</v>
      </c>
      <c r="J40" s="13">
        <f>[8]CNFL!K40</f>
        <v>46.549999999999976</v>
      </c>
      <c r="K40" s="13">
        <f>[8]CNFL!L40</f>
        <v>40.789999999999985</v>
      </c>
      <c r="L40" s="13">
        <f>[8]CNFL!M40</f>
        <v>40.789999999999985</v>
      </c>
      <c r="M40" s="13">
        <f>[8]CNFL!N40</f>
        <v>40.789999999999985</v>
      </c>
      <c r="N40" s="23"/>
    </row>
    <row r="41" spans="1:15" x14ac:dyDescent="0.3">
      <c r="A41" s="22" t="str">
        <f>[8]CNFL!B41</f>
        <v>d. Bloque 0-8 kW</v>
      </c>
      <c r="B41" s="13">
        <f>[8]CNFL!C41</f>
        <v>62512.560000000041</v>
      </c>
      <c r="C41" s="13">
        <f>[8]CNFL!D41</f>
        <v>62512.560000000041</v>
      </c>
      <c r="D41" s="13">
        <f>[8]CNFL!E41</f>
        <v>62512.560000000041</v>
      </c>
      <c r="E41" s="13">
        <f>[8]CNFL!F41</f>
        <v>63168.159999999982</v>
      </c>
      <c r="F41" s="13">
        <f>[8]CNFL!G41</f>
        <v>63168.159999999974</v>
      </c>
      <c r="G41" s="13">
        <f>[8]CNFL!H41</f>
        <v>63168.159999999982</v>
      </c>
      <c r="H41" s="13">
        <f>[8]CNFL!I41</f>
        <v>60291.280000000021</v>
      </c>
      <c r="I41" s="13">
        <f>[8]CNFL!J41</f>
        <v>60291.280000000021</v>
      </c>
      <c r="J41" s="13">
        <f>[8]CNFL!K41</f>
        <v>60291.280000000021</v>
      </c>
      <c r="K41" s="13">
        <f>[8]CNFL!L41</f>
        <v>52822.399999999972</v>
      </c>
      <c r="L41" s="13">
        <f>[8]CNFL!M41</f>
        <v>52822.39999999998</v>
      </c>
      <c r="M41" s="13">
        <f>[8]CNFL!N41</f>
        <v>52822.399999999972</v>
      </c>
      <c r="N41" s="23"/>
    </row>
    <row r="42" spans="1:15" x14ac:dyDescent="0.3">
      <c r="A42" s="22" t="str">
        <f>[8]CNFL!B42</f>
        <v>e. Bloque mayor a 8 kW</v>
      </c>
      <c r="B42" s="13">
        <f>[8]CNFL!C42</f>
        <v>7814.0700000000052</v>
      </c>
      <c r="C42" s="13">
        <f>[8]CNFL!D42</f>
        <v>7814.0700000000052</v>
      </c>
      <c r="D42" s="13">
        <f>[8]CNFL!E42</f>
        <v>7814.0700000000052</v>
      </c>
      <c r="E42" s="13">
        <f>[8]CNFL!F42</f>
        <v>7896.0199999999977</v>
      </c>
      <c r="F42" s="13">
        <f>[8]CNFL!G42</f>
        <v>7896.0199999999968</v>
      </c>
      <c r="G42" s="13">
        <f>[8]CNFL!H42</f>
        <v>7896.0199999999977</v>
      </c>
      <c r="H42" s="13">
        <f>[8]CNFL!I42</f>
        <v>7536.4100000000026</v>
      </c>
      <c r="I42" s="13">
        <f>[8]CNFL!J42</f>
        <v>7536.4100000000026</v>
      </c>
      <c r="J42" s="13">
        <f>[8]CNFL!K42</f>
        <v>7536.4100000000026</v>
      </c>
      <c r="K42" s="13">
        <f>[8]CNFL!L42</f>
        <v>6602.7999999999965</v>
      </c>
      <c r="L42" s="13">
        <f>[8]CNFL!M42</f>
        <v>6602.7999999999975</v>
      </c>
      <c r="M42" s="13">
        <f>[8]CNFL!N42</f>
        <v>6602.7999999999965</v>
      </c>
      <c r="N42" s="23"/>
    </row>
    <row r="43" spans="1:15" x14ac:dyDescent="0.3">
      <c r="A43" s="68" t="str">
        <f>[8]CNFL!B43</f>
        <v>MEDIA TENSIÓN (T-MT)</v>
      </c>
      <c r="B43" s="63"/>
      <c r="C43" s="87"/>
      <c r="D43" s="87"/>
      <c r="E43" s="87"/>
      <c r="F43" s="87"/>
      <c r="G43" s="87"/>
      <c r="H43" s="63"/>
      <c r="I43" s="63"/>
      <c r="J43" s="63"/>
      <c r="K43" s="63"/>
      <c r="L43" s="63"/>
      <c r="M43" s="63"/>
      <c r="N43" s="23"/>
    </row>
    <row r="44" spans="1:15" x14ac:dyDescent="0.3">
      <c r="A44" s="66" t="str">
        <f>[8]CNFL!B44</f>
        <v>T-MT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23"/>
    </row>
    <row r="45" spans="1:15" x14ac:dyDescent="0.3">
      <c r="A45" s="22" t="str">
        <f>[8]CNFL!B45</f>
        <v>a. Energía Punta (Máxima)</v>
      </c>
      <c r="B45" s="13">
        <f>[8]CNFL!C45</f>
        <v>63.49</v>
      </c>
      <c r="C45" s="13">
        <f>[8]CNFL!D45</f>
        <v>63.49</v>
      </c>
      <c r="D45" s="13">
        <f>[8]CNFL!E45</f>
        <v>63.49</v>
      </c>
      <c r="E45" s="13">
        <f>[8]CNFL!F45</f>
        <v>64.160000000000025</v>
      </c>
      <c r="F45" s="13">
        <f>[8]CNFL!G45</f>
        <v>64.160000000000025</v>
      </c>
      <c r="G45" s="13">
        <f>[8]CNFL!H45</f>
        <v>64.160000000000025</v>
      </c>
      <c r="H45" s="13">
        <f>[8]CNFL!I45</f>
        <v>61.24</v>
      </c>
      <c r="I45" s="13">
        <f>[8]CNFL!J45</f>
        <v>61.24</v>
      </c>
      <c r="J45" s="13">
        <f>[8]CNFL!K45</f>
        <v>61.24</v>
      </c>
      <c r="K45" s="13">
        <f>[8]CNFL!L45</f>
        <v>53.650000000000027</v>
      </c>
      <c r="L45" s="13">
        <f>[8]CNFL!M45</f>
        <v>53.65000000000002</v>
      </c>
      <c r="M45" s="13">
        <f>[8]CNFL!N45</f>
        <v>53.650000000000027</v>
      </c>
      <c r="N45" s="23"/>
    </row>
    <row r="46" spans="1:15" x14ac:dyDescent="0.3">
      <c r="A46" s="22" t="str">
        <f>[8]CNFL!B46</f>
        <v>b. Energía Punta (Mínimo)</v>
      </c>
      <c r="B46" s="13">
        <f>[8]CNFL!C46</f>
        <v>61.200000000000031</v>
      </c>
      <c r="C46" s="13">
        <f>[8]CNFL!D46</f>
        <v>61.200000000000031</v>
      </c>
      <c r="D46" s="13">
        <f>[8]CNFL!E46</f>
        <v>61.200000000000031</v>
      </c>
      <c r="E46" s="13">
        <f>[8]CNFL!F46</f>
        <v>61.839999999999982</v>
      </c>
      <c r="F46" s="13">
        <f>[8]CNFL!G46</f>
        <v>61.839999999999975</v>
      </c>
      <c r="G46" s="13">
        <f>[8]CNFL!H46</f>
        <v>61.839999999999982</v>
      </c>
      <c r="H46" s="13">
        <f>[8]CNFL!I46</f>
        <v>59.019999999999989</v>
      </c>
      <c r="I46" s="13">
        <f>[8]CNFL!J46</f>
        <v>59.019999999999989</v>
      </c>
      <c r="J46" s="13">
        <f>[8]CNFL!K46</f>
        <v>59.019999999999989</v>
      </c>
      <c r="K46" s="13">
        <f>[8]CNFL!L46</f>
        <v>51.710000000000022</v>
      </c>
      <c r="L46" s="13">
        <f>[8]CNFL!M46</f>
        <v>51.710000000000022</v>
      </c>
      <c r="M46" s="13">
        <f>[8]CNFL!N46</f>
        <v>51.710000000000022</v>
      </c>
      <c r="N46" s="13"/>
    </row>
    <row r="47" spans="1:15" x14ac:dyDescent="0.3">
      <c r="A47" s="22" t="str">
        <f>[8]CNFL!B47</f>
        <v>c. Energía Valle (Máxima)</v>
      </c>
      <c r="B47" s="13">
        <f>[8]CNFL!C47</f>
        <v>31.740000000000006</v>
      </c>
      <c r="C47" s="13">
        <f>[8]CNFL!D47</f>
        <v>31.740000000000006</v>
      </c>
      <c r="D47" s="13">
        <f>[8]CNFL!E47</f>
        <v>31.740000000000006</v>
      </c>
      <c r="E47" s="13">
        <f>[8]CNFL!F47</f>
        <v>32.070000000000022</v>
      </c>
      <c r="F47" s="13">
        <f>[8]CNFL!G47</f>
        <v>32.070000000000022</v>
      </c>
      <c r="G47" s="13">
        <f>[8]CNFL!H47</f>
        <v>32.070000000000022</v>
      </c>
      <c r="H47" s="13">
        <f>[8]CNFL!I47</f>
        <v>30.61000000000001</v>
      </c>
      <c r="I47" s="13">
        <f>[8]CNFL!J47</f>
        <v>30.61000000000001</v>
      </c>
      <c r="J47" s="13">
        <f>[8]CNFL!K47</f>
        <v>30.61000000000001</v>
      </c>
      <c r="K47" s="13">
        <f>[8]CNFL!L47</f>
        <v>26.820000000000018</v>
      </c>
      <c r="L47" s="13">
        <f>[8]CNFL!M47</f>
        <v>26.820000000000014</v>
      </c>
      <c r="M47" s="13">
        <f>[8]CNFL!N47</f>
        <v>26.820000000000018</v>
      </c>
      <c r="N47" s="13"/>
    </row>
    <row r="48" spans="1:15" x14ac:dyDescent="0.3">
      <c r="A48" s="22" t="str">
        <f>[8]CNFL!B48</f>
        <v>d. Energía Valle (Mínimo)</v>
      </c>
      <c r="B48" s="13">
        <f>[8]CNFL!C48</f>
        <v>30.590000000000011</v>
      </c>
      <c r="C48" s="13">
        <f>[8]CNFL!D48</f>
        <v>30.590000000000007</v>
      </c>
      <c r="D48" s="13">
        <f>[8]CNFL!E48</f>
        <v>30.590000000000011</v>
      </c>
      <c r="E48" s="13">
        <f>[8]CNFL!F48</f>
        <v>30.909999999999989</v>
      </c>
      <c r="F48" s="13">
        <f>[8]CNFL!G48</f>
        <v>30.909999999999989</v>
      </c>
      <c r="G48" s="13">
        <f>[8]CNFL!H48</f>
        <v>30.909999999999989</v>
      </c>
      <c r="H48" s="13">
        <f>[8]CNFL!I48</f>
        <v>29.509999999999994</v>
      </c>
      <c r="I48" s="13">
        <f>[8]CNFL!J48</f>
        <v>29.509999999999994</v>
      </c>
      <c r="J48" s="13">
        <f>[8]CNFL!K48</f>
        <v>29.509999999999994</v>
      </c>
      <c r="K48" s="13">
        <f>[8]CNFL!L48</f>
        <v>25.850000000000016</v>
      </c>
      <c r="L48" s="13">
        <f>[8]CNFL!M48</f>
        <v>25.850000000000016</v>
      </c>
      <c r="M48" s="13">
        <f>[8]CNFL!N48</f>
        <v>25.850000000000016</v>
      </c>
      <c r="N48" s="13"/>
    </row>
    <row r="49" spans="1:14" x14ac:dyDescent="0.3">
      <c r="A49" s="22" t="str">
        <f>[8]CNFL!B49</f>
        <v>e. Energía Noche (Máxima)</v>
      </c>
      <c r="B49" s="13">
        <f>[8]CNFL!C49</f>
        <v>22.86000000000001</v>
      </c>
      <c r="C49" s="13">
        <f>[8]CNFL!D49</f>
        <v>22.86000000000001</v>
      </c>
      <c r="D49" s="13">
        <f>[8]CNFL!E49</f>
        <v>22.86000000000001</v>
      </c>
      <c r="E49" s="13">
        <f>[8]CNFL!F49</f>
        <v>23.100000000000012</v>
      </c>
      <c r="F49" s="13">
        <f>[8]CNFL!G49</f>
        <v>23.100000000000012</v>
      </c>
      <c r="G49" s="13">
        <f>[8]CNFL!H49</f>
        <v>23.100000000000012</v>
      </c>
      <c r="H49" s="13">
        <f>[8]CNFL!I49</f>
        <v>22.049999999999994</v>
      </c>
      <c r="I49" s="13">
        <f>[8]CNFL!J49</f>
        <v>22.049999999999994</v>
      </c>
      <c r="J49" s="13">
        <f>[8]CNFL!K49</f>
        <v>22.049999999999997</v>
      </c>
      <c r="K49" s="13">
        <f>[8]CNFL!L49</f>
        <v>19.309999999999992</v>
      </c>
      <c r="L49" s="13">
        <f>[8]CNFL!M49</f>
        <v>19.309999999999995</v>
      </c>
      <c r="M49" s="13">
        <f>[8]CNFL!N49</f>
        <v>19.309999999999992</v>
      </c>
      <c r="N49" s="21"/>
    </row>
    <row r="50" spans="1:14" x14ac:dyDescent="0.3">
      <c r="A50" s="22" t="str">
        <f>[8]CNFL!B50</f>
        <v>f. Energía Noche (Mínimo)</v>
      </c>
      <c r="B50" s="13">
        <f>[8]CNFL!C50</f>
        <v>22.029999999999983</v>
      </c>
      <c r="C50" s="13">
        <f>[8]CNFL!D50</f>
        <v>22.029999999999983</v>
      </c>
      <c r="D50" s="13">
        <f>[8]CNFL!E50</f>
        <v>22.029999999999983</v>
      </c>
      <c r="E50" s="13">
        <f>[8]CNFL!F50</f>
        <v>22.259999999999994</v>
      </c>
      <c r="F50" s="13">
        <f>[8]CNFL!G50</f>
        <v>22.259999999999994</v>
      </c>
      <c r="G50" s="13">
        <f>[8]CNFL!H50</f>
        <v>22.259999999999994</v>
      </c>
      <c r="H50" s="13">
        <f>[8]CNFL!I50</f>
        <v>21.25</v>
      </c>
      <c r="I50" s="13">
        <f>[8]CNFL!J50</f>
        <v>21.25</v>
      </c>
      <c r="J50" s="13">
        <f>[8]CNFL!K50</f>
        <v>21.25</v>
      </c>
      <c r="K50" s="13">
        <f>[8]CNFL!L50</f>
        <v>18.62</v>
      </c>
      <c r="L50" s="13">
        <f>[8]CNFL!M50</f>
        <v>18.62</v>
      </c>
      <c r="M50" s="13">
        <f>[8]CNFL!N50</f>
        <v>18.62</v>
      </c>
      <c r="N50" s="21"/>
    </row>
    <row r="51" spans="1:14" x14ac:dyDescent="0.3">
      <c r="A51" s="22" t="str">
        <f>[8]CNFL!B51</f>
        <v>g. Potencia Punta (Máxima)</v>
      </c>
      <c r="B51" s="13">
        <f>[8]CNFL!C51</f>
        <v>11133.739999999996</v>
      </c>
      <c r="C51" s="13">
        <f>[8]CNFL!D51</f>
        <v>11133.739999999996</v>
      </c>
      <c r="D51" s="13">
        <f>[8]CNFL!E51</f>
        <v>11133.739999999996</v>
      </c>
      <c r="E51" s="13">
        <f>[8]CNFL!F51</f>
        <v>11250.52</v>
      </c>
      <c r="F51" s="13">
        <f>[8]CNFL!G51</f>
        <v>11250.520000000002</v>
      </c>
      <c r="G51" s="13">
        <f>[8]CNFL!H51</f>
        <v>11250.52</v>
      </c>
      <c r="H51" s="13">
        <f>[8]CNFL!I51</f>
        <v>10738.130000000003</v>
      </c>
      <c r="I51" s="13">
        <f>[8]CNFL!J51</f>
        <v>10738.130000000003</v>
      </c>
      <c r="J51" s="13">
        <f>[8]CNFL!K51</f>
        <v>10738.130000000003</v>
      </c>
      <c r="K51" s="13">
        <f>[8]CNFL!L51</f>
        <v>9407.9</v>
      </c>
      <c r="L51" s="13">
        <f>[8]CNFL!M51</f>
        <v>9407.8999999999978</v>
      </c>
      <c r="M51" s="13">
        <f>[8]CNFL!N51</f>
        <v>9407.9</v>
      </c>
      <c r="N51" s="13"/>
    </row>
    <row r="52" spans="1:14" x14ac:dyDescent="0.3">
      <c r="A52" s="22" t="str">
        <f>[8]CNFL!B52</f>
        <v>h. Potencia Punta (Mínimo)</v>
      </c>
      <c r="B52" s="13">
        <f>[8]CNFL!C52</f>
        <v>10731.81</v>
      </c>
      <c r="C52" s="13">
        <f>[8]CNFL!D52</f>
        <v>10731.81</v>
      </c>
      <c r="D52" s="13">
        <f>[8]CNFL!E52</f>
        <v>10731.81</v>
      </c>
      <c r="E52" s="13">
        <f>[8]CNFL!F52</f>
        <v>10844.369999999997</v>
      </c>
      <c r="F52" s="13">
        <f>[8]CNFL!G52</f>
        <v>10844.369999999997</v>
      </c>
      <c r="G52" s="13">
        <f>[8]CNFL!H52</f>
        <v>10844.369999999997</v>
      </c>
      <c r="H52" s="13">
        <f>[8]CNFL!I52</f>
        <v>10350.469999999994</v>
      </c>
      <c r="I52" s="13">
        <f>[8]CNFL!J52</f>
        <v>10350.469999999994</v>
      </c>
      <c r="J52" s="13">
        <f>[8]CNFL!K52</f>
        <v>10350.469999999996</v>
      </c>
      <c r="K52" s="13">
        <f>[8]CNFL!L52</f>
        <v>9068.2600000000039</v>
      </c>
      <c r="L52" s="13">
        <f>[8]CNFL!M52</f>
        <v>9068.2600000000039</v>
      </c>
      <c r="M52" s="13">
        <f>[8]CNFL!N52</f>
        <v>9068.2600000000039</v>
      </c>
      <c r="N52" s="13"/>
    </row>
    <row r="53" spans="1:14" x14ac:dyDescent="0.3">
      <c r="A53" s="22" t="str">
        <f>[8]CNFL!B53</f>
        <v>i. Potencia Valle (Máxima)</v>
      </c>
      <c r="B53" s="13">
        <f>[8]CNFL!C53</f>
        <v>7922.0199999999968</v>
      </c>
      <c r="C53" s="13">
        <f>[8]CNFL!D53</f>
        <v>7922.0199999999977</v>
      </c>
      <c r="D53" s="13">
        <f>[8]CNFL!E53</f>
        <v>7922.0199999999968</v>
      </c>
      <c r="E53" s="13">
        <f>[8]CNFL!F53</f>
        <v>8005.1199999999972</v>
      </c>
      <c r="F53" s="13">
        <f>[8]CNFL!G53</f>
        <v>8005.1199999999972</v>
      </c>
      <c r="G53" s="13">
        <f>[8]CNFL!H53</f>
        <v>8005.1199999999972</v>
      </c>
      <c r="H53" s="13">
        <f>[8]CNFL!I53</f>
        <v>7640.53</v>
      </c>
      <c r="I53" s="13">
        <f>[8]CNFL!J53</f>
        <v>7640.53</v>
      </c>
      <c r="J53" s="13">
        <f>[8]CNFL!K53</f>
        <v>7640.53</v>
      </c>
      <c r="K53" s="13">
        <f>[8]CNFL!L53</f>
        <v>6694.03</v>
      </c>
      <c r="L53" s="13">
        <f>[8]CNFL!M53</f>
        <v>6694.03</v>
      </c>
      <c r="M53" s="13">
        <f>[8]CNFL!N53</f>
        <v>6694.03</v>
      </c>
      <c r="N53" s="13"/>
    </row>
    <row r="54" spans="1:14" x14ac:dyDescent="0.3">
      <c r="A54" s="22" t="str">
        <f>[8]CNFL!B54</f>
        <v>j. Potencia Valle (Mínimo)</v>
      </c>
      <c r="B54" s="13">
        <f>[8]CNFL!C54</f>
        <v>7636.03</v>
      </c>
      <c r="C54" s="13">
        <f>[8]CNFL!D54</f>
        <v>7636.03</v>
      </c>
      <c r="D54" s="13">
        <f>[8]CNFL!E54</f>
        <v>7636.03</v>
      </c>
      <c r="E54" s="13">
        <f>[8]CNFL!F54</f>
        <v>7716.1300000000028</v>
      </c>
      <c r="F54" s="13">
        <f>[8]CNFL!G54</f>
        <v>7716.1300000000028</v>
      </c>
      <c r="G54" s="13">
        <f>[8]CNFL!H54</f>
        <v>7716.1300000000028</v>
      </c>
      <c r="H54" s="13">
        <f>[8]CNFL!I54</f>
        <v>7364.7000000000044</v>
      </c>
      <c r="I54" s="13">
        <f>[8]CNFL!J54</f>
        <v>7364.7000000000044</v>
      </c>
      <c r="J54" s="13">
        <f>[8]CNFL!K54</f>
        <v>7364.7000000000035</v>
      </c>
      <c r="K54" s="13">
        <f>[8]CNFL!L54</f>
        <v>6452.3699999999972</v>
      </c>
      <c r="L54" s="13">
        <f>[8]CNFL!M54</f>
        <v>6452.3699999999972</v>
      </c>
      <c r="M54" s="13">
        <f>[8]CNFL!N54</f>
        <v>6452.3699999999972</v>
      </c>
      <c r="N54" s="13"/>
    </row>
    <row r="55" spans="1:14" x14ac:dyDescent="0.3">
      <c r="A55" s="22" t="str">
        <f>[8]CNFL!B55</f>
        <v>k. Potencia Noche (Máxima)</v>
      </c>
      <c r="B55" s="13">
        <f>[8]CNFL!C55</f>
        <v>5029.0399999999991</v>
      </c>
      <c r="C55" s="13">
        <f>[8]CNFL!D55</f>
        <v>5029.0399999999981</v>
      </c>
      <c r="D55" s="13">
        <f>[8]CNFL!E55</f>
        <v>5029.0399999999991</v>
      </c>
      <c r="E55" s="13">
        <f>[8]CNFL!F55</f>
        <v>5081.78</v>
      </c>
      <c r="F55" s="13">
        <f>[8]CNFL!G55</f>
        <v>5081.78</v>
      </c>
      <c r="G55" s="13">
        <f>[8]CNFL!H55</f>
        <v>5081.78</v>
      </c>
      <c r="H55" s="13">
        <f>[8]CNFL!I55</f>
        <v>4850.3399999999974</v>
      </c>
      <c r="I55" s="13">
        <f>[8]CNFL!J55</f>
        <v>4850.3399999999974</v>
      </c>
      <c r="J55" s="13">
        <f>[8]CNFL!K55</f>
        <v>4850.3399999999974</v>
      </c>
      <c r="K55" s="13">
        <f>[8]CNFL!L55</f>
        <v>4249.4799999999977</v>
      </c>
      <c r="L55" s="13">
        <f>[8]CNFL!M55</f>
        <v>4249.4799999999968</v>
      </c>
      <c r="M55" s="13">
        <f>[8]CNFL!N55</f>
        <v>4249.4799999999977</v>
      </c>
      <c r="N55" s="13"/>
    </row>
    <row r="56" spans="1:14" x14ac:dyDescent="0.3">
      <c r="A56" s="22" t="str">
        <f>[8]CNFL!B56</f>
        <v>l. Potencia Noche (Mínimo)</v>
      </c>
      <c r="B56" s="13">
        <f>[8]CNFL!C56</f>
        <v>4847.4900000000007</v>
      </c>
      <c r="C56" s="13">
        <f>[8]CNFL!D56</f>
        <v>4847.4900000000025</v>
      </c>
      <c r="D56" s="13">
        <f>[8]CNFL!E56</f>
        <v>4847.4900000000007</v>
      </c>
      <c r="E56" s="13">
        <f>[8]CNFL!F56</f>
        <v>4898.33</v>
      </c>
      <c r="F56" s="13">
        <f>[8]CNFL!G56</f>
        <v>4898.329999999999</v>
      </c>
      <c r="G56" s="13">
        <f>[8]CNFL!H56</f>
        <v>4898.33</v>
      </c>
      <c r="H56" s="13">
        <f>[8]CNFL!I56</f>
        <v>4675.25</v>
      </c>
      <c r="I56" s="13">
        <f>[8]CNFL!J56</f>
        <v>4675.25</v>
      </c>
      <c r="J56" s="13">
        <f>[8]CNFL!K56</f>
        <v>4675.25</v>
      </c>
      <c r="K56" s="13">
        <f>[8]CNFL!L56</f>
        <v>4096.0800000000008</v>
      </c>
      <c r="L56" s="13">
        <f>[8]CNFL!M56</f>
        <v>4096.0800000000008</v>
      </c>
      <c r="M56" s="13">
        <f>[8]CNFL!N56</f>
        <v>4096.0800000000008</v>
      </c>
      <c r="N56" s="13"/>
    </row>
    <row r="57" spans="1:14" x14ac:dyDescent="0.3">
      <c r="A57" s="68" t="str">
        <f>[8]CNFL!B57</f>
        <v>MEDIA TENSIÓN (T-MTb)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13"/>
    </row>
    <row r="58" spans="1:14" x14ac:dyDescent="0.3">
      <c r="A58" s="66" t="str">
        <f>[8]CNFL!B58</f>
        <v>T-MTb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22" t="str">
        <f>[8]CNFL!B59</f>
        <v>a. Energía Punta (Máxima)</v>
      </c>
      <c r="B59" s="13">
        <f>[8]CNFL!C59</f>
        <v>120.46000000000002</v>
      </c>
      <c r="C59" s="13">
        <f>[8]CNFL!D59</f>
        <v>120.46000000000002</v>
      </c>
      <c r="D59" s="13">
        <f>[8]CNFL!E59</f>
        <v>120.46000000000002</v>
      </c>
      <c r="E59" s="13">
        <f>[8]CNFL!F59</f>
        <v>121.73</v>
      </c>
      <c r="F59" s="13">
        <f>[8]CNFL!G59</f>
        <v>121.73</v>
      </c>
      <c r="G59" s="13">
        <f>[8]CNFL!H59</f>
        <v>121.73</v>
      </c>
      <c r="H59" s="13">
        <f>[8]CNFL!I59</f>
        <v>116.17999999999995</v>
      </c>
      <c r="I59" s="13">
        <f>[8]CNFL!J59</f>
        <v>116.17999999999995</v>
      </c>
      <c r="J59" s="13">
        <f>[8]CNFL!K59</f>
        <v>116.17999999999996</v>
      </c>
      <c r="K59" s="13">
        <f>[8]CNFL!L59</f>
        <v>101.78999999999998</v>
      </c>
      <c r="L59" s="13">
        <f>[8]CNFL!M59</f>
        <v>101.78999999999998</v>
      </c>
      <c r="M59" s="13">
        <f>[8]CNFL!N59</f>
        <v>101.78999999999998</v>
      </c>
      <c r="N59" s="13"/>
    </row>
    <row r="60" spans="1:14" x14ac:dyDescent="0.3">
      <c r="A60" s="22" t="str">
        <f>[8]CNFL!B60</f>
        <v>b. Energía Punta (Mínimo)</v>
      </c>
      <c r="B60" s="13">
        <f>[8]CNFL!C60</f>
        <v>116.11000000000003</v>
      </c>
      <c r="C60" s="13">
        <f>[8]CNFL!D60</f>
        <v>116.11000000000001</v>
      </c>
      <c r="D60" s="13">
        <f>[8]CNFL!E60</f>
        <v>116.11000000000003</v>
      </c>
      <c r="E60" s="13">
        <f>[8]CNFL!F60</f>
        <v>117.32999999999996</v>
      </c>
      <c r="F60" s="13">
        <f>[8]CNFL!G60</f>
        <v>117.32999999999996</v>
      </c>
      <c r="G60" s="13">
        <f>[8]CNFL!H60</f>
        <v>117.32999999999996</v>
      </c>
      <c r="H60" s="13">
        <f>[8]CNFL!I60</f>
        <v>111.98</v>
      </c>
      <c r="I60" s="13">
        <f>[8]CNFL!J60</f>
        <v>111.98</v>
      </c>
      <c r="J60" s="13">
        <f>[8]CNFL!K60</f>
        <v>111.98</v>
      </c>
      <c r="K60" s="13">
        <f>[8]CNFL!L60</f>
        <v>98.110000000000014</v>
      </c>
      <c r="L60" s="13">
        <f>[8]CNFL!M60</f>
        <v>98.11</v>
      </c>
      <c r="M60" s="13">
        <f>[8]CNFL!N60</f>
        <v>98.110000000000014</v>
      </c>
      <c r="N60" s="21"/>
    </row>
    <row r="61" spans="1:14" x14ac:dyDescent="0.3">
      <c r="A61" s="22" t="str">
        <f>[8]CNFL!B61</f>
        <v>c. Energía Valle (Máxima)</v>
      </c>
      <c r="B61" s="13">
        <f>[8]CNFL!C61</f>
        <v>41.380000000000024</v>
      </c>
      <c r="C61" s="13">
        <f>[8]CNFL!D61</f>
        <v>41.38000000000001</v>
      </c>
      <c r="D61" s="13">
        <f>[8]CNFL!E61</f>
        <v>41.380000000000024</v>
      </c>
      <c r="E61" s="13">
        <f>[8]CNFL!F61</f>
        <v>41.809999999999967</v>
      </c>
      <c r="F61" s="13">
        <f>[8]CNFL!G61</f>
        <v>41.809999999999967</v>
      </c>
      <c r="G61" s="13">
        <f>[8]CNFL!H61</f>
        <v>41.809999999999967</v>
      </c>
      <c r="H61" s="13">
        <f>[8]CNFL!I61</f>
        <v>39.909999999999997</v>
      </c>
      <c r="I61" s="13">
        <f>[8]CNFL!J61</f>
        <v>39.909999999999997</v>
      </c>
      <c r="J61" s="13">
        <f>[8]CNFL!K61</f>
        <v>39.909999999999989</v>
      </c>
      <c r="K61" s="13">
        <f>[8]CNFL!L61</f>
        <v>34.960000000000015</v>
      </c>
      <c r="L61" s="13">
        <f>[8]CNFL!M61</f>
        <v>34.960000000000015</v>
      </c>
      <c r="M61" s="13">
        <f>[8]CNFL!N61</f>
        <v>34.960000000000015</v>
      </c>
      <c r="N61" s="21"/>
    </row>
    <row r="62" spans="1:14" x14ac:dyDescent="0.3">
      <c r="A62" s="22" t="str">
        <f>[8]CNFL!B62</f>
        <v>d. Energía Valle (Mínimo)</v>
      </c>
      <c r="B62" s="13">
        <f>[8]CNFL!C62</f>
        <v>39.890000000000015</v>
      </c>
      <c r="C62" s="13">
        <f>[8]CNFL!D62</f>
        <v>39.89</v>
      </c>
      <c r="D62" s="13">
        <f>[8]CNFL!E62</f>
        <v>39.890000000000015</v>
      </c>
      <c r="E62" s="13">
        <f>[8]CNFL!F62</f>
        <v>40.309999999999967</v>
      </c>
      <c r="F62" s="13">
        <f>[8]CNFL!G62</f>
        <v>40.309999999999967</v>
      </c>
      <c r="G62" s="13">
        <f>[8]CNFL!H62</f>
        <v>40.309999999999967</v>
      </c>
      <c r="H62" s="13">
        <f>[8]CNFL!I62</f>
        <v>38.47000000000002</v>
      </c>
      <c r="I62" s="13">
        <f>[8]CNFL!J62</f>
        <v>38.47000000000002</v>
      </c>
      <c r="J62" s="13">
        <f>[8]CNFL!K62</f>
        <v>38.47000000000002</v>
      </c>
      <c r="K62" s="13">
        <f>[8]CNFL!L62</f>
        <v>33.710000000000015</v>
      </c>
      <c r="L62" s="13">
        <f>[8]CNFL!M62</f>
        <v>33.710000000000015</v>
      </c>
      <c r="M62" s="13">
        <f>[8]CNFL!N62</f>
        <v>33.710000000000015</v>
      </c>
      <c r="N62" s="13"/>
    </row>
    <row r="63" spans="1:14" x14ac:dyDescent="0.3">
      <c r="A63" s="22" t="str">
        <f>[8]CNFL!B63</f>
        <v>e. Energía Noche (Máxima)</v>
      </c>
      <c r="B63" s="13">
        <f>[8]CNFL!C63</f>
        <v>26.559999999999977</v>
      </c>
      <c r="C63" s="13">
        <f>[8]CNFL!D63</f>
        <v>26.559999999999981</v>
      </c>
      <c r="D63" s="13">
        <f>[8]CNFL!E63</f>
        <v>26.559999999999977</v>
      </c>
      <c r="E63" s="13">
        <f>[8]CNFL!F63</f>
        <v>26.84</v>
      </c>
      <c r="F63" s="13">
        <f>[8]CNFL!G63</f>
        <v>26.840000000000003</v>
      </c>
      <c r="G63" s="13">
        <f>[8]CNFL!H63</f>
        <v>26.84</v>
      </c>
      <c r="H63" s="13">
        <f>[8]CNFL!I63</f>
        <v>25.62</v>
      </c>
      <c r="I63" s="13">
        <f>[8]CNFL!J63</f>
        <v>25.62</v>
      </c>
      <c r="J63" s="13">
        <f>[8]CNFL!K63</f>
        <v>25.62</v>
      </c>
      <c r="K63" s="13">
        <f>[8]CNFL!L63</f>
        <v>22.440000000000015</v>
      </c>
      <c r="L63" s="13">
        <f>[8]CNFL!M63</f>
        <v>22.440000000000012</v>
      </c>
      <c r="M63" s="13">
        <f>[8]CNFL!N63</f>
        <v>22.440000000000015</v>
      </c>
      <c r="N63" s="13"/>
    </row>
    <row r="64" spans="1:14" x14ac:dyDescent="0.3">
      <c r="A64" s="22" t="str">
        <f>[8]CNFL!B64</f>
        <v>f. Energía Noche (Mínimo)</v>
      </c>
      <c r="B64" s="13">
        <f>[8]CNFL!C64</f>
        <v>25.600000000000012</v>
      </c>
      <c r="C64" s="13">
        <f>[8]CNFL!D64</f>
        <v>25.600000000000012</v>
      </c>
      <c r="D64" s="13">
        <f>[8]CNFL!E64</f>
        <v>25.600000000000012</v>
      </c>
      <c r="E64" s="13">
        <f>[8]CNFL!F64</f>
        <v>25.87</v>
      </c>
      <c r="F64" s="13">
        <f>[8]CNFL!G64</f>
        <v>25.87</v>
      </c>
      <c r="G64" s="13">
        <f>[8]CNFL!H64</f>
        <v>25.87</v>
      </c>
      <c r="H64" s="13">
        <f>[8]CNFL!I64</f>
        <v>24.690000000000019</v>
      </c>
      <c r="I64" s="13">
        <f>[8]CNFL!J64</f>
        <v>24.690000000000019</v>
      </c>
      <c r="J64" s="13">
        <f>[8]CNFL!K64</f>
        <v>24.690000000000015</v>
      </c>
      <c r="K64" s="13">
        <f>[8]CNFL!L64</f>
        <v>21.63999999999999</v>
      </c>
      <c r="L64" s="13">
        <f>[8]CNFL!M64</f>
        <v>21.63999999999999</v>
      </c>
      <c r="M64" s="13">
        <f>[8]CNFL!N64</f>
        <v>21.63999999999999</v>
      </c>
      <c r="N64" s="13"/>
    </row>
    <row r="65" spans="1:14" x14ac:dyDescent="0.3">
      <c r="A65" s="22" t="str">
        <f>[8]CNFL!B65</f>
        <v>g. Potencia Punta (Máxima)</v>
      </c>
      <c r="B65" s="13">
        <f>[8]CNFL!C65</f>
        <v>3537.86</v>
      </c>
      <c r="C65" s="13">
        <f>[8]CNFL!D65</f>
        <v>3537.86</v>
      </c>
      <c r="D65" s="13">
        <f>[8]CNFL!E65</f>
        <v>3537.86</v>
      </c>
      <c r="E65" s="13">
        <f>[8]CNFL!F65</f>
        <v>3574.9700000000007</v>
      </c>
      <c r="F65" s="13">
        <f>[8]CNFL!G65</f>
        <v>3574.9700000000007</v>
      </c>
      <c r="G65" s="13">
        <f>[8]CNFL!H65</f>
        <v>3574.9700000000007</v>
      </c>
      <c r="H65" s="13">
        <f>[8]CNFL!I65</f>
        <v>3412.1499999999983</v>
      </c>
      <c r="I65" s="13">
        <f>[8]CNFL!J65</f>
        <v>3412.1499999999983</v>
      </c>
      <c r="J65" s="13">
        <f>[8]CNFL!K65</f>
        <v>3412.1499999999987</v>
      </c>
      <c r="K65" s="13">
        <f>[8]CNFL!L65</f>
        <v>2989.4499999999985</v>
      </c>
      <c r="L65" s="13">
        <f>[8]CNFL!M65</f>
        <v>2989.4499999999985</v>
      </c>
      <c r="M65" s="13">
        <f>[8]CNFL!N65</f>
        <v>2989.4499999999985</v>
      </c>
      <c r="N65" s="13"/>
    </row>
    <row r="66" spans="1:14" x14ac:dyDescent="0.3">
      <c r="A66" s="22" t="str">
        <f>[8]CNFL!B66</f>
        <v>h. Potencia Punta (Mínimo)</v>
      </c>
      <c r="B66" s="13">
        <f>[8]CNFL!C66</f>
        <v>3410.14</v>
      </c>
      <c r="C66" s="13">
        <f>[8]CNFL!D66</f>
        <v>3410.14</v>
      </c>
      <c r="D66" s="13">
        <f>[8]CNFL!E66</f>
        <v>3410.14</v>
      </c>
      <c r="E66" s="13">
        <f>[8]CNFL!F66</f>
        <v>3445.9100000000021</v>
      </c>
      <c r="F66" s="13">
        <f>[8]CNFL!G66</f>
        <v>3445.9100000000021</v>
      </c>
      <c r="G66" s="13">
        <f>[8]CNFL!H66</f>
        <v>3445.9100000000021</v>
      </c>
      <c r="H66" s="13">
        <f>[8]CNFL!I66</f>
        <v>3288.9700000000007</v>
      </c>
      <c r="I66" s="13">
        <f>[8]CNFL!J66</f>
        <v>3288.9700000000007</v>
      </c>
      <c r="J66" s="13">
        <f>[8]CNFL!K66</f>
        <v>3288.9700000000007</v>
      </c>
      <c r="K66" s="13">
        <f>[8]CNFL!L66</f>
        <v>2881.5299999999993</v>
      </c>
      <c r="L66" s="13">
        <f>[8]CNFL!M66</f>
        <v>2881.5299999999993</v>
      </c>
      <c r="M66" s="13">
        <f>[8]CNFL!N66</f>
        <v>2881.5299999999993</v>
      </c>
      <c r="N66" s="13"/>
    </row>
    <row r="67" spans="1:14" x14ac:dyDescent="0.3">
      <c r="A67" s="22" t="str">
        <f>[8]CNFL!B67</f>
        <v>i. Potencia Valle (Máxima)</v>
      </c>
      <c r="B67" s="13">
        <f>[8]CNFL!C67</f>
        <v>2469.7600000000002</v>
      </c>
      <c r="C67" s="13">
        <f>[8]CNFL!D67</f>
        <v>2469.7600000000011</v>
      </c>
      <c r="D67" s="13">
        <f>[8]CNFL!E67</f>
        <v>2469.7600000000002</v>
      </c>
      <c r="E67" s="13">
        <f>[8]CNFL!F67</f>
        <v>2495.6600000000017</v>
      </c>
      <c r="F67" s="13">
        <f>[8]CNFL!G67</f>
        <v>2495.6600000000017</v>
      </c>
      <c r="G67" s="13">
        <f>[8]CNFL!H67</f>
        <v>2495.6600000000017</v>
      </c>
      <c r="H67" s="13">
        <f>[8]CNFL!I67</f>
        <v>2382</v>
      </c>
      <c r="I67" s="13">
        <f>[8]CNFL!J67</f>
        <v>2382</v>
      </c>
      <c r="J67" s="13">
        <f>[8]CNFL!K67</f>
        <v>2382</v>
      </c>
      <c r="K67" s="13">
        <f>[8]CNFL!L67</f>
        <v>2086.9199999999987</v>
      </c>
      <c r="L67" s="13">
        <f>[8]CNFL!M67</f>
        <v>2086.9199999999987</v>
      </c>
      <c r="M67" s="13">
        <f>[8]CNFL!N67</f>
        <v>2086.9199999999987</v>
      </c>
      <c r="N67" s="13"/>
    </row>
    <row r="68" spans="1:14" x14ac:dyDescent="0.3">
      <c r="A68" s="22" t="str">
        <f>[8]CNFL!B68</f>
        <v>j. Potencia Valle (Mínimo)</v>
      </c>
      <c r="B68" s="13">
        <f>[8]CNFL!C68</f>
        <v>2380.6</v>
      </c>
      <c r="C68" s="13">
        <f>[8]CNFL!D68</f>
        <v>2380.599999999999</v>
      </c>
      <c r="D68" s="13">
        <f>[8]CNFL!E68</f>
        <v>2380.6</v>
      </c>
      <c r="E68" s="13">
        <f>[8]CNFL!F68</f>
        <v>2405.5700000000006</v>
      </c>
      <c r="F68" s="13">
        <f>[8]CNFL!G68</f>
        <v>2405.5700000000011</v>
      </c>
      <c r="G68" s="13">
        <f>[8]CNFL!H68</f>
        <v>2405.5700000000006</v>
      </c>
      <c r="H68" s="13">
        <f>[8]CNFL!I68</f>
        <v>2296.0100000000007</v>
      </c>
      <c r="I68" s="13">
        <f>[8]CNFL!J68</f>
        <v>2296.0100000000007</v>
      </c>
      <c r="J68" s="13">
        <f>[8]CNFL!K68</f>
        <v>2296.0100000000011</v>
      </c>
      <c r="K68" s="13">
        <f>[8]CNFL!L68</f>
        <v>2011.5800000000013</v>
      </c>
      <c r="L68" s="13">
        <f>[8]CNFL!M68</f>
        <v>2011.5800000000013</v>
      </c>
      <c r="M68" s="13">
        <f>[8]CNFL!N68</f>
        <v>2011.5800000000013</v>
      </c>
      <c r="N68" s="13"/>
    </row>
    <row r="69" spans="1:14" x14ac:dyDescent="0.3">
      <c r="A69" s="22" t="str">
        <f>[8]CNFL!B69</f>
        <v>k. Potencia Noche (Máxima)</v>
      </c>
      <c r="B69" s="13">
        <f>[8]CNFL!C69</f>
        <v>1582.68</v>
      </c>
      <c r="C69" s="13">
        <f>[8]CNFL!D69</f>
        <v>1582.68</v>
      </c>
      <c r="D69" s="13">
        <f>[8]CNFL!E69</f>
        <v>1582.68</v>
      </c>
      <c r="E69" s="13">
        <f>[8]CNFL!F69</f>
        <v>1599.2699999999993</v>
      </c>
      <c r="F69" s="13">
        <f>[8]CNFL!G69</f>
        <v>1599.2699999999991</v>
      </c>
      <c r="G69" s="13">
        <f>[8]CNFL!H69</f>
        <v>1599.2699999999993</v>
      </c>
      <c r="H69" s="13">
        <f>[8]CNFL!I69</f>
        <v>1526.4400000000005</v>
      </c>
      <c r="I69" s="13">
        <f>[8]CNFL!J69</f>
        <v>1526.4400000000005</v>
      </c>
      <c r="J69" s="13">
        <f>[8]CNFL!K69</f>
        <v>1526.4400000000003</v>
      </c>
      <c r="K69" s="13">
        <f>[8]CNFL!L69</f>
        <v>1337.3399999999992</v>
      </c>
      <c r="L69" s="13">
        <f>[8]CNFL!M69</f>
        <v>1337.3399999999995</v>
      </c>
      <c r="M69" s="13">
        <f>[8]CNFL!N69</f>
        <v>1337.3399999999992</v>
      </c>
      <c r="N69" s="13"/>
    </row>
    <row r="70" spans="1:14" x14ac:dyDescent="0.3">
      <c r="A70" s="22" t="str">
        <f>[8]CNFL!B70</f>
        <v>l. Potencia Noche (Mínimo)</v>
      </c>
      <c r="B70" s="13">
        <f>[8]CNFL!C70</f>
        <v>1525.5400000000006</v>
      </c>
      <c r="C70" s="13">
        <f>[8]CNFL!D70</f>
        <v>1525.5400000000006</v>
      </c>
      <c r="D70" s="13">
        <f>[8]CNFL!E70</f>
        <v>1525.5400000000006</v>
      </c>
      <c r="E70" s="13">
        <f>[8]CNFL!F70</f>
        <v>1541.5400000000006</v>
      </c>
      <c r="F70" s="13">
        <f>[8]CNFL!G70</f>
        <v>1541.5400000000006</v>
      </c>
      <c r="G70" s="13">
        <f>[8]CNFL!H70</f>
        <v>1541.5400000000006</v>
      </c>
      <c r="H70" s="13">
        <f>[8]CNFL!I70</f>
        <v>1471.3300000000011</v>
      </c>
      <c r="I70" s="13">
        <f>[8]CNFL!J70</f>
        <v>1471.3300000000011</v>
      </c>
      <c r="J70" s="13">
        <f>[8]CNFL!K70</f>
        <v>1471.3300000000011</v>
      </c>
      <c r="K70" s="13">
        <f>[8]CNFL!L70</f>
        <v>1289.07</v>
      </c>
      <c r="L70" s="13">
        <f>[8]CNFL!M70</f>
        <v>1289.07</v>
      </c>
      <c r="M70" s="13">
        <f>[8]CNFL!N70</f>
        <v>1289.07</v>
      </c>
      <c r="N70" s="13"/>
    </row>
    <row r="71" spans="1:14" x14ac:dyDescent="0.3">
      <c r="A71" s="68" t="str">
        <f>[8]CNFL!B71</f>
        <v>PROMOCIONAL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13"/>
    </row>
    <row r="72" spans="1:14" x14ac:dyDescent="0.3">
      <c r="A72" s="66" t="str">
        <f>[8]CNFL!B72</f>
        <v>T-PR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x14ac:dyDescent="0.3">
      <c r="A73" s="22" t="str">
        <f>[8]CNFL!B73</f>
        <v>a. Consumo de Energía menor o igual a 3000 kWh</v>
      </c>
      <c r="B73" s="13">
        <f>[8]CNFL!C73</f>
        <v>124.44999999999993</v>
      </c>
      <c r="C73" s="13">
        <f>[8]CNFL!D73</f>
        <v>124.44999999999995</v>
      </c>
      <c r="D73" s="13">
        <f>[8]CNFL!E73</f>
        <v>124.44999999999993</v>
      </c>
      <c r="E73" s="13">
        <f>[8]CNFL!F73</f>
        <v>125.75</v>
      </c>
      <c r="F73" s="13">
        <f>[8]CNFL!G73</f>
        <v>125.75</v>
      </c>
      <c r="G73" s="13">
        <f>[8]CNFL!H73</f>
        <v>125.75</v>
      </c>
      <c r="H73" s="13">
        <f>[8]CNFL!I73</f>
        <v>120.03000000000009</v>
      </c>
      <c r="I73" s="13">
        <f>[8]CNFL!J73</f>
        <v>120.03000000000009</v>
      </c>
      <c r="J73" s="13">
        <f>[8]CNFL!K73</f>
        <v>120.03000000000007</v>
      </c>
      <c r="K73" s="13">
        <f>[8]CNFL!L73</f>
        <v>105.15999999999997</v>
      </c>
      <c r="L73" s="13">
        <f>[8]CNFL!M73</f>
        <v>105.15999999999998</v>
      </c>
      <c r="M73" s="13">
        <f>[8]CNFL!N73</f>
        <v>105.15999999999997</v>
      </c>
      <c r="N73" s="13"/>
    </row>
    <row r="74" spans="1:14" x14ac:dyDescent="0.3">
      <c r="A74" s="22" t="str">
        <f>[8]CNFL!B74</f>
        <v>b. Bloque 0-3000 kWh</v>
      </c>
      <c r="B74" s="13">
        <f>[8]CNFL!C74</f>
        <v>224790.00000000003</v>
      </c>
      <c r="C74" s="13">
        <f>[8]CNFL!D74</f>
        <v>224790.00000000003</v>
      </c>
      <c r="D74" s="13">
        <f>[8]CNFL!E74</f>
        <v>224790.00000000003</v>
      </c>
      <c r="E74" s="13">
        <f>[8]CNFL!F74</f>
        <v>227160</v>
      </c>
      <c r="F74" s="13">
        <f>[8]CNFL!G74</f>
        <v>227160</v>
      </c>
      <c r="G74" s="13">
        <f>[8]CNFL!H74</f>
        <v>227160</v>
      </c>
      <c r="H74" s="13">
        <f>[8]CNFL!I74</f>
        <v>216810</v>
      </c>
      <c r="I74" s="13">
        <f>[8]CNFL!J74</f>
        <v>216810</v>
      </c>
      <c r="J74" s="13">
        <f>[8]CNFL!K74</f>
        <v>216810</v>
      </c>
      <c r="K74" s="13">
        <f>[8]CNFL!L74</f>
        <v>189960</v>
      </c>
      <c r="L74" s="13">
        <f>[8]CNFL!M74</f>
        <v>189960</v>
      </c>
      <c r="M74" s="13">
        <f>[8]CNFL!N74</f>
        <v>189960</v>
      </c>
      <c r="N74" s="13"/>
    </row>
    <row r="75" spans="1:14" x14ac:dyDescent="0.3">
      <c r="A75" s="22" t="str">
        <f>[8]CNFL!B75</f>
        <v>c. Bloque mayor a 3000 kWh</v>
      </c>
      <c r="B75" s="13">
        <f>[8]CNFL!C75</f>
        <v>74.930000000000021</v>
      </c>
      <c r="C75" s="13">
        <f>[8]CNFL!D75</f>
        <v>74.930000000000049</v>
      </c>
      <c r="D75" s="13">
        <f>[8]CNFL!E75</f>
        <v>74.930000000000021</v>
      </c>
      <c r="E75" s="13">
        <f>[8]CNFL!F75</f>
        <v>75.72</v>
      </c>
      <c r="F75" s="13">
        <f>[8]CNFL!G75</f>
        <v>75.719999999999985</v>
      </c>
      <c r="G75" s="13">
        <f>[8]CNFL!H75</f>
        <v>75.72</v>
      </c>
      <c r="H75" s="13">
        <f>[8]CNFL!I75</f>
        <v>72.27</v>
      </c>
      <c r="I75" s="13">
        <f>[8]CNFL!J75</f>
        <v>72.27</v>
      </c>
      <c r="J75" s="13">
        <f>[8]CNFL!K75</f>
        <v>72.27</v>
      </c>
      <c r="K75" s="13">
        <f>[8]CNFL!L75</f>
        <v>63.319999999999979</v>
      </c>
      <c r="L75" s="13">
        <f>[8]CNFL!M75</f>
        <v>63.319999999999979</v>
      </c>
      <c r="M75" s="13">
        <f>[8]CNFL!N75</f>
        <v>63.319999999999979</v>
      </c>
      <c r="N75" s="13"/>
    </row>
    <row r="76" spans="1:14" x14ac:dyDescent="0.3">
      <c r="A76" s="22" t="str">
        <f>[8]CNFL!B76</f>
        <v>d. Bloque 0-8 kW</v>
      </c>
      <c r="B76" s="13">
        <f>[8]CNFL!C76</f>
        <v>99916.319999999963</v>
      </c>
      <c r="C76" s="13">
        <f>[8]CNFL!D76</f>
        <v>99916.319999999978</v>
      </c>
      <c r="D76" s="13">
        <f>[8]CNFL!E76</f>
        <v>99916.319999999963</v>
      </c>
      <c r="E76" s="13">
        <f>[8]CNFL!F76</f>
        <v>100964.31999999998</v>
      </c>
      <c r="F76" s="13">
        <f>[8]CNFL!G76</f>
        <v>100964.31999999996</v>
      </c>
      <c r="G76" s="13">
        <f>[8]CNFL!H76</f>
        <v>100964.31999999998</v>
      </c>
      <c r="H76" s="13">
        <f>[8]CNFL!I76</f>
        <v>96366</v>
      </c>
      <c r="I76" s="13">
        <f>[8]CNFL!J76</f>
        <v>96366</v>
      </c>
      <c r="J76" s="13">
        <f>[8]CNFL!K76</f>
        <v>96366</v>
      </c>
      <c r="K76" s="13">
        <f>[8]CNFL!L76</f>
        <v>84428.240000000049</v>
      </c>
      <c r="L76" s="13">
        <f>[8]CNFL!M76</f>
        <v>84428.240000000034</v>
      </c>
      <c r="M76" s="13">
        <f>[8]CNFL!N76</f>
        <v>84428.240000000049</v>
      </c>
      <c r="N76" s="13"/>
    </row>
    <row r="77" spans="1:14" x14ac:dyDescent="0.3">
      <c r="A77" s="22" t="str">
        <f>[8]CNFL!B77</f>
        <v>e. Bloque mayor a 8 kW</v>
      </c>
      <c r="B77" s="13">
        <f>[8]CNFL!C77</f>
        <v>12489.539999999995</v>
      </c>
      <c r="C77" s="13">
        <f>[8]CNFL!D77</f>
        <v>12489.539999999997</v>
      </c>
      <c r="D77" s="13">
        <f>[8]CNFL!E77</f>
        <v>12489.539999999995</v>
      </c>
      <c r="E77" s="13">
        <f>[8]CNFL!F77</f>
        <v>12620.539999999997</v>
      </c>
      <c r="F77" s="13">
        <f>[8]CNFL!G77</f>
        <v>12620.539999999995</v>
      </c>
      <c r="G77" s="13">
        <f>[8]CNFL!H77</f>
        <v>12620.539999999997</v>
      </c>
      <c r="H77" s="13">
        <f>[8]CNFL!I77</f>
        <v>12045.75</v>
      </c>
      <c r="I77" s="13">
        <f>[8]CNFL!J77</f>
        <v>12045.75</v>
      </c>
      <c r="J77" s="13">
        <f>[8]CNFL!K77</f>
        <v>12045.75</v>
      </c>
      <c r="K77" s="13">
        <f>[8]CNFL!L77</f>
        <v>10553.530000000006</v>
      </c>
      <c r="L77" s="13">
        <f>[8]CNFL!M77</f>
        <v>10553.530000000004</v>
      </c>
      <c r="M77" s="13">
        <f>[8]CNFL!N77</f>
        <v>10553.530000000006</v>
      </c>
      <c r="N77" s="13"/>
    </row>
    <row r="78" spans="1:14" x14ac:dyDescent="0.3">
      <c r="A78" s="68" t="str">
        <f>[8]CNFL!B78</f>
        <v>ALUMBRADO PÚBLICO</v>
      </c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13"/>
    </row>
    <row r="79" spans="1:14" x14ac:dyDescent="0.3">
      <c r="A79" s="66" t="str">
        <f>[8]CNFL!B79</f>
        <v>T-AP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 spans="1:14" x14ac:dyDescent="0.3">
      <c r="A80" s="22" t="str">
        <f>[8]CNFL!B80</f>
        <v>a. Bloque 0-30 kWh</v>
      </c>
      <c r="B80" s="13">
        <f>[8]CNFL!C80</f>
        <v>97.19999999999996</v>
      </c>
      <c r="C80" s="13">
        <f>[8]CNFL!D80</f>
        <v>97.199999999999974</v>
      </c>
      <c r="D80" s="13">
        <f>[8]CNFL!E80</f>
        <v>97.19999999999996</v>
      </c>
      <c r="E80" s="13">
        <f>[8]CNFL!F80</f>
        <v>96.300000000000026</v>
      </c>
      <c r="F80" s="13">
        <f>[8]CNFL!G80</f>
        <v>96.30000000000004</v>
      </c>
      <c r="G80" s="13">
        <f>[8]CNFL!H80</f>
        <v>96.300000000000026</v>
      </c>
      <c r="H80" s="13">
        <f>[8]CNFL!I80</f>
        <v>94.5</v>
      </c>
      <c r="I80" s="13">
        <f>[8]CNFL!J80</f>
        <v>94.5</v>
      </c>
      <c r="J80" s="13">
        <f>[8]CNFL!K80</f>
        <v>94.5</v>
      </c>
      <c r="K80" s="13">
        <f>[8]CNFL!L80</f>
        <v>86.400000000000048</v>
      </c>
      <c r="L80" s="13">
        <f>[8]CNFL!M80</f>
        <v>86.400000000000048</v>
      </c>
      <c r="M80" s="13">
        <f>[8]CNFL!N80</f>
        <v>86.400000000000048</v>
      </c>
      <c r="N80" s="13"/>
    </row>
    <row r="81" spans="1:14" x14ac:dyDescent="0.3">
      <c r="A81" s="22" t="str">
        <f>[8]CNFL!B81</f>
        <v>b. Bloque 31-50 000 kWh</v>
      </c>
      <c r="B81" s="13">
        <f>[8]CNFL!C81</f>
        <v>3.2399999999999989</v>
      </c>
      <c r="C81" s="13">
        <f>[8]CNFL!D81</f>
        <v>3.2399999999999993</v>
      </c>
      <c r="D81" s="13">
        <f>[8]CNFL!E81</f>
        <v>3.2399999999999989</v>
      </c>
      <c r="E81" s="13">
        <f>[8]CNFL!F81</f>
        <v>3.2099999999999982</v>
      </c>
      <c r="F81" s="13">
        <f>[8]CNFL!G81</f>
        <v>3.2099999999999977</v>
      </c>
      <c r="G81" s="13">
        <f>[8]CNFL!H81</f>
        <v>3.2099999999999982</v>
      </c>
      <c r="H81" s="13">
        <f>[8]CNFL!I81</f>
        <v>3.1500000000000012</v>
      </c>
      <c r="I81" s="13">
        <f>[8]CNFL!J81</f>
        <v>3.1500000000000012</v>
      </c>
      <c r="J81" s="13">
        <f>[8]CNFL!K81</f>
        <v>3.1500000000000008</v>
      </c>
      <c r="K81" s="13">
        <f>[8]CNFL!L81</f>
        <v>2.8799999999999994</v>
      </c>
      <c r="L81" s="13">
        <f>[8]CNFL!M81</f>
        <v>2.88</v>
      </c>
      <c r="M81" s="13">
        <f>[8]CNFL!N81</f>
        <v>2.8799999999999994</v>
      </c>
      <c r="N81" s="13"/>
    </row>
    <row r="82" spans="1:14" x14ac:dyDescent="0.3">
      <c r="A82" s="22" t="str">
        <f>[8]CNFL!B82</f>
        <v>c. Bloque mayor a 50 000 kWh</v>
      </c>
      <c r="B82" s="13">
        <f>[8]CNFL!C82</f>
        <v>162000</v>
      </c>
      <c r="C82" s="13">
        <f>[8]CNFL!D82</f>
        <v>162000</v>
      </c>
      <c r="D82" s="13">
        <f>[8]CNFL!E82</f>
        <v>162000</v>
      </c>
      <c r="E82" s="13">
        <f>[8]CNFL!F82</f>
        <v>160500</v>
      </c>
      <c r="F82" s="13">
        <f>[8]CNFL!G82</f>
        <v>160500</v>
      </c>
      <c r="G82" s="13">
        <f>[8]CNFL!H82</f>
        <v>160500</v>
      </c>
      <c r="H82" s="13">
        <f>[8]CNFL!I82</f>
        <v>157500</v>
      </c>
      <c r="I82" s="13">
        <f>[8]CNFL!J82</f>
        <v>157500</v>
      </c>
      <c r="J82" s="13">
        <f>[8]CNFL!K82</f>
        <v>157500</v>
      </c>
      <c r="K82" s="13">
        <f>[8]CNFL!L82</f>
        <v>144000</v>
      </c>
      <c r="L82" s="13">
        <f>[8]CNFL!M82</f>
        <v>144000</v>
      </c>
      <c r="M82" s="13">
        <f>[8]CNFL!N82</f>
        <v>144000</v>
      </c>
      <c r="N82" s="13"/>
    </row>
    <row r="83" spans="1:14" x14ac:dyDescent="0.3">
      <c r="A83" s="68" t="str">
        <f>[8]CNFL!B83</f>
        <v>Tarifa de acceso</v>
      </c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13"/>
    </row>
    <row r="84" spans="1:14" x14ac:dyDescent="0.3">
      <c r="A84" s="70" t="str">
        <f>[8]CNFL!B84</f>
        <v>T-TA</v>
      </c>
      <c r="B84" s="71"/>
      <c r="C84" s="71"/>
      <c r="D84" s="71"/>
      <c r="E84" s="71"/>
      <c r="F84" s="71"/>
      <c r="G84" s="71"/>
      <c r="H84" s="71"/>
      <c r="I84" s="13"/>
      <c r="J84" s="13"/>
      <c r="K84" s="13"/>
      <c r="L84" s="13"/>
      <c r="M84" s="13"/>
      <c r="N84" s="13"/>
    </row>
    <row r="85" spans="1:14" x14ac:dyDescent="0.3">
      <c r="A85" s="22" t="str">
        <f>[8]CNFL!B85</f>
        <v>a. Consumo de Energía cada kWh</v>
      </c>
      <c r="B85" s="13">
        <f>[8]CNFL!C85</f>
        <v>26.570000000000018</v>
      </c>
      <c r="C85" s="13">
        <f>[8]CNFL!D85</f>
        <v>26.570000000000014</v>
      </c>
      <c r="D85" s="13">
        <f>[8]CNFL!E85</f>
        <v>26.570000000000018</v>
      </c>
      <c r="E85" s="13">
        <f>[8]CNFL!F85</f>
        <v>26.570000000000014</v>
      </c>
      <c r="F85" s="13">
        <f>[8]CNFL!G85</f>
        <v>26.570000000000018</v>
      </c>
      <c r="G85" s="13">
        <f>[8]CNFL!H85</f>
        <v>26.570000000000014</v>
      </c>
      <c r="H85" s="13">
        <f>[8]CNFL!I85</f>
        <v>26.570000000000018</v>
      </c>
      <c r="I85" s="13">
        <f>[8]CNFL!J85</f>
        <v>26.570000000000018</v>
      </c>
      <c r="J85" s="13">
        <f>[8]CNFL!K85</f>
        <v>26.570000000000014</v>
      </c>
      <c r="K85" s="13">
        <f>[8]CNFL!L85</f>
        <v>26.570000000000018</v>
      </c>
      <c r="L85" s="13">
        <f>[8]CNFL!M85</f>
        <v>26.570000000000014</v>
      </c>
      <c r="M85" s="13">
        <f>[8]CNFL!N85</f>
        <v>26.570000000000018</v>
      </c>
      <c r="N85" s="13"/>
    </row>
    <row r="86" spans="1:14" x14ac:dyDescent="0.3">
      <c r="A86" s="68" t="str">
        <f>[8]CNFL!B86</f>
        <v>Tarifa en centros de recarga rápida</v>
      </c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13"/>
    </row>
    <row r="87" spans="1:14" x14ac:dyDescent="0.3">
      <c r="A87" s="66" t="str">
        <f>[8]CNFL!B87</f>
        <v>T-VE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 spans="1:14" x14ac:dyDescent="0.3">
      <c r="A88" s="22" t="str">
        <f>[8]CNFL!B88</f>
        <v>b. Por minuto de recarga de energía</v>
      </c>
      <c r="B88" s="13">
        <f>[8]CNFL!C88</f>
        <v>150</v>
      </c>
      <c r="C88" s="13">
        <f>[8]CNFL!D88</f>
        <v>150</v>
      </c>
      <c r="D88" s="13">
        <f>[8]CNFL!E88</f>
        <v>150</v>
      </c>
      <c r="E88" s="13">
        <f>[8]CNFL!F88</f>
        <v>150</v>
      </c>
      <c r="F88" s="13">
        <f>[8]CNFL!G88</f>
        <v>150</v>
      </c>
      <c r="G88" s="13">
        <f>[8]CNFL!H88</f>
        <v>150</v>
      </c>
      <c r="H88" s="13">
        <f>[8]CNFL!I88</f>
        <v>150</v>
      </c>
      <c r="I88" s="13">
        <f>[8]CNFL!J88</f>
        <v>150</v>
      </c>
      <c r="J88" s="13">
        <f>[8]CNFL!K88</f>
        <v>150</v>
      </c>
      <c r="K88" s="13">
        <f>[8]CNFL!L88</f>
        <v>150</v>
      </c>
      <c r="L88" s="13">
        <f>[8]CNFL!M88</f>
        <v>150</v>
      </c>
      <c r="M88" s="13">
        <f>[8]CNFL!N88</f>
        <v>150</v>
      </c>
      <c r="N88" s="13"/>
    </row>
    <row r="89" spans="1:14" x14ac:dyDescent="0.3">
      <c r="A89" s="68" t="str">
        <f>[8]CNFL!B89</f>
        <v>Tarifa en centros de recarga en planteles para autobuses electricos</v>
      </c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13"/>
    </row>
    <row r="90" spans="1:14" x14ac:dyDescent="0.3">
      <c r="A90" s="70" t="str">
        <f>[8]CNFL!B90</f>
        <v>T-BE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13"/>
    </row>
    <row r="91" spans="1:14" x14ac:dyDescent="0.3">
      <c r="A91" s="62" t="str">
        <f>[8]CNFL!B91</f>
        <v>b. Consumo de Energía cada kWh</v>
      </c>
      <c r="B91" s="63">
        <f>[8]CNFL!C91</f>
        <v>57.079999999999977</v>
      </c>
      <c r="C91" s="63">
        <f>[8]CNFL!D91</f>
        <v>57.079999999999984</v>
      </c>
      <c r="D91" s="63">
        <f>[8]CNFL!E91</f>
        <v>57.079999999999977</v>
      </c>
      <c r="E91" s="63">
        <f>[8]CNFL!F91</f>
        <v>57.079999999999977</v>
      </c>
      <c r="F91" s="63">
        <f>[8]CNFL!G91</f>
        <v>57.079999999999977</v>
      </c>
      <c r="G91" s="63">
        <f>[8]CNFL!H91</f>
        <v>57.079999999999977</v>
      </c>
      <c r="H91" s="63">
        <f>[8]CNFL!I91</f>
        <v>57.079999999999977</v>
      </c>
      <c r="I91" s="63">
        <f>[8]CNFL!J91</f>
        <v>57.079999999999977</v>
      </c>
      <c r="J91" s="63">
        <f>[8]CNFL!K91</f>
        <v>57.079999999999977</v>
      </c>
      <c r="K91" s="63">
        <f>[8]CNFL!L91</f>
        <v>57.079999999999977</v>
      </c>
      <c r="L91" s="63">
        <f>[8]CNFL!M91</f>
        <v>57.079999999999977</v>
      </c>
      <c r="M91" s="63">
        <f>[8]CNFL!N91</f>
        <v>57.079999999999977</v>
      </c>
      <c r="N91" s="13"/>
    </row>
    <row r="92" spans="1:14" x14ac:dyDescent="0.3">
      <c r="A92" s="2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 x14ac:dyDescent="0.3">
      <c r="A93" s="2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x14ac:dyDescent="0.3">
      <c r="A94" s="2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 x14ac:dyDescent="0.3">
      <c r="A95" s="2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 s="67" customFormat="1" x14ac:dyDescent="0.3">
      <c r="A96" s="2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21"/>
    </row>
    <row r="97" spans="1:14" x14ac:dyDescent="0.3">
      <c r="A97" s="66"/>
      <c r="B97" s="13"/>
      <c r="C97" s="13"/>
      <c r="D97" s="13"/>
      <c r="E97" s="13"/>
      <c r="F97" s="13"/>
      <c r="G97" s="13"/>
      <c r="H97" s="13"/>
      <c r="I97" s="13"/>
      <c r="J97" s="13"/>
      <c r="K97" s="21"/>
      <c r="L97" s="21"/>
      <c r="M97" s="21"/>
      <c r="N97" s="13"/>
    </row>
    <row r="98" spans="1:14" x14ac:dyDescent="0.3">
      <c r="A98" s="179" t="s">
        <v>63</v>
      </c>
      <c r="B98" s="179"/>
      <c r="C98" s="179"/>
      <c r="D98" s="179"/>
      <c r="E98" s="179"/>
      <c r="F98" s="179"/>
      <c r="G98" s="179"/>
      <c r="H98" s="179"/>
      <c r="I98" s="179"/>
      <c r="J98" s="179"/>
      <c r="K98" s="21"/>
      <c r="L98" s="21"/>
      <c r="M98" s="21"/>
      <c r="N98" s="13"/>
    </row>
    <row r="99" spans="1:14" ht="15" customHeight="1" x14ac:dyDescent="0.3">
      <c r="A99" s="180" t="s">
        <v>200</v>
      </c>
      <c r="B99" s="180"/>
      <c r="C99" s="180"/>
      <c r="D99" s="180"/>
      <c r="E99" s="180"/>
      <c r="F99" s="180"/>
      <c r="G99" s="180"/>
      <c r="H99" s="180"/>
      <c r="I99" s="180"/>
      <c r="J99" s="180"/>
      <c r="K99" s="13"/>
      <c r="L99" s="13"/>
      <c r="M99" s="13"/>
      <c r="N99" s="13"/>
    </row>
    <row r="100" spans="1:14" x14ac:dyDescent="0.3">
      <c r="A100" s="68" t="str">
        <f>[8]CNFL!B103</f>
        <v>VENTAS AL SERVICIO DE DISTRIBUCIÓN</v>
      </c>
      <c r="B100" s="69" t="str">
        <f>[8]CNFL!C102</f>
        <v>Enero</v>
      </c>
      <c r="C100" s="69" t="str">
        <f>[8]CNFL!D102</f>
        <v>Febrero</v>
      </c>
      <c r="D100" s="69" t="str">
        <f>[8]CNFL!E102</f>
        <v>Marzo</v>
      </c>
      <c r="E100" s="63" t="str">
        <f>[8]CNFL!F102</f>
        <v>Abril</v>
      </c>
      <c r="F100" s="63" t="str">
        <f>[8]CNFL!G102</f>
        <v>Mayo</v>
      </c>
      <c r="G100" s="63" t="str">
        <f>[8]CNFL!H102</f>
        <v>Junio</v>
      </c>
      <c r="H100" s="63" t="str">
        <f>[8]CNFL!I102</f>
        <v>Julio</v>
      </c>
      <c r="I100" s="63" t="str">
        <f>[8]CNFL!J102</f>
        <v>Agosto</v>
      </c>
      <c r="J100" s="63" t="str">
        <f>[8]CNFL!K102</f>
        <v>Septiembre</v>
      </c>
      <c r="K100" s="63" t="str">
        <f>[8]CNFL!L102</f>
        <v>Octubre</v>
      </c>
      <c r="L100" s="63" t="str">
        <f>[8]CNFL!M102</f>
        <v>Noviembre</v>
      </c>
      <c r="M100" s="63" t="str">
        <f>[8]CNFL!N102</f>
        <v>Diciembre</v>
      </c>
      <c r="N100" s="13"/>
    </row>
    <row r="101" spans="1:14" x14ac:dyDescent="0.3">
      <c r="A101" s="22" t="str">
        <f>[8]CNFL!B105</f>
        <v>a. Energía Punta</v>
      </c>
      <c r="B101" s="22">
        <f>[8]CNFL!C105</f>
        <v>79.359999999999985</v>
      </c>
      <c r="C101" s="22">
        <f>[8]CNFL!D105</f>
        <v>79.359999999999971</v>
      </c>
      <c r="D101" s="22">
        <f>[8]CNFL!E105</f>
        <v>79.359999999999985</v>
      </c>
      <c r="E101" s="22">
        <f>[8]CNFL!F105</f>
        <v>79.359999999999971</v>
      </c>
      <c r="F101" s="22">
        <f>[8]CNFL!G105</f>
        <v>79.359999999999985</v>
      </c>
      <c r="G101" s="22">
        <f>[8]CNFL!H105</f>
        <v>79.359999999999971</v>
      </c>
      <c r="H101" s="22">
        <f>[8]CNFL!I105</f>
        <v>79.359999999999985</v>
      </c>
      <c r="I101" s="22">
        <f>[8]CNFL!J105</f>
        <v>79.359999999999985</v>
      </c>
      <c r="J101" s="22">
        <f>[8]CNFL!K105</f>
        <v>79.359999999999971</v>
      </c>
      <c r="K101" s="22">
        <f>[8]CNFL!L105</f>
        <v>79.359999999999985</v>
      </c>
      <c r="L101" s="22">
        <f>[8]CNFL!M105</f>
        <v>79.359999999999971</v>
      </c>
      <c r="M101" s="22">
        <f>[8]CNFL!N105</f>
        <v>79.359999999999985</v>
      </c>
      <c r="N101" s="13"/>
    </row>
    <row r="102" spans="1:14" x14ac:dyDescent="0.3">
      <c r="A102" s="22" t="str">
        <f>[8]CNFL!B106</f>
        <v>b. Energía Valle</v>
      </c>
      <c r="B102" s="22">
        <f>[8]CNFL!C106</f>
        <v>64.589999999999975</v>
      </c>
      <c r="C102" s="22">
        <f>[8]CNFL!D106</f>
        <v>64.589999999999975</v>
      </c>
      <c r="D102" s="22">
        <f>[8]CNFL!E106</f>
        <v>64.589999999999975</v>
      </c>
      <c r="E102" s="22">
        <f>[8]CNFL!F106</f>
        <v>64.589999999999975</v>
      </c>
      <c r="F102" s="22">
        <f>[8]CNFL!G106</f>
        <v>64.589999999999975</v>
      </c>
      <c r="G102" s="22">
        <f>[8]CNFL!H106</f>
        <v>64.589999999999975</v>
      </c>
      <c r="H102" s="22">
        <f>[8]CNFL!I106</f>
        <v>64.589999999999975</v>
      </c>
      <c r="I102" s="22">
        <f>[8]CNFL!J106</f>
        <v>64.589999999999975</v>
      </c>
      <c r="J102" s="22">
        <f>[8]CNFL!K106</f>
        <v>64.589999999999975</v>
      </c>
      <c r="K102" s="22">
        <f>[8]CNFL!L106</f>
        <v>64.589999999999975</v>
      </c>
      <c r="L102" s="22">
        <f>[8]CNFL!M106</f>
        <v>64.589999999999975</v>
      </c>
      <c r="M102" s="22">
        <f>[8]CNFL!N106</f>
        <v>64.589999999999975</v>
      </c>
      <c r="N102" s="13"/>
    </row>
    <row r="103" spans="1:14" x14ac:dyDescent="0.3">
      <c r="A103" s="22" t="str">
        <f>[8]CNFL!B107</f>
        <v>c. Energía Noche</v>
      </c>
      <c r="B103" s="22">
        <f>[8]CNFL!C107</f>
        <v>55.079999999999977</v>
      </c>
      <c r="C103" s="22">
        <f>[8]CNFL!D107</f>
        <v>55.079999999999984</v>
      </c>
      <c r="D103" s="22">
        <f>[8]CNFL!E107</f>
        <v>55.079999999999977</v>
      </c>
      <c r="E103" s="22">
        <f>[8]CNFL!F107</f>
        <v>55.079999999999977</v>
      </c>
      <c r="F103" s="22">
        <f>[8]CNFL!G107</f>
        <v>55.079999999999977</v>
      </c>
      <c r="G103" s="22">
        <f>[8]CNFL!H107</f>
        <v>55.079999999999977</v>
      </c>
      <c r="H103" s="22">
        <f>[8]CNFL!I107</f>
        <v>55.079999999999977</v>
      </c>
      <c r="I103" s="22">
        <f>[8]CNFL!J107</f>
        <v>55.079999999999977</v>
      </c>
      <c r="J103" s="22">
        <f>[8]CNFL!K107</f>
        <v>55.079999999999977</v>
      </c>
      <c r="K103" s="22">
        <f>[8]CNFL!L107</f>
        <v>55.079999999999977</v>
      </c>
      <c r="L103" s="22">
        <f>[8]CNFL!M107</f>
        <v>55.079999999999977</v>
      </c>
      <c r="M103" s="22">
        <f>[8]CNFL!N107</f>
        <v>55.079999999999977</v>
      </c>
      <c r="N103" s="13"/>
    </row>
    <row r="104" spans="1:14" x14ac:dyDescent="0.3">
      <c r="A104" s="22" t="str">
        <f>[8]CNFL!B108</f>
        <v>d. Potencia Punta</v>
      </c>
      <c r="B104" s="22">
        <f>[8]CNFL!C108</f>
        <v>4888.5499999999993</v>
      </c>
      <c r="C104" s="22">
        <f>[8]CNFL!D108</f>
        <v>4888.5500000000011</v>
      </c>
      <c r="D104" s="22">
        <f>[8]CNFL!E108</f>
        <v>4888.5499999999993</v>
      </c>
      <c r="E104" s="22">
        <f>[8]CNFL!F108</f>
        <v>4888.55</v>
      </c>
      <c r="F104" s="22">
        <f>[8]CNFL!G108</f>
        <v>4888.5499999999993</v>
      </c>
      <c r="G104" s="22">
        <f>[8]CNFL!H108</f>
        <v>4888.55</v>
      </c>
      <c r="H104" s="22">
        <f>[8]CNFL!I108</f>
        <v>4888.5499999999993</v>
      </c>
      <c r="I104" s="22">
        <f>[8]CNFL!J108</f>
        <v>4888.5499999999993</v>
      </c>
      <c r="J104" s="22">
        <f>[8]CNFL!K108</f>
        <v>4888.55</v>
      </c>
      <c r="K104" s="22">
        <f>[8]CNFL!L108</f>
        <v>4888.5499999999993</v>
      </c>
      <c r="L104" s="22">
        <f>[8]CNFL!M108</f>
        <v>4888.55</v>
      </c>
      <c r="M104" s="22">
        <f>[8]CNFL!N108</f>
        <v>4888.5499999999993</v>
      </c>
      <c r="N104" s="13"/>
    </row>
    <row r="105" spans="1:14" x14ac:dyDescent="0.3">
      <c r="A105" s="22" t="str">
        <f>[8]CNFL!B109</f>
        <v>e. Potencia Valle</v>
      </c>
      <c r="B105" s="22">
        <f>[8]CNFL!C109</f>
        <v>4888.5499999999993</v>
      </c>
      <c r="C105" s="22">
        <f>[8]CNFL!D109</f>
        <v>4888.5500000000011</v>
      </c>
      <c r="D105" s="22">
        <f>[8]CNFL!E109</f>
        <v>4888.5499999999993</v>
      </c>
      <c r="E105" s="22">
        <f>[8]CNFL!F109</f>
        <v>4888.55</v>
      </c>
      <c r="F105" s="22">
        <f>[8]CNFL!G109</f>
        <v>4888.5499999999993</v>
      </c>
      <c r="G105" s="22">
        <f>[8]CNFL!H109</f>
        <v>4888.55</v>
      </c>
      <c r="H105" s="22">
        <f>[8]CNFL!I109</f>
        <v>4888.5499999999993</v>
      </c>
      <c r="I105" s="22">
        <f>[8]CNFL!J109</f>
        <v>4888.5499999999993</v>
      </c>
      <c r="J105" s="22">
        <f>[8]CNFL!K109</f>
        <v>4888.55</v>
      </c>
      <c r="K105" s="22">
        <f>[8]CNFL!L109</f>
        <v>4888.5499999999993</v>
      </c>
      <c r="L105" s="22">
        <f>[8]CNFL!M109</f>
        <v>4888.55</v>
      </c>
      <c r="M105" s="22">
        <f>[8]CNFL!N109</f>
        <v>4888.5499999999993</v>
      </c>
      <c r="N105" s="13"/>
    </row>
    <row r="106" spans="1:14" x14ac:dyDescent="0.3">
      <c r="A106" s="62" t="str">
        <f>[8]CNFL!B110</f>
        <v>f. Potencia Noche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13"/>
    </row>
    <row r="107" spans="1:14" x14ac:dyDescent="0.3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13"/>
    </row>
    <row r="108" spans="1:14" x14ac:dyDescent="0.3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13"/>
    </row>
    <row r="109" spans="1:14" x14ac:dyDescent="0.3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13"/>
    </row>
    <row r="110" spans="1:14" x14ac:dyDescent="0.3">
      <c r="A110" s="66"/>
      <c r="B110" s="66"/>
      <c r="C110" s="66"/>
      <c r="D110" s="66"/>
      <c r="E110" s="66"/>
      <c r="F110" s="66"/>
      <c r="G110" s="66"/>
      <c r="H110" s="21"/>
      <c r="I110" s="21"/>
      <c r="J110" s="21"/>
      <c r="K110" s="21"/>
      <c r="L110" s="21"/>
      <c r="M110" s="21"/>
      <c r="N110" s="13"/>
    </row>
    <row r="111" spans="1:14" x14ac:dyDescent="0.3">
      <c r="A111" s="66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</sheetData>
  <mergeCells count="4">
    <mergeCell ref="A5:J5"/>
    <mergeCell ref="A6:J6"/>
    <mergeCell ref="A98:J98"/>
    <mergeCell ref="A99:J99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8B37-0C85-40B6-825B-6E10D3F3AE0E}">
  <sheetPr>
    <tabColor theme="2"/>
  </sheetPr>
  <dimension ref="A4:N88"/>
  <sheetViews>
    <sheetView topLeftCell="A82" workbookViewId="0">
      <selection activeCell="A84" sqref="A84:N88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201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[8]JASEC!B7</f>
        <v>Tipo de tarifa y bloque</v>
      </c>
      <c r="B6" s="18" t="str">
        <f>[8]JASEC!C7</f>
        <v>Enero</v>
      </c>
      <c r="C6" s="18" t="str">
        <f>[8]JASEC!D7</f>
        <v>Febrero</v>
      </c>
      <c r="D6" s="18" t="str">
        <f>[8]JASEC!E7</f>
        <v>Marzo</v>
      </c>
      <c r="E6" s="18" t="str">
        <f>[8]JASEC!F7</f>
        <v>Abril</v>
      </c>
      <c r="F6" s="18" t="str">
        <f>[8]JASEC!G7</f>
        <v>Mayo</v>
      </c>
      <c r="G6" s="18" t="str">
        <f>[8]JASEC!H7</f>
        <v>Junio</v>
      </c>
      <c r="H6" s="18" t="str">
        <f>[8]JASEC!I7</f>
        <v>Julio</v>
      </c>
      <c r="I6" s="18" t="str">
        <f>[8]JASEC!J7</f>
        <v>Agosto</v>
      </c>
      <c r="J6" s="18" t="str">
        <f>[8]JASEC!K7</f>
        <v>Septiembre</v>
      </c>
      <c r="K6" s="18" t="str">
        <f>[8]JASEC!L7</f>
        <v>Octubre</v>
      </c>
      <c r="L6" s="18" t="str">
        <f>[8]JASEC!M7</f>
        <v>Noviembre</v>
      </c>
      <c r="M6" s="18" t="str">
        <f>[8]JASEC!N7</f>
        <v>Diciembre</v>
      </c>
      <c r="N6" s="37"/>
    </row>
    <row r="7" spans="1:14" x14ac:dyDescent="0.3">
      <c r="A7" s="19" t="str">
        <f>[8]JASEC!B8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[8]JASEC!B9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[8]JASEC!B10</f>
        <v>a. Bloque 0-30 kWh</v>
      </c>
      <c r="B9" s="13">
        <f>[8]JASEC!C10</f>
        <v>2150.6999999999989</v>
      </c>
      <c r="C9" s="13">
        <f>[8]JASEC!D10</f>
        <v>2150.6999999999989</v>
      </c>
      <c r="D9" s="13">
        <f>[8]JASEC!E10</f>
        <v>2150.6999999999989</v>
      </c>
      <c r="E9" s="13">
        <f>[8]JASEC!F10</f>
        <v>2179.8000000000011</v>
      </c>
      <c r="F9" s="13">
        <f>[8]JASEC!G10</f>
        <v>2179.8000000000011</v>
      </c>
      <c r="G9" s="13">
        <f>[8]JASEC!H10</f>
        <v>2179.8000000000011</v>
      </c>
      <c r="H9" s="13">
        <f>[8]JASEC!I10</f>
        <v>1963.5</v>
      </c>
      <c r="I9" s="13">
        <f>[8]JASEC!J10</f>
        <v>1963.5</v>
      </c>
      <c r="J9" s="13">
        <f>[8]JASEC!K10</f>
        <v>1963.5</v>
      </c>
      <c r="K9" s="13">
        <f>[8]JASEC!L10</f>
        <v>1703.6999999999991</v>
      </c>
      <c r="L9" s="13">
        <f>[8]JASEC!M10</f>
        <v>1703.6999999999994</v>
      </c>
      <c r="M9" s="13">
        <f>[8]JASEC!N10</f>
        <v>1703.6999999999991</v>
      </c>
      <c r="N9" s="13"/>
    </row>
    <row r="10" spans="1:14" x14ac:dyDescent="0.3">
      <c r="A10" s="22" t="str">
        <f>[8]JASEC!B11</f>
        <v>b. Bloque 31-200 kWh</v>
      </c>
      <c r="B10" s="13">
        <f>[8]JASEC!C11</f>
        <v>71.69000000000004</v>
      </c>
      <c r="C10" s="13">
        <f>[8]JASEC!D11</f>
        <v>71.69000000000004</v>
      </c>
      <c r="D10" s="13">
        <f>[8]JASEC!E11</f>
        <v>71.69000000000004</v>
      </c>
      <c r="E10" s="13">
        <f>[8]JASEC!F11</f>
        <v>72.660000000000025</v>
      </c>
      <c r="F10" s="13">
        <f>[8]JASEC!G11</f>
        <v>72.660000000000011</v>
      </c>
      <c r="G10" s="13">
        <f>[8]JASEC!H11</f>
        <v>72.660000000000025</v>
      </c>
      <c r="H10" s="13">
        <f>[8]JASEC!I11</f>
        <v>65.450000000000031</v>
      </c>
      <c r="I10" s="13">
        <f>[8]JASEC!J11</f>
        <v>65.450000000000031</v>
      </c>
      <c r="J10" s="13">
        <f>[8]JASEC!K11</f>
        <v>65.450000000000031</v>
      </c>
      <c r="K10" s="13">
        <f>[8]JASEC!L11</f>
        <v>56.789999999999978</v>
      </c>
      <c r="L10" s="13">
        <f>[8]JASEC!M11</f>
        <v>56.789999999999978</v>
      </c>
      <c r="M10" s="13">
        <f>[8]JASEC!N11</f>
        <v>56.789999999999978</v>
      </c>
      <c r="N10" s="13"/>
    </row>
    <row r="11" spans="1:14" x14ac:dyDescent="0.3">
      <c r="A11" s="22" t="str">
        <f>[8]JASEC!B12</f>
        <v>c. Bloque mayor a 200 kWh</v>
      </c>
      <c r="B11" s="13">
        <f>[8]JASEC!C12</f>
        <v>87.75</v>
      </c>
      <c r="C11" s="13">
        <f>[8]JASEC!D12</f>
        <v>87.75</v>
      </c>
      <c r="D11" s="13">
        <f>[8]JASEC!E12</f>
        <v>87.75</v>
      </c>
      <c r="E11" s="13">
        <f>[8]JASEC!F12</f>
        <v>88.949999999999989</v>
      </c>
      <c r="F11" s="13">
        <f>[8]JASEC!G12</f>
        <v>88.949999999999974</v>
      </c>
      <c r="G11" s="13">
        <f>[8]JASEC!H12</f>
        <v>88.949999999999989</v>
      </c>
      <c r="H11" s="13">
        <f>[8]JASEC!I12</f>
        <v>80.109999999999985</v>
      </c>
      <c r="I11" s="13">
        <f>[8]JASEC!J12</f>
        <v>80.109999999999985</v>
      </c>
      <c r="J11" s="13">
        <f>[8]JASEC!K12</f>
        <v>80.109999999999971</v>
      </c>
      <c r="K11" s="13">
        <f>[8]JASEC!L12</f>
        <v>69.510000000000019</v>
      </c>
      <c r="L11" s="13">
        <f>[8]JASEC!M12</f>
        <v>69.510000000000005</v>
      </c>
      <c r="M11" s="13">
        <f>[8]JASEC!N12</f>
        <v>69.510000000000019</v>
      </c>
      <c r="N11" s="21"/>
    </row>
    <row r="12" spans="1:14" x14ac:dyDescent="0.3">
      <c r="A12" s="19" t="str">
        <f>[8]JASEC!B13</f>
        <v>COMERCIOS Y SERVICIOS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[8]JASEC!B14</f>
        <v>T-CO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[8]JASEC!B15</f>
        <v>a. Consumo de Energía menor o igual a 3000 kWh</v>
      </c>
      <c r="B14" s="13">
        <f>[8]JASEC!C15</f>
        <v>101.32999999999996</v>
      </c>
      <c r="C14" s="13">
        <f>[8]JASEC!D15</f>
        <v>101.32999999999996</v>
      </c>
      <c r="D14" s="13">
        <f>[8]JASEC!E15</f>
        <v>101.32999999999996</v>
      </c>
      <c r="E14" s="13">
        <f>[8]JASEC!F15</f>
        <v>102.71999999999994</v>
      </c>
      <c r="F14" s="13">
        <f>[8]JASEC!G15</f>
        <v>102.71999999999993</v>
      </c>
      <c r="G14" s="13">
        <f>[8]JASEC!H15</f>
        <v>102.71999999999994</v>
      </c>
      <c r="H14" s="13">
        <f>[8]JASEC!I15</f>
        <v>92.510000000000062</v>
      </c>
      <c r="I14" s="13">
        <f>[8]JASEC!J15</f>
        <v>92.510000000000062</v>
      </c>
      <c r="J14" s="13">
        <f>[8]JASEC!K15</f>
        <v>92.510000000000048</v>
      </c>
      <c r="K14" s="13">
        <f>[8]JASEC!L15</f>
        <v>80.27</v>
      </c>
      <c r="L14" s="13">
        <f>[8]JASEC!M15</f>
        <v>80.27</v>
      </c>
      <c r="M14" s="13">
        <f>[8]JASEC!N15</f>
        <v>80.27</v>
      </c>
      <c r="N14" s="13"/>
    </row>
    <row r="15" spans="1:14" x14ac:dyDescent="0.3">
      <c r="A15" s="22" t="str">
        <f>[8]JASEC!B16</f>
        <v>b. Bloque 0-3000 kWh</v>
      </c>
      <c r="B15" s="13">
        <f>[8]JASEC!C16</f>
        <v>181710</v>
      </c>
      <c r="C15" s="13">
        <f>[8]JASEC!D16</f>
        <v>181710</v>
      </c>
      <c r="D15" s="13">
        <f>[8]JASEC!E16</f>
        <v>181710</v>
      </c>
      <c r="E15" s="13">
        <f>[8]JASEC!F16</f>
        <v>184200</v>
      </c>
      <c r="F15" s="13">
        <f>[8]JASEC!G16</f>
        <v>184200</v>
      </c>
      <c r="G15" s="13">
        <f>[8]JASEC!H16</f>
        <v>184200</v>
      </c>
      <c r="H15" s="13">
        <f>[8]JASEC!I16</f>
        <v>165870</v>
      </c>
      <c r="I15" s="13">
        <f>[8]JASEC!J16</f>
        <v>165870</v>
      </c>
      <c r="J15" s="13">
        <f>[8]JASEC!K16</f>
        <v>165870</v>
      </c>
      <c r="K15" s="13">
        <f>[8]JASEC!L16</f>
        <v>143940</v>
      </c>
      <c r="L15" s="13">
        <f>[8]JASEC!M16</f>
        <v>143940</v>
      </c>
      <c r="M15" s="13">
        <f>[8]JASEC!N16</f>
        <v>143940</v>
      </c>
      <c r="N15" s="13"/>
    </row>
    <row r="16" spans="1:14" x14ac:dyDescent="0.3">
      <c r="A16" s="22" t="str">
        <f>[8]JASEC!B17</f>
        <v>c. Bloque mayor a 3000 kWh</v>
      </c>
      <c r="B16" s="13">
        <f>[8]JASEC!C17</f>
        <v>60.569999999999979</v>
      </c>
      <c r="C16" s="13">
        <f>[8]JASEC!D17</f>
        <v>60.569999999999986</v>
      </c>
      <c r="D16" s="13">
        <f>[8]JASEC!E17</f>
        <v>60.569999999999979</v>
      </c>
      <c r="E16" s="13">
        <f>[8]JASEC!F17</f>
        <v>61.400000000000027</v>
      </c>
      <c r="F16" s="13">
        <f>[8]JASEC!G17</f>
        <v>61.400000000000034</v>
      </c>
      <c r="G16" s="13">
        <f>[8]JASEC!H17</f>
        <v>61.400000000000027</v>
      </c>
      <c r="H16" s="13">
        <f>[8]JASEC!I17</f>
        <v>55.289999999999978</v>
      </c>
      <c r="I16" s="13">
        <f>[8]JASEC!J17</f>
        <v>55.289999999999978</v>
      </c>
      <c r="J16" s="13">
        <f>[8]JASEC!K17</f>
        <v>55.289999999999978</v>
      </c>
      <c r="K16" s="13">
        <f>[8]JASEC!L17</f>
        <v>47.980000000000011</v>
      </c>
      <c r="L16" s="13">
        <f>[8]JASEC!M17</f>
        <v>47.980000000000011</v>
      </c>
      <c r="M16" s="13">
        <f>[8]JASEC!N17</f>
        <v>47.980000000000011</v>
      </c>
      <c r="N16" s="13"/>
    </row>
    <row r="17" spans="1:14" x14ac:dyDescent="0.3">
      <c r="A17" s="22" t="str">
        <f>[8]JASEC!B18</f>
        <v>d. Bloque 0-8 kW</v>
      </c>
      <c r="B17" s="13">
        <f>[8]JASEC!C18</f>
        <v>75798.63999999997</v>
      </c>
      <c r="C17" s="13">
        <f>[8]JASEC!D18</f>
        <v>75798.639999999941</v>
      </c>
      <c r="D17" s="13">
        <f>[8]JASEC!E18</f>
        <v>75798.63999999997</v>
      </c>
      <c r="E17" s="13">
        <f>[8]JASEC!F18</f>
        <v>76833.600000000049</v>
      </c>
      <c r="F17" s="13">
        <f>[8]JASEC!G18</f>
        <v>76833.600000000049</v>
      </c>
      <c r="G17" s="13">
        <f>[8]JASEC!H18</f>
        <v>76833.600000000049</v>
      </c>
      <c r="H17" s="13">
        <f>[8]JASEC!I18</f>
        <v>69198.719999999987</v>
      </c>
      <c r="I17" s="13">
        <f>[8]JASEC!J18</f>
        <v>69198.719999999987</v>
      </c>
      <c r="J17" s="13">
        <f>[8]JASEC!K18</f>
        <v>69198.719999999987</v>
      </c>
      <c r="K17" s="13">
        <f>[8]JASEC!L18</f>
        <v>60043.840000000026</v>
      </c>
      <c r="L17" s="13">
        <f>[8]JASEC!M18</f>
        <v>60043.840000000018</v>
      </c>
      <c r="M17" s="13">
        <f>[8]JASEC!N18</f>
        <v>60043.840000000026</v>
      </c>
      <c r="N17" s="13"/>
    </row>
    <row r="18" spans="1:14" x14ac:dyDescent="0.3">
      <c r="A18" s="22" t="str">
        <f>[8]JASEC!B19</f>
        <v>e. Bloque mayor a 8 kW</v>
      </c>
      <c r="B18" s="13">
        <f>[8]JASEC!C19</f>
        <v>9474.8299999999963</v>
      </c>
      <c r="C18" s="13">
        <f>[8]JASEC!D19</f>
        <v>9474.8299999999927</v>
      </c>
      <c r="D18" s="13">
        <f>[8]JASEC!E19</f>
        <v>9474.8299999999963</v>
      </c>
      <c r="E18" s="13">
        <f>[8]JASEC!F19</f>
        <v>9604.2000000000062</v>
      </c>
      <c r="F18" s="13">
        <f>[8]JASEC!G19</f>
        <v>9604.2000000000062</v>
      </c>
      <c r="G18" s="13">
        <f>[8]JASEC!H19</f>
        <v>9604.2000000000062</v>
      </c>
      <c r="H18" s="13">
        <f>[8]JASEC!I19</f>
        <v>8649.8399999999983</v>
      </c>
      <c r="I18" s="13">
        <f>[8]JASEC!J19</f>
        <v>8649.8399999999983</v>
      </c>
      <c r="J18" s="13">
        <f>[8]JASEC!K19</f>
        <v>8649.8399999999983</v>
      </c>
      <c r="K18" s="13">
        <f>[8]JASEC!L19</f>
        <v>7505.4800000000032</v>
      </c>
      <c r="L18" s="13">
        <f>[8]JASEC!M19</f>
        <v>7505.4800000000023</v>
      </c>
      <c r="M18" s="13">
        <f>[8]JASEC!N19</f>
        <v>7505.4800000000032</v>
      </c>
      <c r="N18" s="21"/>
    </row>
    <row r="19" spans="1:14" x14ac:dyDescent="0.3">
      <c r="A19" s="19" t="str">
        <f>[8]JASEC!B20</f>
        <v>INDUSTRIAL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[8]JASEC!B21</f>
        <v>T-IN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[8]JASEC!B22</f>
        <v>a. Consumo de Energía menor o igual a 3000 kWh</v>
      </c>
      <c r="B21" s="13">
        <f>[8]JASEC!C22</f>
        <v>101.32999999999996</v>
      </c>
      <c r="C21" s="13">
        <f>[8]JASEC!D22</f>
        <v>101.32999999999996</v>
      </c>
      <c r="D21" s="13">
        <f>[8]JASEC!E22</f>
        <v>101.32999999999996</v>
      </c>
      <c r="E21" s="13">
        <f>[8]JASEC!F22</f>
        <v>102.71999999999994</v>
      </c>
      <c r="F21" s="13">
        <f>[8]JASEC!G22</f>
        <v>102.71999999999993</v>
      </c>
      <c r="G21" s="13">
        <f>[8]JASEC!H22</f>
        <v>102.71999999999994</v>
      </c>
      <c r="H21" s="13">
        <f>[8]JASEC!I22</f>
        <v>92.510000000000062</v>
      </c>
      <c r="I21" s="13">
        <f>[8]JASEC!J22</f>
        <v>92.510000000000062</v>
      </c>
      <c r="J21" s="13">
        <f>[8]JASEC!K22</f>
        <v>92.510000000000048</v>
      </c>
      <c r="K21" s="13">
        <f>[8]JASEC!L22</f>
        <v>80.27</v>
      </c>
      <c r="L21" s="13">
        <f>[8]JASEC!M22</f>
        <v>80.27</v>
      </c>
      <c r="M21" s="13">
        <f>[8]JASEC!N22</f>
        <v>80.27</v>
      </c>
      <c r="N21" s="23"/>
    </row>
    <row r="22" spans="1:14" x14ac:dyDescent="0.3">
      <c r="A22" s="22" t="str">
        <f>[8]JASEC!B23</f>
        <v>b. Bloque 0-3000 kWh</v>
      </c>
      <c r="B22" s="13">
        <f>[8]JASEC!C23</f>
        <v>181710</v>
      </c>
      <c r="C22" s="13">
        <f>[8]JASEC!D23</f>
        <v>181710</v>
      </c>
      <c r="D22" s="13">
        <f>[8]JASEC!E23</f>
        <v>181710</v>
      </c>
      <c r="E22" s="13">
        <f>[8]JASEC!F23</f>
        <v>184200</v>
      </c>
      <c r="F22" s="13">
        <f>[8]JASEC!G23</f>
        <v>184200</v>
      </c>
      <c r="G22" s="13">
        <f>[8]JASEC!H23</f>
        <v>184200</v>
      </c>
      <c r="H22" s="13">
        <f>[8]JASEC!I23</f>
        <v>165870</v>
      </c>
      <c r="I22" s="13">
        <f>[8]JASEC!J23</f>
        <v>165870</v>
      </c>
      <c r="J22" s="13">
        <f>[8]JASEC!K23</f>
        <v>165870</v>
      </c>
      <c r="K22" s="13">
        <f>[8]JASEC!L23</f>
        <v>143940</v>
      </c>
      <c r="L22" s="13">
        <f>[8]JASEC!M23</f>
        <v>143940</v>
      </c>
      <c r="M22" s="13">
        <f>[8]JASEC!N23</f>
        <v>143940</v>
      </c>
      <c r="N22" s="23"/>
    </row>
    <row r="23" spans="1:14" x14ac:dyDescent="0.3">
      <c r="A23" s="22" t="str">
        <f>[8]JASEC!B24</f>
        <v>c. Bloque mayor a 3000 kWh</v>
      </c>
      <c r="B23" s="13">
        <f>[8]JASEC!C24</f>
        <v>60.569999999999979</v>
      </c>
      <c r="C23" s="13">
        <f>[8]JASEC!D24</f>
        <v>60.569999999999986</v>
      </c>
      <c r="D23" s="13">
        <f>[8]JASEC!E24</f>
        <v>60.569999999999979</v>
      </c>
      <c r="E23" s="13">
        <f>[8]JASEC!F24</f>
        <v>61.400000000000027</v>
      </c>
      <c r="F23" s="13">
        <f>[8]JASEC!G24</f>
        <v>61.400000000000034</v>
      </c>
      <c r="G23" s="13">
        <f>[8]JASEC!H24</f>
        <v>61.400000000000027</v>
      </c>
      <c r="H23" s="13">
        <f>[8]JASEC!I24</f>
        <v>55.289999999999978</v>
      </c>
      <c r="I23" s="13">
        <f>[8]JASEC!J24</f>
        <v>55.289999999999978</v>
      </c>
      <c r="J23" s="13">
        <f>[8]JASEC!K24</f>
        <v>55.289999999999978</v>
      </c>
      <c r="K23" s="13">
        <f>[8]JASEC!L24</f>
        <v>47.980000000000011</v>
      </c>
      <c r="L23" s="13">
        <f>[8]JASEC!M24</f>
        <v>47.980000000000011</v>
      </c>
      <c r="M23" s="13">
        <f>[8]JASEC!N24</f>
        <v>47.980000000000011</v>
      </c>
      <c r="N23" s="23"/>
    </row>
    <row r="24" spans="1:14" x14ac:dyDescent="0.3">
      <c r="A24" s="22" t="str">
        <f>[8]JASEC!B25</f>
        <v>d. Bloque 0-8 kW</v>
      </c>
      <c r="B24" s="13">
        <f>[8]JASEC!C25</f>
        <v>75798.63999999997</v>
      </c>
      <c r="C24" s="13">
        <f>[8]JASEC!D25</f>
        <v>75798.639999999941</v>
      </c>
      <c r="D24" s="13">
        <f>[8]JASEC!E25</f>
        <v>75798.63999999997</v>
      </c>
      <c r="E24" s="13">
        <f>[8]JASEC!F25</f>
        <v>76833.600000000049</v>
      </c>
      <c r="F24" s="13">
        <f>[8]JASEC!G25</f>
        <v>76833.600000000049</v>
      </c>
      <c r="G24" s="13">
        <f>[8]JASEC!H25</f>
        <v>76833.600000000049</v>
      </c>
      <c r="H24" s="13">
        <f>[8]JASEC!I25</f>
        <v>69198.719999999987</v>
      </c>
      <c r="I24" s="13">
        <f>[8]JASEC!J25</f>
        <v>69198.719999999987</v>
      </c>
      <c r="J24" s="13">
        <f>[8]JASEC!K25</f>
        <v>69198.719999999987</v>
      </c>
      <c r="K24" s="13">
        <f>[8]JASEC!L25</f>
        <v>60043.840000000026</v>
      </c>
      <c r="L24" s="13">
        <f>[8]JASEC!M25</f>
        <v>60043.840000000018</v>
      </c>
      <c r="M24" s="13">
        <f>[8]JASEC!N25</f>
        <v>60043.840000000026</v>
      </c>
      <c r="N24" s="23"/>
    </row>
    <row r="25" spans="1:14" x14ac:dyDescent="0.3">
      <c r="A25" s="22" t="str">
        <f>[8]JASEC!B26</f>
        <v>e. Bloque mayor a 8 kW</v>
      </c>
      <c r="B25" s="13">
        <f>[8]JASEC!C26</f>
        <v>9474.8299999999963</v>
      </c>
      <c r="C25" s="13">
        <f>[8]JASEC!D26</f>
        <v>9474.8299999999927</v>
      </c>
      <c r="D25" s="13">
        <f>[8]JASEC!E26</f>
        <v>9474.8299999999963</v>
      </c>
      <c r="E25" s="13">
        <f>[8]JASEC!F26</f>
        <v>9604.2000000000062</v>
      </c>
      <c r="F25" s="13">
        <f>[8]JASEC!G26</f>
        <v>9604.2000000000062</v>
      </c>
      <c r="G25" s="13">
        <f>[8]JASEC!H26</f>
        <v>9604.2000000000062</v>
      </c>
      <c r="H25" s="13">
        <f>[8]JASEC!I26</f>
        <v>8649.8399999999983</v>
      </c>
      <c r="I25" s="13">
        <f>[8]JASEC!J26</f>
        <v>8649.8399999999983</v>
      </c>
      <c r="J25" s="13">
        <f>[8]JASEC!K26</f>
        <v>8649.8399999999983</v>
      </c>
      <c r="K25" s="13">
        <f>[8]JASEC!L26</f>
        <v>7505.4800000000032</v>
      </c>
      <c r="L25" s="13">
        <f>[8]JASEC!M26</f>
        <v>7505.4800000000023</v>
      </c>
      <c r="M25" s="13">
        <f>[8]JASEC!N26</f>
        <v>7505.4800000000032</v>
      </c>
      <c r="N25" s="23"/>
    </row>
    <row r="26" spans="1:14" x14ac:dyDescent="0.3">
      <c r="A26" s="51" t="str">
        <f>[8]JASEC!B27</f>
        <v>PREFERENCIAL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3"/>
    </row>
    <row r="27" spans="1:14" x14ac:dyDescent="0.3">
      <c r="A27" s="52" t="str">
        <f>[8]JASEC!B28</f>
        <v>T-CS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23"/>
    </row>
    <row r="28" spans="1:14" x14ac:dyDescent="0.3">
      <c r="A28" s="22" t="str">
        <f>[8]JASEC!B29</f>
        <v>a. Consumo de Energía menor o igual a 3000 kWh</v>
      </c>
      <c r="B28" s="13">
        <f>[8]JASEC!C29</f>
        <v>72.92000000000003</v>
      </c>
      <c r="C28" s="13">
        <f>[8]JASEC!D29</f>
        <v>72.92000000000003</v>
      </c>
      <c r="D28" s="13">
        <f>[8]JASEC!E29</f>
        <v>72.92000000000003</v>
      </c>
      <c r="E28" s="13">
        <f>[8]JASEC!F29</f>
        <v>73.92000000000003</v>
      </c>
      <c r="F28" s="13">
        <f>[8]JASEC!G29</f>
        <v>73.92000000000003</v>
      </c>
      <c r="G28" s="13">
        <f>[8]JASEC!H29</f>
        <v>73.92000000000003</v>
      </c>
      <c r="H28" s="13">
        <f>[8]JASEC!I29</f>
        <v>66.569999999999965</v>
      </c>
      <c r="I28" s="13">
        <f>[8]JASEC!J29</f>
        <v>66.569999999999965</v>
      </c>
      <c r="J28" s="13">
        <f>[8]JASEC!K29</f>
        <v>66.569999999999951</v>
      </c>
      <c r="K28" s="13">
        <f>[8]JASEC!L29</f>
        <v>57.76</v>
      </c>
      <c r="L28" s="13">
        <f>[8]JASEC!M29</f>
        <v>57.76</v>
      </c>
      <c r="M28" s="13">
        <f>[8]JASEC!N29</f>
        <v>57.76</v>
      </c>
      <c r="N28" s="23"/>
    </row>
    <row r="29" spans="1:14" x14ac:dyDescent="0.3">
      <c r="A29" s="22" t="str">
        <f>[8]JASEC!B30</f>
        <v>b. Bloque 0-3000 kWh</v>
      </c>
      <c r="B29" s="13">
        <f>[8]JASEC!C30</f>
        <v>126060.00000000001</v>
      </c>
      <c r="C29" s="13">
        <f>[8]JASEC!D30</f>
        <v>126060.00000000001</v>
      </c>
      <c r="D29" s="13">
        <f>[8]JASEC!E30</f>
        <v>126060.00000000001</v>
      </c>
      <c r="E29" s="13">
        <f>[8]JASEC!F30</f>
        <v>127770.00000000001</v>
      </c>
      <c r="F29" s="13">
        <f>[8]JASEC!G30</f>
        <v>127770.00000000001</v>
      </c>
      <c r="G29" s="13">
        <f>[8]JASEC!H30</f>
        <v>127770.00000000001</v>
      </c>
      <c r="H29" s="13">
        <f>[8]JASEC!I30</f>
        <v>115109.99999999999</v>
      </c>
      <c r="I29" s="13">
        <f>[8]JASEC!J30</f>
        <v>115109.99999999999</v>
      </c>
      <c r="J29" s="13">
        <f>[8]JASEC!K30</f>
        <v>115109.99999999999</v>
      </c>
      <c r="K29" s="13">
        <f>[8]JASEC!L30</f>
        <v>99870</v>
      </c>
      <c r="L29" s="13">
        <f>[8]JASEC!M30</f>
        <v>99870</v>
      </c>
      <c r="M29" s="13">
        <f>[8]JASEC!N30</f>
        <v>99870</v>
      </c>
      <c r="N29" s="23"/>
    </row>
    <row r="30" spans="1:14" x14ac:dyDescent="0.3">
      <c r="A30" s="22" t="str">
        <f>[8]JASEC!B31</f>
        <v>c. Bloque mayor a 3000 kWh</v>
      </c>
      <c r="B30" s="13">
        <f>[8]JASEC!C31</f>
        <v>42.019999999999989</v>
      </c>
      <c r="C30" s="13">
        <f>[8]JASEC!D31</f>
        <v>42.019999999999989</v>
      </c>
      <c r="D30" s="13">
        <f>[8]JASEC!E31</f>
        <v>42.019999999999989</v>
      </c>
      <c r="E30" s="13">
        <f>[8]JASEC!F31</f>
        <v>42.59</v>
      </c>
      <c r="F30" s="13">
        <f>[8]JASEC!G31</f>
        <v>42.589999999999996</v>
      </c>
      <c r="G30" s="13">
        <f>[8]JASEC!H31</f>
        <v>42.59</v>
      </c>
      <c r="H30" s="13">
        <f>[8]JASEC!I31</f>
        <v>38.369999999999983</v>
      </c>
      <c r="I30" s="13">
        <f>[8]JASEC!J31</f>
        <v>38.369999999999983</v>
      </c>
      <c r="J30" s="13">
        <f>[8]JASEC!K31</f>
        <v>38.36999999999999</v>
      </c>
      <c r="K30" s="13">
        <f>[8]JASEC!L31</f>
        <v>33.289999999999985</v>
      </c>
      <c r="L30" s="13">
        <f>[8]JASEC!M31</f>
        <v>33.289999999999985</v>
      </c>
      <c r="M30" s="13">
        <f>[8]JASEC!N31</f>
        <v>33.289999999999985</v>
      </c>
      <c r="N30" s="23"/>
    </row>
    <row r="31" spans="1:14" x14ac:dyDescent="0.3">
      <c r="A31" s="22" t="str">
        <f>[8]JASEC!B32</f>
        <v>d. Bloque 0-8 kW</v>
      </c>
      <c r="B31" s="13">
        <f>[8]JASEC!C32</f>
        <v>50941.040000000023</v>
      </c>
      <c r="C31" s="13">
        <f>[8]JASEC!D32</f>
        <v>50941.040000000023</v>
      </c>
      <c r="D31" s="13">
        <f>[8]JASEC!E32</f>
        <v>50941.040000000023</v>
      </c>
      <c r="E31" s="13">
        <f>[8]JASEC!F32</f>
        <v>51636.560000000034</v>
      </c>
      <c r="F31" s="13">
        <f>[8]JASEC!G32</f>
        <v>51636.560000000034</v>
      </c>
      <c r="G31" s="13">
        <f>[8]JASEC!H32</f>
        <v>51636.560000000034</v>
      </c>
      <c r="H31" s="13">
        <f>[8]JASEC!I32</f>
        <v>46505.439999999966</v>
      </c>
      <c r="I31" s="13">
        <f>[8]JASEC!J32</f>
        <v>46505.439999999966</v>
      </c>
      <c r="J31" s="13">
        <f>[8]JASEC!K32</f>
        <v>46505.439999999966</v>
      </c>
      <c r="K31" s="13">
        <f>[8]JASEC!L32</f>
        <v>40352.879999999976</v>
      </c>
      <c r="L31" s="13">
        <f>[8]JASEC!M32</f>
        <v>40352.879999999983</v>
      </c>
      <c r="M31" s="13">
        <f>[8]JASEC!N32</f>
        <v>40352.879999999976</v>
      </c>
      <c r="N31" s="23"/>
    </row>
    <row r="32" spans="1:14" x14ac:dyDescent="0.3">
      <c r="A32" s="22" t="str">
        <f>[8]JASEC!B33</f>
        <v>e. Bloque mayor a 8 kW</v>
      </c>
      <c r="B32" s="13">
        <f>[8]JASEC!C33</f>
        <v>6367.6300000000028</v>
      </c>
      <c r="C32" s="13">
        <f>[8]JASEC!D33</f>
        <v>6367.6300000000028</v>
      </c>
      <c r="D32" s="13">
        <f>[8]JASEC!E33</f>
        <v>6367.6300000000028</v>
      </c>
      <c r="E32" s="13">
        <f>[8]JASEC!F33</f>
        <v>6454.5700000000043</v>
      </c>
      <c r="F32" s="13">
        <f>[8]JASEC!G33</f>
        <v>6454.5700000000043</v>
      </c>
      <c r="G32" s="13">
        <f>[8]JASEC!H33</f>
        <v>6454.5700000000043</v>
      </c>
      <c r="H32" s="13">
        <f>[8]JASEC!I33</f>
        <v>5813.1799999999957</v>
      </c>
      <c r="I32" s="13">
        <f>[8]JASEC!J33</f>
        <v>5813.1799999999957</v>
      </c>
      <c r="J32" s="13">
        <f>[8]JASEC!K33</f>
        <v>5813.1799999999957</v>
      </c>
      <c r="K32" s="13">
        <f>[8]JASEC!L33</f>
        <v>5044.1099999999969</v>
      </c>
      <c r="L32" s="13">
        <f>[8]JASEC!M33</f>
        <v>5044.1099999999979</v>
      </c>
      <c r="M32" s="13">
        <f>[8]JASEC!N33</f>
        <v>5044.1099999999969</v>
      </c>
      <c r="N32" s="23"/>
    </row>
    <row r="33" spans="1:14" x14ac:dyDescent="0.3">
      <c r="A33" s="54" t="str">
        <f>[8]JASEC!B34</f>
        <v>MEDIA TENSIÓN (T-MT)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21"/>
    </row>
    <row r="34" spans="1:14" x14ac:dyDescent="0.3">
      <c r="A34" s="52" t="str">
        <f>[8]JASEC!B35</f>
        <v>T-MT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13"/>
    </row>
    <row r="35" spans="1:14" x14ac:dyDescent="0.3">
      <c r="A35" s="22" t="str">
        <f>[8]JASEC!B36</f>
        <v>a. Energía Punta</v>
      </c>
      <c r="B35" s="13">
        <f>[8]JASEC!C36</f>
        <v>55.619999999999955</v>
      </c>
      <c r="C35" s="13">
        <f>[8]JASEC!D36</f>
        <v>55.619999999999962</v>
      </c>
      <c r="D35" s="13">
        <f>[8]JASEC!E36</f>
        <v>55.619999999999955</v>
      </c>
      <c r="E35" s="13">
        <f>[8]JASEC!F36</f>
        <v>56.380000000000038</v>
      </c>
      <c r="F35" s="13">
        <f>[8]JASEC!G36</f>
        <v>56.380000000000045</v>
      </c>
      <c r="G35" s="13">
        <f>[8]JASEC!H36</f>
        <v>56.380000000000038</v>
      </c>
      <c r="H35" s="13">
        <f>[8]JASEC!I36</f>
        <v>50.769999999999989</v>
      </c>
      <c r="I35" s="13">
        <f>[8]JASEC!J36</f>
        <v>50.769999999999989</v>
      </c>
      <c r="J35" s="13">
        <f>[8]JASEC!K36</f>
        <v>50.769999999999989</v>
      </c>
      <c r="K35" s="13">
        <f>[8]JASEC!L36</f>
        <v>44.049999999999976</v>
      </c>
      <c r="L35" s="13">
        <f>[8]JASEC!M36</f>
        <v>44.049999999999976</v>
      </c>
      <c r="M35" s="13">
        <f>[8]JASEC!N36</f>
        <v>44.049999999999976</v>
      </c>
      <c r="N35" s="13"/>
    </row>
    <row r="36" spans="1:14" x14ac:dyDescent="0.3">
      <c r="A36" s="22" t="str">
        <f>[8]JASEC!B37</f>
        <v>b. Energía Valle</v>
      </c>
      <c r="B36" s="13">
        <f>[8]JASEC!C37</f>
        <v>27.190000000000023</v>
      </c>
      <c r="C36" s="13">
        <f>[8]JASEC!D37</f>
        <v>27.190000000000019</v>
      </c>
      <c r="D36" s="13">
        <f>[8]JASEC!E37</f>
        <v>27.190000000000023</v>
      </c>
      <c r="E36" s="13">
        <f>[8]JASEC!F37</f>
        <v>27.570000000000014</v>
      </c>
      <c r="F36" s="13">
        <f>[8]JASEC!G37</f>
        <v>27.570000000000018</v>
      </c>
      <c r="G36" s="13">
        <f>[8]JASEC!H37</f>
        <v>27.570000000000014</v>
      </c>
      <c r="H36" s="13">
        <f>[8]JASEC!I37</f>
        <v>24.820000000000014</v>
      </c>
      <c r="I36" s="13">
        <f>[8]JASEC!J37</f>
        <v>24.820000000000014</v>
      </c>
      <c r="J36" s="13">
        <f>[8]JASEC!K37</f>
        <v>24.820000000000011</v>
      </c>
      <c r="K36" s="13">
        <f>[8]JASEC!L37</f>
        <v>21.529999999999983</v>
      </c>
      <c r="L36" s="13">
        <f>[8]JASEC!M37</f>
        <v>21.529999999999983</v>
      </c>
      <c r="M36" s="13">
        <f>[8]JASEC!N37</f>
        <v>21.529999999999983</v>
      </c>
      <c r="N36" s="13"/>
    </row>
    <row r="37" spans="1:14" x14ac:dyDescent="0.3">
      <c r="A37" s="22" t="str">
        <f>[8]JASEC!B38</f>
        <v>c. Energía Noche</v>
      </c>
      <c r="B37" s="13">
        <f>[8]JASEC!C38</f>
        <v>18.55</v>
      </c>
      <c r="C37" s="13">
        <f>[8]JASEC!D38</f>
        <v>18.550000000000008</v>
      </c>
      <c r="D37" s="13">
        <f>[8]JASEC!E38</f>
        <v>18.55</v>
      </c>
      <c r="E37" s="13">
        <f>[8]JASEC!F38</f>
        <v>18.800000000000004</v>
      </c>
      <c r="F37" s="13">
        <f>[8]JASEC!G38</f>
        <v>18.8</v>
      </c>
      <c r="G37" s="13">
        <f>[8]JASEC!H38</f>
        <v>18.800000000000004</v>
      </c>
      <c r="H37" s="13">
        <f>[8]JASEC!I38</f>
        <v>16.930000000000003</v>
      </c>
      <c r="I37" s="13">
        <f>[8]JASEC!J38</f>
        <v>16.930000000000003</v>
      </c>
      <c r="J37" s="13">
        <f>[8]JASEC!K38</f>
        <v>16.930000000000003</v>
      </c>
      <c r="K37" s="13">
        <f>[8]JASEC!L38</f>
        <v>14.69</v>
      </c>
      <c r="L37" s="13">
        <f>[8]JASEC!M38</f>
        <v>14.69</v>
      </c>
      <c r="M37" s="13">
        <f>[8]JASEC!N38</f>
        <v>14.69</v>
      </c>
      <c r="N37" s="13"/>
    </row>
    <row r="38" spans="1:14" x14ac:dyDescent="0.3">
      <c r="A38" s="22" t="str">
        <f>[8]JASEC!B39</f>
        <v>d. Potencia Punta</v>
      </c>
      <c r="B38" s="13">
        <f>[8]JASEC!C39</f>
        <v>9788.77</v>
      </c>
      <c r="C38" s="13">
        <f>[8]JASEC!D39</f>
        <v>9788.7699999999986</v>
      </c>
      <c r="D38" s="13">
        <f>[8]JASEC!E39</f>
        <v>9788.77</v>
      </c>
      <c r="E38" s="13">
        <f>[8]JASEC!F39</f>
        <v>9922.4200000000037</v>
      </c>
      <c r="F38" s="13">
        <f>[8]JASEC!G39</f>
        <v>9922.4200000000019</v>
      </c>
      <c r="G38" s="13">
        <f>[8]JASEC!H39</f>
        <v>9922.4200000000037</v>
      </c>
      <c r="H38" s="13">
        <f>[8]JASEC!I39</f>
        <v>8936.4200000000037</v>
      </c>
      <c r="I38" s="13">
        <f>[8]JASEC!J39</f>
        <v>8936.4200000000037</v>
      </c>
      <c r="J38" s="13">
        <f>[8]JASEC!K39</f>
        <v>8936.4200000000055</v>
      </c>
      <c r="K38" s="13">
        <f>[8]JASEC!L39</f>
        <v>7754.149999999996</v>
      </c>
      <c r="L38" s="13">
        <f>[8]JASEC!M39</f>
        <v>7754.149999999996</v>
      </c>
      <c r="M38" s="13">
        <f>[8]JASEC!N39</f>
        <v>7754.149999999996</v>
      </c>
      <c r="N38" s="13"/>
    </row>
    <row r="39" spans="1:14" x14ac:dyDescent="0.3">
      <c r="A39" s="22" t="str">
        <f>[8]JASEC!B40</f>
        <v>e. Potencia Valle</v>
      </c>
      <c r="B39" s="13">
        <f>[8]JASEC!C40</f>
        <v>7019</v>
      </c>
      <c r="C39" s="13">
        <f>[8]JASEC!D40</f>
        <v>7019</v>
      </c>
      <c r="D39" s="13">
        <f>[8]JASEC!E40</f>
        <v>7019</v>
      </c>
      <c r="E39" s="13">
        <f>[8]JASEC!F40</f>
        <v>7114.8299999999963</v>
      </c>
      <c r="F39" s="13">
        <f>[8]JASEC!G40</f>
        <v>7114.8299999999954</v>
      </c>
      <c r="G39" s="13">
        <f>[8]JASEC!H40</f>
        <v>7114.8299999999963</v>
      </c>
      <c r="H39" s="13">
        <f>[8]JASEC!I40</f>
        <v>6407.8299999999963</v>
      </c>
      <c r="I39" s="13">
        <f>[8]JASEC!J40</f>
        <v>6407.8299999999963</v>
      </c>
      <c r="J39" s="13">
        <f>[8]JASEC!K40</f>
        <v>6407.8299999999972</v>
      </c>
      <c r="K39" s="13">
        <f>[8]JASEC!L40</f>
        <v>5560.0899999999974</v>
      </c>
      <c r="L39" s="13">
        <f>[8]JASEC!M40</f>
        <v>5560.0899999999974</v>
      </c>
      <c r="M39" s="13">
        <f>[8]JASEC!N40</f>
        <v>5560.0899999999974</v>
      </c>
      <c r="N39" s="21"/>
    </row>
    <row r="40" spans="1:14" x14ac:dyDescent="0.3">
      <c r="A40" s="22" t="str">
        <f>[8]JASEC!B41</f>
        <v>f. Potencia Noche</v>
      </c>
      <c r="B40" s="13">
        <f>[8]JASEC!C41</f>
        <v>4801.7</v>
      </c>
      <c r="C40" s="13">
        <f>[8]JASEC!D41</f>
        <v>4801.699999999998</v>
      </c>
      <c r="D40" s="13">
        <f>[8]JASEC!E41</f>
        <v>4801.7</v>
      </c>
      <c r="E40" s="13">
        <f>[8]JASEC!F41</f>
        <v>4867.2599999999993</v>
      </c>
      <c r="F40" s="13">
        <f>[8]JASEC!G41</f>
        <v>4867.26</v>
      </c>
      <c r="G40" s="13">
        <f>[8]JASEC!H41</f>
        <v>4867.2599999999993</v>
      </c>
      <c r="H40" s="13">
        <f>[8]JASEC!I41</f>
        <v>4383.6000000000022</v>
      </c>
      <c r="I40" s="13">
        <f>[8]JASEC!J41</f>
        <v>4383.6000000000022</v>
      </c>
      <c r="J40" s="13">
        <f>[8]JASEC!K41</f>
        <v>4383.6000000000022</v>
      </c>
      <c r="K40" s="13">
        <f>[8]JASEC!L41</f>
        <v>3803.6600000000026</v>
      </c>
      <c r="L40" s="13">
        <f>[8]JASEC!M41</f>
        <v>3803.6600000000026</v>
      </c>
      <c r="M40" s="13">
        <f>[8]JASEC!N41</f>
        <v>3803.6600000000026</v>
      </c>
      <c r="N40" s="21"/>
    </row>
    <row r="41" spans="1:14" x14ac:dyDescent="0.3">
      <c r="A41" s="56" t="str">
        <f>[8]JASEC!B42</f>
        <v>MEDIA TENSIÓN (T-MTb)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13"/>
    </row>
    <row r="42" spans="1:14" x14ac:dyDescent="0.3">
      <c r="A42" s="52" t="str">
        <f>[8]JASEC!B43</f>
        <v>T-MTb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13"/>
    </row>
    <row r="43" spans="1:14" x14ac:dyDescent="0.3">
      <c r="A43" s="22" t="str">
        <f>[8]JASEC!B44</f>
        <v>a. Energía Punta</v>
      </c>
      <c r="B43" s="13">
        <f>[8]JASEC!C44</f>
        <v>113.59000000000005</v>
      </c>
      <c r="C43" s="13">
        <f>[8]JASEC!D44</f>
        <v>113.59000000000003</v>
      </c>
      <c r="D43" s="13">
        <f>[8]JASEC!E44</f>
        <v>113.59000000000005</v>
      </c>
      <c r="E43" s="13">
        <f>[8]JASEC!F44</f>
        <v>115.15000000000006</v>
      </c>
      <c r="F43" s="13">
        <f>[8]JASEC!G44</f>
        <v>115.15000000000006</v>
      </c>
      <c r="G43" s="13">
        <f>[8]JASEC!H44</f>
        <v>115.15000000000006</v>
      </c>
      <c r="H43" s="13">
        <f>[8]JASEC!I44</f>
        <v>103.69999999999995</v>
      </c>
      <c r="I43" s="13">
        <f>[8]JASEC!J44</f>
        <v>103.69999999999995</v>
      </c>
      <c r="J43" s="13">
        <f>[8]JASEC!K44</f>
        <v>103.69999999999996</v>
      </c>
      <c r="K43" s="13">
        <f>[8]JASEC!L44</f>
        <v>89.98</v>
      </c>
      <c r="L43" s="13">
        <f>[8]JASEC!M44</f>
        <v>89.98</v>
      </c>
      <c r="M43" s="13">
        <f>[8]JASEC!N44</f>
        <v>89.98</v>
      </c>
      <c r="N43" s="13"/>
    </row>
    <row r="44" spans="1:14" x14ac:dyDescent="0.3">
      <c r="A44" s="22" t="str">
        <f>[8]JASEC!B45</f>
        <v>b. Energía Valle</v>
      </c>
      <c r="B44" s="13">
        <f>[8]JASEC!C45</f>
        <v>39.02999999999998</v>
      </c>
      <c r="C44" s="13">
        <f>[8]JASEC!D45</f>
        <v>39.02999999999998</v>
      </c>
      <c r="D44" s="13">
        <f>[8]JASEC!E45</f>
        <v>39.02999999999998</v>
      </c>
      <c r="E44" s="13">
        <f>[8]JASEC!F45</f>
        <v>39.570000000000014</v>
      </c>
      <c r="F44" s="13">
        <f>[8]JASEC!G45</f>
        <v>39.570000000000007</v>
      </c>
      <c r="G44" s="13">
        <f>[8]JASEC!H45</f>
        <v>39.570000000000014</v>
      </c>
      <c r="H44" s="13">
        <f>[8]JASEC!I45</f>
        <v>35.63000000000001</v>
      </c>
      <c r="I44" s="13">
        <f>[8]JASEC!J45</f>
        <v>35.63000000000001</v>
      </c>
      <c r="J44" s="13">
        <f>[8]JASEC!K45</f>
        <v>35.630000000000003</v>
      </c>
      <c r="K44" s="13">
        <f>[8]JASEC!L45</f>
        <v>30.919999999999987</v>
      </c>
      <c r="L44" s="13">
        <f>[8]JASEC!M45</f>
        <v>30.919999999999991</v>
      </c>
      <c r="M44" s="13">
        <f>[8]JASEC!N45</f>
        <v>30.919999999999987</v>
      </c>
      <c r="N44" s="13"/>
    </row>
    <row r="45" spans="1:14" x14ac:dyDescent="0.3">
      <c r="A45" s="22" t="str">
        <f>[8]JASEC!B46</f>
        <v>c. Energía Noche</v>
      </c>
      <c r="B45" s="13">
        <f>[8]JASEC!C46</f>
        <v>25.059999999999981</v>
      </c>
      <c r="C45" s="13">
        <f>[8]JASEC!D46</f>
        <v>25.059999999999985</v>
      </c>
      <c r="D45" s="13">
        <f>[8]JASEC!E46</f>
        <v>25.059999999999981</v>
      </c>
      <c r="E45" s="13">
        <f>[8]JASEC!F46</f>
        <v>25.399999999999988</v>
      </c>
      <c r="F45" s="13">
        <f>[8]JASEC!G46</f>
        <v>25.399999999999988</v>
      </c>
      <c r="G45" s="13">
        <f>[8]JASEC!H46</f>
        <v>25.399999999999988</v>
      </c>
      <c r="H45" s="13">
        <f>[8]JASEC!I46</f>
        <v>22.87</v>
      </c>
      <c r="I45" s="13">
        <f>[8]JASEC!J46</f>
        <v>22.87</v>
      </c>
      <c r="J45" s="13">
        <f>[8]JASEC!K46</f>
        <v>22.87</v>
      </c>
      <c r="K45" s="13">
        <f>[8]JASEC!L46</f>
        <v>19.839999999999996</v>
      </c>
      <c r="L45" s="13">
        <f>[8]JASEC!M46</f>
        <v>19.839999999999993</v>
      </c>
      <c r="M45" s="13">
        <f>[8]JASEC!N46</f>
        <v>19.839999999999996</v>
      </c>
      <c r="N45" s="13"/>
    </row>
    <row r="46" spans="1:14" x14ac:dyDescent="0.3">
      <c r="A46" s="22" t="str">
        <f>[8]JASEC!B47</f>
        <v>d. Potencia Punta</v>
      </c>
      <c r="B46" s="13">
        <f>[8]JASEC!C47</f>
        <v>3336.2100000000023</v>
      </c>
      <c r="C46" s="13">
        <f>[8]JASEC!D47</f>
        <v>3336.2100000000019</v>
      </c>
      <c r="D46" s="13">
        <f>[8]JASEC!E47</f>
        <v>3336.2100000000023</v>
      </c>
      <c r="E46" s="13">
        <f>[8]JASEC!F47</f>
        <v>3381.7599999999993</v>
      </c>
      <c r="F46" s="13">
        <f>[8]JASEC!G47</f>
        <v>3381.7599999999989</v>
      </c>
      <c r="G46" s="13">
        <f>[8]JASEC!H47</f>
        <v>3381.7599999999993</v>
      </c>
      <c r="H46" s="13">
        <f>[8]JASEC!I47</f>
        <v>3045.7100000000019</v>
      </c>
      <c r="I46" s="13">
        <f>[8]JASEC!J47</f>
        <v>3045.7100000000019</v>
      </c>
      <c r="J46" s="13">
        <f>[8]JASEC!K47</f>
        <v>3045.7100000000014</v>
      </c>
      <c r="K46" s="13">
        <f>[8]JASEC!L47</f>
        <v>2642.77</v>
      </c>
      <c r="L46" s="13">
        <f>[8]JASEC!M47</f>
        <v>2642.7699999999995</v>
      </c>
      <c r="M46" s="13">
        <f>[8]JASEC!N47</f>
        <v>2642.77</v>
      </c>
      <c r="N46" s="13"/>
    </row>
    <row r="47" spans="1:14" x14ac:dyDescent="0.3">
      <c r="A47" s="22" t="str">
        <f>[8]JASEC!B48</f>
        <v>e. Potencia Valle</v>
      </c>
      <c r="B47" s="13">
        <f>[8]JASEC!C48</f>
        <v>2328.9899999999993</v>
      </c>
      <c r="C47" s="13">
        <f>[8]JASEC!D48</f>
        <v>2328.9899999999984</v>
      </c>
      <c r="D47" s="13">
        <f>[8]JASEC!E48</f>
        <v>2328.9899999999993</v>
      </c>
      <c r="E47" s="13">
        <f>[8]JASEC!F48</f>
        <v>2360.79</v>
      </c>
      <c r="F47" s="13">
        <f>[8]JASEC!G48</f>
        <v>2360.7899999999995</v>
      </c>
      <c r="G47" s="13">
        <f>[8]JASEC!H48</f>
        <v>2360.79</v>
      </c>
      <c r="H47" s="13">
        <f>[8]JASEC!I48</f>
        <v>2126.1999999999989</v>
      </c>
      <c r="I47" s="13">
        <f>[8]JASEC!J48</f>
        <v>2126.1999999999989</v>
      </c>
      <c r="J47" s="13">
        <f>[8]JASEC!K48</f>
        <v>2126.1999999999989</v>
      </c>
      <c r="K47" s="13">
        <f>[8]JASEC!L48</f>
        <v>1844.9100000000017</v>
      </c>
      <c r="L47" s="13">
        <f>[8]JASEC!M48</f>
        <v>1844.9100000000014</v>
      </c>
      <c r="M47" s="13">
        <f>[8]JASEC!N48</f>
        <v>1844.9100000000017</v>
      </c>
      <c r="N47" s="13"/>
    </row>
    <row r="48" spans="1:14" x14ac:dyDescent="0.3">
      <c r="A48" s="22" t="str">
        <f>[8]JASEC!B49</f>
        <v>f. Potencia Noche</v>
      </c>
      <c r="B48" s="13">
        <f>[8]JASEC!C49</f>
        <v>1492.4800000000009</v>
      </c>
      <c r="C48" s="13">
        <f>[8]JASEC!D49</f>
        <v>1492.4800000000007</v>
      </c>
      <c r="D48" s="13">
        <f>[8]JASEC!E49</f>
        <v>1492.4800000000009</v>
      </c>
      <c r="E48" s="13">
        <f>[8]JASEC!F49</f>
        <v>1512.8600000000004</v>
      </c>
      <c r="F48" s="13">
        <f>[8]JASEC!G49</f>
        <v>1512.8600000000004</v>
      </c>
      <c r="G48" s="13">
        <f>[8]JASEC!H49</f>
        <v>1512.8600000000004</v>
      </c>
      <c r="H48" s="13">
        <f>[8]JASEC!I49</f>
        <v>1362.51</v>
      </c>
      <c r="I48" s="13">
        <f>[8]JASEC!J49</f>
        <v>1362.51</v>
      </c>
      <c r="J48" s="13">
        <f>[8]JASEC!K49</f>
        <v>1362.5099999999998</v>
      </c>
      <c r="K48" s="13">
        <f>[8]JASEC!L49</f>
        <v>1182.25</v>
      </c>
      <c r="L48" s="13">
        <f>[8]JASEC!M49</f>
        <v>1182.25</v>
      </c>
      <c r="M48" s="13">
        <f>[8]JASEC!N49</f>
        <v>1182.25</v>
      </c>
      <c r="N48" s="13"/>
    </row>
    <row r="49" spans="1:14" x14ac:dyDescent="0.3">
      <c r="A49" s="56" t="str">
        <f>[8]JASEC!B50</f>
        <v>ALUMBRADO PÚBLICO</v>
      </c>
      <c r="B49" s="55"/>
      <c r="C49" s="55"/>
      <c r="D49" s="55"/>
      <c r="E49" s="55"/>
      <c r="F49" s="55"/>
      <c r="G49" s="55"/>
      <c r="H49" s="13"/>
      <c r="I49" s="13"/>
      <c r="J49" s="13"/>
      <c r="K49" s="55"/>
      <c r="L49" s="55"/>
      <c r="M49" s="55"/>
      <c r="N49" s="13"/>
    </row>
    <row r="50" spans="1:14" x14ac:dyDescent="0.3">
      <c r="A50" s="52" t="str">
        <f>[8]JASEC!B51</f>
        <v>T-AP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13"/>
    </row>
    <row r="51" spans="1:14" x14ac:dyDescent="0.3">
      <c r="A51" s="22" t="str">
        <f>[8]JASEC!B52</f>
        <v>a. Bloque 0-30 kWh</v>
      </c>
      <c r="B51" s="13">
        <f>[8]JASEC!C52</f>
        <v>99.30000000000004</v>
      </c>
      <c r="C51" s="13">
        <f>[8]JASEC!D52</f>
        <v>99.300000000000026</v>
      </c>
      <c r="D51" s="13">
        <f>[8]JASEC!E52</f>
        <v>99.30000000000004</v>
      </c>
      <c r="E51" s="13">
        <f>[8]JASEC!F52</f>
        <v>99.300000000000026</v>
      </c>
      <c r="F51" s="13">
        <f>[8]JASEC!G52</f>
        <v>99.30000000000004</v>
      </c>
      <c r="G51" s="13">
        <f>[8]JASEC!H52</f>
        <v>99.300000000000026</v>
      </c>
      <c r="H51" s="13">
        <f>[8]JASEC!I52</f>
        <v>88.800000000000026</v>
      </c>
      <c r="I51" s="13">
        <f>[8]JASEC!J52</f>
        <v>88.800000000000026</v>
      </c>
      <c r="J51" s="13">
        <f>[8]JASEC!K52</f>
        <v>88.800000000000011</v>
      </c>
      <c r="K51" s="13">
        <f>[8]JASEC!L52</f>
        <v>80.099999999999952</v>
      </c>
      <c r="L51" s="13">
        <f>[8]JASEC!M52</f>
        <v>80.099999999999952</v>
      </c>
      <c r="M51" s="13">
        <f>[8]JASEC!N52</f>
        <v>80.099999999999952</v>
      </c>
      <c r="N51" s="13"/>
    </row>
    <row r="52" spans="1:14" x14ac:dyDescent="0.3">
      <c r="A52" s="22" t="str">
        <f>[8]JASEC!B53</f>
        <v>b. Bloque 31-50 000 kWh</v>
      </c>
      <c r="B52" s="13">
        <f>[8]JASEC!C53</f>
        <v>3.3100000000000014</v>
      </c>
      <c r="C52" s="13">
        <f>[8]JASEC!D53</f>
        <v>3.3100000000000014</v>
      </c>
      <c r="D52" s="13">
        <f>[8]JASEC!E53</f>
        <v>3.3100000000000014</v>
      </c>
      <c r="E52" s="13">
        <f>[8]JASEC!F53</f>
        <v>3.3100000000000014</v>
      </c>
      <c r="F52" s="13">
        <f>[8]JASEC!G53</f>
        <v>3.3100000000000014</v>
      </c>
      <c r="G52" s="13">
        <f>[8]JASEC!H53</f>
        <v>3.3100000000000014</v>
      </c>
      <c r="H52" s="13">
        <f>[8]JASEC!I53</f>
        <v>2.9599999999999982</v>
      </c>
      <c r="I52" s="13">
        <f>[8]JASEC!J53</f>
        <v>2.9599999999999982</v>
      </c>
      <c r="J52" s="13">
        <f>[8]JASEC!K53</f>
        <v>2.9599999999999986</v>
      </c>
      <c r="K52" s="13">
        <f>[8]JASEC!L53</f>
        <v>2.6700000000000013</v>
      </c>
      <c r="L52" s="13">
        <f>[8]JASEC!M53</f>
        <v>2.6700000000000013</v>
      </c>
      <c r="M52" s="13">
        <f>[8]JASEC!N53</f>
        <v>2.6700000000000013</v>
      </c>
      <c r="N52" s="13"/>
    </row>
    <row r="53" spans="1:14" x14ac:dyDescent="0.3">
      <c r="A53" s="22" t="str">
        <f>[8]JASEC!B54</f>
        <v>c. Bloque mayor a 50 000 kWh</v>
      </c>
      <c r="B53" s="13">
        <f>[8]JASEC!C54</f>
        <v>165500</v>
      </c>
      <c r="C53" s="13">
        <f>[8]JASEC!D54</f>
        <v>165500</v>
      </c>
      <c r="D53" s="13">
        <f>[8]JASEC!E54</f>
        <v>165500</v>
      </c>
      <c r="E53" s="13">
        <f>[8]JASEC!F54</f>
        <v>165500</v>
      </c>
      <c r="F53" s="13">
        <f>[8]JASEC!G54</f>
        <v>165500</v>
      </c>
      <c r="G53" s="13">
        <f>[8]JASEC!H54</f>
        <v>165500</v>
      </c>
      <c r="H53" s="13">
        <f>[8]JASEC!I54</f>
        <v>148000</v>
      </c>
      <c r="I53" s="13">
        <f>[8]JASEC!J54</f>
        <v>148000</v>
      </c>
      <c r="J53" s="13">
        <f>[8]JASEC!K54</f>
        <v>148000</v>
      </c>
      <c r="K53" s="13">
        <f>[8]JASEC!L54</f>
        <v>133500</v>
      </c>
      <c r="L53" s="13">
        <f>[8]JASEC!M54</f>
        <v>133500</v>
      </c>
      <c r="M53" s="13">
        <f>[8]JASEC!N54</f>
        <v>133500</v>
      </c>
      <c r="N53" s="13"/>
    </row>
    <row r="54" spans="1:14" x14ac:dyDescent="0.3">
      <c r="A54" s="72" t="str">
        <f>[8]JASEC!B55</f>
        <v>Tarifa de acceso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3"/>
      <c r="N54" s="13"/>
    </row>
    <row r="55" spans="1:14" x14ac:dyDescent="0.3">
      <c r="A55" s="74" t="str">
        <f>[8]JASEC!B56</f>
        <v>T-TA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1"/>
      <c r="N55" s="13"/>
    </row>
    <row r="56" spans="1:14" x14ac:dyDescent="0.3">
      <c r="A56" s="22" t="str">
        <f>[8]JASEC!B57</f>
        <v>a. Consumo de Energía cada kWh</v>
      </c>
      <c r="B56" s="13">
        <f>[8]JASEC!C57</f>
        <v>15.800000000000008</v>
      </c>
      <c r="C56" s="13">
        <f>[8]JASEC!D57</f>
        <v>15.800000000000008</v>
      </c>
      <c r="D56" s="13">
        <f>[8]JASEC!E57</f>
        <v>15.800000000000008</v>
      </c>
      <c r="E56" s="13">
        <f>[8]JASEC!F57</f>
        <v>15.800000000000008</v>
      </c>
      <c r="F56" s="13">
        <f>[8]JASEC!G57</f>
        <v>15.800000000000008</v>
      </c>
      <c r="G56" s="13">
        <f>[8]JASEC!H57</f>
        <v>15.800000000000008</v>
      </c>
      <c r="H56" s="13">
        <f>[8]JASEC!I57</f>
        <v>15.800000000000008</v>
      </c>
      <c r="I56" s="13">
        <f>[8]JASEC!J57</f>
        <v>15.800000000000008</v>
      </c>
      <c r="J56" s="13">
        <f>[8]JASEC!K57</f>
        <v>15.800000000000008</v>
      </c>
      <c r="K56" s="13">
        <f>[8]JASEC!L57</f>
        <v>15.800000000000008</v>
      </c>
      <c r="L56" s="13">
        <f>[8]JASEC!M57</f>
        <v>15.800000000000008</v>
      </c>
      <c r="M56" s="13">
        <f>[8]JASEC!N57</f>
        <v>15.800000000000008</v>
      </c>
      <c r="N56" s="13"/>
    </row>
    <row r="57" spans="1:14" x14ac:dyDescent="0.3">
      <c r="A57" s="68" t="str">
        <f>[8]JASEC!B58</f>
        <v>Tarifa en centros de recarga rápida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13"/>
    </row>
    <row r="58" spans="1:14" x14ac:dyDescent="0.3">
      <c r="A58" s="66" t="str">
        <f>[8]JASEC!B59</f>
        <v>T-VE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22" t="str">
        <f>[8]JASEC!B60</f>
        <v>b. Por minuto de recarga de energía</v>
      </c>
      <c r="B59" s="13">
        <f>[8]JASEC!C60</f>
        <v>150</v>
      </c>
      <c r="C59" s="13">
        <f>[8]JASEC!D60</f>
        <v>150</v>
      </c>
      <c r="D59" s="13">
        <f>[8]JASEC!E60</f>
        <v>150</v>
      </c>
      <c r="E59" s="13">
        <f>[8]JASEC!F60</f>
        <v>150</v>
      </c>
      <c r="F59" s="13">
        <f>[8]JASEC!G60</f>
        <v>150</v>
      </c>
      <c r="G59" s="13">
        <f>[8]JASEC!H60</f>
        <v>150</v>
      </c>
      <c r="H59" s="13">
        <f>[8]JASEC!I60</f>
        <v>150</v>
      </c>
      <c r="I59" s="13">
        <f>[8]JASEC!J60</f>
        <v>150</v>
      </c>
      <c r="J59" s="13">
        <f>[8]JASEC!K60</f>
        <v>150</v>
      </c>
      <c r="K59" s="13">
        <f>[8]JASEC!L60</f>
        <v>150</v>
      </c>
      <c r="L59" s="13">
        <f>[8]JASEC!M60</f>
        <v>150</v>
      </c>
      <c r="M59" s="13">
        <f>[8]JASEC!N60</f>
        <v>150</v>
      </c>
      <c r="N59" s="13"/>
    </row>
    <row r="60" spans="1:14" x14ac:dyDescent="0.3">
      <c r="A60" s="68" t="str">
        <f>[8]JASEC!B61</f>
        <v>Tarifa en centros de recarga en planteles para autobuses electricos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3"/>
    </row>
    <row r="61" spans="1:14" x14ac:dyDescent="0.3">
      <c r="A61" s="66" t="str">
        <f>[8]JASEC!B62</f>
        <v>T-BE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x14ac:dyDescent="0.3">
      <c r="A62" s="62" t="str">
        <f>[8]JASEC!B63</f>
        <v>b. Consumo de Energía cada kWh</v>
      </c>
      <c r="B62" s="63">
        <f>[8]JASEC!C63</f>
        <v>57.079999999999977</v>
      </c>
      <c r="C62" s="63">
        <f>[8]JASEC!D63</f>
        <v>57.079999999999984</v>
      </c>
      <c r="D62" s="63">
        <f>[8]JASEC!E63</f>
        <v>57.079999999999977</v>
      </c>
      <c r="E62" s="63">
        <f>[8]JASEC!F63</f>
        <v>57.079999999999977</v>
      </c>
      <c r="F62" s="63">
        <f>[8]JASEC!G63</f>
        <v>57.079999999999977</v>
      </c>
      <c r="G62" s="63">
        <f>[8]JASEC!H63</f>
        <v>57.079999999999977</v>
      </c>
      <c r="H62" s="63">
        <f>[8]JASEC!I63</f>
        <v>57.079999999999977</v>
      </c>
      <c r="I62" s="63">
        <f>[8]JASEC!J63</f>
        <v>57.079999999999977</v>
      </c>
      <c r="J62" s="63">
        <f>[8]JASEC!K63</f>
        <v>57.079999999999977</v>
      </c>
      <c r="K62" s="63">
        <f>[8]JASEC!L63</f>
        <v>57.079999999999977</v>
      </c>
      <c r="L62" s="63">
        <f>[8]JASEC!M63</f>
        <v>57.079999999999977</v>
      </c>
      <c r="M62" s="63">
        <f>[8]JASEC!N63</f>
        <v>57.079999999999977</v>
      </c>
      <c r="N62" s="13"/>
    </row>
    <row r="63" spans="1:14" x14ac:dyDescent="0.3">
      <c r="A63" s="2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14" x14ac:dyDescent="0.3">
      <c r="A64" s="24"/>
    </row>
    <row r="65" spans="1:13" x14ac:dyDescent="0.3">
      <c r="A65" s="24"/>
    </row>
    <row r="66" spans="1:13" x14ac:dyDescent="0.3">
      <c r="A66" s="24" t="s">
        <v>25</v>
      </c>
    </row>
    <row r="67" spans="1:13" x14ac:dyDescent="0.3">
      <c r="A67" s="24" t="s">
        <v>76</v>
      </c>
    </row>
    <row r="71" spans="1:13" x14ac:dyDescent="0.3">
      <c r="A71" s="179" t="s">
        <v>65</v>
      </c>
      <c r="B71" s="179"/>
      <c r="C71" s="179"/>
      <c r="D71" s="179"/>
      <c r="E71" s="179"/>
      <c r="F71" s="179"/>
      <c r="G71" s="179"/>
      <c r="H71" s="179"/>
      <c r="I71" s="179"/>
      <c r="J71" s="179"/>
    </row>
    <row r="72" spans="1:13" x14ac:dyDescent="0.3">
      <c r="A72" s="180" t="s">
        <v>202</v>
      </c>
      <c r="B72" s="180"/>
      <c r="C72" s="180"/>
      <c r="D72" s="180"/>
      <c r="E72" s="180"/>
      <c r="F72" s="180"/>
      <c r="G72" s="180"/>
      <c r="H72" s="180"/>
      <c r="I72" s="180"/>
      <c r="J72" s="180"/>
    </row>
    <row r="73" spans="1:13" x14ac:dyDescent="0.3">
      <c r="A73" s="78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</row>
    <row r="74" spans="1:13" x14ac:dyDescent="0.3">
      <c r="A74" s="73" t="str">
        <f>[8]JASEC!B72</f>
        <v>º</v>
      </c>
      <c r="B74" s="73" t="str">
        <f>[8]JASEC!C72</f>
        <v>Enero</v>
      </c>
      <c r="C74" s="73" t="str">
        <f>[8]JASEC!D72</f>
        <v>Febrero</v>
      </c>
      <c r="D74" s="73" t="str">
        <f>[8]JASEC!E72</f>
        <v>Marzo</v>
      </c>
      <c r="E74" s="73" t="str">
        <f>[8]JASEC!F72</f>
        <v>Abril</v>
      </c>
      <c r="F74" s="73" t="str">
        <f>[8]JASEC!G72</f>
        <v>Mayo</v>
      </c>
      <c r="G74" s="73" t="str">
        <f>[8]JASEC!H72</f>
        <v>Junio</v>
      </c>
      <c r="H74" s="73" t="str">
        <f>[8]JASEC!I72</f>
        <v>Julio</v>
      </c>
      <c r="I74" s="73" t="str">
        <f>[8]JASEC!J72</f>
        <v>Agosto</v>
      </c>
      <c r="J74" s="73" t="str">
        <f>[8]JASEC!K72</f>
        <v>Septiembre</v>
      </c>
      <c r="K74" s="73" t="str">
        <f>[8]JASEC!L72</f>
        <v>Octubre</v>
      </c>
      <c r="L74" s="73" t="str">
        <f>[8]JASEC!M72</f>
        <v>Noviembre</v>
      </c>
      <c r="M74" s="73" t="str">
        <f>[8]JASEC!N72</f>
        <v>Diciembre</v>
      </c>
    </row>
    <row r="75" spans="1:13" x14ac:dyDescent="0.3">
      <c r="A75" s="99" t="str">
        <f>[8]JASEC!B73</f>
        <v>VENTAS AL SERVICIO DE DISTRIBUCIÓN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</row>
    <row r="76" spans="1:13" x14ac:dyDescent="0.3">
      <c r="A76" s="51" t="str">
        <f>[8]JASEC!B74</f>
        <v>T-SD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</row>
    <row r="77" spans="1:13" x14ac:dyDescent="0.3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</row>
    <row r="78" spans="1:13" x14ac:dyDescent="0.3">
      <c r="A78" s="60" t="str">
        <f>[8]JASEC!B75</f>
        <v>a. Energía Punta</v>
      </c>
      <c r="B78" s="60">
        <f>[8]JASEC!C75</f>
        <v>38.26</v>
      </c>
      <c r="C78" s="60">
        <f>[8]JASEC!D75</f>
        <v>38.26</v>
      </c>
      <c r="D78" s="60">
        <f>[8]JASEC!E75</f>
        <v>38.26</v>
      </c>
      <c r="E78" s="60">
        <f>[8]JASEC!F75</f>
        <v>38.26</v>
      </c>
      <c r="F78" s="60">
        <f>[8]JASEC!G75</f>
        <v>38.26</v>
      </c>
      <c r="G78" s="60">
        <f>[8]JASEC!H75</f>
        <v>38.26</v>
      </c>
      <c r="H78" s="60">
        <f>[8]JASEC!I75</f>
        <v>38.150000000000006</v>
      </c>
      <c r="I78" s="60">
        <f>[8]JASEC!J75</f>
        <v>38.150000000000006</v>
      </c>
      <c r="J78" s="60">
        <f>[8]JASEC!K75</f>
        <v>38.15</v>
      </c>
      <c r="K78" s="60">
        <f>[8]JASEC!L75</f>
        <v>38.150000000000006</v>
      </c>
      <c r="L78" s="60">
        <f>[8]JASEC!M75</f>
        <v>38.15</v>
      </c>
      <c r="M78" s="60">
        <f>[8]JASEC!N75</f>
        <v>38.150000000000006</v>
      </c>
    </row>
    <row r="79" spans="1:13" x14ac:dyDescent="0.3">
      <c r="A79" s="60" t="str">
        <f>[8]JASEC!B76</f>
        <v>b. Energía Valle</v>
      </c>
      <c r="B79" s="60">
        <f>[8]JASEC!C76</f>
        <v>31.100000000000016</v>
      </c>
      <c r="C79" s="60">
        <f>[8]JASEC!D76</f>
        <v>31.100000000000016</v>
      </c>
      <c r="D79" s="60">
        <f>[8]JASEC!E76</f>
        <v>31.100000000000016</v>
      </c>
      <c r="E79" s="60">
        <f>[8]JASEC!F76</f>
        <v>31.100000000000016</v>
      </c>
      <c r="F79" s="60">
        <f>[8]JASEC!G76</f>
        <v>31.100000000000016</v>
      </c>
      <c r="G79" s="60">
        <f>[8]JASEC!H76</f>
        <v>31.100000000000016</v>
      </c>
      <c r="H79" s="60">
        <f>[8]JASEC!I76</f>
        <v>31.019999999999989</v>
      </c>
      <c r="I79" s="60">
        <f>[8]JASEC!J76</f>
        <v>31.019999999999989</v>
      </c>
      <c r="J79" s="60">
        <f>[8]JASEC!K76</f>
        <v>31.019999999999989</v>
      </c>
      <c r="K79" s="60">
        <f>[8]JASEC!L76</f>
        <v>31.019999999999989</v>
      </c>
      <c r="L79" s="60">
        <f>[8]JASEC!M76</f>
        <v>31.019999999999989</v>
      </c>
      <c r="M79" s="60">
        <f>[8]JASEC!N76</f>
        <v>31.019999999999989</v>
      </c>
    </row>
    <row r="80" spans="1:13" x14ac:dyDescent="0.3">
      <c r="A80" s="60" t="str">
        <f>[8]JASEC!B77</f>
        <v>c. Energía Noche</v>
      </c>
      <c r="B80" s="60">
        <f>[8]JASEC!C77</f>
        <v>26.429999999999982</v>
      </c>
      <c r="C80" s="60">
        <f>[8]JASEC!D77</f>
        <v>26.429999999999986</v>
      </c>
      <c r="D80" s="60">
        <f>[8]JASEC!E77</f>
        <v>26.429999999999982</v>
      </c>
      <c r="E80" s="60">
        <f>[8]JASEC!F77</f>
        <v>26.429999999999986</v>
      </c>
      <c r="F80" s="60">
        <f>[8]JASEC!G77</f>
        <v>26.429999999999982</v>
      </c>
      <c r="G80" s="60">
        <f>[8]JASEC!H77</f>
        <v>26.429999999999986</v>
      </c>
      <c r="H80" s="60">
        <f>[8]JASEC!I77</f>
        <v>26.36000000000001</v>
      </c>
      <c r="I80" s="60">
        <f>[8]JASEC!J77</f>
        <v>26.36000000000001</v>
      </c>
      <c r="J80" s="60">
        <f>[8]JASEC!K77</f>
        <v>26.36000000000001</v>
      </c>
      <c r="K80" s="60">
        <f>[8]JASEC!L77</f>
        <v>26.36000000000001</v>
      </c>
      <c r="L80" s="60">
        <f>[8]JASEC!M77</f>
        <v>26.36000000000001</v>
      </c>
      <c r="M80" s="60">
        <f>[8]JASEC!N77</f>
        <v>26.36000000000001</v>
      </c>
    </row>
    <row r="81" spans="1:13" x14ac:dyDescent="0.3">
      <c r="A81" s="60" t="str">
        <f>[8]JASEC!B78</f>
        <v>d. Potencia Punta</v>
      </c>
      <c r="B81" s="60">
        <f>[8]JASEC!C78</f>
        <v>2167.5800000000013</v>
      </c>
      <c r="C81" s="60">
        <f>[8]JASEC!D78</f>
        <v>2167.5800000000013</v>
      </c>
      <c r="D81" s="60">
        <f>[8]JASEC!E78</f>
        <v>2167.5800000000013</v>
      </c>
      <c r="E81" s="60">
        <f>[8]JASEC!F78</f>
        <v>2167.5800000000013</v>
      </c>
      <c r="F81" s="60">
        <f>[8]JASEC!G78</f>
        <v>2167.5800000000013</v>
      </c>
      <c r="G81" s="60">
        <f>[8]JASEC!H78</f>
        <v>2167.5800000000013</v>
      </c>
      <c r="H81" s="60">
        <f>[8]JASEC!I78</f>
        <v>2161.75</v>
      </c>
      <c r="I81" s="60">
        <f>[8]JASEC!J78</f>
        <v>2161.75</v>
      </c>
      <c r="J81" s="60">
        <f>[8]JASEC!K78</f>
        <v>2161.75</v>
      </c>
      <c r="K81" s="60">
        <f>[8]JASEC!L78</f>
        <v>2161.75</v>
      </c>
      <c r="L81" s="60">
        <f>[8]JASEC!M78</f>
        <v>2161.75</v>
      </c>
      <c r="M81" s="60">
        <f>[8]JASEC!N78</f>
        <v>2161.75</v>
      </c>
    </row>
    <row r="82" spans="1:13" x14ac:dyDescent="0.3">
      <c r="A82" s="60" t="str">
        <f>[8]JASEC!B79</f>
        <v>e. Potencia Valle</v>
      </c>
      <c r="B82" s="60">
        <f>[8]JASEC!C79</f>
        <v>2167.5800000000013</v>
      </c>
      <c r="C82" s="60">
        <f>[8]JASEC!D79</f>
        <v>2167.5800000000013</v>
      </c>
      <c r="D82" s="60">
        <f>[8]JASEC!E79</f>
        <v>2167.5800000000013</v>
      </c>
      <c r="E82" s="60">
        <f>[8]JASEC!F79</f>
        <v>2167.5800000000013</v>
      </c>
      <c r="F82" s="60">
        <f>[8]JASEC!G79</f>
        <v>2167.5800000000013</v>
      </c>
      <c r="G82" s="60">
        <f>[8]JASEC!H79</f>
        <v>2167.5800000000013</v>
      </c>
      <c r="H82" s="60">
        <f>[8]JASEC!I79</f>
        <v>2161.75</v>
      </c>
      <c r="I82" s="60">
        <f>[8]JASEC!J79</f>
        <v>2161.75</v>
      </c>
      <c r="J82" s="60">
        <f>[8]JASEC!K79</f>
        <v>2161.75</v>
      </c>
      <c r="K82" s="60">
        <f>[8]JASEC!L79</f>
        <v>2161.75</v>
      </c>
      <c r="L82" s="60">
        <f>[8]JASEC!M79</f>
        <v>2161.75</v>
      </c>
      <c r="M82" s="60">
        <f>[8]JASEC!N79</f>
        <v>2161.75</v>
      </c>
    </row>
    <row r="83" spans="1:13" x14ac:dyDescent="0.3">
      <c r="A83" s="60" t="str">
        <f>[8]JASEC!B80</f>
        <v>f. Potencia Noche</v>
      </c>
      <c r="B83" s="60">
        <f>[8]JASEC!C80</f>
        <v>0</v>
      </c>
      <c r="C83" s="60">
        <f>[8]JASEC!D80</f>
        <v>0</v>
      </c>
      <c r="D83" s="60">
        <f>[8]JASEC!E80</f>
        <v>0</v>
      </c>
      <c r="E83" s="60">
        <f>[8]JASEC!F80</f>
        <v>0</v>
      </c>
      <c r="F83" s="60">
        <f>[8]JASEC!G80</f>
        <v>0</v>
      </c>
      <c r="G83" s="60">
        <f>[8]JASEC!H80</f>
        <v>0</v>
      </c>
      <c r="H83" s="60">
        <f>[8]JASEC!I80</f>
        <v>0</v>
      </c>
      <c r="I83" s="60">
        <f>[8]JASEC!J80</f>
        <v>0</v>
      </c>
      <c r="J83" s="60">
        <f>[8]JASEC!K80</f>
        <v>0</v>
      </c>
      <c r="K83" s="60">
        <f>[8]JASEC!L80</f>
        <v>0</v>
      </c>
      <c r="L83" s="60">
        <f>[8]JASEC!M80</f>
        <v>0</v>
      </c>
      <c r="M83" s="60">
        <f>[8]JASEC!N80</f>
        <v>0</v>
      </c>
    </row>
    <row r="84" spans="1:13" x14ac:dyDescent="0.3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</row>
    <row r="85" spans="1:13" x14ac:dyDescent="0.3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</row>
    <row r="86" spans="1:13" x14ac:dyDescent="0.3">
      <c r="A86" s="51"/>
      <c r="B86" s="51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x14ac:dyDescent="0.3">
      <c r="A87" s="24"/>
    </row>
    <row r="88" spans="1:13" x14ac:dyDescent="0.3">
      <c r="A88" s="24"/>
    </row>
  </sheetData>
  <mergeCells count="4">
    <mergeCell ref="A4:J4"/>
    <mergeCell ref="A5:M5"/>
    <mergeCell ref="A71:J71"/>
    <mergeCell ref="A72:J72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73CD-7680-4CE8-B443-F4414E006747}">
  <sheetPr>
    <tabColor theme="2"/>
  </sheetPr>
  <dimension ref="A5:N113"/>
  <sheetViews>
    <sheetView topLeftCell="A110" workbookViewId="0">
      <selection activeCell="A110" sqref="A110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203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[8]ESPH!B7</f>
        <v>Tipo de tarifa y bloque</v>
      </c>
      <c r="B7" s="18" t="str">
        <f>[8]ESPH!C7</f>
        <v>Enero</v>
      </c>
      <c r="C7" s="18" t="str">
        <f>[8]ESPH!D7</f>
        <v>Febrero</v>
      </c>
      <c r="D7" s="18" t="str">
        <f>[8]ESPH!E7</f>
        <v>Marzo</v>
      </c>
      <c r="E7" s="18" t="str">
        <f>[8]ESPH!F7</f>
        <v>Abril</v>
      </c>
      <c r="F7" s="18" t="str">
        <f>[8]ESPH!G7</f>
        <v>Mayo</v>
      </c>
      <c r="G7" s="18" t="str">
        <f>[8]ESPH!H7</f>
        <v>Junio</v>
      </c>
      <c r="H7" s="18" t="str">
        <f>[8]ESPH!I7</f>
        <v>Julio</v>
      </c>
      <c r="I7" s="18" t="str">
        <f>[8]ESPH!J7</f>
        <v>Agosto</v>
      </c>
      <c r="J7" s="18" t="str">
        <f>[8]ESPH!K7</f>
        <v>Septiembre</v>
      </c>
      <c r="K7" s="18" t="str">
        <f>[8]ESPH!L7</f>
        <v>Octubre</v>
      </c>
      <c r="L7" s="18" t="str">
        <f>[8]ESPH!M7</f>
        <v>Noviembre</v>
      </c>
      <c r="M7" s="18" t="str">
        <f>[8]ESPH!N7</f>
        <v>Diciembre</v>
      </c>
      <c r="N7" s="37"/>
    </row>
    <row r="8" spans="1:14" x14ac:dyDescent="0.3">
      <c r="A8" s="19" t="str">
        <f>[8]ESPH!B8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[8]ESPH!B9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[8]ESPH!B10</f>
        <v>a. Bloque 0-200 kWh</v>
      </c>
      <c r="B10" s="13">
        <f>[8]ESPH!C10</f>
        <v>1409.3300000000011</v>
      </c>
      <c r="C10" s="13">
        <f>[8]ESPH!D10</f>
        <v>1409.3300000000011</v>
      </c>
      <c r="D10" s="13">
        <f>[8]ESPH!E10</f>
        <v>1409.3300000000011</v>
      </c>
      <c r="E10" s="13">
        <f>[8]ESPH!F10</f>
        <v>1426.2799999999995</v>
      </c>
      <c r="F10" s="13">
        <f>[8]ESPH!G10</f>
        <v>1426.2799999999995</v>
      </c>
      <c r="G10" s="13">
        <f>[8]ESPH!H10</f>
        <v>1426.2799999999995</v>
      </c>
      <c r="H10" s="13">
        <f>[8]ESPH!I10</f>
        <v>1383.2699999999993</v>
      </c>
      <c r="I10" s="13">
        <f>[8]ESPH!J10</f>
        <v>1383.2699999999993</v>
      </c>
      <c r="J10" s="13">
        <f>[8]ESPH!K10</f>
        <v>1383.2699999999995</v>
      </c>
      <c r="K10" s="13">
        <f>[8]ESPH!L10</f>
        <v>1261.6500000000008</v>
      </c>
      <c r="L10" s="13">
        <f>[8]ESPH!M10</f>
        <v>1261.6500000000008</v>
      </c>
      <c r="M10" s="13">
        <f>[8]ESPH!N10</f>
        <v>1261.6500000000008</v>
      </c>
      <c r="N10" s="13"/>
    </row>
    <row r="11" spans="1:14" x14ac:dyDescent="0.3">
      <c r="A11" s="22" t="str">
        <f>[8]ESPH!B11</f>
        <v>b. Bloque 0-200 kWh</v>
      </c>
      <c r="B11" s="13">
        <f>[8]ESPH!C11</f>
        <v>65.460000000000022</v>
      </c>
      <c r="C11" s="13">
        <f>[8]ESPH!D11</f>
        <v>65.460000000000022</v>
      </c>
      <c r="D11" s="13">
        <f>[8]ESPH!E11</f>
        <v>65.460000000000022</v>
      </c>
      <c r="E11" s="13">
        <f>[8]ESPH!F11</f>
        <v>66.25</v>
      </c>
      <c r="F11" s="13">
        <f>[8]ESPH!G11</f>
        <v>66.25</v>
      </c>
      <c r="G11" s="13">
        <f>[8]ESPH!H11</f>
        <v>66.25</v>
      </c>
      <c r="H11" s="13">
        <f>[8]ESPH!I11</f>
        <v>64.25</v>
      </c>
      <c r="I11" s="13">
        <f>[8]ESPH!J11</f>
        <v>64.25</v>
      </c>
      <c r="J11" s="13">
        <f>[8]ESPH!K11</f>
        <v>64.25</v>
      </c>
      <c r="K11" s="13">
        <f>[8]ESPH!L11</f>
        <v>58.599999999999966</v>
      </c>
      <c r="L11" s="13">
        <f>[8]ESPH!M11</f>
        <v>58.599999999999973</v>
      </c>
      <c r="M11" s="13">
        <f>[8]ESPH!N11</f>
        <v>58.599999999999966</v>
      </c>
      <c r="N11" s="13"/>
    </row>
    <row r="12" spans="1:14" x14ac:dyDescent="0.3">
      <c r="A12" s="22" t="str">
        <f>[8]ESPH!B12</f>
        <v>c. Bloque 201-275 kWh</v>
      </c>
      <c r="B12" s="13">
        <f>[8]ESPH!C12</f>
        <v>2744.48</v>
      </c>
      <c r="C12" s="13">
        <f>[8]ESPH!D12</f>
        <v>2744.4800000000005</v>
      </c>
      <c r="D12" s="13">
        <f>[8]ESPH!E12</f>
        <v>2744.48</v>
      </c>
      <c r="E12" s="13">
        <f>[8]ESPH!F12</f>
        <v>2777.49</v>
      </c>
      <c r="F12" s="13">
        <f>[8]ESPH!G12</f>
        <v>2777.4900000000002</v>
      </c>
      <c r="G12" s="13">
        <f>[8]ESPH!H12</f>
        <v>2777.49</v>
      </c>
      <c r="H12" s="13">
        <f>[8]ESPH!I12</f>
        <v>2693.73</v>
      </c>
      <c r="I12" s="13">
        <f>[8]ESPH!J12</f>
        <v>2693.73</v>
      </c>
      <c r="J12" s="13">
        <f>[8]ESPH!K12</f>
        <v>2693.7300000000005</v>
      </c>
      <c r="K12" s="13">
        <f>[8]ESPH!L12</f>
        <v>2456.9100000000017</v>
      </c>
      <c r="L12" s="13">
        <f>[8]ESPH!M12</f>
        <v>2456.9100000000017</v>
      </c>
      <c r="M12" s="13">
        <f>[8]ESPH!N12</f>
        <v>2456.9100000000017</v>
      </c>
      <c r="N12" s="21"/>
    </row>
    <row r="13" spans="1:14" x14ac:dyDescent="0.3">
      <c r="A13" s="60" t="str">
        <f>[8]ESPH!B13</f>
        <v>d. Bloque 201-275 kWh</v>
      </c>
      <c r="B13" s="13">
        <f>[8]ESPH!C13</f>
        <v>70.359999999999971</v>
      </c>
      <c r="C13" s="13">
        <f>[8]ESPH!D13</f>
        <v>70.359999999999957</v>
      </c>
      <c r="D13" s="13">
        <f>[8]ESPH!E13</f>
        <v>70.359999999999971</v>
      </c>
      <c r="E13" s="13">
        <f>[8]ESPH!F13</f>
        <v>71.200000000000017</v>
      </c>
      <c r="F13" s="13">
        <f>[8]ESPH!G13</f>
        <v>71.2</v>
      </c>
      <c r="G13" s="13">
        <f>[8]ESPH!H13</f>
        <v>71.200000000000017</v>
      </c>
      <c r="H13" s="13">
        <f>[8]ESPH!I13</f>
        <v>69.049999999999983</v>
      </c>
      <c r="I13" s="13">
        <f>[8]ESPH!J13</f>
        <v>69.049999999999983</v>
      </c>
      <c r="J13" s="13">
        <f>[8]ESPH!K13</f>
        <v>69.049999999999969</v>
      </c>
      <c r="K13" s="13">
        <f>[8]ESPH!L13</f>
        <v>62.980000000000011</v>
      </c>
      <c r="L13" s="13">
        <f>[8]ESPH!M13</f>
        <v>62.980000000000011</v>
      </c>
      <c r="M13" s="13">
        <f>[8]ESPH!N13</f>
        <v>62.980000000000011</v>
      </c>
      <c r="N13" s="21"/>
    </row>
    <row r="14" spans="1:14" x14ac:dyDescent="0.3">
      <c r="A14" s="47" t="str">
        <f>[8]ESPH!B14</f>
        <v>e. Bloque 276-360 kWh</v>
      </c>
      <c r="B14" s="13">
        <f>[8]ESPH!C14</f>
        <v>3634.5800000000013</v>
      </c>
      <c r="C14" s="13">
        <f>[8]ESPH!D14</f>
        <v>3634.5800000000013</v>
      </c>
      <c r="D14" s="13">
        <f>[8]ESPH!E14</f>
        <v>3634.5800000000013</v>
      </c>
      <c r="E14" s="13">
        <f>[8]ESPH!F14</f>
        <v>3678.300000000002</v>
      </c>
      <c r="F14" s="13">
        <f>[8]ESPH!G14</f>
        <v>3678.300000000002</v>
      </c>
      <c r="G14" s="13">
        <f>[8]ESPH!H14</f>
        <v>3678.300000000002</v>
      </c>
      <c r="H14" s="13">
        <f>[8]ESPH!I14</f>
        <v>3567.3699999999985</v>
      </c>
      <c r="I14" s="13">
        <f>[8]ESPH!J14</f>
        <v>3567.3699999999985</v>
      </c>
      <c r="J14" s="13">
        <f>[8]ESPH!K14</f>
        <v>3567.3699999999985</v>
      </c>
      <c r="K14" s="13">
        <f>[8]ESPH!L14</f>
        <v>3253.7400000000011</v>
      </c>
      <c r="L14" s="13">
        <f>[8]ESPH!M14</f>
        <v>3253.7400000000007</v>
      </c>
      <c r="M14" s="13">
        <f>[8]ESPH!N14</f>
        <v>3253.7400000000011</v>
      </c>
      <c r="N14" s="13"/>
    </row>
    <row r="15" spans="1:14" x14ac:dyDescent="0.3">
      <c r="A15" s="22" t="str">
        <f>[8]ESPH!B15</f>
        <v>f. Bloque 276-360 kWh</v>
      </c>
      <c r="B15" s="13">
        <f>[8]ESPH!C15</f>
        <v>77.949999999999989</v>
      </c>
      <c r="C15" s="13">
        <f>[8]ESPH!D15</f>
        <v>77.950000000000017</v>
      </c>
      <c r="D15" s="13">
        <f>[8]ESPH!E15</f>
        <v>77.949999999999989</v>
      </c>
      <c r="E15" s="13">
        <f>[8]ESPH!F15</f>
        <v>78.900000000000048</v>
      </c>
      <c r="F15" s="13">
        <f>[8]ESPH!G15</f>
        <v>78.900000000000048</v>
      </c>
      <c r="G15" s="13">
        <f>[8]ESPH!H15</f>
        <v>78.900000000000048</v>
      </c>
      <c r="H15" s="13">
        <f>[8]ESPH!I15</f>
        <v>76.52</v>
      </c>
      <c r="I15" s="13">
        <f>[8]ESPH!J15</f>
        <v>76.52</v>
      </c>
      <c r="J15" s="13">
        <f>[8]ESPH!K15</f>
        <v>76.52</v>
      </c>
      <c r="K15" s="13">
        <f>[8]ESPH!L15</f>
        <v>69.789999999999978</v>
      </c>
      <c r="L15" s="13">
        <f>[8]ESPH!M15</f>
        <v>69.789999999999978</v>
      </c>
      <c r="M15" s="13">
        <f>[8]ESPH!N15</f>
        <v>69.789999999999978</v>
      </c>
      <c r="N15" s="13"/>
    </row>
    <row r="16" spans="1:14" x14ac:dyDescent="0.3">
      <c r="A16" s="22" t="str">
        <f>[8]ESPH!B16</f>
        <v>g. Bloque 361-500 kWh</v>
      </c>
      <c r="B16" s="13">
        <f>[8]ESPH!C16</f>
        <v>4811.4900000000007</v>
      </c>
      <c r="C16" s="13">
        <f>[8]ESPH!D16</f>
        <v>4811.4900000000025</v>
      </c>
      <c r="D16" s="13">
        <f>[8]ESPH!E16</f>
        <v>4811.4900000000007</v>
      </c>
      <c r="E16" s="13">
        <f>[8]ESPH!F16</f>
        <v>4869.3699999999981</v>
      </c>
      <c r="F16" s="13">
        <f>[8]ESPH!G16</f>
        <v>4869.3699999999981</v>
      </c>
      <c r="G16" s="13">
        <f>[8]ESPH!H16</f>
        <v>4869.3699999999981</v>
      </c>
      <c r="H16" s="13">
        <f>[8]ESPH!I16</f>
        <v>4722.5200000000013</v>
      </c>
      <c r="I16" s="13">
        <f>[8]ESPH!J16</f>
        <v>4722.5200000000013</v>
      </c>
      <c r="J16" s="13">
        <f>[8]ESPH!K16</f>
        <v>4722.5200000000023</v>
      </c>
      <c r="K16" s="13">
        <f>[8]ESPH!L16</f>
        <v>4307.3300000000008</v>
      </c>
      <c r="L16" s="13">
        <f>[8]ESPH!M16</f>
        <v>4307.3300000000008</v>
      </c>
      <c r="M16" s="13">
        <f>[8]ESPH!N16</f>
        <v>4307.3300000000008</v>
      </c>
      <c r="N16" s="13"/>
    </row>
    <row r="17" spans="1:14" x14ac:dyDescent="0.3">
      <c r="A17" s="22" t="str">
        <f>[8]ESPH!B17</f>
        <v>h. Bloque 361-500 kWh</v>
      </c>
      <c r="B17" s="13">
        <f>[8]ESPH!C17</f>
        <v>86.36</v>
      </c>
      <c r="C17" s="13">
        <f>[8]ESPH!D17</f>
        <v>86.359999999999985</v>
      </c>
      <c r="D17" s="13">
        <f>[8]ESPH!E17</f>
        <v>86.36</v>
      </c>
      <c r="E17" s="13">
        <f>[8]ESPH!F17</f>
        <v>87.400000000000048</v>
      </c>
      <c r="F17" s="13">
        <f>[8]ESPH!G17</f>
        <v>87.400000000000048</v>
      </c>
      <c r="G17" s="13">
        <f>[8]ESPH!H17</f>
        <v>87.400000000000048</v>
      </c>
      <c r="H17" s="13">
        <f>[8]ESPH!I17</f>
        <v>84.760000000000048</v>
      </c>
      <c r="I17" s="13">
        <f>[8]ESPH!J17</f>
        <v>84.760000000000048</v>
      </c>
      <c r="J17" s="13">
        <f>[8]ESPH!K17</f>
        <v>84.760000000000034</v>
      </c>
      <c r="K17" s="13">
        <f>[8]ESPH!L17</f>
        <v>77.30999999999996</v>
      </c>
      <c r="L17" s="13">
        <f>[8]ESPH!M17</f>
        <v>77.30999999999996</v>
      </c>
      <c r="M17" s="13">
        <f>[8]ESPH!N17</f>
        <v>77.30999999999996</v>
      </c>
      <c r="N17" s="13"/>
    </row>
    <row r="18" spans="1:14" x14ac:dyDescent="0.3">
      <c r="A18" s="22" t="str">
        <f>[8]ESPH!B18</f>
        <v>i. Bloque mayor a 501 kWh</v>
      </c>
      <c r="B18" s="13">
        <f>[8]ESPH!C18</f>
        <v>8366.94</v>
      </c>
      <c r="C18" s="13">
        <f>[8]ESPH!D18</f>
        <v>8366.94</v>
      </c>
      <c r="D18" s="13">
        <f>[8]ESPH!E18</f>
        <v>8366.94</v>
      </c>
      <c r="E18" s="13">
        <f>[8]ESPH!F18</f>
        <v>8467.5899999999983</v>
      </c>
      <c r="F18" s="13">
        <f>[8]ESPH!G18</f>
        <v>8467.5899999999983</v>
      </c>
      <c r="G18" s="13">
        <f>[8]ESPH!H18</f>
        <v>8467.5899999999983</v>
      </c>
      <c r="H18" s="13">
        <f>[8]ESPH!I18</f>
        <v>8212.2300000000032</v>
      </c>
      <c r="I18" s="13">
        <f>[8]ESPH!J18</f>
        <v>8212.2300000000032</v>
      </c>
      <c r="J18" s="13">
        <f>[8]ESPH!K18</f>
        <v>8212.2300000000032</v>
      </c>
      <c r="K18" s="13">
        <f>[8]ESPH!L18</f>
        <v>7490.2399999999971</v>
      </c>
      <c r="L18" s="13">
        <f>[8]ESPH!M18</f>
        <v>7490.2399999999971</v>
      </c>
      <c r="M18" s="13">
        <f>[8]ESPH!N18</f>
        <v>7490.2399999999971</v>
      </c>
      <c r="N18" s="13"/>
    </row>
    <row r="19" spans="1:14" x14ac:dyDescent="0.3">
      <c r="A19" s="22" t="str">
        <f>[8]ESPH!B19</f>
        <v>j. Bloque mayor a 501 kWh</v>
      </c>
      <c r="B19" s="13">
        <f>[8]ESPH!C19</f>
        <v>95.679999999999978</v>
      </c>
      <c r="C19" s="13">
        <f>[8]ESPH!D19</f>
        <v>95.679999999999993</v>
      </c>
      <c r="D19" s="13">
        <f>[8]ESPH!E19</f>
        <v>95.679999999999978</v>
      </c>
      <c r="E19" s="13">
        <f>[8]ESPH!F19</f>
        <v>96.820000000000007</v>
      </c>
      <c r="F19" s="13">
        <f>[8]ESPH!G19</f>
        <v>96.820000000000022</v>
      </c>
      <c r="G19" s="13">
        <f>[8]ESPH!H19</f>
        <v>96.820000000000007</v>
      </c>
      <c r="H19" s="13">
        <f>[8]ESPH!I19</f>
        <v>93.900000000000048</v>
      </c>
      <c r="I19" s="13">
        <f>[8]ESPH!J19</f>
        <v>93.900000000000048</v>
      </c>
      <c r="J19" s="13">
        <f>[8]ESPH!K19</f>
        <v>93.900000000000048</v>
      </c>
      <c r="K19" s="13">
        <f>[8]ESPH!L19</f>
        <v>85.650000000000048</v>
      </c>
      <c r="L19" s="13">
        <f>[8]ESPH!M19</f>
        <v>85.650000000000048</v>
      </c>
      <c r="M19" s="13">
        <f>[8]ESPH!N19</f>
        <v>85.650000000000048</v>
      </c>
      <c r="N19" s="21"/>
    </row>
    <row r="20" spans="1:14" x14ac:dyDescent="0.3">
      <c r="A20" s="60" t="str">
        <f>[8]ESPH!B20</f>
        <v>j.a.Por consumo de energía (kWh)</v>
      </c>
      <c r="B20" s="13">
        <f>[8]ESPH!C20</f>
        <v>8366.94</v>
      </c>
      <c r="C20" s="13">
        <f>[8]ESPH!D20</f>
        <v>8366.94</v>
      </c>
      <c r="D20" s="13">
        <f>[8]ESPH!E20</f>
        <v>8366.94</v>
      </c>
      <c r="E20" s="13">
        <f>[8]ESPH!F20</f>
        <v>8467.5899999999983</v>
      </c>
      <c r="F20" s="13">
        <f>[8]ESPH!G20</f>
        <v>8467.5899999999983</v>
      </c>
      <c r="G20" s="13">
        <f>[8]ESPH!H20</f>
        <v>8467.5899999999983</v>
      </c>
      <c r="H20" s="13">
        <f>[8]ESPH!I20</f>
        <v>8212.2300000000032</v>
      </c>
      <c r="I20" s="13">
        <f>[8]ESPH!J20</f>
        <v>8212.2300000000032</v>
      </c>
      <c r="J20" s="13">
        <f>[8]ESPH!K20</f>
        <v>8212.2300000000032</v>
      </c>
      <c r="K20" s="13">
        <f>[8]ESPH!L20</f>
        <v>7490.2399999999971</v>
      </c>
      <c r="L20" s="13">
        <f>[8]ESPH!M20</f>
        <v>7490.2399999999971</v>
      </c>
      <c r="M20" s="13">
        <f>[8]ESPH!N20</f>
        <v>7490.2399999999971</v>
      </c>
      <c r="N20" s="23"/>
    </row>
    <row r="21" spans="1:14" x14ac:dyDescent="0.3">
      <c r="A21" s="47" t="str">
        <f>[8]ESPH!B21</f>
        <v>j.b. Por consumo de energía (kWh)</v>
      </c>
      <c r="B21" s="13">
        <f>[8]ESPH!C21</f>
        <v>53.819999999999993</v>
      </c>
      <c r="C21" s="13">
        <f>[8]ESPH!D21</f>
        <v>53.82</v>
      </c>
      <c r="D21" s="13">
        <f>[8]ESPH!E21</f>
        <v>53.819999999999993</v>
      </c>
      <c r="E21" s="13">
        <f>[8]ESPH!F21</f>
        <v>54.47000000000002</v>
      </c>
      <c r="F21" s="13">
        <f>[8]ESPH!G21</f>
        <v>54.47000000000002</v>
      </c>
      <c r="G21" s="13">
        <f>[8]ESPH!H21</f>
        <v>54.47000000000002</v>
      </c>
      <c r="H21" s="13">
        <f>[8]ESPH!I21</f>
        <v>52.829999999999984</v>
      </c>
      <c r="I21" s="13">
        <f>[8]ESPH!J21</f>
        <v>52.829999999999984</v>
      </c>
      <c r="J21" s="13">
        <f>[8]ESPH!K21</f>
        <v>52.829999999999991</v>
      </c>
      <c r="K21" s="13">
        <f>[8]ESPH!L21</f>
        <v>48.190000000000033</v>
      </c>
      <c r="L21" s="13">
        <f>[8]ESPH!M21</f>
        <v>48.190000000000033</v>
      </c>
      <c r="M21" s="13">
        <f>[8]ESPH!N21</f>
        <v>48.190000000000033</v>
      </c>
      <c r="N21" s="23"/>
    </row>
    <row r="22" spans="1:14" x14ac:dyDescent="0.3">
      <c r="A22" s="47" t="str">
        <f>[8]ESPH!B22</f>
        <v>j.c. Por consumo de energía (kW)</v>
      </c>
      <c r="B22" s="13">
        <f>[8]ESPH!C22</f>
        <v>8738.6099999999933</v>
      </c>
      <c r="C22" s="13">
        <f>[8]ESPH!D22</f>
        <v>8738.6099999999951</v>
      </c>
      <c r="D22" s="13">
        <f>[8]ESPH!E22</f>
        <v>8738.6099999999933</v>
      </c>
      <c r="E22" s="13">
        <f>[8]ESPH!F22</f>
        <v>8843.7300000000032</v>
      </c>
      <c r="F22" s="13">
        <f>[8]ESPH!G22</f>
        <v>8843.7300000000014</v>
      </c>
      <c r="G22" s="13">
        <f>[8]ESPH!H22</f>
        <v>8843.7300000000032</v>
      </c>
      <c r="H22" s="13">
        <f>[8]ESPH!I22</f>
        <v>8577.0300000000007</v>
      </c>
      <c r="I22" s="13">
        <f>[8]ESPH!J22</f>
        <v>8577.0300000000007</v>
      </c>
      <c r="J22" s="13">
        <f>[8]ESPH!K22</f>
        <v>8577.0300000000007</v>
      </c>
      <c r="K22" s="13">
        <f>[8]ESPH!L22</f>
        <v>7822.97</v>
      </c>
      <c r="L22" s="13">
        <f>[8]ESPH!M22</f>
        <v>7822.97</v>
      </c>
      <c r="M22" s="13">
        <f>[8]ESPH!N22</f>
        <v>7822.97</v>
      </c>
      <c r="N22" s="23"/>
    </row>
    <row r="23" spans="1:14" x14ac:dyDescent="0.3">
      <c r="A23" s="68" t="str">
        <f>[8]ESPH!B23</f>
        <v>COMERCIOS Y SERVICIOS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23"/>
    </row>
    <row r="24" spans="1:14" x14ac:dyDescent="0.3">
      <c r="A24" s="66" t="str">
        <f>[8]ESPH!B24</f>
        <v>T-CO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23"/>
    </row>
    <row r="25" spans="1:14" x14ac:dyDescent="0.3">
      <c r="A25" s="22" t="str">
        <f>[8]ESPH!B25</f>
        <v>a. Consumo de Energía menor o igual a 3000 kWh</v>
      </c>
      <c r="B25" s="13">
        <f>[8]ESPH!C25</f>
        <v>95.679999999999978</v>
      </c>
      <c r="C25" s="13">
        <f>[8]ESPH!D25</f>
        <v>95.679999999999993</v>
      </c>
      <c r="D25" s="13">
        <f>[8]ESPH!E25</f>
        <v>95.679999999999978</v>
      </c>
      <c r="E25" s="13">
        <f>[8]ESPH!F25</f>
        <v>96.820000000000007</v>
      </c>
      <c r="F25" s="13">
        <f>[8]ESPH!G25</f>
        <v>96.820000000000022</v>
      </c>
      <c r="G25" s="13">
        <f>[8]ESPH!H25</f>
        <v>96.820000000000007</v>
      </c>
      <c r="H25" s="13">
        <f>[8]ESPH!I25</f>
        <v>93.900000000000048</v>
      </c>
      <c r="I25" s="13">
        <f>[8]ESPH!J25</f>
        <v>93.900000000000048</v>
      </c>
      <c r="J25" s="13">
        <f>[8]ESPH!K25</f>
        <v>93.900000000000048</v>
      </c>
      <c r="K25" s="13">
        <f>[8]ESPH!L25</f>
        <v>85.650000000000048</v>
      </c>
      <c r="L25" s="13">
        <f>[8]ESPH!M25</f>
        <v>85.650000000000048</v>
      </c>
      <c r="M25" s="13">
        <f>[8]ESPH!N25</f>
        <v>85.650000000000048</v>
      </c>
      <c r="N25" s="23"/>
    </row>
    <row r="26" spans="1:14" x14ac:dyDescent="0.3">
      <c r="A26" s="22" t="str">
        <f>[8]ESPH!B26</f>
        <v>b. Bloque 0-3000 kWh</v>
      </c>
      <c r="B26" s="13">
        <f>[8]ESPH!C26</f>
        <v>161460</v>
      </c>
      <c r="C26" s="13">
        <f>[8]ESPH!D26</f>
        <v>161460</v>
      </c>
      <c r="D26" s="13">
        <f>[8]ESPH!E26</f>
        <v>161460</v>
      </c>
      <c r="E26" s="13">
        <f>[8]ESPH!F26</f>
        <v>163410</v>
      </c>
      <c r="F26" s="13">
        <f>[8]ESPH!G26</f>
        <v>163410</v>
      </c>
      <c r="G26" s="13">
        <f>[8]ESPH!H26</f>
        <v>163410</v>
      </c>
      <c r="H26" s="13">
        <f>[8]ESPH!I26</f>
        <v>158490</v>
      </c>
      <c r="I26" s="13">
        <f>[8]ESPH!J26</f>
        <v>158490</v>
      </c>
      <c r="J26" s="13">
        <f>[8]ESPH!K26</f>
        <v>158490</v>
      </c>
      <c r="K26" s="13">
        <f>[8]ESPH!L26</f>
        <v>144570</v>
      </c>
      <c r="L26" s="13">
        <f>[8]ESPH!M26</f>
        <v>144570</v>
      </c>
      <c r="M26" s="13">
        <f>[8]ESPH!N26</f>
        <v>144570</v>
      </c>
      <c r="N26" s="23"/>
    </row>
    <row r="27" spans="1:14" x14ac:dyDescent="0.3">
      <c r="A27" s="60" t="str">
        <f>[8]ESPH!B27</f>
        <v>c. Bloque mayor a 3000 kWh</v>
      </c>
      <c r="B27" s="13">
        <f>[8]ESPH!C27</f>
        <v>53.819999999999993</v>
      </c>
      <c r="C27" s="13">
        <f>[8]ESPH!D27</f>
        <v>53.82</v>
      </c>
      <c r="D27" s="13">
        <f>[8]ESPH!E27</f>
        <v>53.819999999999993</v>
      </c>
      <c r="E27" s="13">
        <f>[8]ESPH!F27</f>
        <v>54.47000000000002</v>
      </c>
      <c r="F27" s="13">
        <f>[8]ESPH!G27</f>
        <v>54.47000000000002</v>
      </c>
      <c r="G27" s="13">
        <f>[8]ESPH!H27</f>
        <v>54.47000000000002</v>
      </c>
      <c r="H27" s="13">
        <f>[8]ESPH!I27</f>
        <v>52.829999999999984</v>
      </c>
      <c r="I27" s="13">
        <f>[8]ESPH!J27</f>
        <v>52.829999999999984</v>
      </c>
      <c r="J27" s="13">
        <f>[8]ESPH!K27</f>
        <v>52.829999999999991</v>
      </c>
      <c r="K27" s="13">
        <f>[8]ESPH!L27</f>
        <v>48.190000000000033</v>
      </c>
      <c r="L27" s="13">
        <f>[8]ESPH!M27</f>
        <v>48.190000000000033</v>
      </c>
      <c r="M27" s="13">
        <f>[8]ESPH!N27</f>
        <v>48.190000000000033</v>
      </c>
      <c r="N27" s="23"/>
    </row>
    <row r="28" spans="1:14" x14ac:dyDescent="0.3">
      <c r="A28" s="47" t="str">
        <f>[8]ESPH!B28</f>
        <v>d. Bloque 0-10 kW</v>
      </c>
      <c r="B28" s="13">
        <f>[8]ESPH!C28</f>
        <v>87386.100000000049</v>
      </c>
      <c r="C28" s="13">
        <f>[8]ESPH!D28</f>
        <v>87386.100000000049</v>
      </c>
      <c r="D28" s="13">
        <f>[8]ESPH!E28</f>
        <v>87386.100000000049</v>
      </c>
      <c r="E28" s="13">
        <f>[8]ESPH!F28</f>
        <v>88437.299999999988</v>
      </c>
      <c r="F28" s="13">
        <f>[8]ESPH!G28</f>
        <v>88437.299999999974</v>
      </c>
      <c r="G28" s="13">
        <f>[8]ESPH!H28</f>
        <v>88437.299999999988</v>
      </c>
      <c r="H28" s="13">
        <f>[8]ESPH!I28</f>
        <v>85770.299999999974</v>
      </c>
      <c r="I28" s="13">
        <f>[8]ESPH!J28</f>
        <v>85770.299999999974</v>
      </c>
      <c r="J28" s="13">
        <f>[8]ESPH!K28</f>
        <v>85770.299999999988</v>
      </c>
      <c r="K28" s="13">
        <f>[8]ESPH!L28</f>
        <v>78229.700000000012</v>
      </c>
      <c r="L28" s="13">
        <f>[8]ESPH!M28</f>
        <v>78229.7</v>
      </c>
      <c r="M28" s="13">
        <f>[8]ESPH!N28</f>
        <v>78229.700000000012</v>
      </c>
      <c r="N28" s="23"/>
    </row>
    <row r="29" spans="1:14" x14ac:dyDescent="0.3">
      <c r="A29" s="47" t="str">
        <f>[8]ESPH!B29</f>
        <v>e. Bloque mayor a 10 kW</v>
      </c>
      <c r="B29" s="13">
        <f>[8]ESPH!C29</f>
        <v>8738.6099999999933</v>
      </c>
      <c r="C29" s="13">
        <f>[8]ESPH!D29</f>
        <v>8738.6099999999951</v>
      </c>
      <c r="D29" s="13">
        <f>[8]ESPH!E29</f>
        <v>8738.6099999999933</v>
      </c>
      <c r="E29" s="13">
        <f>[8]ESPH!F29</f>
        <v>8843.7300000000032</v>
      </c>
      <c r="F29" s="13">
        <f>[8]ESPH!G29</f>
        <v>8843.7300000000014</v>
      </c>
      <c r="G29" s="13">
        <f>[8]ESPH!H29</f>
        <v>8843.7300000000032</v>
      </c>
      <c r="H29" s="13">
        <f>[8]ESPH!I29</f>
        <v>8577.0300000000007</v>
      </c>
      <c r="I29" s="13">
        <f>[8]ESPH!J29</f>
        <v>8577.0300000000007</v>
      </c>
      <c r="J29" s="13">
        <f>[8]ESPH!K29</f>
        <v>8577.0300000000007</v>
      </c>
      <c r="K29" s="13">
        <f>[8]ESPH!L29</f>
        <v>7822.97</v>
      </c>
      <c r="L29" s="13">
        <f>[8]ESPH!M29</f>
        <v>7822.97</v>
      </c>
      <c r="M29" s="13">
        <f>[8]ESPH!N29</f>
        <v>7822.97</v>
      </c>
      <c r="N29" s="23"/>
    </row>
    <row r="30" spans="1:14" x14ac:dyDescent="0.3">
      <c r="A30" s="68" t="str">
        <f>[8]ESPH!B30</f>
        <v>INDUSTRIAL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23"/>
    </row>
    <row r="31" spans="1:14" x14ac:dyDescent="0.3">
      <c r="A31" s="66" t="str">
        <f>[8]ESPH!B31</f>
        <v>T-IN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23"/>
    </row>
    <row r="32" spans="1:14" x14ac:dyDescent="0.3">
      <c r="A32" s="22" t="str">
        <f>[8]ESPH!B32</f>
        <v>a. Consumo de Energía menor o igual a 3000 kWh</v>
      </c>
      <c r="B32" s="13">
        <f>[8]ESPH!C32</f>
        <v>95.19000000000004</v>
      </c>
      <c r="C32" s="13">
        <f>[8]ESPH!D32</f>
        <v>95.19000000000004</v>
      </c>
      <c r="D32" s="13">
        <f>[8]ESPH!E32</f>
        <v>95.19000000000004</v>
      </c>
      <c r="E32" s="13">
        <f>[8]ESPH!F32</f>
        <v>96.329999999999956</v>
      </c>
      <c r="F32" s="13">
        <f>[8]ESPH!G32</f>
        <v>96.329999999999956</v>
      </c>
      <c r="G32" s="13">
        <f>[8]ESPH!H32</f>
        <v>96.329999999999956</v>
      </c>
      <c r="H32" s="13">
        <f>[8]ESPH!I32</f>
        <v>93.429999999999978</v>
      </c>
      <c r="I32" s="13">
        <f>[8]ESPH!J32</f>
        <v>93.429999999999978</v>
      </c>
      <c r="J32" s="13">
        <f>[8]ESPH!K32</f>
        <v>93.429999999999993</v>
      </c>
      <c r="K32" s="13">
        <f>[8]ESPH!L32</f>
        <v>85.210000000000022</v>
      </c>
      <c r="L32" s="13">
        <f>[8]ESPH!M32</f>
        <v>85.210000000000022</v>
      </c>
      <c r="M32" s="13">
        <f>[8]ESPH!N32</f>
        <v>85.210000000000022</v>
      </c>
      <c r="N32" s="23"/>
    </row>
    <row r="33" spans="1:14" x14ac:dyDescent="0.3">
      <c r="A33" s="22" t="str">
        <f>[8]ESPH!B33</f>
        <v>b. Bloque 0-3000 kWh</v>
      </c>
      <c r="B33" s="13">
        <f>[8]ESPH!C33</f>
        <v>160620</v>
      </c>
      <c r="C33" s="13">
        <f>[8]ESPH!D33</f>
        <v>160620</v>
      </c>
      <c r="D33" s="13">
        <f>[8]ESPH!E33</f>
        <v>160620</v>
      </c>
      <c r="E33" s="13">
        <f>[8]ESPH!F33</f>
        <v>162570</v>
      </c>
      <c r="F33" s="13">
        <f>[8]ESPH!G33</f>
        <v>162570</v>
      </c>
      <c r="G33" s="13">
        <f>[8]ESPH!H33</f>
        <v>162570</v>
      </c>
      <c r="H33" s="13">
        <f>[8]ESPH!I33</f>
        <v>157650</v>
      </c>
      <c r="I33" s="13">
        <f>[8]ESPH!J33</f>
        <v>157650</v>
      </c>
      <c r="J33" s="13">
        <f>[8]ESPH!K33</f>
        <v>157650</v>
      </c>
      <c r="K33" s="13">
        <f>[8]ESPH!L33</f>
        <v>143790</v>
      </c>
      <c r="L33" s="13">
        <f>[8]ESPH!M33</f>
        <v>143790</v>
      </c>
      <c r="M33" s="13">
        <f>[8]ESPH!N33</f>
        <v>143790</v>
      </c>
      <c r="N33" s="23"/>
    </row>
    <row r="34" spans="1:14" x14ac:dyDescent="0.3">
      <c r="A34" s="60" t="str">
        <f>[8]ESPH!B34</f>
        <v>c. Bloque mayor a 3000 kWh</v>
      </c>
      <c r="B34" s="13">
        <f>[8]ESPH!C34</f>
        <v>53.539999999999978</v>
      </c>
      <c r="C34" s="13">
        <f>[8]ESPH!D34</f>
        <v>53.539999999999978</v>
      </c>
      <c r="D34" s="13">
        <f>[8]ESPH!E34</f>
        <v>53.539999999999978</v>
      </c>
      <c r="E34" s="13">
        <f>[8]ESPH!F34</f>
        <v>54.190000000000033</v>
      </c>
      <c r="F34" s="13">
        <f>[8]ESPH!G34</f>
        <v>54.190000000000033</v>
      </c>
      <c r="G34" s="13">
        <f>[8]ESPH!H34</f>
        <v>54.190000000000033</v>
      </c>
      <c r="H34" s="13">
        <f>[8]ESPH!I34</f>
        <v>52.549999999999969</v>
      </c>
      <c r="I34" s="13">
        <f>[8]ESPH!J34</f>
        <v>52.549999999999969</v>
      </c>
      <c r="J34" s="13">
        <f>[8]ESPH!K34</f>
        <v>52.549999999999969</v>
      </c>
      <c r="K34" s="13">
        <f>[8]ESPH!L34</f>
        <v>47.930000000000007</v>
      </c>
      <c r="L34" s="13">
        <f>[8]ESPH!M34</f>
        <v>47.93</v>
      </c>
      <c r="M34" s="13">
        <f>[8]ESPH!N34</f>
        <v>47.930000000000007</v>
      </c>
      <c r="N34" s="21"/>
    </row>
    <row r="35" spans="1:14" x14ac:dyDescent="0.3">
      <c r="A35" s="60" t="str">
        <f>[8]ESPH!B35</f>
        <v>d. Bloque 0-10 kW</v>
      </c>
      <c r="B35" s="13">
        <f>[8]ESPH!C35</f>
        <v>86943.200000000026</v>
      </c>
      <c r="C35" s="13">
        <f>[8]ESPH!D35</f>
        <v>86943.2</v>
      </c>
      <c r="D35" s="13">
        <f>[8]ESPH!E35</f>
        <v>86943.200000000026</v>
      </c>
      <c r="E35" s="13">
        <f>[8]ESPH!F35</f>
        <v>87989.100000000049</v>
      </c>
      <c r="F35" s="13">
        <f>[8]ESPH!G35</f>
        <v>87989.100000000049</v>
      </c>
      <c r="G35" s="13">
        <f>[8]ESPH!H35</f>
        <v>87989.100000000049</v>
      </c>
      <c r="H35" s="13">
        <f>[8]ESPH!I35</f>
        <v>85335.600000000049</v>
      </c>
      <c r="I35" s="13">
        <f>[8]ESPH!J35</f>
        <v>85335.600000000049</v>
      </c>
      <c r="J35" s="13">
        <f>[8]ESPH!K35</f>
        <v>85335.600000000049</v>
      </c>
      <c r="K35" s="13">
        <f>[8]ESPH!L35</f>
        <v>77833.200000000012</v>
      </c>
      <c r="L35" s="13">
        <f>[8]ESPH!M35</f>
        <v>77833.2</v>
      </c>
      <c r="M35" s="13">
        <f>[8]ESPH!N35</f>
        <v>77833.200000000012</v>
      </c>
      <c r="N35" s="13"/>
    </row>
    <row r="36" spans="1:14" x14ac:dyDescent="0.3">
      <c r="A36" s="60" t="str">
        <f>[8]ESPH!B36</f>
        <v>e. Bloque mayor a 10 kW</v>
      </c>
      <c r="B36" s="13">
        <f>[8]ESPH!C36</f>
        <v>8694.3200000000052</v>
      </c>
      <c r="C36" s="13">
        <f>[8]ESPH!D36</f>
        <v>8694.3200000000052</v>
      </c>
      <c r="D36" s="13">
        <f>[8]ESPH!E36</f>
        <v>8694.3200000000052</v>
      </c>
      <c r="E36" s="13">
        <f>[8]ESPH!F36</f>
        <v>8798.9100000000017</v>
      </c>
      <c r="F36" s="13">
        <f>[8]ESPH!G36</f>
        <v>8798.91</v>
      </c>
      <c r="G36" s="13">
        <f>[8]ESPH!H36</f>
        <v>8798.9100000000017</v>
      </c>
      <c r="H36" s="13">
        <f>[8]ESPH!I36</f>
        <v>8533.56</v>
      </c>
      <c r="I36" s="13">
        <f>[8]ESPH!J36</f>
        <v>8533.56</v>
      </c>
      <c r="J36" s="13">
        <f>[8]ESPH!K36</f>
        <v>8533.56</v>
      </c>
      <c r="K36" s="13">
        <f>[8]ESPH!L36</f>
        <v>7783.3200000000052</v>
      </c>
      <c r="L36" s="13">
        <f>[8]ESPH!M36</f>
        <v>7783.3200000000052</v>
      </c>
      <c r="M36" s="13">
        <f>[8]ESPH!N36</f>
        <v>7783.3200000000052</v>
      </c>
      <c r="N36" s="13"/>
    </row>
    <row r="37" spans="1:14" x14ac:dyDescent="0.3">
      <c r="A37" s="73" t="str">
        <f>[8]ESPH!B37</f>
        <v>PREFERENCIAL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13"/>
    </row>
    <row r="38" spans="1:14" x14ac:dyDescent="0.3">
      <c r="A38" s="51" t="str">
        <f>[8]ESPH!B38</f>
        <v>T-CS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3">
      <c r="A39" s="60" t="str">
        <f>[8]ESPH!B39</f>
        <v>a. Consumo de Energía menor o igual a 3000 kWh</v>
      </c>
      <c r="B39" s="13">
        <f>[8]ESPH!C39</f>
        <v>81.32999999999997</v>
      </c>
      <c r="C39" s="13">
        <f>[8]ESPH!D39</f>
        <v>81.32999999999997</v>
      </c>
      <c r="D39" s="13">
        <f>[8]ESPH!E39</f>
        <v>81.32999999999997</v>
      </c>
      <c r="E39" s="13">
        <f>[8]ESPH!F39</f>
        <v>82.300000000000011</v>
      </c>
      <c r="F39" s="13">
        <f>[8]ESPH!G39</f>
        <v>82.300000000000026</v>
      </c>
      <c r="G39" s="13">
        <f>[8]ESPH!H39</f>
        <v>82.300000000000011</v>
      </c>
      <c r="H39" s="13">
        <f>[8]ESPH!I39</f>
        <v>79.819999999999993</v>
      </c>
      <c r="I39" s="13">
        <f>[8]ESPH!J39</f>
        <v>79.819999999999993</v>
      </c>
      <c r="J39" s="13">
        <f>[8]ESPH!K39</f>
        <v>79.819999999999979</v>
      </c>
      <c r="K39" s="13">
        <f>[8]ESPH!L39</f>
        <v>72.8</v>
      </c>
      <c r="L39" s="13">
        <f>[8]ESPH!M39</f>
        <v>72.799999999999983</v>
      </c>
      <c r="M39" s="13">
        <f>[8]ESPH!N39</f>
        <v>72.8</v>
      </c>
      <c r="N39" s="13"/>
    </row>
    <row r="40" spans="1:14" x14ac:dyDescent="0.3">
      <c r="A40" s="60" t="str">
        <f>[8]ESPH!B40</f>
        <v>b. Bloque 0-3000 kWh</v>
      </c>
      <c r="B40" s="13">
        <f>[8]ESPH!C40</f>
        <v>137250</v>
      </c>
      <c r="C40" s="13">
        <f>[8]ESPH!D40</f>
        <v>137250</v>
      </c>
      <c r="D40" s="13">
        <f>[8]ESPH!E40</f>
        <v>137250</v>
      </c>
      <c r="E40" s="13">
        <f>[8]ESPH!F40</f>
        <v>138900</v>
      </c>
      <c r="F40" s="13">
        <f>[8]ESPH!G40</f>
        <v>138900</v>
      </c>
      <c r="G40" s="13">
        <f>[8]ESPH!H40</f>
        <v>138900</v>
      </c>
      <c r="H40" s="13">
        <f>[8]ESPH!I40</f>
        <v>134730</v>
      </c>
      <c r="I40" s="13">
        <f>[8]ESPH!J40</f>
        <v>134730</v>
      </c>
      <c r="J40" s="13">
        <f>[8]ESPH!K40</f>
        <v>134730</v>
      </c>
      <c r="K40" s="13">
        <f>[8]ESPH!L40</f>
        <v>122880</v>
      </c>
      <c r="L40" s="13">
        <f>[8]ESPH!M40</f>
        <v>122880</v>
      </c>
      <c r="M40" s="13">
        <f>[8]ESPH!N40</f>
        <v>122880</v>
      </c>
      <c r="N40" s="13"/>
    </row>
    <row r="41" spans="1:14" x14ac:dyDescent="0.3">
      <c r="A41" s="60" t="str">
        <f>[8]ESPH!B41</f>
        <v>c. Bloque mayor a 3000 kWh</v>
      </c>
      <c r="B41" s="13">
        <f>[8]ESPH!C41</f>
        <v>45.75</v>
      </c>
      <c r="C41" s="13">
        <f>[8]ESPH!D41</f>
        <v>45.75</v>
      </c>
      <c r="D41" s="13">
        <f>[8]ESPH!E41</f>
        <v>45.75</v>
      </c>
      <c r="E41" s="13">
        <f>[8]ESPH!F41</f>
        <v>46.299999999999976</v>
      </c>
      <c r="F41" s="13">
        <f>[8]ESPH!G41</f>
        <v>46.299999999999976</v>
      </c>
      <c r="G41" s="13">
        <f>[8]ESPH!H41</f>
        <v>46.299999999999976</v>
      </c>
      <c r="H41" s="13">
        <f>[8]ESPH!I41</f>
        <v>44.910000000000011</v>
      </c>
      <c r="I41" s="13">
        <f>[8]ESPH!J41</f>
        <v>44.910000000000011</v>
      </c>
      <c r="J41" s="13">
        <f>[8]ESPH!K41</f>
        <v>44.910000000000004</v>
      </c>
      <c r="K41" s="13">
        <f>[8]ESPH!L41</f>
        <v>40.960000000000015</v>
      </c>
      <c r="L41" s="13">
        <f>[8]ESPH!M41</f>
        <v>40.960000000000015</v>
      </c>
      <c r="M41" s="13">
        <f>[8]ESPH!N41</f>
        <v>40.960000000000015</v>
      </c>
      <c r="N41" s="13"/>
    </row>
    <row r="42" spans="1:14" x14ac:dyDescent="0.3">
      <c r="A42" s="60" t="str">
        <f>[8]ESPH!B42</f>
        <v>d. Bloque 0-10 kW</v>
      </c>
      <c r="B42" s="13">
        <f>[8]ESPH!C42</f>
        <v>74278.2</v>
      </c>
      <c r="C42" s="13">
        <f>[8]ESPH!D42</f>
        <v>74278.199999999968</v>
      </c>
      <c r="D42" s="13">
        <f>[8]ESPH!E42</f>
        <v>74278.2</v>
      </c>
      <c r="E42" s="13">
        <f>[8]ESPH!F42</f>
        <v>75171.699999999983</v>
      </c>
      <c r="F42" s="13">
        <f>[8]ESPH!G42</f>
        <v>75171.7</v>
      </c>
      <c r="G42" s="13">
        <f>[8]ESPH!H42</f>
        <v>75171.699999999983</v>
      </c>
      <c r="H42" s="13">
        <f>[8]ESPH!I42</f>
        <v>72904.800000000003</v>
      </c>
      <c r="I42" s="13">
        <f>[8]ESPH!J42</f>
        <v>72904.800000000003</v>
      </c>
      <c r="J42" s="13">
        <f>[8]ESPH!K42</f>
        <v>72904.800000000017</v>
      </c>
      <c r="K42" s="13">
        <f>[8]ESPH!L42</f>
        <v>66495.199999999968</v>
      </c>
      <c r="L42" s="13">
        <f>[8]ESPH!M42</f>
        <v>66495.199999999968</v>
      </c>
      <c r="M42" s="13">
        <f>[8]ESPH!N42</f>
        <v>66495.199999999968</v>
      </c>
      <c r="N42" s="13"/>
    </row>
    <row r="43" spans="1:14" x14ac:dyDescent="0.3">
      <c r="A43" s="60" t="str">
        <f>[8]ESPH!B43</f>
        <v>e. Bloque mayor a 10 kW</v>
      </c>
      <c r="B43" s="13">
        <f>[8]ESPH!C43</f>
        <v>7427.8200000000052</v>
      </c>
      <c r="C43" s="13">
        <f>[8]ESPH!D43</f>
        <v>7427.8200000000052</v>
      </c>
      <c r="D43" s="13">
        <f>[8]ESPH!E43</f>
        <v>7427.8200000000052</v>
      </c>
      <c r="E43" s="13">
        <f>[8]ESPH!F43</f>
        <v>7517.1700000000046</v>
      </c>
      <c r="F43" s="13">
        <f>[8]ESPH!G43</f>
        <v>7517.1700000000055</v>
      </c>
      <c r="G43" s="13">
        <f>[8]ESPH!H43</f>
        <v>7517.1700000000046</v>
      </c>
      <c r="H43" s="13">
        <f>[8]ESPH!I43</f>
        <v>7290.4800000000032</v>
      </c>
      <c r="I43" s="13">
        <f>[8]ESPH!J43</f>
        <v>7290.4800000000032</v>
      </c>
      <c r="J43" s="13">
        <f>[8]ESPH!K43</f>
        <v>7290.4800000000023</v>
      </c>
      <c r="K43" s="13">
        <f>[8]ESPH!L43</f>
        <v>6649.5199999999977</v>
      </c>
      <c r="L43" s="13">
        <f>[8]ESPH!M43</f>
        <v>6649.5199999999986</v>
      </c>
      <c r="M43" s="13">
        <f>[8]ESPH!N43</f>
        <v>6649.5199999999977</v>
      </c>
      <c r="N43" s="13"/>
    </row>
    <row r="44" spans="1:14" x14ac:dyDescent="0.3">
      <c r="A44" s="73" t="str">
        <f>[8]ESPH!B44</f>
        <v>MEDIA TENSIÓN (T-MT)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13"/>
    </row>
    <row r="45" spans="1:14" x14ac:dyDescent="0.3">
      <c r="A45" s="51" t="str">
        <f>[8]ESPH!B45</f>
        <v>T-MT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x14ac:dyDescent="0.3">
      <c r="A46" s="60" t="str">
        <f>[8]ESPH!B46</f>
        <v>a. Energía Punta (Máxima)</v>
      </c>
      <c r="B46" s="13">
        <f>[8]ESPH!C46</f>
        <v>71.52</v>
      </c>
      <c r="C46" s="13">
        <f>[8]ESPH!D46</f>
        <v>71.52</v>
      </c>
      <c r="D46" s="13">
        <f>[8]ESPH!E46</f>
        <v>71.52</v>
      </c>
      <c r="E46" s="13">
        <f>[8]ESPH!F46</f>
        <v>72.390000000000043</v>
      </c>
      <c r="F46" s="13">
        <f>[8]ESPH!G46</f>
        <v>72.390000000000029</v>
      </c>
      <c r="G46" s="13">
        <f>[8]ESPH!H46</f>
        <v>72.390000000000043</v>
      </c>
      <c r="H46" s="13">
        <f>[8]ESPH!I46</f>
        <v>70.210000000000022</v>
      </c>
      <c r="I46" s="13">
        <f>[8]ESPH!J46</f>
        <v>70.210000000000022</v>
      </c>
      <c r="J46" s="13">
        <f>[8]ESPH!K46</f>
        <v>70.210000000000022</v>
      </c>
      <c r="K46" s="13">
        <f>[8]ESPH!L46</f>
        <v>64.029999999999987</v>
      </c>
      <c r="L46" s="13">
        <f>[8]ESPH!M46</f>
        <v>64.029999999999987</v>
      </c>
      <c r="M46" s="13">
        <f>[8]ESPH!N46</f>
        <v>64.029999999999987</v>
      </c>
      <c r="N46" s="13"/>
    </row>
    <row r="47" spans="1:14" x14ac:dyDescent="0.3">
      <c r="A47" s="60" t="str">
        <f>[8]ESPH!B47</f>
        <v>b. Energía Punta (Mínimo)</v>
      </c>
      <c r="B47" s="13">
        <f>[8]ESPH!C47</f>
        <v>69.069999999999965</v>
      </c>
      <c r="C47" s="13">
        <f>[8]ESPH!D47</f>
        <v>69.069999999999951</v>
      </c>
      <c r="D47" s="13">
        <f>[8]ESPH!E47</f>
        <v>69.069999999999965</v>
      </c>
      <c r="E47" s="13">
        <f>[8]ESPH!F47</f>
        <v>69.910000000000025</v>
      </c>
      <c r="F47" s="13">
        <f>[8]ESPH!G47</f>
        <v>69.910000000000011</v>
      </c>
      <c r="G47" s="13">
        <f>[8]ESPH!H47</f>
        <v>69.910000000000025</v>
      </c>
      <c r="H47" s="13">
        <f>[8]ESPH!I47</f>
        <v>67.799999999999983</v>
      </c>
      <c r="I47" s="13">
        <f>[8]ESPH!J47</f>
        <v>67.799999999999983</v>
      </c>
      <c r="J47" s="13">
        <f>[8]ESPH!K47</f>
        <v>67.799999999999969</v>
      </c>
      <c r="K47" s="13">
        <f>[8]ESPH!L47</f>
        <v>61.839999999999975</v>
      </c>
      <c r="L47" s="13">
        <f>[8]ESPH!M47</f>
        <v>61.839999999999982</v>
      </c>
      <c r="M47" s="13">
        <f>[8]ESPH!N47</f>
        <v>61.839999999999975</v>
      </c>
      <c r="N47" s="13"/>
    </row>
    <row r="48" spans="1:14" x14ac:dyDescent="0.3">
      <c r="A48" s="60" t="str">
        <f>[8]ESPH!B48</f>
        <v>c. Energía Valle (Máxima)</v>
      </c>
      <c r="B48" s="13">
        <f>[8]ESPH!C48</f>
        <v>36.429999999999986</v>
      </c>
      <c r="C48" s="13">
        <f>[8]ESPH!D48</f>
        <v>36.429999999999978</v>
      </c>
      <c r="D48" s="13">
        <f>[8]ESPH!E48</f>
        <v>36.429999999999986</v>
      </c>
      <c r="E48" s="13">
        <f>[8]ESPH!F48</f>
        <v>36.86999999999999</v>
      </c>
      <c r="F48" s="13">
        <f>[8]ESPH!G48</f>
        <v>36.869999999999983</v>
      </c>
      <c r="G48" s="13">
        <f>[8]ESPH!H48</f>
        <v>36.86999999999999</v>
      </c>
      <c r="H48" s="13">
        <f>[8]ESPH!I48</f>
        <v>35.76</v>
      </c>
      <c r="I48" s="13">
        <f>[8]ESPH!J48</f>
        <v>35.76</v>
      </c>
      <c r="J48" s="13">
        <f>[8]ESPH!K48</f>
        <v>35.76</v>
      </c>
      <c r="K48" s="13">
        <f>[8]ESPH!L48</f>
        <v>32.619999999999997</v>
      </c>
      <c r="L48" s="13">
        <f>[8]ESPH!M48</f>
        <v>32.619999999999997</v>
      </c>
      <c r="M48" s="13">
        <f>[8]ESPH!N48</f>
        <v>32.619999999999997</v>
      </c>
      <c r="N48" s="13"/>
    </row>
    <row r="49" spans="1:14" x14ac:dyDescent="0.3">
      <c r="A49" s="60" t="str">
        <f>[8]ESPH!B49</f>
        <v>d. Energía Valle (Mínimo)</v>
      </c>
      <c r="B49" s="13">
        <f>[8]ESPH!C49</f>
        <v>35.190000000000026</v>
      </c>
      <c r="C49" s="13">
        <f>[8]ESPH!D49</f>
        <v>35.190000000000019</v>
      </c>
      <c r="D49" s="13">
        <f>[8]ESPH!E49</f>
        <v>35.190000000000026</v>
      </c>
      <c r="E49" s="13">
        <f>[8]ESPH!F49</f>
        <v>35.610000000000007</v>
      </c>
      <c r="F49" s="13">
        <f>[8]ESPH!G49</f>
        <v>35.61</v>
      </c>
      <c r="G49" s="13">
        <f>[8]ESPH!H49</f>
        <v>35.610000000000007</v>
      </c>
      <c r="H49" s="13">
        <f>[8]ESPH!I49</f>
        <v>34.539999999999985</v>
      </c>
      <c r="I49" s="13">
        <f>[8]ESPH!J49</f>
        <v>34.539999999999985</v>
      </c>
      <c r="J49" s="13">
        <f>[8]ESPH!K49</f>
        <v>34.539999999999985</v>
      </c>
      <c r="K49" s="13">
        <f>[8]ESPH!L49</f>
        <v>31.5</v>
      </c>
      <c r="L49" s="13">
        <f>[8]ESPH!M49</f>
        <v>31.5</v>
      </c>
      <c r="M49" s="13">
        <f>[8]ESPH!N49</f>
        <v>31.5</v>
      </c>
      <c r="N49" s="13"/>
    </row>
    <row r="50" spans="1:14" x14ac:dyDescent="0.3">
      <c r="A50" s="60" t="str">
        <f>[8]ESPH!B50</f>
        <v>e. Energía Noche (Máxima)</v>
      </c>
      <c r="B50" s="13">
        <f>[8]ESPH!C50</f>
        <v>29.679999999999978</v>
      </c>
      <c r="C50" s="13">
        <f>[8]ESPH!D50</f>
        <v>29.679999999999982</v>
      </c>
      <c r="D50" s="13">
        <f>[8]ESPH!E50</f>
        <v>29.679999999999978</v>
      </c>
      <c r="E50" s="13">
        <f>[8]ESPH!F50</f>
        <v>30.039999999999988</v>
      </c>
      <c r="F50" s="13">
        <f>[8]ESPH!G50</f>
        <v>30.039999999999988</v>
      </c>
      <c r="G50" s="13">
        <f>[8]ESPH!H50</f>
        <v>30.039999999999988</v>
      </c>
      <c r="H50" s="13">
        <f>[8]ESPH!I50</f>
        <v>29.13999999999999</v>
      </c>
      <c r="I50" s="13">
        <f>[8]ESPH!J50</f>
        <v>29.13999999999999</v>
      </c>
      <c r="J50" s="13">
        <f>[8]ESPH!K50</f>
        <v>29.13999999999999</v>
      </c>
      <c r="K50" s="13">
        <f>[8]ESPH!L50</f>
        <v>26.570000000000018</v>
      </c>
      <c r="L50" s="13">
        <f>[8]ESPH!M50</f>
        <v>26.570000000000014</v>
      </c>
      <c r="M50" s="13">
        <f>[8]ESPH!N50</f>
        <v>26.570000000000018</v>
      </c>
      <c r="N50" s="13"/>
    </row>
    <row r="51" spans="1:14" x14ac:dyDescent="0.3">
      <c r="A51" s="60" t="str">
        <f>[8]ESPH!B51</f>
        <v>f. Energía Noche (Mínimo)</v>
      </c>
      <c r="B51" s="13">
        <f>[8]ESPH!C51</f>
        <v>28.659999999999993</v>
      </c>
      <c r="C51" s="13">
        <f>[8]ESPH!D51</f>
        <v>28.659999999999997</v>
      </c>
      <c r="D51" s="13">
        <f>[8]ESPH!E51</f>
        <v>28.659999999999993</v>
      </c>
      <c r="E51" s="13">
        <f>[8]ESPH!F51</f>
        <v>29</v>
      </c>
      <c r="F51" s="13">
        <f>[8]ESPH!G51</f>
        <v>29</v>
      </c>
      <c r="G51" s="13">
        <f>[8]ESPH!H51</f>
        <v>29</v>
      </c>
      <c r="H51" s="13">
        <f>[8]ESPH!I51</f>
        <v>28.13</v>
      </c>
      <c r="I51" s="13">
        <f>[8]ESPH!J51</f>
        <v>28.13</v>
      </c>
      <c r="J51" s="13">
        <f>[8]ESPH!K51</f>
        <v>28.13</v>
      </c>
      <c r="K51" s="13">
        <f>[8]ESPH!L51</f>
        <v>25.659999999999997</v>
      </c>
      <c r="L51" s="13">
        <f>[8]ESPH!M51</f>
        <v>25.66</v>
      </c>
      <c r="M51" s="13">
        <f>[8]ESPH!N51</f>
        <v>25.659999999999997</v>
      </c>
      <c r="N51" s="13"/>
    </row>
    <row r="52" spans="1:14" x14ac:dyDescent="0.3">
      <c r="A52" s="60" t="str">
        <f>[8]ESPH!B52</f>
        <v>g. Potencia Punta (Máxima)</v>
      </c>
      <c r="B52" s="13">
        <f>[8]ESPH!C52</f>
        <v>7578.8299999999945</v>
      </c>
      <c r="C52" s="13">
        <f>[8]ESPH!D52</f>
        <v>7578.8299999999954</v>
      </c>
      <c r="D52" s="13">
        <f>[8]ESPH!E52</f>
        <v>7578.8299999999945</v>
      </c>
      <c r="E52" s="13">
        <f>[8]ESPH!F52</f>
        <v>7670</v>
      </c>
      <c r="F52" s="13">
        <f>[8]ESPH!G52</f>
        <v>7670</v>
      </c>
      <c r="G52" s="13">
        <f>[8]ESPH!H52</f>
        <v>7670</v>
      </c>
      <c r="H52" s="13">
        <f>[8]ESPH!I52</f>
        <v>7438.6900000000014</v>
      </c>
      <c r="I52" s="13">
        <f>[8]ESPH!J52</f>
        <v>7438.6900000000014</v>
      </c>
      <c r="J52" s="13">
        <f>[8]ESPH!K52</f>
        <v>7438.6900000000014</v>
      </c>
      <c r="K52" s="13">
        <f>[8]ESPH!L52</f>
        <v>6784.7099999999991</v>
      </c>
      <c r="L52" s="13">
        <f>[8]ESPH!M52</f>
        <v>6784.71</v>
      </c>
      <c r="M52" s="13">
        <f>[8]ESPH!N52</f>
        <v>6784.7099999999991</v>
      </c>
      <c r="N52" s="13"/>
    </row>
    <row r="53" spans="1:14" x14ac:dyDescent="0.3">
      <c r="A53" s="60" t="str">
        <f>[8]ESPH!B53</f>
        <v>h. Potencia Punta (Mínimo)</v>
      </c>
      <c r="B53" s="13">
        <f>[8]ESPH!C53</f>
        <v>7318.8699999999972</v>
      </c>
      <c r="C53" s="13">
        <f>[8]ESPH!D53</f>
        <v>7318.8699999999972</v>
      </c>
      <c r="D53" s="13">
        <f>[8]ESPH!E53</f>
        <v>7318.8699999999972</v>
      </c>
      <c r="E53" s="13">
        <f>[8]ESPH!F53</f>
        <v>7406.9200000000046</v>
      </c>
      <c r="F53" s="13">
        <f>[8]ESPH!G53</f>
        <v>7406.9200000000055</v>
      </c>
      <c r="G53" s="13">
        <f>[8]ESPH!H53</f>
        <v>7406.9200000000046</v>
      </c>
      <c r="H53" s="13">
        <f>[8]ESPH!I53</f>
        <v>7183.5499999999965</v>
      </c>
      <c r="I53" s="13">
        <f>[8]ESPH!J53</f>
        <v>7183.5499999999965</v>
      </c>
      <c r="J53" s="13">
        <f>[8]ESPH!K53</f>
        <v>7183.5499999999975</v>
      </c>
      <c r="K53" s="13">
        <f>[8]ESPH!L53</f>
        <v>6551.989999999998</v>
      </c>
      <c r="L53" s="13">
        <f>[8]ESPH!M53</f>
        <v>6551.9899999999989</v>
      </c>
      <c r="M53" s="13">
        <f>[8]ESPH!N53</f>
        <v>6551.989999999998</v>
      </c>
      <c r="N53" s="13"/>
    </row>
    <row r="54" spans="1:14" x14ac:dyDescent="0.3">
      <c r="A54" s="60" t="str">
        <f>[8]ESPH!B54</f>
        <v>i. Potencia Valle (Máxima)</v>
      </c>
      <c r="B54" s="13">
        <f>[8]ESPH!C54</f>
        <v>5265.9299999999957</v>
      </c>
      <c r="C54" s="13">
        <f>[8]ESPH!D54</f>
        <v>5265.9299999999957</v>
      </c>
      <c r="D54" s="13">
        <f>[8]ESPH!E54</f>
        <v>5265.9299999999957</v>
      </c>
      <c r="E54" s="13">
        <f>[8]ESPH!F54</f>
        <v>5329.28</v>
      </c>
      <c r="F54" s="13">
        <f>[8]ESPH!G54</f>
        <v>5329.28</v>
      </c>
      <c r="G54" s="13">
        <f>[8]ESPH!H54</f>
        <v>5329.28</v>
      </c>
      <c r="H54" s="13">
        <f>[8]ESPH!I54</f>
        <v>5168.5599999999986</v>
      </c>
      <c r="I54" s="13">
        <f>[8]ESPH!J54</f>
        <v>5168.5599999999986</v>
      </c>
      <c r="J54" s="13">
        <f>[8]ESPH!K54</f>
        <v>5168.5599999999986</v>
      </c>
      <c r="K54" s="13">
        <f>[8]ESPH!L54</f>
        <v>4714.1600000000026</v>
      </c>
      <c r="L54" s="13">
        <f>[8]ESPH!M54</f>
        <v>4714.1600000000026</v>
      </c>
      <c r="M54" s="13">
        <f>[8]ESPH!N54</f>
        <v>4714.1600000000026</v>
      </c>
      <c r="N54" s="13"/>
    </row>
    <row r="55" spans="1:14" x14ac:dyDescent="0.3">
      <c r="A55" s="60" t="str">
        <f>[8]ESPH!B55</f>
        <v>j. Potencia Valle (Mínimo)</v>
      </c>
      <c r="B55" s="13">
        <f>[8]ESPH!C55</f>
        <v>5085.3099999999986</v>
      </c>
      <c r="C55" s="13">
        <f>[8]ESPH!D55</f>
        <v>5085.3099999999986</v>
      </c>
      <c r="D55" s="13">
        <f>[8]ESPH!E55</f>
        <v>5085.3099999999986</v>
      </c>
      <c r="E55" s="13">
        <f>[8]ESPH!F55</f>
        <v>5146.4900000000007</v>
      </c>
      <c r="F55" s="13">
        <f>[8]ESPH!G55</f>
        <v>5146.49</v>
      </c>
      <c r="G55" s="13">
        <f>[8]ESPH!H55</f>
        <v>5146.4900000000007</v>
      </c>
      <c r="H55" s="13">
        <f>[8]ESPH!I55</f>
        <v>4991.2899999999991</v>
      </c>
      <c r="I55" s="13">
        <f>[8]ESPH!J55</f>
        <v>4991.2899999999991</v>
      </c>
      <c r="J55" s="13">
        <f>[8]ESPH!K55</f>
        <v>4991.2899999999981</v>
      </c>
      <c r="K55" s="13">
        <f>[8]ESPH!L55</f>
        <v>4552.47</v>
      </c>
      <c r="L55" s="13">
        <f>[8]ESPH!M55</f>
        <v>4552.47</v>
      </c>
      <c r="M55" s="13">
        <f>[8]ESPH!N55</f>
        <v>4552.47</v>
      </c>
      <c r="N55" s="13"/>
    </row>
    <row r="56" spans="1:14" x14ac:dyDescent="0.3">
      <c r="A56" s="60" t="str">
        <f>[8]ESPH!B56</f>
        <v>k. Potencia Noche (Máxima)</v>
      </c>
      <c r="B56" s="13">
        <f>[8]ESPH!C56</f>
        <v>3509.4799999999991</v>
      </c>
      <c r="C56" s="13">
        <f>[8]ESPH!D56</f>
        <v>3509.4799999999996</v>
      </c>
      <c r="D56" s="13">
        <f>[8]ESPH!E56</f>
        <v>3509.4799999999991</v>
      </c>
      <c r="E56" s="13">
        <f>[8]ESPH!F56</f>
        <v>3551.699999999998</v>
      </c>
      <c r="F56" s="13">
        <f>[8]ESPH!G56</f>
        <v>3551.699999999998</v>
      </c>
      <c r="G56" s="13">
        <f>[8]ESPH!H56</f>
        <v>3551.699999999998</v>
      </c>
      <c r="H56" s="13">
        <f>[8]ESPH!I56</f>
        <v>3444.5899999999979</v>
      </c>
      <c r="I56" s="13">
        <f>[8]ESPH!J56</f>
        <v>3444.5899999999979</v>
      </c>
      <c r="J56" s="13">
        <f>[8]ESPH!K56</f>
        <v>3444.5899999999979</v>
      </c>
      <c r="K56" s="13">
        <f>[8]ESPH!L56</f>
        <v>3141.75</v>
      </c>
      <c r="L56" s="13">
        <f>[8]ESPH!M56</f>
        <v>3141.75</v>
      </c>
      <c r="M56" s="13">
        <f>[8]ESPH!N56</f>
        <v>3141.75</v>
      </c>
      <c r="N56" s="13"/>
    </row>
    <row r="57" spans="1:14" x14ac:dyDescent="0.3">
      <c r="A57" s="60" t="str">
        <f>[8]ESPH!B57</f>
        <v>l. Potencia Noche (Mínimo)</v>
      </c>
      <c r="B57" s="13">
        <f>[8]ESPH!C57</f>
        <v>3389.11</v>
      </c>
      <c r="C57" s="13">
        <f>[8]ESPH!D57</f>
        <v>3389.11</v>
      </c>
      <c r="D57" s="13">
        <f>[8]ESPH!E57</f>
        <v>3389.11</v>
      </c>
      <c r="E57" s="13">
        <f>[8]ESPH!F57</f>
        <v>3429.8800000000006</v>
      </c>
      <c r="F57" s="13">
        <f>[8]ESPH!G57</f>
        <v>3429.880000000001</v>
      </c>
      <c r="G57" s="13">
        <f>[8]ESPH!H57</f>
        <v>3429.8800000000006</v>
      </c>
      <c r="H57" s="13">
        <f>[8]ESPH!I57</f>
        <v>3326.4400000000014</v>
      </c>
      <c r="I57" s="13">
        <f>[8]ESPH!J57</f>
        <v>3326.4400000000014</v>
      </c>
      <c r="J57" s="13">
        <f>[8]ESPH!K57</f>
        <v>3326.4400000000014</v>
      </c>
      <c r="K57" s="13">
        <f>[8]ESPH!L57</f>
        <v>3033.9900000000007</v>
      </c>
      <c r="L57" s="13">
        <f>[8]ESPH!M57</f>
        <v>3033.9900000000002</v>
      </c>
      <c r="M57" s="13">
        <f>[8]ESPH!N57</f>
        <v>3033.9900000000007</v>
      </c>
      <c r="N57" s="13"/>
    </row>
    <row r="58" spans="1:14" x14ac:dyDescent="0.3">
      <c r="A58" s="73" t="str">
        <f>[8]ESPH!B58</f>
        <v>MEDIA TENSIÓN (T-MTb)</v>
      </c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13"/>
    </row>
    <row r="59" spans="1:14" x14ac:dyDescent="0.3">
      <c r="A59" s="51" t="str">
        <f>[8]ESPH!B59</f>
        <v>T-MTb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x14ac:dyDescent="0.3">
      <c r="A60" s="60" t="str">
        <f>[8]ESPH!B60</f>
        <v>a. Energía Punta (Máxima)</v>
      </c>
      <c r="B60" s="13">
        <f>[8]ESPH!C60</f>
        <v>111.46999999999993</v>
      </c>
      <c r="C60" s="13">
        <f>[8]ESPH!D60</f>
        <v>111.46999999999994</v>
      </c>
      <c r="D60" s="13">
        <f>[8]ESPH!E60</f>
        <v>111.46999999999993</v>
      </c>
      <c r="E60" s="13">
        <f>[8]ESPH!F60</f>
        <v>112.80999999999996</v>
      </c>
      <c r="F60" s="13">
        <f>[8]ESPH!G60</f>
        <v>112.80999999999996</v>
      </c>
      <c r="G60" s="13">
        <f>[8]ESPH!H60</f>
        <v>112.80999999999996</v>
      </c>
      <c r="H60" s="13">
        <f>[8]ESPH!I60</f>
        <v>109.40999999999995</v>
      </c>
      <c r="I60" s="13">
        <f>[8]ESPH!J60</f>
        <v>109.40999999999995</v>
      </c>
      <c r="J60" s="13">
        <f>[8]ESPH!K60</f>
        <v>109.40999999999995</v>
      </c>
      <c r="K60" s="13">
        <f>[8]ESPH!L60</f>
        <v>99.789999999999978</v>
      </c>
      <c r="L60" s="13">
        <f>[8]ESPH!M60</f>
        <v>99.789999999999978</v>
      </c>
      <c r="M60" s="13">
        <f>[8]ESPH!N60</f>
        <v>99.789999999999978</v>
      </c>
      <c r="N60" s="13"/>
    </row>
    <row r="61" spans="1:14" x14ac:dyDescent="0.3">
      <c r="A61" s="60" t="str">
        <f>[8]ESPH!B61</f>
        <v>b. Energía Punta (Mínimo)</v>
      </c>
      <c r="B61" s="13">
        <f>[8]ESPH!C61</f>
        <v>107.63999999999999</v>
      </c>
      <c r="C61" s="13">
        <f>[8]ESPH!D61</f>
        <v>107.64</v>
      </c>
      <c r="D61" s="13">
        <f>[8]ESPH!E61</f>
        <v>107.63999999999999</v>
      </c>
      <c r="E61" s="13">
        <f>[8]ESPH!F61</f>
        <v>108.94000000000004</v>
      </c>
      <c r="F61" s="13">
        <f>[8]ESPH!G61</f>
        <v>108.94000000000004</v>
      </c>
      <c r="G61" s="13">
        <f>[8]ESPH!H61</f>
        <v>108.94000000000004</v>
      </c>
      <c r="H61" s="13">
        <f>[8]ESPH!I61</f>
        <v>105.65000000000006</v>
      </c>
      <c r="I61" s="13">
        <f>[8]ESPH!J61</f>
        <v>105.65000000000006</v>
      </c>
      <c r="J61" s="13">
        <f>[8]ESPH!K61</f>
        <v>105.65000000000006</v>
      </c>
      <c r="K61" s="13">
        <f>[8]ESPH!L61</f>
        <v>96.360000000000014</v>
      </c>
      <c r="L61" s="13">
        <f>[8]ESPH!M61</f>
        <v>96.36</v>
      </c>
      <c r="M61" s="13">
        <f>[8]ESPH!N61</f>
        <v>96.360000000000014</v>
      </c>
      <c r="N61" s="13"/>
    </row>
    <row r="62" spans="1:14" x14ac:dyDescent="0.3">
      <c r="A62" s="60" t="str">
        <f>[8]ESPH!B62</f>
        <v>c. Energía Valle (Máxima)</v>
      </c>
      <c r="B62" s="13">
        <f>[8]ESPH!C62</f>
        <v>38.289999999999985</v>
      </c>
      <c r="C62" s="13">
        <f>[8]ESPH!D62</f>
        <v>38.289999999999985</v>
      </c>
      <c r="D62" s="13">
        <f>[8]ESPH!E62</f>
        <v>38.289999999999985</v>
      </c>
      <c r="E62" s="13">
        <f>[8]ESPH!F62</f>
        <v>38.76</v>
      </c>
      <c r="F62" s="13">
        <f>[8]ESPH!G62</f>
        <v>38.76</v>
      </c>
      <c r="G62" s="13">
        <f>[8]ESPH!H62</f>
        <v>38.76</v>
      </c>
      <c r="H62" s="13">
        <f>[8]ESPH!I62</f>
        <v>37.590000000000011</v>
      </c>
      <c r="I62" s="13">
        <f>[8]ESPH!J62</f>
        <v>37.590000000000011</v>
      </c>
      <c r="J62" s="13">
        <f>[8]ESPH!K62</f>
        <v>37.590000000000018</v>
      </c>
      <c r="K62" s="13">
        <f>[8]ESPH!L62</f>
        <v>34.27999999999998</v>
      </c>
      <c r="L62" s="13">
        <f>[8]ESPH!M62</f>
        <v>34.27999999999998</v>
      </c>
      <c r="M62" s="13">
        <f>[8]ESPH!N62</f>
        <v>34.27999999999998</v>
      </c>
      <c r="N62" s="13"/>
    </row>
    <row r="63" spans="1:14" x14ac:dyDescent="0.3">
      <c r="A63" s="60" t="str">
        <f>[8]ESPH!B63</f>
        <v>d. Energía Valle (Mínimo)</v>
      </c>
      <c r="B63" s="13">
        <f>[8]ESPH!C63</f>
        <v>36.980000000000011</v>
      </c>
      <c r="C63" s="13">
        <f>[8]ESPH!D63</f>
        <v>36.980000000000011</v>
      </c>
      <c r="D63" s="13">
        <f>[8]ESPH!E63</f>
        <v>36.980000000000011</v>
      </c>
      <c r="E63" s="13">
        <f>[8]ESPH!F63</f>
        <v>37.419999999999987</v>
      </c>
      <c r="F63" s="13">
        <f>[8]ESPH!G63</f>
        <v>37.419999999999995</v>
      </c>
      <c r="G63" s="13">
        <f>[8]ESPH!H63</f>
        <v>37.419999999999987</v>
      </c>
      <c r="H63" s="13">
        <f>[8]ESPH!I63</f>
        <v>36.289999999999985</v>
      </c>
      <c r="I63" s="13">
        <f>[8]ESPH!J63</f>
        <v>36.289999999999985</v>
      </c>
      <c r="J63" s="13">
        <f>[8]ESPH!K63</f>
        <v>36.289999999999985</v>
      </c>
      <c r="K63" s="13">
        <f>[8]ESPH!L63</f>
        <v>33.100000000000009</v>
      </c>
      <c r="L63" s="13">
        <f>[8]ESPH!M63</f>
        <v>33.100000000000016</v>
      </c>
      <c r="M63" s="13">
        <f>[8]ESPH!N63</f>
        <v>33.100000000000009</v>
      </c>
      <c r="N63" s="13"/>
    </row>
    <row r="64" spans="1:14" x14ac:dyDescent="0.3">
      <c r="A64" s="60" t="str">
        <f>[8]ESPH!B64</f>
        <v>e. Energía Noche (Máxima)</v>
      </c>
      <c r="B64" s="13">
        <f>[8]ESPH!C64</f>
        <v>24.580000000000009</v>
      </c>
      <c r="C64" s="13">
        <f>[8]ESPH!D64</f>
        <v>24.580000000000005</v>
      </c>
      <c r="D64" s="13">
        <f>[8]ESPH!E64</f>
        <v>24.580000000000009</v>
      </c>
      <c r="E64" s="13">
        <f>[8]ESPH!F64</f>
        <v>24.87</v>
      </c>
      <c r="F64" s="13">
        <f>[8]ESPH!G64</f>
        <v>24.87</v>
      </c>
      <c r="G64" s="13">
        <f>[8]ESPH!H64</f>
        <v>24.87</v>
      </c>
      <c r="H64" s="13">
        <f>[8]ESPH!I64</f>
        <v>24.12</v>
      </c>
      <c r="I64" s="13">
        <f>[8]ESPH!J64</f>
        <v>24.12</v>
      </c>
      <c r="J64" s="13">
        <f>[8]ESPH!K64</f>
        <v>24.12</v>
      </c>
      <c r="K64" s="13">
        <f>[8]ESPH!L64</f>
        <v>22</v>
      </c>
      <c r="L64" s="13">
        <f>[8]ESPH!M64</f>
        <v>22</v>
      </c>
      <c r="M64" s="13">
        <f>[8]ESPH!N64</f>
        <v>22</v>
      </c>
      <c r="N64" s="13"/>
    </row>
    <row r="65" spans="1:14" x14ac:dyDescent="0.3">
      <c r="A65" s="60" t="str">
        <f>[8]ESPH!B65</f>
        <v>f. Energía Noche (Mínimo)</v>
      </c>
      <c r="B65" s="13">
        <f>[8]ESPH!C65</f>
        <v>23.740000000000006</v>
      </c>
      <c r="C65" s="13">
        <f>[8]ESPH!D65</f>
        <v>23.740000000000006</v>
      </c>
      <c r="D65" s="13">
        <f>[8]ESPH!E65</f>
        <v>23.740000000000006</v>
      </c>
      <c r="E65" s="13">
        <f>[8]ESPH!F65</f>
        <v>24.019999999999989</v>
      </c>
      <c r="F65" s="13">
        <f>[8]ESPH!G65</f>
        <v>24.019999999999989</v>
      </c>
      <c r="G65" s="13">
        <f>[8]ESPH!H65</f>
        <v>24.019999999999989</v>
      </c>
      <c r="H65" s="13">
        <f>[8]ESPH!I65</f>
        <v>23.29999999999999</v>
      </c>
      <c r="I65" s="13">
        <f>[8]ESPH!J65</f>
        <v>23.29999999999999</v>
      </c>
      <c r="J65" s="13">
        <f>[8]ESPH!K65</f>
        <v>23.299999999999994</v>
      </c>
      <c r="K65" s="13">
        <f>[8]ESPH!L65</f>
        <v>21.25</v>
      </c>
      <c r="L65" s="13">
        <f>[8]ESPH!M65</f>
        <v>21.25</v>
      </c>
      <c r="M65" s="13">
        <f>[8]ESPH!N65</f>
        <v>21.25</v>
      </c>
      <c r="N65" s="13"/>
    </row>
    <row r="66" spans="1:14" x14ac:dyDescent="0.3">
      <c r="A66" s="60" t="str">
        <f>[8]ESPH!B66</f>
        <v>g. Potencia Punta (Máxima)</v>
      </c>
      <c r="B66" s="13">
        <f>[8]ESPH!C66</f>
        <v>3273.9100000000021</v>
      </c>
      <c r="C66" s="13">
        <f>[8]ESPH!D66</f>
        <v>3273.9100000000021</v>
      </c>
      <c r="D66" s="13">
        <f>[8]ESPH!E66</f>
        <v>3273.9100000000021</v>
      </c>
      <c r="E66" s="13">
        <f>[8]ESPH!F66</f>
        <v>3313.2899999999981</v>
      </c>
      <c r="F66" s="13">
        <f>[8]ESPH!G66</f>
        <v>3313.2899999999977</v>
      </c>
      <c r="G66" s="13">
        <f>[8]ESPH!H66</f>
        <v>3313.2899999999981</v>
      </c>
      <c r="H66" s="13">
        <f>[8]ESPH!I66</f>
        <v>3213.380000000001</v>
      </c>
      <c r="I66" s="13">
        <f>[8]ESPH!J66</f>
        <v>3213.380000000001</v>
      </c>
      <c r="J66" s="13">
        <f>[8]ESPH!K66</f>
        <v>3213.3800000000006</v>
      </c>
      <c r="K66" s="13">
        <f>[8]ESPH!L66</f>
        <v>2930.8699999999994</v>
      </c>
      <c r="L66" s="13">
        <f>[8]ESPH!M66</f>
        <v>2930.87</v>
      </c>
      <c r="M66" s="13">
        <f>[8]ESPH!N66</f>
        <v>2930.8699999999994</v>
      </c>
      <c r="N66" s="13"/>
    </row>
    <row r="67" spans="1:14" x14ac:dyDescent="0.3">
      <c r="A67" s="60" t="str">
        <f>[8]ESPH!B67</f>
        <v>h. Potencia Punta (Mínimo)</v>
      </c>
      <c r="B67" s="13">
        <f>[8]ESPH!C67</f>
        <v>3161.619999999999</v>
      </c>
      <c r="C67" s="13">
        <f>[8]ESPH!D67</f>
        <v>3161.6199999999994</v>
      </c>
      <c r="D67" s="13">
        <f>[8]ESPH!E67</f>
        <v>3161.619999999999</v>
      </c>
      <c r="E67" s="13">
        <f>[8]ESPH!F67</f>
        <v>3199.6499999999992</v>
      </c>
      <c r="F67" s="13">
        <f>[8]ESPH!G67</f>
        <v>3199.6499999999987</v>
      </c>
      <c r="G67" s="13">
        <f>[8]ESPH!H67</f>
        <v>3199.6499999999992</v>
      </c>
      <c r="H67" s="13">
        <f>[8]ESPH!I67</f>
        <v>3103.1499999999987</v>
      </c>
      <c r="I67" s="13">
        <f>[8]ESPH!J67</f>
        <v>3103.1499999999987</v>
      </c>
      <c r="J67" s="13">
        <f>[8]ESPH!K67</f>
        <v>3103.1499999999992</v>
      </c>
      <c r="K67" s="13">
        <f>[8]ESPH!L67</f>
        <v>2830.3300000000013</v>
      </c>
      <c r="L67" s="13">
        <f>[8]ESPH!M67</f>
        <v>2830.3300000000013</v>
      </c>
      <c r="M67" s="13">
        <f>[8]ESPH!N67</f>
        <v>2830.3300000000013</v>
      </c>
      <c r="N67" s="13"/>
    </row>
    <row r="68" spans="1:14" x14ac:dyDescent="0.3">
      <c r="A68" s="60" t="str">
        <f>[8]ESPH!B68</f>
        <v>i. Potencia Valle (Máxima)</v>
      </c>
      <c r="B68" s="13">
        <f>[8]ESPH!C68</f>
        <v>2285.4899999999993</v>
      </c>
      <c r="C68" s="13">
        <f>[8]ESPH!D68</f>
        <v>2285.4899999999984</v>
      </c>
      <c r="D68" s="13">
        <f>[8]ESPH!E68</f>
        <v>2285.4899999999993</v>
      </c>
      <c r="E68" s="13">
        <f>[8]ESPH!F68</f>
        <v>2312.9899999999989</v>
      </c>
      <c r="F68" s="13">
        <f>[8]ESPH!G68</f>
        <v>2312.9899999999993</v>
      </c>
      <c r="G68" s="13">
        <f>[8]ESPH!H68</f>
        <v>2312.9899999999989</v>
      </c>
      <c r="H68" s="13">
        <f>[8]ESPH!I68</f>
        <v>2243.2300000000009</v>
      </c>
      <c r="I68" s="13">
        <f>[8]ESPH!J68</f>
        <v>2243.2300000000009</v>
      </c>
      <c r="J68" s="13">
        <f>[8]ESPH!K68</f>
        <v>2243.2300000000014</v>
      </c>
      <c r="K68" s="13">
        <f>[8]ESPH!L68</f>
        <v>2046.0199999999986</v>
      </c>
      <c r="L68" s="13">
        <f>[8]ESPH!M68</f>
        <v>2046.0199999999988</v>
      </c>
      <c r="M68" s="13">
        <f>[8]ESPH!N68</f>
        <v>2046.0199999999986</v>
      </c>
      <c r="N68" s="13"/>
    </row>
    <row r="69" spans="1:14" x14ac:dyDescent="0.3">
      <c r="A69" s="60" t="str">
        <f>[8]ESPH!B69</f>
        <v>j. Potencia Valle (Mínimo)</v>
      </c>
      <c r="B69" s="13">
        <f>[8]ESPH!C69</f>
        <v>2207.0999999999995</v>
      </c>
      <c r="C69" s="13">
        <f>[8]ESPH!D69</f>
        <v>2207.099999999999</v>
      </c>
      <c r="D69" s="13">
        <f>[8]ESPH!E69</f>
        <v>2207.0999999999995</v>
      </c>
      <c r="E69" s="13">
        <f>[8]ESPH!F69</f>
        <v>2233.650000000001</v>
      </c>
      <c r="F69" s="13">
        <f>[8]ESPH!G69</f>
        <v>2233.6500000000005</v>
      </c>
      <c r="G69" s="13">
        <f>[8]ESPH!H69</f>
        <v>2233.650000000001</v>
      </c>
      <c r="H69" s="13">
        <f>[8]ESPH!I69</f>
        <v>2166.2900000000004</v>
      </c>
      <c r="I69" s="13">
        <f>[8]ESPH!J69</f>
        <v>2166.2900000000004</v>
      </c>
      <c r="J69" s="13">
        <f>[8]ESPH!K69</f>
        <v>2166.2900000000004</v>
      </c>
      <c r="K69" s="13">
        <f>[8]ESPH!L69</f>
        <v>1975.8399999999983</v>
      </c>
      <c r="L69" s="13">
        <f>[8]ESPH!M69</f>
        <v>1975.8399999999986</v>
      </c>
      <c r="M69" s="13">
        <f>[8]ESPH!N69</f>
        <v>1975.8399999999983</v>
      </c>
      <c r="N69" s="13"/>
    </row>
    <row r="70" spans="1:14" x14ac:dyDescent="0.3">
      <c r="A70" s="60" t="str">
        <f>[8]ESPH!B70</f>
        <v>k. Potencia Noche (Máxima)</v>
      </c>
      <c r="B70" s="13">
        <f>[8]ESPH!C70</f>
        <v>1464.5800000000011</v>
      </c>
      <c r="C70" s="13">
        <f>[8]ESPH!D70</f>
        <v>1464.5800000000011</v>
      </c>
      <c r="D70" s="13">
        <f>[8]ESPH!E70</f>
        <v>1464.5800000000011</v>
      </c>
      <c r="E70" s="13">
        <f>[8]ESPH!F70</f>
        <v>1482.1999999999998</v>
      </c>
      <c r="F70" s="13">
        <f>[8]ESPH!G70</f>
        <v>1482.1999999999996</v>
      </c>
      <c r="G70" s="13">
        <f>[8]ESPH!H70</f>
        <v>1482.1999999999998</v>
      </c>
      <c r="H70" s="13">
        <f>[8]ESPH!I70</f>
        <v>1437.5</v>
      </c>
      <c r="I70" s="13">
        <f>[8]ESPH!J70</f>
        <v>1437.5</v>
      </c>
      <c r="J70" s="13">
        <f>[8]ESPH!K70</f>
        <v>1437.5</v>
      </c>
      <c r="K70" s="13">
        <f>[8]ESPH!L70</f>
        <v>1311.1200000000001</v>
      </c>
      <c r="L70" s="13">
        <f>[8]ESPH!M70</f>
        <v>1311.12</v>
      </c>
      <c r="M70" s="13">
        <f>[8]ESPH!N70</f>
        <v>1311.1200000000001</v>
      </c>
      <c r="N70" s="13"/>
    </row>
    <row r="71" spans="1:14" x14ac:dyDescent="0.3">
      <c r="A71" s="60" t="str">
        <f>[8]ESPH!B71</f>
        <v>l. Potencia Noche (Mínimo)</v>
      </c>
      <c r="B71" s="13">
        <f>[8]ESPH!C71</f>
        <v>1414.3499999999992</v>
      </c>
      <c r="C71" s="13">
        <f>[8]ESPH!D71</f>
        <v>1414.3499999999992</v>
      </c>
      <c r="D71" s="13">
        <f>[8]ESPH!E71</f>
        <v>1414.3499999999992</v>
      </c>
      <c r="E71" s="13">
        <f>[8]ESPH!F71</f>
        <v>1431.3600000000004</v>
      </c>
      <c r="F71" s="13">
        <f>[8]ESPH!G71</f>
        <v>1431.3600000000004</v>
      </c>
      <c r="G71" s="13">
        <f>[8]ESPH!H71</f>
        <v>1431.3600000000004</v>
      </c>
      <c r="H71" s="13">
        <f>[8]ESPH!I71</f>
        <v>1388.1900000000003</v>
      </c>
      <c r="I71" s="13">
        <f>[8]ESPH!J71</f>
        <v>1388.1900000000003</v>
      </c>
      <c r="J71" s="13">
        <f>[8]ESPH!K71</f>
        <v>1388.19</v>
      </c>
      <c r="K71" s="13">
        <f>[8]ESPH!L71</f>
        <v>1266.1500000000008</v>
      </c>
      <c r="L71" s="13">
        <f>[8]ESPH!M71</f>
        <v>1266.1500000000008</v>
      </c>
      <c r="M71" s="13">
        <f>[8]ESPH!N71</f>
        <v>1266.1500000000008</v>
      </c>
      <c r="N71" s="13"/>
    </row>
    <row r="72" spans="1:14" x14ac:dyDescent="0.3">
      <c r="A72" s="73" t="str">
        <f>[8]ESPH!B72</f>
        <v>Residencial horaria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13"/>
    </row>
    <row r="73" spans="1:14" x14ac:dyDescent="0.3">
      <c r="A73" s="51" t="str">
        <f>[8]ESPH!B73</f>
        <v>T-RH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 spans="1:14" x14ac:dyDescent="0.3">
      <c r="A74" s="60" t="str">
        <f>[8]ESPH!B74</f>
        <v>Periodo Noche</v>
      </c>
      <c r="B74" s="13">
        <f>[8]ESPH!C74</f>
        <v>63.27999999999998</v>
      </c>
      <c r="C74" s="13">
        <f>[8]ESPH!D74</f>
        <v>63.27999999999998</v>
      </c>
      <c r="D74" s="13">
        <f>[8]ESPH!E74</f>
        <v>63.27999999999998</v>
      </c>
      <c r="E74" s="13">
        <f>[8]ESPH!F74</f>
        <v>64.039999999999978</v>
      </c>
      <c r="F74" s="13">
        <f>[8]ESPH!G74</f>
        <v>64.039999999999978</v>
      </c>
      <c r="G74" s="13">
        <f>[8]ESPH!H74</f>
        <v>64.039999999999978</v>
      </c>
      <c r="H74" s="13">
        <f>[8]ESPH!I74</f>
        <v>62.109999999999957</v>
      </c>
      <c r="I74" s="13">
        <f>[8]ESPH!J74</f>
        <v>62.109999999999957</v>
      </c>
      <c r="J74" s="13">
        <f>[8]ESPH!K74</f>
        <v>62.109999999999964</v>
      </c>
      <c r="K74" s="13">
        <f>[8]ESPH!L74</f>
        <v>56.650000000000027</v>
      </c>
      <c r="L74" s="13">
        <f>[8]ESPH!M74</f>
        <v>56.65000000000002</v>
      </c>
      <c r="M74" s="13">
        <f>[8]ESPH!N74</f>
        <v>56.650000000000027</v>
      </c>
      <c r="N74" s="13"/>
    </row>
    <row r="75" spans="1:14" x14ac:dyDescent="0.3">
      <c r="A75" s="60" t="str">
        <f>[8]ESPH!B75</f>
        <v>Periodo Punta</v>
      </c>
      <c r="B75" s="13">
        <f>[8]ESPH!C75</f>
        <v>126.25</v>
      </c>
      <c r="C75" s="13">
        <f>[8]ESPH!D75</f>
        <v>126.25</v>
      </c>
      <c r="D75" s="13">
        <f>[8]ESPH!E75</f>
        <v>126.25</v>
      </c>
      <c r="E75" s="13">
        <f>[8]ESPH!F75</f>
        <v>127.77</v>
      </c>
      <c r="F75" s="13">
        <f>[8]ESPH!G75</f>
        <v>127.77</v>
      </c>
      <c r="G75" s="13">
        <f>[8]ESPH!H75</f>
        <v>127.77</v>
      </c>
      <c r="H75" s="13">
        <f>[8]ESPH!I75</f>
        <v>123.92000000000004</v>
      </c>
      <c r="I75" s="13">
        <f>[8]ESPH!J75</f>
        <v>123.92000000000004</v>
      </c>
      <c r="J75" s="13">
        <f>[8]ESPH!K75</f>
        <v>123.92000000000004</v>
      </c>
      <c r="K75" s="13">
        <f>[8]ESPH!L75</f>
        <v>113.02</v>
      </c>
      <c r="L75" s="13">
        <f>[8]ESPH!M75</f>
        <v>113.02</v>
      </c>
      <c r="M75" s="13">
        <f>[8]ESPH!N75</f>
        <v>113.02</v>
      </c>
      <c r="N75" s="13"/>
    </row>
    <row r="76" spans="1:14" x14ac:dyDescent="0.3">
      <c r="A76" s="60" t="str">
        <f>[8]ESPH!B76</f>
        <v>Periodo Valle</v>
      </c>
      <c r="B76" s="13">
        <f>[8]ESPH!C76</f>
        <v>86.739999999999938</v>
      </c>
      <c r="C76" s="13">
        <f>[8]ESPH!D76</f>
        <v>86.739999999999966</v>
      </c>
      <c r="D76" s="13">
        <f>[8]ESPH!E76</f>
        <v>86.739999999999938</v>
      </c>
      <c r="E76" s="13">
        <f>[8]ESPH!F76</f>
        <v>87.78000000000003</v>
      </c>
      <c r="F76" s="13">
        <f>[8]ESPH!G76</f>
        <v>87.780000000000044</v>
      </c>
      <c r="G76" s="13">
        <f>[8]ESPH!H76</f>
        <v>87.78000000000003</v>
      </c>
      <c r="H76" s="13">
        <f>[8]ESPH!I76</f>
        <v>85.130000000000067</v>
      </c>
      <c r="I76" s="13">
        <f>[8]ESPH!J76</f>
        <v>85.130000000000067</v>
      </c>
      <c r="J76" s="13">
        <f>[8]ESPH!K76</f>
        <v>85.130000000000067</v>
      </c>
      <c r="K76" s="13">
        <f>[8]ESPH!L76</f>
        <v>77.650000000000048</v>
      </c>
      <c r="L76" s="13">
        <f>[8]ESPH!M76</f>
        <v>77.650000000000048</v>
      </c>
      <c r="M76" s="13">
        <f>[8]ESPH!N76</f>
        <v>77.650000000000048</v>
      </c>
      <c r="N76" s="13"/>
    </row>
    <row r="77" spans="1:14" x14ac:dyDescent="0.3">
      <c r="A77" s="73" t="str">
        <f>[8]ESPH!B77</f>
        <v>ALUMBRADO PÚBLICO</v>
      </c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13"/>
    </row>
    <row r="78" spans="1:14" x14ac:dyDescent="0.3">
      <c r="A78" s="51" t="str">
        <f>[8]ESPH!B78</f>
        <v>T-AP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x14ac:dyDescent="0.3">
      <c r="A79" s="60" t="str">
        <f>[8]ESPH!B79</f>
        <v>a. Bloque 0-30 kWh</v>
      </c>
      <c r="B79" s="13">
        <f>[8]ESPH!C79</f>
        <v>104.40000000000006</v>
      </c>
      <c r="C79" s="13">
        <f>[8]ESPH!D79</f>
        <v>104.40000000000006</v>
      </c>
      <c r="D79" s="13">
        <f>[8]ESPH!E79</f>
        <v>104.40000000000006</v>
      </c>
      <c r="E79" s="13">
        <f>[8]ESPH!F79</f>
        <v>102</v>
      </c>
      <c r="F79" s="13">
        <f>[8]ESPH!G79</f>
        <v>102</v>
      </c>
      <c r="G79" s="13">
        <f>[8]ESPH!H79</f>
        <v>102</v>
      </c>
      <c r="H79" s="13">
        <f>[8]ESPH!I79</f>
        <v>98.69999999999996</v>
      </c>
      <c r="I79" s="13">
        <f>[8]ESPH!J79</f>
        <v>98.69999999999996</v>
      </c>
      <c r="J79" s="13">
        <f>[8]ESPH!K79</f>
        <v>98.699999999999974</v>
      </c>
      <c r="K79" s="13">
        <f>[8]ESPH!L79</f>
        <v>93.30000000000004</v>
      </c>
      <c r="L79" s="13">
        <f>[8]ESPH!M79</f>
        <v>93.300000000000026</v>
      </c>
      <c r="M79" s="13">
        <f>[8]ESPH!N79</f>
        <v>93.30000000000004</v>
      </c>
      <c r="N79" s="13"/>
    </row>
    <row r="80" spans="1:14" x14ac:dyDescent="0.3">
      <c r="A80" s="60" t="str">
        <f>[8]ESPH!B80</f>
        <v>b. Bloque 31-50 000 kWh</v>
      </c>
      <c r="B80" s="13">
        <f>[8]ESPH!C80</f>
        <v>3.4800000000000009</v>
      </c>
      <c r="C80" s="13">
        <f>[8]ESPH!D80</f>
        <v>3.4800000000000004</v>
      </c>
      <c r="D80" s="13">
        <f>[8]ESPH!E80</f>
        <v>3.4800000000000009</v>
      </c>
      <c r="E80" s="13">
        <f>[8]ESPH!F80</f>
        <v>3.4000000000000012</v>
      </c>
      <c r="F80" s="13">
        <f>[8]ESPH!G80</f>
        <v>3.4000000000000017</v>
      </c>
      <c r="G80" s="13">
        <f>[8]ESPH!H80</f>
        <v>3.4000000000000012</v>
      </c>
      <c r="H80" s="13">
        <f>[8]ESPH!I80</f>
        <v>3.2900000000000023</v>
      </c>
      <c r="I80" s="13">
        <f>[8]ESPH!J80</f>
        <v>3.2900000000000023</v>
      </c>
      <c r="J80" s="13">
        <f>[8]ESPH!K80</f>
        <v>3.2900000000000018</v>
      </c>
      <c r="K80" s="13">
        <f>[8]ESPH!L80</f>
        <v>3.11</v>
      </c>
      <c r="L80" s="13">
        <f>[8]ESPH!M80</f>
        <v>3.11</v>
      </c>
      <c r="M80" s="13">
        <f>[8]ESPH!N80</f>
        <v>3.11</v>
      </c>
      <c r="N80" s="13"/>
    </row>
    <row r="81" spans="1:14" x14ac:dyDescent="0.3">
      <c r="A81" s="60" t="str">
        <f>[8]ESPH!B81</f>
        <v>c. Bloque mayor a 50 000 kWh</v>
      </c>
      <c r="B81" s="13">
        <f>[8]ESPH!C81</f>
        <v>174000</v>
      </c>
      <c r="C81" s="13">
        <f>[8]ESPH!D81</f>
        <v>174000</v>
      </c>
      <c r="D81" s="13">
        <f>[8]ESPH!E81</f>
        <v>174000</v>
      </c>
      <c r="E81" s="13">
        <f>[8]ESPH!F81</f>
        <v>170000</v>
      </c>
      <c r="F81" s="13">
        <f>[8]ESPH!G81</f>
        <v>170000</v>
      </c>
      <c r="G81" s="13">
        <f>[8]ESPH!H81</f>
        <v>170000</v>
      </c>
      <c r="H81" s="13">
        <f>[8]ESPH!I81</f>
        <v>164500</v>
      </c>
      <c r="I81" s="13">
        <f>[8]ESPH!J81</f>
        <v>164500</v>
      </c>
      <c r="J81" s="13">
        <f>[8]ESPH!K81</f>
        <v>164500</v>
      </c>
      <c r="K81" s="13">
        <f>[8]ESPH!L81</f>
        <v>155500</v>
      </c>
      <c r="L81" s="13">
        <f>[8]ESPH!M81</f>
        <v>155500</v>
      </c>
      <c r="M81" s="13">
        <f>[8]ESPH!N81</f>
        <v>155500</v>
      </c>
      <c r="N81" s="13"/>
    </row>
    <row r="82" spans="1:14" x14ac:dyDescent="0.3">
      <c r="A82" s="73" t="str">
        <f>[8]ESPH!B82</f>
        <v>Tarifa de acceso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13"/>
    </row>
    <row r="83" spans="1:14" x14ac:dyDescent="0.3">
      <c r="A83" s="51" t="str">
        <f>[8]ESPH!B83</f>
        <v>T-TA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1:14" x14ac:dyDescent="0.3">
      <c r="A84" s="60" t="str">
        <f>[8]ESPH!B84</f>
        <v>a. Consumo de Energía cada kWh</v>
      </c>
      <c r="B84" s="13">
        <f>[8]ESPH!C84</f>
        <v>17.339999999999993</v>
      </c>
      <c r="C84" s="13">
        <f>[8]ESPH!D84</f>
        <v>17.339999999999989</v>
      </c>
      <c r="D84" s="13">
        <f>[8]ESPH!E84</f>
        <v>17.339999999999993</v>
      </c>
      <c r="E84" s="13">
        <f>[8]ESPH!F84</f>
        <v>17.339999999999989</v>
      </c>
      <c r="F84" s="13">
        <f>[8]ESPH!G84</f>
        <v>17.339999999999993</v>
      </c>
      <c r="G84" s="13">
        <f>[8]ESPH!H84</f>
        <v>17.339999999999989</v>
      </c>
      <c r="H84" s="13">
        <f>[8]ESPH!I84</f>
        <v>17.339999999999993</v>
      </c>
      <c r="I84" s="13">
        <f>[8]ESPH!J84</f>
        <v>17.339999999999993</v>
      </c>
      <c r="J84" s="13">
        <f>[8]ESPH!K84</f>
        <v>17.339999999999989</v>
      </c>
      <c r="K84" s="13">
        <f>[8]ESPH!L84</f>
        <v>17.339999999999993</v>
      </c>
      <c r="L84" s="13">
        <f>[8]ESPH!M84</f>
        <v>17.339999999999989</v>
      </c>
      <c r="M84" s="13">
        <f>[8]ESPH!N84</f>
        <v>17.339999999999993</v>
      </c>
      <c r="N84" s="13"/>
    </row>
    <row r="85" spans="1:14" x14ac:dyDescent="0.3">
      <c r="A85" s="73" t="str">
        <f>[8]ESPH!B85</f>
        <v>Tarifa en centros de recarga rápida</v>
      </c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13"/>
    </row>
    <row r="86" spans="1:14" x14ac:dyDescent="0.3">
      <c r="A86" s="51" t="str">
        <f>[8]ESPH!B86</f>
        <v>T-VE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spans="1:14" x14ac:dyDescent="0.3">
      <c r="A87" s="60" t="str">
        <f>[8]ESPH!B87</f>
        <v>b. Por minuto de recarga de energía</v>
      </c>
      <c r="B87" s="13">
        <f>[8]ESPH!C87</f>
        <v>150</v>
      </c>
      <c r="C87" s="13">
        <f>[8]ESPH!D87</f>
        <v>150</v>
      </c>
      <c r="D87" s="13">
        <f>[8]ESPH!E87</f>
        <v>150</v>
      </c>
      <c r="E87" s="13">
        <f>[8]ESPH!F87</f>
        <v>150</v>
      </c>
      <c r="F87" s="13">
        <f>[8]ESPH!G87</f>
        <v>150</v>
      </c>
      <c r="G87" s="13">
        <f>[8]ESPH!H87</f>
        <v>150</v>
      </c>
      <c r="H87" s="13">
        <f>[8]ESPH!I87</f>
        <v>150</v>
      </c>
      <c r="I87" s="13">
        <f>[8]ESPH!J87</f>
        <v>150</v>
      </c>
      <c r="J87" s="13">
        <f>[8]ESPH!K87</f>
        <v>150</v>
      </c>
      <c r="K87" s="13">
        <f>[8]ESPH!L87</f>
        <v>150</v>
      </c>
      <c r="L87" s="13">
        <f>[8]ESPH!M87</f>
        <v>150</v>
      </c>
      <c r="M87" s="13">
        <f>[8]ESPH!N87</f>
        <v>150</v>
      </c>
      <c r="N87" s="13"/>
    </row>
    <row r="88" spans="1:14" x14ac:dyDescent="0.3">
      <c r="A88" s="73" t="str">
        <f>[8]ESPH!B88</f>
        <v>Tarifa en centros de recarga en planteles para autobuses electricos</v>
      </c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13"/>
    </row>
    <row r="89" spans="1:14" x14ac:dyDescent="0.3">
      <c r="A89" s="51" t="str">
        <f>[8]ESPH!B89</f>
        <v>T-BE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1:14" x14ac:dyDescent="0.3">
      <c r="A90" s="97" t="str">
        <f>[8]ESPH!B90</f>
        <v>b. Consumo de Energía cada kWh</v>
      </c>
      <c r="B90" s="63">
        <f>[8]ESPH!C90</f>
        <v>57.079999999999977</v>
      </c>
      <c r="C90" s="63">
        <f>[8]ESPH!D90</f>
        <v>57.079999999999984</v>
      </c>
      <c r="D90" s="63">
        <f>[8]ESPH!E90</f>
        <v>57.079999999999977</v>
      </c>
      <c r="E90" s="63">
        <f>[8]ESPH!F90</f>
        <v>57.079999999999977</v>
      </c>
      <c r="F90" s="63">
        <f>[8]ESPH!G90</f>
        <v>57.079999999999977</v>
      </c>
      <c r="G90" s="63">
        <f>[8]ESPH!H90</f>
        <v>57.079999999999977</v>
      </c>
      <c r="H90" s="63">
        <f>[8]ESPH!I90</f>
        <v>57.079999999999977</v>
      </c>
      <c r="I90" s="63">
        <f>[8]ESPH!J90</f>
        <v>57.079999999999977</v>
      </c>
      <c r="J90" s="63">
        <f>[8]ESPH!K90</f>
        <v>57.079999999999977</v>
      </c>
      <c r="K90" s="63">
        <f>[8]ESPH!L90</f>
        <v>57.079999999999977</v>
      </c>
      <c r="L90" s="63">
        <f>[8]ESPH!M90</f>
        <v>57.079999999999977</v>
      </c>
      <c r="M90" s="63">
        <f>[8]ESPH!N90</f>
        <v>57.079999999999977</v>
      </c>
      <c r="N90" s="13"/>
    </row>
    <row r="91" spans="1:14" x14ac:dyDescent="0.3">
      <c r="A91" s="60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</row>
    <row r="92" spans="1:14" x14ac:dyDescent="0.3">
      <c r="A92" s="60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 x14ac:dyDescent="0.3">
      <c r="A93" s="60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x14ac:dyDescent="0.3">
      <c r="A94" s="2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 x14ac:dyDescent="0.3">
      <c r="A95" s="2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 x14ac:dyDescent="0.3">
      <c r="A96" s="24" t="s">
        <v>25</v>
      </c>
    </row>
    <row r="97" spans="1:13" x14ac:dyDescent="0.3">
      <c r="A97" s="24" t="s">
        <v>76</v>
      </c>
    </row>
    <row r="100" spans="1:13" x14ac:dyDescent="0.3">
      <c r="A100" s="179" t="s">
        <v>67</v>
      </c>
      <c r="B100" s="179"/>
      <c r="C100" s="179"/>
      <c r="D100" s="179"/>
      <c r="E100" s="179"/>
      <c r="F100" s="179"/>
      <c r="G100" s="179"/>
      <c r="H100" s="179"/>
      <c r="I100" s="179"/>
      <c r="J100" s="179"/>
    </row>
    <row r="101" spans="1:13" x14ac:dyDescent="0.3">
      <c r="A101" s="180" t="s">
        <v>204</v>
      </c>
      <c r="B101" s="180"/>
      <c r="C101" s="180"/>
      <c r="D101" s="180"/>
      <c r="E101" s="180"/>
      <c r="F101" s="180"/>
      <c r="G101" s="180"/>
      <c r="H101" s="180"/>
      <c r="I101" s="180"/>
      <c r="J101" s="180"/>
    </row>
    <row r="102" spans="1:13" x14ac:dyDescent="0.3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</row>
    <row r="103" spans="1:13" x14ac:dyDescent="0.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</row>
    <row r="104" spans="1:13" x14ac:dyDescent="0.3">
      <c r="A104" s="78" t="str">
        <f>[8]ESPH!B103</f>
        <v>º</v>
      </c>
      <c r="B104" s="78" t="str">
        <f>[8]ESPH!C103</f>
        <v>Enero</v>
      </c>
      <c r="C104" s="78" t="str">
        <f>[8]ESPH!D103</f>
        <v>Febrero</v>
      </c>
      <c r="D104" s="78" t="str">
        <f>[8]ESPH!E103</f>
        <v>Marzo</v>
      </c>
      <c r="E104" s="78" t="str">
        <f>[8]ESPH!F103</f>
        <v>Abril</v>
      </c>
      <c r="F104" s="78" t="str">
        <f>[8]ESPH!G103</f>
        <v>Mayo</v>
      </c>
      <c r="G104" s="78" t="str">
        <f>[8]ESPH!H103</f>
        <v>Junio</v>
      </c>
      <c r="H104" s="78" t="str">
        <f>[8]ESPH!I103</f>
        <v>Julio</v>
      </c>
      <c r="I104" s="78" t="str">
        <f>[8]ESPH!J103</f>
        <v>Agosto</v>
      </c>
      <c r="J104" s="78" t="str">
        <f>[8]ESPH!K103</f>
        <v>Septiembre</v>
      </c>
      <c r="K104" s="78" t="str">
        <f>[8]ESPH!L103</f>
        <v>Octubre</v>
      </c>
      <c r="L104" s="78" t="str">
        <f>[8]ESPH!M103</f>
        <v>Noviembre</v>
      </c>
      <c r="M104" s="78" t="str">
        <f>[8]ESPH!N103</f>
        <v>Diciembre</v>
      </c>
    </row>
    <row r="105" spans="1:13" x14ac:dyDescent="0.3">
      <c r="A105" s="94" t="str">
        <f>[8]ESPH!B104</f>
        <v>VENTAS AL SERVICIO DE DISTRIBUCIÓN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</row>
    <row r="106" spans="1:13" x14ac:dyDescent="0.3">
      <c r="A106" s="78" t="str">
        <f>[8]ESPH!B105</f>
        <v>T-SD</v>
      </c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</row>
    <row r="107" spans="1:13" x14ac:dyDescent="0.3">
      <c r="A107" s="78" t="str">
        <f>[8]ESPH!B106</f>
        <v>a. Energía Punta Máximo</v>
      </c>
      <c r="B107" s="78">
        <f>[8]ESPH!C106</f>
        <v>56.400000000000027</v>
      </c>
      <c r="C107" s="78">
        <f>[8]ESPH!D106</f>
        <v>56.40000000000002</v>
      </c>
      <c r="D107" s="78">
        <f>[8]ESPH!E106</f>
        <v>56.400000000000027</v>
      </c>
      <c r="E107" s="78">
        <f>[8]ESPH!F106</f>
        <v>56.40000000000002</v>
      </c>
      <c r="F107" s="78">
        <f>[8]ESPH!G106</f>
        <v>56.400000000000027</v>
      </c>
      <c r="G107" s="78">
        <f>[8]ESPH!H106</f>
        <v>56.40000000000002</v>
      </c>
      <c r="H107" s="78">
        <f>[8]ESPH!I106</f>
        <v>56.400000000000027</v>
      </c>
      <c r="I107" s="78">
        <f>[8]ESPH!J106</f>
        <v>56.400000000000027</v>
      </c>
      <c r="J107" s="78">
        <f>[8]ESPH!K106</f>
        <v>56.40000000000002</v>
      </c>
      <c r="K107" s="78">
        <f>[8]ESPH!L106</f>
        <v>56.400000000000027</v>
      </c>
      <c r="L107" s="78">
        <f>[8]ESPH!M106</f>
        <v>56.40000000000002</v>
      </c>
      <c r="M107" s="78">
        <f>[8]ESPH!N106</f>
        <v>56.400000000000027</v>
      </c>
    </row>
    <row r="108" spans="1:13" x14ac:dyDescent="0.3">
      <c r="A108" s="78" t="str">
        <f>[8]ESPH!B107</f>
        <v>b. Energía Punta Mínimo</v>
      </c>
      <c r="B108" s="78">
        <f>[8]ESPH!C107</f>
        <v>52.119999999999955</v>
      </c>
      <c r="C108" s="78">
        <f>[8]ESPH!D107</f>
        <v>52.119999999999962</v>
      </c>
      <c r="D108" s="78">
        <f>[8]ESPH!E107</f>
        <v>52.119999999999955</v>
      </c>
      <c r="E108" s="78">
        <f>[8]ESPH!F107</f>
        <v>52.119999999999962</v>
      </c>
      <c r="F108" s="78">
        <f>[8]ESPH!G107</f>
        <v>52.119999999999955</v>
      </c>
      <c r="G108" s="78">
        <f>[8]ESPH!H107</f>
        <v>52.119999999999962</v>
      </c>
      <c r="H108" s="78">
        <f>[8]ESPH!I107</f>
        <v>52.119999999999955</v>
      </c>
      <c r="I108" s="78">
        <f>[8]ESPH!J107</f>
        <v>52.119999999999955</v>
      </c>
      <c r="J108" s="78">
        <f>[8]ESPH!K107</f>
        <v>52.119999999999962</v>
      </c>
      <c r="K108" s="78">
        <f>[8]ESPH!L107</f>
        <v>52.119999999999955</v>
      </c>
      <c r="L108" s="78">
        <f>[8]ESPH!M107</f>
        <v>52.119999999999962</v>
      </c>
      <c r="M108" s="78">
        <f>[8]ESPH!N107</f>
        <v>52.119999999999955</v>
      </c>
    </row>
    <row r="109" spans="1:13" x14ac:dyDescent="0.3">
      <c r="A109" s="78" t="str">
        <f>[8]ESPH!B108</f>
        <v>c. Energía Valle Máximo</v>
      </c>
      <c r="B109" s="78">
        <f>[8]ESPH!C108</f>
        <v>42.099999999999987</v>
      </c>
      <c r="C109" s="78">
        <f>[8]ESPH!D108</f>
        <v>42.1</v>
      </c>
      <c r="D109" s="78">
        <f>[8]ESPH!E108</f>
        <v>42.099999999999987</v>
      </c>
      <c r="E109" s="78">
        <f>[8]ESPH!F108</f>
        <v>42.099999999999994</v>
      </c>
      <c r="F109" s="78">
        <f>[8]ESPH!G108</f>
        <v>42.099999999999987</v>
      </c>
      <c r="G109" s="78">
        <f>[8]ESPH!H108</f>
        <v>42.099999999999994</v>
      </c>
      <c r="H109" s="78">
        <f>[8]ESPH!I108</f>
        <v>42.099999999999987</v>
      </c>
      <c r="I109" s="78">
        <f>[8]ESPH!J108</f>
        <v>42.099999999999987</v>
      </c>
      <c r="J109" s="78">
        <f>[8]ESPH!K108</f>
        <v>42.099999999999994</v>
      </c>
      <c r="K109" s="78">
        <f>[8]ESPH!L108</f>
        <v>42.099999999999987</v>
      </c>
      <c r="L109" s="78">
        <f>[8]ESPH!M108</f>
        <v>42.099999999999994</v>
      </c>
      <c r="M109" s="78">
        <f>[8]ESPH!N108</f>
        <v>42.099999999999987</v>
      </c>
    </row>
    <row r="110" spans="1:13" x14ac:dyDescent="0.3">
      <c r="A110" s="78" t="str">
        <f>[8]ESPH!B109</f>
        <v>d. Energía Valle Mínimo</v>
      </c>
      <c r="B110" s="78">
        <f>[8]ESPH!C109</f>
        <v>38.909999999999997</v>
      </c>
      <c r="C110" s="78">
        <f>[8]ESPH!D109</f>
        <v>38.909999999999982</v>
      </c>
      <c r="D110" s="78">
        <f>[8]ESPH!E109</f>
        <v>38.909999999999997</v>
      </c>
      <c r="E110" s="78">
        <f>[8]ESPH!F109</f>
        <v>38.909999999999989</v>
      </c>
      <c r="F110" s="78">
        <f>[8]ESPH!G109</f>
        <v>38.909999999999997</v>
      </c>
      <c r="G110" s="78">
        <f>[8]ESPH!H109</f>
        <v>38.909999999999989</v>
      </c>
      <c r="H110" s="78">
        <f>[8]ESPH!I109</f>
        <v>38.909999999999997</v>
      </c>
      <c r="I110" s="78">
        <f>[8]ESPH!J109</f>
        <v>38.909999999999997</v>
      </c>
      <c r="J110" s="78">
        <f>[8]ESPH!K109</f>
        <v>38.909999999999989</v>
      </c>
      <c r="K110" s="78">
        <f>[8]ESPH!L109</f>
        <v>38.909999999999997</v>
      </c>
      <c r="L110" s="78">
        <f>[8]ESPH!M109</f>
        <v>38.909999999999989</v>
      </c>
      <c r="M110" s="78">
        <f>[8]ESPH!N109</f>
        <v>38.909999999999997</v>
      </c>
    </row>
    <row r="111" spans="1:13" x14ac:dyDescent="0.3">
      <c r="A111" s="78" t="str">
        <f>[8]ESPH!B110</f>
        <v>e. Energía Noche Máximo</v>
      </c>
      <c r="B111" s="78">
        <f>[8]ESPH!C110</f>
        <v>27.600000000000016</v>
      </c>
      <c r="C111" s="78">
        <f>[8]ESPH!D110</f>
        <v>27.600000000000016</v>
      </c>
      <c r="D111" s="78">
        <f>[8]ESPH!E110</f>
        <v>27.600000000000016</v>
      </c>
      <c r="E111" s="78">
        <f>[8]ESPH!F110</f>
        <v>27.600000000000016</v>
      </c>
      <c r="F111" s="78">
        <f>[8]ESPH!G110</f>
        <v>27.600000000000016</v>
      </c>
      <c r="G111" s="78">
        <f>[8]ESPH!H110</f>
        <v>27.600000000000016</v>
      </c>
      <c r="H111" s="78">
        <f>[8]ESPH!I110</f>
        <v>27.600000000000016</v>
      </c>
      <c r="I111" s="78">
        <f>[8]ESPH!J110</f>
        <v>27.600000000000016</v>
      </c>
      <c r="J111" s="78">
        <f>[8]ESPH!K110</f>
        <v>27.600000000000016</v>
      </c>
      <c r="K111" s="78">
        <f>[8]ESPH!L110</f>
        <v>27.600000000000016</v>
      </c>
      <c r="L111" s="78">
        <f>[8]ESPH!M110</f>
        <v>27.600000000000016</v>
      </c>
      <c r="M111" s="78">
        <f>[8]ESPH!N110</f>
        <v>27.600000000000016</v>
      </c>
    </row>
    <row r="112" spans="1:13" x14ac:dyDescent="0.3">
      <c r="A112" s="94" t="str">
        <f>[8]ESPH!B111</f>
        <v>f. Energía Noche Mínimo</v>
      </c>
      <c r="B112" s="94">
        <f>[8]ESPH!C111</f>
        <v>25.509999999999994</v>
      </c>
      <c r="C112" s="94">
        <f>[8]ESPH!D111</f>
        <v>25.509999999999994</v>
      </c>
      <c r="D112" s="94">
        <f>[8]ESPH!E111</f>
        <v>25.509999999999994</v>
      </c>
      <c r="E112" s="94">
        <f>[8]ESPH!F111</f>
        <v>25.509999999999994</v>
      </c>
      <c r="F112" s="94">
        <f>[8]ESPH!G111</f>
        <v>25.509999999999994</v>
      </c>
      <c r="G112" s="94">
        <f>[8]ESPH!H111</f>
        <v>25.509999999999994</v>
      </c>
      <c r="H112" s="94">
        <f>[8]ESPH!I111</f>
        <v>25.509999999999994</v>
      </c>
      <c r="I112" s="94">
        <f>[8]ESPH!J111</f>
        <v>25.509999999999994</v>
      </c>
      <c r="J112" s="94">
        <f>[8]ESPH!K111</f>
        <v>25.509999999999994</v>
      </c>
      <c r="K112" s="94">
        <f>[8]ESPH!L111</f>
        <v>25.509999999999994</v>
      </c>
      <c r="L112" s="94">
        <f>[8]ESPH!M111</f>
        <v>25.509999999999994</v>
      </c>
      <c r="M112" s="94">
        <f>[8]ESPH!N111</f>
        <v>25.509999999999994</v>
      </c>
    </row>
    <row r="113" spans="1:1" x14ac:dyDescent="0.3">
      <c r="A113" s="78"/>
    </row>
  </sheetData>
  <mergeCells count="4">
    <mergeCell ref="A5:L5"/>
    <mergeCell ref="A6:M6"/>
    <mergeCell ref="A100:J100"/>
    <mergeCell ref="A101:J101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2429-15C1-4C78-9D24-9E539938F807}">
  <sheetPr>
    <tabColor theme="2"/>
  </sheetPr>
  <dimension ref="A5:M138"/>
  <sheetViews>
    <sheetView topLeftCell="F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205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[8]COOPELESCA!B7</f>
        <v>Tipo de tarifa y bloque</v>
      </c>
      <c r="B7" s="18" t="str">
        <f>[8]COOPELESCA!C7</f>
        <v>Enero</v>
      </c>
      <c r="C7" s="18" t="str">
        <f>[8]COOPELESCA!D7</f>
        <v>Febrero</v>
      </c>
      <c r="D7" s="18" t="str">
        <f>[8]COOPELESCA!E7</f>
        <v>Marzo</v>
      </c>
      <c r="E7" s="18" t="str">
        <f>[8]COOPELESCA!F7</f>
        <v>Abril</v>
      </c>
      <c r="F7" s="18" t="str">
        <f>[8]COOPELESCA!G7</f>
        <v>Mayo</v>
      </c>
      <c r="G7" s="18" t="str">
        <f>[8]COOPELESCA!H7</f>
        <v>Junio</v>
      </c>
      <c r="H7" s="18" t="str">
        <f>[8]COOPELESCA!I7</f>
        <v>Julio</v>
      </c>
      <c r="I7" s="18" t="str">
        <f>[8]COOPELESCA!J7</f>
        <v>Agosto</v>
      </c>
      <c r="J7" s="18" t="str">
        <f>[8]COOPELESCA!K7</f>
        <v>Septiembre</v>
      </c>
      <c r="K7" s="18" t="str">
        <f>[8]COOPELESCA!L7</f>
        <v>Octubre</v>
      </c>
      <c r="L7" s="18" t="str">
        <f>[8]COOPELESCA!M7</f>
        <v>Noviembre</v>
      </c>
      <c r="M7" s="18" t="str">
        <f>[8]COOPELESCA!N7</f>
        <v>Diciembre</v>
      </c>
    </row>
    <row r="8" spans="1:13" x14ac:dyDescent="0.3">
      <c r="A8" s="51" t="str">
        <f>[8]COOPELESCA!B8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x14ac:dyDescent="0.3">
      <c r="A9" s="20" t="str">
        <f>[8]COOPELESCA!B9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[8]COOPELESCA!B10</f>
        <v>a. Bloque 0-145 kWh</v>
      </c>
      <c r="B10" s="13">
        <f>[8]COOPELESCA!C10</f>
        <v>1693.7600000000002</v>
      </c>
      <c r="C10" s="13">
        <f>[8]COOPELESCA!D10</f>
        <v>1693.76</v>
      </c>
      <c r="D10" s="13">
        <f>[8]COOPELESCA!E10</f>
        <v>1693.7600000000002</v>
      </c>
      <c r="E10" s="13">
        <f>[8]COOPELESCA!F10</f>
        <v>1724.4700000000007</v>
      </c>
      <c r="F10" s="13">
        <f>[8]COOPELESCA!G10</f>
        <v>1724.4700000000007</v>
      </c>
      <c r="G10" s="13">
        <f>[8]COOPELESCA!H10</f>
        <v>1724.4700000000007</v>
      </c>
      <c r="H10" s="13">
        <f>[8]COOPELESCA!I10</f>
        <v>1697.1699999999989</v>
      </c>
      <c r="I10" s="13">
        <f>[8]COOPELESCA!J10</f>
        <v>1697.1699999999989</v>
      </c>
      <c r="J10" s="13">
        <f>[8]COOPELESCA!K10</f>
        <v>1697.1699999999989</v>
      </c>
      <c r="K10" s="13">
        <f>[8]COOPELESCA!L10</f>
        <v>1669.1900000000005</v>
      </c>
      <c r="L10" s="13">
        <f>[8]COOPELESCA!M10</f>
        <v>1669.1900000000003</v>
      </c>
      <c r="M10" s="13">
        <f>[8]COOPELESCA!N10</f>
        <v>1669.1900000000005</v>
      </c>
    </row>
    <row r="11" spans="1:13" x14ac:dyDescent="0.3">
      <c r="A11" s="22" t="str">
        <f>[8]COOPELESCA!B11</f>
        <v>b. Bloque 0-145 kWh</v>
      </c>
      <c r="B11" s="13">
        <f>[8]COOPELESCA!C11</f>
        <v>53.900000000000027</v>
      </c>
      <c r="C11" s="13">
        <f>[8]COOPELESCA!D11</f>
        <v>53.90000000000002</v>
      </c>
      <c r="D11" s="13">
        <f>[8]COOPELESCA!E11</f>
        <v>53.900000000000027</v>
      </c>
      <c r="E11" s="13">
        <f>[8]COOPELESCA!F11</f>
        <v>54.880000000000038</v>
      </c>
      <c r="F11" s="13">
        <f>[8]COOPELESCA!G11</f>
        <v>54.880000000000045</v>
      </c>
      <c r="G11" s="13">
        <f>[8]COOPELESCA!H11</f>
        <v>54.880000000000038</v>
      </c>
      <c r="H11" s="13">
        <f>[8]COOPELESCA!I11</f>
        <v>54.01</v>
      </c>
      <c r="I11" s="13">
        <f>[8]COOPELESCA!J11</f>
        <v>54.01</v>
      </c>
      <c r="J11" s="13">
        <f>[8]COOPELESCA!K11</f>
        <v>54.01</v>
      </c>
      <c r="K11" s="13">
        <f>[8]COOPELESCA!L11</f>
        <v>53.119999999999955</v>
      </c>
      <c r="L11" s="13">
        <f>[8]COOPELESCA!M11</f>
        <v>53.119999999999962</v>
      </c>
      <c r="M11" s="13">
        <f>[8]COOPELESCA!N11</f>
        <v>53.119999999999955</v>
      </c>
    </row>
    <row r="12" spans="1:13" x14ac:dyDescent="0.3">
      <c r="A12" s="22" t="str">
        <f>[8]COOPELESCA!B12</f>
        <v>c. Bloque 146-200 kWh</v>
      </c>
      <c r="B12" s="13">
        <f>[8]COOPELESCA!C12</f>
        <v>4090.7700000000013</v>
      </c>
      <c r="C12" s="13">
        <f>[8]COOPELESCA!D12</f>
        <v>4090.7700000000009</v>
      </c>
      <c r="D12" s="13">
        <f>[8]COOPELESCA!E12</f>
        <v>4090.7700000000013</v>
      </c>
      <c r="E12" s="13">
        <f>[8]COOPELESCA!F12</f>
        <v>4164.9400000000014</v>
      </c>
      <c r="F12" s="13">
        <f>[8]COOPELESCA!G12</f>
        <v>4164.9400000000014</v>
      </c>
      <c r="G12" s="13">
        <f>[8]COOPELESCA!H12</f>
        <v>4164.9400000000014</v>
      </c>
      <c r="H12" s="13">
        <f>[8]COOPELESCA!I12</f>
        <v>4099</v>
      </c>
      <c r="I12" s="13">
        <f>[8]COOPELESCA!J12</f>
        <v>4099</v>
      </c>
      <c r="J12" s="13">
        <f>[8]COOPELESCA!K12</f>
        <v>4099</v>
      </c>
      <c r="K12" s="13">
        <f>[8]COOPELESCA!L12</f>
        <v>4031.4199999999987</v>
      </c>
      <c r="L12" s="13">
        <f>[8]COOPELESCA!M12</f>
        <v>4031.4199999999987</v>
      </c>
      <c r="M12" s="13">
        <f>[8]COOPELESCA!N12</f>
        <v>4031.4199999999987</v>
      </c>
    </row>
    <row r="13" spans="1:13" x14ac:dyDescent="0.3">
      <c r="A13" s="60" t="str">
        <f>[8]COOPELESCA!B13</f>
        <v>d. Bloque 146-200 kWh</v>
      </c>
      <c r="B13" s="13">
        <f>[8]COOPELESCA!C13</f>
        <v>61.640000000000043</v>
      </c>
      <c r="C13" s="13">
        <f>[8]COOPELESCA!D13</f>
        <v>61.640000000000036</v>
      </c>
      <c r="D13" s="13">
        <f>[8]COOPELESCA!E13</f>
        <v>61.640000000000043</v>
      </c>
      <c r="E13" s="13">
        <f>[8]COOPELESCA!F13</f>
        <v>62.75</v>
      </c>
      <c r="F13" s="13">
        <f>[8]COOPELESCA!G13</f>
        <v>62.75</v>
      </c>
      <c r="G13" s="13">
        <f>[8]COOPELESCA!H13</f>
        <v>62.75</v>
      </c>
      <c r="H13" s="13">
        <f>[8]COOPELESCA!I13</f>
        <v>61.76</v>
      </c>
      <c r="I13" s="13">
        <f>[8]COOPELESCA!J13</f>
        <v>61.76</v>
      </c>
      <c r="J13" s="13">
        <f>[8]COOPELESCA!K13</f>
        <v>61.76</v>
      </c>
      <c r="K13" s="13">
        <f>[8]COOPELESCA!L13</f>
        <v>60.74</v>
      </c>
      <c r="L13" s="13">
        <f>[8]COOPELESCA!M13</f>
        <v>60.74</v>
      </c>
      <c r="M13" s="13">
        <f>[8]COOPELESCA!N13</f>
        <v>60.74</v>
      </c>
    </row>
    <row r="14" spans="1:13" x14ac:dyDescent="0.3">
      <c r="A14" s="47" t="str">
        <f>[8]COOPELESCA!B14</f>
        <v>e. Bloque 201-270 kWh</v>
      </c>
      <c r="B14" s="13">
        <f>[8]COOPELESCA!C14</f>
        <v>4917.829999999999</v>
      </c>
      <c r="C14" s="13">
        <f>[8]COOPELESCA!D14</f>
        <v>4917.8300000000008</v>
      </c>
      <c r="D14" s="13">
        <f>[8]COOPELESCA!E14</f>
        <v>4917.829999999999</v>
      </c>
      <c r="E14" s="13">
        <f>[8]COOPELESCA!F14</f>
        <v>5007</v>
      </c>
      <c r="F14" s="13">
        <f>[8]COOPELESCA!G14</f>
        <v>5007</v>
      </c>
      <c r="G14" s="13">
        <f>[8]COOPELESCA!H14</f>
        <v>5007</v>
      </c>
      <c r="H14" s="13">
        <f>[8]COOPELESCA!I14</f>
        <v>4927.7299999999996</v>
      </c>
      <c r="I14" s="13">
        <f>[8]COOPELESCA!J14</f>
        <v>4927.7299999999996</v>
      </c>
      <c r="J14" s="13">
        <f>[8]COOPELESCA!K14</f>
        <v>4927.7299999999987</v>
      </c>
      <c r="K14" s="13">
        <f>[8]COOPELESCA!L14</f>
        <v>4846.4900000000007</v>
      </c>
      <c r="L14" s="13">
        <f>[8]COOPELESCA!M14</f>
        <v>4846.4900000000016</v>
      </c>
      <c r="M14" s="13">
        <f>[8]COOPELESCA!N14</f>
        <v>4846.4900000000007</v>
      </c>
    </row>
    <row r="15" spans="1:13" x14ac:dyDescent="0.3">
      <c r="A15" s="22" t="str">
        <f>[8]COOPELESCA!B15</f>
        <v>f. Bloque 201-270 kWh</v>
      </c>
      <c r="B15" s="13">
        <f>[8]COOPELESCA!C15</f>
        <v>71.5</v>
      </c>
      <c r="C15" s="13">
        <f>[8]COOPELESCA!D15</f>
        <v>71.5</v>
      </c>
      <c r="D15" s="13">
        <f>[8]COOPELESCA!E15</f>
        <v>71.5</v>
      </c>
      <c r="E15" s="13">
        <f>[8]COOPELESCA!F15</f>
        <v>72.799999999999983</v>
      </c>
      <c r="F15" s="13">
        <f>[8]COOPELESCA!G15</f>
        <v>72.8</v>
      </c>
      <c r="G15" s="13">
        <f>[8]COOPELESCA!H15</f>
        <v>72.799999999999983</v>
      </c>
      <c r="H15" s="13">
        <f>[8]COOPELESCA!I15</f>
        <v>71.650000000000034</v>
      </c>
      <c r="I15" s="13">
        <f>[8]COOPELESCA!J15</f>
        <v>71.650000000000034</v>
      </c>
      <c r="J15" s="13">
        <f>[8]COOPELESCA!K15</f>
        <v>71.650000000000034</v>
      </c>
      <c r="K15" s="13">
        <f>[8]COOPELESCA!L15</f>
        <v>70.47</v>
      </c>
      <c r="L15" s="13">
        <f>[8]COOPELESCA!M15</f>
        <v>70.470000000000013</v>
      </c>
      <c r="M15" s="13">
        <f>[8]COOPELESCA!N15</f>
        <v>70.47</v>
      </c>
    </row>
    <row r="16" spans="1:13" x14ac:dyDescent="0.3">
      <c r="A16" s="22" t="str">
        <f>[8]COOPELESCA!B16</f>
        <v>g. Bloque 271-390 kWh</v>
      </c>
      <c r="B16" s="13">
        <f>[8]COOPELESCA!C16</f>
        <v>7205.8900000000058</v>
      </c>
      <c r="C16" s="13">
        <f>[8]COOPELESCA!D16</f>
        <v>7205.8900000000049</v>
      </c>
      <c r="D16" s="13">
        <f>[8]COOPELESCA!E16</f>
        <v>7205.8900000000058</v>
      </c>
      <c r="E16" s="13">
        <f>[8]COOPELESCA!F16</f>
        <v>7336.5499999999965</v>
      </c>
      <c r="F16" s="13">
        <f>[8]COOPELESCA!G16</f>
        <v>7336.5499999999956</v>
      </c>
      <c r="G16" s="13">
        <f>[8]COOPELESCA!H16</f>
        <v>7336.5499999999965</v>
      </c>
      <c r="H16" s="13">
        <f>[8]COOPELESCA!I16</f>
        <v>7220.3900000000058</v>
      </c>
      <c r="I16" s="13">
        <f>[8]COOPELESCA!J16</f>
        <v>7220.3900000000058</v>
      </c>
      <c r="J16" s="13">
        <f>[8]COOPELESCA!K16</f>
        <v>7220.3900000000049</v>
      </c>
      <c r="K16" s="13">
        <f>[8]COOPELESCA!L16</f>
        <v>7101.350000000004</v>
      </c>
      <c r="L16" s="13">
        <f>[8]COOPELESCA!M16</f>
        <v>7101.350000000004</v>
      </c>
      <c r="M16" s="13">
        <f>[8]COOPELESCA!N16</f>
        <v>7101.350000000004</v>
      </c>
    </row>
    <row r="17" spans="1:13" x14ac:dyDescent="0.3">
      <c r="A17" s="22" t="str">
        <f>[8]COOPELESCA!B17</f>
        <v>h. Bloque 271-390 kWh</v>
      </c>
      <c r="B17" s="13">
        <f>[8]COOPELESCA!C17</f>
        <v>82.94000000000004</v>
      </c>
      <c r="C17" s="13">
        <f>[8]COOPELESCA!D17</f>
        <v>82.94000000000004</v>
      </c>
      <c r="D17" s="13">
        <f>[8]COOPELESCA!E17</f>
        <v>82.94000000000004</v>
      </c>
      <c r="E17" s="13">
        <f>[8]COOPELESCA!F17</f>
        <v>84.44000000000004</v>
      </c>
      <c r="F17" s="13">
        <f>[8]COOPELESCA!G17</f>
        <v>84.44000000000004</v>
      </c>
      <c r="G17" s="13">
        <f>[8]COOPELESCA!H17</f>
        <v>84.44000000000004</v>
      </c>
      <c r="H17" s="13">
        <f>[8]COOPELESCA!I17</f>
        <v>83.11</v>
      </c>
      <c r="I17" s="13">
        <f>[8]COOPELESCA!J17</f>
        <v>83.11</v>
      </c>
      <c r="J17" s="13">
        <f>[8]COOPELESCA!K17</f>
        <v>83.109999999999985</v>
      </c>
      <c r="K17" s="13">
        <f>[8]COOPELESCA!L17</f>
        <v>81.739999999999952</v>
      </c>
      <c r="L17" s="13">
        <f>[8]COOPELESCA!M17</f>
        <v>81.739999999999966</v>
      </c>
      <c r="M17" s="13">
        <f>[8]COOPELESCA!N17</f>
        <v>81.739999999999952</v>
      </c>
    </row>
    <row r="18" spans="1:13" x14ac:dyDescent="0.3">
      <c r="A18" s="22" t="str">
        <f>[8]COOPELESCA!B18</f>
        <v>i. Bloque mayor a 391 kWh</v>
      </c>
      <c r="B18" s="13">
        <f>[8]COOPELESCA!C18</f>
        <v>12727.929999999995</v>
      </c>
      <c r="C18" s="13">
        <f>[8]COOPELESCA!D18</f>
        <v>12727.929999999995</v>
      </c>
      <c r="D18" s="13">
        <f>[8]COOPELESCA!E18</f>
        <v>12727.929999999995</v>
      </c>
      <c r="E18" s="13">
        <f>[8]COOPELESCA!F18</f>
        <v>12958.710000000003</v>
      </c>
      <c r="F18" s="13">
        <f>[8]COOPELESCA!G18</f>
        <v>12958.710000000005</v>
      </c>
      <c r="G18" s="13">
        <f>[8]COOPELESCA!H18</f>
        <v>12958.710000000003</v>
      </c>
      <c r="H18" s="13">
        <f>[8]COOPELESCA!I18</f>
        <v>12753.539999999995</v>
      </c>
      <c r="I18" s="13">
        <f>[8]COOPELESCA!J18</f>
        <v>12753.539999999995</v>
      </c>
      <c r="J18" s="13">
        <f>[8]COOPELESCA!K18</f>
        <v>12753.539999999997</v>
      </c>
      <c r="K18" s="13">
        <f>[8]COOPELESCA!L18</f>
        <v>12543.28000000001</v>
      </c>
      <c r="L18" s="13">
        <f>[8]COOPELESCA!M18</f>
        <v>12543.280000000008</v>
      </c>
      <c r="M18" s="13">
        <f>[8]COOPELESCA!N18</f>
        <v>12543.28000000001</v>
      </c>
    </row>
    <row r="19" spans="1:13" x14ac:dyDescent="0.3">
      <c r="A19" s="22" t="str">
        <f>[8]COOPELESCA!B19</f>
        <v>j. Bloque mayor a 391 kWh</v>
      </c>
      <c r="B19" s="13">
        <f>[8]COOPELESCA!C19</f>
        <v>96.219999999999942</v>
      </c>
      <c r="C19" s="13">
        <f>[8]COOPELESCA!D19</f>
        <v>96.219999999999956</v>
      </c>
      <c r="D19" s="13">
        <f>[8]COOPELESCA!E19</f>
        <v>96.219999999999942</v>
      </c>
      <c r="E19" s="13">
        <f>[8]COOPELESCA!F19</f>
        <v>97.960000000000022</v>
      </c>
      <c r="F19" s="13">
        <f>[8]COOPELESCA!G19</f>
        <v>97.960000000000022</v>
      </c>
      <c r="G19" s="13">
        <f>[8]COOPELESCA!H19</f>
        <v>97.960000000000022</v>
      </c>
      <c r="H19" s="13">
        <f>[8]COOPELESCA!I19</f>
        <v>96.409999999999968</v>
      </c>
      <c r="I19" s="13">
        <f>[8]COOPELESCA!J19</f>
        <v>96.409999999999968</v>
      </c>
      <c r="J19" s="13">
        <f>[8]COOPELESCA!K19</f>
        <v>96.409999999999982</v>
      </c>
      <c r="K19" s="13">
        <f>[8]COOPELESCA!L19</f>
        <v>94.820000000000022</v>
      </c>
      <c r="L19" s="13">
        <f>[8]COOPELESCA!M19</f>
        <v>94.820000000000007</v>
      </c>
      <c r="M19" s="13">
        <f>[8]COOPELESCA!N19</f>
        <v>94.820000000000022</v>
      </c>
    </row>
    <row r="20" spans="1:13" x14ac:dyDescent="0.3">
      <c r="A20" s="60" t="str">
        <f>[8]COOPELESCA!B20</f>
        <v>j.a.Por consumo de energía (kWh)</v>
      </c>
      <c r="B20" s="13">
        <f>[8]COOPELESCA!C20</f>
        <v>12727.929999999995</v>
      </c>
      <c r="C20" s="13">
        <f>[8]COOPELESCA!D20</f>
        <v>12727.929999999995</v>
      </c>
      <c r="D20" s="13">
        <f>[8]COOPELESCA!E20</f>
        <v>12727.929999999995</v>
      </c>
      <c r="E20" s="13">
        <f>[8]COOPELESCA!F20</f>
        <v>12958.710000000003</v>
      </c>
      <c r="F20" s="13">
        <f>[8]COOPELESCA!G20</f>
        <v>12958.710000000005</v>
      </c>
      <c r="G20" s="13">
        <f>[8]COOPELESCA!H20</f>
        <v>12958.710000000003</v>
      </c>
      <c r="H20" s="13">
        <f>[8]COOPELESCA!I20</f>
        <v>12753.539999999995</v>
      </c>
      <c r="I20" s="13">
        <f>[8]COOPELESCA!J20</f>
        <v>12753.539999999995</v>
      </c>
      <c r="J20" s="13">
        <f>[8]COOPELESCA!K20</f>
        <v>12753.539999999997</v>
      </c>
      <c r="K20" s="13">
        <f>[8]COOPELESCA!L20</f>
        <v>12543.28000000001</v>
      </c>
      <c r="L20" s="13">
        <f>[8]COOPELESCA!M20</f>
        <v>12543.280000000008</v>
      </c>
      <c r="M20" s="13">
        <f>[8]COOPELESCA!N20</f>
        <v>12543.28000000001</v>
      </c>
    </row>
    <row r="21" spans="1:13" x14ac:dyDescent="0.3">
      <c r="A21" s="47" t="str">
        <f>[8]COOPELESCA!B21</f>
        <v>j.b. Por consumo de energía (kWh)</v>
      </c>
      <c r="B21" s="13">
        <f>[8]COOPELESCA!C21</f>
        <v>78.239999999999966</v>
      </c>
      <c r="C21" s="13">
        <f>[8]COOPELESCA!D21</f>
        <v>78.239999999999995</v>
      </c>
      <c r="D21" s="13">
        <f>[8]COOPELESCA!E21</f>
        <v>78.239999999999966</v>
      </c>
      <c r="E21" s="13">
        <f>[8]COOPELESCA!F21</f>
        <v>79.650000000000048</v>
      </c>
      <c r="F21" s="13">
        <f>[8]COOPELESCA!G21</f>
        <v>79.650000000000048</v>
      </c>
      <c r="G21" s="13">
        <f>[8]COOPELESCA!H21</f>
        <v>79.650000000000048</v>
      </c>
      <c r="H21" s="13">
        <f>[8]COOPELESCA!I21</f>
        <v>78.390000000000015</v>
      </c>
      <c r="I21" s="13">
        <f>[8]COOPELESCA!J21</f>
        <v>78.390000000000015</v>
      </c>
      <c r="J21" s="13">
        <f>[8]COOPELESCA!K21</f>
        <v>78.390000000000029</v>
      </c>
      <c r="K21" s="13">
        <f>[8]COOPELESCA!L21</f>
        <v>77.099999999999952</v>
      </c>
      <c r="L21" s="13">
        <f>[8]COOPELESCA!M21</f>
        <v>77.099999999999952</v>
      </c>
      <c r="M21" s="13">
        <f>[8]COOPELESCA!N21</f>
        <v>77.099999999999952</v>
      </c>
    </row>
    <row r="22" spans="1:13" x14ac:dyDescent="0.3">
      <c r="A22" s="22" t="str">
        <f>[8]COOPELESCA!B22</f>
        <v>j.c. Por consumo de energía (kW)</v>
      </c>
      <c r="B22" s="13">
        <f>[8]COOPELESCA!C22</f>
        <v>4738.8900000000021</v>
      </c>
      <c r="C22" s="13">
        <f>[8]COOPELESCA!D22</f>
        <v>4738.8900000000003</v>
      </c>
      <c r="D22" s="13">
        <f>[8]COOPELESCA!E22</f>
        <v>4738.8900000000021</v>
      </c>
      <c r="E22" s="13">
        <f>[8]COOPELESCA!F22</f>
        <v>4824.8099999999986</v>
      </c>
      <c r="F22" s="13">
        <f>[8]COOPELESCA!G22</f>
        <v>4824.8099999999986</v>
      </c>
      <c r="G22" s="13">
        <f>[8]COOPELESCA!H22</f>
        <v>4824.8099999999986</v>
      </c>
      <c r="H22" s="13">
        <f>[8]COOPELESCA!I22</f>
        <v>4748.4299999999967</v>
      </c>
      <c r="I22" s="13">
        <f>[8]COOPELESCA!J22</f>
        <v>4748.4299999999967</v>
      </c>
      <c r="J22" s="13">
        <f>[8]COOPELESCA!K22</f>
        <v>4748.4299999999967</v>
      </c>
      <c r="K22" s="13">
        <f>[8]COOPELESCA!L22</f>
        <v>4670.1400000000012</v>
      </c>
      <c r="L22" s="13">
        <f>[8]COOPELESCA!M22</f>
        <v>4670.1400000000003</v>
      </c>
      <c r="M22" s="13">
        <f>[8]COOPELESCA!N22</f>
        <v>4670.1400000000012</v>
      </c>
    </row>
    <row r="23" spans="1:13" x14ac:dyDescent="0.3">
      <c r="A23" s="68" t="str">
        <f>[8]COOPELESCA!B23</f>
        <v>COMERCIOS Y SERVICIOS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spans="1:13" x14ac:dyDescent="0.3">
      <c r="A24" s="66" t="str">
        <f>[8]COOPELESCA!B24</f>
        <v>T-CO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3">
      <c r="A25" s="22" t="str">
        <f>[8]COOPELESCA!B25</f>
        <v>a. Consumo de Energía menor o igual a 3000 kWh</v>
      </c>
      <c r="B25" s="13">
        <f>[8]COOPELESCA!C25</f>
        <v>96.219999999999942</v>
      </c>
      <c r="C25" s="13">
        <f>[8]COOPELESCA!D25</f>
        <v>96.219999999999956</v>
      </c>
      <c r="D25" s="13">
        <f>[8]COOPELESCA!E25</f>
        <v>96.219999999999942</v>
      </c>
      <c r="E25" s="13">
        <f>[8]COOPELESCA!F25</f>
        <v>97.960000000000022</v>
      </c>
      <c r="F25" s="13">
        <f>[8]COOPELESCA!G25</f>
        <v>97.960000000000022</v>
      </c>
      <c r="G25" s="13">
        <f>[8]COOPELESCA!H25</f>
        <v>97.960000000000022</v>
      </c>
      <c r="H25" s="13">
        <f>[8]COOPELESCA!I25</f>
        <v>96.409999999999968</v>
      </c>
      <c r="I25" s="13">
        <f>[8]COOPELESCA!J25</f>
        <v>96.409999999999968</v>
      </c>
      <c r="J25" s="13">
        <f>[8]COOPELESCA!K25</f>
        <v>96.409999999999982</v>
      </c>
      <c r="K25" s="13">
        <f>[8]COOPELESCA!L25</f>
        <v>94.820000000000022</v>
      </c>
      <c r="L25" s="13">
        <f>[8]COOPELESCA!M25</f>
        <v>94.820000000000007</v>
      </c>
      <c r="M25" s="13">
        <f>[8]COOPELESCA!N25</f>
        <v>94.820000000000022</v>
      </c>
    </row>
    <row r="26" spans="1:13" x14ac:dyDescent="0.3">
      <c r="A26" s="22" t="str">
        <f>[8]COOPELESCA!B26</f>
        <v>b. Bloque 0-3000 kWh</v>
      </c>
      <c r="B26" s="13">
        <f>[8]COOPELESCA!C26</f>
        <v>234719.99999999997</v>
      </c>
      <c r="C26" s="13">
        <f>[8]COOPELESCA!D26</f>
        <v>234719.99999999997</v>
      </c>
      <c r="D26" s="13">
        <f>[8]COOPELESCA!E26</f>
        <v>234719.99999999997</v>
      </c>
      <c r="E26" s="13">
        <f>[8]COOPELESCA!F26</f>
        <v>238950.00000000003</v>
      </c>
      <c r="F26" s="13">
        <f>[8]COOPELESCA!G26</f>
        <v>238950.00000000003</v>
      </c>
      <c r="G26" s="13">
        <f>[8]COOPELESCA!H26</f>
        <v>238950.00000000003</v>
      </c>
      <c r="H26" s="13">
        <f>[8]COOPELESCA!I26</f>
        <v>235170</v>
      </c>
      <c r="I26" s="13">
        <f>[8]COOPELESCA!J26</f>
        <v>235170</v>
      </c>
      <c r="J26" s="13">
        <f>[8]COOPELESCA!K26</f>
        <v>235170</v>
      </c>
      <c r="K26" s="13">
        <f>[8]COOPELESCA!L26</f>
        <v>231299.99999999997</v>
      </c>
      <c r="L26" s="13">
        <f>[8]COOPELESCA!M26</f>
        <v>231299.99999999997</v>
      </c>
      <c r="M26" s="13">
        <f>[8]COOPELESCA!N26</f>
        <v>231299.99999999997</v>
      </c>
    </row>
    <row r="27" spans="1:13" x14ac:dyDescent="0.3">
      <c r="A27" s="60" t="str">
        <f>[8]COOPELESCA!B27</f>
        <v>c. Bloque mayor a 3000 kWh</v>
      </c>
      <c r="B27" s="13">
        <f>[8]COOPELESCA!C27</f>
        <v>78.239999999999966</v>
      </c>
      <c r="C27" s="13">
        <f>[8]COOPELESCA!D27</f>
        <v>78.239999999999995</v>
      </c>
      <c r="D27" s="13">
        <f>[8]COOPELESCA!E27</f>
        <v>78.239999999999966</v>
      </c>
      <c r="E27" s="13">
        <f>[8]COOPELESCA!F27</f>
        <v>79.650000000000048</v>
      </c>
      <c r="F27" s="13">
        <f>[8]COOPELESCA!G27</f>
        <v>79.650000000000048</v>
      </c>
      <c r="G27" s="13">
        <f>[8]COOPELESCA!H27</f>
        <v>79.650000000000048</v>
      </c>
      <c r="H27" s="13">
        <f>[8]COOPELESCA!I27</f>
        <v>78.390000000000015</v>
      </c>
      <c r="I27" s="13">
        <f>[8]COOPELESCA!J27</f>
        <v>78.390000000000015</v>
      </c>
      <c r="J27" s="13">
        <f>[8]COOPELESCA!K27</f>
        <v>78.390000000000029</v>
      </c>
      <c r="K27" s="13">
        <f>[8]COOPELESCA!L27</f>
        <v>77.099999999999952</v>
      </c>
      <c r="L27" s="13">
        <f>[8]COOPELESCA!M27</f>
        <v>77.099999999999952</v>
      </c>
      <c r="M27" s="13">
        <f>[8]COOPELESCA!N27</f>
        <v>77.099999999999952</v>
      </c>
    </row>
    <row r="28" spans="1:13" x14ac:dyDescent="0.3">
      <c r="A28" s="47" t="str">
        <f>[8]COOPELESCA!B28</f>
        <v>d. Bloque 0-10 kW</v>
      </c>
      <c r="B28" s="13">
        <f>[8]COOPELESCA!C28</f>
        <v>47388.899999999987</v>
      </c>
      <c r="C28" s="13">
        <f>[8]COOPELESCA!D28</f>
        <v>47388.9</v>
      </c>
      <c r="D28" s="13">
        <f>[8]COOPELESCA!E28</f>
        <v>47388.899999999987</v>
      </c>
      <c r="E28" s="13">
        <f>[8]COOPELESCA!F28</f>
        <v>48248.100000000013</v>
      </c>
      <c r="F28" s="13">
        <f>[8]COOPELESCA!G28</f>
        <v>48248.10000000002</v>
      </c>
      <c r="G28" s="13">
        <f>[8]COOPELESCA!H28</f>
        <v>48248.100000000013</v>
      </c>
      <c r="H28" s="13">
        <f>[8]COOPELESCA!I28</f>
        <v>47484.300000000025</v>
      </c>
      <c r="I28" s="13">
        <f>[8]COOPELESCA!J28</f>
        <v>47484.300000000025</v>
      </c>
      <c r="J28" s="13">
        <f>[8]COOPELESCA!K28</f>
        <v>47484.300000000025</v>
      </c>
      <c r="K28" s="13">
        <f>[8]COOPELESCA!L28</f>
        <v>46701.399999999987</v>
      </c>
      <c r="L28" s="13">
        <f>[8]COOPELESCA!M28</f>
        <v>46701.399999999994</v>
      </c>
      <c r="M28" s="13">
        <f>[8]COOPELESCA!N28</f>
        <v>46701.399999999987</v>
      </c>
    </row>
    <row r="29" spans="1:13" x14ac:dyDescent="0.3">
      <c r="A29" s="22" t="str">
        <f>[8]COOPELESCA!B29</f>
        <v>e. Bloque mayor a 10 kW</v>
      </c>
      <c r="B29" s="13">
        <f>[8]COOPELESCA!C29</f>
        <v>4738.8900000000021</v>
      </c>
      <c r="C29" s="13">
        <f>[8]COOPELESCA!D29</f>
        <v>4738.8900000000003</v>
      </c>
      <c r="D29" s="13">
        <f>[8]COOPELESCA!E29</f>
        <v>4738.8900000000021</v>
      </c>
      <c r="E29" s="13">
        <f>[8]COOPELESCA!F29</f>
        <v>4824.8099999999986</v>
      </c>
      <c r="F29" s="13">
        <f>[8]COOPELESCA!G29</f>
        <v>4824.8099999999986</v>
      </c>
      <c r="G29" s="13">
        <f>[8]COOPELESCA!H29</f>
        <v>4824.8099999999986</v>
      </c>
      <c r="H29" s="13">
        <f>[8]COOPELESCA!I29</f>
        <v>4748.4299999999967</v>
      </c>
      <c r="I29" s="13">
        <f>[8]COOPELESCA!J29</f>
        <v>4748.4299999999967</v>
      </c>
      <c r="J29" s="13">
        <f>[8]COOPELESCA!K29</f>
        <v>4748.4299999999967</v>
      </c>
      <c r="K29" s="13">
        <f>[8]COOPELESCA!L29</f>
        <v>4670.1400000000012</v>
      </c>
      <c r="L29" s="13">
        <f>[8]COOPELESCA!M29</f>
        <v>4670.1400000000003</v>
      </c>
      <c r="M29" s="13">
        <f>[8]COOPELESCA!N29</f>
        <v>4670.1400000000012</v>
      </c>
    </row>
    <row r="30" spans="1:13" x14ac:dyDescent="0.3">
      <c r="A30" s="68" t="str">
        <f>[8]COOPELESCA!B30</f>
        <v>INDUSTRIAL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x14ac:dyDescent="0.3">
      <c r="A31" s="66" t="str">
        <f>[8]COOPELESCA!B31</f>
        <v>T-IN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x14ac:dyDescent="0.3">
      <c r="A32" s="22" t="str">
        <f>[8]COOPELESCA!B32</f>
        <v>a. Consumo de Energía menor o igual a 3000 kWh</v>
      </c>
      <c r="B32" s="13">
        <f>[8]COOPELESCA!C32</f>
        <v>98.69000000000004</v>
      </c>
      <c r="C32" s="13">
        <f>[8]COOPELESCA!D32</f>
        <v>98.69000000000004</v>
      </c>
      <c r="D32" s="13">
        <f>[8]COOPELESCA!E32</f>
        <v>98.69000000000004</v>
      </c>
      <c r="E32" s="13">
        <f>[8]COOPELESCA!F32</f>
        <v>100.48</v>
      </c>
      <c r="F32" s="13">
        <f>[8]COOPELESCA!G32</f>
        <v>100.48</v>
      </c>
      <c r="G32" s="13">
        <f>[8]COOPELESCA!H32</f>
        <v>100.48</v>
      </c>
      <c r="H32" s="13">
        <f>[8]COOPELESCA!I32</f>
        <v>98.889999999999986</v>
      </c>
      <c r="I32" s="13">
        <f>[8]COOPELESCA!J32</f>
        <v>98.889999999999986</v>
      </c>
      <c r="J32" s="13">
        <f>[8]COOPELESCA!K32</f>
        <v>98.89</v>
      </c>
      <c r="K32" s="13">
        <f>[8]COOPELESCA!L32</f>
        <v>97.260000000000076</v>
      </c>
      <c r="L32" s="13">
        <f>[8]COOPELESCA!M32</f>
        <v>97.260000000000062</v>
      </c>
      <c r="M32" s="13">
        <f>[8]COOPELESCA!N32</f>
        <v>97.260000000000076</v>
      </c>
    </row>
    <row r="33" spans="1:13" x14ac:dyDescent="0.3">
      <c r="A33" s="22" t="str">
        <f>[8]COOPELESCA!B33</f>
        <v>b. Bloque 0-3000 kWh</v>
      </c>
      <c r="B33" s="13">
        <f>[8]COOPELESCA!C33</f>
        <v>240750</v>
      </c>
      <c r="C33" s="13">
        <f>[8]COOPELESCA!D33</f>
        <v>240750</v>
      </c>
      <c r="D33" s="13">
        <f>[8]COOPELESCA!E33</f>
        <v>240750</v>
      </c>
      <c r="E33" s="13">
        <f>[8]COOPELESCA!F33</f>
        <v>245129.99999999997</v>
      </c>
      <c r="F33" s="13">
        <f>[8]COOPELESCA!G33</f>
        <v>245129.99999999997</v>
      </c>
      <c r="G33" s="13">
        <f>[8]COOPELESCA!H33</f>
        <v>245129.99999999997</v>
      </c>
      <c r="H33" s="13">
        <f>[8]COOPELESCA!I33</f>
        <v>241230</v>
      </c>
      <c r="I33" s="13">
        <f>[8]COOPELESCA!J33</f>
        <v>241230</v>
      </c>
      <c r="J33" s="13">
        <f>[8]COOPELESCA!K33</f>
        <v>241230</v>
      </c>
      <c r="K33" s="13">
        <f>[8]COOPELESCA!L33</f>
        <v>237270</v>
      </c>
      <c r="L33" s="13">
        <f>[8]COOPELESCA!M33</f>
        <v>237270</v>
      </c>
      <c r="M33" s="13">
        <f>[8]COOPELESCA!N33</f>
        <v>237270</v>
      </c>
    </row>
    <row r="34" spans="1:13" x14ac:dyDescent="0.3">
      <c r="A34" s="60" t="str">
        <f>[8]COOPELESCA!B34</f>
        <v>c. Bloque mayor a 3000 kWh</v>
      </c>
      <c r="B34" s="13">
        <f>[8]COOPELESCA!C34</f>
        <v>80.25</v>
      </c>
      <c r="C34" s="13">
        <f>[8]COOPELESCA!D34</f>
        <v>80.25</v>
      </c>
      <c r="D34" s="13">
        <f>[8]COOPELESCA!E34</f>
        <v>80.25</v>
      </c>
      <c r="E34" s="13">
        <f>[8]COOPELESCA!F34</f>
        <v>81.710000000000022</v>
      </c>
      <c r="F34" s="13">
        <f>[8]COOPELESCA!G34</f>
        <v>81.710000000000022</v>
      </c>
      <c r="G34" s="13">
        <f>[8]COOPELESCA!H34</f>
        <v>81.710000000000022</v>
      </c>
      <c r="H34" s="13">
        <f>[8]COOPELESCA!I34</f>
        <v>80.41</v>
      </c>
      <c r="I34" s="13">
        <f>[8]COOPELESCA!J34</f>
        <v>80.41</v>
      </c>
      <c r="J34" s="13">
        <f>[8]COOPELESCA!K34</f>
        <v>80.410000000000011</v>
      </c>
      <c r="K34" s="13">
        <f>[8]COOPELESCA!L34</f>
        <v>79.09</v>
      </c>
      <c r="L34" s="13">
        <f>[8]COOPELESCA!M34</f>
        <v>79.089999999999989</v>
      </c>
      <c r="M34" s="13">
        <f>[8]COOPELESCA!N34</f>
        <v>79.09</v>
      </c>
    </row>
    <row r="35" spans="1:13" x14ac:dyDescent="0.3">
      <c r="A35" s="47" t="str">
        <f>[8]COOPELESCA!B35</f>
        <v>d. Bloque 0-10 kW</v>
      </c>
      <c r="B35" s="13">
        <f>[8]COOPELESCA!C35</f>
        <v>48610.199999999975</v>
      </c>
      <c r="C35" s="13">
        <f>[8]COOPELESCA!D35</f>
        <v>48610.199999999975</v>
      </c>
      <c r="D35" s="13">
        <f>[8]COOPELESCA!E35</f>
        <v>48610.199999999975</v>
      </c>
      <c r="E35" s="13">
        <f>[8]COOPELESCA!F35</f>
        <v>49491.600000000013</v>
      </c>
      <c r="F35" s="13">
        <f>[8]COOPELESCA!G35</f>
        <v>49491.60000000002</v>
      </c>
      <c r="G35" s="13">
        <f>[8]COOPELESCA!H35</f>
        <v>49491.600000000013</v>
      </c>
      <c r="H35" s="13">
        <f>[8]COOPELESCA!I35</f>
        <v>48708</v>
      </c>
      <c r="I35" s="13">
        <f>[8]COOPELESCA!J35</f>
        <v>48708</v>
      </c>
      <c r="J35" s="13">
        <f>[8]COOPELESCA!K35</f>
        <v>48708</v>
      </c>
      <c r="K35" s="13">
        <f>[8]COOPELESCA!L35</f>
        <v>47905</v>
      </c>
      <c r="L35" s="13">
        <f>[8]COOPELESCA!M35</f>
        <v>47905</v>
      </c>
      <c r="M35" s="13">
        <f>[8]COOPELESCA!N35</f>
        <v>47905</v>
      </c>
    </row>
    <row r="36" spans="1:13" x14ac:dyDescent="0.3">
      <c r="A36" s="22" t="str">
        <f>[8]COOPELESCA!B36</f>
        <v>e. Bloque mayor a 10 kW</v>
      </c>
      <c r="B36" s="13">
        <f>[8]COOPELESCA!C36</f>
        <v>4861.0200000000004</v>
      </c>
      <c r="C36" s="13">
        <f>[8]COOPELESCA!D36</f>
        <v>4861.0200000000023</v>
      </c>
      <c r="D36" s="13">
        <f>[8]COOPELESCA!E36</f>
        <v>4861.0200000000004</v>
      </c>
      <c r="E36" s="13">
        <f>[8]COOPELESCA!F36</f>
        <v>4949.1600000000026</v>
      </c>
      <c r="F36" s="13">
        <f>[8]COOPELESCA!G36</f>
        <v>4949.1600000000026</v>
      </c>
      <c r="G36" s="13">
        <f>[8]COOPELESCA!H36</f>
        <v>4949.1600000000026</v>
      </c>
      <c r="H36" s="13">
        <f>[8]COOPELESCA!I36</f>
        <v>4870.7999999999993</v>
      </c>
      <c r="I36" s="13">
        <f>[8]COOPELESCA!J36</f>
        <v>4870.7999999999993</v>
      </c>
      <c r="J36" s="13">
        <f>[8]COOPELESCA!K36</f>
        <v>4870.8</v>
      </c>
      <c r="K36" s="13">
        <f>[8]COOPELESCA!L36</f>
        <v>4790.5</v>
      </c>
      <c r="L36" s="13">
        <f>[8]COOPELESCA!M36</f>
        <v>4790.5</v>
      </c>
      <c r="M36" s="13">
        <f>[8]COOPELESCA!N36</f>
        <v>4790.5</v>
      </c>
    </row>
    <row r="37" spans="1:13" x14ac:dyDescent="0.3">
      <c r="A37" s="68" t="str">
        <f>[8]COOPELESCA!B37</f>
        <v>MEDIA TENSIÓN (T-MT)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spans="1:13" x14ac:dyDescent="0.3">
      <c r="A38" s="66" t="str">
        <f>[8]COOPELESCA!B38</f>
        <v>T-MT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 x14ac:dyDescent="0.3">
      <c r="A39" s="60" t="str">
        <f>[8]COOPELESCA!B39</f>
        <v>a. Energía Punta (Máxima)</v>
      </c>
      <c r="B39" s="13">
        <f>[8]COOPELESCA!C39</f>
        <v>85.86</v>
      </c>
      <c r="C39" s="13">
        <f>[8]COOPELESCA!D39</f>
        <v>85.859999999999985</v>
      </c>
      <c r="D39" s="13">
        <f>[8]COOPELESCA!E39</f>
        <v>85.86</v>
      </c>
      <c r="E39" s="13">
        <f>[8]COOPELESCA!F39</f>
        <v>87.41</v>
      </c>
      <c r="F39" s="13">
        <f>[8]COOPELESCA!G39</f>
        <v>87.409999999999982</v>
      </c>
      <c r="G39" s="13">
        <f>[8]COOPELESCA!H39</f>
        <v>87.41</v>
      </c>
      <c r="H39" s="13">
        <f>[8]COOPELESCA!I39</f>
        <v>86.030000000000044</v>
      </c>
      <c r="I39" s="13">
        <f>[8]COOPELESCA!J39</f>
        <v>86.030000000000044</v>
      </c>
      <c r="J39" s="13">
        <f>[8]COOPELESCA!K39</f>
        <v>86.03000000000003</v>
      </c>
      <c r="K39" s="13">
        <f>[8]COOPELESCA!L39</f>
        <v>84.61</v>
      </c>
      <c r="L39" s="13">
        <f>[8]COOPELESCA!M39</f>
        <v>84.609999999999985</v>
      </c>
      <c r="M39" s="13">
        <f>[8]COOPELESCA!N39</f>
        <v>84.61</v>
      </c>
    </row>
    <row r="40" spans="1:13" hidden="1" x14ac:dyDescent="0.3">
      <c r="A40" s="47" t="str">
        <f>[8]COOPELESCA!B40</f>
        <v>a.Periodo Punta (máxima)</v>
      </c>
      <c r="B40" s="13">
        <f>[8]COOPELESCA!C40</f>
        <v>0</v>
      </c>
      <c r="C40" s="13">
        <f>[8]COOPELESCA!D40</f>
        <v>0</v>
      </c>
      <c r="D40" s="13">
        <f>[8]COOPELESCA!E40</f>
        <v>0</v>
      </c>
      <c r="E40" s="13">
        <f>[8]COOPELESCA!F40</f>
        <v>0</v>
      </c>
      <c r="F40" s="13">
        <f>[8]COOPELESCA!G40</f>
        <v>0</v>
      </c>
      <c r="G40" s="13">
        <f>[8]COOPELESCA!H40</f>
        <v>0</v>
      </c>
      <c r="H40" s="13">
        <f>[8]COOPELESCA!I40</f>
        <v>0</v>
      </c>
      <c r="I40" s="13">
        <f>[8]COOPELESCA!J40</f>
        <v>0</v>
      </c>
      <c r="J40" s="13">
        <f>[8]COOPELESCA!K40</f>
        <v>0</v>
      </c>
      <c r="K40" s="13">
        <f>[8]COOPELESCA!L40</f>
        <v>0</v>
      </c>
      <c r="L40" s="13">
        <f>[8]COOPELESCA!M40</f>
        <v>0</v>
      </c>
      <c r="M40" s="13">
        <f>[8]COOPELESCA!N40</f>
        <v>0</v>
      </c>
    </row>
    <row r="41" spans="1:13" x14ac:dyDescent="0.3">
      <c r="A41" s="22" t="str">
        <f>[8]COOPELESCA!B41</f>
        <v>b. Energía Punta (Mínimo)</v>
      </c>
      <c r="B41" s="13">
        <f>[8]COOPELESCA!C41</f>
        <v>81.30999999999996</v>
      </c>
      <c r="C41" s="13">
        <f>[8]COOPELESCA!D41</f>
        <v>81.30999999999996</v>
      </c>
      <c r="D41" s="13">
        <f>[8]COOPELESCA!E41</f>
        <v>81.30999999999996</v>
      </c>
      <c r="E41" s="13">
        <f>[8]COOPELESCA!F41</f>
        <v>82.789999999999978</v>
      </c>
      <c r="F41" s="13">
        <f>[8]COOPELESCA!G41</f>
        <v>82.789999999999978</v>
      </c>
      <c r="G41" s="13">
        <f>[8]COOPELESCA!H41</f>
        <v>82.789999999999978</v>
      </c>
      <c r="H41" s="13">
        <f>[8]COOPELESCA!I41</f>
        <v>81.48</v>
      </c>
      <c r="I41" s="13">
        <f>[8]COOPELESCA!J41</f>
        <v>81.48</v>
      </c>
      <c r="J41" s="13">
        <f>[8]COOPELESCA!K41</f>
        <v>81.48</v>
      </c>
      <c r="K41" s="13">
        <f>[8]COOPELESCA!L41</f>
        <v>80.130000000000067</v>
      </c>
      <c r="L41" s="13">
        <f>[8]COOPELESCA!M41</f>
        <v>80.130000000000067</v>
      </c>
      <c r="M41" s="13">
        <f>[8]COOPELESCA!N41</f>
        <v>80.130000000000067</v>
      </c>
    </row>
    <row r="42" spans="1:13" hidden="1" x14ac:dyDescent="0.3">
      <c r="A42" s="22" t="str">
        <f>[8]COOPELESCA!B42</f>
        <v>b.Periodo Punta (mínimo)</v>
      </c>
      <c r="B42" s="13">
        <f>[8]COOPELESCA!C42</f>
        <v>0</v>
      </c>
      <c r="C42" s="13">
        <f>[8]COOPELESCA!D42</f>
        <v>0</v>
      </c>
      <c r="D42" s="13">
        <f>[8]COOPELESCA!E42</f>
        <v>0</v>
      </c>
      <c r="E42" s="13">
        <f>[8]COOPELESCA!F42</f>
        <v>0</v>
      </c>
      <c r="F42" s="13">
        <f>[8]COOPELESCA!G42</f>
        <v>0</v>
      </c>
      <c r="G42" s="13">
        <f>[8]COOPELESCA!H42</f>
        <v>0</v>
      </c>
      <c r="H42" s="13">
        <f>[8]COOPELESCA!I42</f>
        <v>0</v>
      </c>
      <c r="I42" s="13">
        <f>[8]COOPELESCA!J42</f>
        <v>0</v>
      </c>
      <c r="J42" s="13">
        <f>[8]COOPELESCA!K42</f>
        <v>0</v>
      </c>
      <c r="K42" s="13">
        <f>[8]COOPELESCA!L42</f>
        <v>0</v>
      </c>
      <c r="L42" s="13">
        <f>[8]COOPELESCA!M42</f>
        <v>0</v>
      </c>
      <c r="M42" s="13">
        <f>[8]COOPELESCA!N42</f>
        <v>0</v>
      </c>
    </row>
    <row r="43" spans="1:13" x14ac:dyDescent="0.3">
      <c r="A43" s="22" t="str">
        <f>[8]COOPELESCA!B43</f>
        <v>c. Energía Valle (Máxima)</v>
      </c>
      <c r="B43" s="13">
        <f>[8]COOPELESCA!C43</f>
        <v>42.93</v>
      </c>
      <c r="C43" s="13">
        <f>[8]COOPELESCA!D43</f>
        <v>42.929999999999993</v>
      </c>
      <c r="D43" s="13">
        <f>[8]COOPELESCA!E43</f>
        <v>42.93</v>
      </c>
      <c r="E43" s="13">
        <f>[8]COOPELESCA!F43</f>
        <v>43.710000000000015</v>
      </c>
      <c r="F43" s="13">
        <f>[8]COOPELESCA!G43</f>
        <v>43.710000000000015</v>
      </c>
      <c r="G43" s="13">
        <f>[8]COOPELESCA!H43</f>
        <v>43.710000000000015</v>
      </c>
      <c r="H43" s="13">
        <f>[8]COOPELESCA!I43</f>
        <v>43.01</v>
      </c>
      <c r="I43" s="13">
        <f>[8]COOPELESCA!J43</f>
        <v>43.01</v>
      </c>
      <c r="J43" s="13">
        <f>[8]COOPELESCA!K43</f>
        <v>43.01</v>
      </c>
      <c r="K43" s="13">
        <f>[8]COOPELESCA!L43</f>
        <v>42.309999999999967</v>
      </c>
      <c r="L43" s="13">
        <f>[8]COOPELESCA!M43</f>
        <v>42.309999999999967</v>
      </c>
      <c r="M43" s="13">
        <f>[8]COOPELESCA!N43</f>
        <v>42.309999999999967</v>
      </c>
    </row>
    <row r="44" spans="1:13" hidden="1" x14ac:dyDescent="0.3">
      <c r="A44" s="22" t="str">
        <f>[8]COOPELESCA!B44</f>
        <v>c.Periodo Valle (máxima)</v>
      </c>
      <c r="B44" s="13">
        <f>[8]COOPELESCA!C44</f>
        <v>0</v>
      </c>
      <c r="C44" s="13">
        <f>[8]COOPELESCA!D44</f>
        <v>0</v>
      </c>
      <c r="D44" s="13">
        <f>[8]COOPELESCA!E44</f>
        <v>0</v>
      </c>
      <c r="E44" s="13">
        <f>[8]COOPELESCA!F44</f>
        <v>0</v>
      </c>
      <c r="F44" s="13">
        <f>[8]COOPELESCA!G44</f>
        <v>0</v>
      </c>
      <c r="G44" s="13">
        <f>[8]COOPELESCA!H44</f>
        <v>0</v>
      </c>
      <c r="H44" s="13">
        <f>[8]COOPELESCA!I44</f>
        <v>0</v>
      </c>
      <c r="I44" s="13">
        <f>[8]COOPELESCA!J44</f>
        <v>0</v>
      </c>
      <c r="J44" s="13">
        <f>[8]COOPELESCA!K44</f>
        <v>0</v>
      </c>
      <c r="K44" s="13">
        <f>[8]COOPELESCA!L44</f>
        <v>0</v>
      </c>
      <c r="L44" s="13">
        <f>[8]COOPELESCA!M44</f>
        <v>0</v>
      </c>
      <c r="M44" s="13">
        <f>[8]COOPELESCA!N44</f>
        <v>0</v>
      </c>
    </row>
    <row r="45" spans="1:13" x14ac:dyDescent="0.3">
      <c r="A45" s="22" t="str">
        <f>[8]COOPELESCA!B45</f>
        <v>d. Energía Valle (Mínimo)</v>
      </c>
      <c r="B45" s="13">
        <f>[8]COOPELESCA!C45</f>
        <v>40.659999999999997</v>
      </c>
      <c r="C45" s="13">
        <f>[8]COOPELESCA!D45</f>
        <v>40.659999999999982</v>
      </c>
      <c r="D45" s="13">
        <f>[8]COOPELESCA!E45</f>
        <v>40.659999999999997</v>
      </c>
      <c r="E45" s="13">
        <f>[8]COOPELESCA!F45</f>
        <v>41.400000000000006</v>
      </c>
      <c r="F45" s="13">
        <f>[8]COOPELESCA!G45</f>
        <v>41.400000000000013</v>
      </c>
      <c r="G45" s="13">
        <f>[8]COOPELESCA!H45</f>
        <v>41.400000000000006</v>
      </c>
      <c r="H45" s="13">
        <f>[8]COOPELESCA!I45</f>
        <v>40.74</v>
      </c>
      <c r="I45" s="13">
        <f>[8]COOPELESCA!J45</f>
        <v>40.74</v>
      </c>
      <c r="J45" s="13">
        <f>[8]COOPELESCA!K45</f>
        <v>40.74</v>
      </c>
      <c r="K45" s="13">
        <f>[8]COOPELESCA!L45</f>
        <v>40.070000000000007</v>
      </c>
      <c r="L45" s="13">
        <f>[8]COOPELESCA!M45</f>
        <v>40.070000000000014</v>
      </c>
      <c r="M45" s="13">
        <f>[8]COOPELESCA!N45</f>
        <v>40.070000000000007</v>
      </c>
    </row>
    <row r="46" spans="1:13" hidden="1" x14ac:dyDescent="0.3">
      <c r="A46" s="22" t="str">
        <f>[8]COOPELESCA!B46</f>
        <v>d.Periodo Valle (mínima)</v>
      </c>
      <c r="B46" s="13">
        <f>[8]COOPELESCA!C46</f>
        <v>0</v>
      </c>
      <c r="C46" s="13">
        <f>[8]COOPELESCA!D46</f>
        <v>0</v>
      </c>
      <c r="D46" s="13">
        <f>[8]COOPELESCA!E46</f>
        <v>0</v>
      </c>
      <c r="E46" s="13">
        <f>[8]COOPELESCA!F46</f>
        <v>0</v>
      </c>
      <c r="F46" s="13">
        <f>[8]COOPELESCA!G46</f>
        <v>0</v>
      </c>
      <c r="G46" s="13">
        <f>[8]COOPELESCA!H46</f>
        <v>0</v>
      </c>
      <c r="H46" s="13">
        <f>[8]COOPELESCA!I46</f>
        <v>0</v>
      </c>
      <c r="I46" s="13">
        <f>[8]COOPELESCA!J46</f>
        <v>0</v>
      </c>
      <c r="J46" s="13">
        <f>[8]COOPELESCA!K46</f>
        <v>0</v>
      </c>
      <c r="K46" s="13">
        <f>[8]COOPELESCA!L46</f>
        <v>0</v>
      </c>
      <c r="L46" s="13">
        <f>[8]COOPELESCA!M46</f>
        <v>0</v>
      </c>
      <c r="M46" s="13">
        <f>[8]COOPELESCA!N46</f>
        <v>0</v>
      </c>
    </row>
    <row r="47" spans="1:13" x14ac:dyDescent="0.3">
      <c r="A47" s="22" t="str">
        <f>[8]COOPELESCA!B47</f>
        <v>e. Energía Noche (Máxima)</v>
      </c>
      <c r="B47" s="13">
        <f>[8]COOPELESCA!C47</f>
        <v>31.210000000000015</v>
      </c>
      <c r="C47" s="13">
        <f>[8]COOPELESCA!D47</f>
        <v>31.210000000000012</v>
      </c>
      <c r="D47" s="13">
        <f>[8]COOPELESCA!E47</f>
        <v>31.210000000000015</v>
      </c>
      <c r="E47" s="13">
        <f>[8]COOPELESCA!F47</f>
        <v>31.77999999999998</v>
      </c>
      <c r="F47" s="13">
        <f>[8]COOPELESCA!G47</f>
        <v>31.77999999999998</v>
      </c>
      <c r="G47" s="13">
        <f>[8]COOPELESCA!H47</f>
        <v>31.77999999999998</v>
      </c>
      <c r="H47" s="13">
        <f>[8]COOPELESCA!I47</f>
        <v>31.27999999999998</v>
      </c>
      <c r="I47" s="13">
        <f>[8]COOPELESCA!J47</f>
        <v>31.27999999999998</v>
      </c>
      <c r="J47" s="13">
        <f>[8]COOPELESCA!K47</f>
        <v>31.27999999999998</v>
      </c>
      <c r="K47" s="13">
        <f>[8]COOPELESCA!L47</f>
        <v>30.759999999999994</v>
      </c>
      <c r="L47" s="13">
        <f>[8]COOPELESCA!M47</f>
        <v>30.759999999999994</v>
      </c>
      <c r="M47" s="13">
        <f>[8]COOPELESCA!N47</f>
        <v>30.759999999999994</v>
      </c>
    </row>
    <row r="48" spans="1:13" x14ac:dyDescent="0.3">
      <c r="A48" s="22" t="str">
        <f>[8]COOPELESCA!B48</f>
        <v>f. Energía Noche (Mínimo)</v>
      </c>
      <c r="B48" s="13">
        <f>[8]COOPELESCA!C48</f>
        <v>29.559999999999974</v>
      </c>
      <c r="C48" s="13">
        <f>[8]COOPELESCA!D48</f>
        <v>29.559999999999977</v>
      </c>
      <c r="D48" s="13">
        <f>[8]COOPELESCA!E48</f>
        <v>29.559999999999974</v>
      </c>
      <c r="E48" s="13">
        <f>[8]COOPELESCA!F48</f>
        <v>30.090000000000007</v>
      </c>
      <c r="F48" s="13">
        <f>[8]COOPELESCA!G48</f>
        <v>30.090000000000007</v>
      </c>
      <c r="G48" s="13">
        <f>[8]COOPELESCA!H48</f>
        <v>30.090000000000007</v>
      </c>
      <c r="H48" s="13">
        <f>[8]COOPELESCA!I48</f>
        <v>29.61000000000001</v>
      </c>
      <c r="I48" s="13">
        <f>[8]COOPELESCA!J48</f>
        <v>29.61000000000001</v>
      </c>
      <c r="J48" s="13">
        <f>[8]COOPELESCA!K48</f>
        <v>29.61000000000001</v>
      </c>
      <c r="K48" s="13">
        <f>[8]COOPELESCA!L48</f>
        <v>29.13</v>
      </c>
      <c r="L48" s="13">
        <f>[8]COOPELESCA!M48</f>
        <v>29.13</v>
      </c>
      <c r="M48" s="13">
        <f>[8]COOPELESCA!N48</f>
        <v>29.13</v>
      </c>
    </row>
    <row r="49" spans="1:13" hidden="1" x14ac:dyDescent="0.3">
      <c r="A49" s="22" t="str">
        <f>[8]COOPELESCA!B49</f>
        <v>f.Periodo Noche (máxima)</v>
      </c>
      <c r="B49" s="13">
        <f>[8]COOPELESCA!C49</f>
        <v>0</v>
      </c>
      <c r="C49" s="13">
        <f>[8]COOPELESCA!D49</f>
        <v>0</v>
      </c>
      <c r="D49" s="13">
        <f>[8]COOPELESCA!E49</f>
        <v>0</v>
      </c>
      <c r="E49" s="13">
        <f>[8]COOPELESCA!F49</f>
        <v>0</v>
      </c>
      <c r="F49" s="13">
        <f>[8]COOPELESCA!G49</f>
        <v>0</v>
      </c>
      <c r="G49" s="13">
        <f>[8]COOPELESCA!H49</f>
        <v>0</v>
      </c>
      <c r="H49" s="13">
        <f>[8]COOPELESCA!I49</f>
        <v>0</v>
      </c>
      <c r="I49" s="13">
        <f>[8]COOPELESCA!J49</f>
        <v>0</v>
      </c>
      <c r="J49" s="13">
        <f>[8]COOPELESCA!K49</f>
        <v>0</v>
      </c>
      <c r="K49" s="13">
        <f>[8]COOPELESCA!L49</f>
        <v>0</v>
      </c>
      <c r="L49" s="13">
        <f>[8]COOPELESCA!M49</f>
        <v>0</v>
      </c>
      <c r="M49" s="13">
        <f>[8]COOPELESCA!N49</f>
        <v>0</v>
      </c>
    </row>
    <row r="50" spans="1:13" x14ac:dyDescent="0.3">
      <c r="A50" s="22" t="str">
        <f>[8]COOPELESCA!B50</f>
        <v>g. Potencia Punta (Máxima)</v>
      </c>
      <c r="B50" s="13">
        <f>[8]COOPELESCA!C50</f>
        <v>10584.609999999991</v>
      </c>
      <c r="C50" s="13">
        <f>[8]COOPELESCA!D50</f>
        <v>10584.609999999991</v>
      </c>
      <c r="D50" s="13">
        <f>[8]COOPELESCA!E50</f>
        <v>10584.609999999991</v>
      </c>
      <c r="E50" s="13">
        <f>[8]COOPELESCA!F50</f>
        <v>10776.54</v>
      </c>
      <c r="F50" s="13">
        <f>[8]COOPELESCA!G50</f>
        <v>10776.539999999999</v>
      </c>
      <c r="G50" s="13">
        <f>[8]COOPELESCA!H50</f>
        <v>10776.54</v>
      </c>
      <c r="H50" s="13">
        <f>[8]COOPELESCA!I50</f>
        <v>10605.92</v>
      </c>
      <c r="I50" s="13">
        <f>[8]COOPELESCA!J50</f>
        <v>10605.92</v>
      </c>
      <c r="J50" s="13">
        <f>[8]COOPELESCA!K50</f>
        <v>10605.920000000002</v>
      </c>
      <c r="K50" s="13">
        <f>[8]COOPELESCA!L50</f>
        <v>10431.06</v>
      </c>
      <c r="L50" s="13">
        <f>[8]COOPELESCA!M50</f>
        <v>10431.06</v>
      </c>
      <c r="M50" s="13">
        <f>[8]COOPELESCA!N50</f>
        <v>10431.06</v>
      </c>
    </row>
    <row r="51" spans="1:13" hidden="1" x14ac:dyDescent="0.3">
      <c r="A51" s="62" t="str">
        <f>[8]COOPELESCA!B51</f>
        <v>g.Periodo Noche (mínimo)</v>
      </c>
      <c r="B51" s="13">
        <f>[8]COOPELESCA!C51</f>
        <v>0</v>
      </c>
      <c r="C51" s="13">
        <f>[8]COOPELESCA!D51</f>
        <v>0</v>
      </c>
      <c r="D51" s="13">
        <f>[8]COOPELESCA!E51</f>
        <v>0</v>
      </c>
      <c r="E51" s="13">
        <f>[8]COOPELESCA!F51</f>
        <v>0</v>
      </c>
      <c r="F51" s="13">
        <f>[8]COOPELESCA!G51</f>
        <v>0</v>
      </c>
      <c r="G51" s="13">
        <f>[8]COOPELESCA!H51</f>
        <v>0</v>
      </c>
      <c r="H51" s="13">
        <f>[8]COOPELESCA!I51</f>
        <v>0</v>
      </c>
      <c r="I51" s="13">
        <f>[8]COOPELESCA!J51</f>
        <v>0</v>
      </c>
      <c r="J51" s="13">
        <f>[8]COOPELESCA!K51</f>
        <v>0</v>
      </c>
      <c r="K51" s="13">
        <f>[8]COOPELESCA!L51</f>
        <v>0</v>
      </c>
      <c r="L51" s="13">
        <f>[8]COOPELESCA!M51</f>
        <v>0</v>
      </c>
      <c r="M51" s="13">
        <f>[8]COOPELESCA!N51</f>
        <v>0</v>
      </c>
    </row>
    <row r="52" spans="1:13" x14ac:dyDescent="0.3">
      <c r="A52" s="22" t="str">
        <f>[8]COOPELESCA!B52</f>
        <v>h. Potencia Punta (Mínimo)</v>
      </c>
      <c r="B52" s="13">
        <f>[8]COOPELESCA!C52</f>
        <v>10024.679999999995</v>
      </c>
      <c r="C52" s="13">
        <f>[8]COOPELESCA!D52</f>
        <v>10024.679999999995</v>
      </c>
      <c r="D52" s="13">
        <f>[8]COOPELESCA!E52</f>
        <v>10024.679999999995</v>
      </c>
      <c r="E52" s="13">
        <f>[8]COOPELESCA!F52</f>
        <v>10206.450000000006</v>
      </c>
      <c r="F52" s="13">
        <f>[8]COOPELESCA!G52</f>
        <v>10206.450000000006</v>
      </c>
      <c r="G52" s="13">
        <f>[8]COOPELESCA!H52</f>
        <v>10206.450000000006</v>
      </c>
      <c r="H52" s="13">
        <f>[8]COOPELESCA!I52</f>
        <v>10044.859999999993</v>
      </c>
      <c r="I52" s="13">
        <f>[8]COOPELESCA!J52</f>
        <v>10044.859999999993</v>
      </c>
      <c r="J52" s="13">
        <f>[8]COOPELESCA!K52</f>
        <v>10044.859999999993</v>
      </c>
      <c r="K52" s="13">
        <f>[8]COOPELESCA!L52</f>
        <v>9879.25</v>
      </c>
      <c r="L52" s="13">
        <f>[8]COOPELESCA!M52</f>
        <v>9879.25</v>
      </c>
      <c r="M52" s="13">
        <f>[8]COOPELESCA!N52</f>
        <v>9879.25</v>
      </c>
    </row>
    <row r="53" spans="1:13" x14ac:dyDescent="0.3">
      <c r="A53" s="22" t="str">
        <f>[8]COOPELESCA!B53</f>
        <v>i. Potencia Valle (Máxima)</v>
      </c>
      <c r="B53" s="13">
        <f>[8]COOPELESCA!C53</f>
        <v>7560.4400000000014</v>
      </c>
      <c r="C53" s="13">
        <f>[8]COOPELESCA!D53</f>
        <v>7560.4400000000014</v>
      </c>
      <c r="D53" s="13">
        <f>[8]COOPELESCA!E53</f>
        <v>7560.4400000000014</v>
      </c>
      <c r="E53" s="13">
        <f>[8]COOPELESCA!F53</f>
        <v>7697.53</v>
      </c>
      <c r="F53" s="13">
        <f>[8]COOPELESCA!G53</f>
        <v>7697.53</v>
      </c>
      <c r="G53" s="13">
        <f>[8]COOPELESCA!H53</f>
        <v>7697.53</v>
      </c>
      <c r="H53" s="13">
        <f>[8]COOPELESCA!I53</f>
        <v>7575.6600000000026</v>
      </c>
      <c r="I53" s="13">
        <f>[8]COOPELESCA!J53</f>
        <v>7575.6600000000026</v>
      </c>
      <c r="J53" s="13">
        <f>[8]COOPELESCA!K53</f>
        <v>7575.6600000000026</v>
      </c>
      <c r="K53" s="13">
        <f>[8]COOPELESCA!L53</f>
        <v>7450.7600000000029</v>
      </c>
      <c r="L53" s="13">
        <f>[8]COOPELESCA!M53</f>
        <v>7450.7600000000029</v>
      </c>
      <c r="M53" s="13">
        <f>[8]COOPELESCA!N53</f>
        <v>7450.7600000000029</v>
      </c>
    </row>
    <row r="54" spans="1:13" x14ac:dyDescent="0.3">
      <c r="A54" s="22" t="str">
        <f>[8]COOPELESCA!B54</f>
        <v>j. Potencia Valle (Mínimo)</v>
      </c>
      <c r="B54" s="13">
        <f>[8]COOPELESCA!C54</f>
        <v>7160.4899999999971</v>
      </c>
      <c r="C54" s="13">
        <f>[8]COOPELESCA!D54</f>
        <v>7160.489999999998</v>
      </c>
      <c r="D54" s="13">
        <f>[8]COOPELESCA!E54</f>
        <v>7160.4899999999971</v>
      </c>
      <c r="E54" s="13">
        <f>[8]COOPELESCA!F54</f>
        <v>7290.3299999999954</v>
      </c>
      <c r="F54" s="13">
        <f>[8]COOPELESCA!G54</f>
        <v>7290.3299999999945</v>
      </c>
      <c r="G54" s="13">
        <f>[8]COOPELESCA!H54</f>
        <v>7290.3299999999954</v>
      </c>
      <c r="H54" s="13">
        <f>[8]COOPELESCA!I54</f>
        <v>7174.9100000000026</v>
      </c>
      <c r="I54" s="13">
        <f>[8]COOPELESCA!J54</f>
        <v>7174.9100000000026</v>
      </c>
      <c r="J54" s="13">
        <f>[8]COOPELESCA!K54</f>
        <v>7174.9100000000026</v>
      </c>
      <c r="K54" s="13">
        <f>[8]COOPELESCA!L54</f>
        <v>7056.6099999999942</v>
      </c>
      <c r="L54" s="13">
        <f>[8]COOPELESCA!M54</f>
        <v>7056.6099999999951</v>
      </c>
      <c r="M54" s="13">
        <f>[8]COOPELESCA!N54</f>
        <v>7056.6099999999942</v>
      </c>
    </row>
    <row r="55" spans="1:13" hidden="1" x14ac:dyDescent="0.3">
      <c r="A55" s="22" t="str">
        <f>[8]COOPELESCA!B55</f>
        <v>k. Potencia Noche (Máxima)</v>
      </c>
      <c r="B55" s="13">
        <f>[8]COOPELESCA!C55</f>
        <v>0</v>
      </c>
      <c r="C55" s="13">
        <f>[8]COOPELESCA!D55</f>
        <v>0</v>
      </c>
      <c r="D55" s="13">
        <f>[8]COOPELESCA!E55</f>
        <v>0</v>
      </c>
      <c r="E55" s="13">
        <f>[8]COOPELESCA!F55</f>
        <v>0</v>
      </c>
      <c r="F55" s="13">
        <f>[8]COOPELESCA!G55</f>
        <v>0</v>
      </c>
      <c r="G55" s="13">
        <f>[8]COOPELESCA!H55</f>
        <v>0</v>
      </c>
      <c r="H55" s="13">
        <f>[8]COOPELESCA!I55</f>
        <v>0</v>
      </c>
      <c r="I55" s="13">
        <f>[8]COOPELESCA!J55</f>
        <v>0</v>
      </c>
      <c r="J55" s="13">
        <f>[8]COOPELESCA!K55</f>
        <v>0</v>
      </c>
      <c r="K55" s="13">
        <f>[8]COOPELESCA!L55</f>
        <v>0</v>
      </c>
      <c r="L55" s="13">
        <f>[8]COOPELESCA!M55</f>
        <v>0</v>
      </c>
      <c r="M55" s="13">
        <f>[8]COOPELESCA!N55</f>
        <v>0</v>
      </c>
    </row>
    <row r="56" spans="1:13" hidden="1" x14ac:dyDescent="0.3">
      <c r="A56" s="22" t="str">
        <f>[8]COOPELESCA!B56</f>
        <v>l. Potencia Noche (Mínimo)</v>
      </c>
      <c r="B56" s="13">
        <f>[8]COOPELESCA!C56</f>
        <v>0</v>
      </c>
      <c r="C56" s="13">
        <f>[8]COOPELESCA!D56</f>
        <v>0</v>
      </c>
      <c r="D56" s="13">
        <f>[8]COOPELESCA!E56</f>
        <v>0</v>
      </c>
      <c r="E56" s="13">
        <f>[8]COOPELESCA!F56</f>
        <v>0</v>
      </c>
      <c r="F56" s="13">
        <f>[8]COOPELESCA!G56</f>
        <v>0</v>
      </c>
      <c r="G56" s="13">
        <f>[8]COOPELESCA!H56</f>
        <v>0</v>
      </c>
      <c r="H56" s="13">
        <f>[8]COOPELESCA!I56</f>
        <v>0</v>
      </c>
      <c r="I56" s="13">
        <f>[8]COOPELESCA!J56</f>
        <v>0</v>
      </c>
      <c r="J56" s="13">
        <f>[8]COOPELESCA!K56</f>
        <v>0</v>
      </c>
      <c r="K56" s="13">
        <f>[8]COOPELESCA!L56</f>
        <v>0</v>
      </c>
      <c r="L56" s="13">
        <f>[8]COOPELESCA!M56</f>
        <v>0</v>
      </c>
      <c r="M56" s="13">
        <f>[8]COOPELESCA!N56</f>
        <v>0</v>
      </c>
    </row>
    <row r="57" spans="1:13" x14ac:dyDescent="0.3">
      <c r="A57" s="114" t="str">
        <f>[8]COOPELESCA!B57</f>
        <v>MEDIA TENSIÓN (T-MTb)</v>
      </c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</row>
    <row r="58" spans="1:13" x14ac:dyDescent="0.3">
      <c r="A58" s="66" t="str">
        <f>[8]COOPELESCA!B58</f>
        <v>T-MTb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 x14ac:dyDescent="0.3">
      <c r="A59" s="22" t="str">
        <f>[8]COOPELESCA!B59</f>
        <v>a. Energía Punta (Máxima)</v>
      </c>
      <c r="B59" s="13">
        <f>[8]COOPELESCA!C59</f>
        <v>123.07999999999996</v>
      </c>
      <c r="C59" s="13">
        <f>[8]COOPELESCA!D59</f>
        <v>123.07999999999996</v>
      </c>
      <c r="D59" s="13">
        <f>[8]COOPELESCA!E59</f>
        <v>123.07999999999996</v>
      </c>
      <c r="E59" s="13">
        <f>[8]COOPELESCA!F59</f>
        <v>125.30999999999996</v>
      </c>
      <c r="F59" s="13">
        <f>[8]COOPELESCA!G59</f>
        <v>125.30999999999996</v>
      </c>
      <c r="G59" s="13">
        <f>[8]COOPELESCA!H59</f>
        <v>125.30999999999996</v>
      </c>
      <c r="H59" s="13">
        <f>[8]COOPELESCA!I59</f>
        <v>123.32999999999996</v>
      </c>
      <c r="I59" s="13">
        <f>[8]COOPELESCA!J59</f>
        <v>123.32999999999996</v>
      </c>
      <c r="J59" s="13">
        <f>[8]COOPELESCA!K59</f>
        <v>123.32999999999996</v>
      </c>
      <c r="K59" s="13">
        <f>[8]COOPELESCA!L59</f>
        <v>121.30000000000007</v>
      </c>
      <c r="L59" s="13">
        <f>[8]COOPELESCA!M59</f>
        <v>121.30000000000005</v>
      </c>
      <c r="M59" s="13">
        <f>[8]COOPELESCA!N59</f>
        <v>121.30000000000007</v>
      </c>
    </row>
    <row r="60" spans="1:13" hidden="1" x14ac:dyDescent="0.3">
      <c r="A60" s="22" t="str">
        <f>[8]COOPELESCA!B60</f>
        <v>a.Periodo Punta (máxima)</v>
      </c>
      <c r="B60" s="13">
        <f>[8]COOPELESCA!C60</f>
        <v>0</v>
      </c>
      <c r="C60" s="13">
        <f>[8]COOPELESCA!D60</f>
        <v>0</v>
      </c>
      <c r="D60" s="13">
        <f>[8]COOPELESCA!E60</f>
        <v>0</v>
      </c>
      <c r="E60" s="13">
        <f>[8]COOPELESCA!F60</f>
        <v>0</v>
      </c>
      <c r="F60" s="13">
        <f>[8]COOPELESCA!G60</f>
        <v>0</v>
      </c>
      <c r="G60" s="13">
        <f>[8]COOPELESCA!H60</f>
        <v>0</v>
      </c>
      <c r="H60" s="13">
        <f>[8]COOPELESCA!I60</f>
        <v>0</v>
      </c>
      <c r="I60" s="13">
        <f>[8]COOPELESCA!J60</f>
        <v>0</v>
      </c>
      <c r="J60" s="13">
        <f>[8]COOPELESCA!K60</f>
        <v>0</v>
      </c>
      <c r="K60" s="13">
        <f>[8]COOPELESCA!L60</f>
        <v>0</v>
      </c>
      <c r="L60" s="13">
        <f>[8]COOPELESCA!M60</f>
        <v>0</v>
      </c>
      <c r="M60" s="13">
        <f>[8]COOPELESCA!N60</f>
        <v>0</v>
      </c>
    </row>
    <row r="61" spans="1:13" x14ac:dyDescent="0.3">
      <c r="A61" s="22" t="str">
        <f>[8]COOPELESCA!B61</f>
        <v>b. Energía Punta (Mínimo)</v>
      </c>
      <c r="B61" s="13">
        <f>[8]COOPELESCA!C61</f>
        <v>116.57000000000005</v>
      </c>
      <c r="C61" s="13">
        <f>[8]COOPELESCA!D61</f>
        <v>116.57000000000004</v>
      </c>
      <c r="D61" s="13">
        <f>[8]COOPELESCA!E61</f>
        <v>116.57000000000005</v>
      </c>
      <c r="E61" s="13">
        <f>[8]COOPELESCA!F61</f>
        <v>118.67999999999996</v>
      </c>
      <c r="F61" s="13">
        <f>[8]COOPELESCA!G61</f>
        <v>118.67999999999995</v>
      </c>
      <c r="G61" s="13">
        <f>[8]COOPELESCA!H61</f>
        <v>118.67999999999996</v>
      </c>
      <c r="H61" s="13">
        <f>[8]COOPELESCA!I61</f>
        <v>116.80000000000007</v>
      </c>
      <c r="I61" s="13">
        <f>[8]COOPELESCA!J61</f>
        <v>116.80000000000007</v>
      </c>
      <c r="J61" s="13">
        <f>[8]COOPELESCA!K61</f>
        <v>116.80000000000005</v>
      </c>
      <c r="K61" s="13">
        <f>[8]COOPELESCA!L61</f>
        <v>114.88000000000008</v>
      </c>
      <c r="L61" s="13">
        <f>[8]COOPELESCA!M61</f>
        <v>114.88000000000008</v>
      </c>
      <c r="M61" s="13">
        <f>[8]COOPELESCA!N61</f>
        <v>114.88000000000008</v>
      </c>
    </row>
    <row r="62" spans="1:13" hidden="1" x14ac:dyDescent="0.3">
      <c r="A62" s="22" t="str">
        <f>[8]COOPELESCA!B62</f>
        <v>b.Periodo Punta (mínimo)</v>
      </c>
      <c r="B62" s="13">
        <f>[8]COOPELESCA!C62</f>
        <v>0</v>
      </c>
      <c r="C62" s="13">
        <f>[8]COOPELESCA!D62</f>
        <v>0</v>
      </c>
      <c r="D62" s="13">
        <f>[8]COOPELESCA!E62</f>
        <v>0</v>
      </c>
      <c r="E62" s="13">
        <f>[8]COOPELESCA!F62</f>
        <v>0</v>
      </c>
      <c r="F62" s="13">
        <f>[8]COOPELESCA!G62</f>
        <v>0</v>
      </c>
      <c r="G62" s="13">
        <f>[8]COOPELESCA!H62</f>
        <v>0</v>
      </c>
      <c r="H62" s="13">
        <f>[8]COOPELESCA!I62</f>
        <v>0</v>
      </c>
      <c r="I62" s="13">
        <f>[8]COOPELESCA!J62</f>
        <v>0</v>
      </c>
      <c r="J62" s="13">
        <f>[8]COOPELESCA!K62</f>
        <v>0</v>
      </c>
      <c r="K62" s="13">
        <f>[8]COOPELESCA!L62</f>
        <v>0</v>
      </c>
      <c r="L62" s="13">
        <f>[8]COOPELESCA!M62</f>
        <v>0</v>
      </c>
      <c r="M62" s="13">
        <f>[8]COOPELESCA!N62</f>
        <v>0</v>
      </c>
    </row>
    <row r="63" spans="1:13" x14ac:dyDescent="0.3">
      <c r="A63" s="22" t="str">
        <f>[8]COOPELESCA!B63</f>
        <v>c. Energía Valle (Máxima)</v>
      </c>
      <c r="B63" s="13">
        <f>[8]COOPELESCA!C63</f>
        <v>42.269999999999989</v>
      </c>
      <c r="C63" s="13">
        <f>[8]COOPELESCA!D63</f>
        <v>42.269999999999989</v>
      </c>
      <c r="D63" s="13">
        <f>[8]COOPELESCA!E63</f>
        <v>42.269999999999989</v>
      </c>
      <c r="E63" s="13">
        <f>[8]COOPELESCA!F63</f>
        <v>43.049999999999976</v>
      </c>
      <c r="F63" s="13">
        <f>[8]COOPELESCA!G63</f>
        <v>43.049999999999976</v>
      </c>
      <c r="G63" s="13">
        <f>[8]COOPELESCA!H63</f>
        <v>43.049999999999976</v>
      </c>
      <c r="H63" s="13">
        <f>[8]COOPELESCA!I63</f>
        <v>42.359999999999985</v>
      </c>
      <c r="I63" s="13">
        <f>[8]COOPELESCA!J63</f>
        <v>42.359999999999985</v>
      </c>
      <c r="J63" s="13">
        <f>[8]COOPELESCA!K63</f>
        <v>42.359999999999992</v>
      </c>
      <c r="K63" s="13">
        <f>[8]COOPELESCA!L63</f>
        <v>41.670000000000009</v>
      </c>
      <c r="L63" s="13">
        <f>[8]COOPELESCA!M63</f>
        <v>41.67</v>
      </c>
      <c r="M63" s="13">
        <f>[8]COOPELESCA!N63</f>
        <v>41.670000000000009</v>
      </c>
    </row>
    <row r="64" spans="1:13" hidden="1" x14ac:dyDescent="0.3">
      <c r="A64" s="22" t="str">
        <f>[8]COOPELESCA!B64</f>
        <v>c.Periodo Valle (máxima)</v>
      </c>
      <c r="B64" s="13">
        <f>[8]COOPELESCA!C64</f>
        <v>0</v>
      </c>
      <c r="C64" s="13">
        <f>[8]COOPELESCA!D64</f>
        <v>0</v>
      </c>
      <c r="D64" s="13">
        <f>[8]COOPELESCA!E64</f>
        <v>0</v>
      </c>
      <c r="E64" s="13">
        <f>[8]COOPELESCA!F64</f>
        <v>0</v>
      </c>
      <c r="F64" s="13">
        <f>[8]COOPELESCA!G64</f>
        <v>0</v>
      </c>
      <c r="G64" s="13">
        <f>[8]COOPELESCA!H64</f>
        <v>0</v>
      </c>
      <c r="H64" s="13">
        <f>[8]COOPELESCA!I64</f>
        <v>0</v>
      </c>
      <c r="I64" s="13">
        <f>[8]COOPELESCA!J64</f>
        <v>0</v>
      </c>
      <c r="J64" s="13">
        <f>[8]COOPELESCA!K64</f>
        <v>0</v>
      </c>
      <c r="K64" s="13">
        <f>[8]COOPELESCA!L64</f>
        <v>0</v>
      </c>
      <c r="L64" s="13">
        <f>[8]COOPELESCA!M64</f>
        <v>0</v>
      </c>
      <c r="M64" s="13">
        <f>[8]COOPELESCA!N64</f>
        <v>0</v>
      </c>
    </row>
    <row r="65" spans="1:13" x14ac:dyDescent="0.3">
      <c r="A65" s="22" t="str">
        <f>[8]COOPELESCA!B65</f>
        <v>d. Energía Valle (Mínimo)</v>
      </c>
      <c r="B65" s="13">
        <f>[8]COOPELESCA!C65</f>
        <v>40.039999999999985</v>
      </c>
      <c r="C65" s="13">
        <f>[8]COOPELESCA!D65</f>
        <v>40.039999999999985</v>
      </c>
      <c r="D65" s="13">
        <f>[8]COOPELESCA!E65</f>
        <v>40.039999999999985</v>
      </c>
      <c r="E65" s="13">
        <f>[8]COOPELESCA!F65</f>
        <v>40.76</v>
      </c>
      <c r="F65" s="13">
        <f>[8]COOPELESCA!G65</f>
        <v>40.76</v>
      </c>
      <c r="G65" s="13">
        <f>[8]COOPELESCA!H65</f>
        <v>40.76</v>
      </c>
      <c r="H65" s="13">
        <f>[8]COOPELESCA!I65</f>
        <v>40.109999999999985</v>
      </c>
      <c r="I65" s="13">
        <f>[8]COOPELESCA!J65</f>
        <v>40.109999999999985</v>
      </c>
      <c r="J65" s="13">
        <f>[8]COOPELESCA!K65</f>
        <v>40.109999999999992</v>
      </c>
      <c r="K65" s="13">
        <f>[8]COOPELESCA!L65</f>
        <v>39.450000000000024</v>
      </c>
      <c r="L65" s="13">
        <f>[8]COOPELESCA!M65</f>
        <v>39.450000000000024</v>
      </c>
      <c r="M65" s="13">
        <f>[8]COOPELESCA!N65</f>
        <v>39.450000000000024</v>
      </c>
    </row>
    <row r="66" spans="1:13" hidden="1" x14ac:dyDescent="0.3">
      <c r="A66" s="22" t="str">
        <f>[8]COOPELESCA!B66</f>
        <v>d.Periodo Valle (mínima)</v>
      </c>
      <c r="B66" s="13">
        <f>[8]COOPELESCA!C66</f>
        <v>0</v>
      </c>
      <c r="C66" s="13">
        <f>[8]COOPELESCA!D66</f>
        <v>0</v>
      </c>
      <c r="D66" s="13">
        <f>[8]COOPELESCA!E66</f>
        <v>0</v>
      </c>
      <c r="E66" s="13">
        <f>[8]COOPELESCA!F66</f>
        <v>0</v>
      </c>
      <c r="F66" s="13">
        <f>[8]COOPELESCA!G66</f>
        <v>0</v>
      </c>
      <c r="G66" s="13">
        <f>[8]COOPELESCA!H66</f>
        <v>0</v>
      </c>
      <c r="H66" s="13">
        <f>[8]COOPELESCA!I66</f>
        <v>0</v>
      </c>
      <c r="I66" s="13">
        <f>[8]COOPELESCA!J66</f>
        <v>0</v>
      </c>
      <c r="J66" s="13">
        <f>[8]COOPELESCA!K66</f>
        <v>0</v>
      </c>
      <c r="K66" s="13">
        <f>[8]COOPELESCA!L66</f>
        <v>0</v>
      </c>
      <c r="L66" s="13">
        <f>[8]COOPELESCA!M66</f>
        <v>0</v>
      </c>
      <c r="M66" s="13">
        <f>[8]COOPELESCA!N66</f>
        <v>0</v>
      </c>
    </row>
    <row r="67" spans="1:13" x14ac:dyDescent="0.3">
      <c r="A67" s="22" t="str">
        <f>[8]COOPELESCA!B67</f>
        <v>e. Energía Noche (Máxima)</v>
      </c>
      <c r="B67" s="13">
        <f>[8]COOPELESCA!C67</f>
        <v>27.149999999999984</v>
      </c>
      <c r="C67" s="13">
        <f>[8]COOPELESCA!D67</f>
        <v>27.149999999999984</v>
      </c>
      <c r="D67" s="13">
        <f>[8]COOPELESCA!E67</f>
        <v>27.149999999999984</v>
      </c>
      <c r="E67" s="13">
        <f>[8]COOPELESCA!F67</f>
        <v>27.63999999999999</v>
      </c>
      <c r="F67" s="13">
        <f>[8]COOPELESCA!G67</f>
        <v>27.63999999999999</v>
      </c>
      <c r="G67" s="13">
        <f>[8]COOPELESCA!H67</f>
        <v>27.63999999999999</v>
      </c>
      <c r="H67" s="13">
        <f>[8]COOPELESCA!I67</f>
        <v>27.200000000000014</v>
      </c>
      <c r="I67" s="13">
        <f>[8]COOPELESCA!J67</f>
        <v>27.200000000000014</v>
      </c>
      <c r="J67" s="13">
        <f>[8]COOPELESCA!K67</f>
        <v>27.20000000000001</v>
      </c>
      <c r="K67" s="13">
        <f>[8]COOPELESCA!L67</f>
        <v>26.75</v>
      </c>
      <c r="L67" s="13">
        <f>[8]COOPELESCA!M67</f>
        <v>26.75</v>
      </c>
      <c r="M67" s="13">
        <f>[8]COOPELESCA!N67</f>
        <v>26.75</v>
      </c>
    </row>
    <row r="68" spans="1:13" x14ac:dyDescent="0.3">
      <c r="A68" s="22" t="str">
        <f>[8]COOPELESCA!B68</f>
        <v>f. Energía Noche (Mínimo)</v>
      </c>
      <c r="B68" s="13">
        <f>[8]COOPELESCA!C68</f>
        <v>25.710000000000008</v>
      </c>
      <c r="C68" s="13">
        <f>[8]COOPELESCA!D68</f>
        <v>25.710000000000004</v>
      </c>
      <c r="D68" s="13">
        <f>[8]COOPELESCA!E68</f>
        <v>25.710000000000008</v>
      </c>
      <c r="E68" s="13">
        <f>[8]COOPELESCA!F68</f>
        <v>26.179999999999986</v>
      </c>
      <c r="F68" s="13">
        <f>[8]COOPELESCA!G68</f>
        <v>26.179999999999982</v>
      </c>
      <c r="G68" s="13">
        <f>[8]COOPELESCA!H68</f>
        <v>26.179999999999986</v>
      </c>
      <c r="H68" s="13">
        <f>[8]COOPELESCA!I68</f>
        <v>25.759999999999994</v>
      </c>
      <c r="I68" s="13">
        <f>[8]COOPELESCA!J68</f>
        <v>25.759999999999994</v>
      </c>
      <c r="J68" s="13">
        <f>[8]COOPELESCA!K68</f>
        <v>25.759999999999994</v>
      </c>
      <c r="K68" s="13">
        <f>[8]COOPELESCA!L68</f>
        <v>25.340000000000003</v>
      </c>
      <c r="L68" s="13">
        <f>[8]COOPELESCA!M68</f>
        <v>25.34</v>
      </c>
      <c r="M68" s="13">
        <f>[8]COOPELESCA!N68</f>
        <v>25.340000000000003</v>
      </c>
    </row>
    <row r="69" spans="1:13" hidden="1" x14ac:dyDescent="0.3">
      <c r="A69" s="22" t="str">
        <f>[8]COOPELESCA!B69</f>
        <v>f.Periodo Noche (máxima)</v>
      </c>
      <c r="B69" s="13">
        <f>[8]COOPELESCA!C69</f>
        <v>0</v>
      </c>
      <c r="C69" s="13">
        <f>[8]COOPELESCA!D69</f>
        <v>0</v>
      </c>
      <c r="D69" s="13">
        <f>[8]COOPELESCA!E69</f>
        <v>0</v>
      </c>
      <c r="E69" s="13">
        <f>[8]COOPELESCA!F69</f>
        <v>0</v>
      </c>
      <c r="F69" s="13">
        <f>[8]COOPELESCA!G69</f>
        <v>0</v>
      </c>
      <c r="G69" s="13">
        <f>[8]COOPELESCA!H69</f>
        <v>0</v>
      </c>
      <c r="H69" s="13">
        <f>[8]COOPELESCA!I69</f>
        <v>0</v>
      </c>
      <c r="I69" s="13">
        <f>[8]COOPELESCA!J69</f>
        <v>0</v>
      </c>
      <c r="J69" s="13">
        <f>[8]COOPELESCA!K69</f>
        <v>0</v>
      </c>
      <c r="K69" s="13">
        <f>[8]COOPELESCA!L69</f>
        <v>0</v>
      </c>
      <c r="L69" s="13">
        <f>[8]COOPELESCA!M69</f>
        <v>0</v>
      </c>
      <c r="M69" s="13">
        <f>[8]COOPELESCA!N69</f>
        <v>0</v>
      </c>
    </row>
    <row r="70" spans="1:13" x14ac:dyDescent="0.3">
      <c r="A70" s="22" t="str">
        <f>[8]COOPELESCA!B70</f>
        <v>g. Potencia Punta (Máxima)</v>
      </c>
      <c r="B70" s="13">
        <f>[8]COOPELESCA!C70</f>
        <v>2703.77</v>
      </c>
      <c r="C70" s="13">
        <f>[8]COOPELESCA!D70</f>
        <v>2703.7699999999995</v>
      </c>
      <c r="D70" s="13">
        <f>[8]COOPELESCA!E70</f>
        <v>2703.77</v>
      </c>
      <c r="E70" s="13">
        <f>[8]COOPELESCA!F70</f>
        <v>2752.7899999999991</v>
      </c>
      <c r="F70" s="13">
        <f>[8]COOPELESCA!G70</f>
        <v>2752.7899999999986</v>
      </c>
      <c r="G70" s="13">
        <f>[8]COOPELESCA!H70</f>
        <v>2752.7899999999991</v>
      </c>
      <c r="H70" s="13">
        <f>[8]COOPELESCA!I70</f>
        <v>2709.2100000000009</v>
      </c>
      <c r="I70" s="13">
        <f>[8]COOPELESCA!J70</f>
        <v>2709.2100000000009</v>
      </c>
      <c r="J70" s="13">
        <f>[8]COOPELESCA!K70</f>
        <v>2709.2100000000005</v>
      </c>
      <c r="K70" s="13">
        <f>[8]COOPELESCA!L70</f>
        <v>2664.5399999999991</v>
      </c>
      <c r="L70" s="13">
        <f>[8]COOPELESCA!M70</f>
        <v>2664.5399999999995</v>
      </c>
      <c r="M70" s="13">
        <f>[8]COOPELESCA!N70</f>
        <v>2664.5399999999991</v>
      </c>
    </row>
    <row r="71" spans="1:13" hidden="1" x14ac:dyDescent="0.3">
      <c r="A71" s="22" t="str">
        <f>[8]COOPELESCA!B71</f>
        <v>g.Periodo Noche (mínimo)</v>
      </c>
      <c r="B71" s="13">
        <f>[8]COOPELESCA!C71</f>
        <v>0</v>
      </c>
      <c r="C71" s="13">
        <f>[8]COOPELESCA!D71</f>
        <v>0</v>
      </c>
      <c r="D71" s="13">
        <f>[8]COOPELESCA!E71</f>
        <v>0</v>
      </c>
      <c r="E71" s="13">
        <f>[8]COOPELESCA!F71</f>
        <v>0</v>
      </c>
      <c r="F71" s="13">
        <f>[8]COOPELESCA!G71</f>
        <v>0</v>
      </c>
      <c r="G71" s="13">
        <f>[8]COOPELESCA!H71</f>
        <v>0</v>
      </c>
      <c r="H71" s="13">
        <f>[8]COOPELESCA!I71</f>
        <v>0</v>
      </c>
      <c r="I71" s="13">
        <f>[8]COOPELESCA!J71</f>
        <v>0</v>
      </c>
      <c r="J71" s="13">
        <f>[8]COOPELESCA!K71</f>
        <v>0</v>
      </c>
      <c r="K71" s="13">
        <f>[8]COOPELESCA!L71</f>
        <v>0</v>
      </c>
      <c r="L71" s="13">
        <f>[8]COOPELESCA!M71</f>
        <v>0</v>
      </c>
      <c r="M71" s="13">
        <f>[8]COOPELESCA!N71</f>
        <v>0</v>
      </c>
    </row>
    <row r="72" spans="1:13" x14ac:dyDescent="0.3">
      <c r="A72" s="22" t="str">
        <f>[8]COOPELESCA!B72</f>
        <v>h. Potencia Punta (Mínimo)</v>
      </c>
      <c r="B72" s="13">
        <f>[8]COOPELESCA!C72</f>
        <v>2560.7399999999998</v>
      </c>
      <c r="C72" s="13">
        <f>[8]COOPELESCA!D72</f>
        <v>2560.7399999999989</v>
      </c>
      <c r="D72" s="13">
        <f>[8]COOPELESCA!E72</f>
        <v>2560.7399999999998</v>
      </c>
      <c r="E72" s="13">
        <f>[8]COOPELESCA!F72</f>
        <v>2607.1699999999987</v>
      </c>
      <c r="F72" s="13">
        <f>[8]COOPELESCA!G72</f>
        <v>2607.1699999999987</v>
      </c>
      <c r="G72" s="13">
        <f>[8]COOPELESCA!H72</f>
        <v>2607.1699999999987</v>
      </c>
      <c r="H72" s="13">
        <f>[8]COOPELESCA!I72</f>
        <v>2565.89</v>
      </c>
      <c r="I72" s="13">
        <f>[8]COOPELESCA!J72</f>
        <v>2565.89</v>
      </c>
      <c r="J72" s="13">
        <f>[8]COOPELESCA!K72</f>
        <v>2565.89</v>
      </c>
      <c r="K72" s="13">
        <f>[8]COOPELESCA!L72</f>
        <v>2523.5899999999979</v>
      </c>
      <c r="L72" s="13">
        <f>[8]COOPELESCA!M72</f>
        <v>2523.5899999999979</v>
      </c>
      <c r="M72" s="13">
        <f>[8]COOPELESCA!N72</f>
        <v>2523.5899999999979</v>
      </c>
    </row>
    <row r="73" spans="1:13" x14ac:dyDescent="0.3">
      <c r="A73" s="22" t="str">
        <f>[8]COOPELESCA!B73</f>
        <v>i. Potencia Valle (Máxima)</v>
      </c>
      <c r="B73" s="13">
        <f>[8]COOPELESCA!C73</f>
        <v>1887.4800000000014</v>
      </c>
      <c r="C73" s="13">
        <f>[8]COOPELESCA!D73</f>
        <v>1887.4800000000012</v>
      </c>
      <c r="D73" s="13">
        <f>[8]COOPELESCA!E73</f>
        <v>1887.4800000000014</v>
      </c>
      <c r="E73" s="13">
        <f>[8]COOPELESCA!F73</f>
        <v>1921.6999999999991</v>
      </c>
      <c r="F73" s="13">
        <f>[8]COOPELESCA!G73</f>
        <v>1921.6999999999989</v>
      </c>
      <c r="G73" s="13">
        <f>[8]COOPELESCA!H73</f>
        <v>1921.6999999999991</v>
      </c>
      <c r="H73" s="13">
        <f>[8]COOPELESCA!I73</f>
        <v>1891.2699999999986</v>
      </c>
      <c r="I73" s="13">
        <f>[8]COOPELESCA!J73</f>
        <v>1891.2699999999986</v>
      </c>
      <c r="J73" s="13">
        <f>[8]COOPELESCA!K73</f>
        <v>1891.2699999999988</v>
      </c>
      <c r="K73" s="13">
        <f>[8]COOPELESCA!L73</f>
        <v>1860.0899999999983</v>
      </c>
      <c r="L73" s="13">
        <f>[8]COOPELESCA!M73</f>
        <v>1860.0899999999986</v>
      </c>
      <c r="M73" s="13">
        <f>[8]COOPELESCA!N73</f>
        <v>1860.0899999999983</v>
      </c>
    </row>
    <row r="74" spans="1:13" x14ac:dyDescent="0.3">
      <c r="A74" s="22" t="str">
        <f>[8]COOPELESCA!B74</f>
        <v>j. Potencia Valle (Mínimo)</v>
      </c>
      <c r="B74" s="13">
        <f>[8]COOPELESCA!C74</f>
        <v>1787.6200000000006</v>
      </c>
      <c r="C74" s="13">
        <f>[8]COOPELESCA!D74</f>
        <v>1787.6200000000003</v>
      </c>
      <c r="D74" s="13">
        <f>[8]COOPELESCA!E74</f>
        <v>1787.6200000000006</v>
      </c>
      <c r="E74" s="13">
        <f>[8]COOPELESCA!F74</f>
        <v>1820.0400000000006</v>
      </c>
      <c r="F74" s="13">
        <f>[8]COOPELESCA!G74</f>
        <v>1820.0400000000006</v>
      </c>
      <c r="G74" s="13">
        <f>[8]COOPELESCA!H74</f>
        <v>1820.0400000000006</v>
      </c>
      <c r="H74" s="13">
        <f>[8]COOPELESCA!I74</f>
        <v>1791.2200000000007</v>
      </c>
      <c r="I74" s="13">
        <f>[8]COOPELESCA!J74</f>
        <v>1791.2200000000007</v>
      </c>
      <c r="J74" s="13">
        <f>[8]COOPELESCA!K74</f>
        <v>1791.2200000000007</v>
      </c>
      <c r="K74" s="13">
        <f>[8]COOPELESCA!L74</f>
        <v>1761.6900000000007</v>
      </c>
      <c r="L74" s="13">
        <f>[8]COOPELESCA!M74</f>
        <v>1761.6900000000007</v>
      </c>
      <c r="M74" s="13">
        <f>[8]COOPELESCA!N74</f>
        <v>1761.6900000000007</v>
      </c>
    </row>
    <row r="75" spans="1:13" x14ac:dyDescent="0.3">
      <c r="A75" s="22" t="str">
        <f>[8]COOPELESCA!B75</f>
        <v>k. Potencia Noche (Máxima)</v>
      </c>
      <c r="B75" s="13">
        <f>[8]COOPELESCA!C75</f>
        <v>1209.5400000000006</v>
      </c>
      <c r="C75" s="13">
        <f>[8]COOPELESCA!D75</f>
        <v>1209.5400000000006</v>
      </c>
      <c r="D75" s="13">
        <f>[8]COOPELESCA!E75</f>
        <v>1209.5400000000006</v>
      </c>
      <c r="E75" s="13">
        <f>[8]COOPELESCA!F75</f>
        <v>1231.4700000000005</v>
      </c>
      <c r="F75" s="13">
        <f>[8]COOPELESCA!G75</f>
        <v>1231.4700000000005</v>
      </c>
      <c r="G75" s="13">
        <f>[8]COOPELESCA!H75</f>
        <v>1231.4700000000005</v>
      </c>
      <c r="H75" s="13">
        <f>[8]COOPELESCA!I75</f>
        <v>1211.9700000000005</v>
      </c>
      <c r="I75" s="13">
        <f>[8]COOPELESCA!J75</f>
        <v>1211.9700000000005</v>
      </c>
      <c r="J75" s="13">
        <f>[8]COOPELESCA!K75</f>
        <v>1211.9700000000005</v>
      </c>
      <c r="K75" s="13">
        <f>[8]COOPELESCA!L75</f>
        <v>1191.9900000000005</v>
      </c>
      <c r="L75" s="13">
        <f>[8]COOPELESCA!M75</f>
        <v>1191.9900000000007</v>
      </c>
      <c r="M75" s="13">
        <f>[8]COOPELESCA!N75</f>
        <v>1191.9900000000005</v>
      </c>
    </row>
    <row r="76" spans="1:13" x14ac:dyDescent="0.3">
      <c r="A76" s="22" t="str">
        <f>[8]COOPELESCA!B76</f>
        <v>l. Potencia Noche (Mínimo)</v>
      </c>
      <c r="B76" s="13">
        <f>[8]COOPELESCA!C76</f>
        <v>1145.55</v>
      </c>
      <c r="C76" s="13">
        <f>[8]COOPELESCA!D76</f>
        <v>1145.5499999999995</v>
      </c>
      <c r="D76" s="13">
        <f>[8]COOPELESCA!E76</f>
        <v>1145.55</v>
      </c>
      <c r="E76" s="13">
        <f>[8]COOPELESCA!F76</f>
        <v>1166.32</v>
      </c>
      <c r="F76" s="13">
        <f>[8]COOPELESCA!G76</f>
        <v>1166.32</v>
      </c>
      <c r="G76" s="13">
        <f>[8]COOPELESCA!H76</f>
        <v>1166.32</v>
      </c>
      <c r="H76" s="13">
        <f>[8]COOPELESCA!I76</f>
        <v>1147.8600000000004</v>
      </c>
      <c r="I76" s="13">
        <f>[8]COOPELESCA!J76</f>
        <v>1147.8600000000004</v>
      </c>
      <c r="J76" s="13">
        <f>[8]COOPELESCA!K76</f>
        <v>1147.8600000000004</v>
      </c>
      <c r="K76" s="13">
        <f>[8]COOPELESCA!L76</f>
        <v>1128.93</v>
      </c>
      <c r="L76" s="13">
        <f>[8]COOPELESCA!M76</f>
        <v>1128.93</v>
      </c>
      <c r="M76" s="13">
        <f>[8]COOPELESCA!N76</f>
        <v>1128.93</v>
      </c>
    </row>
    <row r="77" spans="1:13" x14ac:dyDescent="0.3">
      <c r="A77" s="114" t="str">
        <f>[8]COOPELESCA!B77</f>
        <v>ALUMBRADO PÚBLICO</v>
      </c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</row>
    <row r="78" spans="1:13" x14ac:dyDescent="0.3">
      <c r="A78" s="66" t="str">
        <f>[8]COOPELESCA!B78</f>
        <v>T-AP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spans="1:13" x14ac:dyDescent="0.3">
      <c r="A79" s="22" t="str">
        <f>[8]COOPELESCA!B79</f>
        <v>a. Bloque 0-30 kWh</v>
      </c>
      <c r="B79" s="13">
        <f>[8]COOPELESCA!C79</f>
        <v>121.80000000000007</v>
      </c>
      <c r="C79" s="13">
        <f>[8]COOPELESCA!D79</f>
        <v>121.80000000000005</v>
      </c>
      <c r="D79" s="13">
        <f>[8]COOPELESCA!E79</f>
        <v>121.80000000000007</v>
      </c>
      <c r="E79" s="13">
        <f>[8]COOPELESCA!F79</f>
        <v>120.59999999999994</v>
      </c>
      <c r="F79" s="13">
        <f>[8]COOPELESCA!G79</f>
        <v>120.59999999999994</v>
      </c>
      <c r="G79" s="13">
        <f>[8]COOPELESCA!H79</f>
        <v>120.59999999999994</v>
      </c>
      <c r="H79" s="13">
        <f>[8]COOPELESCA!I79</f>
        <v>117</v>
      </c>
      <c r="I79" s="13">
        <f>[8]COOPELESCA!J79</f>
        <v>117</v>
      </c>
      <c r="J79" s="13">
        <f>[8]COOPELESCA!K79</f>
        <v>117</v>
      </c>
      <c r="K79" s="13">
        <f>[8]COOPELESCA!L79</f>
        <v>109.19999999999995</v>
      </c>
      <c r="L79" s="13">
        <f>[8]COOPELESCA!M79</f>
        <v>109.19999999999996</v>
      </c>
      <c r="M79" s="13">
        <f>[8]COOPELESCA!N79</f>
        <v>109.19999999999995</v>
      </c>
    </row>
    <row r="80" spans="1:13" x14ac:dyDescent="0.3">
      <c r="A80" s="22" t="str">
        <f>[8]COOPELESCA!B80</f>
        <v>b. Bloque 31-50 000 kWh</v>
      </c>
      <c r="B80" s="13">
        <f>[8]COOPELESCA!C80</f>
        <v>4.0600000000000014</v>
      </c>
      <c r="C80" s="13">
        <f>[8]COOPELESCA!D80</f>
        <v>4.0600000000000014</v>
      </c>
      <c r="D80" s="13">
        <f>[8]COOPELESCA!E80</f>
        <v>4.0600000000000014</v>
      </c>
      <c r="E80" s="13">
        <f>[8]COOPELESCA!F80</f>
        <v>4.0199999999999969</v>
      </c>
      <c r="F80" s="13">
        <f>[8]COOPELESCA!G80</f>
        <v>4.0199999999999969</v>
      </c>
      <c r="G80" s="13">
        <f>[8]COOPELESCA!H80</f>
        <v>4.0199999999999969</v>
      </c>
      <c r="H80" s="13">
        <f>[8]COOPELESCA!I80</f>
        <v>3.9000000000000021</v>
      </c>
      <c r="I80" s="13">
        <f>[8]COOPELESCA!J80</f>
        <v>3.9000000000000021</v>
      </c>
      <c r="J80" s="13">
        <f>[8]COOPELESCA!K80</f>
        <v>3.9000000000000017</v>
      </c>
      <c r="K80" s="13">
        <f>[8]COOPELESCA!L80</f>
        <v>3.64</v>
      </c>
      <c r="L80" s="13">
        <f>[8]COOPELESCA!M80</f>
        <v>3.64</v>
      </c>
      <c r="M80" s="13">
        <f>[8]COOPELESCA!N80</f>
        <v>3.64</v>
      </c>
    </row>
    <row r="81" spans="1:13" x14ac:dyDescent="0.3">
      <c r="A81" s="22" t="str">
        <f>[8]COOPELESCA!B81</f>
        <v>c. Bloque mayor a 50 000 kWh</v>
      </c>
      <c r="B81" s="13">
        <f>[8]COOPELESCA!C81</f>
        <v>203000</v>
      </c>
      <c r="C81" s="13">
        <f>[8]COOPELESCA!D81</f>
        <v>203000</v>
      </c>
      <c r="D81" s="13">
        <f>[8]COOPELESCA!E81</f>
        <v>203000</v>
      </c>
      <c r="E81" s="13">
        <f>[8]COOPELESCA!F81</f>
        <v>201000</v>
      </c>
      <c r="F81" s="13">
        <f>[8]COOPELESCA!G81</f>
        <v>201000</v>
      </c>
      <c r="G81" s="13">
        <f>[8]COOPELESCA!H81</f>
        <v>201000</v>
      </c>
      <c r="H81" s="13">
        <f>[8]COOPELESCA!I81</f>
        <v>195000</v>
      </c>
      <c r="I81" s="13">
        <f>[8]COOPELESCA!J81</f>
        <v>195000</v>
      </c>
      <c r="J81" s="13">
        <f>[8]COOPELESCA!K81</f>
        <v>195000</v>
      </c>
      <c r="K81" s="13">
        <f>[8]COOPELESCA!L81</f>
        <v>182000</v>
      </c>
      <c r="L81" s="13">
        <f>[8]COOPELESCA!M81</f>
        <v>182000</v>
      </c>
      <c r="M81" s="13">
        <f>[8]COOPELESCA!N81</f>
        <v>182000</v>
      </c>
    </row>
    <row r="82" spans="1:13" x14ac:dyDescent="0.3">
      <c r="A82" s="114" t="str">
        <f>[8]COOPELESCA!B82</f>
        <v>Tarifa de acceso</v>
      </c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</row>
    <row r="83" spans="1:13" x14ac:dyDescent="0.3">
      <c r="A83" s="66" t="str">
        <f>[8]COOPELESCA!B83</f>
        <v>T-TA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spans="1:13" x14ac:dyDescent="0.3">
      <c r="A84" s="22" t="str">
        <f>[8]COOPELESCA!B84</f>
        <v>a. Consumo de Energía cada kWh</v>
      </c>
      <c r="B84" s="13">
        <f>[8]COOPELESCA!C84</f>
        <v>35.86</v>
      </c>
      <c r="C84" s="13">
        <f>[8]COOPELESCA!D84</f>
        <v>35.860000000000007</v>
      </c>
      <c r="D84" s="13">
        <f>[8]COOPELESCA!E84</f>
        <v>35.86</v>
      </c>
      <c r="E84" s="13">
        <f>[8]COOPELESCA!F84</f>
        <v>35.860000000000007</v>
      </c>
      <c r="F84" s="13">
        <f>[8]COOPELESCA!G84</f>
        <v>35.86</v>
      </c>
      <c r="G84" s="13">
        <f>[8]COOPELESCA!H84</f>
        <v>35.860000000000007</v>
      </c>
      <c r="H84" s="13">
        <f>[8]COOPELESCA!I84</f>
        <v>35.86</v>
      </c>
      <c r="I84" s="13">
        <f>[8]COOPELESCA!J84</f>
        <v>35.86</v>
      </c>
      <c r="J84" s="13">
        <f>[8]COOPELESCA!K84</f>
        <v>35.860000000000007</v>
      </c>
      <c r="K84" s="13">
        <f>[8]COOPELESCA!L84</f>
        <v>35.86</v>
      </c>
      <c r="L84" s="13">
        <f>[8]COOPELESCA!M84</f>
        <v>35.860000000000007</v>
      </c>
      <c r="M84" s="13">
        <f>[8]COOPELESCA!N84</f>
        <v>35.86</v>
      </c>
    </row>
    <row r="85" spans="1:13" x14ac:dyDescent="0.3">
      <c r="A85" s="114" t="str">
        <f>[8]COOPELESCA!B85</f>
        <v>Tarifa en centros de recarga rápida</v>
      </c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</row>
    <row r="86" spans="1:13" x14ac:dyDescent="0.3">
      <c r="A86" s="66" t="str">
        <f>[8]COOPELESCA!B86</f>
        <v>T-VE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x14ac:dyDescent="0.3">
      <c r="A87" s="22" t="str">
        <f>[8]COOPELESCA!B87</f>
        <v>b. Por minuto de recarga de energía</v>
      </c>
      <c r="B87" s="13">
        <f>[8]COOPELESCA!C87</f>
        <v>150</v>
      </c>
      <c r="C87" s="13">
        <f>[8]COOPELESCA!D87</f>
        <v>150</v>
      </c>
      <c r="D87" s="13">
        <f>[8]COOPELESCA!E87</f>
        <v>150</v>
      </c>
      <c r="E87" s="13">
        <f>[8]COOPELESCA!F87</f>
        <v>150</v>
      </c>
      <c r="F87" s="13">
        <f>[8]COOPELESCA!G87</f>
        <v>150</v>
      </c>
      <c r="G87" s="13">
        <f>[8]COOPELESCA!H87</f>
        <v>150</v>
      </c>
      <c r="H87" s="13">
        <f>[8]COOPELESCA!I87</f>
        <v>150</v>
      </c>
      <c r="I87" s="13">
        <f>[8]COOPELESCA!J87</f>
        <v>150</v>
      </c>
      <c r="J87" s="13">
        <f>[8]COOPELESCA!K87</f>
        <v>150</v>
      </c>
      <c r="K87" s="13">
        <f>[8]COOPELESCA!L87</f>
        <v>150</v>
      </c>
      <c r="L87" s="13">
        <f>[8]COOPELESCA!M87</f>
        <v>150</v>
      </c>
      <c r="M87" s="13">
        <f>[8]COOPELESCA!N87</f>
        <v>150</v>
      </c>
    </row>
    <row r="88" spans="1:13" x14ac:dyDescent="0.3">
      <c r="A88" s="114" t="str">
        <f>[8]COOPELESCA!B88</f>
        <v>Tarifa en centros de recarga en planteles para autobuses electricos</v>
      </c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</row>
    <row r="89" spans="1:13" x14ac:dyDescent="0.3">
      <c r="A89" s="66" t="str">
        <f>[8]COOPELESCA!B89</f>
        <v>T-BE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spans="1:13" x14ac:dyDescent="0.3">
      <c r="A90" s="22" t="str">
        <f>[8]COOPELESCA!B90</f>
        <v>b. Consumo de Energía cada kWh</v>
      </c>
      <c r="B90" s="13">
        <f>[8]COOPELESCA!C90</f>
        <v>57.079999999999977</v>
      </c>
      <c r="C90" s="13">
        <f>[8]COOPELESCA!D90</f>
        <v>57.079999999999984</v>
      </c>
      <c r="D90" s="13">
        <f>[8]COOPELESCA!E90</f>
        <v>57.079999999999977</v>
      </c>
      <c r="E90" s="13">
        <f>[8]COOPELESCA!F90</f>
        <v>57.079999999999977</v>
      </c>
      <c r="F90" s="13">
        <f>[8]COOPELESCA!G90</f>
        <v>57.079999999999977</v>
      </c>
      <c r="G90" s="13">
        <f>[8]COOPELESCA!H90</f>
        <v>57.079999999999977</v>
      </c>
      <c r="H90" s="13">
        <f>[8]COOPELESCA!I90</f>
        <v>57.079999999999977</v>
      </c>
      <c r="I90" s="13">
        <f>[8]COOPELESCA!J90</f>
        <v>57.079999999999977</v>
      </c>
      <c r="J90" s="13">
        <f>[8]COOPELESCA!K90</f>
        <v>57.079999999999977</v>
      </c>
      <c r="K90" s="13">
        <f>[8]COOPELESCA!L90</f>
        <v>57.079999999999977</v>
      </c>
      <c r="L90" s="13">
        <f>[8]COOPELESCA!M90</f>
        <v>57.079999999999977</v>
      </c>
      <c r="M90" s="13">
        <f>[8]COOPELESCA!N90</f>
        <v>57.079999999999977</v>
      </c>
    </row>
    <row r="91" spans="1:13" x14ac:dyDescent="0.3">
      <c r="A91" s="114" t="str">
        <f>[8]COOPELESCA!B91</f>
        <v>TARIFA MEDIA TENSIÓN INTERCONECTADOS A BARRA DE 69 KV (T-MT69)</v>
      </c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</row>
    <row r="92" spans="1:13" x14ac:dyDescent="0.3">
      <c r="A92" s="66" t="str">
        <f>[8]COOPELESCA!B92</f>
        <v>T-MT69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x14ac:dyDescent="0.3">
      <c r="A93" s="22" t="str">
        <f>[8]COOPELESCA!B93</f>
        <v>a. Energía Punta (Máxima)</v>
      </c>
      <c r="B93" s="13">
        <f>[8]COOPELESCA!C93</f>
        <v>80.48</v>
      </c>
      <c r="C93" s="13">
        <f>[8]COOPELESCA!D93</f>
        <v>80.48</v>
      </c>
      <c r="D93" s="13">
        <f>[8]COOPELESCA!E93</f>
        <v>80.48</v>
      </c>
      <c r="E93" s="13">
        <f>[8]COOPELESCA!F93</f>
        <v>81.94000000000004</v>
      </c>
      <c r="F93" s="13">
        <f>[8]COOPELESCA!G93</f>
        <v>81.94000000000004</v>
      </c>
      <c r="G93" s="13">
        <f>[8]COOPELESCA!H93</f>
        <v>81.94000000000004</v>
      </c>
      <c r="H93" s="13">
        <f>[8]COOPELESCA!I93</f>
        <v>80.640000000000015</v>
      </c>
      <c r="I93" s="13">
        <f>[8]COOPELESCA!J93</f>
        <v>80.640000000000015</v>
      </c>
      <c r="J93" s="13">
        <f>[8]COOPELESCA!K93</f>
        <v>80.640000000000029</v>
      </c>
      <c r="K93" s="13">
        <f>[8]COOPELESCA!L93</f>
        <v>79.30999999999996</v>
      </c>
      <c r="L93" s="13">
        <f>[8]COOPELESCA!M93</f>
        <v>79.30999999999996</v>
      </c>
      <c r="M93" s="13">
        <f>[8]COOPELESCA!N93</f>
        <v>79.30999999999996</v>
      </c>
    </row>
    <row r="94" spans="1:13" hidden="1" x14ac:dyDescent="0.3">
      <c r="A94" s="22" t="str">
        <f>[8]COOPELESCA!B94</f>
        <v>a.Periodo Punta (máxima)</v>
      </c>
      <c r="B94" s="13">
        <f>[8]COOPELESCA!C94</f>
        <v>0</v>
      </c>
      <c r="C94" s="13">
        <f>[8]COOPELESCA!D94</f>
        <v>0</v>
      </c>
      <c r="D94" s="13">
        <f>[8]COOPELESCA!E94</f>
        <v>0</v>
      </c>
      <c r="E94" s="13">
        <f>[8]COOPELESCA!F94</f>
        <v>0</v>
      </c>
      <c r="F94" s="13">
        <f>[8]COOPELESCA!G94</f>
        <v>0</v>
      </c>
      <c r="G94" s="13">
        <f>[8]COOPELESCA!H94</f>
        <v>0</v>
      </c>
      <c r="H94" s="13">
        <f>[8]COOPELESCA!I94</f>
        <v>0</v>
      </c>
      <c r="I94" s="13">
        <f>[8]COOPELESCA!J94</f>
        <v>0</v>
      </c>
      <c r="J94" s="13">
        <f>[8]COOPELESCA!K94</f>
        <v>0</v>
      </c>
      <c r="K94" s="13">
        <f>[8]COOPELESCA!L94</f>
        <v>0</v>
      </c>
      <c r="L94" s="13">
        <f>[8]COOPELESCA!M94</f>
        <v>0</v>
      </c>
      <c r="M94" s="13">
        <f>[8]COOPELESCA!N94</f>
        <v>0</v>
      </c>
    </row>
    <row r="95" spans="1:13" x14ac:dyDescent="0.3">
      <c r="A95" s="22" t="str">
        <f>[8]COOPELESCA!B95</f>
        <v>b. Energía Punta (Mínimo)</v>
      </c>
      <c r="B95" s="13">
        <f>[8]COOPELESCA!C95</f>
        <v>76.219999999999985</v>
      </c>
      <c r="C95" s="13">
        <f>[8]COOPELESCA!D95</f>
        <v>76.220000000000013</v>
      </c>
      <c r="D95" s="13">
        <f>[8]COOPELESCA!E95</f>
        <v>76.219999999999985</v>
      </c>
      <c r="E95" s="13">
        <f>[8]COOPELESCA!F95</f>
        <v>77.599999999999952</v>
      </c>
      <c r="F95" s="13">
        <f>[8]COOPELESCA!G95</f>
        <v>77.599999999999952</v>
      </c>
      <c r="G95" s="13">
        <f>[8]COOPELESCA!H95</f>
        <v>77.599999999999952</v>
      </c>
      <c r="H95" s="13">
        <f>[8]COOPELESCA!I95</f>
        <v>76.369999999999948</v>
      </c>
      <c r="I95" s="13">
        <f>[8]COOPELESCA!J95</f>
        <v>76.369999999999948</v>
      </c>
      <c r="J95" s="13">
        <f>[8]COOPELESCA!K95</f>
        <v>76.369999999999948</v>
      </c>
      <c r="K95" s="13">
        <f>[8]COOPELESCA!L95</f>
        <v>75.109999999999971</v>
      </c>
      <c r="L95" s="13">
        <f>[8]COOPELESCA!M95</f>
        <v>75.109999999999957</v>
      </c>
      <c r="M95" s="13">
        <f>[8]COOPELESCA!N95</f>
        <v>75.109999999999971</v>
      </c>
    </row>
    <row r="96" spans="1:13" hidden="1" x14ac:dyDescent="0.3">
      <c r="A96" s="22" t="str">
        <f>[8]COOPELESCA!B96</f>
        <v>b.Periodo Punta (mínimo)</v>
      </c>
      <c r="B96" s="13">
        <f>[8]COOPELESCA!C96</f>
        <v>0</v>
      </c>
      <c r="C96" s="13">
        <f>[8]COOPELESCA!D96</f>
        <v>0</v>
      </c>
      <c r="D96" s="13">
        <f>[8]COOPELESCA!E96</f>
        <v>0</v>
      </c>
      <c r="E96" s="13">
        <f>[8]COOPELESCA!F96</f>
        <v>0</v>
      </c>
      <c r="F96" s="13">
        <f>[8]COOPELESCA!G96</f>
        <v>0</v>
      </c>
      <c r="G96" s="13">
        <f>[8]COOPELESCA!H96</f>
        <v>0</v>
      </c>
      <c r="H96" s="13">
        <f>[8]COOPELESCA!I96</f>
        <v>0</v>
      </c>
      <c r="I96" s="13">
        <f>[8]COOPELESCA!J96</f>
        <v>0</v>
      </c>
      <c r="J96" s="13">
        <f>[8]COOPELESCA!K96</f>
        <v>0</v>
      </c>
      <c r="K96" s="13">
        <f>[8]COOPELESCA!L96</f>
        <v>0</v>
      </c>
      <c r="L96" s="13">
        <f>[8]COOPELESCA!M96</f>
        <v>0</v>
      </c>
      <c r="M96" s="13">
        <f>[8]COOPELESCA!N96</f>
        <v>0</v>
      </c>
    </row>
    <row r="97" spans="1:13" x14ac:dyDescent="0.3">
      <c r="A97" s="22" t="str">
        <f>[8]COOPELESCA!B97</f>
        <v>c. Energía Valle (Máxima)</v>
      </c>
      <c r="B97" s="13">
        <f>[8]COOPELESCA!C97</f>
        <v>40.230000000000011</v>
      </c>
      <c r="C97" s="13">
        <f>[8]COOPELESCA!D97</f>
        <v>40.230000000000011</v>
      </c>
      <c r="D97" s="13">
        <f>[8]COOPELESCA!E97</f>
        <v>40.230000000000011</v>
      </c>
      <c r="E97" s="13">
        <f>[8]COOPELESCA!F97</f>
        <v>40.960000000000015</v>
      </c>
      <c r="F97" s="13">
        <f>[8]COOPELESCA!G97</f>
        <v>40.960000000000015</v>
      </c>
      <c r="G97" s="13">
        <f>[8]COOPELESCA!H97</f>
        <v>40.960000000000015</v>
      </c>
      <c r="H97" s="13">
        <f>[8]COOPELESCA!I97</f>
        <v>40.309999999999967</v>
      </c>
      <c r="I97" s="13">
        <f>[8]COOPELESCA!J97</f>
        <v>40.309999999999967</v>
      </c>
      <c r="J97" s="13">
        <f>[8]COOPELESCA!K97</f>
        <v>40.309999999999967</v>
      </c>
      <c r="K97" s="13">
        <f>[8]COOPELESCA!L97</f>
        <v>39.650000000000006</v>
      </c>
      <c r="L97" s="13">
        <f>[8]COOPELESCA!M97</f>
        <v>39.65</v>
      </c>
      <c r="M97" s="13">
        <f>[8]COOPELESCA!N97</f>
        <v>39.650000000000006</v>
      </c>
    </row>
    <row r="98" spans="1:13" hidden="1" x14ac:dyDescent="0.3">
      <c r="A98" s="22" t="str">
        <f>[8]COOPELESCA!B98</f>
        <v>c.Periodo Valle (máxima)</v>
      </c>
      <c r="B98" s="13">
        <f>[8]COOPELESCA!C98</f>
        <v>0</v>
      </c>
      <c r="C98" s="13">
        <f>[8]COOPELESCA!D98</f>
        <v>0</v>
      </c>
      <c r="D98" s="13">
        <f>[8]COOPELESCA!E98</f>
        <v>0</v>
      </c>
      <c r="E98" s="13">
        <f>[8]COOPELESCA!F98</f>
        <v>0</v>
      </c>
      <c r="F98" s="13">
        <f>[8]COOPELESCA!G98</f>
        <v>0</v>
      </c>
      <c r="G98" s="13">
        <f>[8]COOPELESCA!H98</f>
        <v>0</v>
      </c>
      <c r="H98" s="13">
        <f>[8]COOPELESCA!I98</f>
        <v>0</v>
      </c>
      <c r="I98" s="13">
        <f>[8]COOPELESCA!J98</f>
        <v>0</v>
      </c>
      <c r="J98" s="13">
        <f>[8]COOPELESCA!K98</f>
        <v>0</v>
      </c>
      <c r="K98" s="13">
        <f>[8]COOPELESCA!L98</f>
        <v>0</v>
      </c>
      <c r="L98" s="13">
        <f>[8]COOPELESCA!M98</f>
        <v>0</v>
      </c>
      <c r="M98" s="13">
        <f>[8]COOPELESCA!N98</f>
        <v>0</v>
      </c>
    </row>
    <row r="99" spans="1:13" x14ac:dyDescent="0.3">
      <c r="A99" s="22" t="str">
        <f>[8]COOPELESCA!B99</f>
        <v>d. Energía Valle (Mínimo)</v>
      </c>
      <c r="B99" s="13">
        <f>[8]COOPELESCA!C99</f>
        <v>38.099999999999994</v>
      </c>
      <c r="C99" s="13">
        <f>[8]COOPELESCA!D99</f>
        <v>38.100000000000009</v>
      </c>
      <c r="D99" s="13">
        <f>[8]COOPELESCA!E99</f>
        <v>38.099999999999994</v>
      </c>
      <c r="E99" s="13">
        <f>[8]COOPELESCA!F99</f>
        <v>38.789999999999985</v>
      </c>
      <c r="F99" s="13">
        <f>[8]COOPELESCA!G99</f>
        <v>38.789999999999985</v>
      </c>
      <c r="G99" s="13">
        <f>[8]COOPELESCA!H99</f>
        <v>38.789999999999985</v>
      </c>
      <c r="H99" s="13">
        <f>[8]COOPELESCA!I99</f>
        <v>38.179999999999993</v>
      </c>
      <c r="I99" s="13">
        <f>[8]COOPELESCA!J99</f>
        <v>38.179999999999993</v>
      </c>
      <c r="J99" s="13">
        <f>[8]COOPELESCA!K99</f>
        <v>38.179999999999986</v>
      </c>
      <c r="K99" s="13">
        <f>[8]COOPELESCA!L99</f>
        <v>37.549999999999976</v>
      </c>
      <c r="L99" s="13">
        <f>[8]COOPELESCA!M99</f>
        <v>37.549999999999976</v>
      </c>
      <c r="M99" s="13">
        <f>[8]COOPELESCA!N99</f>
        <v>37.549999999999976</v>
      </c>
    </row>
    <row r="100" spans="1:13" hidden="1" x14ac:dyDescent="0.3">
      <c r="A100" s="22" t="str">
        <f>[8]COOPELESCA!B100</f>
        <v>d.Periodo Valle (mínima)</v>
      </c>
      <c r="B100" s="13">
        <f>[8]COOPELESCA!C100</f>
        <v>0</v>
      </c>
      <c r="C100" s="13">
        <f>[8]COOPELESCA!D100</f>
        <v>0</v>
      </c>
      <c r="D100" s="13">
        <f>[8]COOPELESCA!E100</f>
        <v>0</v>
      </c>
      <c r="E100" s="13">
        <f>[8]COOPELESCA!F100</f>
        <v>0</v>
      </c>
      <c r="F100" s="13">
        <f>[8]COOPELESCA!G100</f>
        <v>0</v>
      </c>
      <c r="G100" s="13">
        <f>[8]COOPELESCA!H100</f>
        <v>0</v>
      </c>
      <c r="H100" s="13">
        <f>[8]COOPELESCA!I100</f>
        <v>0</v>
      </c>
      <c r="I100" s="13">
        <f>[8]COOPELESCA!J100</f>
        <v>0</v>
      </c>
      <c r="J100" s="13">
        <f>[8]COOPELESCA!K100</f>
        <v>0</v>
      </c>
      <c r="K100" s="13">
        <f>[8]COOPELESCA!L100</f>
        <v>0</v>
      </c>
      <c r="L100" s="13">
        <f>[8]COOPELESCA!M100</f>
        <v>0</v>
      </c>
      <c r="M100" s="13">
        <f>[8]COOPELESCA!N100</f>
        <v>0</v>
      </c>
    </row>
    <row r="101" spans="1:13" x14ac:dyDescent="0.3">
      <c r="A101" s="22" t="str">
        <f>[8]COOPELESCA!B101</f>
        <v>e. Energía Noche (Máxima)</v>
      </c>
      <c r="B101" s="13">
        <f>[8]COOPELESCA!C101</f>
        <v>29.259999999999994</v>
      </c>
      <c r="C101" s="13">
        <f>[8]COOPELESCA!D101</f>
        <v>29.259999999999994</v>
      </c>
      <c r="D101" s="13">
        <f>[8]COOPELESCA!E101</f>
        <v>29.259999999999994</v>
      </c>
      <c r="E101" s="13">
        <f>[8]COOPELESCA!F101</f>
        <v>29.789999999999988</v>
      </c>
      <c r="F101" s="13">
        <f>[8]COOPELESCA!G101</f>
        <v>29.789999999999988</v>
      </c>
      <c r="G101" s="13">
        <f>[8]COOPELESCA!H101</f>
        <v>29.789999999999988</v>
      </c>
      <c r="H101" s="13">
        <f>[8]COOPELESCA!I101</f>
        <v>29.309999999999974</v>
      </c>
      <c r="I101" s="13">
        <f>[8]COOPELESCA!J101</f>
        <v>29.309999999999974</v>
      </c>
      <c r="J101" s="13">
        <f>[8]COOPELESCA!K101</f>
        <v>29.309999999999977</v>
      </c>
      <c r="K101" s="13">
        <f>[8]COOPELESCA!L101</f>
        <v>28.830000000000013</v>
      </c>
      <c r="L101" s="13">
        <f>[8]COOPELESCA!M101</f>
        <v>28.830000000000009</v>
      </c>
      <c r="M101" s="13">
        <f>[8]COOPELESCA!N101</f>
        <v>28.830000000000013</v>
      </c>
    </row>
    <row r="102" spans="1:13" x14ac:dyDescent="0.3">
      <c r="A102" s="22" t="str">
        <f>[8]COOPELESCA!B102</f>
        <v>f. Energía Noche (Mínimo)</v>
      </c>
      <c r="B102" s="13">
        <f>[8]COOPELESCA!C102</f>
        <v>27.710000000000012</v>
      </c>
      <c r="C102" s="13">
        <f>[8]COOPELESCA!D102</f>
        <v>27.710000000000008</v>
      </c>
      <c r="D102" s="13">
        <f>[8]COOPELESCA!E102</f>
        <v>27.710000000000012</v>
      </c>
      <c r="E102" s="13">
        <f>[8]COOPELESCA!F102</f>
        <v>28.220000000000017</v>
      </c>
      <c r="F102" s="13">
        <f>[8]COOPELESCA!G102</f>
        <v>28.220000000000017</v>
      </c>
      <c r="G102" s="13">
        <f>[8]COOPELESCA!H102</f>
        <v>28.220000000000017</v>
      </c>
      <c r="H102" s="13">
        <f>[8]COOPELESCA!I102</f>
        <v>27.769999999999989</v>
      </c>
      <c r="I102" s="13">
        <f>[8]COOPELESCA!J102</f>
        <v>27.769999999999989</v>
      </c>
      <c r="J102" s="13">
        <f>[8]COOPELESCA!K102</f>
        <v>27.769999999999989</v>
      </c>
      <c r="K102" s="13">
        <f>[8]COOPELESCA!L102</f>
        <v>27.309999999999977</v>
      </c>
      <c r="L102" s="13">
        <f>[8]COOPELESCA!M102</f>
        <v>27.309999999999981</v>
      </c>
      <c r="M102" s="13">
        <f>[8]COOPELESCA!N102</f>
        <v>27.309999999999977</v>
      </c>
    </row>
    <row r="103" spans="1:13" hidden="1" x14ac:dyDescent="0.3">
      <c r="A103" s="22" t="str">
        <f>[8]COOPELESCA!B103</f>
        <v>f.Periodo Noche (máxima)</v>
      </c>
      <c r="B103" s="13">
        <f>[8]COOPELESCA!C103</f>
        <v>0</v>
      </c>
      <c r="C103" s="13">
        <f>[8]COOPELESCA!D103</f>
        <v>0</v>
      </c>
      <c r="D103" s="13">
        <f>[8]COOPELESCA!E103</f>
        <v>0</v>
      </c>
      <c r="E103" s="13">
        <f>[8]COOPELESCA!F103</f>
        <v>0</v>
      </c>
      <c r="F103" s="13">
        <f>[8]COOPELESCA!G103</f>
        <v>0</v>
      </c>
      <c r="G103" s="13">
        <f>[8]COOPELESCA!H103</f>
        <v>0</v>
      </c>
      <c r="H103" s="13">
        <f>[8]COOPELESCA!I103</f>
        <v>0</v>
      </c>
      <c r="I103" s="13">
        <f>[8]COOPELESCA!J103</f>
        <v>0</v>
      </c>
      <c r="J103" s="13">
        <f>[8]COOPELESCA!K103</f>
        <v>0</v>
      </c>
      <c r="K103" s="13">
        <f>[8]COOPELESCA!L103</f>
        <v>0</v>
      </c>
      <c r="L103" s="13">
        <f>[8]COOPELESCA!M103</f>
        <v>0</v>
      </c>
      <c r="M103" s="13">
        <f>[8]COOPELESCA!N103</f>
        <v>0</v>
      </c>
    </row>
    <row r="104" spans="1:13" x14ac:dyDescent="0.3">
      <c r="A104" s="22" t="str">
        <f>[8]COOPELESCA!B104</f>
        <v>g. Potencia Punta (Máxima)</v>
      </c>
      <c r="B104" s="13">
        <f>[8]COOPELESCA!C104</f>
        <v>2524.5800000000013</v>
      </c>
      <c r="C104" s="13">
        <f>[8]COOPELESCA!D104</f>
        <v>2524.5800000000013</v>
      </c>
      <c r="D104" s="13">
        <f>[8]COOPELESCA!E104</f>
        <v>2524.5800000000013</v>
      </c>
      <c r="E104" s="13">
        <f>[8]COOPELESCA!F104</f>
        <v>2570.36</v>
      </c>
      <c r="F104" s="13">
        <f>[8]COOPELESCA!G104</f>
        <v>2570.36</v>
      </c>
      <c r="G104" s="13">
        <f>[8]COOPELESCA!H104</f>
        <v>2570.36</v>
      </c>
      <c r="H104" s="13">
        <f>[8]COOPELESCA!I104</f>
        <v>2529.6600000000021</v>
      </c>
      <c r="I104" s="13">
        <f>[8]COOPELESCA!J104</f>
        <v>2529.6600000000021</v>
      </c>
      <c r="J104" s="13">
        <f>[8]COOPELESCA!K104</f>
        <v>2529.6600000000021</v>
      </c>
      <c r="K104" s="13">
        <f>[8]COOPELESCA!L104</f>
        <v>2487.9600000000005</v>
      </c>
      <c r="L104" s="13">
        <f>[8]COOPELESCA!M104</f>
        <v>2487.96</v>
      </c>
      <c r="M104" s="13">
        <f>[8]COOPELESCA!N104</f>
        <v>2487.9600000000005</v>
      </c>
    </row>
    <row r="105" spans="1:13" hidden="1" x14ac:dyDescent="0.3">
      <c r="A105" s="22" t="str">
        <f>[8]COOPELESCA!B105</f>
        <v>g.Periodo Noche (mínimo)</v>
      </c>
      <c r="B105" s="13">
        <f>[8]COOPELESCA!C105</f>
        <v>0</v>
      </c>
      <c r="C105" s="13">
        <f>[8]COOPELESCA!D105</f>
        <v>0</v>
      </c>
      <c r="D105" s="13">
        <f>[8]COOPELESCA!E105</f>
        <v>0</v>
      </c>
      <c r="E105" s="13">
        <f>[8]COOPELESCA!F105</f>
        <v>0</v>
      </c>
      <c r="F105" s="13">
        <f>[8]COOPELESCA!G105</f>
        <v>0</v>
      </c>
      <c r="G105" s="13">
        <f>[8]COOPELESCA!H105</f>
        <v>0</v>
      </c>
      <c r="H105" s="13">
        <f>[8]COOPELESCA!I105</f>
        <v>0</v>
      </c>
      <c r="I105" s="13">
        <f>[8]COOPELESCA!J105</f>
        <v>0</v>
      </c>
      <c r="J105" s="13">
        <f>[8]COOPELESCA!K105</f>
        <v>0</v>
      </c>
      <c r="K105" s="13">
        <f>[8]COOPELESCA!L105</f>
        <v>0</v>
      </c>
      <c r="L105" s="13">
        <f>[8]COOPELESCA!M105</f>
        <v>0</v>
      </c>
      <c r="M105" s="13">
        <f>[8]COOPELESCA!N105</f>
        <v>0</v>
      </c>
    </row>
    <row r="106" spans="1:13" x14ac:dyDescent="0.3">
      <c r="A106" s="22" t="str">
        <f>[8]COOPELESCA!B106</f>
        <v>h. Potencia Punta (Mínimo)</v>
      </c>
      <c r="B106" s="13">
        <f>[8]COOPELESCA!C106</f>
        <v>2391.0299999999993</v>
      </c>
      <c r="C106" s="13">
        <f>[8]COOPELESCA!D106</f>
        <v>2391.0299999999993</v>
      </c>
      <c r="D106" s="13">
        <f>[8]COOPELESCA!E106</f>
        <v>2391.0299999999993</v>
      </c>
      <c r="E106" s="13">
        <f>[8]COOPELESCA!F106</f>
        <v>2434.3799999999997</v>
      </c>
      <c r="F106" s="13">
        <f>[8]COOPELESCA!G106</f>
        <v>2434.38</v>
      </c>
      <c r="G106" s="13">
        <f>[8]COOPELESCA!H106</f>
        <v>2434.3799999999997</v>
      </c>
      <c r="H106" s="13">
        <f>[8]COOPELESCA!I106</f>
        <v>2395.8399999999983</v>
      </c>
      <c r="I106" s="13">
        <f>[8]COOPELESCA!J106</f>
        <v>2395.8399999999983</v>
      </c>
      <c r="J106" s="13">
        <f>[8]COOPELESCA!K106</f>
        <v>2395.8399999999983</v>
      </c>
      <c r="K106" s="13">
        <f>[8]COOPELESCA!L106</f>
        <v>2356.3399999999983</v>
      </c>
      <c r="L106" s="13">
        <f>[8]COOPELESCA!M106</f>
        <v>2356.3399999999983</v>
      </c>
      <c r="M106" s="13">
        <f>[8]COOPELESCA!N106</f>
        <v>2356.3399999999983</v>
      </c>
    </row>
    <row r="107" spans="1:13" x14ac:dyDescent="0.3">
      <c r="A107" s="22" t="str">
        <f>[8]COOPELESCA!B107</f>
        <v>i. Potencia Valle (Máxima)</v>
      </c>
      <c r="B107" s="13">
        <f>[8]COOPELESCA!C107</f>
        <v>1803.2600000000004</v>
      </c>
      <c r="C107" s="13">
        <f>[8]COOPELESCA!D107</f>
        <v>1803.2600000000002</v>
      </c>
      <c r="D107" s="13">
        <f>[8]COOPELESCA!E107</f>
        <v>1803.2600000000004</v>
      </c>
      <c r="E107" s="13">
        <f>[8]COOPELESCA!F107</f>
        <v>1835.9599999999994</v>
      </c>
      <c r="F107" s="13">
        <f>[8]COOPELESCA!G107</f>
        <v>1835.9599999999994</v>
      </c>
      <c r="G107" s="13">
        <f>[8]COOPELESCA!H107</f>
        <v>1835.9599999999994</v>
      </c>
      <c r="H107" s="13">
        <f>[8]COOPELESCA!I107</f>
        <v>1806.8899999999996</v>
      </c>
      <c r="I107" s="13">
        <f>[8]COOPELESCA!J107</f>
        <v>1806.8899999999996</v>
      </c>
      <c r="J107" s="13">
        <f>[8]COOPELESCA!K107</f>
        <v>1806.8899999999996</v>
      </c>
      <c r="K107" s="13">
        <f>[8]COOPELESCA!L107</f>
        <v>1777.099999999999</v>
      </c>
      <c r="L107" s="13">
        <f>[8]COOPELESCA!M107</f>
        <v>1777.099999999999</v>
      </c>
      <c r="M107" s="13">
        <f>[8]COOPELESCA!N107</f>
        <v>1777.099999999999</v>
      </c>
    </row>
    <row r="108" spans="1:13" x14ac:dyDescent="0.3">
      <c r="A108" s="22" t="str">
        <f>[8]COOPELESCA!B108</f>
        <v>j. Potencia Valle (Mínimo)</v>
      </c>
      <c r="B108" s="13">
        <f>[8]COOPELESCA!C108</f>
        <v>1707.8799999999994</v>
      </c>
      <c r="C108" s="13">
        <f>[8]COOPELESCA!D108</f>
        <v>1707.8799999999997</v>
      </c>
      <c r="D108" s="13">
        <f>[8]COOPELESCA!E108</f>
        <v>1707.8799999999994</v>
      </c>
      <c r="E108" s="13">
        <f>[8]COOPELESCA!F108</f>
        <v>1738.849999999999</v>
      </c>
      <c r="F108" s="13">
        <f>[8]COOPELESCA!G108</f>
        <v>1738.849999999999</v>
      </c>
      <c r="G108" s="13">
        <f>[8]COOPELESCA!H108</f>
        <v>1738.849999999999</v>
      </c>
      <c r="H108" s="13">
        <f>[8]COOPELESCA!I108</f>
        <v>1711.32</v>
      </c>
      <c r="I108" s="13">
        <f>[8]COOPELESCA!J108</f>
        <v>1711.32</v>
      </c>
      <c r="J108" s="13">
        <f>[8]COOPELESCA!K108</f>
        <v>1711.32</v>
      </c>
      <c r="K108" s="13">
        <f>[8]COOPELESCA!L108</f>
        <v>1683.099999999999</v>
      </c>
      <c r="L108" s="13">
        <f>[8]COOPELESCA!M108</f>
        <v>1683.099999999999</v>
      </c>
      <c r="M108" s="13">
        <f>[8]COOPELESCA!N108</f>
        <v>1683.099999999999</v>
      </c>
    </row>
    <row r="109" spans="1:13" x14ac:dyDescent="0.3">
      <c r="A109" s="22" t="str">
        <f>[8]COOPELESCA!B109</f>
        <v>k. Potencia Noche (Máxima)</v>
      </c>
      <c r="B109" s="13">
        <f>[8]COOPELESCA!C109</f>
        <v>1174.2200000000005</v>
      </c>
      <c r="C109" s="13">
        <f>[8]COOPELESCA!D109</f>
        <v>1174.2200000000005</v>
      </c>
      <c r="D109" s="13">
        <f>[8]COOPELESCA!E109</f>
        <v>1174.2200000000005</v>
      </c>
      <c r="E109" s="13">
        <f>[8]COOPELESCA!F109</f>
        <v>1195.5099999999993</v>
      </c>
      <c r="F109" s="13">
        <f>[8]COOPELESCA!G109</f>
        <v>1195.5099999999995</v>
      </c>
      <c r="G109" s="13">
        <f>[8]COOPELESCA!H109</f>
        <v>1195.5099999999993</v>
      </c>
      <c r="H109" s="13">
        <f>[8]COOPELESCA!I109</f>
        <v>1176.5800000000008</v>
      </c>
      <c r="I109" s="13">
        <f>[8]COOPELESCA!J109</f>
        <v>1176.5800000000008</v>
      </c>
      <c r="J109" s="13">
        <f>[8]COOPELESCA!K109</f>
        <v>1176.5800000000008</v>
      </c>
      <c r="K109" s="13">
        <f>[8]COOPELESCA!L109</f>
        <v>1157.18</v>
      </c>
      <c r="L109" s="13">
        <f>[8]COOPELESCA!M109</f>
        <v>1157.18</v>
      </c>
      <c r="M109" s="13">
        <f>[8]COOPELESCA!N109</f>
        <v>1157.18</v>
      </c>
    </row>
    <row r="110" spans="1:13" x14ac:dyDescent="0.3">
      <c r="A110" s="116" t="str">
        <f>[8]COOPELESCA!B110</f>
        <v>l. Potencia Noche (Mínimo)</v>
      </c>
      <c r="B110" s="115">
        <f>[8]COOPELESCA!C110</f>
        <v>1112.0999999999995</v>
      </c>
      <c r="C110" s="115">
        <f>[8]COOPELESCA!D110</f>
        <v>1112.0999999999995</v>
      </c>
      <c r="D110" s="115">
        <f>[8]COOPELESCA!E110</f>
        <v>1112.0999999999995</v>
      </c>
      <c r="E110" s="115">
        <f>[8]COOPELESCA!F110</f>
        <v>1132.2700000000002</v>
      </c>
      <c r="F110" s="115">
        <f>[8]COOPELESCA!G110</f>
        <v>1132.27</v>
      </c>
      <c r="G110" s="115">
        <f>[8]COOPELESCA!H110</f>
        <v>1132.2700000000002</v>
      </c>
      <c r="H110" s="115">
        <f>[8]COOPELESCA!I110</f>
        <v>1114.3399999999997</v>
      </c>
      <c r="I110" s="115">
        <f>[8]COOPELESCA!J110</f>
        <v>1114.3399999999997</v>
      </c>
      <c r="J110" s="115">
        <f>[8]COOPELESCA!K110</f>
        <v>1114.3399999999999</v>
      </c>
      <c r="K110" s="115">
        <f>[8]COOPELESCA!L110</f>
        <v>1095.9700000000005</v>
      </c>
      <c r="L110" s="115">
        <f>[8]COOPELESCA!M110</f>
        <v>1095.9700000000005</v>
      </c>
      <c r="M110" s="115">
        <f>[8]COOPELESCA!N110</f>
        <v>1095.9700000000005</v>
      </c>
    </row>
    <row r="111" spans="1:13" x14ac:dyDescent="0.3">
      <c r="A111" s="2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spans="1:13" x14ac:dyDescent="0.3">
      <c r="A112" s="2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spans="1:13" x14ac:dyDescent="0.3">
      <c r="A113" s="2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spans="1:13" x14ac:dyDescent="0.3">
      <c r="A114" s="2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spans="1:13" x14ac:dyDescent="0.3">
      <c r="A115" s="2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spans="1:13" x14ac:dyDescent="0.3">
      <c r="A116" s="24" t="s">
        <v>25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x14ac:dyDescent="0.3">
      <c r="A117" s="24" t="s">
        <v>76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spans="1:13" x14ac:dyDescent="0.3">
      <c r="A118" s="2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23" spans="1:13" x14ac:dyDescent="0.3">
      <c r="A123" s="179" t="s">
        <v>115</v>
      </c>
      <c r="B123" s="179"/>
      <c r="C123" s="179"/>
      <c r="D123" s="179"/>
      <c r="E123" s="179"/>
      <c r="F123" s="179"/>
      <c r="G123" s="179"/>
      <c r="H123" s="179"/>
      <c r="I123" s="179"/>
      <c r="J123" s="179"/>
    </row>
    <row r="124" spans="1:13" x14ac:dyDescent="0.3">
      <c r="A124" s="180" t="s">
        <v>206</v>
      </c>
      <c r="B124" s="180"/>
      <c r="C124" s="180"/>
      <c r="D124" s="180"/>
      <c r="E124" s="180"/>
      <c r="F124" s="180"/>
      <c r="G124" s="180"/>
      <c r="H124" s="180"/>
      <c r="I124" s="180"/>
      <c r="J124" s="180"/>
    </row>
    <row r="125" spans="1:13" x14ac:dyDescent="0.3">
      <c r="A125" s="94" t="str">
        <f>[8]COOPELESCA!B139</f>
        <v>Promedio de Tarifa</v>
      </c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</row>
    <row r="126" spans="1:13" x14ac:dyDescent="0.3">
      <c r="A126" s="94" t="str">
        <f>[8]COOPELESCA!B140</f>
        <v>º</v>
      </c>
      <c r="B126" s="94" t="str">
        <f>[8]COOPELESCA!C140</f>
        <v>Enero</v>
      </c>
      <c r="C126" s="94" t="str">
        <f>[8]COOPELESCA!D140</f>
        <v>Febrero</v>
      </c>
      <c r="D126" s="94" t="str">
        <f>[8]COOPELESCA!E140</f>
        <v>Marzo</v>
      </c>
      <c r="E126" s="94" t="str">
        <f>[8]COOPELESCA!F140</f>
        <v>Abril</v>
      </c>
      <c r="F126" s="94" t="str">
        <f>[8]COOPELESCA!G140</f>
        <v>Mayo</v>
      </c>
      <c r="G126" s="94" t="str">
        <f>[8]COOPELESCA!H140</f>
        <v>Junio</v>
      </c>
      <c r="H126" s="94" t="str">
        <f>[8]COOPELESCA!I140</f>
        <v>Julio</v>
      </c>
      <c r="I126" s="94" t="str">
        <f>[8]COOPELESCA!J140</f>
        <v>Agosto</v>
      </c>
      <c r="J126" s="94" t="str">
        <f>[8]COOPELESCA!K140</f>
        <v>Septiembre</v>
      </c>
      <c r="K126" s="94" t="str">
        <f>[8]COOPELESCA!L140</f>
        <v>Octubre</v>
      </c>
      <c r="L126" s="94" t="str">
        <f>[8]COOPELESCA!M140</f>
        <v>Noviembre</v>
      </c>
      <c r="M126" s="94" t="str">
        <f>[8]COOPELESCA!N140</f>
        <v>Diciembre</v>
      </c>
    </row>
    <row r="127" spans="1:13" x14ac:dyDescent="0.3">
      <c r="A127" s="78" t="str">
        <f>[8]COOPELESCA!B141</f>
        <v>VENTAS AL SERVICIO DE DISTRIBUCIÓN</v>
      </c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</row>
    <row r="128" spans="1:13" x14ac:dyDescent="0.3">
      <c r="A128" s="78" t="str">
        <f>[8]COOPELESCA!B142</f>
        <v>T-SD</v>
      </c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</row>
    <row r="129" spans="1:13" x14ac:dyDescent="0.3">
      <c r="A129" s="95" t="str">
        <f>[8]COOPELESCA!B143</f>
        <v>a. Energía Punta</v>
      </c>
      <c r="B129" s="95">
        <f>[8]COOPELESCA!C143</f>
        <v>61.25</v>
      </c>
      <c r="C129" s="95">
        <f>[8]COOPELESCA!D143</f>
        <v>61.25</v>
      </c>
      <c r="D129" s="95">
        <f>[8]COOPELESCA!E143</f>
        <v>61.25</v>
      </c>
      <c r="E129" s="95">
        <f>[8]COOPELESCA!F143</f>
        <v>61.25</v>
      </c>
      <c r="F129" s="95">
        <f>[8]COOPELESCA!G143</f>
        <v>61.25</v>
      </c>
      <c r="G129" s="95">
        <f>[8]COOPELESCA!H143</f>
        <v>61.25</v>
      </c>
      <c r="H129" s="95">
        <f>[8]COOPELESCA!I143</f>
        <v>61.25</v>
      </c>
      <c r="I129" s="95">
        <f>[8]COOPELESCA!J143</f>
        <v>61.25</v>
      </c>
      <c r="J129" s="95">
        <f>[8]COOPELESCA!K143</f>
        <v>61.25</v>
      </c>
      <c r="K129" s="95">
        <f>[8]COOPELESCA!L143</f>
        <v>61.25</v>
      </c>
      <c r="L129" s="95">
        <f>[8]COOPELESCA!M143</f>
        <v>61.25</v>
      </c>
      <c r="M129" s="95">
        <f>[8]COOPELESCA!N143</f>
        <v>61.25</v>
      </c>
    </row>
    <row r="130" spans="1:13" x14ac:dyDescent="0.3">
      <c r="A130" s="95" t="str">
        <f>[8]COOPELESCA!B144</f>
        <v>b. Energía Valle</v>
      </c>
      <c r="B130" s="95">
        <f>[8]COOPELESCA!C144</f>
        <v>45.82</v>
      </c>
      <c r="C130" s="95">
        <f>[8]COOPELESCA!D144</f>
        <v>45.820000000000007</v>
      </c>
      <c r="D130" s="95">
        <f>[8]COOPELESCA!E144</f>
        <v>45.82</v>
      </c>
      <c r="E130" s="95">
        <f>[8]COOPELESCA!F144</f>
        <v>45.820000000000007</v>
      </c>
      <c r="F130" s="95">
        <f>[8]COOPELESCA!G144</f>
        <v>45.82</v>
      </c>
      <c r="G130" s="95">
        <f>[8]COOPELESCA!H144</f>
        <v>45.820000000000007</v>
      </c>
      <c r="H130" s="95">
        <f>[8]COOPELESCA!I144</f>
        <v>45.82</v>
      </c>
      <c r="I130" s="95">
        <f>[8]COOPELESCA!J144</f>
        <v>45.82</v>
      </c>
      <c r="J130" s="95">
        <f>[8]COOPELESCA!K144</f>
        <v>45.820000000000007</v>
      </c>
      <c r="K130" s="95">
        <f>[8]COOPELESCA!L144</f>
        <v>45.82</v>
      </c>
      <c r="L130" s="95">
        <f>[8]COOPELESCA!M144</f>
        <v>45.820000000000007</v>
      </c>
      <c r="M130" s="95">
        <f>[8]COOPELESCA!N144</f>
        <v>45.82</v>
      </c>
    </row>
    <row r="131" spans="1:13" x14ac:dyDescent="0.3">
      <c r="A131" s="113" t="str">
        <f>[8]COOPELESCA!B145</f>
        <v>c. Energía Noche</v>
      </c>
      <c r="B131" s="113">
        <f>[8]COOPELESCA!C145</f>
        <v>30.12</v>
      </c>
      <c r="C131" s="113">
        <f>[8]COOPELESCA!D145</f>
        <v>30.12</v>
      </c>
      <c r="D131" s="113">
        <f>[8]COOPELESCA!E145</f>
        <v>30.12</v>
      </c>
      <c r="E131" s="113">
        <f>[8]COOPELESCA!F145</f>
        <v>30.12</v>
      </c>
      <c r="F131" s="113">
        <f>[8]COOPELESCA!G145</f>
        <v>30.12</v>
      </c>
      <c r="G131" s="113">
        <f>[8]COOPELESCA!H145</f>
        <v>30.12</v>
      </c>
      <c r="H131" s="113">
        <f>[8]COOPELESCA!I145</f>
        <v>30.12</v>
      </c>
      <c r="I131" s="113">
        <f>[8]COOPELESCA!J145</f>
        <v>30.12</v>
      </c>
      <c r="J131" s="113">
        <f>[8]COOPELESCA!K145</f>
        <v>30.12</v>
      </c>
      <c r="K131" s="113">
        <f>[8]COOPELESCA!L145</f>
        <v>30.12</v>
      </c>
      <c r="L131" s="113">
        <f>[8]COOPELESCA!M145</f>
        <v>30.12</v>
      </c>
      <c r="M131" s="113">
        <f>[8]COOPELESCA!N145</f>
        <v>30.12</v>
      </c>
    </row>
    <row r="132" spans="1:13" x14ac:dyDescent="0.3">
      <c r="A132" s="95"/>
      <c r="B132" s="95"/>
      <c r="C132" s="95"/>
      <c r="D132" s="95"/>
      <c r="E132" s="95"/>
      <c r="F132" s="78"/>
      <c r="G132" s="78"/>
      <c r="H132" s="78"/>
      <c r="I132" s="78"/>
      <c r="J132" s="78"/>
      <c r="K132" s="78"/>
      <c r="L132" s="78"/>
      <c r="M132" s="78"/>
    </row>
    <row r="133" spans="1:13" x14ac:dyDescent="0.3">
      <c r="A133" s="78"/>
      <c r="B133" s="78"/>
      <c r="C133" s="78"/>
      <c r="D133" s="78"/>
      <c r="E133" s="78"/>
      <c r="F133" s="78"/>
      <c r="G133" s="78"/>
      <c r="H133" s="95"/>
      <c r="I133" s="95"/>
      <c r="J133" s="95"/>
      <c r="K133" s="95"/>
      <c r="L133" s="95"/>
      <c r="M133" s="95"/>
    </row>
    <row r="134" spans="1:13" x14ac:dyDescent="0.3">
      <c r="A134" s="78"/>
      <c r="B134" s="78"/>
      <c r="C134" s="78"/>
      <c r="D134" s="78"/>
      <c r="E134" s="78"/>
      <c r="F134" s="78"/>
      <c r="G134" s="78"/>
      <c r="H134" s="95"/>
      <c r="I134" s="95"/>
      <c r="J134" s="95"/>
      <c r="K134" s="95"/>
      <c r="L134" s="95"/>
      <c r="M134" s="95"/>
    </row>
    <row r="135" spans="1:13" x14ac:dyDescent="0.3">
      <c r="A135" s="78"/>
      <c r="B135" s="78"/>
      <c r="C135" s="78"/>
      <c r="D135" s="78"/>
      <c r="E135" s="78"/>
      <c r="F135" s="78"/>
      <c r="G135" s="78"/>
      <c r="H135" s="13"/>
      <c r="I135" s="13"/>
      <c r="J135" s="13"/>
      <c r="K135" s="13"/>
      <c r="L135" s="13"/>
      <c r="M135" s="13"/>
    </row>
    <row r="136" spans="1:13" x14ac:dyDescent="0.3">
      <c r="A136" s="2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</row>
    <row r="137" spans="1:13" x14ac:dyDescent="0.3">
      <c r="A137" s="24"/>
    </row>
    <row r="138" spans="1:13" x14ac:dyDescent="0.3">
      <c r="A138" s="24"/>
    </row>
  </sheetData>
  <mergeCells count="4">
    <mergeCell ref="A5:M5"/>
    <mergeCell ref="A6:M6"/>
    <mergeCell ref="A123:J123"/>
    <mergeCell ref="A124:J12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A27F-8464-4C92-AD25-79DB7C453A1F}">
  <sheetPr>
    <tabColor theme="2"/>
  </sheetPr>
  <dimension ref="A4:N72"/>
  <sheetViews>
    <sheetView topLeftCell="A68" workbookViewId="0">
      <selection activeCell="A69" sqref="A69:N72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207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[8]COOPEGUANACASTE!B7</f>
        <v>Tipo de tarifa y bloque</v>
      </c>
      <c r="B7" s="18" t="str">
        <f>[8]COOPEGUANACASTE!C7</f>
        <v>Enero</v>
      </c>
      <c r="C7" s="18" t="str">
        <f>[8]COOPEGUANACASTE!D7</f>
        <v>Febrero</v>
      </c>
      <c r="D7" s="18" t="str">
        <f>[8]COOPEGUANACASTE!E7</f>
        <v>Marzo</v>
      </c>
      <c r="E7" s="18" t="str">
        <f>[8]COOPEGUANACASTE!F7</f>
        <v>Abril</v>
      </c>
      <c r="F7" s="18" t="str">
        <f>[8]COOPEGUANACASTE!G7</f>
        <v>Mayo</v>
      </c>
      <c r="G7" s="18" t="str">
        <f>[8]COOPEGUANACASTE!H7</f>
        <v>Junio</v>
      </c>
      <c r="H7" s="18" t="str">
        <f>[8]COOPEGUANACASTE!I7</f>
        <v>Julio</v>
      </c>
      <c r="I7" s="18" t="str">
        <f>[8]COOPEGUANACASTE!J7</f>
        <v>Agosto</v>
      </c>
      <c r="J7" s="18" t="str">
        <f>[8]COOPEGUANACASTE!K7</f>
        <v>Septiembre</v>
      </c>
      <c r="K7" s="18" t="str">
        <f>[8]COOPEGUANACASTE!L7</f>
        <v>Octubre</v>
      </c>
      <c r="L7" s="18" t="str">
        <f>[8]COOPEGUANACASTE!M7</f>
        <v>Noviembre</v>
      </c>
      <c r="M7" s="18" t="str">
        <f>[8]COOPEGUANACASTE!N7</f>
        <v>Diciembre</v>
      </c>
    </row>
    <row r="8" spans="1:13" x14ac:dyDescent="0.3">
      <c r="A8" s="19" t="str">
        <f>[8]COOPEGUANACASTE!B8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[8]COOPEGUANACASTE!B9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[8]COOPEGUANACASTE!B10</f>
        <v>a. Bloque 0-30 kWh</v>
      </c>
      <c r="B10" s="13">
        <f>[8]COOPEGUANACASTE!C10</f>
        <v>2032.5</v>
      </c>
      <c r="C10" s="13">
        <f>[8]COOPEGUANACASTE!D10</f>
        <v>2032.5</v>
      </c>
      <c r="D10" s="13">
        <f>[8]COOPEGUANACASTE!E10</f>
        <v>2032.5</v>
      </c>
      <c r="E10" s="13">
        <f>[8]COOPEGUANACASTE!F10</f>
        <v>2028.900000000001</v>
      </c>
      <c r="F10" s="13">
        <f>[8]COOPEGUANACASTE!G10</f>
        <v>2028.900000000001</v>
      </c>
      <c r="G10" s="13">
        <f>[8]COOPEGUANACASTE!H10</f>
        <v>2028.900000000001</v>
      </c>
      <c r="H10" s="13">
        <f>[8]COOPEGUANACASTE!I10</f>
        <v>1985.400000000001</v>
      </c>
      <c r="I10" s="13">
        <f>[8]COOPEGUANACASTE!J10</f>
        <v>1985.400000000001</v>
      </c>
      <c r="J10" s="13">
        <f>[8]COOPEGUANACASTE!K10</f>
        <v>1985.400000000001</v>
      </c>
      <c r="K10" s="13">
        <f>[8]COOPEGUANACASTE!L10</f>
        <v>1884.599999999999</v>
      </c>
      <c r="L10" s="13">
        <f>[8]COOPEGUANACASTE!M10</f>
        <v>1884.599999999999</v>
      </c>
      <c r="M10" s="13">
        <f>[8]COOPEGUANACASTE!N10</f>
        <v>1884.599999999999</v>
      </c>
    </row>
    <row r="11" spans="1:13" x14ac:dyDescent="0.3">
      <c r="A11" s="22" t="str">
        <f>[8]COOPEGUANACASTE!B11</f>
        <v>b. Bloque 31-200 kWh</v>
      </c>
      <c r="B11" s="13">
        <f>[8]COOPEGUANACASTE!C11</f>
        <v>67.75</v>
      </c>
      <c r="C11" s="13">
        <f>[8]COOPEGUANACASTE!D11</f>
        <v>67.75</v>
      </c>
      <c r="D11" s="13">
        <f>[8]COOPEGUANACASTE!E11</f>
        <v>67.75</v>
      </c>
      <c r="E11" s="13">
        <f>[8]COOPEGUANACASTE!F11</f>
        <v>67.630000000000052</v>
      </c>
      <c r="F11" s="13">
        <f>[8]COOPEGUANACASTE!G11</f>
        <v>67.630000000000052</v>
      </c>
      <c r="G11" s="13">
        <f>[8]COOPEGUANACASTE!H11</f>
        <v>67.630000000000052</v>
      </c>
      <c r="H11" s="13">
        <f>[8]COOPEGUANACASTE!I11</f>
        <v>66.180000000000035</v>
      </c>
      <c r="I11" s="13">
        <f>[8]COOPEGUANACASTE!J11</f>
        <v>66.180000000000035</v>
      </c>
      <c r="J11" s="13">
        <f>[8]COOPEGUANACASTE!K11</f>
        <v>66.180000000000049</v>
      </c>
      <c r="K11" s="13">
        <f>[8]COOPEGUANACASTE!L11</f>
        <v>62.819999999999979</v>
      </c>
      <c r="L11" s="13">
        <f>[8]COOPEGUANACASTE!M11</f>
        <v>62.819999999999979</v>
      </c>
      <c r="M11" s="13">
        <f>[8]COOPEGUANACASTE!N11</f>
        <v>62.819999999999979</v>
      </c>
    </row>
    <row r="12" spans="1:13" x14ac:dyDescent="0.3">
      <c r="A12" s="22" t="str">
        <f>[8]COOPEGUANACASTE!B12</f>
        <v>c. Bloque mayor a 200 kWh</v>
      </c>
      <c r="B12" s="13">
        <f>[8]COOPEGUANACASTE!C12</f>
        <v>95.52</v>
      </c>
      <c r="C12" s="13">
        <f>[8]COOPEGUANACASTE!D12</f>
        <v>95.52</v>
      </c>
      <c r="D12" s="13">
        <f>[8]COOPEGUANACASTE!E12</f>
        <v>95.52</v>
      </c>
      <c r="E12" s="13">
        <f>[8]COOPEGUANACASTE!F12</f>
        <v>95.349999999999952</v>
      </c>
      <c r="F12" s="13">
        <f>[8]COOPEGUANACASTE!G12</f>
        <v>95.349999999999952</v>
      </c>
      <c r="G12" s="13">
        <f>[8]COOPEGUANACASTE!H12</f>
        <v>95.349999999999952</v>
      </c>
      <c r="H12" s="13">
        <f>[8]COOPEGUANACASTE!I12</f>
        <v>93.30999999999996</v>
      </c>
      <c r="I12" s="13">
        <f>[8]COOPEGUANACASTE!J12</f>
        <v>93.30999999999996</v>
      </c>
      <c r="J12" s="13">
        <f>[8]COOPEGUANACASTE!K12</f>
        <v>93.30999999999996</v>
      </c>
      <c r="K12" s="13">
        <f>[8]COOPEGUANACASTE!L12</f>
        <v>88.57999999999997</v>
      </c>
      <c r="L12" s="13">
        <f>[8]COOPEGUANACASTE!M12</f>
        <v>88.57999999999997</v>
      </c>
      <c r="M12" s="13">
        <f>[8]COOPEGUANACASTE!N12</f>
        <v>88.57999999999997</v>
      </c>
    </row>
    <row r="13" spans="1:13" x14ac:dyDescent="0.3">
      <c r="A13" s="19" t="str">
        <f>[8]COOPEGUANACASTE!B13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[8]COOPEGUANACASTE!B14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[8]COOPEGUANACASTE!B15</f>
        <v>a. Consumo de Energía menor o igual a 3000 kWh</v>
      </c>
      <c r="B15" s="13">
        <f>[8]COOPEGUANACASTE!C15</f>
        <v>99.960000000000022</v>
      </c>
      <c r="C15" s="13">
        <f>[8]COOPEGUANACASTE!D15</f>
        <v>99.960000000000022</v>
      </c>
      <c r="D15" s="13">
        <f>[8]COOPEGUANACASTE!E15</f>
        <v>99.960000000000022</v>
      </c>
      <c r="E15" s="13">
        <f>[8]COOPEGUANACASTE!F15</f>
        <v>99.780000000000044</v>
      </c>
      <c r="F15" s="13">
        <f>[8]COOPEGUANACASTE!G15</f>
        <v>99.780000000000058</v>
      </c>
      <c r="G15" s="13">
        <f>[8]COOPEGUANACASTE!H15</f>
        <v>99.780000000000044</v>
      </c>
      <c r="H15" s="13">
        <f>[8]COOPEGUANACASTE!I15</f>
        <v>97.639999999999986</v>
      </c>
      <c r="I15" s="13">
        <f>[8]COOPEGUANACASTE!J15</f>
        <v>97.639999999999986</v>
      </c>
      <c r="J15" s="13">
        <f>[8]COOPEGUANACASTE!K15</f>
        <v>97.64</v>
      </c>
      <c r="K15" s="13">
        <f>[8]COOPEGUANACASTE!L15</f>
        <v>92.69000000000004</v>
      </c>
      <c r="L15" s="13">
        <f>[8]COOPEGUANACASTE!M15</f>
        <v>92.69000000000004</v>
      </c>
      <c r="M15" s="13">
        <f>[8]COOPEGUANACASTE!N15</f>
        <v>92.69000000000004</v>
      </c>
    </row>
    <row r="16" spans="1:13" x14ac:dyDescent="0.3">
      <c r="A16" s="22" t="str">
        <f>[8]COOPEGUANACASTE!B16</f>
        <v>b. Bloque 0-3000 kWh</v>
      </c>
      <c r="B16" s="13">
        <f>[8]COOPEGUANACASTE!C16</f>
        <v>189930</v>
      </c>
      <c r="C16" s="13">
        <f>[8]COOPEGUANACASTE!D16</f>
        <v>189930</v>
      </c>
      <c r="D16" s="13">
        <f>[8]COOPEGUANACASTE!E16</f>
        <v>189930</v>
      </c>
      <c r="E16" s="13">
        <f>[8]COOPEGUANACASTE!F16</f>
        <v>189600</v>
      </c>
      <c r="F16" s="13">
        <f>[8]COOPEGUANACASTE!G16</f>
        <v>189600</v>
      </c>
      <c r="G16" s="13">
        <f>[8]COOPEGUANACASTE!H16</f>
        <v>189600</v>
      </c>
      <c r="H16" s="13">
        <f>[8]COOPEGUANACASTE!I16</f>
        <v>185550</v>
      </c>
      <c r="I16" s="13">
        <f>[8]COOPEGUANACASTE!J16</f>
        <v>185550</v>
      </c>
      <c r="J16" s="13">
        <f>[8]COOPEGUANACASTE!K16</f>
        <v>185550</v>
      </c>
      <c r="K16" s="13">
        <f>[8]COOPEGUANACASTE!L16</f>
        <v>176130</v>
      </c>
      <c r="L16" s="13">
        <f>[8]COOPEGUANACASTE!M16</f>
        <v>176130</v>
      </c>
      <c r="M16" s="13">
        <f>[8]COOPEGUANACASTE!N16</f>
        <v>176130</v>
      </c>
    </row>
    <row r="17" spans="1:14" x14ac:dyDescent="0.3">
      <c r="A17" s="22" t="str">
        <f>[8]COOPEGUANACASTE!B17</f>
        <v>c. Bloque mayor a 3000 kWh</v>
      </c>
      <c r="B17" s="13">
        <f>[8]COOPEGUANACASTE!C17</f>
        <v>63.30999999999996</v>
      </c>
      <c r="C17" s="13">
        <f>[8]COOPEGUANACASTE!D17</f>
        <v>63.30999999999996</v>
      </c>
      <c r="D17" s="13">
        <f>[8]COOPEGUANACASTE!E17</f>
        <v>63.30999999999996</v>
      </c>
      <c r="E17" s="13">
        <f>[8]COOPEGUANACASTE!F17</f>
        <v>63.200000000000031</v>
      </c>
      <c r="F17" s="13">
        <f>[8]COOPEGUANACASTE!G17</f>
        <v>63.200000000000031</v>
      </c>
      <c r="G17" s="13">
        <f>[8]COOPEGUANACASTE!H17</f>
        <v>63.200000000000031</v>
      </c>
      <c r="H17" s="13">
        <f>[8]COOPEGUANACASTE!I17</f>
        <v>61.849999999999966</v>
      </c>
      <c r="I17" s="13">
        <f>[8]COOPEGUANACASTE!J17</f>
        <v>61.849999999999966</v>
      </c>
      <c r="J17" s="13">
        <f>[8]COOPEGUANACASTE!K17</f>
        <v>61.849999999999973</v>
      </c>
      <c r="K17" s="13">
        <f>[8]COOPEGUANACASTE!L17</f>
        <v>58.710000000000022</v>
      </c>
      <c r="L17" s="13">
        <f>[8]COOPEGUANACASTE!M17</f>
        <v>58.710000000000022</v>
      </c>
      <c r="M17" s="13">
        <f>[8]COOPEGUANACASTE!N17</f>
        <v>58.710000000000022</v>
      </c>
    </row>
    <row r="18" spans="1:14" x14ac:dyDescent="0.3">
      <c r="A18" s="22" t="str">
        <f>[8]COOPEGUANACASTE!B18</f>
        <v>d. Bloque 0-10 kW</v>
      </c>
      <c r="B18" s="13">
        <f>[8]COOPEGUANACASTE!C18</f>
        <v>93494.399999999951</v>
      </c>
      <c r="C18" s="13">
        <f>[8]COOPEGUANACASTE!D18</f>
        <v>93494.399999999951</v>
      </c>
      <c r="D18" s="13">
        <f>[8]COOPEGUANACASTE!E18</f>
        <v>93494.399999999951</v>
      </c>
      <c r="E18" s="13">
        <f>[8]COOPEGUANACASTE!F18</f>
        <v>93328.100000000049</v>
      </c>
      <c r="F18" s="13">
        <f>[8]COOPEGUANACASTE!G18</f>
        <v>93328.100000000049</v>
      </c>
      <c r="G18" s="13">
        <f>[8]COOPEGUANACASTE!H18</f>
        <v>93328.100000000049</v>
      </c>
      <c r="H18" s="13">
        <f>[8]COOPEGUANACASTE!I18</f>
        <v>91333</v>
      </c>
      <c r="I18" s="13">
        <f>[8]COOPEGUANACASTE!J18</f>
        <v>91333</v>
      </c>
      <c r="J18" s="13">
        <f>[8]COOPEGUANACASTE!K18</f>
        <v>91333</v>
      </c>
      <c r="K18" s="13">
        <f>[8]COOPEGUANACASTE!L18</f>
        <v>86696.100000000049</v>
      </c>
      <c r="L18" s="13">
        <f>[8]COOPEGUANACASTE!M18</f>
        <v>86696.100000000049</v>
      </c>
      <c r="M18" s="13">
        <f>[8]COOPEGUANACASTE!N18</f>
        <v>86696.100000000049</v>
      </c>
    </row>
    <row r="19" spans="1:14" x14ac:dyDescent="0.3">
      <c r="A19" s="22" t="str">
        <f>[8]COOPEGUANACASTE!B19</f>
        <v>e. Bloque mayor a 10 kW</v>
      </c>
      <c r="B19" s="13">
        <f>[8]COOPEGUANACASTE!C19</f>
        <v>9349.44</v>
      </c>
      <c r="C19" s="13">
        <f>[8]COOPEGUANACASTE!D19</f>
        <v>9349.44</v>
      </c>
      <c r="D19" s="13">
        <f>[8]COOPEGUANACASTE!E19</f>
        <v>9349.44</v>
      </c>
      <c r="E19" s="13">
        <f>[8]COOPEGUANACASTE!F19</f>
        <v>9332.81</v>
      </c>
      <c r="F19" s="13">
        <f>[8]COOPEGUANACASTE!G19</f>
        <v>9332.81</v>
      </c>
      <c r="G19" s="13">
        <f>[8]COOPEGUANACASTE!H19</f>
        <v>9332.81</v>
      </c>
      <c r="H19" s="13">
        <f>[8]COOPEGUANACASTE!I19</f>
        <v>9133.2999999999956</v>
      </c>
      <c r="I19" s="13">
        <f>[8]COOPEGUANACASTE!J19</f>
        <v>9133.2999999999956</v>
      </c>
      <c r="J19" s="13">
        <f>[8]COOPEGUANACASTE!K19</f>
        <v>9133.2999999999956</v>
      </c>
      <c r="K19" s="13">
        <f>[8]COOPEGUANACASTE!L19</f>
        <v>8669.6099999999933</v>
      </c>
      <c r="L19" s="13">
        <f>[8]COOPEGUANACASTE!M19</f>
        <v>8669.6099999999933</v>
      </c>
      <c r="M19" s="13">
        <f>[8]COOPEGUANACASTE!N19</f>
        <v>8669.6099999999933</v>
      </c>
    </row>
    <row r="20" spans="1:14" x14ac:dyDescent="0.3">
      <c r="A20" s="19" t="str">
        <f>[8]COOPEGUANACASTE!B20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[8]COOPEGUANACASTE!B21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[8]COOPEGUANACASTE!B22</f>
        <v>a. Consumo de Energía menor o igual a 3000 kWh</v>
      </c>
      <c r="B22" s="13">
        <f>[8]COOPEGUANACASTE!C22</f>
        <v>99.960000000000022</v>
      </c>
      <c r="C22" s="13">
        <f>[8]COOPEGUANACASTE!D22</f>
        <v>99.960000000000022</v>
      </c>
      <c r="D22" s="13">
        <f>[8]COOPEGUANACASTE!E22</f>
        <v>99.960000000000022</v>
      </c>
      <c r="E22" s="13">
        <f>[8]COOPEGUANACASTE!F22</f>
        <v>99.780000000000044</v>
      </c>
      <c r="F22" s="13">
        <f>[8]COOPEGUANACASTE!G22</f>
        <v>99.780000000000058</v>
      </c>
      <c r="G22" s="13">
        <f>[8]COOPEGUANACASTE!H22</f>
        <v>99.780000000000044</v>
      </c>
      <c r="H22" s="13">
        <f>[8]COOPEGUANACASTE!I22</f>
        <v>97.639999999999986</v>
      </c>
      <c r="I22" s="13">
        <f>[8]COOPEGUANACASTE!J22</f>
        <v>97.639999999999986</v>
      </c>
      <c r="J22" s="13">
        <f>[8]COOPEGUANACASTE!K22</f>
        <v>97.64</v>
      </c>
      <c r="K22" s="13">
        <f>[8]COOPEGUANACASTE!L22</f>
        <v>92.69000000000004</v>
      </c>
      <c r="L22" s="13">
        <f>[8]COOPEGUANACASTE!M22</f>
        <v>92.69000000000004</v>
      </c>
      <c r="M22" s="13">
        <f>[8]COOPEGUANACASTE!N22</f>
        <v>92.69000000000004</v>
      </c>
      <c r="N22" s="23"/>
    </row>
    <row r="23" spans="1:14" x14ac:dyDescent="0.3">
      <c r="A23" s="22" t="str">
        <f>[8]COOPEGUANACASTE!B23</f>
        <v>b. Bloque 0-3000 kWh</v>
      </c>
      <c r="B23" s="13">
        <f>[8]COOPEGUANACASTE!C23</f>
        <v>189930</v>
      </c>
      <c r="C23" s="13">
        <f>[8]COOPEGUANACASTE!D23</f>
        <v>189930</v>
      </c>
      <c r="D23" s="13">
        <f>[8]COOPEGUANACASTE!E23</f>
        <v>189930</v>
      </c>
      <c r="E23" s="13">
        <f>[8]COOPEGUANACASTE!F23</f>
        <v>189600</v>
      </c>
      <c r="F23" s="13">
        <f>[8]COOPEGUANACASTE!G23</f>
        <v>189600</v>
      </c>
      <c r="G23" s="13">
        <f>[8]COOPEGUANACASTE!H23</f>
        <v>189600</v>
      </c>
      <c r="H23" s="13">
        <f>[8]COOPEGUANACASTE!I23</f>
        <v>185550</v>
      </c>
      <c r="I23" s="13">
        <f>[8]COOPEGUANACASTE!J23</f>
        <v>185550</v>
      </c>
      <c r="J23" s="13">
        <f>[8]COOPEGUANACASTE!K23</f>
        <v>185550</v>
      </c>
      <c r="K23" s="13">
        <f>[8]COOPEGUANACASTE!L23</f>
        <v>176130</v>
      </c>
      <c r="L23" s="13">
        <f>[8]COOPEGUANACASTE!M23</f>
        <v>176130</v>
      </c>
      <c r="M23" s="13">
        <f>[8]COOPEGUANACASTE!N23</f>
        <v>176130</v>
      </c>
      <c r="N23" s="23"/>
    </row>
    <row r="24" spans="1:14" x14ac:dyDescent="0.3">
      <c r="A24" s="22" t="str">
        <f>[8]COOPEGUANACASTE!B24</f>
        <v>c. Bloque mayor a 3000 kWh</v>
      </c>
      <c r="B24" s="13">
        <f>[8]COOPEGUANACASTE!C24</f>
        <v>63.30999999999996</v>
      </c>
      <c r="C24" s="13">
        <f>[8]COOPEGUANACASTE!D24</f>
        <v>63.30999999999996</v>
      </c>
      <c r="D24" s="13">
        <f>[8]COOPEGUANACASTE!E24</f>
        <v>63.30999999999996</v>
      </c>
      <c r="E24" s="13">
        <f>[8]COOPEGUANACASTE!F24</f>
        <v>63.200000000000031</v>
      </c>
      <c r="F24" s="13">
        <f>[8]COOPEGUANACASTE!G24</f>
        <v>63.200000000000031</v>
      </c>
      <c r="G24" s="13">
        <f>[8]COOPEGUANACASTE!H24</f>
        <v>63.200000000000031</v>
      </c>
      <c r="H24" s="13">
        <f>[8]COOPEGUANACASTE!I24</f>
        <v>61.849999999999966</v>
      </c>
      <c r="I24" s="13">
        <f>[8]COOPEGUANACASTE!J24</f>
        <v>61.849999999999966</v>
      </c>
      <c r="J24" s="13">
        <f>[8]COOPEGUANACASTE!K24</f>
        <v>61.849999999999973</v>
      </c>
      <c r="K24" s="13">
        <f>[8]COOPEGUANACASTE!L24</f>
        <v>58.710000000000022</v>
      </c>
      <c r="L24" s="13">
        <f>[8]COOPEGUANACASTE!M24</f>
        <v>58.710000000000022</v>
      </c>
      <c r="M24" s="13">
        <f>[8]COOPEGUANACASTE!N24</f>
        <v>58.710000000000022</v>
      </c>
      <c r="N24" s="23"/>
    </row>
    <row r="25" spans="1:14" x14ac:dyDescent="0.3">
      <c r="A25" s="22" t="str">
        <f>[8]COOPEGUANACASTE!B25</f>
        <v>d. Bloque 0-10 kW</v>
      </c>
      <c r="B25" s="13">
        <f>[8]COOPEGUANACASTE!C25</f>
        <v>93494.399999999951</v>
      </c>
      <c r="C25" s="13">
        <f>[8]COOPEGUANACASTE!D25</f>
        <v>93494.399999999951</v>
      </c>
      <c r="D25" s="13">
        <f>[8]COOPEGUANACASTE!E25</f>
        <v>93494.399999999951</v>
      </c>
      <c r="E25" s="13">
        <f>[8]COOPEGUANACASTE!F25</f>
        <v>93328.100000000049</v>
      </c>
      <c r="F25" s="13">
        <f>[8]COOPEGUANACASTE!G25</f>
        <v>93328.100000000049</v>
      </c>
      <c r="G25" s="13">
        <f>[8]COOPEGUANACASTE!H25</f>
        <v>93328.100000000049</v>
      </c>
      <c r="H25" s="13">
        <f>[8]COOPEGUANACASTE!I25</f>
        <v>91333</v>
      </c>
      <c r="I25" s="13">
        <f>[8]COOPEGUANACASTE!J25</f>
        <v>91333</v>
      </c>
      <c r="J25" s="13">
        <f>[8]COOPEGUANACASTE!K25</f>
        <v>91333</v>
      </c>
      <c r="K25" s="13">
        <f>[8]COOPEGUANACASTE!L25</f>
        <v>86696.100000000049</v>
      </c>
      <c r="L25" s="13">
        <f>[8]COOPEGUANACASTE!M25</f>
        <v>86696.100000000049</v>
      </c>
      <c r="M25" s="13">
        <f>[8]COOPEGUANACASTE!N25</f>
        <v>86696.100000000049</v>
      </c>
      <c r="N25" s="23"/>
    </row>
    <row r="26" spans="1:14" x14ac:dyDescent="0.3">
      <c r="A26" s="22" t="str">
        <f>[8]COOPEGUANACASTE!B26</f>
        <v>e. Bloque mayor a 10 kW</v>
      </c>
      <c r="B26" s="13">
        <f>[8]COOPEGUANACASTE!C26</f>
        <v>9349.44</v>
      </c>
      <c r="C26" s="13">
        <f>[8]COOPEGUANACASTE!D26</f>
        <v>9349.44</v>
      </c>
      <c r="D26" s="13">
        <f>[8]COOPEGUANACASTE!E26</f>
        <v>9349.44</v>
      </c>
      <c r="E26" s="13">
        <f>[8]COOPEGUANACASTE!F26</f>
        <v>9332.81</v>
      </c>
      <c r="F26" s="13">
        <f>[8]COOPEGUANACASTE!G26</f>
        <v>9332.81</v>
      </c>
      <c r="G26" s="13">
        <f>[8]COOPEGUANACASTE!H26</f>
        <v>9332.81</v>
      </c>
      <c r="H26" s="13">
        <f>[8]COOPEGUANACASTE!I26</f>
        <v>9133.2999999999956</v>
      </c>
      <c r="I26" s="13">
        <f>[8]COOPEGUANACASTE!J26</f>
        <v>9133.2999999999956</v>
      </c>
      <c r="J26" s="13">
        <f>[8]COOPEGUANACASTE!K26</f>
        <v>9133.2999999999956</v>
      </c>
      <c r="K26" s="13">
        <f>[8]COOPEGUANACASTE!L26</f>
        <v>8669.6099999999933</v>
      </c>
      <c r="L26" s="13">
        <f>[8]COOPEGUANACASTE!M26</f>
        <v>8669.6099999999933</v>
      </c>
      <c r="M26" s="13">
        <f>[8]COOPEGUANACASTE!N26</f>
        <v>8669.6099999999933</v>
      </c>
      <c r="N26" s="23"/>
    </row>
    <row r="27" spans="1:14" x14ac:dyDescent="0.3">
      <c r="A27" s="19" t="str">
        <f>[8]COOPEGUANACASTE!B27</f>
        <v>MEDIA TENSIÓN (T-MT)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[8]COOPEGUANACASTE!B28</f>
        <v>T-MT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[8]COOPEGUANACASTE!B29</f>
        <v>a. Energía Punta</v>
      </c>
      <c r="B29" s="13">
        <f>[8]COOPEGUANACASTE!C29</f>
        <v>83.300000000000026</v>
      </c>
      <c r="C29" s="13">
        <f>[8]COOPEGUANACASTE!D29</f>
        <v>83.3</v>
      </c>
      <c r="D29" s="13">
        <f>[8]COOPEGUANACASTE!E29</f>
        <v>83.300000000000026</v>
      </c>
      <c r="E29" s="13">
        <f>[8]COOPEGUANACASTE!F29</f>
        <v>83.16</v>
      </c>
      <c r="F29" s="13">
        <f>[8]COOPEGUANACASTE!G29</f>
        <v>83.159999999999982</v>
      </c>
      <c r="G29" s="13">
        <f>[8]COOPEGUANACASTE!H29</f>
        <v>83.16</v>
      </c>
      <c r="H29" s="13">
        <f>[8]COOPEGUANACASTE!I29</f>
        <v>81.380000000000067</v>
      </c>
      <c r="I29" s="13">
        <f>[8]COOPEGUANACASTE!J29</f>
        <v>81.380000000000067</v>
      </c>
      <c r="J29" s="13">
        <f>[8]COOPEGUANACASTE!K29</f>
        <v>81.380000000000067</v>
      </c>
      <c r="K29" s="13">
        <f>[8]COOPEGUANACASTE!L29</f>
        <v>77.25</v>
      </c>
      <c r="L29" s="13">
        <f>[8]COOPEGUANACASTE!M29</f>
        <v>77.25</v>
      </c>
      <c r="M29" s="13">
        <f>[8]COOPEGUANACASTE!N29</f>
        <v>77.25</v>
      </c>
      <c r="N29" s="23"/>
    </row>
    <row r="30" spans="1:14" x14ac:dyDescent="0.3">
      <c r="A30" s="22" t="str">
        <f>[8]COOPEGUANACASTE!B30</f>
        <v>b. Energía Valle</v>
      </c>
      <c r="B30" s="13">
        <f>[8]COOPEGUANACASTE!C30</f>
        <v>72.2</v>
      </c>
      <c r="C30" s="13">
        <f>[8]COOPEGUANACASTE!D30</f>
        <v>72.200000000000031</v>
      </c>
      <c r="D30" s="13">
        <f>[8]COOPEGUANACASTE!E30</f>
        <v>72.2</v>
      </c>
      <c r="E30" s="13">
        <f>[8]COOPEGUANACASTE!F30</f>
        <v>72.069999999999965</v>
      </c>
      <c r="F30" s="13">
        <f>[8]COOPEGUANACASTE!G30</f>
        <v>72.069999999999979</v>
      </c>
      <c r="G30" s="13">
        <f>[8]COOPEGUANACASTE!H30</f>
        <v>72.069999999999965</v>
      </c>
      <c r="H30" s="13">
        <f>[8]COOPEGUANACASTE!I30</f>
        <v>70.53</v>
      </c>
      <c r="I30" s="13">
        <f>[8]COOPEGUANACASTE!J30</f>
        <v>70.53</v>
      </c>
      <c r="J30" s="13">
        <f>[8]COOPEGUANACASTE!K30</f>
        <v>70.529999999999987</v>
      </c>
      <c r="K30" s="13">
        <f>[8]COOPEGUANACASTE!L30</f>
        <v>66.950000000000017</v>
      </c>
      <c r="L30" s="13">
        <f>[8]COOPEGUANACASTE!M30</f>
        <v>66.950000000000031</v>
      </c>
      <c r="M30" s="13">
        <f>[8]COOPEGUANACASTE!N30</f>
        <v>66.950000000000017</v>
      </c>
      <c r="N30" s="23"/>
    </row>
    <row r="31" spans="1:14" x14ac:dyDescent="0.3">
      <c r="A31" s="22" t="str">
        <f>[8]COOPEGUANACASTE!B31</f>
        <v>c. Energía Noche</v>
      </c>
      <c r="B31" s="13">
        <f>[8]COOPEGUANACASTE!C31</f>
        <v>64.430000000000049</v>
      </c>
      <c r="C31" s="13">
        <f>[8]COOPEGUANACASTE!D31</f>
        <v>64.430000000000049</v>
      </c>
      <c r="D31" s="13">
        <f>[8]COOPEGUANACASTE!E31</f>
        <v>64.430000000000049</v>
      </c>
      <c r="E31" s="13">
        <f>[8]COOPEGUANACASTE!F31</f>
        <v>64.30999999999996</v>
      </c>
      <c r="F31" s="13">
        <f>[8]COOPEGUANACASTE!G31</f>
        <v>64.30999999999996</v>
      </c>
      <c r="G31" s="13">
        <f>[8]COOPEGUANACASTE!H31</f>
        <v>64.30999999999996</v>
      </c>
      <c r="H31" s="13">
        <f>[8]COOPEGUANACASTE!I31</f>
        <v>62.94000000000004</v>
      </c>
      <c r="I31" s="13">
        <f>[8]COOPEGUANACASTE!J31</f>
        <v>62.94000000000004</v>
      </c>
      <c r="J31" s="13">
        <f>[8]COOPEGUANACASTE!K31</f>
        <v>62.94000000000004</v>
      </c>
      <c r="K31" s="13">
        <f>[8]COOPEGUANACASTE!L31</f>
        <v>59.74</v>
      </c>
      <c r="L31" s="13">
        <f>[8]COOPEGUANACASTE!M31</f>
        <v>59.74</v>
      </c>
      <c r="M31" s="13">
        <f>[8]COOPEGUANACASTE!N31</f>
        <v>59.74</v>
      </c>
      <c r="N31" s="23"/>
    </row>
    <row r="32" spans="1:14" x14ac:dyDescent="0.3">
      <c r="A32" s="22" t="str">
        <f>[8]COOPEGUANACASTE!B32</f>
        <v>d. Potencia Punta</v>
      </c>
      <c r="B32" s="13">
        <f>[8]COOPEGUANACASTE!C32</f>
        <v>3773.9799999999991</v>
      </c>
      <c r="C32" s="13">
        <f>[8]COOPEGUANACASTE!D32</f>
        <v>3773.9799999999996</v>
      </c>
      <c r="D32" s="13">
        <f>[8]COOPEGUANACASTE!E32</f>
        <v>3773.9799999999991</v>
      </c>
      <c r="E32" s="13">
        <f>[8]COOPEGUANACASTE!F32</f>
        <v>3767.2700000000009</v>
      </c>
      <c r="F32" s="13">
        <f>[8]COOPEGUANACASTE!G32</f>
        <v>3767.2700000000009</v>
      </c>
      <c r="G32" s="13">
        <f>[8]COOPEGUANACASTE!H32</f>
        <v>3767.2700000000009</v>
      </c>
      <c r="H32" s="13">
        <f>[8]COOPEGUANACASTE!I32</f>
        <v>3686.7299999999991</v>
      </c>
      <c r="I32" s="13">
        <f>[8]COOPEGUANACASTE!J32</f>
        <v>3686.7299999999991</v>
      </c>
      <c r="J32" s="13">
        <f>[8]COOPEGUANACASTE!K32</f>
        <v>3686.7299999999991</v>
      </c>
      <c r="K32" s="13">
        <f>[8]COOPEGUANACASTE!L32</f>
        <v>3499.5599999999986</v>
      </c>
      <c r="L32" s="13">
        <f>[8]COOPEGUANACASTE!M32</f>
        <v>3499.5599999999986</v>
      </c>
      <c r="M32" s="13">
        <f>[8]COOPEGUANACASTE!N32</f>
        <v>3499.5599999999986</v>
      </c>
      <c r="N32" s="23"/>
    </row>
    <row r="33" spans="1:14" x14ac:dyDescent="0.3">
      <c r="A33" s="22" t="str">
        <f>[8]COOPEGUANACASTE!B33</f>
        <v>e. Potencia Valle</v>
      </c>
      <c r="B33" s="13">
        <f>[8]COOPEGUANACASTE!C33</f>
        <v>3773.9799999999991</v>
      </c>
      <c r="C33" s="13">
        <f>[8]COOPEGUANACASTE!D33</f>
        <v>3773.9799999999996</v>
      </c>
      <c r="D33" s="13">
        <f>[8]COOPEGUANACASTE!E33</f>
        <v>3773.9799999999991</v>
      </c>
      <c r="E33" s="13">
        <f>[8]COOPEGUANACASTE!F33</f>
        <v>3767.2700000000009</v>
      </c>
      <c r="F33" s="13">
        <f>[8]COOPEGUANACASTE!G33</f>
        <v>3767.2700000000009</v>
      </c>
      <c r="G33" s="13">
        <f>[8]COOPEGUANACASTE!H33</f>
        <v>3767.2700000000009</v>
      </c>
      <c r="H33" s="13">
        <f>[8]COOPEGUANACASTE!I33</f>
        <v>3686.7299999999991</v>
      </c>
      <c r="I33" s="13">
        <f>[8]COOPEGUANACASTE!J33</f>
        <v>3686.7299999999991</v>
      </c>
      <c r="J33" s="13">
        <f>[8]COOPEGUANACASTE!K33</f>
        <v>3686.7299999999991</v>
      </c>
      <c r="K33" s="13">
        <f>[8]COOPEGUANACASTE!L33</f>
        <v>3499.5599999999986</v>
      </c>
      <c r="L33" s="13">
        <f>[8]COOPEGUANACASTE!M33</f>
        <v>3499.5599999999986</v>
      </c>
      <c r="M33" s="13">
        <f>[8]COOPEGUANACASTE!N33</f>
        <v>3499.5599999999986</v>
      </c>
      <c r="N33" s="23"/>
    </row>
    <row r="34" spans="1:14" x14ac:dyDescent="0.3">
      <c r="A34" s="19" t="str">
        <f>[8]COOPEGUANACASTE!B34</f>
        <v>ALUMBRADO PÚBLICO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3">
      <c r="A35" s="20" t="str">
        <f>[8]COOPEGUANACASTE!B35</f>
        <v>T-AP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22" t="str">
        <f>[8]COOPEGUANACASTE!B36</f>
        <v>a. Bloque 0-30 kWh</v>
      </c>
      <c r="B36" s="13">
        <f>[8]COOPEGUANACASTE!C36</f>
        <v>92.400000000000048</v>
      </c>
      <c r="C36" s="13">
        <f>[8]COOPEGUANACASTE!D36</f>
        <v>92.400000000000048</v>
      </c>
      <c r="D36" s="13">
        <f>[8]COOPEGUANACASTE!E36</f>
        <v>92.400000000000048</v>
      </c>
      <c r="E36" s="13">
        <f>[8]COOPEGUANACASTE!F36</f>
        <v>91.5</v>
      </c>
      <c r="F36" s="13">
        <f>[8]COOPEGUANACASTE!G36</f>
        <v>91.5</v>
      </c>
      <c r="G36" s="13">
        <f>[8]COOPEGUANACASTE!H36</f>
        <v>91.5</v>
      </c>
      <c r="H36" s="13">
        <f>[8]COOPEGUANACASTE!I36</f>
        <v>91.800000000000026</v>
      </c>
      <c r="I36" s="13">
        <f>[8]COOPEGUANACASTE!J36</f>
        <v>91.800000000000026</v>
      </c>
      <c r="J36" s="13">
        <f>[8]COOPEGUANACASTE!K36</f>
        <v>91.800000000000011</v>
      </c>
      <c r="K36" s="13">
        <f>[8]COOPEGUANACASTE!L36</f>
        <v>84.300000000000026</v>
      </c>
      <c r="L36" s="13">
        <f>[8]COOPEGUANACASTE!M36</f>
        <v>84.300000000000011</v>
      </c>
      <c r="M36" s="13">
        <f>[8]COOPEGUANACASTE!N36</f>
        <v>84.300000000000026</v>
      </c>
    </row>
    <row r="37" spans="1:14" x14ac:dyDescent="0.3">
      <c r="A37" s="22" t="str">
        <f>[8]COOPEGUANACASTE!B37</f>
        <v>b. Bloque 31-50 000 kWh</v>
      </c>
      <c r="B37" s="13">
        <f>[8]COOPEGUANACASTE!C37</f>
        <v>3.0799999999999987</v>
      </c>
      <c r="C37" s="13">
        <f>[8]COOPEGUANACASTE!D37</f>
        <v>3.0799999999999987</v>
      </c>
      <c r="D37" s="13">
        <f>[8]COOPEGUANACASTE!E37</f>
        <v>3.0799999999999987</v>
      </c>
      <c r="E37" s="13">
        <f>[8]COOPEGUANACASTE!F37</f>
        <v>3.0499999999999985</v>
      </c>
      <c r="F37" s="13">
        <f>[8]COOPEGUANACASTE!G37</f>
        <v>3.0499999999999985</v>
      </c>
      <c r="G37" s="13">
        <f>[8]COOPEGUANACASTE!H37</f>
        <v>3.0499999999999985</v>
      </c>
      <c r="H37" s="13">
        <f>[8]COOPEGUANACASTE!I37</f>
        <v>3.0600000000000014</v>
      </c>
      <c r="I37" s="13">
        <f>[8]COOPEGUANACASTE!J37</f>
        <v>3.0600000000000014</v>
      </c>
      <c r="J37" s="13">
        <f>[8]COOPEGUANACASTE!K37</f>
        <v>3.0600000000000014</v>
      </c>
      <c r="K37" s="13">
        <f>[8]COOPEGUANACASTE!L37</f>
        <v>2.8100000000000009</v>
      </c>
      <c r="L37" s="13">
        <f>[8]COOPEGUANACASTE!M37</f>
        <v>2.8100000000000009</v>
      </c>
      <c r="M37" s="13">
        <f>[8]COOPEGUANACASTE!N37</f>
        <v>2.8100000000000009</v>
      </c>
    </row>
    <row r="38" spans="1:14" x14ac:dyDescent="0.3">
      <c r="A38" s="22" t="str">
        <f>[8]COOPEGUANACASTE!B38</f>
        <v>c. Bloque mayor a 50 000 kWh</v>
      </c>
      <c r="B38" s="13">
        <f>[8]COOPEGUANACASTE!C38</f>
        <v>154000</v>
      </c>
      <c r="C38" s="13">
        <f>[8]COOPEGUANACASTE!D38</f>
        <v>154000</v>
      </c>
      <c r="D38" s="13">
        <f>[8]COOPEGUANACASTE!E38</f>
        <v>154000</v>
      </c>
      <c r="E38" s="13">
        <f>[8]COOPEGUANACASTE!F38</f>
        <v>152500</v>
      </c>
      <c r="F38" s="13">
        <f>[8]COOPEGUANACASTE!G38</f>
        <v>152500</v>
      </c>
      <c r="G38" s="13">
        <f>[8]COOPEGUANACASTE!H38</f>
        <v>152500</v>
      </c>
      <c r="H38" s="13">
        <f>[8]COOPEGUANACASTE!I38</f>
        <v>153000</v>
      </c>
      <c r="I38" s="13">
        <f>[8]COOPEGUANACASTE!J38</f>
        <v>153000</v>
      </c>
      <c r="J38" s="13">
        <f>[8]COOPEGUANACASTE!K38</f>
        <v>153000</v>
      </c>
      <c r="K38" s="13">
        <f>[8]COOPEGUANACASTE!L38</f>
        <v>140500</v>
      </c>
      <c r="L38" s="13">
        <f>[8]COOPEGUANACASTE!M38</f>
        <v>140500</v>
      </c>
      <c r="M38" s="13">
        <f>[8]COOPEGUANACASTE!N38</f>
        <v>140500</v>
      </c>
    </row>
    <row r="39" spans="1:14" x14ac:dyDescent="0.3">
      <c r="A39" s="19" t="str">
        <f>[8]COOPEGUANACASTE!B39</f>
        <v>Tarifa de acceso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4" x14ac:dyDescent="0.3">
      <c r="A40" s="64" t="str">
        <f>[8]COOPEGUANACASTE!B40</f>
        <v>T-TA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</row>
    <row r="41" spans="1:14" x14ac:dyDescent="0.3">
      <c r="A41" s="22" t="str">
        <f>[8]COOPEGUANACASTE!B41</f>
        <v>a. Consumo de Energía cada kWh</v>
      </c>
      <c r="B41" s="13">
        <f>[8]COOPEGUANACASTE!C41</f>
        <v>22.919999999999995</v>
      </c>
      <c r="C41" s="13">
        <f>[8]COOPEGUANACASTE!D41</f>
        <v>22.919999999999998</v>
      </c>
      <c r="D41" s="13">
        <f>[8]COOPEGUANACASTE!E41</f>
        <v>22.919999999999995</v>
      </c>
      <c r="E41" s="13">
        <f>[8]COOPEGUANACASTE!F41</f>
        <v>22.919999999999998</v>
      </c>
      <c r="F41" s="13">
        <f>[8]COOPEGUANACASTE!G41</f>
        <v>22.919999999999995</v>
      </c>
      <c r="G41" s="13">
        <f>[8]COOPEGUANACASTE!H41</f>
        <v>22.919999999999998</v>
      </c>
      <c r="H41" s="13">
        <f>[8]COOPEGUANACASTE!I41</f>
        <v>22.919999999999995</v>
      </c>
      <c r="I41" s="13">
        <f>[8]COOPEGUANACASTE!J41</f>
        <v>22.919999999999995</v>
      </c>
      <c r="J41" s="13">
        <f>[8]COOPEGUANACASTE!K41</f>
        <v>22.919999999999998</v>
      </c>
      <c r="K41" s="13">
        <f>[8]COOPEGUANACASTE!L41</f>
        <v>22.919999999999995</v>
      </c>
      <c r="L41" s="13">
        <f>[8]COOPEGUANACASTE!M41</f>
        <v>22.919999999999998</v>
      </c>
      <c r="M41" s="13">
        <f>[8]COOPEGUANACASTE!N41</f>
        <v>22.919999999999995</v>
      </c>
    </row>
    <row r="42" spans="1:14" x14ac:dyDescent="0.3">
      <c r="A42" s="68" t="str">
        <f>[8]COOPEGUANACASTE!B42</f>
        <v>Tarifa en centros de recarga rápida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spans="1:14" x14ac:dyDescent="0.3">
      <c r="A43" s="66" t="str">
        <f>[8]COOPEGUANACASTE!B43</f>
        <v>T-VE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22" t="str">
        <f>[8]COOPEGUANACASTE!B44</f>
        <v>b. Por minuto de recarga de energía</v>
      </c>
      <c r="B44" s="13">
        <f>[8]COOPEGUANACASTE!C44</f>
        <v>150</v>
      </c>
      <c r="C44" s="13">
        <f>[8]COOPEGUANACASTE!D44</f>
        <v>150</v>
      </c>
      <c r="D44" s="13">
        <f>[8]COOPEGUANACASTE!E44</f>
        <v>150</v>
      </c>
      <c r="E44" s="13">
        <f>[8]COOPEGUANACASTE!F44</f>
        <v>150</v>
      </c>
      <c r="F44" s="13">
        <f>[8]COOPEGUANACASTE!G44</f>
        <v>150</v>
      </c>
      <c r="G44" s="13">
        <f>[8]COOPEGUANACASTE!H44</f>
        <v>150</v>
      </c>
      <c r="H44" s="13">
        <f>[8]COOPEGUANACASTE!I44</f>
        <v>150</v>
      </c>
      <c r="I44" s="13">
        <f>[8]COOPEGUANACASTE!J44</f>
        <v>150</v>
      </c>
      <c r="J44" s="13">
        <f>[8]COOPEGUANACASTE!K44</f>
        <v>150</v>
      </c>
      <c r="K44" s="13">
        <f>[8]COOPEGUANACASTE!L44</f>
        <v>150</v>
      </c>
      <c r="L44" s="13">
        <f>[8]COOPEGUANACASTE!M44</f>
        <v>150</v>
      </c>
      <c r="M44" s="13">
        <f>[8]COOPEGUANACASTE!N44</f>
        <v>150</v>
      </c>
    </row>
    <row r="45" spans="1:14" x14ac:dyDescent="0.3">
      <c r="A45" s="68" t="str">
        <f>[8]COOPEGUANACASTE!B45</f>
        <v>Tarifa en centros de recarga en planteles para autobuses electricos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  <row r="46" spans="1:14" x14ac:dyDescent="0.3">
      <c r="A46" s="66" t="str">
        <f>[8]COOPEGUANACASTE!B46</f>
        <v>T-BE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4" x14ac:dyDescent="0.3">
      <c r="A47" s="62" t="str">
        <f>[8]COOPEGUANACASTE!B47</f>
        <v>b. Consumo de Energía cada kWh</v>
      </c>
      <c r="B47" s="63">
        <f>[8]COOPEGUANACASTE!C47</f>
        <v>57.079999999999977</v>
      </c>
      <c r="C47" s="63">
        <f>[8]COOPEGUANACASTE!D47</f>
        <v>57.079999999999984</v>
      </c>
      <c r="D47" s="63">
        <f>[8]COOPEGUANACASTE!E47</f>
        <v>57.079999999999977</v>
      </c>
      <c r="E47" s="63">
        <f>[8]COOPEGUANACASTE!F47</f>
        <v>57.079999999999977</v>
      </c>
      <c r="F47" s="63">
        <f>[8]COOPEGUANACASTE!G47</f>
        <v>57.079999999999977</v>
      </c>
      <c r="G47" s="63">
        <f>[8]COOPEGUANACASTE!H47</f>
        <v>57.079999999999977</v>
      </c>
      <c r="H47" s="63">
        <f>[8]COOPEGUANACASTE!I47</f>
        <v>57.079999999999977</v>
      </c>
      <c r="I47" s="63">
        <f>[8]COOPEGUANACASTE!J47</f>
        <v>57.079999999999977</v>
      </c>
      <c r="J47" s="63">
        <f>[8]COOPEGUANACASTE!K47</f>
        <v>57.079999999999977</v>
      </c>
      <c r="K47" s="63">
        <f>[8]COOPEGUANACASTE!L47</f>
        <v>57.079999999999977</v>
      </c>
      <c r="L47" s="63">
        <f>[8]COOPEGUANACASTE!M47</f>
        <v>57.079999999999977</v>
      </c>
      <c r="M47" s="63">
        <f>[8]COOPEGUANACASTE!N47</f>
        <v>57.079999999999977</v>
      </c>
    </row>
    <row r="48" spans="1:14" x14ac:dyDescent="0.3">
      <c r="A48" s="2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x14ac:dyDescent="0.3">
      <c r="A49" s="2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x14ac:dyDescent="0.3">
      <c r="A50" s="6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x14ac:dyDescent="0.3">
      <c r="A51" s="6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6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x14ac:dyDescent="0.3">
      <c r="A53" s="2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 x14ac:dyDescent="0.3">
      <c r="A54" s="24"/>
    </row>
    <row r="55" spans="1:13" x14ac:dyDescent="0.3">
      <c r="A55" s="24" t="s">
        <v>76</v>
      </c>
    </row>
    <row r="60" spans="1:13" x14ac:dyDescent="0.3">
      <c r="A60" s="179" t="s">
        <v>118</v>
      </c>
      <c r="B60" s="179"/>
      <c r="C60" s="179"/>
      <c r="D60" s="179"/>
      <c r="E60" s="179"/>
      <c r="F60" s="179"/>
      <c r="G60" s="179"/>
      <c r="H60" s="179"/>
      <c r="I60" s="179"/>
      <c r="J60" s="179"/>
    </row>
    <row r="61" spans="1:13" x14ac:dyDescent="0.3">
      <c r="A61" s="180" t="s">
        <v>208</v>
      </c>
      <c r="B61" s="180"/>
      <c r="C61" s="180"/>
      <c r="D61" s="180"/>
      <c r="E61" s="180"/>
      <c r="F61" s="180"/>
      <c r="G61" s="180"/>
      <c r="H61" s="180"/>
      <c r="I61" s="180"/>
      <c r="J61" s="180"/>
    </row>
    <row r="62" spans="1:13" x14ac:dyDescent="0.3">
      <c r="A62" s="94" t="str">
        <f>[8]COOPEGUANACASTE!B56</f>
        <v>Tarifas vigentes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</row>
    <row r="63" spans="1:13" x14ac:dyDescent="0.3">
      <c r="A63" s="94" t="str">
        <f>[8]COOPEGUANACASTE!B57</f>
        <v>º</v>
      </c>
      <c r="B63" s="94" t="str">
        <f>[8]COOPEGUANACASTE!C57</f>
        <v>Enero</v>
      </c>
      <c r="C63" s="94" t="str">
        <f>[8]COOPEGUANACASTE!D57</f>
        <v>Febrero</v>
      </c>
      <c r="D63" s="94" t="str">
        <f>[8]COOPEGUANACASTE!E57</f>
        <v>Marzo</v>
      </c>
      <c r="E63" s="94" t="str">
        <f>[8]COOPEGUANACASTE!F57</f>
        <v>Abril</v>
      </c>
      <c r="F63" s="94" t="str">
        <f>[8]COOPEGUANACASTE!G57</f>
        <v>Mayo</v>
      </c>
      <c r="G63" s="94" t="str">
        <f>[8]COOPEGUANACASTE!H57</f>
        <v>Junio</v>
      </c>
      <c r="H63" s="94" t="str">
        <f>[8]COOPEGUANACASTE!I57</f>
        <v>Julio</v>
      </c>
      <c r="I63" s="94" t="str">
        <f>[8]COOPEGUANACASTE!J57</f>
        <v>Agosto</v>
      </c>
      <c r="J63" s="94" t="str">
        <f>[8]COOPEGUANACASTE!K57</f>
        <v>Septiembre</v>
      </c>
      <c r="K63" s="94" t="str">
        <f>[8]COOPEGUANACASTE!L57</f>
        <v>Octubre</v>
      </c>
      <c r="L63" s="94" t="str">
        <f>[8]COOPEGUANACASTE!M57</f>
        <v>Noviembre</v>
      </c>
      <c r="M63" s="94" t="str">
        <f>[8]COOPEGUANACASTE!N57</f>
        <v>Diciembre</v>
      </c>
    </row>
    <row r="64" spans="1:13" x14ac:dyDescent="0.3">
      <c r="A64" s="78" t="str">
        <f>[8]COOPEGUANACASTE!B58</f>
        <v>VENTAS AL SERVICIO DE DISTRIBUCIÓN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</row>
    <row r="65" spans="1:13" x14ac:dyDescent="0.3">
      <c r="A65" s="78" t="str">
        <f>[8]COOPEGUANACASTE!B59</f>
        <v>T-SD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</row>
    <row r="66" spans="1:13" x14ac:dyDescent="0.3">
      <c r="A66" s="95" t="str">
        <f>[8]COOPEGUANACASTE!B60</f>
        <v>a. Energía Punta</v>
      </c>
      <c r="B66" s="95">
        <f>[8]COOPEGUANACASTE!C60</f>
        <v>68.23</v>
      </c>
      <c r="C66" s="95">
        <f>[8]COOPEGUANACASTE!D60</f>
        <v>68.23</v>
      </c>
      <c r="D66" s="95">
        <f>[8]COOPEGUANACASTE!E60</f>
        <v>68.23</v>
      </c>
      <c r="E66" s="95">
        <f>[8]COOPEGUANACASTE!F60</f>
        <v>68.23</v>
      </c>
      <c r="F66" s="95">
        <f>[8]COOPEGUANACASTE!G60</f>
        <v>68.23</v>
      </c>
      <c r="G66" s="95">
        <f>[8]COOPEGUANACASTE!H60</f>
        <v>68.23</v>
      </c>
      <c r="H66" s="95">
        <f>[8]COOPEGUANACASTE!I60</f>
        <v>68.23</v>
      </c>
      <c r="I66" s="95">
        <f>[8]COOPEGUANACASTE!J60</f>
        <v>68.23</v>
      </c>
      <c r="J66" s="95">
        <f>[8]COOPEGUANACASTE!K60</f>
        <v>68.23</v>
      </c>
      <c r="K66" s="95">
        <f>[8]COOPEGUANACASTE!L60</f>
        <v>68.23</v>
      </c>
      <c r="L66" s="95">
        <f>[8]COOPEGUANACASTE!M60</f>
        <v>68.23</v>
      </c>
      <c r="M66" s="95">
        <f>[8]COOPEGUANACASTE!N60</f>
        <v>68.23</v>
      </c>
    </row>
    <row r="67" spans="1:13" x14ac:dyDescent="0.3">
      <c r="A67" s="95" t="str">
        <f>[8]COOPEGUANACASTE!B61</f>
        <v>b. Energía Valle</v>
      </c>
      <c r="B67" s="95">
        <f>[8]COOPEGUANACASTE!C61</f>
        <v>55.839999999999982</v>
      </c>
      <c r="C67" s="95">
        <f>[8]COOPEGUANACASTE!D61</f>
        <v>55.839999999999989</v>
      </c>
      <c r="D67" s="95">
        <f>[8]COOPEGUANACASTE!E61</f>
        <v>55.839999999999982</v>
      </c>
      <c r="E67" s="95">
        <f>[8]COOPEGUANACASTE!F61</f>
        <v>55.839999999999989</v>
      </c>
      <c r="F67" s="95">
        <f>[8]COOPEGUANACASTE!G61</f>
        <v>55.839999999999982</v>
      </c>
      <c r="G67" s="95">
        <f>[8]COOPEGUANACASTE!H61</f>
        <v>55.839999999999989</v>
      </c>
      <c r="H67" s="95">
        <f>[8]COOPEGUANACASTE!I61</f>
        <v>55.839999999999982</v>
      </c>
      <c r="I67" s="95">
        <f>[8]COOPEGUANACASTE!J61</f>
        <v>55.839999999999982</v>
      </c>
      <c r="J67" s="95">
        <f>[8]COOPEGUANACASTE!K61</f>
        <v>55.839999999999989</v>
      </c>
      <c r="K67" s="95">
        <f>[8]COOPEGUANACASTE!L61</f>
        <v>55.839999999999982</v>
      </c>
      <c r="L67" s="95">
        <f>[8]COOPEGUANACASTE!M61</f>
        <v>55.839999999999989</v>
      </c>
      <c r="M67" s="95">
        <f>[8]COOPEGUANACASTE!N61</f>
        <v>55.839999999999982</v>
      </c>
    </row>
    <row r="68" spans="1:13" x14ac:dyDescent="0.3">
      <c r="A68" s="96" t="str">
        <f>[8]COOPEGUANACASTE!B62</f>
        <v>c. Energía Noche</v>
      </c>
      <c r="B68" s="96">
        <f>[8]COOPEGUANACASTE!C62</f>
        <v>47.74</v>
      </c>
      <c r="C68" s="96">
        <f>[8]COOPEGUANACASTE!D62</f>
        <v>47.74</v>
      </c>
      <c r="D68" s="96">
        <f>[8]COOPEGUANACASTE!E62</f>
        <v>47.74</v>
      </c>
      <c r="E68" s="96">
        <f>[8]COOPEGUANACASTE!F62</f>
        <v>47.74</v>
      </c>
      <c r="F68" s="96">
        <f>[8]COOPEGUANACASTE!G62</f>
        <v>47.74</v>
      </c>
      <c r="G68" s="96">
        <f>[8]COOPEGUANACASTE!H62</f>
        <v>47.74</v>
      </c>
      <c r="H68" s="96">
        <f>[8]COOPEGUANACASTE!I62</f>
        <v>47.74</v>
      </c>
      <c r="I68" s="96">
        <f>[8]COOPEGUANACASTE!J62</f>
        <v>47.74</v>
      </c>
      <c r="J68" s="96">
        <f>[8]COOPEGUANACASTE!K62</f>
        <v>47.74</v>
      </c>
      <c r="K68" s="96">
        <f>[8]COOPEGUANACASTE!L62</f>
        <v>47.74</v>
      </c>
      <c r="L68" s="96">
        <f>[8]COOPEGUANACASTE!M62</f>
        <v>47.74</v>
      </c>
      <c r="M68" s="96">
        <f>[8]COOPEGUANACASTE!N62</f>
        <v>47.74</v>
      </c>
    </row>
    <row r="69" spans="1:13" x14ac:dyDescent="0.3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</row>
    <row r="70" spans="1:13" x14ac:dyDescent="0.3">
      <c r="A70" s="2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24"/>
    </row>
    <row r="72" spans="1:13" x14ac:dyDescent="0.3">
      <c r="A72" s="24"/>
    </row>
  </sheetData>
  <mergeCells count="4">
    <mergeCell ref="A5:M5"/>
    <mergeCell ref="A6:M6"/>
    <mergeCell ref="A60:J60"/>
    <mergeCell ref="A61:J61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B427-8A31-40C3-98C4-DB0FB3B8FBB6}">
  <sheetPr>
    <tabColor theme="2"/>
  </sheetPr>
  <dimension ref="A4:N89"/>
  <sheetViews>
    <sheetView topLeftCell="A75" workbookViewId="0">
      <selection activeCell="A77" sqref="A77:N89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>
      <c r="B4"/>
    </row>
    <row r="5" spans="1:14" x14ac:dyDescent="0.3">
      <c r="A5" s="179" t="s">
        <v>121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209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[8]COOPESANTOS!B7</f>
        <v>Tipo de tarifa y bloque</v>
      </c>
      <c r="B7" s="18" t="str">
        <f>[8]COOPESANTOS!C7</f>
        <v>Enero</v>
      </c>
      <c r="C7" s="18" t="str">
        <f>[8]COOPESANTOS!D7</f>
        <v>Febrero</v>
      </c>
      <c r="D7" s="18" t="str">
        <f>[8]COOPESANTOS!E7</f>
        <v>Marzo</v>
      </c>
      <c r="E7" s="18" t="str">
        <f>[8]COOPESANTOS!F7</f>
        <v>Abril</v>
      </c>
      <c r="F7" s="18" t="str">
        <f>[8]COOPESANTOS!G7</f>
        <v>Mayo</v>
      </c>
      <c r="G7" s="18" t="str">
        <f>[8]COOPESANTOS!H7</f>
        <v>Junio</v>
      </c>
      <c r="H7" s="18" t="str">
        <f>[8]COOPESANTOS!I7</f>
        <v>Julio</v>
      </c>
      <c r="I7" s="18" t="str">
        <f>[8]COOPESANTOS!J7</f>
        <v>Agosto</v>
      </c>
      <c r="J7" s="18" t="str">
        <f>[8]COOPESANTOS!K7</f>
        <v>Septiembre</v>
      </c>
      <c r="K7" s="18" t="str">
        <f>[8]COOPESANTOS!L7</f>
        <v>Octubre</v>
      </c>
      <c r="L7" s="18" t="str">
        <f>[8]COOPESANTOS!M7</f>
        <v>Noviembre</v>
      </c>
      <c r="M7" s="18" t="str">
        <f>[8]COOPESANTOS!N7</f>
        <v>Diciembre</v>
      </c>
    </row>
    <row r="8" spans="1:14" x14ac:dyDescent="0.3">
      <c r="A8" s="19" t="str">
        <f>[8]COOPESANTOS!B8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[8]COOPESANTOS!B9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[8]COOPESANTOS!B10</f>
        <v>a. Bloque 0-40 kWh</v>
      </c>
      <c r="B10" s="13">
        <f>[8]COOPESANTOS!C10</f>
        <v>3238</v>
      </c>
      <c r="C10" s="13">
        <f>[8]COOPESANTOS!D10</f>
        <v>3238</v>
      </c>
      <c r="D10" s="13">
        <f>[8]COOPESANTOS!E10</f>
        <v>3238</v>
      </c>
      <c r="E10" s="13">
        <f>[8]COOPESANTOS!F10</f>
        <v>3273.6000000000008</v>
      </c>
      <c r="F10" s="13">
        <f>[8]COOPESANTOS!G10</f>
        <v>3273.6000000000013</v>
      </c>
      <c r="G10" s="13">
        <f>[8]COOPESANTOS!H10</f>
        <v>3273.6000000000008</v>
      </c>
      <c r="H10" s="13">
        <f>[8]COOPESANTOS!I10</f>
        <v>3183.1999999999985</v>
      </c>
      <c r="I10" s="13">
        <f>[8]COOPESANTOS!J10</f>
        <v>3183.1999999999985</v>
      </c>
      <c r="J10" s="13">
        <f>[8]COOPESANTOS!K10</f>
        <v>3183.1999999999985</v>
      </c>
      <c r="K10" s="13">
        <f>[8]COOPESANTOS!L10</f>
        <v>3027.6000000000013</v>
      </c>
      <c r="L10" s="13">
        <f>[8]COOPESANTOS!M10</f>
        <v>3027.6000000000008</v>
      </c>
      <c r="M10" s="13">
        <f>[8]COOPESANTOS!N10</f>
        <v>3027.6000000000013</v>
      </c>
    </row>
    <row r="11" spans="1:14" x14ac:dyDescent="0.3">
      <c r="A11" s="22" t="str">
        <f>[8]COOPESANTOS!B11</f>
        <v>b. Bloque 41-200 kWh</v>
      </c>
      <c r="B11" s="13">
        <f>[8]COOPESANTOS!C11</f>
        <v>80.949999999999989</v>
      </c>
      <c r="C11" s="13">
        <f>[8]COOPESANTOS!D11</f>
        <v>80.950000000000017</v>
      </c>
      <c r="D11" s="13">
        <f>[8]COOPESANTOS!E11</f>
        <v>80.949999999999989</v>
      </c>
      <c r="E11" s="13">
        <f>[8]COOPESANTOS!F11</f>
        <v>81.839999999999989</v>
      </c>
      <c r="F11" s="13">
        <f>[8]COOPESANTOS!G11</f>
        <v>81.84</v>
      </c>
      <c r="G11" s="13">
        <f>[8]COOPESANTOS!H11</f>
        <v>81.839999999999989</v>
      </c>
      <c r="H11" s="13">
        <f>[8]COOPESANTOS!I11</f>
        <v>79.57999999999997</v>
      </c>
      <c r="I11" s="13">
        <f>[8]COOPESANTOS!J11</f>
        <v>79.57999999999997</v>
      </c>
      <c r="J11" s="13">
        <f>[8]COOPESANTOS!K11</f>
        <v>79.57999999999997</v>
      </c>
      <c r="K11" s="13">
        <f>[8]COOPESANTOS!L11</f>
        <v>75.69000000000004</v>
      </c>
      <c r="L11" s="13">
        <f>[8]COOPESANTOS!M11</f>
        <v>75.69000000000004</v>
      </c>
      <c r="M11" s="13">
        <f>[8]COOPESANTOS!N11</f>
        <v>75.69000000000004</v>
      </c>
    </row>
    <row r="12" spans="1:14" x14ac:dyDescent="0.3">
      <c r="A12" s="22" t="str">
        <f>[8]COOPESANTOS!B12</f>
        <v>c. Bloque mayor a 200 kWh</v>
      </c>
      <c r="B12" s="13">
        <f>[8]COOPESANTOS!C12</f>
        <v>130.9899999999999</v>
      </c>
      <c r="C12" s="13">
        <f>[8]COOPESANTOS!D12</f>
        <v>130.98999999999992</v>
      </c>
      <c r="D12" s="13">
        <f>[8]COOPESANTOS!E12</f>
        <v>130.9899999999999</v>
      </c>
      <c r="E12" s="13">
        <f>[8]COOPESANTOS!F12</f>
        <v>132.42000000000004</v>
      </c>
      <c r="F12" s="13">
        <f>[8]COOPESANTOS!G12</f>
        <v>132.42000000000004</v>
      </c>
      <c r="G12" s="13">
        <f>[8]COOPESANTOS!H12</f>
        <v>132.42000000000004</v>
      </c>
      <c r="H12" s="13">
        <f>[8]COOPESANTOS!I12</f>
        <v>128.78000000000009</v>
      </c>
      <c r="I12" s="13">
        <f>[8]COOPESANTOS!J12</f>
        <v>128.78000000000009</v>
      </c>
      <c r="J12" s="13">
        <f>[8]COOPESANTOS!K12</f>
        <v>128.78000000000009</v>
      </c>
      <c r="K12" s="13">
        <f>[8]COOPESANTOS!L12</f>
        <v>122.46999999999991</v>
      </c>
      <c r="L12" s="13">
        <f>[8]COOPESANTOS!M12</f>
        <v>122.46999999999993</v>
      </c>
      <c r="M12" s="13">
        <f>[8]COOPESANTOS!N12</f>
        <v>122.46999999999991</v>
      </c>
    </row>
    <row r="13" spans="1:14" x14ac:dyDescent="0.3">
      <c r="A13" s="19" t="str">
        <f>[8]COOPESANTOS!B13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4" x14ac:dyDescent="0.3">
      <c r="A14" s="20" t="str">
        <f>[8]COOPESANTOS!B14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3">
      <c r="A15" s="22" t="str">
        <f>[8]COOPESANTOS!B15</f>
        <v>a. Consumo de Energía menor o igual a 3000 kWh</v>
      </c>
      <c r="B15" s="13">
        <f>[8]COOPESANTOS!C15</f>
        <v>156.56000000000003</v>
      </c>
      <c r="C15" s="13">
        <f>[8]COOPESANTOS!D15</f>
        <v>156.55999999999997</v>
      </c>
      <c r="D15" s="13">
        <f>[8]COOPESANTOS!E15</f>
        <v>156.56000000000003</v>
      </c>
      <c r="E15" s="13">
        <f>[8]COOPESANTOS!F15</f>
        <v>158.28000000000006</v>
      </c>
      <c r="F15" s="13">
        <f>[8]COOPESANTOS!G15</f>
        <v>158.28000000000003</v>
      </c>
      <c r="G15" s="13">
        <f>[8]COOPESANTOS!H15</f>
        <v>158.28000000000006</v>
      </c>
      <c r="H15" s="13">
        <f>[8]COOPESANTOS!I15</f>
        <v>153.92000000000004</v>
      </c>
      <c r="I15" s="13">
        <f>[8]COOPESANTOS!J15</f>
        <v>153.92000000000004</v>
      </c>
      <c r="J15" s="13">
        <f>[8]COOPESANTOS!K15</f>
        <v>153.92000000000004</v>
      </c>
      <c r="K15" s="13">
        <f>[8]COOPESANTOS!L15</f>
        <v>146.38000000000008</v>
      </c>
      <c r="L15" s="13">
        <f>[8]COOPESANTOS!M15</f>
        <v>146.38000000000008</v>
      </c>
      <c r="M15" s="13">
        <f>[8]COOPESANTOS!N15</f>
        <v>146.38000000000008</v>
      </c>
    </row>
    <row r="16" spans="1:14" x14ac:dyDescent="0.3">
      <c r="A16" s="22" t="str">
        <f>[8]COOPESANTOS!B16</f>
        <v>b. Bloque 0-3000 kWh</v>
      </c>
      <c r="B16" s="13">
        <f>[8]COOPESANTOS!C16</f>
        <v>284340</v>
      </c>
      <c r="C16" s="13">
        <f>[8]COOPESANTOS!D16</f>
        <v>284340</v>
      </c>
      <c r="D16" s="13">
        <f>[8]COOPESANTOS!E16</f>
        <v>284340</v>
      </c>
      <c r="E16" s="13">
        <f>[8]COOPESANTOS!F16</f>
        <v>287460</v>
      </c>
      <c r="F16" s="13">
        <f>[8]COOPESANTOS!G16</f>
        <v>287460</v>
      </c>
      <c r="G16" s="13">
        <f>[8]COOPESANTOS!H16</f>
        <v>287460</v>
      </c>
      <c r="H16" s="13">
        <f>[8]COOPESANTOS!I16</f>
        <v>279570</v>
      </c>
      <c r="I16" s="13">
        <f>[8]COOPESANTOS!J16</f>
        <v>279570</v>
      </c>
      <c r="J16" s="13">
        <f>[8]COOPESANTOS!K16</f>
        <v>279570</v>
      </c>
      <c r="K16" s="13">
        <f>[8]COOPESANTOS!L16</f>
        <v>265860</v>
      </c>
      <c r="L16" s="13">
        <f>[8]COOPESANTOS!M16</f>
        <v>265860</v>
      </c>
      <c r="M16" s="13">
        <f>[8]COOPESANTOS!N16</f>
        <v>265860</v>
      </c>
    </row>
    <row r="17" spans="1:14" x14ac:dyDescent="0.3">
      <c r="A17" s="22" t="str">
        <f>[8]COOPESANTOS!B17</f>
        <v>c. Bloque mayor a 3000 kWh</v>
      </c>
      <c r="B17" s="13">
        <f>[8]COOPESANTOS!C17</f>
        <v>94.780000000000058</v>
      </c>
      <c r="C17" s="13">
        <f>[8]COOPESANTOS!D17</f>
        <v>94.780000000000044</v>
      </c>
      <c r="D17" s="13">
        <f>[8]COOPESANTOS!E17</f>
        <v>94.780000000000058</v>
      </c>
      <c r="E17" s="13">
        <f>[8]COOPESANTOS!F17</f>
        <v>95.820000000000007</v>
      </c>
      <c r="F17" s="13">
        <f>[8]COOPESANTOS!G17</f>
        <v>95.820000000000022</v>
      </c>
      <c r="G17" s="13">
        <f>[8]COOPESANTOS!H17</f>
        <v>95.820000000000007</v>
      </c>
      <c r="H17" s="13">
        <f>[8]COOPESANTOS!I17</f>
        <v>93.19000000000004</v>
      </c>
      <c r="I17" s="13">
        <f>[8]COOPESANTOS!J17</f>
        <v>93.19000000000004</v>
      </c>
      <c r="J17" s="13">
        <f>[8]COOPESANTOS!K17</f>
        <v>93.19000000000004</v>
      </c>
      <c r="K17" s="13">
        <f>[8]COOPESANTOS!L17</f>
        <v>88.619999999999933</v>
      </c>
      <c r="L17" s="13">
        <f>[8]COOPESANTOS!M17</f>
        <v>88.619999999999933</v>
      </c>
      <c r="M17" s="13">
        <f>[8]COOPESANTOS!N17</f>
        <v>88.619999999999933</v>
      </c>
    </row>
    <row r="18" spans="1:14" x14ac:dyDescent="0.3">
      <c r="A18" s="22" t="str">
        <f>[8]COOPESANTOS!B18</f>
        <v>d. Bloque 0-15 kW</v>
      </c>
      <c r="B18" s="13">
        <f>[8]COOPESANTOS!C18</f>
        <v>232865.84999999989</v>
      </c>
      <c r="C18" s="13">
        <f>[8]COOPESANTOS!D18</f>
        <v>232865.84999999992</v>
      </c>
      <c r="D18" s="13">
        <f>[8]COOPESANTOS!E18</f>
        <v>232865.84999999989</v>
      </c>
      <c r="E18" s="13">
        <f>[8]COOPESANTOS!F18</f>
        <v>235414.95000000013</v>
      </c>
      <c r="F18" s="13">
        <f>[8]COOPESANTOS!G18</f>
        <v>235414.95000000013</v>
      </c>
      <c r="G18" s="13">
        <f>[8]COOPESANTOS!H18</f>
        <v>235414.95000000013</v>
      </c>
      <c r="H18" s="13">
        <f>[8]COOPESANTOS!I18</f>
        <v>228938.84999999989</v>
      </c>
      <c r="I18" s="13">
        <f>[8]COOPESANTOS!J18</f>
        <v>228938.84999999989</v>
      </c>
      <c r="J18" s="13">
        <f>[8]COOPESANTOS!K18</f>
        <v>228938.84999999992</v>
      </c>
      <c r="K18" s="13">
        <f>[8]COOPESANTOS!L18</f>
        <v>217727.54999999987</v>
      </c>
      <c r="L18" s="13">
        <f>[8]COOPESANTOS!M18</f>
        <v>217727.54999999987</v>
      </c>
      <c r="M18" s="13">
        <f>[8]COOPESANTOS!N18</f>
        <v>217727.54999999987</v>
      </c>
    </row>
    <row r="19" spans="1:14" x14ac:dyDescent="0.3">
      <c r="A19" s="22" t="str">
        <f>[8]COOPESANTOS!B19</f>
        <v>e. Bloque mayor a 15 kW</v>
      </c>
      <c r="B19" s="13">
        <f>[8]COOPESANTOS!C19</f>
        <v>15524.39000000001</v>
      </c>
      <c r="C19" s="13">
        <f>[8]COOPESANTOS!D19</f>
        <v>15524.39000000001</v>
      </c>
      <c r="D19" s="13">
        <f>[8]COOPESANTOS!E19</f>
        <v>15524.39000000001</v>
      </c>
      <c r="E19" s="13">
        <f>[8]COOPESANTOS!F19</f>
        <v>15694.330000000005</v>
      </c>
      <c r="F19" s="13">
        <f>[8]COOPESANTOS!G19</f>
        <v>15694.330000000005</v>
      </c>
      <c r="G19" s="13">
        <f>[8]COOPESANTOS!H19</f>
        <v>15694.330000000005</v>
      </c>
      <c r="H19" s="13">
        <f>[8]COOPESANTOS!I19</f>
        <v>15262.590000000011</v>
      </c>
      <c r="I19" s="13">
        <f>[8]COOPESANTOS!J19</f>
        <v>15262.590000000011</v>
      </c>
      <c r="J19" s="13">
        <f>[8]COOPESANTOS!K19</f>
        <v>15262.590000000009</v>
      </c>
      <c r="K19" s="13">
        <f>[8]COOPESANTOS!L19</f>
        <v>14515.169999999996</v>
      </c>
      <c r="L19" s="13">
        <f>[8]COOPESANTOS!M19</f>
        <v>14515.169999999996</v>
      </c>
      <c r="M19" s="13">
        <f>[8]COOPESANTOS!N19</f>
        <v>14515.169999999996</v>
      </c>
    </row>
    <row r="20" spans="1:14" x14ac:dyDescent="0.3">
      <c r="A20" s="19" t="str">
        <f>[8]COOPESANTOS!B20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4" x14ac:dyDescent="0.3">
      <c r="A21" s="20" t="str">
        <f>[8]COOPESANTOS!B21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[8]COOPESANTOS!B22</f>
        <v>a. Consumo de Energía menor o igual a 3000 kWh</v>
      </c>
      <c r="B22" s="13">
        <f>[8]COOPESANTOS!C22</f>
        <v>156.56000000000003</v>
      </c>
      <c r="C22" s="13">
        <f>[8]COOPESANTOS!D22</f>
        <v>156.55999999999997</v>
      </c>
      <c r="D22" s="13">
        <f>[8]COOPESANTOS!E22</f>
        <v>156.56000000000003</v>
      </c>
      <c r="E22" s="13">
        <f>[8]COOPESANTOS!F22</f>
        <v>158.28000000000006</v>
      </c>
      <c r="F22" s="13">
        <f>[8]COOPESANTOS!G22</f>
        <v>158.28000000000003</v>
      </c>
      <c r="G22" s="13">
        <f>[8]COOPESANTOS!H22</f>
        <v>158.28000000000006</v>
      </c>
      <c r="H22" s="13">
        <f>[8]COOPESANTOS!I22</f>
        <v>153.92000000000004</v>
      </c>
      <c r="I22" s="13">
        <f>[8]COOPESANTOS!J22</f>
        <v>153.92000000000004</v>
      </c>
      <c r="J22" s="13">
        <f>[8]COOPESANTOS!K22</f>
        <v>153.92000000000004</v>
      </c>
      <c r="K22" s="13">
        <f>[8]COOPESANTOS!L22</f>
        <v>146.38000000000008</v>
      </c>
      <c r="L22" s="13">
        <f>[8]COOPESANTOS!M22</f>
        <v>146.38000000000008</v>
      </c>
      <c r="M22" s="13">
        <f>[8]COOPESANTOS!N22</f>
        <v>146.38000000000008</v>
      </c>
      <c r="N22" s="23"/>
    </row>
    <row r="23" spans="1:14" x14ac:dyDescent="0.3">
      <c r="A23" s="22" t="str">
        <f>[8]COOPESANTOS!B23</f>
        <v>b. Bloque 0-3000 kWh</v>
      </c>
      <c r="B23" s="13">
        <f>[8]COOPESANTOS!C23</f>
        <v>284340</v>
      </c>
      <c r="C23" s="13">
        <f>[8]COOPESANTOS!D23</f>
        <v>284340</v>
      </c>
      <c r="D23" s="13">
        <f>[8]COOPESANTOS!E23</f>
        <v>284340</v>
      </c>
      <c r="E23" s="13">
        <f>[8]COOPESANTOS!F23</f>
        <v>287460</v>
      </c>
      <c r="F23" s="13">
        <f>[8]COOPESANTOS!G23</f>
        <v>287460</v>
      </c>
      <c r="G23" s="13">
        <f>[8]COOPESANTOS!H23</f>
        <v>287460</v>
      </c>
      <c r="H23" s="13">
        <f>[8]COOPESANTOS!I23</f>
        <v>279570</v>
      </c>
      <c r="I23" s="13">
        <f>[8]COOPESANTOS!J23</f>
        <v>279570</v>
      </c>
      <c r="J23" s="13">
        <f>[8]COOPESANTOS!K23</f>
        <v>279570</v>
      </c>
      <c r="K23" s="13">
        <f>[8]COOPESANTOS!L23</f>
        <v>265860</v>
      </c>
      <c r="L23" s="13">
        <f>[8]COOPESANTOS!M23</f>
        <v>265860</v>
      </c>
      <c r="M23" s="13">
        <f>[8]COOPESANTOS!N23</f>
        <v>265860</v>
      </c>
      <c r="N23" s="23"/>
    </row>
    <row r="24" spans="1:14" x14ac:dyDescent="0.3">
      <c r="A24" s="22" t="str">
        <f>[8]COOPESANTOS!B24</f>
        <v>c. Bloque mayor a 3000 kWh</v>
      </c>
      <c r="B24" s="13">
        <f>[8]COOPESANTOS!C24</f>
        <v>94.780000000000058</v>
      </c>
      <c r="C24" s="13">
        <f>[8]COOPESANTOS!D24</f>
        <v>94.780000000000044</v>
      </c>
      <c r="D24" s="13">
        <f>[8]COOPESANTOS!E24</f>
        <v>94.780000000000058</v>
      </c>
      <c r="E24" s="13">
        <f>[8]COOPESANTOS!F24</f>
        <v>95.820000000000007</v>
      </c>
      <c r="F24" s="13">
        <f>[8]COOPESANTOS!G24</f>
        <v>95.820000000000022</v>
      </c>
      <c r="G24" s="13">
        <f>[8]COOPESANTOS!H24</f>
        <v>95.820000000000007</v>
      </c>
      <c r="H24" s="13">
        <f>[8]COOPESANTOS!I24</f>
        <v>93.19000000000004</v>
      </c>
      <c r="I24" s="13">
        <f>[8]COOPESANTOS!J24</f>
        <v>93.19000000000004</v>
      </c>
      <c r="J24" s="13">
        <f>[8]COOPESANTOS!K24</f>
        <v>93.19000000000004</v>
      </c>
      <c r="K24" s="13">
        <f>[8]COOPESANTOS!L24</f>
        <v>88.619999999999933</v>
      </c>
      <c r="L24" s="13">
        <f>[8]COOPESANTOS!M24</f>
        <v>88.619999999999933</v>
      </c>
      <c r="M24" s="13">
        <f>[8]COOPESANTOS!N24</f>
        <v>88.619999999999933</v>
      </c>
      <c r="N24" s="23"/>
    </row>
    <row r="25" spans="1:14" x14ac:dyDescent="0.3">
      <c r="A25" s="22" t="str">
        <f>[8]COOPESANTOS!B25</f>
        <v>d. Bloque 0-15 kW</v>
      </c>
      <c r="B25" s="13">
        <f>[8]COOPESANTOS!C25</f>
        <v>232865.84999999989</v>
      </c>
      <c r="C25" s="13">
        <f>[8]COOPESANTOS!D25</f>
        <v>232865.84999999992</v>
      </c>
      <c r="D25" s="13">
        <f>[8]COOPESANTOS!E25</f>
        <v>232865.84999999989</v>
      </c>
      <c r="E25" s="13">
        <f>[8]COOPESANTOS!F25</f>
        <v>235414.95000000013</v>
      </c>
      <c r="F25" s="13">
        <f>[8]COOPESANTOS!G25</f>
        <v>235414.95000000013</v>
      </c>
      <c r="G25" s="13">
        <f>[8]COOPESANTOS!H25</f>
        <v>235414.95000000013</v>
      </c>
      <c r="H25" s="13">
        <f>[8]COOPESANTOS!I25</f>
        <v>228938.84999999989</v>
      </c>
      <c r="I25" s="13">
        <f>[8]COOPESANTOS!J25</f>
        <v>228938.84999999989</v>
      </c>
      <c r="J25" s="13">
        <f>[8]COOPESANTOS!K25</f>
        <v>228938.84999999992</v>
      </c>
      <c r="K25" s="13">
        <f>[8]COOPESANTOS!L25</f>
        <v>217727.54999999987</v>
      </c>
      <c r="L25" s="13">
        <f>[8]COOPESANTOS!M25</f>
        <v>217727.54999999987</v>
      </c>
      <c r="M25" s="13">
        <f>[8]COOPESANTOS!N25</f>
        <v>217727.54999999987</v>
      </c>
      <c r="N25" s="23"/>
    </row>
    <row r="26" spans="1:14" x14ac:dyDescent="0.3">
      <c r="A26" s="22" t="str">
        <f>[8]COOPESANTOS!B26</f>
        <v>e. Bloque mayor a 15 kW</v>
      </c>
      <c r="B26" s="13">
        <f>[8]COOPESANTOS!C26</f>
        <v>15524.39000000001</v>
      </c>
      <c r="C26" s="13">
        <f>[8]COOPESANTOS!D26</f>
        <v>15524.39000000001</v>
      </c>
      <c r="D26" s="13">
        <f>[8]COOPESANTOS!E26</f>
        <v>15524.39000000001</v>
      </c>
      <c r="E26" s="13">
        <f>[8]COOPESANTOS!F26</f>
        <v>15694.330000000005</v>
      </c>
      <c r="F26" s="13">
        <f>[8]COOPESANTOS!G26</f>
        <v>15694.330000000005</v>
      </c>
      <c r="G26" s="13">
        <f>[8]COOPESANTOS!H26</f>
        <v>15694.330000000005</v>
      </c>
      <c r="H26" s="13">
        <f>[8]COOPESANTOS!I26</f>
        <v>15262.590000000011</v>
      </c>
      <c r="I26" s="13">
        <f>[8]COOPESANTOS!J26</f>
        <v>15262.590000000011</v>
      </c>
      <c r="J26" s="13">
        <f>[8]COOPESANTOS!K26</f>
        <v>15262.590000000009</v>
      </c>
      <c r="K26" s="13">
        <f>[8]COOPESANTOS!L26</f>
        <v>14515.169999999996</v>
      </c>
      <c r="L26" s="13">
        <f>[8]COOPESANTOS!M26</f>
        <v>14515.169999999996</v>
      </c>
      <c r="M26" s="13">
        <f>[8]COOPESANTOS!N26</f>
        <v>14515.169999999996</v>
      </c>
      <c r="N26" s="23"/>
    </row>
    <row r="27" spans="1:14" x14ac:dyDescent="0.3">
      <c r="A27" s="19" t="str">
        <f>[8]COOPESANTOS!B27</f>
        <v>PREFERENCIAL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20" t="str">
        <f>[8]COOPESANTOS!B28</f>
        <v>T-CS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 x14ac:dyDescent="0.3">
      <c r="A29" s="22" t="str">
        <f>[8]COOPESANTOS!B29</f>
        <v>a. Bloque 0-250 kWh</v>
      </c>
      <c r="B29" s="13">
        <f>[8]COOPESANTOS!C29</f>
        <v>111.82999999999996</v>
      </c>
      <c r="C29" s="13">
        <f>[8]COOPESANTOS!D29</f>
        <v>111.82999999999996</v>
      </c>
      <c r="D29" s="13">
        <f>[8]COOPESANTOS!E29</f>
        <v>111.82999999999996</v>
      </c>
      <c r="E29" s="13">
        <f>[8]COOPESANTOS!F29</f>
        <v>113.05000000000004</v>
      </c>
      <c r="F29" s="13">
        <f>[8]COOPESANTOS!G29</f>
        <v>113.05000000000005</v>
      </c>
      <c r="G29" s="13">
        <f>[8]COOPESANTOS!H29</f>
        <v>113.05000000000004</v>
      </c>
      <c r="H29" s="13">
        <f>[8]COOPESANTOS!I29</f>
        <v>109.94000000000004</v>
      </c>
      <c r="I29" s="13">
        <f>[8]COOPESANTOS!J29</f>
        <v>109.94000000000004</v>
      </c>
      <c r="J29" s="13">
        <f>[8]COOPESANTOS!K29</f>
        <v>109.94000000000004</v>
      </c>
      <c r="K29" s="13">
        <f>[8]COOPESANTOS!L29</f>
        <v>104.55999999999996</v>
      </c>
      <c r="L29" s="13">
        <f>[8]COOPESANTOS!M29</f>
        <v>104.55999999999996</v>
      </c>
      <c r="M29" s="13">
        <f>[8]COOPESANTOS!N29</f>
        <v>104.55999999999996</v>
      </c>
      <c r="N29" s="23"/>
    </row>
    <row r="30" spans="1:14" x14ac:dyDescent="0.3">
      <c r="A30" s="22" t="str">
        <f>[8]COOPESANTOS!B30</f>
        <v>b. Bloque mayor a 250 kWh</v>
      </c>
      <c r="B30" s="13">
        <f>[8]COOPESANTOS!C30</f>
        <v>156.56000000000003</v>
      </c>
      <c r="C30" s="13">
        <f>[8]COOPESANTOS!D30</f>
        <v>156.55999999999997</v>
      </c>
      <c r="D30" s="13">
        <f>[8]COOPESANTOS!E30</f>
        <v>156.56000000000003</v>
      </c>
      <c r="E30" s="13">
        <f>[8]COOPESANTOS!F30</f>
        <v>158.28000000000006</v>
      </c>
      <c r="F30" s="13">
        <f>[8]COOPESANTOS!G30</f>
        <v>158.28000000000003</v>
      </c>
      <c r="G30" s="13">
        <f>[8]COOPESANTOS!H30</f>
        <v>158.28000000000006</v>
      </c>
      <c r="H30" s="13">
        <f>[8]COOPESANTOS!I30</f>
        <v>153.92000000000004</v>
      </c>
      <c r="I30" s="13">
        <f>[8]COOPESANTOS!J30</f>
        <v>153.92000000000004</v>
      </c>
      <c r="J30" s="13">
        <f>[8]COOPESANTOS!K30</f>
        <v>153.92000000000004</v>
      </c>
      <c r="K30" s="13">
        <f>[8]COOPESANTOS!L30</f>
        <v>146.38000000000008</v>
      </c>
      <c r="L30" s="13">
        <f>[8]COOPESANTOS!M30</f>
        <v>146.38000000000008</v>
      </c>
      <c r="M30" s="13">
        <f>[8]COOPESANTOS!N30</f>
        <v>146.38000000000008</v>
      </c>
      <c r="N30" s="23"/>
    </row>
    <row r="31" spans="1:14" x14ac:dyDescent="0.3">
      <c r="A31" s="22" t="str">
        <f>[8]COOPESANTOS!B31</f>
        <v>c. Bloque 0-3000 kWh</v>
      </c>
      <c r="B31" s="13">
        <f>[8]COOPESANTOS!C31</f>
        <v>284340</v>
      </c>
      <c r="C31" s="13">
        <f>[8]COOPESANTOS!D31</f>
        <v>284340</v>
      </c>
      <c r="D31" s="13">
        <f>[8]COOPESANTOS!E31</f>
        <v>284340</v>
      </c>
      <c r="E31" s="13">
        <f>[8]COOPESANTOS!F31</f>
        <v>287460</v>
      </c>
      <c r="F31" s="13">
        <f>[8]COOPESANTOS!G31</f>
        <v>287460</v>
      </c>
      <c r="G31" s="13">
        <f>[8]COOPESANTOS!H31</f>
        <v>287460</v>
      </c>
      <c r="H31" s="13">
        <f>[8]COOPESANTOS!I31</f>
        <v>279570</v>
      </c>
      <c r="I31" s="13">
        <f>[8]COOPESANTOS!J31</f>
        <v>279570</v>
      </c>
      <c r="J31" s="13">
        <f>[8]COOPESANTOS!K31</f>
        <v>279570</v>
      </c>
      <c r="K31" s="13">
        <f>[8]COOPESANTOS!L31</f>
        <v>265860</v>
      </c>
      <c r="L31" s="13">
        <f>[8]COOPESANTOS!M31</f>
        <v>265860</v>
      </c>
      <c r="M31" s="13">
        <f>[8]COOPESANTOS!N31</f>
        <v>265860</v>
      </c>
      <c r="N31" s="23"/>
    </row>
    <row r="32" spans="1:14" x14ac:dyDescent="0.3">
      <c r="A32" s="22" t="str">
        <f>[8]COOPESANTOS!B32</f>
        <v>d. Bloque mayor a 3000 kWh</v>
      </c>
      <c r="B32" s="13">
        <f>[8]COOPESANTOS!C32</f>
        <v>94.780000000000058</v>
      </c>
      <c r="C32" s="13">
        <f>[8]COOPESANTOS!D32</f>
        <v>94.780000000000044</v>
      </c>
      <c r="D32" s="13">
        <f>[8]COOPESANTOS!E32</f>
        <v>94.780000000000058</v>
      </c>
      <c r="E32" s="13">
        <f>[8]COOPESANTOS!F32</f>
        <v>95.820000000000007</v>
      </c>
      <c r="F32" s="13">
        <f>[8]COOPESANTOS!G32</f>
        <v>95.820000000000022</v>
      </c>
      <c r="G32" s="13">
        <f>[8]COOPESANTOS!H32</f>
        <v>95.820000000000007</v>
      </c>
      <c r="H32" s="13">
        <f>[8]COOPESANTOS!I32</f>
        <v>93.19000000000004</v>
      </c>
      <c r="I32" s="13">
        <f>[8]COOPESANTOS!J32</f>
        <v>93.19000000000004</v>
      </c>
      <c r="J32" s="13">
        <f>[8]COOPESANTOS!K32</f>
        <v>93.19000000000004</v>
      </c>
      <c r="K32" s="13">
        <f>[8]COOPESANTOS!L32</f>
        <v>88.619999999999933</v>
      </c>
      <c r="L32" s="13">
        <f>[8]COOPESANTOS!M32</f>
        <v>88.619999999999933</v>
      </c>
      <c r="M32" s="13">
        <f>[8]COOPESANTOS!N32</f>
        <v>88.619999999999933</v>
      </c>
      <c r="N32" s="23"/>
    </row>
    <row r="33" spans="1:14" x14ac:dyDescent="0.3">
      <c r="A33" s="22" t="str">
        <f>[8]COOPESANTOS!B33</f>
        <v>e. Bloque 0-15 kW</v>
      </c>
      <c r="B33" s="13">
        <f>[8]COOPESANTOS!C33</f>
        <v>232865.84999999989</v>
      </c>
      <c r="C33" s="13">
        <f>[8]COOPESANTOS!D33</f>
        <v>232865.84999999992</v>
      </c>
      <c r="D33" s="13">
        <f>[8]COOPESANTOS!E33</f>
        <v>232865.84999999989</v>
      </c>
      <c r="E33" s="13">
        <f>[8]COOPESANTOS!F33</f>
        <v>235414.95000000013</v>
      </c>
      <c r="F33" s="13">
        <f>[8]COOPESANTOS!G33</f>
        <v>235414.95000000013</v>
      </c>
      <c r="G33" s="13">
        <f>[8]COOPESANTOS!H33</f>
        <v>235414.95000000013</v>
      </c>
      <c r="H33" s="13">
        <f>[8]COOPESANTOS!I33</f>
        <v>228938.84999999989</v>
      </c>
      <c r="I33" s="13">
        <f>[8]COOPESANTOS!J33</f>
        <v>228938.84999999989</v>
      </c>
      <c r="J33" s="13">
        <f>[8]COOPESANTOS!K33</f>
        <v>228938.84999999992</v>
      </c>
      <c r="K33" s="13">
        <f>[8]COOPESANTOS!L33</f>
        <v>217727.54999999987</v>
      </c>
      <c r="L33" s="13">
        <f>[8]COOPESANTOS!M33</f>
        <v>217727.54999999987</v>
      </c>
      <c r="M33" s="13">
        <f>[8]COOPESANTOS!N33</f>
        <v>217727.54999999987</v>
      </c>
      <c r="N33" s="23"/>
    </row>
    <row r="34" spans="1:14" x14ac:dyDescent="0.3">
      <c r="A34" s="22" t="str">
        <f>[8]COOPESANTOS!B34</f>
        <v>f. Bloque mayor a 15 kW</v>
      </c>
      <c r="B34" s="13">
        <f>[8]COOPESANTOS!C34</f>
        <v>15524.39000000001</v>
      </c>
      <c r="C34" s="13">
        <f>[8]COOPESANTOS!D34</f>
        <v>15524.39000000001</v>
      </c>
      <c r="D34" s="13">
        <f>[8]COOPESANTOS!E34</f>
        <v>15524.39000000001</v>
      </c>
      <c r="E34" s="13">
        <f>[8]COOPESANTOS!F34</f>
        <v>15694.330000000005</v>
      </c>
      <c r="F34" s="13">
        <f>[8]COOPESANTOS!G34</f>
        <v>15694.330000000005</v>
      </c>
      <c r="G34" s="13">
        <f>[8]COOPESANTOS!H34</f>
        <v>15694.330000000005</v>
      </c>
      <c r="H34" s="13">
        <f>[8]COOPESANTOS!I34</f>
        <v>15262.590000000011</v>
      </c>
      <c r="I34" s="13">
        <f>[8]COOPESANTOS!J34</f>
        <v>15262.590000000011</v>
      </c>
      <c r="J34" s="13">
        <f>[8]COOPESANTOS!K34</f>
        <v>15262.590000000009</v>
      </c>
      <c r="K34" s="13">
        <f>[8]COOPESANTOS!L34</f>
        <v>14515.169999999996</v>
      </c>
      <c r="L34" s="13">
        <f>[8]COOPESANTOS!M34</f>
        <v>14515.169999999996</v>
      </c>
      <c r="M34" s="13">
        <f>[8]COOPESANTOS!N34</f>
        <v>14515.169999999996</v>
      </c>
      <c r="N34" s="23"/>
    </row>
    <row r="35" spans="1:14" x14ac:dyDescent="0.3">
      <c r="A35" s="19" t="str">
        <f>[8]COOPESANTOS!B35</f>
        <v>MEDIA TENSIÓN (T-MT)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4" x14ac:dyDescent="0.3">
      <c r="A36" s="20" t="str">
        <f>[8]COOPESANTOS!B36</f>
        <v>T-MT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4" x14ac:dyDescent="0.3">
      <c r="A37" s="22" t="str">
        <f>[8]COOPESANTOS!B37</f>
        <v>a. Energía Punta</v>
      </c>
      <c r="B37" s="13">
        <f>[8]COOPESANTOS!C37</f>
        <v>74.55</v>
      </c>
      <c r="C37" s="13">
        <f>[8]COOPESANTOS!D37</f>
        <v>74.549999999999969</v>
      </c>
      <c r="D37" s="13">
        <f>[8]COOPESANTOS!E37</f>
        <v>74.55</v>
      </c>
      <c r="E37" s="13">
        <f>[8]COOPESANTOS!F37</f>
        <v>75.369999999999948</v>
      </c>
      <c r="F37" s="13">
        <f>[8]COOPESANTOS!G37</f>
        <v>75.369999999999948</v>
      </c>
      <c r="G37" s="13">
        <f>[8]COOPESANTOS!H37</f>
        <v>75.369999999999948</v>
      </c>
      <c r="H37" s="13">
        <f>[8]COOPESANTOS!I37</f>
        <v>73.289999999999978</v>
      </c>
      <c r="I37" s="13">
        <f>[8]COOPESANTOS!J37</f>
        <v>73.289999999999978</v>
      </c>
      <c r="J37" s="13">
        <f>[8]COOPESANTOS!K37</f>
        <v>73.289999999999978</v>
      </c>
      <c r="K37" s="13">
        <f>[8]COOPESANTOS!L37</f>
        <v>69.700000000000017</v>
      </c>
      <c r="L37" s="13">
        <f>[8]COOPESANTOS!M37</f>
        <v>69.700000000000031</v>
      </c>
      <c r="M37" s="13">
        <f>[8]COOPESANTOS!N37</f>
        <v>69.700000000000017</v>
      </c>
    </row>
    <row r="38" spans="1:14" x14ac:dyDescent="0.3">
      <c r="A38" s="22" t="str">
        <f>[8]COOPESANTOS!B38</f>
        <v>b. Energía Valle</v>
      </c>
      <c r="B38" s="13">
        <f>[8]COOPESANTOS!C38</f>
        <v>29.830000000000013</v>
      </c>
      <c r="C38" s="13">
        <f>[8]COOPESANTOS!D38</f>
        <v>29.830000000000009</v>
      </c>
      <c r="D38" s="13">
        <f>[8]COOPESANTOS!E38</f>
        <v>29.830000000000013</v>
      </c>
      <c r="E38" s="13">
        <f>[8]COOPESANTOS!F38</f>
        <v>30.149999999999984</v>
      </c>
      <c r="F38" s="13">
        <f>[8]COOPESANTOS!G38</f>
        <v>30.149999999999984</v>
      </c>
      <c r="G38" s="13">
        <f>[8]COOPESANTOS!H38</f>
        <v>30.149999999999984</v>
      </c>
      <c r="H38" s="13">
        <f>[8]COOPESANTOS!I38</f>
        <v>29.320000000000022</v>
      </c>
      <c r="I38" s="13">
        <f>[8]COOPESANTOS!J38</f>
        <v>29.320000000000022</v>
      </c>
      <c r="J38" s="13">
        <f>[8]COOPESANTOS!K38</f>
        <v>29.320000000000018</v>
      </c>
      <c r="K38" s="13">
        <f>[8]COOPESANTOS!L38</f>
        <v>27.88999999999999</v>
      </c>
      <c r="L38" s="13">
        <f>[8]COOPESANTOS!M38</f>
        <v>27.88999999999999</v>
      </c>
      <c r="M38" s="13">
        <f>[8]COOPESANTOS!N38</f>
        <v>27.88999999999999</v>
      </c>
    </row>
    <row r="39" spans="1:14" x14ac:dyDescent="0.3">
      <c r="A39" s="22" t="str">
        <f>[8]COOPESANTOS!B39</f>
        <v>c. Energía Noche</v>
      </c>
      <c r="B39" s="13">
        <f>[8]COOPESANTOS!C39</f>
        <v>19.170000000000002</v>
      </c>
      <c r="C39" s="13">
        <f>[8]COOPESANTOS!D39</f>
        <v>19.170000000000009</v>
      </c>
      <c r="D39" s="13">
        <f>[8]COOPESANTOS!E39</f>
        <v>19.170000000000002</v>
      </c>
      <c r="E39" s="13">
        <f>[8]COOPESANTOS!F39</f>
        <v>19.38</v>
      </c>
      <c r="F39" s="13">
        <f>[8]COOPESANTOS!G39</f>
        <v>19.38</v>
      </c>
      <c r="G39" s="13">
        <f>[8]COOPESANTOS!H39</f>
        <v>19.38</v>
      </c>
      <c r="H39" s="13">
        <f>[8]COOPESANTOS!I39</f>
        <v>18.850000000000012</v>
      </c>
      <c r="I39" s="13">
        <f>[8]COOPESANTOS!J39</f>
        <v>18.850000000000012</v>
      </c>
      <c r="J39" s="13">
        <f>[8]COOPESANTOS!K39</f>
        <v>18.850000000000012</v>
      </c>
      <c r="K39" s="13">
        <f>[8]COOPESANTOS!L39</f>
        <v>17.93</v>
      </c>
      <c r="L39" s="13">
        <f>[8]COOPESANTOS!M39</f>
        <v>17.930000000000003</v>
      </c>
      <c r="M39" s="13">
        <f>[8]COOPESANTOS!N39</f>
        <v>17.93</v>
      </c>
    </row>
    <row r="40" spans="1:14" x14ac:dyDescent="0.3">
      <c r="A40" s="22" t="str">
        <f>[8]COOPESANTOS!B40</f>
        <v>d. Potencia Punta</v>
      </c>
      <c r="B40" s="13">
        <f>[8]COOPESANTOS!C40</f>
        <v>11390.880000000003</v>
      </c>
      <c r="C40" s="13">
        <f>[8]COOPESANTOS!D40</f>
        <v>11390.880000000003</v>
      </c>
      <c r="D40" s="13">
        <f>[8]COOPESANTOS!E40</f>
        <v>11390.880000000003</v>
      </c>
      <c r="E40" s="13">
        <f>[8]COOPESANTOS!F40</f>
        <v>11515.570000000005</v>
      </c>
      <c r="F40" s="13">
        <f>[8]COOPESANTOS!G40</f>
        <v>11515.570000000005</v>
      </c>
      <c r="G40" s="13">
        <f>[8]COOPESANTOS!H40</f>
        <v>11515.570000000005</v>
      </c>
      <c r="H40" s="13">
        <f>[8]COOPESANTOS!I40</f>
        <v>11198.789999999999</v>
      </c>
      <c r="I40" s="13">
        <f>[8]COOPESANTOS!J40</f>
        <v>11198.789999999999</v>
      </c>
      <c r="J40" s="13">
        <f>[8]COOPESANTOS!K40</f>
        <v>11198.79</v>
      </c>
      <c r="K40" s="13">
        <f>[8]COOPESANTOS!L40</f>
        <v>10650.369999999997</v>
      </c>
      <c r="L40" s="13">
        <f>[8]COOPESANTOS!M40</f>
        <v>10650.369999999997</v>
      </c>
      <c r="M40" s="13">
        <f>[8]COOPESANTOS!N40</f>
        <v>10650.369999999997</v>
      </c>
    </row>
    <row r="41" spans="1:14" x14ac:dyDescent="0.3">
      <c r="A41" s="22" t="str">
        <f>[8]COOPESANTOS!B41</f>
        <v>e. Potencia Valle</v>
      </c>
      <c r="B41" s="13">
        <f>[8]COOPESANTOS!C41</f>
        <v>8274.4899999999961</v>
      </c>
      <c r="C41" s="13">
        <f>[8]COOPESANTOS!D41</f>
        <v>8274.4899999999961</v>
      </c>
      <c r="D41" s="13">
        <f>[8]COOPESANTOS!E41</f>
        <v>8274.4899999999961</v>
      </c>
      <c r="E41" s="13">
        <f>[8]COOPESANTOS!F41</f>
        <v>8365.0700000000052</v>
      </c>
      <c r="F41" s="13">
        <f>[8]COOPESANTOS!G41</f>
        <v>8365.0700000000052</v>
      </c>
      <c r="G41" s="13">
        <f>[8]COOPESANTOS!H41</f>
        <v>8365.0700000000052</v>
      </c>
      <c r="H41" s="13">
        <f>[8]COOPESANTOS!I41</f>
        <v>8134.9500000000044</v>
      </c>
      <c r="I41" s="13">
        <f>[8]COOPESANTOS!J41</f>
        <v>8134.9500000000044</v>
      </c>
      <c r="J41" s="13">
        <f>[8]COOPESANTOS!K41</f>
        <v>8134.9500000000035</v>
      </c>
      <c r="K41" s="13">
        <f>[8]COOPESANTOS!L41</f>
        <v>7736.5799999999945</v>
      </c>
      <c r="L41" s="13">
        <f>[8]COOPESANTOS!M41</f>
        <v>7736.5799999999954</v>
      </c>
      <c r="M41" s="13">
        <f>[8]COOPESANTOS!N41</f>
        <v>7736.5799999999945</v>
      </c>
    </row>
    <row r="42" spans="1:14" x14ac:dyDescent="0.3">
      <c r="A42" s="22" t="str">
        <f>[8]COOPESANTOS!B42</f>
        <v>f. Potencia Noche</v>
      </c>
      <c r="B42" s="13">
        <f>[8]COOPESANTOS!C42</f>
        <v>5209.24</v>
      </c>
      <c r="C42" s="13">
        <f>[8]COOPESANTOS!D42</f>
        <v>5209.2400000000007</v>
      </c>
      <c r="D42" s="13">
        <f>[8]COOPESANTOS!E42</f>
        <v>5209.24</v>
      </c>
      <c r="E42" s="13">
        <f>[8]COOPESANTOS!F42</f>
        <v>5266.26</v>
      </c>
      <c r="F42" s="13">
        <f>[8]COOPESANTOS!G42</f>
        <v>5266.2600000000011</v>
      </c>
      <c r="G42" s="13">
        <f>[8]COOPESANTOS!H42</f>
        <v>5266.26</v>
      </c>
      <c r="H42" s="13">
        <f>[8]COOPESANTOS!I42</f>
        <v>5121.3900000000031</v>
      </c>
      <c r="I42" s="13">
        <f>[8]COOPESANTOS!J42</f>
        <v>5121.3900000000031</v>
      </c>
      <c r="J42" s="13">
        <f>[8]COOPESANTOS!K42</f>
        <v>5121.3900000000021</v>
      </c>
      <c r="K42" s="13">
        <f>[8]COOPESANTOS!L42</f>
        <v>4870.5899999999974</v>
      </c>
      <c r="L42" s="13">
        <f>[8]COOPESANTOS!M42</f>
        <v>4870.5899999999974</v>
      </c>
      <c r="M42" s="13">
        <f>[8]COOPESANTOS!N42</f>
        <v>4870.5899999999974</v>
      </c>
    </row>
    <row r="43" spans="1:14" x14ac:dyDescent="0.3">
      <c r="A43" s="19" t="str">
        <f>[8]COOPESANTOS!B43</f>
        <v>ALUMBRADO PÚBLICO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4" x14ac:dyDescent="0.3">
      <c r="A44" s="20" t="str">
        <f>[8]COOPESANTOS!B44</f>
        <v>T-AP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4" x14ac:dyDescent="0.3">
      <c r="A45" s="22" t="str">
        <f>[8]COOPESANTOS!B45</f>
        <v>a. Bloque 0-40 kWh</v>
      </c>
      <c r="B45" s="13">
        <f>[8]COOPESANTOS!C45</f>
        <v>145.6</v>
      </c>
      <c r="C45" s="13">
        <f>[8]COOPESANTOS!D45</f>
        <v>145.59999999999994</v>
      </c>
      <c r="D45" s="13">
        <f>[8]COOPESANTOS!E45</f>
        <v>145.6</v>
      </c>
      <c r="E45" s="13">
        <f>[8]COOPESANTOS!F45</f>
        <v>148</v>
      </c>
      <c r="F45" s="13">
        <f>[8]COOPESANTOS!G45</f>
        <v>148</v>
      </c>
      <c r="G45" s="13">
        <f>[8]COOPESANTOS!H45</f>
        <v>148</v>
      </c>
      <c r="H45" s="13">
        <f>[8]COOPESANTOS!I45</f>
        <v>136.80000000000007</v>
      </c>
      <c r="I45" s="13">
        <f>[8]COOPESANTOS!J45</f>
        <v>136.80000000000007</v>
      </c>
      <c r="J45" s="13">
        <f>[8]COOPESANTOS!K45</f>
        <v>136.80000000000007</v>
      </c>
      <c r="K45" s="13">
        <f>[8]COOPESANTOS!L45</f>
        <v>119.19999999999993</v>
      </c>
      <c r="L45" s="13">
        <f>[8]COOPESANTOS!M45</f>
        <v>119.19999999999995</v>
      </c>
      <c r="M45" s="13">
        <f>[8]COOPESANTOS!N45</f>
        <v>119.19999999999993</v>
      </c>
    </row>
    <row r="46" spans="1:14" x14ac:dyDescent="0.3">
      <c r="A46" s="22" t="str">
        <f>[8]COOPESANTOS!B46</f>
        <v>b. Bloque 41-50 000 kWh</v>
      </c>
      <c r="B46" s="13">
        <f>[8]COOPESANTOS!C46</f>
        <v>3.64</v>
      </c>
      <c r="C46" s="13">
        <f>[8]COOPESANTOS!D46</f>
        <v>3.64</v>
      </c>
      <c r="D46" s="13">
        <f>[8]COOPESANTOS!E46</f>
        <v>3.64</v>
      </c>
      <c r="E46" s="13">
        <f>[8]COOPESANTOS!F46</f>
        <v>3.700000000000002</v>
      </c>
      <c r="F46" s="13">
        <f>[8]COOPESANTOS!G46</f>
        <v>3.700000000000002</v>
      </c>
      <c r="G46" s="13">
        <f>[8]COOPESANTOS!H46</f>
        <v>3.700000000000002</v>
      </c>
      <c r="H46" s="13">
        <f>[8]COOPESANTOS!I46</f>
        <v>3.4200000000000013</v>
      </c>
      <c r="I46" s="13">
        <f>[8]COOPESANTOS!J46</f>
        <v>3.4200000000000013</v>
      </c>
      <c r="J46" s="13">
        <f>[8]COOPESANTOS!K46</f>
        <v>3.4200000000000013</v>
      </c>
      <c r="K46" s="13">
        <f>[8]COOPESANTOS!L46</f>
        <v>2.9800000000000004</v>
      </c>
      <c r="L46" s="13">
        <f>[8]COOPESANTOS!M46</f>
        <v>2.98</v>
      </c>
      <c r="M46" s="13">
        <f>[8]COOPESANTOS!N46</f>
        <v>2.9800000000000004</v>
      </c>
    </row>
    <row r="47" spans="1:14" x14ac:dyDescent="0.3">
      <c r="A47" s="22" t="str">
        <f>[8]COOPESANTOS!B47</f>
        <v>c. Bloque mayor a 50 000 kWh</v>
      </c>
      <c r="B47" s="13">
        <f>[8]COOPESANTOS!C47</f>
        <v>182000</v>
      </c>
      <c r="C47" s="13">
        <f>[8]COOPESANTOS!D47</f>
        <v>182000</v>
      </c>
      <c r="D47" s="13">
        <f>[8]COOPESANTOS!E47</f>
        <v>182000</v>
      </c>
      <c r="E47" s="13">
        <f>[8]COOPESANTOS!F47</f>
        <v>185000</v>
      </c>
      <c r="F47" s="13">
        <f>[8]COOPESANTOS!G47</f>
        <v>185000</v>
      </c>
      <c r="G47" s="13">
        <f>[8]COOPESANTOS!H47</f>
        <v>185000</v>
      </c>
      <c r="H47" s="13">
        <f>[8]COOPESANTOS!I47</f>
        <v>171000</v>
      </c>
      <c r="I47" s="13">
        <f>[8]COOPESANTOS!J47</f>
        <v>171000</v>
      </c>
      <c r="J47" s="13">
        <f>[8]COOPESANTOS!K47</f>
        <v>171000</v>
      </c>
      <c r="K47" s="13">
        <f>[8]COOPESANTOS!L47</f>
        <v>149000</v>
      </c>
      <c r="L47" s="13">
        <f>[8]COOPESANTOS!M47</f>
        <v>149000</v>
      </c>
      <c r="M47" s="13">
        <f>[8]COOPESANTOS!N47</f>
        <v>149000</v>
      </c>
    </row>
    <row r="48" spans="1:14" x14ac:dyDescent="0.3">
      <c r="A48" s="19" t="str">
        <f>[8]COOPESANTOS!B48</f>
        <v>Tarifa de acceso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x14ac:dyDescent="0.3">
      <c r="A49" s="64" t="str">
        <f>[8]COOPESANTOS!B49</f>
        <v>T-TA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</row>
    <row r="50" spans="1:13" x14ac:dyDescent="0.3">
      <c r="A50" s="22" t="str">
        <f>[8]COOPESANTOS!B50</f>
        <v>a. Consumo de Energía cada kWh</v>
      </c>
      <c r="B50" s="13">
        <f>[8]COOPESANTOS!C50</f>
        <v>38.480000000000011</v>
      </c>
      <c r="C50" s="13">
        <f>[8]COOPESANTOS!D50</f>
        <v>38.480000000000011</v>
      </c>
      <c r="D50" s="13">
        <f>[8]COOPESANTOS!E50</f>
        <v>38.480000000000011</v>
      </c>
      <c r="E50" s="13">
        <f>[8]COOPESANTOS!F50</f>
        <v>38.480000000000011</v>
      </c>
      <c r="F50" s="13">
        <f>[8]COOPESANTOS!G50</f>
        <v>38.480000000000011</v>
      </c>
      <c r="G50" s="13">
        <f>[8]COOPESANTOS!H50</f>
        <v>38.480000000000011</v>
      </c>
      <c r="H50" s="13">
        <f>[8]COOPESANTOS!I50</f>
        <v>38.480000000000011</v>
      </c>
      <c r="I50" s="13">
        <f>[8]COOPESANTOS!J50</f>
        <v>38.480000000000011</v>
      </c>
      <c r="J50" s="13">
        <f>[8]COOPESANTOS!K50</f>
        <v>38.480000000000011</v>
      </c>
      <c r="K50" s="13">
        <f>[8]COOPESANTOS!L50</f>
        <v>38.480000000000011</v>
      </c>
      <c r="L50" s="13">
        <f>[8]COOPESANTOS!M50</f>
        <v>38.480000000000011</v>
      </c>
      <c r="M50" s="13">
        <f>[8]COOPESANTOS!N50</f>
        <v>38.480000000000011</v>
      </c>
    </row>
    <row r="51" spans="1:13" x14ac:dyDescent="0.3">
      <c r="A51" s="68" t="str">
        <f>[8]COOPESANTOS!B51</f>
        <v>Tarifa en centros de recarga rápida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spans="1:13" x14ac:dyDescent="0.3">
      <c r="A52" s="66" t="str">
        <f>[8]COOPESANTOS!B52</f>
        <v>T-VE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x14ac:dyDescent="0.3">
      <c r="A53" s="22" t="str">
        <f>[8]COOPESANTOS!B53</f>
        <v>b. Por minuto de recarga de energía</v>
      </c>
      <c r="B53" s="13">
        <f>[8]COOPESANTOS!C53</f>
        <v>150</v>
      </c>
      <c r="C53" s="13">
        <f>[8]COOPESANTOS!D53</f>
        <v>150</v>
      </c>
      <c r="D53" s="13">
        <f>[8]COOPESANTOS!E53</f>
        <v>150</v>
      </c>
      <c r="E53" s="13">
        <f>[8]COOPESANTOS!F53</f>
        <v>150</v>
      </c>
      <c r="F53" s="13">
        <f>[8]COOPESANTOS!G53</f>
        <v>150</v>
      </c>
      <c r="G53" s="13">
        <f>[8]COOPESANTOS!H53</f>
        <v>150</v>
      </c>
      <c r="H53" s="13">
        <f>[8]COOPESANTOS!I53</f>
        <v>150</v>
      </c>
      <c r="I53" s="13">
        <f>[8]COOPESANTOS!J53</f>
        <v>150</v>
      </c>
      <c r="J53" s="13">
        <f>[8]COOPESANTOS!K53</f>
        <v>150</v>
      </c>
      <c r="K53" s="13">
        <f>[8]COOPESANTOS!L53</f>
        <v>150</v>
      </c>
      <c r="L53" s="13">
        <f>[8]COOPESANTOS!M53</f>
        <v>150</v>
      </c>
      <c r="M53" s="13">
        <f>[8]COOPESANTOS!N53</f>
        <v>150</v>
      </c>
    </row>
    <row r="54" spans="1:13" x14ac:dyDescent="0.3">
      <c r="A54" s="68" t="str">
        <f>[8]COOPESANTOS!B54</f>
        <v>Tarifa en centros de recarga en planteles para autobuses electricos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spans="1:13" x14ac:dyDescent="0.3">
      <c r="A55" s="66" t="str">
        <f>[8]COOPESANTOS!B55</f>
        <v>T-BE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x14ac:dyDescent="0.3">
      <c r="A56" s="62" t="str">
        <f>[8]COOPESANTOS!B56</f>
        <v>b. Consumo de Energía cada kWh</v>
      </c>
      <c r="B56" s="63">
        <f>[8]COOPESANTOS!C56</f>
        <v>57.079999999999977</v>
      </c>
      <c r="C56" s="63">
        <f>[8]COOPESANTOS!D56</f>
        <v>57.079999999999984</v>
      </c>
      <c r="D56" s="63">
        <f>[8]COOPESANTOS!E56</f>
        <v>57.079999999999977</v>
      </c>
      <c r="E56" s="63">
        <f>[8]COOPESANTOS!F56</f>
        <v>57.079999999999977</v>
      </c>
      <c r="F56" s="63">
        <f>[8]COOPESANTOS!G56</f>
        <v>57.079999999999977</v>
      </c>
      <c r="G56" s="63">
        <f>[8]COOPESANTOS!H56</f>
        <v>57.079999999999977</v>
      </c>
      <c r="H56" s="63">
        <f>[8]COOPESANTOS!I56</f>
        <v>57.079999999999977</v>
      </c>
      <c r="I56" s="63">
        <f>[8]COOPESANTOS!J56</f>
        <v>57.079999999999977</v>
      </c>
      <c r="J56" s="63">
        <f>[8]COOPESANTOS!K56</f>
        <v>57.079999999999977</v>
      </c>
      <c r="K56" s="63">
        <f>[8]COOPESANTOS!L56</f>
        <v>57.079999999999977</v>
      </c>
      <c r="L56" s="63">
        <f>[8]COOPESANTOS!M56</f>
        <v>57.079999999999977</v>
      </c>
      <c r="M56" s="63">
        <f>[8]COOPESANTOS!N56</f>
        <v>57.079999999999977</v>
      </c>
    </row>
    <row r="57" spans="1:13" x14ac:dyDescent="0.3">
      <c r="A57" s="2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 x14ac:dyDescent="0.3">
      <c r="A58" s="2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 x14ac:dyDescent="0.3">
      <c r="A59" s="2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66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66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x14ac:dyDescent="0.3">
      <c r="A62" s="2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x14ac:dyDescent="0.3">
      <c r="A63" s="24" t="s">
        <v>25</v>
      </c>
    </row>
    <row r="64" spans="1:13" x14ac:dyDescent="0.3">
      <c r="A64" s="24" t="s">
        <v>76</v>
      </c>
    </row>
    <row r="67" spans="1:13" x14ac:dyDescent="0.3">
      <c r="A67" s="179" t="s">
        <v>119</v>
      </c>
      <c r="B67" s="179"/>
      <c r="C67" s="179"/>
      <c r="D67" s="179"/>
      <c r="E67" s="179"/>
      <c r="F67" s="179"/>
      <c r="G67" s="179"/>
      <c r="H67" s="179"/>
      <c r="I67" s="179"/>
      <c r="J67" s="179"/>
    </row>
    <row r="68" spans="1:13" x14ac:dyDescent="0.3">
      <c r="A68" s="180" t="s">
        <v>210</v>
      </c>
      <c r="B68" s="180"/>
      <c r="C68" s="180"/>
      <c r="D68" s="180"/>
      <c r="E68" s="180"/>
      <c r="F68" s="180"/>
      <c r="G68" s="180"/>
      <c r="H68" s="180"/>
      <c r="I68" s="180"/>
      <c r="J68" s="180"/>
    </row>
    <row r="69" spans="1:13" x14ac:dyDescent="0.3">
      <c r="A69" s="78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</row>
    <row r="70" spans="1:13" x14ac:dyDescent="0.3">
      <c r="A70" s="73" t="str">
        <f>[8]COOPESANTOS!B66</f>
        <v>Promedio de Tarifa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</row>
    <row r="71" spans="1:13" x14ac:dyDescent="0.3">
      <c r="A71" s="73" t="str">
        <f>[8]COOPESANTOS!B67</f>
        <v>º</v>
      </c>
      <c r="B71" s="73" t="str">
        <f>[8]COOPESANTOS!C67</f>
        <v>Enero</v>
      </c>
      <c r="C71" s="73" t="str">
        <f>[8]COOPESANTOS!D67</f>
        <v>Febrero</v>
      </c>
      <c r="D71" s="73" t="str">
        <f>[8]COOPESANTOS!E67</f>
        <v>Marzo</v>
      </c>
      <c r="E71" s="73" t="str">
        <f>[8]COOPESANTOS!F67</f>
        <v>Abril</v>
      </c>
      <c r="F71" s="73" t="str">
        <f>[8]COOPESANTOS!G67</f>
        <v>Mayo</v>
      </c>
      <c r="G71" s="73" t="str">
        <f>[8]COOPESANTOS!H67</f>
        <v>Junio</v>
      </c>
      <c r="H71" s="73" t="str">
        <f>[8]COOPESANTOS!I67</f>
        <v>Julio</v>
      </c>
      <c r="I71" s="73" t="str">
        <f>[8]COOPESANTOS!J67</f>
        <v>Agosto</v>
      </c>
      <c r="J71" s="73" t="str">
        <f>[8]COOPESANTOS!K67</f>
        <v>Septiembre</v>
      </c>
      <c r="K71" s="73" t="str">
        <f>[8]COOPESANTOS!L67</f>
        <v>Octubre</v>
      </c>
      <c r="L71" s="73" t="str">
        <f>[8]COOPESANTOS!M67</f>
        <v>Noviembre</v>
      </c>
      <c r="M71" s="73" t="str">
        <f>[8]COOPESANTOS!N67</f>
        <v>Diciembre</v>
      </c>
    </row>
    <row r="72" spans="1:13" x14ac:dyDescent="0.3">
      <c r="A72" s="51" t="str">
        <f>[8]COOPESANTOS!B68</f>
        <v>VENTAS AL SERVICIO DE DISTRIBUCIÓN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</row>
    <row r="73" spans="1:13" x14ac:dyDescent="0.3">
      <c r="A73" s="51" t="str">
        <f>[8]COOPESANTOS!B69</f>
        <v>T-SD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</row>
    <row r="74" spans="1:13" x14ac:dyDescent="0.3">
      <c r="A74" s="51" t="str">
        <f>[8]COOPESANTOS!B70</f>
        <v>a. Energía Punta</v>
      </c>
      <c r="B74" s="51">
        <f>[8]COOPESANTOS!C70</f>
        <v>113</v>
      </c>
      <c r="C74" s="51">
        <f>[8]COOPESANTOS!D70</f>
        <v>113</v>
      </c>
      <c r="D74" s="51">
        <f>[8]COOPESANTOS!E70</f>
        <v>113</v>
      </c>
      <c r="E74" s="51">
        <f>[8]COOPESANTOS!F70</f>
        <v>113</v>
      </c>
      <c r="F74" s="51">
        <f>[8]COOPESANTOS!G70</f>
        <v>113</v>
      </c>
      <c r="G74" s="51">
        <f>[8]COOPESANTOS!H70</f>
        <v>113</v>
      </c>
      <c r="H74" s="51">
        <f>[8]COOPESANTOS!I70</f>
        <v>68</v>
      </c>
      <c r="I74" s="51">
        <f>[8]COOPESANTOS!J70</f>
        <v>68</v>
      </c>
      <c r="J74" s="51">
        <f>[8]COOPESANTOS!K70</f>
        <v>68</v>
      </c>
      <c r="K74" s="51">
        <f>[8]COOPESANTOS!L70</f>
        <v>68</v>
      </c>
      <c r="L74" s="51">
        <f>[8]COOPESANTOS!M70</f>
        <v>68</v>
      </c>
      <c r="M74" s="51">
        <f>[8]COOPESANTOS!N70</f>
        <v>68</v>
      </c>
    </row>
    <row r="75" spans="1:13" x14ac:dyDescent="0.3">
      <c r="A75" s="51" t="str">
        <f>[8]COOPESANTOS!B71</f>
        <v>e. Energía Noche</v>
      </c>
      <c r="B75" s="51">
        <f>[8]COOPESANTOS!C71</f>
        <v>39</v>
      </c>
      <c r="C75" s="51">
        <f>[8]COOPESANTOS!D71</f>
        <v>39</v>
      </c>
      <c r="D75" s="51">
        <f>[8]COOPESANTOS!E71</f>
        <v>39</v>
      </c>
      <c r="E75" s="51">
        <f>[8]COOPESANTOS!F71</f>
        <v>39</v>
      </c>
      <c r="F75" s="51">
        <f>[8]COOPESANTOS!G71</f>
        <v>39</v>
      </c>
      <c r="G75" s="51">
        <f>[8]COOPESANTOS!H71</f>
        <v>39</v>
      </c>
      <c r="H75" s="51">
        <f>[8]COOPESANTOS!I71</f>
        <v>39</v>
      </c>
      <c r="I75" s="51">
        <f>[8]COOPESANTOS!J71</f>
        <v>39</v>
      </c>
      <c r="J75" s="51">
        <f>[8]COOPESANTOS!K71</f>
        <v>39</v>
      </c>
      <c r="K75" s="51">
        <f>[8]COOPESANTOS!L71</f>
        <v>39</v>
      </c>
      <c r="L75" s="51">
        <f>[8]COOPESANTOS!M71</f>
        <v>39</v>
      </c>
      <c r="M75" s="51">
        <f>[8]COOPESANTOS!N71</f>
        <v>39</v>
      </c>
    </row>
    <row r="76" spans="1:13" x14ac:dyDescent="0.3">
      <c r="A76" s="73" t="str">
        <f>[8]COOPESANTOS!B72</f>
        <v>c. Energía Valle</v>
      </c>
      <c r="B76" s="73">
        <f>[8]COOPESANTOS!C72</f>
        <v>92</v>
      </c>
      <c r="C76" s="73">
        <f>[8]COOPESANTOS!D72</f>
        <v>92</v>
      </c>
      <c r="D76" s="73">
        <f>[8]COOPESANTOS!E72</f>
        <v>92</v>
      </c>
      <c r="E76" s="73">
        <f>[8]COOPESANTOS!F72</f>
        <v>92</v>
      </c>
      <c r="F76" s="73">
        <f>[8]COOPESANTOS!G72</f>
        <v>92</v>
      </c>
      <c r="G76" s="73">
        <f>[8]COOPESANTOS!H72</f>
        <v>92</v>
      </c>
      <c r="H76" s="73">
        <f>[8]COOPESANTOS!I72</f>
        <v>55</v>
      </c>
      <c r="I76" s="73">
        <f>[8]COOPESANTOS!J72</f>
        <v>55</v>
      </c>
      <c r="J76" s="73">
        <f>[8]COOPESANTOS!K72</f>
        <v>55</v>
      </c>
      <c r="K76" s="73">
        <f>[8]COOPESANTOS!L72</f>
        <v>55</v>
      </c>
      <c r="L76" s="73">
        <f>[8]COOPESANTOS!M72</f>
        <v>55</v>
      </c>
      <c r="M76" s="73">
        <f>[8]COOPESANTOS!N72</f>
        <v>55</v>
      </c>
    </row>
    <row r="77" spans="1:13" x14ac:dyDescent="0.3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</row>
    <row r="78" spans="1:13" x14ac:dyDescent="0.3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</row>
    <row r="79" spans="1:13" x14ac:dyDescent="0.3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</row>
    <row r="80" spans="1:13" x14ac:dyDescent="0.3">
      <c r="A80" s="51"/>
      <c r="B80" s="60"/>
      <c r="C80" s="60"/>
      <c r="D80" s="60"/>
      <c r="E80" s="51"/>
      <c r="F80" s="51"/>
      <c r="G80" s="51"/>
      <c r="H80" s="51"/>
      <c r="I80" s="51"/>
      <c r="J80" s="51"/>
      <c r="K80" s="51"/>
      <c r="L80" s="51"/>
      <c r="M80" s="51"/>
    </row>
    <row r="81" spans="1:13" x14ac:dyDescent="0.3">
      <c r="A81" s="51"/>
      <c r="B81" s="60"/>
      <c r="C81" s="60"/>
      <c r="D81" s="60"/>
      <c r="E81" s="51"/>
      <c r="F81" s="51"/>
      <c r="G81" s="51"/>
      <c r="H81" s="51"/>
      <c r="I81" s="51"/>
      <c r="J81" s="51"/>
      <c r="K81" s="51"/>
      <c r="L81" s="51"/>
      <c r="M81" s="51"/>
    </row>
    <row r="82" spans="1:13" x14ac:dyDescent="0.3">
      <c r="A82" s="51"/>
      <c r="B82" s="37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3">
      <c r="A83" s="24"/>
      <c r="B83" s="13"/>
      <c r="C83" s="13"/>
      <c r="D83" s="13"/>
    </row>
    <row r="84" spans="1:13" x14ac:dyDescent="0.3">
      <c r="A84" s="24"/>
    </row>
    <row r="86" spans="1:13" ht="26.25" customHeight="1" x14ac:dyDescent="0.3"/>
    <row r="89" spans="1:13" x14ac:dyDescent="0.3">
      <c r="A89" s="24"/>
    </row>
  </sheetData>
  <mergeCells count="4">
    <mergeCell ref="A5:N5"/>
    <mergeCell ref="A6:M6"/>
    <mergeCell ref="A67:J67"/>
    <mergeCell ref="A68:J68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230C-1C91-435D-8737-77A4C019DD09}">
  <sheetPr>
    <tabColor theme="2"/>
  </sheetPr>
  <dimension ref="A5:N45"/>
  <sheetViews>
    <sheetView topLeftCell="A38" workbookViewId="0">
      <selection activeCell="A41" sqref="A41:N45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149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211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[8]COOPEALFARORUIZ!B7</f>
        <v>Tipo de tarifa y bloque</v>
      </c>
      <c r="B7" s="18" t="str">
        <f>[8]COOPEALFARORUIZ!C7</f>
        <v>Enero</v>
      </c>
      <c r="C7" s="18" t="str">
        <f>[8]COOPEALFARORUIZ!D7</f>
        <v>Febrero</v>
      </c>
      <c r="D7" s="18" t="str">
        <f>[8]COOPEALFARORUIZ!E7</f>
        <v>Marzo</v>
      </c>
      <c r="E7" s="18" t="str">
        <f>[8]COOPEALFARORUIZ!F7</f>
        <v>Abril</v>
      </c>
      <c r="F7" s="18" t="str">
        <f>[8]COOPEALFARORUIZ!G7</f>
        <v>Mayo</v>
      </c>
      <c r="G7" s="18" t="str">
        <f>[8]COOPEALFARORUIZ!H7</f>
        <v>Junio</v>
      </c>
      <c r="H7" s="18" t="str">
        <f>[8]COOPEALFARORUIZ!I7</f>
        <v>Julio</v>
      </c>
      <c r="I7" s="18" t="str">
        <f>[8]COOPEALFARORUIZ!J7</f>
        <v>Agosto</v>
      </c>
      <c r="J7" s="18" t="str">
        <f>[8]COOPEALFARORUIZ!K7</f>
        <v>Septiembre</v>
      </c>
      <c r="K7" s="18" t="str">
        <f>[8]COOPEALFARORUIZ!L7</f>
        <v>Octubre</v>
      </c>
      <c r="L7" s="18" t="str">
        <f>[8]COOPEALFARORUIZ!M7</f>
        <v>Noviembre</v>
      </c>
      <c r="M7" s="18" t="str">
        <f>[8]COOPEALFARORUIZ!N7</f>
        <v>Diciembre</v>
      </c>
    </row>
    <row r="8" spans="1:13" x14ac:dyDescent="0.3">
      <c r="A8" s="19" t="str">
        <f>[8]COOPEALFARORUIZ!B8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[8]COOPEALFARORUIZ!B9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[8]COOPEALFARORUIZ!B10</f>
        <v>a. Bloque 0-30 kWh</v>
      </c>
      <c r="B10" s="13">
        <f>[8]COOPEALFARORUIZ!C10</f>
        <v>2151</v>
      </c>
      <c r="C10" s="13">
        <f>[8]COOPEALFARORUIZ!D10</f>
        <v>2151</v>
      </c>
      <c r="D10" s="13">
        <f>[8]COOPEALFARORUIZ!E10</f>
        <v>2151</v>
      </c>
      <c r="E10" s="13">
        <f>[8]COOPEALFARORUIZ!F10</f>
        <v>2074.8000000000011</v>
      </c>
      <c r="F10" s="13">
        <f>[8]COOPEALFARORUIZ!G10</f>
        <v>2074.8000000000011</v>
      </c>
      <c r="G10" s="13">
        <f>[8]COOPEALFARORUIZ!H10</f>
        <v>2074.8000000000011</v>
      </c>
      <c r="H10" s="13">
        <f>[8]COOPEALFARORUIZ!I10</f>
        <v>2061.900000000001</v>
      </c>
      <c r="I10" s="13">
        <f>[8]COOPEALFARORUIZ!J10</f>
        <v>2061.900000000001</v>
      </c>
      <c r="J10" s="13">
        <f>[8]COOPEALFARORUIZ!K10</f>
        <v>2061.900000000001</v>
      </c>
      <c r="K10" s="13">
        <f>[8]COOPEALFARORUIZ!L10</f>
        <v>1903.5</v>
      </c>
      <c r="L10" s="13">
        <f>[8]COOPEALFARORUIZ!M10</f>
        <v>1903.5</v>
      </c>
      <c r="M10" s="13">
        <f>[8]COOPEALFARORUIZ!N10</f>
        <v>1903.5</v>
      </c>
    </row>
    <row r="11" spans="1:13" x14ac:dyDescent="0.3">
      <c r="A11" s="22" t="str">
        <f>[8]COOPEALFARORUIZ!B11</f>
        <v>b. Bloque 31-200 kWh</v>
      </c>
      <c r="B11" s="13">
        <f>[8]COOPEALFARORUIZ!C11</f>
        <v>71.7</v>
      </c>
      <c r="C11" s="13">
        <f>[8]COOPEALFARORUIZ!D11</f>
        <v>71.700000000000031</v>
      </c>
      <c r="D11" s="13">
        <f>[8]COOPEALFARORUIZ!E11</f>
        <v>71.7</v>
      </c>
      <c r="E11" s="13">
        <f>[8]COOPEALFARORUIZ!F11</f>
        <v>69.160000000000025</v>
      </c>
      <c r="F11" s="13">
        <f>[8]COOPEALFARORUIZ!G11</f>
        <v>69.160000000000011</v>
      </c>
      <c r="G11" s="13">
        <f>[8]COOPEALFARORUIZ!H11</f>
        <v>69.160000000000025</v>
      </c>
      <c r="H11" s="13">
        <f>[8]COOPEALFARORUIZ!I11</f>
        <v>68.73</v>
      </c>
      <c r="I11" s="13">
        <f>[8]COOPEALFARORUIZ!J11</f>
        <v>68.73</v>
      </c>
      <c r="J11" s="13">
        <f>[8]COOPEALFARORUIZ!K11</f>
        <v>68.73</v>
      </c>
      <c r="K11" s="13">
        <f>[8]COOPEALFARORUIZ!L11</f>
        <v>63.450000000000031</v>
      </c>
      <c r="L11" s="13">
        <f>[8]COOPEALFARORUIZ!M11</f>
        <v>63.450000000000031</v>
      </c>
      <c r="M11" s="13">
        <f>[8]COOPEALFARORUIZ!N11</f>
        <v>63.450000000000031</v>
      </c>
    </row>
    <row r="12" spans="1:13" x14ac:dyDescent="0.3">
      <c r="A12" s="22" t="str">
        <f>[8]COOPEALFARORUIZ!B12</f>
        <v>c. Bloque mayor a 200 kWh</v>
      </c>
      <c r="B12" s="13">
        <f>[8]COOPEALFARORUIZ!C12</f>
        <v>93.210000000000022</v>
      </c>
      <c r="C12" s="13">
        <f>[8]COOPEALFARORUIZ!D12</f>
        <v>93.210000000000022</v>
      </c>
      <c r="D12" s="13">
        <f>[8]COOPEALFARORUIZ!E12</f>
        <v>93.210000000000022</v>
      </c>
      <c r="E12" s="13">
        <f>[8]COOPEALFARORUIZ!F12</f>
        <v>89.900000000000048</v>
      </c>
      <c r="F12" s="13">
        <f>[8]COOPEALFARORUIZ!G12</f>
        <v>89.900000000000048</v>
      </c>
      <c r="G12" s="13">
        <f>[8]COOPEALFARORUIZ!H12</f>
        <v>89.900000000000048</v>
      </c>
      <c r="H12" s="13">
        <f>[8]COOPEALFARORUIZ!I12</f>
        <v>89.340000000000018</v>
      </c>
      <c r="I12" s="13">
        <f>[8]COOPEALFARORUIZ!J12</f>
        <v>89.340000000000018</v>
      </c>
      <c r="J12" s="13">
        <f>[8]COOPEALFARORUIZ!K12</f>
        <v>89.34</v>
      </c>
      <c r="K12" s="13">
        <f>[8]COOPEALFARORUIZ!L12</f>
        <v>82.48</v>
      </c>
      <c r="L12" s="13">
        <f>[8]COOPEALFARORUIZ!M12</f>
        <v>82.48</v>
      </c>
      <c r="M12" s="13">
        <f>[8]COOPEALFARORUIZ!N12</f>
        <v>82.48</v>
      </c>
    </row>
    <row r="13" spans="1:13" x14ac:dyDescent="0.3">
      <c r="A13" s="19" t="str">
        <f>[8]COOPEALFARORUIZ!B13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[8]COOPEALFARORUIZ!B14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[8]COOPEALFARORUIZ!B15</f>
        <v>a. Consumo de Energía menor o igual a 3000 kWh</v>
      </c>
      <c r="B15" s="13">
        <f>[8]COOPEALFARORUIZ!C15</f>
        <v>100.38000000000007</v>
      </c>
      <c r="C15" s="13">
        <f>[8]COOPEALFARORUIZ!D15</f>
        <v>100.38000000000007</v>
      </c>
      <c r="D15" s="13">
        <f>[8]COOPEALFARORUIZ!E15</f>
        <v>100.38000000000007</v>
      </c>
      <c r="E15" s="13">
        <f>[8]COOPEALFARORUIZ!F15</f>
        <v>96.820000000000007</v>
      </c>
      <c r="F15" s="13">
        <f>[8]COOPEALFARORUIZ!G15</f>
        <v>96.820000000000022</v>
      </c>
      <c r="G15" s="13">
        <f>[8]COOPEALFARORUIZ!H15</f>
        <v>96.820000000000007</v>
      </c>
      <c r="H15" s="13">
        <f>[8]COOPEALFARORUIZ!I15</f>
        <v>96.219999999999942</v>
      </c>
      <c r="I15" s="13">
        <f>[8]COOPEALFARORUIZ!J15</f>
        <v>96.219999999999942</v>
      </c>
      <c r="J15" s="13">
        <f>[8]COOPEALFARORUIZ!K15</f>
        <v>96.219999999999956</v>
      </c>
      <c r="K15" s="13">
        <f>[8]COOPEALFARORUIZ!L15</f>
        <v>88.82999999999997</v>
      </c>
      <c r="L15" s="13">
        <f>[8]COOPEALFARORUIZ!M15</f>
        <v>88.82999999999997</v>
      </c>
      <c r="M15" s="13">
        <f>[8]COOPEALFARORUIZ!N15</f>
        <v>88.82999999999997</v>
      </c>
    </row>
    <row r="16" spans="1:13" x14ac:dyDescent="0.3">
      <c r="A16" s="22" t="str">
        <f>[8]COOPEALFARORUIZ!B16</f>
        <v>b. Bloque 0-3000 kWh</v>
      </c>
      <c r="B16" s="13">
        <f>[8]COOPEALFARORUIZ!C16</f>
        <v>182820</v>
      </c>
      <c r="C16" s="13">
        <f>[8]COOPEALFARORUIZ!D16</f>
        <v>182820</v>
      </c>
      <c r="D16" s="13">
        <f>[8]COOPEALFARORUIZ!E16</f>
        <v>182820</v>
      </c>
      <c r="E16" s="13">
        <f>[8]COOPEALFARORUIZ!F16</f>
        <v>176340</v>
      </c>
      <c r="F16" s="13">
        <f>[8]COOPEALFARORUIZ!G16</f>
        <v>176340</v>
      </c>
      <c r="G16" s="13">
        <f>[8]COOPEALFARORUIZ!H16</f>
        <v>176340</v>
      </c>
      <c r="H16" s="13">
        <f>[8]COOPEALFARORUIZ!I16</f>
        <v>175230</v>
      </c>
      <c r="I16" s="13">
        <f>[8]COOPEALFARORUIZ!J16</f>
        <v>175230</v>
      </c>
      <c r="J16" s="13">
        <f>[8]COOPEALFARORUIZ!K16</f>
        <v>175230</v>
      </c>
      <c r="K16" s="13">
        <f>[8]COOPEALFARORUIZ!L16</f>
        <v>161760</v>
      </c>
      <c r="L16" s="13">
        <f>[8]COOPEALFARORUIZ!M16</f>
        <v>161760</v>
      </c>
      <c r="M16" s="13">
        <f>[8]COOPEALFARORUIZ!N16</f>
        <v>161760</v>
      </c>
    </row>
    <row r="17" spans="1:14" x14ac:dyDescent="0.3">
      <c r="A17" s="22" t="str">
        <f>[8]COOPEALFARORUIZ!B17</f>
        <v>c. Bloque mayor a 3000 kWh</v>
      </c>
      <c r="B17" s="13">
        <f>[8]COOPEALFARORUIZ!C17</f>
        <v>60.94000000000004</v>
      </c>
      <c r="C17" s="13">
        <f>[8]COOPEALFARORUIZ!D17</f>
        <v>60.94000000000004</v>
      </c>
      <c r="D17" s="13">
        <f>[8]COOPEALFARORUIZ!E17</f>
        <v>60.94000000000004</v>
      </c>
      <c r="E17" s="13">
        <f>[8]COOPEALFARORUIZ!F17</f>
        <v>58.77999999999998</v>
      </c>
      <c r="F17" s="13">
        <f>[8]COOPEALFARORUIZ!G17</f>
        <v>58.77999999999998</v>
      </c>
      <c r="G17" s="13">
        <f>[8]COOPEALFARORUIZ!H17</f>
        <v>58.77999999999998</v>
      </c>
      <c r="H17" s="13">
        <f>[8]COOPEALFARORUIZ!I17</f>
        <v>58.410000000000025</v>
      </c>
      <c r="I17" s="13">
        <f>[8]COOPEALFARORUIZ!J17</f>
        <v>58.410000000000025</v>
      </c>
      <c r="J17" s="13">
        <f>[8]COOPEALFARORUIZ!K17</f>
        <v>58.410000000000018</v>
      </c>
      <c r="K17" s="13">
        <f>[8]COOPEALFARORUIZ!L17</f>
        <v>53.920000000000023</v>
      </c>
      <c r="L17" s="13">
        <f>[8]COOPEALFARORUIZ!M17</f>
        <v>53.920000000000023</v>
      </c>
      <c r="M17" s="13">
        <f>[8]COOPEALFARORUIZ!N17</f>
        <v>53.920000000000023</v>
      </c>
    </row>
    <row r="18" spans="1:14" x14ac:dyDescent="0.3">
      <c r="A18" s="22" t="str">
        <f>[8]COOPEALFARORUIZ!B18</f>
        <v>d. Bloque 0-15 kW</v>
      </c>
      <c r="B18" s="13">
        <f>[8]COOPEALFARORUIZ!C18</f>
        <v>142901.54999999993</v>
      </c>
      <c r="C18" s="13">
        <f>[8]COOPEALFARORUIZ!D18</f>
        <v>142901.54999999993</v>
      </c>
      <c r="D18" s="13">
        <f>[8]COOPEALFARORUIZ!E18</f>
        <v>142901.54999999993</v>
      </c>
      <c r="E18" s="13">
        <f>[8]COOPEALFARORUIZ!F18</f>
        <v>137834.25</v>
      </c>
      <c r="F18" s="13">
        <f>[8]COOPEALFARORUIZ!G18</f>
        <v>137834.25</v>
      </c>
      <c r="G18" s="13">
        <f>[8]COOPEALFARORUIZ!H18</f>
        <v>137834.25</v>
      </c>
      <c r="H18" s="13">
        <f>[8]COOPEALFARORUIZ!I18</f>
        <v>136974.89999999997</v>
      </c>
      <c r="I18" s="13">
        <f>[8]COOPEALFARORUIZ!J18</f>
        <v>136974.89999999997</v>
      </c>
      <c r="J18" s="13">
        <f>[8]COOPEALFARORUIZ!K18</f>
        <v>136974.89999999994</v>
      </c>
      <c r="K18" s="13">
        <f>[8]COOPEALFARORUIZ!L18</f>
        <v>126452.54999999993</v>
      </c>
      <c r="L18" s="13">
        <f>[8]COOPEALFARORUIZ!M18</f>
        <v>126452.54999999994</v>
      </c>
      <c r="M18" s="13">
        <f>[8]COOPEALFARORUIZ!N18</f>
        <v>126452.54999999993</v>
      </c>
    </row>
    <row r="19" spans="1:14" x14ac:dyDescent="0.3">
      <c r="A19" s="22" t="str">
        <f>[8]COOPEALFARORUIZ!B19</f>
        <v>e. Bloque mayor a 15 kW</v>
      </c>
      <c r="B19" s="13">
        <f>[8]COOPEALFARORUIZ!C19</f>
        <v>9526.7699999999986</v>
      </c>
      <c r="C19" s="13">
        <f>[8]COOPEALFARORUIZ!D19</f>
        <v>9526.769999999995</v>
      </c>
      <c r="D19" s="13">
        <f>[8]COOPEALFARORUIZ!E19</f>
        <v>9526.7699999999986</v>
      </c>
      <c r="E19" s="13">
        <f>[8]COOPEALFARORUIZ!F19</f>
        <v>9188.9500000000044</v>
      </c>
      <c r="F19" s="13">
        <f>[8]COOPEALFARORUIZ!G19</f>
        <v>9188.9500000000044</v>
      </c>
      <c r="G19" s="13">
        <f>[8]COOPEALFARORUIZ!H19</f>
        <v>9188.9500000000044</v>
      </c>
      <c r="H19" s="13">
        <f>[8]COOPEALFARORUIZ!I19</f>
        <v>9131.66</v>
      </c>
      <c r="I19" s="13">
        <f>[8]COOPEALFARORUIZ!J19</f>
        <v>9131.66</v>
      </c>
      <c r="J19" s="13">
        <f>[8]COOPEALFARORUIZ!K19</f>
        <v>9131.6600000000017</v>
      </c>
      <c r="K19" s="13">
        <f>[8]COOPEALFARORUIZ!L19</f>
        <v>8430.1700000000055</v>
      </c>
      <c r="L19" s="13">
        <f>[8]COOPEALFARORUIZ!M19</f>
        <v>8430.1700000000055</v>
      </c>
      <c r="M19" s="13">
        <f>[8]COOPEALFARORUIZ!N19</f>
        <v>8430.1700000000055</v>
      </c>
    </row>
    <row r="20" spans="1:14" x14ac:dyDescent="0.3">
      <c r="A20" s="19" t="str">
        <f>[8]COOPEALFARORUIZ!B20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[8]COOPEALFARORUIZ!B21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[8]COOPEALFARORUIZ!B22</f>
        <v>a. Consumo de Energía menor o igual a 3000 kWh</v>
      </c>
      <c r="B22" s="13">
        <f>[8]COOPEALFARORUIZ!C22</f>
        <v>100.38000000000007</v>
      </c>
      <c r="C22" s="13">
        <f>[8]COOPEALFARORUIZ!D22</f>
        <v>100.38000000000007</v>
      </c>
      <c r="D22" s="13">
        <f>[8]COOPEALFARORUIZ!E22</f>
        <v>100.38000000000007</v>
      </c>
      <c r="E22" s="13">
        <f>[8]COOPEALFARORUIZ!F22</f>
        <v>96.820000000000007</v>
      </c>
      <c r="F22" s="13">
        <f>[8]COOPEALFARORUIZ!G22</f>
        <v>96.820000000000022</v>
      </c>
      <c r="G22" s="13">
        <f>[8]COOPEALFARORUIZ!H22</f>
        <v>96.820000000000007</v>
      </c>
      <c r="H22" s="13">
        <f>[8]COOPEALFARORUIZ!I22</f>
        <v>96.219999999999942</v>
      </c>
      <c r="I22" s="13">
        <f>[8]COOPEALFARORUIZ!J22</f>
        <v>96.219999999999942</v>
      </c>
      <c r="J22" s="13">
        <f>[8]COOPEALFARORUIZ!K22</f>
        <v>96.219999999999956</v>
      </c>
      <c r="K22" s="13">
        <f>[8]COOPEALFARORUIZ!L22</f>
        <v>88.82999999999997</v>
      </c>
      <c r="L22" s="13">
        <f>[8]COOPEALFARORUIZ!M22</f>
        <v>88.82999999999997</v>
      </c>
      <c r="M22" s="13">
        <f>[8]COOPEALFARORUIZ!N22</f>
        <v>88.82999999999997</v>
      </c>
      <c r="N22" s="23"/>
    </row>
    <row r="23" spans="1:14" x14ac:dyDescent="0.3">
      <c r="A23" s="22" t="str">
        <f>[8]COOPEALFARORUIZ!B23</f>
        <v>b. Bloque 0-3000 kWh</v>
      </c>
      <c r="B23" s="13">
        <f>[8]COOPEALFARORUIZ!C23</f>
        <v>182820</v>
      </c>
      <c r="C23" s="13">
        <f>[8]COOPEALFARORUIZ!D23</f>
        <v>182820</v>
      </c>
      <c r="D23" s="13">
        <f>[8]COOPEALFARORUIZ!E23</f>
        <v>182820</v>
      </c>
      <c r="E23" s="13">
        <f>[8]COOPEALFARORUIZ!F23</f>
        <v>176340</v>
      </c>
      <c r="F23" s="13">
        <f>[8]COOPEALFARORUIZ!G23</f>
        <v>176340</v>
      </c>
      <c r="G23" s="13">
        <f>[8]COOPEALFARORUIZ!H23</f>
        <v>176340</v>
      </c>
      <c r="H23" s="13">
        <f>[8]COOPEALFARORUIZ!I23</f>
        <v>175230</v>
      </c>
      <c r="I23" s="13">
        <f>[8]COOPEALFARORUIZ!J23</f>
        <v>175230</v>
      </c>
      <c r="J23" s="13">
        <f>[8]COOPEALFARORUIZ!K23</f>
        <v>175230</v>
      </c>
      <c r="K23" s="13">
        <f>[8]COOPEALFARORUIZ!L23</f>
        <v>161760</v>
      </c>
      <c r="L23" s="13">
        <f>[8]COOPEALFARORUIZ!M23</f>
        <v>161760</v>
      </c>
      <c r="M23" s="13">
        <f>[8]COOPEALFARORUIZ!N23</f>
        <v>161760</v>
      </c>
      <c r="N23" s="23"/>
    </row>
    <row r="24" spans="1:14" x14ac:dyDescent="0.3">
      <c r="A24" s="22" t="str">
        <f>[8]COOPEALFARORUIZ!B24</f>
        <v>c. Bloque mayor a 3000 kWh</v>
      </c>
      <c r="B24" s="13">
        <f>[8]COOPEALFARORUIZ!C24</f>
        <v>60.94000000000004</v>
      </c>
      <c r="C24" s="13">
        <f>[8]COOPEALFARORUIZ!D24</f>
        <v>60.94000000000004</v>
      </c>
      <c r="D24" s="13">
        <f>[8]COOPEALFARORUIZ!E24</f>
        <v>60.94000000000004</v>
      </c>
      <c r="E24" s="13">
        <f>[8]COOPEALFARORUIZ!F24</f>
        <v>58.77999999999998</v>
      </c>
      <c r="F24" s="13">
        <f>[8]COOPEALFARORUIZ!G24</f>
        <v>58.77999999999998</v>
      </c>
      <c r="G24" s="13">
        <f>[8]COOPEALFARORUIZ!H24</f>
        <v>58.77999999999998</v>
      </c>
      <c r="H24" s="13">
        <f>[8]COOPEALFARORUIZ!I24</f>
        <v>58.410000000000025</v>
      </c>
      <c r="I24" s="13">
        <f>[8]COOPEALFARORUIZ!J24</f>
        <v>58.410000000000025</v>
      </c>
      <c r="J24" s="13">
        <f>[8]COOPEALFARORUIZ!K24</f>
        <v>58.410000000000018</v>
      </c>
      <c r="K24" s="13">
        <f>[8]COOPEALFARORUIZ!L24</f>
        <v>53.920000000000023</v>
      </c>
      <c r="L24" s="13">
        <f>[8]COOPEALFARORUIZ!M24</f>
        <v>53.920000000000023</v>
      </c>
      <c r="M24" s="13">
        <f>[8]COOPEALFARORUIZ!N24</f>
        <v>53.920000000000023</v>
      </c>
      <c r="N24" s="23"/>
    </row>
    <row r="25" spans="1:14" x14ac:dyDescent="0.3">
      <c r="A25" s="22" t="str">
        <f>[8]COOPEALFARORUIZ!B25</f>
        <v>d. Bloque 0-15 kW</v>
      </c>
      <c r="B25" s="13">
        <f>[8]COOPEALFARORUIZ!C25</f>
        <v>142901.54999999993</v>
      </c>
      <c r="C25" s="13">
        <f>[8]COOPEALFARORUIZ!D25</f>
        <v>142901.54999999993</v>
      </c>
      <c r="D25" s="13">
        <f>[8]COOPEALFARORUIZ!E25</f>
        <v>142901.54999999993</v>
      </c>
      <c r="E25" s="13">
        <f>[8]COOPEALFARORUIZ!F25</f>
        <v>137834.25</v>
      </c>
      <c r="F25" s="13">
        <f>[8]COOPEALFARORUIZ!G25</f>
        <v>137834.25</v>
      </c>
      <c r="G25" s="13">
        <f>[8]COOPEALFARORUIZ!H25</f>
        <v>137834.25</v>
      </c>
      <c r="H25" s="13">
        <f>[8]COOPEALFARORUIZ!I25</f>
        <v>136974.89999999997</v>
      </c>
      <c r="I25" s="13">
        <f>[8]COOPEALFARORUIZ!J25</f>
        <v>136974.89999999997</v>
      </c>
      <c r="J25" s="13">
        <f>[8]COOPEALFARORUIZ!K25</f>
        <v>136974.89999999994</v>
      </c>
      <c r="K25" s="13">
        <f>[8]COOPEALFARORUIZ!L25</f>
        <v>126452.54999999993</v>
      </c>
      <c r="L25" s="13">
        <f>[8]COOPEALFARORUIZ!M25</f>
        <v>126452.54999999994</v>
      </c>
      <c r="M25" s="13">
        <f>[8]COOPEALFARORUIZ!N25</f>
        <v>126452.54999999993</v>
      </c>
      <c r="N25" s="23"/>
    </row>
    <row r="26" spans="1:14" x14ac:dyDescent="0.3">
      <c r="A26" s="22" t="str">
        <f>[8]COOPEALFARORUIZ!B26</f>
        <v>e. Bloque mayor a 15 kW</v>
      </c>
      <c r="B26" s="13">
        <f>[8]COOPEALFARORUIZ!C26</f>
        <v>9526.7699999999986</v>
      </c>
      <c r="C26" s="13">
        <f>[8]COOPEALFARORUIZ!D26</f>
        <v>9526.769999999995</v>
      </c>
      <c r="D26" s="13">
        <f>[8]COOPEALFARORUIZ!E26</f>
        <v>9526.7699999999986</v>
      </c>
      <c r="E26" s="13">
        <f>[8]COOPEALFARORUIZ!F26</f>
        <v>9188.9500000000044</v>
      </c>
      <c r="F26" s="13">
        <f>[8]COOPEALFARORUIZ!G26</f>
        <v>9188.9500000000044</v>
      </c>
      <c r="G26" s="13">
        <f>[8]COOPEALFARORUIZ!H26</f>
        <v>9188.9500000000044</v>
      </c>
      <c r="H26" s="13">
        <f>[8]COOPEALFARORUIZ!I26</f>
        <v>9131.66</v>
      </c>
      <c r="I26" s="13">
        <f>[8]COOPEALFARORUIZ!J26</f>
        <v>9131.66</v>
      </c>
      <c r="J26" s="13">
        <f>[8]COOPEALFARORUIZ!K26</f>
        <v>9131.6600000000017</v>
      </c>
      <c r="K26" s="13">
        <f>[8]COOPEALFARORUIZ!L26</f>
        <v>8430.1700000000055</v>
      </c>
      <c r="L26" s="13">
        <f>[8]COOPEALFARORUIZ!M26</f>
        <v>8430.1700000000055</v>
      </c>
      <c r="M26" s="13">
        <f>[8]COOPEALFARORUIZ!N26</f>
        <v>8430.1700000000055</v>
      </c>
      <c r="N26" s="23"/>
    </row>
    <row r="27" spans="1:14" x14ac:dyDescent="0.3">
      <c r="A27" s="19" t="str">
        <f>[8]COOPEALFARORUIZ!B27</f>
        <v>ALUMBRADO PÚBLICO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64" t="str">
        <f>[8]COOPEALFARORUIZ!B28</f>
        <v>T-AP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23"/>
    </row>
    <row r="29" spans="1:14" x14ac:dyDescent="0.3">
      <c r="A29" s="22" t="str">
        <f>[8]COOPEALFARORUIZ!B29</f>
        <v>a. Bloque 0-30 kWh</v>
      </c>
      <c r="B29" s="13">
        <f>[8]COOPEALFARORUIZ!C29</f>
        <v>100.5</v>
      </c>
      <c r="C29" s="13">
        <f>[8]COOPEALFARORUIZ!D29</f>
        <v>100.5</v>
      </c>
      <c r="D29" s="13">
        <f>[8]COOPEALFARORUIZ!E29</f>
        <v>100.5</v>
      </c>
      <c r="E29" s="13">
        <f>[8]COOPEALFARORUIZ!F29</f>
        <v>99.599999999999952</v>
      </c>
      <c r="F29" s="13">
        <f>[8]COOPEALFARORUIZ!G29</f>
        <v>99.599999999999952</v>
      </c>
      <c r="G29" s="13">
        <f>[8]COOPEALFARORUIZ!H29</f>
        <v>99.599999999999952</v>
      </c>
      <c r="H29" s="13">
        <f>[8]COOPEALFARORUIZ!I29</f>
        <v>93.599999999999952</v>
      </c>
      <c r="I29" s="13">
        <f>[8]COOPEALFARORUIZ!J29</f>
        <v>93.599999999999952</v>
      </c>
      <c r="J29" s="13">
        <f>[8]COOPEALFARORUIZ!K29</f>
        <v>93.599999999999952</v>
      </c>
      <c r="K29" s="13">
        <f>[8]COOPEALFARORUIZ!L29</f>
        <v>86.099999999999952</v>
      </c>
      <c r="L29" s="13">
        <f>[8]COOPEALFARORUIZ!M29</f>
        <v>86.099999999999952</v>
      </c>
      <c r="M29" s="13">
        <f>[8]COOPEALFARORUIZ!N29</f>
        <v>86.099999999999952</v>
      </c>
      <c r="N29" s="23"/>
    </row>
    <row r="30" spans="1:14" x14ac:dyDescent="0.3">
      <c r="A30" s="22" t="str">
        <f>[8]COOPEALFARORUIZ!B30</f>
        <v>b. Bloque 31-50 000 kWh</v>
      </c>
      <c r="B30" s="13">
        <f>[8]COOPEALFARORUIZ!C30</f>
        <v>3.3499999999999983</v>
      </c>
      <c r="C30" s="13">
        <f>[8]COOPEALFARORUIZ!D30</f>
        <v>3.3499999999999988</v>
      </c>
      <c r="D30" s="13">
        <f>[8]COOPEALFARORUIZ!E30</f>
        <v>3.3499999999999983</v>
      </c>
      <c r="E30" s="13">
        <f>[8]COOPEALFARORUIZ!F30</f>
        <v>3.3199999999999976</v>
      </c>
      <c r="F30" s="13">
        <f>[8]COOPEALFARORUIZ!G30</f>
        <v>3.3199999999999972</v>
      </c>
      <c r="G30" s="13">
        <f>[8]COOPEALFARORUIZ!H30</f>
        <v>3.3199999999999976</v>
      </c>
      <c r="H30" s="13">
        <f>[8]COOPEALFARORUIZ!I30</f>
        <v>3.120000000000001</v>
      </c>
      <c r="I30" s="13">
        <f>[8]COOPEALFARORUIZ!J30</f>
        <v>3.120000000000001</v>
      </c>
      <c r="J30" s="13">
        <f>[8]COOPEALFARORUIZ!K30</f>
        <v>3.1200000000000006</v>
      </c>
      <c r="K30" s="13">
        <f>[8]COOPEALFARORUIZ!L30</f>
        <v>2.8700000000000006</v>
      </c>
      <c r="L30" s="13">
        <f>[8]COOPEALFARORUIZ!M30</f>
        <v>2.87</v>
      </c>
      <c r="M30" s="13">
        <f>[8]COOPEALFARORUIZ!N30</f>
        <v>2.8700000000000006</v>
      </c>
      <c r="N30" s="23"/>
    </row>
    <row r="31" spans="1:14" x14ac:dyDescent="0.3">
      <c r="A31" s="22" t="str">
        <f>[8]COOPEALFARORUIZ!B31</f>
        <v>c. Bloque mayor a 50 000 kWh</v>
      </c>
      <c r="B31" s="13">
        <f>[8]COOPEALFARORUIZ!C31</f>
        <v>167500</v>
      </c>
      <c r="C31" s="13">
        <f>[8]COOPEALFARORUIZ!D31</f>
        <v>167500</v>
      </c>
      <c r="D31" s="13">
        <f>[8]COOPEALFARORUIZ!E31</f>
        <v>167500</v>
      </c>
      <c r="E31" s="13">
        <f>[8]COOPEALFARORUIZ!F31</f>
        <v>166000</v>
      </c>
      <c r="F31" s="13">
        <f>[8]COOPEALFARORUIZ!G31</f>
        <v>166000</v>
      </c>
      <c r="G31" s="13">
        <f>[8]COOPEALFARORUIZ!H31</f>
        <v>166000</v>
      </c>
      <c r="H31" s="13">
        <f>[8]COOPEALFARORUIZ!I31</f>
        <v>156000</v>
      </c>
      <c r="I31" s="13">
        <f>[8]COOPEALFARORUIZ!J31</f>
        <v>156000</v>
      </c>
      <c r="J31" s="13">
        <f>[8]COOPEALFARORUIZ!K31</f>
        <v>156000</v>
      </c>
      <c r="K31" s="13">
        <f>[8]COOPEALFARORUIZ!L31</f>
        <v>143500</v>
      </c>
      <c r="L31" s="13">
        <f>[8]COOPEALFARORUIZ!M31</f>
        <v>143500</v>
      </c>
      <c r="M31" s="13">
        <f>[8]COOPEALFARORUIZ!N31</f>
        <v>143500</v>
      </c>
      <c r="N31" s="23"/>
    </row>
    <row r="32" spans="1:14" x14ac:dyDescent="0.3">
      <c r="A32" s="73" t="str">
        <f>[8]COOPEALFARORUIZ!B32</f>
        <v>Tarifa de acceso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23"/>
    </row>
    <row r="33" spans="1:14" x14ac:dyDescent="0.3">
      <c r="A33" s="74" t="str">
        <f>[8]COOPEALFARORUIZ!B33</f>
        <v>T-TA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23"/>
    </row>
    <row r="34" spans="1:14" x14ac:dyDescent="0.3">
      <c r="A34" s="22" t="str">
        <f>[8]COOPEALFARORUIZ!B34</f>
        <v>a. Consumo de Energía cada kWh</v>
      </c>
      <c r="B34" s="13">
        <f>[8]COOPEALFARORUIZ!C34</f>
        <v>28.600000000000016</v>
      </c>
      <c r="C34" s="13">
        <f>[8]COOPEALFARORUIZ!D34</f>
        <v>28.600000000000016</v>
      </c>
      <c r="D34" s="13">
        <f>[8]COOPEALFARORUIZ!E34</f>
        <v>28.600000000000016</v>
      </c>
      <c r="E34" s="13">
        <f>[8]COOPEALFARORUIZ!F34</f>
        <v>28.600000000000016</v>
      </c>
      <c r="F34" s="13">
        <f>[8]COOPEALFARORUIZ!G34</f>
        <v>28.600000000000016</v>
      </c>
      <c r="G34" s="13">
        <f>[8]COOPEALFARORUIZ!H34</f>
        <v>28.600000000000016</v>
      </c>
      <c r="H34" s="13">
        <f>[8]COOPEALFARORUIZ!I34</f>
        <v>28.600000000000016</v>
      </c>
      <c r="I34" s="13">
        <f>[8]COOPEALFARORUIZ!J34</f>
        <v>28.600000000000016</v>
      </c>
      <c r="J34" s="13">
        <f>[8]COOPEALFARORUIZ!K34</f>
        <v>28.600000000000016</v>
      </c>
      <c r="K34" s="13">
        <f>[8]COOPEALFARORUIZ!L34</f>
        <v>28.600000000000016</v>
      </c>
      <c r="L34" s="13">
        <f>[8]COOPEALFARORUIZ!M34</f>
        <v>28.600000000000016</v>
      </c>
      <c r="M34" s="13">
        <f>[8]COOPEALFARORUIZ!N34</f>
        <v>28.600000000000016</v>
      </c>
      <c r="N34" s="23"/>
    </row>
    <row r="35" spans="1:14" x14ac:dyDescent="0.3">
      <c r="A35" s="68" t="str">
        <f>[8]COOPEALFARORUIZ!B35</f>
        <v>Tarifa en centros de recarga rápida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</row>
    <row r="36" spans="1:14" x14ac:dyDescent="0.3">
      <c r="A36" s="66" t="str">
        <f>[8]COOPEALFARORUIZ!B36</f>
        <v>T-VE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4" x14ac:dyDescent="0.3">
      <c r="A37" s="22" t="str">
        <f>[8]COOPEALFARORUIZ!B37</f>
        <v>b. Por minuto de recarga de energía</v>
      </c>
      <c r="B37" s="13">
        <f>[8]COOPEALFARORUIZ!C37</f>
        <v>150</v>
      </c>
      <c r="C37" s="13">
        <f>[8]COOPEALFARORUIZ!D37</f>
        <v>150</v>
      </c>
      <c r="D37" s="13">
        <f>[8]COOPEALFARORUIZ!E37</f>
        <v>150</v>
      </c>
      <c r="E37" s="13">
        <f>[8]COOPEALFARORUIZ!F37</f>
        <v>150</v>
      </c>
      <c r="F37" s="13">
        <f>[8]COOPEALFARORUIZ!G37</f>
        <v>150</v>
      </c>
      <c r="G37" s="13">
        <f>[8]COOPEALFARORUIZ!H37</f>
        <v>150</v>
      </c>
      <c r="H37" s="13">
        <f>[8]COOPEALFARORUIZ!I37</f>
        <v>150</v>
      </c>
      <c r="I37" s="13">
        <f>[8]COOPEALFARORUIZ!J37</f>
        <v>150</v>
      </c>
      <c r="J37" s="13">
        <f>[8]COOPEALFARORUIZ!K37</f>
        <v>150</v>
      </c>
      <c r="K37" s="13">
        <f>[8]COOPEALFARORUIZ!L37</f>
        <v>150</v>
      </c>
      <c r="L37" s="13">
        <f>[8]COOPEALFARORUIZ!M37</f>
        <v>150</v>
      </c>
      <c r="M37" s="13">
        <f>[8]COOPEALFARORUIZ!N37</f>
        <v>150</v>
      </c>
    </row>
    <row r="38" spans="1:14" x14ac:dyDescent="0.3">
      <c r="A38" s="68" t="str">
        <f>[8]COOPEALFARORUIZ!B38</f>
        <v>Tarifa en centros de recarga en planteles para autobuses electricos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spans="1:14" x14ac:dyDescent="0.3">
      <c r="A39" s="66" t="str">
        <f>[8]COOPEALFARORUIZ!B39</f>
        <v>T-BE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4" x14ac:dyDescent="0.3">
      <c r="A40" s="62" t="str">
        <f>[8]COOPEALFARORUIZ!B40</f>
        <v>b. Consumo de Energía cada kWh</v>
      </c>
      <c r="B40" s="63">
        <f>[8]COOPEALFARORUIZ!C40</f>
        <v>57.079999999999977</v>
      </c>
      <c r="C40" s="63">
        <f>[8]COOPEALFARORUIZ!D40</f>
        <v>57.079999999999984</v>
      </c>
      <c r="D40" s="63">
        <f>[8]COOPEALFARORUIZ!E40</f>
        <v>57.079999999999977</v>
      </c>
      <c r="E40" s="63">
        <f>[8]COOPEALFARORUIZ!F40</f>
        <v>57.079999999999977</v>
      </c>
      <c r="F40" s="63">
        <f>[8]COOPEALFARORUIZ!G40</f>
        <v>57.079999999999977</v>
      </c>
      <c r="G40" s="63">
        <f>[8]COOPEALFARORUIZ!H40</f>
        <v>57.079999999999977</v>
      </c>
      <c r="H40" s="63">
        <f>[8]COOPEALFARORUIZ!I40</f>
        <v>57.079999999999977</v>
      </c>
      <c r="I40" s="63">
        <f>[8]COOPEALFARORUIZ!J40</f>
        <v>57.079999999999977</v>
      </c>
      <c r="J40" s="63">
        <f>[8]COOPEALFARORUIZ!K40</f>
        <v>57.079999999999977</v>
      </c>
      <c r="K40" s="63">
        <f>[8]COOPEALFARORUIZ!L40</f>
        <v>57.079999999999977</v>
      </c>
      <c r="L40" s="63">
        <f>[8]COOPEALFARORUIZ!M40</f>
        <v>57.079999999999977</v>
      </c>
      <c r="M40" s="63">
        <f>[8]COOPEALFARORUIZ!N40</f>
        <v>57.079999999999977</v>
      </c>
    </row>
    <row r="41" spans="1:14" x14ac:dyDescent="0.3">
      <c r="A41" s="2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4" x14ac:dyDescent="0.3">
      <c r="A42" s="2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1:14" x14ac:dyDescent="0.3">
      <c r="A43" s="2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24"/>
    </row>
    <row r="45" spans="1:14" x14ac:dyDescent="0.3">
      <c r="A45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348B-3FB0-4DA7-A2FE-170A88C4FEE5}">
  <sheetPr>
    <tabColor theme="2"/>
  </sheetPr>
  <dimension ref="A1:J16"/>
  <sheetViews>
    <sheetView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1753-6068-4F2D-A659-21E288FD6160}">
  <sheetPr>
    <tabColor theme="2"/>
  </sheetPr>
  <dimension ref="A5:Q162"/>
  <sheetViews>
    <sheetView topLeftCell="A130" workbookViewId="0">
      <selection activeCell="A148" sqref="A148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5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5" ht="15" customHeight="1" x14ac:dyDescent="0.3">
      <c r="A6" s="180" t="s">
        <v>212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5" x14ac:dyDescent="0.3">
      <c r="A7" s="117" t="str">
        <f>[9]ICE!B121</f>
        <v>Tipo de tarifa y bloque</v>
      </c>
      <c r="B7" s="118" t="str">
        <f>[9]ICE!C121</f>
        <v>Enero</v>
      </c>
      <c r="C7" s="118" t="str">
        <f>[9]ICE!D121</f>
        <v>Febrero</v>
      </c>
      <c r="D7" s="118" t="str">
        <f>[9]ICE!E121</f>
        <v>Marzo</v>
      </c>
      <c r="E7" s="118" t="str">
        <f>[9]ICE!F121</f>
        <v>Abril</v>
      </c>
      <c r="F7" s="118" t="str">
        <f>[9]ICE!G121</f>
        <v>Mayo</v>
      </c>
      <c r="G7" s="118" t="str">
        <f>[9]ICE!H121</f>
        <v>Junio</v>
      </c>
      <c r="H7" s="118" t="str">
        <f>[9]ICE!I121</f>
        <v>Julio</v>
      </c>
      <c r="I7" s="118" t="str">
        <f>[9]ICE!J121</f>
        <v>Agosto</v>
      </c>
      <c r="J7" s="118" t="str">
        <f>[9]ICE!K121</f>
        <v>Septiembre</v>
      </c>
      <c r="K7" s="118" t="str">
        <f>[9]ICE!L121</f>
        <v>Octubre</v>
      </c>
      <c r="L7" s="118" t="str">
        <f>[9]ICE!M121</f>
        <v>Noviembre</v>
      </c>
      <c r="M7" s="37"/>
      <c r="N7" s="37"/>
    </row>
    <row r="8" spans="1:15" x14ac:dyDescent="0.3">
      <c r="A8" s="78" t="str">
        <f>[9]ICE!B122</f>
        <v>VENTAS A ICE DISTRIBUCIÓN Y A LA CNFL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21"/>
    </row>
    <row r="9" spans="1:15" x14ac:dyDescent="0.3">
      <c r="A9" s="78" t="str">
        <f>[9]ICE!B123</f>
        <v>T-CB</v>
      </c>
      <c r="B9" s="85"/>
      <c r="C9" s="85"/>
      <c r="D9" s="85"/>
      <c r="E9" s="37"/>
      <c r="F9" s="37"/>
      <c r="G9" s="37"/>
      <c r="H9" s="37"/>
      <c r="I9" s="37"/>
      <c r="J9" s="37"/>
      <c r="K9" s="37"/>
      <c r="L9" s="37"/>
      <c r="M9" s="37"/>
      <c r="N9" s="21"/>
    </row>
    <row r="10" spans="1:15" x14ac:dyDescent="0.3">
      <c r="A10" s="95" t="str">
        <f>[9]ICE!B124</f>
        <v>a. Energía Punta</v>
      </c>
      <c r="B10" s="95">
        <f>[9]ICE!C124</f>
        <v>47.130000000000038</v>
      </c>
      <c r="C10" s="95">
        <f>[9]ICE!D124</f>
        <v>47.130000000000031</v>
      </c>
      <c r="D10" s="95">
        <f>[9]ICE!E124</f>
        <v>47.130000000000038</v>
      </c>
      <c r="E10" s="95">
        <f>[9]ICE!F124</f>
        <v>50.140000000000022</v>
      </c>
      <c r="F10" s="95">
        <f>[9]ICE!G124</f>
        <v>50.140000000000029</v>
      </c>
      <c r="G10" s="95">
        <f>[9]ICE!H124</f>
        <v>50.140000000000022</v>
      </c>
      <c r="H10" s="95">
        <f>[9]ICE!I124</f>
        <v>53.910000000000018</v>
      </c>
      <c r="I10" s="95">
        <f>[9]ICE!J124</f>
        <v>53.910000000000018</v>
      </c>
      <c r="J10" s="95">
        <f>[9]ICE!K124</f>
        <v>53.910000000000011</v>
      </c>
      <c r="K10" s="95">
        <f>[9]ICE!L124</f>
        <v>47.109999999999971</v>
      </c>
      <c r="L10" s="95">
        <f>[9]ICE!M124</f>
        <v>47.109999999999978</v>
      </c>
      <c r="M10" s="78"/>
      <c r="N10" s="13"/>
    </row>
    <row r="11" spans="1:15" x14ac:dyDescent="0.3">
      <c r="A11" s="95" t="str">
        <f>[9]ICE!B125</f>
        <v>b. Energía Valle</v>
      </c>
      <c r="B11" s="95">
        <f>[9]ICE!C125</f>
        <v>38.609999999999992</v>
      </c>
      <c r="C11" s="95">
        <f>[9]ICE!D125</f>
        <v>38.610000000000007</v>
      </c>
      <c r="D11" s="95">
        <f>[9]ICE!E125</f>
        <v>38.609999999999992</v>
      </c>
      <c r="E11" s="95">
        <f>[9]ICE!F125</f>
        <v>41.070000000000007</v>
      </c>
      <c r="F11" s="95">
        <f>[9]ICE!G125</f>
        <v>41.07</v>
      </c>
      <c r="G11" s="95">
        <f>[9]ICE!H125</f>
        <v>41.070000000000007</v>
      </c>
      <c r="H11" s="95">
        <f>[9]ICE!I125</f>
        <v>44.170000000000009</v>
      </c>
      <c r="I11" s="95">
        <f>[9]ICE!J125</f>
        <v>44.170000000000009</v>
      </c>
      <c r="J11" s="95">
        <f>[9]ICE!K125</f>
        <v>44.17</v>
      </c>
      <c r="K11" s="95">
        <f>[9]ICE!L125</f>
        <v>38.599999999999994</v>
      </c>
      <c r="L11" s="95">
        <f>[9]ICE!M125</f>
        <v>38.6</v>
      </c>
      <c r="M11" s="78"/>
      <c r="N11" s="13"/>
    </row>
    <row r="12" spans="1:15" x14ac:dyDescent="0.3">
      <c r="A12" s="95" t="str">
        <f>[9]ICE!B126</f>
        <v>c. Energía Noche</v>
      </c>
      <c r="B12" s="95">
        <f>[9]ICE!C126</f>
        <v>32.789999999999985</v>
      </c>
      <c r="C12" s="95">
        <f>[9]ICE!D126</f>
        <v>32.789999999999985</v>
      </c>
      <c r="D12" s="95">
        <f>[9]ICE!E126</f>
        <v>32.789999999999985</v>
      </c>
      <c r="E12" s="95">
        <f>[9]ICE!F126</f>
        <v>34.869999999999997</v>
      </c>
      <c r="F12" s="95">
        <f>[9]ICE!G126</f>
        <v>34.86999999999999</v>
      </c>
      <c r="G12" s="95">
        <f>[9]ICE!H126</f>
        <v>34.869999999999997</v>
      </c>
      <c r="H12" s="95">
        <f>[9]ICE!I126</f>
        <v>37.51</v>
      </c>
      <c r="I12" s="95">
        <f>[9]ICE!J126</f>
        <v>37.51</v>
      </c>
      <c r="J12" s="95">
        <f>[9]ICE!K126</f>
        <v>37.51</v>
      </c>
      <c r="K12" s="95">
        <f>[9]ICE!L126</f>
        <v>32.77999999999998</v>
      </c>
      <c r="L12" s="95">
        <f>[9]ICE!M126</f>
        <v>32.77999999999998</v>
      </c>
      <c r="M12" s="78"/>
      <c r="N12" s="13"/>
    </row>
    <row r="13" spans="1:15" x14ac:dyDescent="0.3">
      <c r="A13" s="95" t="str">
        <f>[9]ICE!B127</f>
        <v>d. Potencia Punta</v>
      </c>
      <c r="B13" s="95">
        <f>[9]ICE!C127</f>
        <v>2499.8999999999996</v>
      </c>
      <c r="C13" s="95">
        <f>[9]ICE!D127</f>
        <v>2499.9000000000005</v>
      </c>
      <c r="D13" s="95">
        <f>[9]ICE!E127</f>
        <v>2499.8999999999996</v>
      </c>
      <c r="E13" s="95">
        <f>[9]ICE!F127</f>
        <v>2659.0500000000015</v>
      </c>
      <c r="F13" s="95">
        <f>[9]ICE!G127</f>
        <v>2659.0500000000015</v>
      </c>
      <c r="G13" s="95">
        <f>[9]ICE!H127</f>
        <v>2659.0500000000015</v>
      </c>
      <c r="H13" s="95">
        <f>[9]ICE!I127</f>
        <v>2859.6199999999994</v>
      </c>
      <c r="I13" s="95">
        <f>[9]ICE!J127</f>
        <v>2859.6199999999994</v>
      </c>
      <c r="J13" s="95">
        <f>[9]ICE!K127</f>
        <v>2859.62</v>
      </c>
      <c r="K13" s="95">
        <f>[9]ICE!L127</f>
        <v>2499.0100000000002</v>
      </c>
      <c r="L13" s="95">
        <f>[9]ICE!M127</f>
        <v>2499.0100000000007</v>
      </c>
      <c r="M13" s="78"/>
      <c r="N13" s="13"/>
    </row>
    <row r="14" spans="1:15" x14ac:dyDescent="0.3">
      <c r="A14" s="95" t="str">
        <f>[9]ICE!B128</f>
        <v>e. Potencia Valle</v>
      </c>
      <c r="B14" s="95">
        <f>[9]ICE!C128</f>
        <v>2499.8999999999996</v>
      </c>
      <c r="C14" s="95">
        <f>[9]ICE!D128</f>
        <v>2499.9000000000005</v>
      </c>
      <c r="D14" s="95">
        <f>[9]ICE!E128</f>
        <v>2499.8999999999996</v>
      </c>
      <c r="E14" s="95">
        <f>[9]ICE!F128</f>
        <v>2659.0500000000015</v>
      </c>
      <c r="F14" s="95">
        <f>[9]ICE!G128</f>
        <v>2659.0500000000015</v>
      </c>
      <c r="G14" s="95">
        <f>[9]ICE!H128</f>
        <v>2659.0500000000015</v>
      </c>
      <c r="H14" s="95">
        <f>[9]ICE!I128</f>
        <v>2859.6199999999994</v>
      </c>
      <c r="I14" s="95">
        <f>[9]ICE!J128</f>
        <v>2859.6199999999994</v>
      </c>
      <c r="J14" s="95">
        <f>[9]ICE!K128</f>
        <v>2859.62</v>
      </c>
      <c r="K14" s="95">
        <f>[9]ICE!L128</f>
        <v>2499.0100000000002</v>
      </c>
      <c r="L14" s="95">
        <f>[9]ICE!M128</f>
        <v>2499.0100000000007</v>
      </c>
      <c r="M14" s="78"/>
      <c r="N14" s="13"/>
    </row>
    <row r="15" spans="1:15" x14ac:dyDescent="0.3">
      <c r="A15" s="95" t="str">
        <f>[9]ICE!B129</f>
        <v>f. Potencia Noche</v>
      </c>
      <c r="B15" s="95">
        <f>[9]ICE!C129</f>
        <v>0</v>
      </c>
      <c r="C15" s="95">
        <f>[9]ICE!D129</f>
        <v>0</v>
      </c>
      <c r="D15" s="95">
        <f>[9]ICE!E129</f>
        <v>0</v>
      </c>
      <c r="E15" s="95">
        <f>[9]ICE!F129</f>
        <v>0</v>
      </c>
      <c r="F15" s="95">
        <f>[9]ICE!G129</f>
        <v>0</v>
      </c>
      <c r="G15" s="95">
        <f>[9]ICE!H129</f>
        <v>0</v>
      </c>
      <c r="H15" s="95">
        <f>[9]ICE!I129</f>
        <v>0</v>
      </c>
      <c r="I15" s="95">
        <f>[9]ICE!J129</f>
        <v>0</v>
      </c>
      <c r="J15" s="95">
        <f>[9]ICE!K129</f>
        <v>0</v>
      </c>
      <c r="K15" s="95">
        <f>[9]ICE!L129</f>
        <v>0</v>
      </c>
      <c r="L15" s="95">
        <f>[9]ICE!M129</f>
        <v>0</v>
      </c>
      <c r="M15" s="78"/>
      <c r="N15" s="13"/>
      <c r="O15" s="50"/>
    </row>
    <row r="16" spans="1:15" x14ac:dyDescent="0.3">
      <c r="A16" s="117" t="str">
        <f>[9]ICE!B130</f>
        <v>VENTAS AL SERVICIO DE DISTRIBUCIÓN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78"/>
      <c r="N16" s="21"/>
      <c r="O16" s="49"/>
    </row>
    <row r="17" spans="1:14" x14ac:dyDescent="0.3">
      <c r="A17" s="78" t="str">
        <f>[9]ICE!B131</f>
        <v>T-SD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78"/>
      <c r="N17" s="13"/>
    </row>
    <row r="18" spans="1:14" x14ac:dyDescent="0.3">
      <c r="A18" s="95" t="str">
        <f>[9]ICE!B132</f>
        <v>a. Energía Punta</v>
      </c>
      <c r="B18" s="95">
        <f>[9]ICE!C132</f>
        <v>46.519999999999989</v>
      </c>
      <c r="C18" s="95">
        <f>[9]ICE!D132</f>
        <v>46.519999999999989</v>
      </c>
      <c r="D18" s="95">
        <f>[9]ICE!E132</f>
        <v>46.519999999999989</v>
      </c>
      <c r="E18" s="95">
        <f>[9]ICE!F132</f>
        <v>49.480000000000011</v>
      </c>
      <c r="F18" s="95">
        <f>[9]ICE!G132</f>
        <v>49.480000000000011</v>
      </c>
      <c r="G18" s="95">
        <f>[9]ICE!H132</f>
        <v>49.480000000000011</v>
      </c>
      <c r="H18" s="95">
        <f>[9]ICE!I132</f>
        <v>53.22000000000002</v>
      </c>
      <c r="I18" s="95">
        <f>[9]ICE!J132</f>
        <v>53.22000000000002</v>
      </c>
      <c r="J18" s="95">
        <f>[9]ICE!K132</f>
        <v>53.22000000000002</v>
      </c>
      <c r="K18" s="95">
        <f>[9]ICE!L132</f>
        <v>46.51</v>
      </c>
      <c r="L18" s="95">
        <f>[9]ICE!M132</f>
        <v>46.51</v>
      </c>
      <c r="M18" s="78"/>
      <c r="N18" s="13"/>
    </row>
    <row r="19" spans="1:14" x14ac:dyDescent="0.3">
      <c r="A19" s="95" t="str">
        <f>[9]ICE!B133</f>
        <v>b. Energía Valle</v>
      </c>
      <c r="B19" s="95">
        <f>[9]ICE!C133</f>
        <v>38.109999999999992</v>
      </c>
      <c r="C19" s="95">
        <f>[9]ICE!D133</f>
        <v>38.110000000000007</v>
      </c>
      <c r="D19" s="95">
        <f>[9]ICE!E133</f>
        <v>38.109999999999992</v>
      </c>
      <c r="E19" s="95">
        <f>[9]ICE!F133</f>
        <v>40.539999999999985</v>
      </c>
      <c r="F19" s="95">
        <f>[9]ICE!G133</f>
        <v>40.539999999999985</v>
      </c>
      <c r="G19" s="95">
        <f>[9]ICE!H133</f>
        <v>40.539999999999985</v>
      </c>
      <c r="H19" s="95">
        <f>[9]ICE!I133</f>
        <v>43.599999999999987</v>
      </c>
      <c r="I19" s="95">
        <f>[9]ICE!J133</f>
        <v>43.599999999999987</v>
      </c>
      <c r="J19" s="95">
        <f>[9]ICE!K133</f>
        <v>43.599999999999994</v>
      </c>
      <c r="K19" s="95">
        <f>[9]ICE!L133</f>
        <v>38.099999999999994</v>
      </c>
      <c r="L19" s="95">
        <f>[9]ICE!M133</f>
        <v>38.1</v>
      </c>
      <c r="M19" s="78"/>
      <c r="N19" s="13"/>
    </row>
    <row r="20" spans="1:14" x14ac:dyDescent="0.3">
      <c r="A20" s="95" t="str">
        <f>[9]ICE!B134</f>
        <v>c. Energía Noche</v>
      </c>
      <c r="B20" s="95">
        <f>[9]ICE!C134</f>
        <v>32.600000000000016</v>
      </c>
      <c r="C20" s="95">
        <f>[9]ICE!D134</f>
        <v>32.600000000000016</v>
      </c>
      <c r="D20" s="95">
        <f>[9]ICE!E134</f>
        <v>32.600000000000016</v>
      </c>
      <c r="E20" s="95">
        <f>[9]ICE!F134</f>
        <v>34.669999999999987</v>
      </c>
      <c r="F20" s="95">
        <f>[9]ICE!G134</f>
        <v>34.669999999999995</v>
      </c>
      <c r="G20" s="95">
        <f>[9]ICE!H134</f>
        <v>34.669999999999987</v>
      </c>
      <c r="H20" s="95">
        <f>[9]ICE!I134</f>
        <v>37.27999999999998</v>
      </c>
      <c r="I20" s="95">
        <f>[9]ICE!J134</f>
        <v>37.27999999999998</v>
      </c>
      <c r="J20" s="95">
        <f>[9]ICE!K134</f>
        <v>37.27999999999998</v>
      </c>
      <c r="K20" s="95">
        <f>[9]ICE!L134</f>
        <v>32.580000000000013</v>
      </c>
      <c r="L20" s="95">
        <f>[9]ICE!M134</f>
        <v>32.580000000000013</v>
      </c>
      <c r="M20" s="78"/>
      <c r="N20" s="13"/>
    </row>
    <row r="21" spans="1:14" x14ac:dyDescent="0.3">
      <c r="A21" s="95" t="str">
        <f>[9]ICE!B135</f>
        <v>d. Potencia Punta</v>
      </c>
      <c r="B21" s="95">
        <f>[9]ICE!C135</f>
        <v>2499.8999999999996</v>
      </c>
      <c r="C21" s="95">
        <f>[9]ICE!D135</f>
        <v>2499.9000000000005</v>
      </c>
      <c r="D21" s="95">
        <f>[9]ICE!E135</f>
        <v>2499.8999999999996</v>
      </c>
      <c r="E21" s="95">
        <f>[9]ICE!F135</f>
        <v>2659.0500000000015</v>
      </c>
      <c r="F21" s="95">
        <f>[9]ICE!G135</f>
        <v>2659.0500000000015</v>
      </c>
      <c r="G21" s="95">
        <f>[9]ICE!H135</f>
        <v>2659.0500000000015</v>
      </c>
      <c r="H21" s="95">
        <f>[9]ICE!I135</f>
        <v>2859.6199999999994</v>
      </c>
      <c r="I21" s="95">
        <f>[9]ICE!J135</f>
        <v>2859.6199999999994</v>
      </c>
      <c r="J21" s="95">
        <f>[9]ICE!K135</f>
        <v>2859.62</v>
      </c>
      <c r="K21" s="95">
        <f>[9]ICE!L135</f>
        <v>2499.0100000000002</v>
      </c>
      <c r="L21" s="95">
        <f>[9]ICE!M135</f>
        <v>2499.0100000000007</v>
      </c>
      <c r="M21" s="78"/>
      <c r="N21" s="13"/>
    </row>
    <row r="22" spans="1:14" x14ac:dyDescent="0.3">
      <c r="A22" s="95" t="str">
        <f>[9]ICE!B136</f>
        <v>e. Potencia Valle</v>
      </c>
      <c r="B22" s="95">
        <f>[9]ICE!C136</f>
        <v>2499.8999999999996</v>
      </c>
      <c r="C22" s="95">
        <f>[9]ICE!D136</f>
        <v>2499.9000000000005</v>
      </c>
      <c r="D22" s="95">
        <f>[9]ICE!E136</f>
        <v>2499.8999999999996</v>
      </c>
      <c r="E22" s="95">
        <f>[9]ICE!F136</f>
        <v>2659.0500000000015</v>
      </c>
      <c r="F22" s="95">
        <f>[9]ICE!G136</f>
        <v>2659.0500000000015</v>
      </c>
      <c r="G22" s="95">
        <f>[9]ICE!H136</f>
        <v>2659.0500000000015</v>
      </c>
      <c r="H22" s="95">
        <f>[9]ICE!I136</f>
        <v>2859.6199999999994</v>
      </c>
      <c r="I22" s="95">
        <f>[9]ICE!J136</f>
        <v>2859.6199999999994</v>
      </c>
      <c r="J22" s="95">
        <f>[9]ICE!K136</f>
        <v>2859.62</v>
      </c>
      <c r="K22" s="95">
        <f>[9]ICE!L136</f>
        <v>2499.0100000000002</v>
      </c>
      <c r="L22" s="95">
        <f>[9]ICE!M136</f>
        <v>2499.0100000000007</v>
      </c>
      <c r="M22" s="78"/>
      <c r="N22" s="21"/>
    </row>
    <row r="23" spans="1:14" x14ac:dyDescent="0.3">
      <c r="A23" s="95" t="str">
        <f>[9]ICE!B137</f>
        <v>f. Potencia Noche</v>
      </c>
      <c r="B23" s="95">
        <f>[9]ICE!C137</f>
        <v>0</v>
      </c>
      <c r="C23" s="95">
        <f>[9]ICE!D137</f>
        <v>0</v>
      </c>
      <c r="D23" s="95">
        <f>[9]ICE!E137</f>
        <v>0</v>
      </c>
      <c r="E23" s="95">
        <f>[9]ICE!F137</f>
        <v>0</v>
      </c>
      <c r="F23" s="95">
        <f>[9]ICE!G137</f>
        <v>0</v>
      </c>
      <c r="G23" s="95">
        <f>[9]ICE!H137</f>
        <v>0</v>
      </c>
      <c r="H23" s="95">
        <f>[9]ICE!I137</f>
        <v>0</v>
      </c>
      <c r="I23" s="95">
        <f>[9]ICE!J137</f>
        <v>0</v>
      </c>
      <c r="J23" s="95">
        <f>[9]ICE!K137</f>
        <v>0</v>
      </c>
      <c r="K23" s="95">
        <f>[9]ICE!L137</f>
        <v>0</v>
      </c>
      <c r="L23" s="95">
        <f>[9]ICE!M137</f>
        <v>0</v>
      </c>
      <c r="M23" s="78"/>
      <c r="N23" s="21"/>
    </row>
    <row r="24" spans="1:14" x14ac:dyDescent="0.3">
      <c r="A24" s="117" t="str">
        <f>[9]ICE!B138</f>
        <v xml:space="preserve">USUARIOS DIRECTOS 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78"/>
      <c r="N24" s="23"/>
    </row>
    <row r="25" spans="1:14" x14ac:dyDescent="0.3">
      <c r="A25" s="78" t="str">
        <f>[9]ICE!B139</f>
        <v>T-UD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78"/>
      <c r="N25" s="23"/>
    </row>
    <row r="26" spans="1:14" x14ac:dyDescent="0.3">
      <c r="A26" s="95" t="str">
        <f>[9]ICE!B140</f>
        <v>a. Energía Punta</v>
      </c>
      <c r="B26" s="95">
        <f>[9]ICE!C140</f>
        <v>5.4000000000000034E-2</v>
      </c>
      <c r="C26" s="95">
        <f>[9]ICE!D140</f>
        <v>5.4000000000000034E-2</v>
      </c>
      <c r="D26" s="95">
        <f>[9]ICE!E140</f>
        <v>5.4000000000000034E-2</v>
      </c>
      <c r="E26" s="95">
        <f>[9]ICE!F140</f>
        <v>5.8000000000000038E-2</v>
      </c>
      <c r="F26" s="95">
        <f>[9]ICE!G140</f>
        <v>5.8000000000000038E-2</v>
      </c>
      <c r="G26" s="95">
        <f>[9]ICE!H140</f>
        <v>5.8000000000000038E-2</v>
      </c>
      <c r="H26" s="95">
        <f>[9]ICE!I140</f>
        <v>6.2999999999999959E-2</v>
      </c>
      <c r="I26" s="95">
        <f>[9]ICE!J140</f>
        <v>6.2999999999999959E-2</v>
      </c>
      <c r="J26" s="95">
        <f>[9]ICE!K140</f>
        <v>6.2999999999999959E-2</v>
      </c>
      <c r="K26" s="95">
        <f>[9]ICE!L140</f>
        <v>5.4999999999999986E-2</v>
      </c>
      <c r="L26" s="95">
        <f>[9]ICE!M140</f>
        <v>5.4999999999999986E-2</v>
      </c>
      <c r="M26" s="78"/>
      <c r="N26" s="23"/>
    </row>
    <row r="27" spans="1:14" x14ac:dyDescent="0.3">
      <c r="A27" s="95" t="str">
        <f>[9]ICE!B141</f>
        <v>b. Energía Valle</v>
      </c>
      <c r="B27" s="95">
        <f>[9]ICE!C141</f>
        <v>4.600000000000002E-2</v>
      </c>
      <c r="C27" s="95">
        <f>[9]ICE!D141</f>
        <v>4.600000000000002E-2</v>
      </c>
      <c r="D27" s="95">
        <f>[9]ICE!E141</f>
        <v>4.600000000000002E-2</v>
      </c>
      <c r="E27" s="95">
        <f>[9]ICE!F141</f>
        <v>4.8000000000000022E-2</v>
      </c>
      <c r="F27" s="95">
        <f>[9]ICE!G141</f>
        <v>4.8000000000000022E-2</v>
      </c>
      <c r="G27" s="95">
        <f>[9]ICE!H141</f>
        <v>4.8000000000000022E-2</v>
      </c>
      <c r="H27" s="95">
        <f>[9]ICE!I141</f>
        <v>5.2999999999999985E-2</v>
      </c>
      <c r="I27" s="95">
        <f>[9]ICE!J141</f>
        <v>5.2999999999999985E-2</v>
      </c>
      <c r="J27" s="95">
        <f>[9]ICE!K141</f>
        <v>5.2999999999999985E-2</v>
      </c>
      <c r="K27" s="95">
        <f>[9]ICE!L141</f>
        <v>4.600000000000002E-2</v>
      </c>
      <c r="L27" s="95">
        <f>[9]ICE!M141</f>
        <v>4.600000000000002E-2</v>
      </c>
      <c r="M27" s="78"/>
      <c r="N27" s="23"/>
    </row>
    <row r="28" spans="1:14" x14ac:dyDescent="0.3">
      <c r="A28" s="95" t="str">
        <f>[9]ICE!B142</f>
        <v>c. Energía Noche</v>
      </c>
      <c r="B28" s="95">
        <f>[9]ICE!C142</f>
        <v>3.8999999999999993E-2</v>
      </c>
      <c r="C28" s="95">
        <f>[9]ICE!D142</f>
        <v>3.9E-2</v>
      </c>
      <c r="D28" s="95">
        <f>[9]ICE!E142</f>
        <v>3.8999999999999993E-2</v>
      </c>
      <c r="E28" s="95">
        <f>[9]ICE!F142</f>
        <v>4.1000000000000002E-2</v>
      </c>
      <c r="F28" s="95">
        <f>[9]ICE!G142</f>
        <v>4.0999999999999995E-2</v>
      </c>
      <c r="G28" s="95">
        <f>[9]ICE!H142</f>
        <v>4.1000000000000002E-2</v>
      </c>
      <c r="H28" s="95">
        <f>[9]ICE!I142</f>
        <v>4.299999999999999E-2</v>
      </c>
      <c r="I28" s="95">
        <f>[9]ICE!J142</f>
        <v>4.299999999999999E-2</v>
      </c>
      <c r="J28" s="95">
        <f>[9]ICE!K142</f>
        <v>4.2999999999999997E-2</v>
      </c>
      <c r="K28" s="95">
        <f>[9]ICE!L142</f>
        <v>3.8000000000000013E-2</v>
      </c>
      <c r="L28" s="95">
        <f>[9]ICE!M142</f>
        <v>3.8000000000000013E-2</v>
      </c>
      <c r="M28" s="78"/>
      <c r="N28" s="23"/>
    </row>
    <row r="29" spans="1:14" x14ac:dyDescent="0.3">
      <c r="A29" s="95" t="str">
        <f>[9]ICE!B143</f>
        <v>d. Potencia Punta</v>
      </c>
      <c r="B29" s="95">
        <f>[9]ICE!C143</f>
        <v>2.9090000000000011</v>
      </c>
      <c r="C29" s="95">
        <f>[9]ICE!D143</f>
        <v>2.9090000000000003</v>
      </c>
      <c r="D29" s="95">
        <f>[9]ICE!E143</f>
        <v>2.9090000000000011</v>
      </c>
      <c r="E29" s="95">
        <f>[9]ICE!F143</f>
        <v>3.0949999999999993</v>
      </c>
      <c r="F29" s="95">
        <f>[9]ICE!G143</f>
        <v>3.0949999999999993</v>
      </c>
      <c r="G29" s="95">
        <f>[9]ICE!H143</f>
        <v>3.0949999999999993</v>
      </c>
      <c r="H29" s="95">
        <f>[9]ICE!I143</f>
        <v>3.3280000000000021</v>
      </c>
      <c r="I29" s="95">
        <f>[9]ICE!J143</f>
        <v>3.3280000000000021</v>
      </c>
      <c r="J29" s="95">
        <f>[9]ICE!K143</f>
        <v>3.3280000000000021</v>
      </c>
      <c r="K29" s="95">
        <f>[9]ICE!L143</f>
        <v>2.9080000000000008</v>
      </c>
      <c r="L29" s="95">
        <f>[9]ICE!M143</f>
        <v>2.9080000000000008</v>
      </c>
      <c r="M29" s="78"/>
      <c r="N29" s="23"/>
    </row>
    <row r="30" spans="1:14" x14ac:dyDescent="0.3">
      <c r="A30" s="95" t="str">
        <f>[9]ICE!B144</f>
        <v>e. Potencia Valle</v>
      </c>
      <c r="B30" s="95">
        <f>[9]ICE!C144</f>
        <v>2.9090000000000011</v>
      </c>
      <c r="C30" s="95">
        <f>[9]ICE!D144</f>
        <v>2.9090000000000003</v>
      </c>
      <c r="D30" s="95">
        <f>[9]ICE!E144</f>
        <v>2.9090000000000011</v>
      </c>
      <c r="E30" s="95">
        <f>[9]ICE!F144</f>
        <v>3.0949999999999993</v>
      </c>
      <c r="F30" s="95">
        <f>[9]ICE!G144</f>
        <v>3.0949999999999993</v>
      </c>
      <c r="G30" s="95">
        <f>[9]ICE!H144</f>
        <v>3.0949999999999993</v>
      </c>
      <c r="H30" s="95">
        <f>[9]ICE!I144</f>
        <v>3.3280000000000021</v>
      </c>
      <c r="I30" s="95">
        <f>[9]ICE!J144</f>
        <v>3.3280000000000021</v>
      </c>
      <c r="J30" s="95">
        <f>[9]ICE!K144</f>
        <v>3.3280000000000021</v>
      </c>
      <c r="K30" s="95">
        <f>[9]ICE!L144</f>
        <v>2.9080000000000008</v>
      </c>
      <c r="L30" s="95">
        <f>[9]ICE!M144</f>
        <v>2.9080000000000008</v>
      </c>
      <c r="M30" s="78"/>
      <c r="N30" s="23"/>
    </row>
    <row r="31" spans="1:14" x14ac:dyDescent="0.3">
      <c r="A31" s="119" t="str">
        <f>[9]ICE!B145</f>
        <v>f. Potencia Noche</v>
      </c>
      <c r="B31" s="119">
        <f>[9]ICE!C145</f>
        <v>0</v>
      </c>
      <c r="C31" s="119">
        <f>[9]ICE!D145</f>
        <v>0</v>
      </c>
      <c r="D31" s="119">
        <f>[9]ICE!E145</f>
        <v>0</v>
      </c>
      <c r="E31" s="119">
        <f>[9]ICE!F145</f>
        <v>0</v>
      </c>
      <c r="F31" s="119">
        <f>[9]ICE!G145</f>
        <v>0</v>
      </c>
      <c r="G31" s="119">
        <f>[9]ICE!H145</f>
        <v>0</v>
      </c>
      <c r="H31" s="119">
        <f>[9]ICE!I145</f>
        <v>0</v>
      </c>
      <c r="I31" s="119">
        <f>[9]ICE!J145</f>
        <v>0</v>
      </c>
      <c r="J31" s="119">
        <f>[9]ICE!K145</f>
        <v>0</v>
      </c>
      <c r="K31" s="119">
        <f>[9]ICE!L145</f>
        <v>0</v>
      </c>
      <c r="L31" s="119">
        <f>[9]ICE!M145</f>
        <v>0</v>
      </c>
      <c r="M31" s="78"/>
      <c r="N31" s="23"/>
    </row>
    <row r="32" spans="1:14" x14ac:dyDescent="0.3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21"/>
    </row>
    <row r="33" spans="1:14" x14ac:dyDescent="0.3">
      <c r="A33" s="24" t="s">
        <v>25</v>
      </c>
      <c r="N33" s="21"/>
    </row>
    <row r="34" spans="1:14" x14ac:dyDescent="0.3">
      <c r="A34" s="24" t="s">
        <v>76</v>
      </c>
      <c r="N34" s="13"/>
    </row>
    <row r="35" spans="1:14" x14ac:dyDescent="0.3">
      <c r="N35" s="13"/>
    </row>
    <row r="36" spans="1:14" x14ac:dyDescent="0.3">
      <c r="N36" s="13"/>
    </row>
    <row r="37" spans="1:14" x14ac:dyDescent="0.3">
      <c r="N37" s="21"/>
    </row>
    <row r="38" spans="1:14" x14ac:dyDescent="0.3">
      <c r="N38" s="21"/>
    </row>
    <row r="39" spans="1:14" x14ac:dyDescent="0.3">
      <c r="N39" s="13"/>
    </row>
    <row r="40" spans="1:14" x14ac:dyDescent="0.3">
      <c r="N40" s="13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  <c r="N41" s="13"/>
    </row>
    <row r="42" spans="1:14" ht="15" customHeight="1" x14ac:dyDescent="0.3">
      <c r="A42" s="180" t="s">
        <v>213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"/>
    </row>
    <row r="43" spans="1:14" x14ac:dyDescent="0.3">
      <c r="A43" s="17" t="str">
        <f>[9]ICE!B7</f>
        <v>Tipo de tarifa y bloque</v>
      </c>
      <c r="B43" s="18" t="str">
        <f>[9]ICE!C7</f>
        <v>Enero</v>
      </c>
      <c r="C43" s="18" t="str">
        <f>[9]ICE!D7</f>
        <v>Febrero</v>
      </c>
      <c r="D43" s="18" t="str">
        <f>[9]ICE!E7</f>
        <v>Marzo</v>
      </c>
      <c r="E43" s="18" t="str">
        <f>[9]ICE!F7</f>
        <v>Abril</v>
      </c>
      <c r="F43" s="18" t="str">
        <f>[9]ICE!G7</f>
        <v>Mayo</v>
      </c>
      <c r="G43" s="18" t="str">
        <f>[9]ICE!H7</f>
        <v>Junio</v>
      </c>
      <c r="H43" s="18" t="str">
        <f>[9]ICE!I7</f>
        <v>Julio</v>
      </c>
      <c r="I43" s="18" t="str">
        <f>[9]ICE!J7</f>
        <v>Agosto</v>
      </c>
      <c r="J43" s="18" t="str">
        <f>[9]ICE!K7</f>
        <v>Septiembre</v>
      </c>
      <c r="K43" s="18" t="str">
        <f>[9]ICE!L7</f>
        <v>Octubre</v>
      </c>
      <c r="L43" s="18" t="str">
        <f>[9]ICE!M7</f>
        <v>Noviembre</v>
      </c>
      <c r="M43" s="18" t="str">
        <f>[9]ICE!N7</f>
        <v>Diciembre</v>
      </c>
      <c r="N43" s="21"/>
    </row>
    <row r="44" spans="1:14" x14ac:dyDescent="0.3">
      <c r="A44" s="19" t="str">
        <f>[9]ICE!B8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</row>
    <row r="45" spans="1:14" x14ac:dyDescent="0.3">
      <c r="A45" s="20" t="str">
        <f>[9]ICE!B9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</row>
    <row r="46" spans="1:14" x14ac:dyDescent="0.3">
      <c r="A46" s="22" t="str">
        <f>[9]ICE!B10</f>
        <v>a. Bloque 0-140 kWh</v>
      </c>
      <c r="B46" s="13">
        <f>[9]ICE!C10</f>
        <v>1276.4199999999989</v>
      </c>
      <c r="C46" s="13">
        <f>[9]ICE!D10</f>
        <v>1276.4199999999989</v>
      </c>
      <c r="D46" s="13">
        <f>[9]ICE!E10</f>
        <v>1276.4199999999989</v>
      </c>
      <c r="E46" s="13">
        <f>[9]ICE!F10</f>
        <v>1385.7699999999995</v>
      </c>
      <c r="F46" s="13">
        <f>[9]ICE!G10</f>
        <v>1385.7699999999993</v>
      </c>
      <c r="G46" s="13">
        <f>[9]ICE!H10</f>
        <v>1385.7699999999995</v>
      </c>
      <c r="H46" s="13">
        <f>[9]ICE!I10</f>
        <v>1398.3799999999999</v>
      </c>
      <c r="I46" s="13">
        <f>[9]ICE!J10</f>
        <v>1398.3799999999999</v>
      </c>
      <c r="J46" s="13">
        <f>[9]ICE!K10</f>
        <v>1398.38</v>
      </c>
      <c r="K46" s="13">
        <f>[9]ICE!L10</f>
        <v>1268.8300000000011</v>
      </c>
      <c r="L46" s="13">
        <f>[9]ICE!M10</f>
        <v>1268.8300000000011</v>
      </c>
      <c r="M46" s="13">
        <f>[9]ICE!N10</f>
        <v>1268.8300000000011</v>
      </c>
      <c r="N46" s="13"/>
    </row>
    <row r="47" spans="1:14" x14ac:dyDescent="0.3">
      <c r="A47" s="22" t="str">
        <f>[9]ICE!B11</f>
        <v>b. Bloque 0-140 kWh</v>
      </c>
      <c r="B47" s="13">
        <f>[9]ICE!C11</f>
        <v>62.44000000000004</v>
      </c>
      <c r="C47" s="13">
        <f>[9]ICE!D11</f>
        <v>62.44000000000004</v>
      </c>
      <c r="D47" s="13">
        <f>[9]ICE!E11</f>
        <v>62.44000000000004</v>
      </c>
      <c r="E47" s="13">
        <f>[9]ICE!F11</f>
        <v>67.789999999999978</v>
      </c>
      <c r="F47" s="13">
        <f>[9]ICE!G11</f>
        <v>67.789999999999978</v>
      </c>
      <c r="G47" s="13">
        <f>[9]ICE!H11</f>
        <v>67.789999999999978</v>
      </c>
      <c r="H47" s="13">
        <f>[9]ICE!I11</f>
        <v>68.410000000000011</v>
      </c>
      <c r="I47" s="13">
        <f>[9]ICE!J11</f>
        <v>68.410000000000011</v>
      </c>
      <c r="J47" s="13">
        <f>[9]ICE!K11</f>
        <v>68.410000000000025</v>
      </c>
      <c r="K47" s="13">
        <f>[9]ICE!L11</f>
        <v>62.069999999999979</v>
      </c>
      <c r="L47" s="13">
        <f>[9]ICE!M11</f>
        <v>62.069999999999979</v>
      </c>
      <c r="M47" s="13">
        <f>[9]ICE!N11</f>
        <v>62.069999999999979</v>
      </c>
      <c r="N47" s="13"/>
    </row>
    <row r="48" spans="1:14" hidden="1" x14ac:dyDescent="0.3">
      <c r="A48" s="22" t="str">
        <f>[9]ICE!B12</f>
        <v>c. Bloque 141-195 kWh</v>
      </c>
      <c r="B48" s="13">
        <f>[9]ICE!C12</f>
        <v>2406.9499999999985</v>
      </c>
      <c r="C48" s="13">
        <f>[9]ICE!D12</f>
        <v>2406.9499999999985</v>
      </c>
      <c r="D48" s="13">
        <f>[9]ICE!E12</f>
        <v>2406.9499999999985</v>
      </c>
      <c r="E48" s="13"/>
      <c r="F48" s="13"/>
      <c r="G48" s="13">
        <f>[9]ICE!H12</f>
        <v>2613.15</v>
      </c>
      <c r="H48" s="13">
        <f>[9]ICE!I12</f>
        <v>2636.940000000001</v>
      </c>
      <c r="I48" s="13">
        <f>[9]ICE!J12</f>
        <v>2636.940000000001</v>
      </c>
      <c r="J48" s="13">
        <f>[9]ICE!K12</f>
        <v>2636.940000000001</v>
      </c>
      <c r="K48" s="13">
        <f>[9]ICE!L12</f>
        <v>2392.65</v>
      </c>
      <c r="L48" s="13">
        <f>[9]ICE!M12</f>
        <v>2392.6500000000005</v>
      </c>
      <c r="M48" s="13">
        <f>[9]ICE!N12</f>
        <v>2392.65</v>
      </c>
      <c r="N48" s="13"/>
    </row>
    <row r="49" spans="1:14" x14ac:dyDescent="0.3">
      <c r="A49" s="22" t="str">
        <f>[9]ICE!B13</f>
        <v>d. Bloque 141-195 kWh</v>
      </c>
      <c r="B49" s="13">
        <f>[9]ICE!C13</f>
        <v>70.619999999999948</v>
      </c>
      <c r="C49" s="13">
        <f>[9]ICE!D13</f>
        <v>70.619999999999962</v>
      </c>
      <c r="D49" s="13">
        <f>[9]ICE!E13</f>
        <v>70.619999999999948</v>
      </c>
      <c r="E49" s="13">
        <f>[9]ICE!F13</f>
        <v>76.67000000000003</v>
      </c>
      <c r="F49" s="13">
        <f>[9]ICE!G13</f>
        <v>76.67000000000003</v>
      </c>
      <c r="G49" s="13">
        <f>[9]ICE!H13</f>
        <v>76.67000000000003</v>
      </c>
      <c r="H49" s="13">
        <f>[9]ICE!I13</f>
        <v>77.359999999999985</v>
      </c>
      <c r="I49" s="13">
        <f>[9]ICE!J13</f>
        <v>77.359999999999985</v>
      </c>
      <c r="J49" s="13">
        <f>[9]ICE!K13</f>
        <v>77.359999999999971</v>
      </c>
      <c r="K49" s="13">
        <f>[9]ICE!L13</f>
        <v>70.19000000000004</v>
      </c>
      <c r="L49" s="13">
        <f>[9]ICE!M13</f>
        <v>70.19000000000004</v>
      </c>
      <c r="M49" s="13">
        <f>[9]ICE!N13</f>
        <v>70.19000000000004</v>
      </c>
      <c r="N49" s="13"/>
    </row>
    <row r="50" spans="1:14" hidden="1" x14ac:dyDescent="0.3">
      <c r="A50" s="22" t="str">
        <f>[9]ICE!B14</f>
        <v>e. Bloque 196-250 kWh</v>
      </c>
      <c r="B50" s="13">
        <f>[9]ICE!C14</f>
        <v>3568.7400000000011</v>
      </c>
      <c r="C50" s="13">
        <f>[9]ICE!D14</f>
        <v>3568.7400000000007</v>
      </c>
      <c r="D50" s="13">
        <f>[9]ICE!E14</f>
        <v>3568.7400000000011</v>
      </c>
      <c r="E50" s="13"/>
      <c r="F50" s="13"/>
      <c r="G50" s="13">
        <f>[9]ICE!H14</f>
        <v>3874.4700000000007</v>
      </c>
      <c r="H50" s="13">
        <f>[9]ICE!I14</f>
        <v>3909.7400000000016</v>
      </c>
      <c r="I50" s="13">
        <f>[9]ICE!J14</f>
        <v>3909.7400000000016</v>
      </c>
      <c r="J50" s="13">
        <f>[9]ICE!K14</f>
        <v>3909.7400000000011</v>
      </c>
      <c r="K50" s="13">
        <f>[9]ICE!L14</f>
        <v>3547.5399999999977</v>
      </c>
      <c r="L50" s="13">
        <f>[9]ICE!M14</f>
        <v>3547.5399999999981</v>
      </c>
      <c r="M50" s="13">
        <f>[9]ICE!N14</f>
        <v>3547.5399999999977</v>
      </c>
      <c r="N50" s="21"/>
    </row>
    <row r="51" spans="1:14" x14ac:dyDescent="0.3">
      <c r="A51" s="22" t="str">
        <f>[9]ICE!B15</f>
        <v>f. Bloque 196-250 kWh</v>
      </c>
      <c r="B51" s="13">
        <f>[9]ICE!C15</f>
        <v>82.090000000000018</v>
      </c>
      <c r="C51" s="13">
        <f>[9]ICE!D15</f>
        <v>82.09</v>
      </c>
      <c r="D51" s="13">
        <f>[9]ICE!E15</f>
        <v>82.090000000000018</v>
      </c>
      <c r="E51" s="13">
        <f>[9]ICE!F15</f>
        <v>89.119999999999933</v>
      </c>
      <c r="F51" s="13">
        <f>[9]ICE!G15</f>
        <v>89.119999999999933</v>
      </c>
      <c r="G51" s="13">
        <f>[9]ICE!H15</f>
        <v>89.119999999999933</v>
      </c>
      <c r="H51" s="13">
        <f>[9]ICE!I15</f>
        <v>89.929999999999978</v>
      </c>
      <c r="I51" s="13">
        <f>[9]ICE!J15</f>
        <v>89.929999999999978</v>
      </c>
      <c r="J51" s="13">
        <f>[9]ICE!K15</f>
        <v>89.929999999999993</v>
      </c>
      <c r="K51" s="13">
        <f>[9]ICE!L15</f>
        <v>81.599999999999952</v>
      </c>
      <c r="L51" s="13">
        <f>[9]ICE!M15</f>
        <v>81.599999999999952</v>
      </c>
      <c r="M51" s="13">
        <f>[9]ICE!N15</f>
        <v>81.599999999999952</v>
      </c>
      <c r="N51" s="21"/>
    </row>
    <row r="52" spans="1:14" x14ac:dyDescent="0.3">
      <c r="A52" s="22" t="str">
        <f>[9]ICE!B16</f>
        <v>g. Bloque 251-370 kWh</v>
      </c>
      <c r="B52" s="13">
        <f>[9]ICE!C16</f>
        <v>4386.6999999999989</v>
      </c>
      <c r="C52" s="13">
        <f>[9]ICE!D16</f>
        <v>4386.699999999998</v>
      </c>
      <c r="D52" s="13">
        <f>[9]ICE!E16</f>
        <v>4386.6999999999989</v>
      </c>
      <c r="E52" s="13">
        <f>[9]ICE!F16</f>
        <v>4762.4900000000016</v>
      </c>
      <c r="F52" s="13">
        <f>[9]ICE!G16</f>
        <v>4762.4900000000007</v>
      </c>
      <c r="G52" s="13">
        <f>[9]ICE!H16</f>
        <v>4762.4900000000016</v>
      </c>
      <c r="H52" s="13">
        <f>[9]ICE!I16</f>
        <v>4805.8500000000031</v>
      </c>
      <c r="I52" s="13">
        <f>[9]ICE!J16</f>
        <v>4805.8500000000031</v>
      </c>
      <c r="J52" s="13">
        <f>[9]ICE!K16</f>
        <v>4805.8500000000031</v>
      </c>
      <c r="K52" s="13">
        <f>[9]ICE!L16</f>
        <v>4360.6300000000019</v>
      </c>
      <c r="L52" s="13">
        <f>[9]ICE!M16</f>
        <v>4360.6300000000019</v>
      </c>
      <c r="M52" s="13">
        <f>[9]ICE!N16</f>
        <v>4360.6300000000019</v>
      </c>
      <c r="N52" s="23"/>
    </row>
    <row r="53" spans="1:14" x14ac:dyDescent="0.3">
      <c r="A53" s="22" t="str">
        <f>[9]ICE!B17</f>
        <v>h. Bloque 251-370 kWh</v>
      </c>
      <c r="B53" s="13">
        <f>[9]ICE!C17</f>
        <v>95.409999999999968</v>
      </c>
      <c r="C53" s="13">
        <f>[9]ICE!D17</f>
        <v>95.409999999999982</v>
      </c>
      <c r="D53" s="13">
        <f>[9]ICE!E17</f>
        <v>95.409999999999968</v>
      </c>
      <c r="E53" s="13">
        <f>[9]ICE!F17</f>
        <v>103.57999999999996</v>
      </c>
      <c r="F53" s="13">
        <f>[9]ICE!G17</f>
        <v>103.57999999999996</v>
      </c>
      <c r="G53" s="13">
        <f>[9]ICE!H17</f>
        <v>103.57999999999996</v>
      </c>
      <c r="H53" s="13">
        <f>[9]ICE!I17</f>
        <v>104.52</v>
      </c>
      <c r="I53" s="13">
        <f>[9]ICE!J17</f>
        <v>104.52</v>
      </c>
      <c r="J53" s="13">
        <f>[9]ICE!K17</f>
        <v>104.52</v>
      </c>
      <c r="K53" s="13">
        <f>[9]ICE!L17</f>
        <v>94.840000000000032</v>
      </c>
      <c r="L53" s="13">
        <f>[9]ICE!M17</f>
        <v>94.840000000000018</v>
      </c>
      <c r="M53" s="13">
        <f>[9]ICE!N17</f>
        <v>94.840000000000032</v>
      </c>
      <c r="N53" s="23"/>
    </row>
    <row r="54" spans="1:14" x14ac:dyDescent="0.3">
      <c r="A54" s="22" t="str">
        <f>[9]ICE!B18</f>
        <v>i. Bloque mayor a 371 kWh</v>
      </c>
      <c r="B54" s="13">
        <f>[9]ICE!C18</f>
        <v>8815.06</v>
      </c>
      <c r="C54" s="13">
        <f>[9]ICE!D18</f>
        <v>8815.06</v>
      </c>
      <c r="D54" s="13">
        <f>[9]ICE!E18</f>
        <v>8815.06</v>
      </c>
      <c r="E54" s="13">
        <f>[9]ICE!F18</f>
        <v>9570.2199999999975</v>
      </c>
      <c r="F54" s="13">
        <f>[9]ICE!G18</f>
        <v>9570.2199999999957</v>
      </c>
      <c r="G54" s="13">
        <f>[9]ICE!H18</f>
        <v>9570.2199999999975</v>
      </c>
      <c r="H54" s="13">
        <f>[9]ICE!I18</f>
        <v>9657.340000000002</v>
      </c>
      <c r="I54" s="13">
        <f>[9]ICE!J18</f>
        <v>9657.340000000002</v>
      </c>
      <c r="J54" s="13">
        <f>[9]ICE!K18</f>
        <v>9657.34</v>
      </c>
      <c r="K54" s="13">
        <f>[9]ICE!L18</f>
        <v>8762.6700000000037</v>
      </c>
      <c r="L54" s="13">
        <f>[9]ICE!M18</f>
        <v>8762.6700000000055</v>
      </c>
      <c r="M54" s="13">
        <f>[9]ICE!N18</f>
        <v>8762.6700000000037</v>
      </c>
      <c r="N54" s="23"/>
    </row>
    <row r="55" spans="1:14" x14ac:dyDescent="0.3">
      <c r="A55" s="22" t="str">
        <f>[9]ICE!B19</f>
        <v>j. Bloque mayor a 371 kWh</v>
      </c>
      <c r="B55" s="13">
        <f>[9]ICE!C19</f>
        <v>110.92000000000004</v>
      </c>
      <c r="C55" s="13">
        <f>[9]ICE!D19</f>
        <v>110.92000000000004</v>
      </c>
      <c r="D55" s="13">
        <f>[9]ICE!E19</f>
        <v>110.92000000000004</v>
      </c>
      <c r="E55" s="13">
        <f>[9]ICE!F19</f>
        <v>120.42000000000004</v>
      </c>
      <c r="F55" s="13">
        <f>[9]ICE!G19</f>
        <v>120.42000000000004</v>
      </c>
      <c r="G55" s="13">
        <f>[9]ICE!H19</f>
        <v>120.42000000000004</v>
      </c>
      <c r="H55" s="13">
        <f>[9]ICE!I19</f>
        <v>121.52</v>
      </c>
      <c r="I55" s="13">
        <f>[9]ICE!J19</f>
        <v>121.52</v>
      </c>
      <c r="J55" s="13">
        <f>[9]ICE!K19</f>
        <v>121.52</v>
      </c>
      <c r="K55" s="13">
        <f>[9]ICE!L19</f>
        <v>110.26000000000009</v>
      </c>
      <c r="L55" s="13">
        <f>[9]ICE!M19</f>
        <v>110.26000000000008</v>
      </c>
      <c r="M55" s="13">
        <f>[9]ICE!N19</f>
        <v>110.26000000000009</v>
      </c>
      <c r="N55" s="23"/>
    </row>
    <row r="56" spans="1:14" x14ac:dyDescent="0.3">
      <c r="A56" s="22" t="str">
        <f>[9]ICE!B20</f>
        <v>j.a.Por consumo de energía (kWh)</v>
      </c>
      <c r="B56" s="13">
        <f>[9]ICE!C20</f>
        <v>8815.06</v>
      </c>
      <c r="C56" s="13">
        <f>[9]ICE!D20</f>
        <v>8815.06</v>
      </c>
      <c r="D56" s="13">
        <f>[9]ICE!E20</f>
        <v>8815.06</v>
      </c>
      <c r="E56" s="13">
        <f>[9]ICE!F20</f>
        <v>9570.2199999999975</v>
      </c>
      <c r="F56" s="13">
        <f>[9]ICE!G20</f>
        <v>9570.2199999999957</v>
      </c>
      <c r="G56" s="13">
        <f>[9]ICE!H20</f>
        <v>9570.2199999999975</v>
      </c>
      <c r="H56" s="13">
        <f>[9]ICE!I20</f>
        <v>9657.340000000002</v>
      </c>
      <c r="I56" s="13">
        <f>[9]ICE!J20</f>
        <v>9657.340000000002</v>
      </c>
      <c r="J56" s="13">
        <f>[9]ICE!K20</f>
        <v>9657.34</v>
      </c>
      <c r="K56" s="13">
        <f>[9]ICE!L20</f>
        <v>8762.6700000000037</v>
      </c>
      <c r="L56" s="13">
        <f>[9]ICE!M20</f>
        <v>8762.6700000000055</v>
      </c>
      <c r="M56" s="13">
        <f>[9]ICE!N20</f>
        <v>8762.6700000000037</v>
      </c>
      <c r="N56" s="23"/>
    </row>
    <row r="57" spans="1:14" x14ac:dyDescent="0.3">
      <c r="A57" s="22" t="str">
        <f>[9]ICE!B21</f>
        <v>j.b. Por consumo de energía (kWh)</v>
      </c>
      <c r="B57" s="13">
        <f>[9]ICE!C21</f>
        <v>66.369999999999948</v>
      </c>
      <c r="C57" s="13">
        <f>[9]ICE!D21</f>
        <v>66.369999999999962</v>
      </c>
      <c r="D57" s="13">
        <f>[9]ICE!E21</f>
        <v>66.369999999999948</v>
      </c>
      <c r="E57" s="13">
        <f>[9]ICE!F21</f>
        <v>72.05999999999996</v>
      </c>
      <c r="F57" s="13">
        <f>[9]ICE!G21</f>
        <v>72.05999999999996</v>
      </c>
      <c r="G57" s="13">
        <f>[9]ICE!H21</f>
        <v>72.05999999999996</v>
      </c>
      <c r="H57" s="13">
        <f>[9]ICE!I21</f>
        <v>72.72</v>
      </c>
      <c r="I57" s="13">
        <f>[9]ICE!J21</f>
        <v>72.72</v>
      </c>
      <c r="J57" s="13">
        <f>[9]ICE!K21</f>
        <v>72.720000000000013</v>
      </c>
      <c r="K57" s="13">
        <f>[9]ICE!L21</f>
        <v>65.98</v>
      </c>
      <c r="L57" s="13">
        <f>[9]ICE!M21</f>
        <v>65.98</v>
      </c>
      <c r="M57" s="13">
        <f>[9]ICE!N21</f>
        <v>65.98</v>
      </c>
      <c r="N57" s="23"/>
    </row>
    <row r="58" spans="1:14" x14ac:dyDescent="0.3">
      <c r="A58" s="116" t="str">
        <f>[9]ICE!B22</f>
        <v>j.c. Por consumo de Potencia (kW)</v>
      </c>
      <c r="B58" s="115">
        <f>[9]ICE!C22</f>
        <v>10970.210000000001</v>
      </c>
      <c r="C58" s="115">
        <f>[9]ICE!D22</f>
        <v>10970.209999999997</v>
      </c>
      <c r="D58" s="115">
        <f>[9]ICE!E22</f>
        <v>10970.210000000001</v>
      </c>
      <c r="E58" s="115">
        <f>[9]ICE!F22</f>
        <v>11910</v>
      </c>
      <c r="F58" s="115">
        <f>[9]ICE!G22</f>
        <v>11910</v>
      </c>
      <c r="G58" s="115">
        <f>[9]ICE!H22</f>
        <v>11910</v>
      </c>
      <c r="H58" s="115">
        <f>[9]ICE!I22</f>
        <v>12018.419999999998</v>
      </c>
      <c r="I58" s="115">
        <f>[9]ICE!J22</f>
        <v>12018.419999999998</v>
      </c>
      <c r="J58" s="115">
        <f>[9]ICE!K22</f>
        <v>12018.42</v>
      </c>
      <c r="K58" s="115">
        <f>[9]ICE!L22</f>
        <v>10905.020000000002</v>
      </c>
      <c r="L58" s="115">
        <f>[9]ICE!M22</f>
        <v>10905.02</v>
      </c>
      <c r="M58" s="115">
        <f>[9]ICE!N22</f>
        <v>10905.020000000002</v>
      </c>
      <c r="N58" s="23"/>
    </row>
    <row r="59" spans="1:14" x14ac:dyDescent="0.3">
      <c r="A59" s="66" t="str">
        <f>[9]ICE!B23</f>
        <v>COMERCIOS Y SERVICIOS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23"/>
    </row>
    <row r="60" spans="1:14" x14ac:dyDescent="0.3">
      <c r="A60" s="66" t="str">
        <f>[9]ICE!B24</f>
        <v>T-CO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23"/>
    </row>
    <row r="61" spans="1:14" x14ac:dyDescent="0.3">
      <c r="A61" s="22" t="str">
        <f>[9]ICE!B25</f>
        <v>a. Consumo de Energía menor o igual a 3000 kWh</v>
      </c>
      <c r="B61" s="13">
        <f>[9]ICE!C25</f>
        <v>110.92000000000004</v>
      </c>
      <c r="C61" s="13">
        <f>[9]ICE!D25</f>
        <v>110.92000000000004</v>
      </c>
      <c r="D61" s="13">
        <f>[9]ICE!E25</f>
        <v>110.92000000000004</v>
      </c>
      <c r="E61" s="13">
        <f>[9]ICE!F25</f>
        <v>120.42000000000004</v>
      </c>
      <c r="F61" s="13">
        <f>[9]ICE!G25</f>
        <v>120.42000000000004</v>
      </c>
      <c r="G61" s="13">
        <f>[9]ICE!H25</f>
        <v>120.42000000000004</v>
      </c>
      <c r="H61" s="13">
        <f>[9]ICE!I25</f>
        <v>121.52</v>
      </c>
      <c r="I61" s="13">
        <f>[9]ICE!J25</f>
        <v>121.52</v>
      </c>
      <c r="J61" s="13">
        <f>[9]ICE!K25</f>
        <v>121.52</v>
      </c>
      <c r="K61" s="13">
        <f>[9]ICE!L25</f>
        <v>110.26000000000009</v>
      </c>
      <c r="L61" s="13">
        <f>[9]ICE!M25</f>
        <v>110.26000000000008</v>
      </c>
      <c r="M61" s="13">
        <f>[9]ICE!N25</f>
        <v>110.26000000000009</v>
      </c>
      <c r="N61" s="23"/>
    </row>
    <row r="62" spans="1:14" x14ac:dyDescent="0.3">
      <c r="A62" s="22" t="str">
        <f>[9]ICE!B26</f>
        <v>b. Consumo de Energía cada kWh</v>
      </c>
      <c r="B62" s="13">
        <f>[9]ICE!C26</f>
        <v>66.369999999999948</v>
      </c>
      <c r="C62" s="13">
        <f>[9]ICE!D26</f>
        <v>66.369999999999962</v>
      </c>
      <c r="D62" s="13">
        <f>[9]ICE!E26</f>
        <v>66.369999999999948</v>
      </c>
      <c r="E62" s="13">
        <f>[9]ICE!F26</f>
        <v>72.05999999999996</v>
      </c>
      <c r="F62" s="13">
        <f>[9]ICE!G26</f>
        <v>72.05999999999996</v>
      </c>
      <c r="G62" s="13">
        <f>[9]ICE!H26</f>
        <v>72.05999999999996</v>
      </c>
      <c r="H62" s="13">
        <f>[9]ICE!I26</f>
        <v>72.72</v>
      </c>
      <c r="I62" s="13">
        <f>[9]ICE!J26</f>
        <v>72.72</v>
      </c>
      <c r="J62" s="13">
        <f>[9]ICE!K26</f>
        <v>72.720000000000013</v>
      </c>
      <c r="K62" s="13">
        <f>[9]ICE!L26</f>
        <v>65.98</v>
      </c>
      <c r="L62" s="13">
        <f>[9]ICE!M26</f>
        <v>65.98</v>
      </c>
      <c r="M62" s="13">
        <f>[9]ICE!N26</f>
        <v>65.98</v>
      </c>
      <c r="N62" s="23"/>
    </row>
    <row r="63" spans="1:14" x14ac:dyDescent="0.3">
      <c r="A63" s="116" t="str">
        <f>[9]ICE!B27</f>
        <v>c. Consumo de Potencia cada kW</v>
      </c>
      <c r="B63" s="115">
        <f>[9]ICE!C27</f>
        <v>10970.210000000001</v>
      </c>
      <c r="C63" s="115">
        <f>[9]ICE!D27</f>
        <v>10970.209999999997</v>
      </c>
      <c r="D63" s="115">
        <f>[9]ICE!E27</f>
        <v>10970.210000000001</v>
      </c>
      <c r="E63" s="115">
        <f>[9]ICE!F27</f>
        <v>11910</v>
      </c>
      <c r="F63" s="115">
        <f>[9]ICE!G27</f>
        <v>11910</v>
      </c>
      <c r="G63" s="115">
        <f>[9]ICE!H27</f>
        <v>11910</v>
      </c>
      <c r="H63" s="115">
        <f>[9]ICE!I27</f>
        <v>12018.419999999998</v>
      </c>
      <c r="I63" s="115">
        <f>[9]ICE!J27</f>
        <v>12018.419999999998</v>
      </c>
      <c r="J63" s="115">
        <f>[9]ICE!K27</f>
        <v>12018.42</v>
      </c>
      <c r="K63" s="115">
        <f>[9]ICE!L27</f>
        <v>10905.020000000002</v>
      </c>
      <c r="L63" s="115">
        <f>[9]ICE!M27</f>
        <v>10905.02</v>
      </c>
      <c r="M63" s="115">
        <f>[9]ICE!N27</f>
        <v>10905.020000000002</v>
      </c>
      <c r="N63" s="23"/>
    </row>
    <row r="64" spans="1:14" x14ac:dyDescent="0.3">
      <c r="A64" s="66" t="str">
        <f>[9]ICE!B28</f>
        <v>INDUSTRIAL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23"/>
    </row>
    <row r="65" spans="1:17" x14ac:dyDescent="0.3">
      <c r="A65" s="66" t="str">
        <f>[9]ICE!B29</f>
        <v>T-IN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23"/>
    </row>
    <row r="66" spans="1:17" x14ac:dyDescent="0.3">
      <c r="A66" s="22" t="str">
        <f>[9]ICE!B30</f>
        <v>a. Consumo de Energía menor o igual a 3000 kWh</v>
      </c>
      <c r="B66" s="13">
        <f>[9]ICE!C30</f>
        <v>110.92000000000004</v>
      </c>
      <c r="C66" s="13">
        <f>[9]ICE!D30</f>
        <v>110.92000000000004</v>
      </c>
      <c r="D66" s="13">
        <f>[9]ICE!E30</f>
        <v>110.92000000000004</v>
      </c>
      <c r="E66" s="13">
        <f>[9]ICE!F30</f>
        <v>120.42000000000004</v>
      </c>
      <c r="F66" s="13">
        <f>[9]ICE!G30</f>
        <v>120.42000000000004</v>
      </c>
      <c r="G66" s="13">
        <f>[9]ICE!H30</f>
        <v>120.42000000000004</v>
      </c>
      <c r="H66" s="13">
        <f>[9]ICE!I30</f>
        <v>121.52</v>
      </c>
      <c r="I66" s="13">
        <f>[9]ICE!J30</f>
        <v>121.52</v>
      </c>
      <c r="J66" s="13">
        <f>[9]ICE!K30</f>
        <v>121.52</v>
      </c>
      <c r="K66" s="13">
        <f>[9]ICE!L30</f>
        <v>110.26000000000009</v>
      </c>
      <c r="L66" s="13">
        <f>[9]ICE!M30</f>
        <v>110.26000000000008</v>
      </c>
      <c r="M66" s="13">
        <f>[9]ICE!N30</f>
        <v>110.26000000000009</v>
      </c>
      <c r="N66" s="23"/>
    </row>
    <row r="67" spans="1:17" x14ac:dyDescent="0.3">
      <c r="A67" s="22" t="str">
        <f>[9]ICE!B31</f>
        <v>b. Consumo de Energía cada kWh</v>
      </c>
      <c r="B67" s="13">
        <f>[9]ICE!C31</f>
        <v>66.369999999999948</v>
      </c>
      <c r="C67" s="13">
        <f>[9]ICE!D31</f>
        <v>66.369999999999962</v>
      </c>
      <c r="D67" s="13">
        <f>[9]ICE!E31</f>
        <v>66.369999999999948</v>
      </c>
      <c r="E67" s="13">
        <f>[9]ICE!F31</f>
        <v>72.05999999999996</v>
      </c>
      <c r="F67" s="13">
        <f>[9]ICE!G31</f>
        <v>72.05999999999996</v>
      </c>
      <c r="G67" s="13">
        <f>[9]ICE!H31</f>
        <v>72.05999999999996</v>
      </c>
      <c r="H67" s="13">
        <f>[9]ICE!I31</f>
        <v>72.72</v>
      </c>
      <c r="I67" s="13">
        <f>[9]ICE!J31</f>
        <v>72.72</v>
      </c>
      <c r="J67" s="13">
        <f>[9]ICE!K31</f>
        <v>72.720000000000013</v>
      </c>
      <c r="K67" s="13">
        <f>[9]ICE!L31</f>
        <v>65.98</v>
      </c>
      <c r="L67" s="13">
        <f>[9]ICE!M31</f>
        <v>65.98</v>
      </c>
      <c r="M67" s="13">
        <f>[9]ICE!N31</f>
        <v>65.98</v>
      </c>
      <c r="N67" s="23"/>
    </row>
    <row r="68" spans="1:17" x14ac:dyDescent="0.3">
      <c r="A68" s="116" t="str">
        <f>[9]ICE!B32</f>
        <v>c. Consumo de Potencia cada kW</v>
      </c>
      <c r="B68" s="115">
        <f>[9]ICE!C32</f>
        <v>10970.210000000001</v>
      </c>
      <c r="C68" s="115">
        <f>[9]ICE!D32</f>
        <v>10970.209999999997</v>
      </c>
      <c r="D68" s="115">
        <f>[9]ICE!E32</f>
        <v>10970.210000000001</v>
      </c>
      <c r="E68" s="115">
        <f>[9]ICE!F32</f>
        <v>11910</v>
      </c>
      <c r="F68" s="115">
        <f>[9]ICE!G32</f>
        <v>11910</v>
      </c>
      <c r="G68" s="115">
        <f>[9]ICE!H32</f>
        <v>11910</v>
      </c>
      <c r="H68" s="115">
        <f>[9]ICE!I32</f>
        <v>12018.419999999998</v>
      </c>
      <c r="I68" s="115">
        <f>[9]ICE!J32</f>
        <v>12018.419999999998</v>
      </c>
      <c r="J68" s="115">
        <f>[9]ICE!K32</f>
        <v>12018.42</v>
      </c>
      <c r="K68" s="115">
        <f>[9]ICE!L32</f>
        <v>10905.020000000002</v>
      </c>
      <c r="L68" s="115">
        <f>[9]ICE!M32</f>
        <v>10905.02</v>
      </c>
      <c r="M68" s="115">
        <f>[9]ICE!N32</f>
        <v>10905.020000000002</v>
      </c>
      <c r="N68" s="21"/>
    </row>
    <row r="69" spans="1:17" x14ac:dyDescent="0.3">
      <c r="A69" s="66" t="str">
        <f>[9]ICE!B33</f>
        <v>PREFERENCIAL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21"/>
    </row>
    <row r="70" spans="1:17" x14ac:dyDescent="0.3">
      <c r="A70" s="66" t="str">
        <f>[9]ICE!B34</f>
        <v>T-CS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7" x14ac:dyDescent="0.3">
      <c r="A71" s="22" t="str">
        <f>[9]ICE!B35</f>
        <v>a. Consumo de Energía menor o igual a 3000 kWh</v>
      </c>
      <c r="B71" s="13">
        <f>[9]ICE!C35</f>
        <v>94.27</v>
      </c>
      <c r="C71" s="13">
        <f>[9]ICE!D35</f>
        <v>94.27</v>
      </c>
      <c r="D71" s="13">
        <f>[9]ICE!E35</f>
        <v>94.27</v>
      </c>
      <c r="E71" s="13">
        <f>[9]ICE!F35</f>
        <v>102.34999999999995</v>
      </c>
      <c r="F71" s="13">
        <f>[9]ICE!G35</f>
        <v>102.34999999999995</v>
      </c>
      <c r="G71" s="13">
        <f>[9]ICE!H35</f>
        <v>102.34999999999995</v>
      </c>
      <c r="H71" s="13">
        <f>[9]ICE!I35</f>
        <v>103.28999999999998</v>
      </c>
      <c r="I71" s="13">
        <f>[9]ICE!J35</f>
        <v>103.28999999999998</v>
      </c>
      <c r="J71" s="13">
        <f>[9]ICE!K35</f>
        <v>103.28999999999998</v>
      </c>
      <c r="K71" s="13">
        <f>[9]ICE!L35</f>
        <v>93.719999999999942</v>
      </c>
      <c r="L71" s="13">
        <f>[9]ICE!M35</f>
        <v>93.719999999999956</v>
      </c>
      <c r="M71" s="13">
        <f>[9]ICE!N35</f>
        <v>93.719999999999942</v>
      </c>
    </row>
    <row r="72" spans="1:17" x14ac:dyDescent="0.3">
      <c r="A72" s="22" t="str">
        <f>[9]ICE!B36</f>
        <v>b. Consumo de Energía cada kWh</v>
      </c>
      <c r="B72" s="13">
        <f>[9]ICE!C36</f>
        <v>56.430000000000014</v>
      </c>
      <c r="C72" s="13">
        <f>[9]ICE!D36</f>
        <v>56.430000000000007</v>
      </c>
      <c r="D72" s="13">
        <f>[9]ICE!E36</f>
        <v>56.430000000000014</v>
      </c>
      <c r="E72" s="13">
        <f>[9]ICE!F36</f>
        <v>61.26</v>
      </c>
      <c r="F72" s="13">
        <f>[9]ICE!G36</f>
        <v>61.26</v>
      </c>
      <c r="G72" s="13">
        <f>[9]ICE!H36</f>
        <v>61.26</v>
      </c>
      <c r="H72" s="13">
        <f>[9]ICE!I36</f>
        <v>61.819999999999979</v>
      </c>
      <c r="I72" s="13">
        <f>[9]ICE!J36</f>
        <v>61.819999999999979</v>
      </c>
      <c r="J72" s="13">
        <f>[9]ICE!K36</f>
        <v>61.819999999999979</v>
      </c>
      <c r="K72" s="13">
        <f>[9]ICE!L36</f>
        <v>56.089999999999982</v>
      </c>
      <c r="L72" s="13">
        <f>[9]ICE!M36</f>
        <v>56.089999999999989</v>
      </c>
      <c r="M72" s="13">
        <f>[9]ICE!N36</f>
        <v>56.089999999999982</v>
      </c>
    </row>
    <row r="73" spans="1:17" x14ac:dyDescent="0.3">
      <c r="A73" s="116" t="str">
        <f>[9]ICE!B37</f>
        <v>c. Consumo de Potencia cada kW</v>
      </c>
      <c r="B73" s="115">
        <f>[9]ICE!C37</f>
        <v>9324.6700000000037</v>
      </c>
      <c r="C73" s="115">
        <f>[9]ICE!D37</f>
        <v>9324.6700000000055</v>
      </c>
      <c r="D73" s="115">
        <f>[9]ICE!E37</f>
        <v>9324.6700000000037</v>
      </c>
      <c r="E73" s="115">
        <f>[9]ICE!F37</f>
        <v>10123.480000000001</v>
      </c>
      <c r="F73" s="115">
        <f>[9]ICE!G37</f>
        <v>10123.48</v>
      </c>
      <c r="G73" s="115">
        <f>[9]ICE!H37</f>
        <v>10123.480000000001</v>
      </c>
      <c r="H73" s="115">
        <f>[9]ICE!I37</f>
        <v>10215.650000000001</v>
      </c>
      <c r="I73" s="115">
        <f>[9]ICE!J37</f>
        <v>10215.650000000001</v>
      </c>
      <c r="J73" s="115">
        <f>[9]ICE!K37</f>
        <v>10215.65</v>
      </c>
      <c r="K73" s="115">
        <f>[9]ICE!L37</f>
        <v>9269.2600000000039</v>
      </c>
      <c r="L73" s="115">
        <f>[9]ICE!M37</f>
        <v>9269.2600000000039</v>
      </c>
      <c r="M73" s="115">
        <f>[9]ICE!N37</f>
        <v>9269.2600000000039</v>
      </c>
    </row>
    <row r="74" spans="1:17" x14ac:dyDescent="0.3">
      <c r="A74" s="66" t="str">
        <f>[9]ICE!B38</f>
        <v>MEDIA TENSIÓN (T-MT)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7" x14ac:dyDescent="0.3">
      <c r="A75" s="66" t="str">
        <f>[9]ICE!B39</f>
        <v>T-MT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7" x14ac:dyDescent="0.3">
      <c r="A76" s="22" t="str">
        <f>[9]ICE!B40</f>
        <v>a.Periodo Punta (máxima)</v>
      </c>
      <c r="B76" s="13">
        <f>[9]ICE!C40</f>
        <v>57.640000000000043</v>
      </c>
      <c r="C76" s="13">
        <f>[9]ICE!D40</f>
        <v>57.640000000000036</v>
      </c>
      <c r="D76" s="13">
        <f>[9]ICE!E40</f>
        <v>57.640000000000043</v>
      </c>
      <c r="E76" s="13">
        <f>[9]ICE!F40</f>
        <v>62.57999999999997</v>
      </c>
      <c r="F76" s="13">
        <f>[9]ICE!G40</f>
        <v>62.57999999999997</v>
      </c>
      <c r="G76" s="13">
        <f>[9]ICE!H40</f>
        <v>62.57999999999997</v>
      </c>
      <c r="H76" s="13">
        <f>[9]ICE!I40</f>
        <v>63.150000000000034</v>
      </c>
      <c r="I76" s="13">
        <f>[9]ICE!J40</f>
        <v>63.150000000000034</v>
      </c>
      <c r="J76" s="13">
        <f>[9]ICE!K40</f>
        <v>63.150000000000027</v>
      </c>
      <c r="K76" s="13">
        <f>[9]ICE!L40</f>
        <v>57.299999999999969</v>
      </c>
      <c r="L76" s="13">
        <f>[9]ICE!M40</f>
        <v>57.299999999999969</v>
      </c>
      <c r="M76" s="13">
        <f>[9]ICE!N40</f>
        <v>57.299999999999969</v>
      </c>
    </row>
    <row r="77" spans="1:17" x14ac:dyDescent="0.3">
      <c r="A77" s="22" t="str">
        <f>[9]ICE!B41</f>
        <v>b.Periodo Punta (mínimo)</v>
      </c>
      <c r="B77" s="13">
        <f>[9]ICE!C41</f>
        <v>55.359999999999964</v>
      </c>
      <c r="C77" s="13">
        <f>[9]ICE!D41</f>
        <v>55.359999999999971</v>
      </c>
      <c r="D77" s="13">
        <f>[9]ICE!E41</f>
        <v>55.359999999999964</v>
      </c>
      <c r="E77" s="13">
        <f>[9]ICE!F41</f>
        <v>60.099999999999973</v>
      </c>
      <c r="F77" s="13">
        <f>[9]ICE!G41</f>
        <v>60.099999999999966</v>
      </c>
      <c r="G77" s="13">
        <f>[9]ICE!H41</f>
        <v>60.099999999999973</v>
      </c>
      <c r="H77" s="13">
        <f>[9]ICE!I41</f>
        <v>60.650000000000034</v>
      </c>
      <c r="I77" s="13">
        <f>[9]ICE!J41</f>
        <v>60.650000000000034</v>
      </c>
      <c r="J77" s="13">
        <f>[9]ICE!K41</f>
        <v>60.650000000000027</v>
      </c>
      <c r="K77" s="13">
        <f>[9]ICE!L41</f>
        <v>55.030919999999973</v>
      </c>
      <c r="L77" s="13">
        <f>[9]ICE!M41</f>
        <v>55.030919999999973</v>
      </c>
      <c r="M77" s="13">
        <f>[9]ICE!N41</f>
        <v>55.030919999999973</v>
      </c>
    </row>
    <row r="78" spans="1:17" x14ac:dyDescent="0.3">
      <c r="A78" s="22" t="str">
        <f>[9]ICE!B42</f>
        <v>c.Periodo Valle (máxima)</v>
      </c>
      <c r="B78" s="13">
        <f>[9]ICE!C42</f>
        <v>21.41</v>
      </c>
      <c r="C78" s="13">
        <f>[9]ICE!D42</f>
        <v>21.410000000000004</v>
      </c>
      <c r="D78" s="13">
        <f>[9]ICE!E42</f>
        <v>21.41</v>
      </c>
      <c r="E78" s="13">
        <f>[9]ICE!F42</f>
        <v>23.25</v>
      </c>
      <c r="F78" s="13">
        <f>[9]ICE!G42</f>
        <v>23.25</v>
      </c>
      <c r="G78" s="13">
        <f>[9]ICE!H42</f>
        <v>23.25</v>
      </c>
      <c r="H78" s="13">
        <f>[9]ICE!I42</f>
        <v>23.460000000000008</v>
      </c>
      <c r="I78" s="13">
        <f>[9]ICE!J42</f>
        <v>23.460000000000008</v>
      </c>
      <c r="J78" s="13">
        <f>[9]ICE!K42</f>
        <v>23.460000000000004</v>
      </c>
      <c r="K78" s="13">
        <f>[9]ICE!L42</f>
        <v>21.289999999999996</v>
      </c>
      <c r="L78" s="13">
        <f>[9]ICE!M42</f>
        <v>21.29</v>
      </c>
      <c r="M78" s="13">
        <f>[9]ICE!N42</f>
        <v>21.289999999999996</v>
      </c>
    </row>
    <row r="79" spans="1:17" x14ac:dyDescent="0.3">
      <c r="A79" s="22" t="str">
        <f>[9]ICE!B43</f>
        <v>d.Periodo Valle (mínima)</v>
      </c>
      <c r="B79" s="13">
        <f>[9]ICE!C43</f>
        <v>20.570000000000007</v>
      </c>
      <c r="C79" s="13">
        <f>[9]ICE!D43</f>
        <v>20.57</v>
      </c>
      <c r="D79" s="13">
        <f>[9]ICE!E43</f>
        <v>20.570000000000007</v>
      </c>
      <c r="E79" s="13">
        <f>[9]ICE!F43</f>
        <v>22.330000000000002</v>
      </c>
      <c r="F79" s="13">
        <f>[9]ICE!G43</f>
        <v>22.330000000000005</v>
      </c>
      <c r="G79" s="13">
        <f>[9]ICE!H43</f>
        <v>22.330000000000002</v>
      </c>
      <c r="H79" s="13">
        <f>[9]ICE!I43</f>
        <v>22.529999999999983</v>
      </c>
      <c r="I79" s="13">
        <f>[9]ICE!J43</f>
        <v>22.529999999999983</v>
      </c>
      <c r="J79" s="13">
        <f>[9]ICE!K43</f>
        <v>22.529999999999983</v>
      </c>
      <c r="K79" s="13">
        <f>[9]ICE!L43</f>
        <v>20.446915999999991</v>
      </c>
      <c r="L79" s="13">
        <f>[9]ICE!M43</f>
        <v>20.446915999999991</v>
      </c>
      <c r="M79" s="13">
        <f>[9]ICE!N43</f>
        <v>20.446915999999991</v>
      </c>
    </row>
    <row r="80" spans="1:17" x14ac:dyDescent="0.3">
      <c r="A80" s="22" t="str">
        <f>[9]ICE!B44</f>
        <v>e.Periodo Noche (máxima)</v>
      </c>
      <c r="B80" s="13">
        <f>[9]ICE!C44</f>
        <v>13.170000000000002</v>
      </c>
      <c r="C80" s="13">
        <f>[9]ICE!D44</f>
        <v>13.17</v>
      </c>
      <c r="D80" s="13">
        <f>[9]ICE!E44</f>
        <v>13.170000000000002</v>
      </c>
      <c r="E80" s="13">
        <f>[9]ICE!F44</f>
        <v>14.300000000000008</v>
      </c>
      <c r="F80" s="13">
        <f>[9]ICE!G44</f>
        <v>14.300000000000008</v>
      </c>
      <c r="G80" s="13">
        <f>[9]ICE!H44</f>
        <v>14.300000000000008</v>
      </c>
      <c r="H80" s="13">
        <f>[9]ICE!I44</f>
        <v>14.44</v>
      </c>
      <c r="I80" s="13">
        <f>[9]ICE!J44</f>
        <v>14.44</v>
      </c>
      <c r="J80" s="13">
        <f>[9]ICE!K44</f>
        <v>14.44</v>
      </c>
      <c r="K80" s="13">
        <f>[9]ICE!L44</f>
        <v>13.100000000000007</v>
      </c>
      <c r="L80" s="13">
        <f>[9]ICE!M44</f>
        <v>13.100000000000005</v>
      </c>
      <c r="M80" s="13">
        <f>[9]ICE!N44</f>
        <v>13.100000000000007</v>
      </c>
      <c r="N80" s="16"/>
      <c r="O80" s="16"/>
      <c r="P80" s="16"/>
      <c r="Q80" s="16"/>
    </row>
    <row r="81" spans="1:17" hidden="1" x14ac:dyDescent="0.3">
      <c r="A81" s="22" t="str">
        <f>[9]ICE!B45</f>
        <v>f.Periodo Noche (máxima)</v>
      </c>
      <c r="B81" s="13">
        <f>[9]ICE!C45</f>
        <v>0</v>
      </c>
      <c r="C81" s="13">
        <f>[9]ICE!D45</f>
        <v>0</v>
      </c>
      <c r="D81" s="13">
        <f>[9]ICE!E45</f>
        <v>0</v>
      </c>
      <c r="E81" s="13">
        <f>[9]ICE!F45</f>
        <v>0</v>
      </c>
      <c r="F81" s="13">
        <f>[9]ICE!G45</f>
        <v>0</v>
      </c>
      <c r="G81" s="13">
        <f>[9]ICE!H45</f>
        <v>0</v>
      </c>
      <c r="H81" s="13">
        <f>[9]ICE!I45</f>
        <v>0</v>
      </c>
      <c r="I81" s="13">
        <f>[9]ICE!J45</f>
        <v>0</v>
      </c>
      <c r="J81" s="13">
        <f>[9]ICE!K45</f>
        <v>0</v>
      </c>
      <c r="K81" s="13">
        <f>[9]ICE!L45</f>
        <v>0</v>
      </c>
      <c r="L81" s="13">
        <f>[9]ICE!M45</f>
        <v>0</v>
      </c>
      <c r="M81" s="13">
        <f>[9]ICE!N45</f>
        <v>0</v>
      </c>
      <c r="N81" s="16"/>
      <c r="O81" s="16"/>
      <c r="P81" s="16"/>
      <c r="Q81" s="16"/>
    </row>
    <row r="82" spans="1:17" x14ac:dyDescent="0.3">
      <c r="A82" s="22" t="str">
        <f>[9]ICE!B46</f>
        <v>f.Periodo Noche (mínimo)</v>
      </c>
      <c r="B82" s="13">
        <f>[9]ICE!C46</f>
        <v>12.649999999999995</v>
      </c>
      <c r="C82" s="13">
        <f>[9]ICE!D46</f>
        <v>12.649999999999997</v>
      </c>
      <c r="D82" s="13">
        <f>[9]ICE!E46</f>
        <v>12.649999999999995</v>
      </c>
      <c r="E82" s="13">
        <f>[9]ICE!F46</f>
        <v>13.730000000000006</v>
      </c>
      <c r="F82" s="13">
        <f>[9]ICE!G46</f>
        <v>13.730000000000006</v>
      </c>
      <c r="G82" s="13">
        <f>[9]ICE!H46</f>
        <v>13.730000000000006</v>
      </c>
      <c r="H82" s="13">
        <f>[9]ICE!I46</f>
        <v>13.870000000000003</v>
      </c>
      <c r="I82" s="13">
        <f>[9]ICE!J46</f>
        <v>13.870000000000003</v>
      </c>
      <c r="J82" s="13">
        <f>[9]ICE!K46</f>
        <v>13.870000000000003</v>
      </c>
      <c r="K82" s="13">
        <f>[9]ICE!L46</f>
        <v>12.581239999999994</v>
      </c>
      <c r="L82" s="13">
        <f>[9]ICE!M46</f>
        <v>12.581239999999996</v>
      </c>
      <c r="M82" s="13">
        <f>[9]ICE!N46</f>
        <v>12.581239999999994</v>
      </c>
      <c r="N82" s="16"/>
      <c r="O82" s="16"/>
      <c r="P82" s="16"/>
      <c r="Q82" s="16"/>
    </row>
    <row r="83" spans="1:17" x14ac:dyDescent="0.3">
      <c r="A83" s="22" t="str">
        <f>[9]ICE!B47</f>
        <v>g. Potencia Punta (Máxima)</v>
      </c>
      <c r="B83" s="13">
        <f>[9]ICE!C47</f>
        <v>9353.3599999999933</v>
      </c>
      <c r="C83" s="13">
        <f>[9]ICE!D47</f>
        <v>9353.3599999999951</v>
      </c>
      <c r="D83" s="13">
        <f>[9]ICE!E47</f>
        <v>9353.3599999999933</v>
      </c>
      <c r="E83" s="13">
        <f>[9]ICE!F47</f>
        <v>10154.640000000009</v>
      </c>
      <c r="F83" s="13">
        <f>[9]ICE!G47</f>
        <v>10154.640000000009</v>
      </c>
      <c r="G83" s="13">
        <f>[9]ICE!H47</f>
        <v>10154.640000000009</v>
      </c>
      <c r="H83" s="13">
        <f>[9]ICE!I47</f>
        <v>10247.090000000004</v>
      </c>
      <c r="I83" s="13">
        <f>[9]ICE!J47</f>
        <v>10247.090000000004</v>
      </c>
      <c r="J83" s="13">
        <f>[9]ICE!K47</f>
        <v>10247.090000000002</v>
      </c>
      <c r="K83" s="13">
        <f>[9]ICE!L47</f>
        <v>9297.7900000000027</v>
      </c>
      <c r="L83" s="13">
        <f>[9]ICE!M47</f>
        <v>9297.7900000000045</v>
      </c>
      <c r="M83" s="13">
        <f>[9]ICE!N47</f>
        <v>9297.7900000000027</v>
      </c>
      <c r="N83" s="16"/>
      <c r="O83" s="16"/>
      <c r="P83" s="16"/>
      <c r="Q83" s="16"/>
    </row>
    <row r="84" spans="1:17" hidden="1" x14ac:dyDescent="0.3">
      <c r="A84" s="22" t="str">
        <f>[9]ICE!B48</f>
        <v>g.Periodo Noche (mínimo)</v>
      </c>
      <c r="B84" s="13">
        <f>[9]ICE!C48</f>
        <v>0</v>
      </c>
      <c r="C84" s="13">
        <f>[9]ICE!D48</f>
        <v>0</v>
      </c>
      <c r="D84" s="13">
        <f>[9]ICE!E48</f>
        <v>0</v>
      </c>
      <c r="E84" s="13">
        <f>[9]ICE!F48</f>
        <v>0</v>
      </c>
      <c r="F84" s="13">
        <f>[9]ICE!G48</f>
        <v>0</v>
      </c>
      <c r="G84" s="13">
        <f>[9]ICE!H48</f>
        <v>0</v>
      </c>
      <c r="H84" s="13">
        <f>[9]ICE!I48</f>
        <v>0</v>
      </c>
      <c r="I84" s="13">
        <f>[9]ICE!J48</f>
        <v>0</v>
      </c>
      <c r="J84" s="13">
        <f>[9]ICE!K48</f>
        <v>0</v>
      </c>
      <c r="K84" s="13">
        <f>[9]ICE!L48</f>
        <v>0</v>
      </c>
      <c r="L84" s="13">
        <f>[9]ICE!M48</f>
        <v>0</v>
      </c>
      <c r="M84" s="13">
        <f>[9]ICE!N48</f>
        <v>0</v>
      </c>
      <c r="N84" s="16"/>
      <c r="O84" s="16"/>
      <c r="P84" s="16"/>
      <c r="Q84" s="16"/>
    </row>
    <row r="85" spans="1:17" x14ac:dyDescent="0.3">
      <c r="A85" s="22" t="str">
        <f>[9]ICE!B49</f>
        <v>h. Potencia Punta (Mínimo)</v>
      </c>
      <c r="B85" s="13">
        <f>[9]ICE!C49</f>
        <v>8982.9699999999975</v>
      </c>
      <c r="C85" s="13">
        <f>[9]ICE!D49</f>
        <v>8982.9699999999993</v>
      </c>
      <c r="D85" s="13">
        <f>[9]ICE!E49</f>
        <v>8982.9699999999975</v>
      </c>
      <c r="E85" s="13">
        <f>[9]ICE!F49</f>
        <v>9752.5199999999986</v>
      </c>
      <c r="F85" s="13">
        <f>[9]ICE!G49</f>
        <v>9752.52</v>
      </c>
      <c r="G85" s="13">
        <f>[9]ICE!H49</f>
        <v>9752.5199999999986</v>
      </c>
      <c r="H85" s="13">
        <f>[9]ICE!I49</f>
        <v>9841.31</v>
      </c>
      <c r="I85" s="13">
        <f>[9]ICE!J49</f>
        <v>9841.31</v>
      </c>
      <c r="J85" s="13">
        <f>[9]ICE!K49</f>
        <v>9841.31</v>
      </c>
      <c r="K85" s="13">
        <f>[9]ICE!L49</f>
        <v>8929.5975160000053</v>
      </c>
      <c r="L85" s="13">
        <f>[9]ICE!M49</f>
        <v>8929.5975160000071</v>
      </c>
      <c r="M85" s="13">
        <f>[9]ICE!N49</f>
        <v>8929.5975160000053</v>
      </c>
      <c r="N85" s="16"/>
      <c r="O85" s="16"/>
      <c r="P85" s="16"/>
      <c r="Q85" s="16"/>
    </row>
    <row r="86" spans="1:17" x14ac:dyDescent="0.3">
      <c r="A86" s="22" t="str">
        <f>[9]ICE!B50</f>
        <v>i. Potencia Valle (Máxima)</v>
      </c>
      <c r="B86" s="13">
        <f>[9]ICE!C50</f>
        <v>6530.6400000000049</v>
      </c>
      <c r="C86" s="13">
        <f>[9]ICE!D50</f>
        <v>6530.640000000004</v>
      </c>
      <c r="D86" s="13">
        <f>[9]ICE!E50</f>
        <v>6530.6400000000049</v>
      </c>
      <c r="E86" s="13">
        <f>[9]ICE!F50</f>
        <v>7090.100000000004</v>
      </c>
      <c r="F86" s="13">
        <f>[9]ICE!G50</f>
        <v>7090.100000000004</v>
      </c>
      <c r="G86" s="13">
        <f>[9]ICE!H50</f>
        <v>7090.100000000004</v>
      </c>
      <c r="H86" s="13">
        <f>[9]ICE!I50</f>
        <v>7154.6600000000026</v>
      </c>
      <c r="I86" s="13">
        <f>[9]ICE!J50</f>
        <v>7154.6600000000026</v>
      </c>
      <c r="J86" s="13">
        <f>[9]ICE!K50</f>
        <v>7154.6600000000026</v>
      </c>
      <c r="K86" s="13">
        <f>[9]ICE!L50</f>
        <v>6491.8399999999974</v>
      </c>
      <c r="L86" s="13">
        <f>[9]ICE!M50</f>
        <v>6491.8399999999974</v>
      </c>
      <c r="M86" s="13">
        <f>[9]ICE!N50</f>
        <v>6491.8399999999974</v>
      </c>
      <c r="N86" s="16"/>
      <c r="O86" s="16"/>
      <c r="P86" s="16"/>
      <c r="Q86" s="16"/>
    </row>
    <row r="87" spans="1:17" x14ac:dyDescent="0.3">
      <c r="A87" s="22" t="str">
        <f>[9]ICE!B51</f>
        <v>j. Potencia Valle (Mínimo)</v>
      </c>
      <c r="B87" s="13">
        <f>[9]ICE!C51</f>
        <v>6272.03</v>
      </c>
      <c r="C87" s="13">
        <f>[9]ICE!D51</f>
        <v>6272.03</v>
      </c>
      <c r="D87" s="13">
        <f>[9]ICE!E51</f>
        <v>6272.03</v>
      </c>
      <c r="E87" s="13">
        <f>[9]ICE!F51</f>
        <v>6809.3299999999963</v>
      </c>
      <c r="F87" s="13">
        <f>[9]ICE!G51</f>
        <v>6809.3299999999954</v>
      </c>
      <c r="G87" s="13">
        <f>[9]ICE!H51</f>
        <v>6809.3299999999963</v>
      </c>
      <c r="H87" s="13">
        <f>[9]ICE!I51</f>
        <v>6871.3299999999954</v>
      </c>
      <c r="I87" s="13">
        <f>[9]ICE!J51</f>
        <v>6871.3299999999954</v>
      </c>
      <c r="J87" s="13">
        <f>[9]ICE!K51</f>
        <v>6871.3299999999963</v>
      </c>
      <c r="K87" s="13">
        <f>[9]ICE!L51</f>
        <v>6234.7631359999968</v>
      </c>
      <c r="L87" s="13">
        <f>[9]ICE!M51</f>
        <v>6234.7631359999968</v>
      </c>
      <c r="M87" s="13">
        <f>[9]ICE!N51</f>
        <v>6234.7631359999968</v>
      </c>
      <c r="N87" s="16"/>
      <c r="O87" s="16"/>
      <c r="P87" s="16"/>
      <c r="Q87" s="16"/>
    </row>
    <row r="88" spans="1:17" x14ac:dyDescent="0.3">
      <c r="A88" s="22" t="str">
        <f>[9]ICE!B52</f>
        <v>k. Potencia Noche (Máxima)</v>
      </c>
      <c r="B88" s="13">
        <f>[9]ICE!C52</f>
        <v>4183.03</v>
      </c>
      <c r="C88" s="13">
        <f>[9]ICE!D52</f>
        <v>4183.03</v>
      </c>
      <c r="D88" s="13">
        <f>[9]ICE!E52</f>
        <v>4183.03</v>
      </c>
      <c r="E88" s="13">
        <f>[9]ICE!F52</f>
        <v>4541.3699999999981</v>
      </c>
      <c r="F88" s="13">
        <f>[9]ICE!G52</f>
        <v>4541.3699999999981</v>
      </c>
      <c r="G88" s="13">
        <f>[9]ICE!H52</f>
        <v>4541.3699999999981</v>
      </c>
      <c r="H88" s="13">
        <f>[9]ICE!I52</f>
        <v>4582.72</v>
      </c>
      <c r="I88" s="13">
        <f>[9]ICE!J52</f>
        <v>4582.72</v>
      </c>
      <c r="J88" s="13">
        <f>[9]ICE!K52</f>
        <v>4582.72</v>
      </c>
      <c r="K88" s="13">
        <f>[9]ICE!L52</f>
        <v>4158.1699999999992</v>
      </c>
      <c r="L88" s="13">
        <f>[9]ICE!M52</f>
        <v>4158.1699999999992</v>
      </c>
      <c r="M88" s="13">
        <f>[9]ICE!N52</f>
        <v>4158.1699999999992</v>
      </c>
    </row>
    <row r="89" spans="1:17" x14ac:dyDescent="0.3">
      <c r="A89" s="116" t="str">
        <f>[9]ICE!B53</f>
        <v>l. Potencia Noche (Mínimo)</v>
      </c>
      <c r="B89" s="115">
        <f>[9]ICE!C53</f>
        <v>4017.3800000000019</v>
      </c>
      <c r="C89" s="115">
        <f>[9]ICE!D53</f>
        <v>4017.3800000000015</v>
      </c>
      <c r="D89" s="115">
        <f>[9]ICE!E53</f>
        <v>4017.3800000000019</v>
      </c>
      <c r="E89" s="115">
        <f>[9]ICE!F53</f>
        <v>4361.5399999999972</v>
      </c>
      <c r="F89" s="115">
        <f>[9]ICE!G53</f>
        <v>4361.5399999999972</v>
      </c>
      <c r="G89" s="115">
        <f>[9]ICE!H53</f>
        <v>4361.5399999999972</v>
      </c>
      <c r="H89" s="115">
        <f>[9]ICE!I53</f>
        <v>4401.2400000000007</v>
      </c>
      <c r="I89" s="115">
        <f>[9]ICE!J53</f>
        <v>4401.2400000000007</v>
      </c>
      <c r="J89" s="115">
        <f>[9]ICE!K53</f>
        <v>4401.2400000000016</v>
      </c>
      <c r="K89" s="115">
        <f>[9]ICE!L53</f>
        <v>3993.5064680000032</v>
      </c>
      <c r="L89" s="115">
        <f>[9]ICE!M53</f>
        <v>3993.5064680000028</v>
      </c>
      <c r="M89" s="115">
        <f>[9]ICE!N53</f>
        <v>3993.5064680000032</v>
      </c>
    </row>
    <row r="90" spans="1:17" x14ac:dyDescent="0.3">
      <c r="A90" s="66" t="str">
        <f>[9]ICE!B54</f>
        <v>MEDIA TENSIÓN (T-MTb)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spans="1:17" x14ac:dyDescent="0.3">
      <c r="A91" s="66" t="str">
        <f>[9]ICE!B55</f>
        <v>T-MTb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spans="1:17" hidden="1" x14ac:dyDescent="0.3">
      <c r="A92" s="22" t="str">
        <f>[9]ICE!B56</f>
        <v>a. Energía Punta (Máxima)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7" x14ac:dyDescent="0.3">
      <c r="A93" s="22" t="str">
        <f>[9]ICE!B57</f>
        <v>a.Periodo Punta (máxima)</v>
      </c>
      <c r="B93" s="13">
        <f>[9]ICE!C57</f>
        <v>104.61000000000001</v>
      </c>
      <c r="C93" s="13">
        <f>[9]ICE!D57</f>
        <v>104.61</v>
      </c>
      <c r="D93" s="13">
        <f>[9]ICE!E57</f>
        <v>104.61000000000001</v>
      </c>
      <c r="E93" s="13">
        <f>[9]ICE!F57</f>
        <v>113.57000000000002</v>
      </c>
      <c r="F93" s="13">
        <f>[9]ICE!G57</f>
        <v>113.57000000000004</v>
      </c>
      <c r="G93" s="13">
        <f>[9]ICE!H57</f>
        <v>113.57000000000002</v>
      </c>
      <c r="H93" s="13">
        <f>[9]ICE!I57</f>
        <v>114.61000000000003</v>
      </c>
      <c r="I93" s="13">
        <f>[9]ICE!J57</f>
        <v>114.61000000000003</v>
      </c>
      <c r="J93" s="13">
        <f>[9]ICE!K57</f>
        <v>114.61000000000003</v>
      </c>
      <c r="K93" s="13">
        <f>[9]ICE!L57</f>
        <v>103.98999999999991</v>
      </c>
      <c r="L93" s="13">
        <f>[9]ICE!M57</f>
        <v>103.98999999999992</v>
      </c>
      <c r="M93" s="13">
        <f>[9]ICE!N57</f>
        <v>103.98999999999991</v>
      </c>
    </row>
    <row r="94" spans="1:17" hidden="1" x14ac:dyDescent="0.3">
      <c r="A94" s="22" t="str">
        <f>[9]ICE!B58</f>
        <v>b. Energía Punta (Mínimo)</v>
      </c>
      <c r="B94" s="13">
        <f>[9]ICE!C58</f>
        <v>0</v>
      </c>
      <c r="C94" s="13">
        <f>[9]ICE!D58</f>
        <v>0</v>
      </c>
      <c r="D94" s="13">
        <f>[9]ICE!E58</f>
        <v>0</v>
      </c>
      <c r="E94" s="13">
        <f>[9]ICE!F58</f>
        <v>0</v>
      </c>
      <c r="F94" s="13">
        <f>[9]ICE!G58</f>
        <v>0</v>
      </c>
      <c r="G94" s="13">
        <f>[9]ICE!H58</f>
        <v>0</v>
      </c>
      <c r="H94" s="13">
        <f>[9]ICE!I58</f>
        <v>0</v>
      </c>
      <c r="I94" s="13">
        <f>[9]ICE!J58</f>
        <v>0</v>
      </c>
      <c r="J94" s="13">
        <f>[9]ICE!K58</f>
        <v>0</v>
      </c>
      <c r="K94" s="13">
        <f>[9]ICE!L58</f>
        <v>0</v>
      </c>
      <c r="L94" s="13">
        <f>[9]ICE!M58</f>
        <v>0</v>
      </c>
      <c r="M94" s="13">
        <f>[9]ICE!N58</f>
        <v>0</v>
      </c>
    </row>
    <row r="95" spans="1:17" x14ac:dyDescent="0.3">
      <c r="A95" s="22" t="str">
        <f>[9]ICE!B59</f>
        <v>b.Periodo Punta (mínimo)</v>
      </c>
      <c r="B95" s="13">
        <f>[9]ICE!C59</f>
        <v>100.46999999999994</v>
      </c>
      <c r="C95" s="13">
        <f>[9]ICE!D59</f>
        <v>100.46999999999996</v>
      </c>
      <c r="D95" s="13">
        <f>[9]ICE!E59</f>
        <v>100.46999999999994</v>
      </c>
      <c r="E95" s="13">
        <f>[9]ICE!F59</f>
        <v>109.07000000000002</v>
      </c>
      <c r="F95" s="13">
        <f>[9]ICE!G59</f>
        <v>109.07000000000004</v>
      </c>
      <c r="G95" s="13">
        <f>[9]ICE!H59</f>
        <v>109.07000000000002</v>
      </c>
      <c r="H95" s="13">
        <f>[9]ICE!I59</f>
        <v>110.07000000000004</v>
      </c>
      <c r="I95" s="13">
        <f>[9]ICE!J59</f>
        <v>110.07000000000004</v>
      </c>
      <c r="J95" s="13">
        <f>[9]ICE!K59</f>
        <v>110.07000000000002</v>
      </c>
      <c r="K95" s="13">
        <f>[9]ICE!L59</f>
        <v>99.871995999999967</v>
      </c>
      <c r="L95" s="13">
        <f>[9]ICE!M59</f>
        <v>99.871995999999982</v>
      </c>
      <c r="M95" s="13">
        <f>[9]ICE!N59</f>
        <v>99.871995999999967</v>
      </c>
    </row>
    <row r="96" spans="1:17" hidden="1" x14ac:dyDescent="0.3">
      <c r="A96" s="22" t="str">
        <f>[9]ICE!B60</f>
        <v>c. Energía Valle (Máxima)</v>
      </c>
      <c r="B96" s="13">
        <f>[9]ICE!C60</f>
        <v>0</v>
      </c>
      <c r="C96" s="13">
        <f>[9]ICE!D60</f>
        <v>0</v>
      </c>
      <c r="D96" s="13">
        <f>[9]ICE!E60</f>
        <v>0</v>
      </c>
      <c r="E96" s="13">
        <f>[9]ICE!F60</f>
        <v>0</v>
      </c>
      <c r="F96" s="13">
        <f>[9]ICE!G60</f>
        <v>0</v>
      </c>
      <c r="G96" s="13">
        <f>[9]ICE!H60</f>
        <v>0</v>
      </c>
      <c r="H96" s="13">
        <f>[9]ICE!I60</f>
        <v>0</v>
      </c>
      <c r="I96" s="13">
        <f>[9]ICE!J60</f>
        <v>0</v>
      </c>
      <c r="J96" s="13">
        <f>[9]ICE!K60</f>
        <v>0</v>
      </c>
      <c r="K96" s="13">
        <f>[9]ICE!L60</f>
        <v>0</v>
      </c>
      <c r="L96" s="13">
        <f>[9]ICE!M60</f>
        <v>0</v>
      </c>
      <c r="M96" s="13">
        <f>[9]ICE!N60</f>
        <v>0</v>
      </c>
    </row>
    <row r="97" spans="1:13" x14ac:dyDescent="0.3">
      <c r="A97" s="22" t="str">
        <f>[9]ICE!B61</f>
        <v>c.Periodo Valle (máxima)</v>
      </c>
      <c r="B97" s="13">
        <f>[9]ICE!C61</f>
        <v>35.940000000000026</v>
      </c>
      <c r="C97" s="13">
        <f>[9]ICE!D61</f>
        <v>35.940000000000019</v>
      </c>
      <c r="D97" s="13">
        <f>[9]ICE!E61</f>
        <v>35.940000000000026</v>
      </c>
      <c r="E97" s="13">
        <f>[9]ICE!F61</f>
        <v>39.019999999999989</v>
      </c>
      <c r="F97" s="13">
        <f>[9]ICE!G61</f>
        <v>39.019999999999989</v>
      </c>
      <c r="G97" s="13">
        <f>[9]ICE!H61</f>
        <v>39.019999999999989</v>
      </c>
      <c r="H97" s="13">
        <f>[9]ICE!I61</f>
        <v>39.380000000000017</v>
      </c>
      <c r="I97" s="13">
        <f>[9]ICE!J61</f>
        <v>39.380000000000017</v>
      </c>
      <c r="J97" s="13">
        <f>[9]ICE!K61</f>
        <v>39.38000000000001</v>
      </c>
      <c r="K97" s="13">
        <f>[9]ICE!L61</f>
        <v>35.730000000000011</v>
      </c>
      <c r="L97" s="13">
        <f>[9]ICE!M61</f>
        <v>35.730000000000011</v>
      </c>
      <c r="M97" s="13">
        <f>[9]ICE!N61</f>
        <v>35.730000000000011</v>
      </c>
    </row>
    <row r="98" spans="1:13" hidden="1" x14ac:dyDescent="0.3">
      <c r="A98" s="22" t="str">
        <f>[9]ICE!B62</f>
        <v>d. Energía Valle (Mínimo)</v>
      </c>
      <c r="B98" s="13">
        <f>[9]ICE!C62</f>
        <v>0</v>
      </c>
      <c r="C98" s="13">
        <f>[9]ICE!D62</f>
        <v>0</v>
      </c>
      <c r="D98" s="13">
        <f>[9]ICE!E62</f>
        <v>0</v>
      </c>
      <c r="E98" s="13">
        <f>[9]ICE!F62</f>
        <v>0</v>
      </c>
      <c r="F98" s="13">
        <f>[9]ICE!G62</f>
        <v>0</v>
      </c>
      <c r="G98" s="13">
        <f>[9]ICE!H62</f>
        <v>0</v>
      </c>
      <c r="H98" s="13">
        <f>[9]ICE!I62</f>
        <v>0</v>
      </c>
      <c r="I98" s="13">
        <f>[9]ICE!J62</f>
        <v>0</v>
      </c>
      <c r="J98" s="13">
        <f>[9]ICE!K62</f>
        <v>0</v>
      </c>
      <c r="K98" s="13">
        <f>[9]ICE!L62</f>
        <v>0</v>
      </c>
      <c r="L98" s="13">
        <f>[9]ICE!M62</f>
        <v>0</v>
      </c>
      <c r="M98" s="13">
        <f>[9]ICE!N62</f>
        <v>0</v>
      </c>
    </row>
    <row r="99" spans="1:13" x14ac:dyDescent="0.3">
      <c r="A99" s="22" t="str">
        <f>[9]ICE!B63</f>
        <v>d.Periodo Valle (mínima)</v>
      </c>
      <c r="B99" s="13">
        <f>[9]ICE!C63</f>
        <v>34.519999999999989</v>
      </c>
      <c r="C99" s="13">
        <f>[9]ICE!D63</f>
        <v>34.519999999999989</v>
      </c>
      <c r="D99" s="13">
        <f>[9]ICE!E63</f>
        <v>34.519999999999989</v>
      </c>
      <c r="E99" s="13">
        <f>[9]ICE!F63</f>
        <v>37.480000000000011</v>
      </c>
      <c r="F99" s="13">
        <f>[9]ICE!G63</f>
        <v>37.480000000000011</v>
      </c>
      <c r="G99" s="13">
        <f>[9]ICE!H63</f>
        <v>37.480000000000011</v>
      </c>
      <c r="H99" s="13">
        <f>[9]ICE!I63</f>
        <v>37.820000000000014</v>
      </c>
      <c r="I99" s="13">
        <f>[9]ICE!J63</f>
        <v>37.820000000000014</v>
      </c>
      <c r="J99" s="13">
        <f>[9]ICE!K63</f>
        <v>37.820000000000022</v>
      </c>
      <c r="K99" s="13">
        <f>[9]ICE!L63</f>
        <v>34.315092000000021</v>
      </c>
      <c r="L99" s="13">
        <f>[9]ICE!M63</f>
        <v>34.315092000000021</v>
      </c>
      <c r="M99" s="13">
        <f>[9]ICE!N63</f>
        <v>34.315092000000021</v>
      </c>
    </row>
    <row r="100" spans="1:13" hidden="1" x14ac:dyDescent="0.3">
      <c r="A100" s="22" t="str">
        <f>[9]ICE!B64</f>
        <v>e. Energía Noche (Máxima)</v>
      </c>
      <c r="B100" s="13">
        <f>[9]ICE!C64</f>
        <v>0</v>
      </c>
      <c r="C100" s="13">
        <f>[9]ICE!D64</f>
        <v>0</v>
      </c>
      <c r="D100" s="13">
        <f>[9]ICE!E64</f>
        <v>0</v>
      </c>
      <c r="E100" s="13">
        <f>[9]ICE!F64</f>
        <v>0</v>
      </c>
      <c r="F100" s="13">
        <f>[9]ICE!G64</f>
        <v>0</v>
      </c>
      <c r="G100" s="13">
        <f>[9]ICE!H64</f>
        <v>0</v>
      </c>
      <c r="H100" s="13">
        <f>[9]ICE!I64</f>
        <v>0</v>
      </c>
      <c r="I100" s="13">
        <f>[9]ICE!J64</f>
        <v>0</v>
      </c>
      <c r="J100" s="13">
        <f>[9]ICE!K64</f>
        <v>0</v>
      </c>
      <c r="K100" s="13">
        <f>[9]ICE!L64</f>
        <v>0</v>
      </c>
      <c r="L100" s="13">
        <f>[9]ICE!M64</f>
        <v>0</v>
      </c>
      <c r="M100" s="13">
        <f>[9]ICE!N64</f>
        <v>0</v>
      </c>
    </row>
    <row r="101" spans="1:13" x14ac:dyDescent="0.3">
      <c r="A101" s="22" t="str">
        <f>[9]ICE!B65</f>
        <v>e.Periodo Noche (máxima)</v>
      </c>
      <c r="B101" s="13">
        <f>[9]ICE!C65</f>
        <v>23.09</v>
      </c>
      <c r="C101" s="13">
        <f>[9]ICE!D65</f>
        <v>23.089999999999996</v>
      </c>
      <c r="D101" s="13">
        <f>[9]ICE!E65</f>
        <v>23.09</v>
      </c>
      <c r="E101" s="13">
        <f>[9]ICE!F65</f>
        <v>25.059999999999985</v>
      </c>
      <c r="F101" s="13">
        <f>[9]ICE!G65</f>
        <v>25.059999999999981</v>
      </c>
      <c r="G101" s="13">
        <f>[9]ICE!H65</f>
        <v>25.059999999999985</v>
      </c>
      <c r="H101" s="13">
        <f>[9]ICE!I65</f>
        <v>25.289999999999992</v>
      </c>
      <c r="I101" s="13">
        <f>[9]ICE!J65</f>
        <v>25.289999999999992</v>
      </c>
      <c r="J101" s="13">
        <f>[9]ICE!K65</f>
        <v>25.289999999999996</v>
      </c>
      <c r="K101" s="13">
        <f>[9]ICE!L65</f>
        <v>22.950000000000006</v>
      </c>
      <c r="L101" s="13">
        <f>[9]ICE!M65</f>
        <v>22.950000000000003</v>
      </c>
      <c r="M101" s="13">
        <f>[9]ICE!N65</f>
        <v>22.950000000000006</v>
      </c>
    </row>
    <row r="102" spans="1:13" hidden="1" x14ac:dyDescent="0.3">
      <c r="A102" s="22" t="str">
        <f>[9]ICE!B66</f>
        <v>f. Energía Noche (Mínimo)</v>
      </c>
      <c r="B102" s="13">
        <f>[9]ICE!C66</f>
        <v>0</v>
      </c>
      <c r="C102" s="13">
        <f>[9]ICE!D66</f>
        <v>0</v>
      </c>
      <c r="D102" s="13">
        <f>[9]ICE!E66</f>
        <v>0</v>
      </c>
      <c r="E102" s="13">
        <f>[9]ICE!F66</f>
        <v>0</v>
      </c>
      <c r="F102" s="13">
        <f>[9]ICE!G66</f>
        <v>0</v>
      </c>
      <c r="G102" s="13">
        <f>[9]ICE!H66</f>
        <v>0</v>
      </c>
      <c r="H102" s="13">
        <f>[9]ICE!I66</f>
        <v>0</v>
      </c>
      <c r="I102" s="13">
        <f>[9]ICE!J66</f>
        <v>0</v>
      </c>
      <c r="J102" s="13">
        <f>[9]ICE!K66</f>
        <v>0</v>
      </c>
      <c r="K102" s="13">
        <f>[9]ICE!L66</f>
        <v>0</v>
      </c>
      <c r="L102" s="13">
        <f>[9]ICE!M66</f>
        <v>0</v>
      </c>
      <c r="M102" s="13">
        <f>[9]ICE!N66</f>
        <v>0</v>
      </c>
    </row>
    <row r="103" spans="1:13" x14ac:dyDescent="0.3">
      <c r="A103" s="22" t="str">
        <f>[9]ICE!B67</f>
        <v>f.Periodo Noche (mínimo)</v>
      </c>
      <c r="B103" s="13">
        <f>[9]ICE!C67</f>
        <v>22.169999999999998</v>
      </c>
      <c r="C103" s="13">
        <f>[9]ICE!D67</f>
        <v>22.170000000000005</v>
      </c>
      <c r="D103" s="13">
        <f>[9]ICE!E67</f>
        <v>22.169999999999998</v>
      </c>
      <c r="E103" s="13">
        <f>[9]ICE!F67</f>
        <v>24.070000000000011</v>
      </c>
      <c r="F103" s="13">
        <f>[9]ICE!G67</f>
        <v>24.070000000000014</v>
      </c>
      <c r="G103" s="13">
        <f>[9]ICE!H67</f>
        <v>24.070000000000011</v>
      </c>
      <c r="H103" s="13">
        <f>[9]ICE!I67</f>
        <v>24.289999999999992</v>
      </c>
      <c r="I103" s="13">
        <f>[9]ICE!J67</f>
        <v>24.289999999999992</v>
      </c>
      <c r="J103" s="13">
        <f>[9]ICE!K67</f>
        <v>24.289999999999996</v>
      </c>
      <c r="K103" s="13">
        <f>[9]ICE!L67</f>
        <v>22.041180000000015</v>
      </c>
      <c r="L103" s="13">
        <f>[9]ICE!M67</f>
        <v>22.041180000000011</v>
      </c>
      <c r="M103" s="13">
        <f>[9]ICE!N67</f>
        <v>22.041180000000015</v>
      </c>
    </row>
    <row r="104" spans="1:13" x14ac:dyDescent="0.3">
      <c r="A104" s="22" t="str">
        <f>[9]ICE!B68</f>
        <v>g. Potencia Punta (Máxima)</v>
      </c>
      <c r="B104" s="13">
        <f>[9]ICE!C68</f>
        <v>3072.4299999999976</v>
      </c>
      <c r="C104" s="13">
        <f>[9]ICE!D68</f>
        <v>3072.429999999998</v>
      </c>
      <c r="D104" s="13">
        <f>[9]ICE!E68</f>
        <v>3072.4299999999976</v>
      </c>
      <c r="E104" s="13">
        <f>[9]ICE!F68</f>
        <v>3335.64</v>
      </c>
      <c r="F104" s="13">
        <f>[9]ICE!G68</f>
        <v>3335.64</v>
      </c>
      <c r="G104" s="13">
        <f>[9]ICE!H68</f>
        <v>3335.64</v>
      </c>
      <c r="H104" s="13">
        <f>[9]ICE!I68</f>
        <v>3366.0099999999989</v>
      </c>
      <c r="I104" s="13">
        <f>[9]ICE!J68</f>
        <v>3366.0099999999989</v>
      </c>
      <c r="J104" s="13">
        <f>[9]ICE!K68</f>
        <v>3366.0099999999993</v>
      </c>
      <c r="K104" s="13">
        <f>[9]ICE!L68</f>
        <v>3054.1799999999976</v>
      </c>
      <c r="L104" s="13">
        <f>[9]ICE!M68</f>
        <v>3054.179999999998</v>
      </c>
      <c r="M104" s="13">
        <f>[9]ICE!N68</f>
        <v>3054.1799999999976</v>
      </c>
    </row>
    <row r="105" spans="1:13" x14ac:dyDescent="0.3">
      <c r="A105" s="22" t="str">
        <f>[9]ICE!B69</f>
        <v>h. Potencia Punta (Mínimo)</v>
      </c>
      <c r="B105" s="13">
        <f>[9]ICE!C69</f>
        <v>2950.7599999999993</v>
      </c>
      <c r="C105" s="13">
        <f>[9]ICE!D69</f>
        <v>2950.7599999999998</v>
      </c>
      <c r="D105" s="13">
        <f>[9]ICE!E69</f>
        <v>2950.7599999999993</v>
      </c>
      <c r="E105" s="13">
        <f>[9]ICE!F69</f>
        <v>3203.5500000000015</v>
      </c>
      <c r="F105" s="13">
        <f>[9]ICE!G69</f>
        <v>3203.5500000000015</v>
      </c>
      <c r="G105" s="13">
        <f>[9]ICE!H69</f>
        <v>3203.5500000000015</v>
      </c>
      <c r="H105" s="13">
        <f>[9]ICE!I69</f>
        <v>3232.7200000000007</v>
      </c>
      <c r="I105" s="13">
        <f>[9]ICE!J69</f>
        <v>3232.7200000000007</v>
      </c>
      <c r="J105" s="13">
        <f>[9]ICE!K69</f>
        <v>3232.7200000000007</v>
      </c>
      <c r="K105" s="13">
        <f>[9]ICE!L69</f>
        <v>2933.2344719999978</v>
      </c>
      <c r="L105" s="13">
        <f>[9]ICE!M69</f>
        <v>2933.2344719999978</v>
      </c>
      <c r="M105" s="13">
        <f>[9]ICE!N69</f>
        <v>2933.2344719999978</v>
      </c>
    </row>
    <row r="106" spans="1:13" x14ac:dyDescent="0.3">
      <c r="A106" s="22" t="str">
        <f>[9]ICE!B70</f>
        <v>i. Potencia Valle (Máxima)</v>
      </c>
      <c r="B106" s="13">
        <f>[9]ICE!C70</f>
        <v>2144.8499999999995</v>
      </c>
      <c r="C106" s="13">
        <f>[9]ICE!D70</f>
        <v>2144.849999999999</v>
      </c>
      <c r="D106" s="13">
        <f>[9]ICE!E70</f>
        <v>2144.8499999999995</v>
      </c>
      <c r="E106" s="13">
        <f>[9]ICE!F70</f>
        <v>2328.5899999999983</v>
      </c>
      <c r="F106" s="13">
        <f>[9]ICE!G70</f>
        <v>2328.5899999999983</v>
      </c>
      <c r="G106" s="13">
        <f>[9]ICE!H70</f>
        <v>2328.5899999999983</v>
      </c>
      <c r="H106" s="13">
        <f>[9]ICE!I70</f>
        <v>2349.7899999999995</v>
      </c>
      <c r="I106" s="13">
        <f>[9]ICE!J70</f>
        <v>2349.7899999999995</v>
      </c>
      <c r="J106" s="13">
        <f>[9]ICE!K70</f>
        <v>2349.79</v>
      </c>
      <c r="K106" s="13">
        <f>[9]ICE!L70</f>
        <v>2132.0999999999995</v>
      </c>
      <c r="L106" s="13">
        <f>[9]ICE!M70</f>
        <v>2132.099999999999</v>
      </c>
      <c r="M106" s="13">
        <f>[9]ICE!N70</f>
        <v>2132.0999999999995</v>
      </c>
    </row>
    <row r="107" spans="1:13" x14ac:dyDescent="0.3">
      <c r="A107" s="22" t="str">
        <f>[9]ICE!B71</f>
        <v>j. Potencia Valle (Mínimo)</v>
      </c>
      <c r="B107" s="13">
        <f>[9]ICE!C71</f>
        <v>2059.9100000000017</v>
      </c>
      <c r="C107" s="13">
        <f>[9]ICE!D71</f>
        <v>2059.9100000000012</v>
      </c>
      <c r="D107" s="13">
        <f>[9]ICE!E71</f>
        <v>2059.9100000000017</v>
      </c>
      <c r="E107" s="13">
        <f>[9]ICE!F71</f>
        <v>2236.3799999999992</v>
      </c>
      <c r="F107" s="13">
        <f>[9]ICE!G71</f>
        <v>2236.3799999999997</v>
      </c>
      <c r="G107" s="13">
        <f>[9]ICE!H71</f>
        <v>2236.3799999999992</v>
      </c>
      <c r="H107" s="13">
        <f>[9]ICE!I71</f>
        <v>2256.7399999999989</v>
      </c>
      <c r="I107" s="13">
        <f>[9]ICE!J71</f>
        <v>2256.7399999999989</v>
      </c>
      <c r="J107" s="13">
        <f>[9]ICE!K71</f>
        <v>2256.7399999999984</v>
      </c>
      <c r="K107" s="13">
        <f>[9]ICE!L71</f>
        <v>2047.6688399999989</v>
      </c>
      <c r="L107" s="13">
        <f>[9]ICE!M71</f>
        <v>2047.6688399999989</v>
      </c>
      <c r="M107" s="13">
        <f>[9]ICE!N71</f>
        <v>2047.6688399999989</v>
      </c>
    </row>
    <row r="108" spans="1:13" x14ac:dyDescent="0.3">
      <c r="A108" s="22" t="str">
        <f>[9]ICE!B72</f>
        <v>k. Potencia Noche (Máxima)</v>
      </c>
      <c r="B108" s="13">
        <f>[9]ICE!C72</f>
        <v>1374.4700000000005</v>
      </c>
      <c r="C108" s="13">
        <f>[9]ICE!D72</f>
        <v>1374.4700000000005</v>
      </c>
      <c r="D108" s="13">
        <f>[9]ICE!E72</f>
        <v>1374.4700000000005</v>
      </c>
      <c r="E108" s="13">
        <f>[9]ICE!F72</f>
        <v>1492.2200000000007</v>
      </c>
      <c r="F108" s="13">
        <f>[9]ICE!G72</f>
        <v>1492.2200000000007</v>
      </c>
      <c r="G108" s="13">
        <f>[9]ICE!H72</f>
        <v>1492.2200000000007</v>
      </c>
      <c r="H108" s="13">
        <f>[9]ICE!I72</f>
        <v>1505.8000000000006</v>
      </c>
      <c r="I108" s="13">
        <f>[9]ICE!J72</f>
        <v>1505.8000000000006</v>
      </c>
      <c r="J108" s="13">
        <f>[9]ICE!K72</f>
        <v>1505.8000000000004</v>
      </c>
      <c r="K108" s="13">
        <f>[9]ICE!L72</f>
        <v>1366.3000000000004</v>
      </c>
      <c r="L108" s="13">
        <f>[9]ICE!M72</f>
        <v>1366.3000000000002</v>
      </c>
      <c r="M108" s="13">
        <f>[9]ICE!N72</f>
        <v>1366.3000000000004</v>
      </c>
    </row>
    <row r="109" spans="1:13" x14ac:dyDescent="0.3">
      <c r="A109" s="116" t="str">
        <f>[9]ICE!B73</f>
        <v>l. Potencia Noche (Mínimo)</v>
      </c>
      <c r="B109" s="115">
        <f>[9]ICE!C73</f>
        <v>1320.0400000000006</v>
      </c>
      <c r="C109" s="115">
        <f>[9]ICE!D73</f>
        <v>1320.0400000000006</v>
      </c>
      <c r="D109" s="115">
        <f>[9]ICE!E73</f>
        <v>1320.0400000000006</v>
      </c>
      <c r="E109" s="115">
        <f>[9]ICE!F73</f>
        <v>1433.1299999999999</v>
      </c>
      <c r="F109" s="115">
        <f>[9]ICE!G73</f>
        <v>1433.1299999999997</v>
      </c>
      <c r="G109" s="115">
        <f>[9]ICE!H73</f>
        <v>1433.1299999999999</v>
      </c>
      <c r="H109" s="115">
        <f>[9]ICE!I73</f>
        <v>1446.1699999999989</v>
      </c>
      <c r="I109" s="115">
        <f>[9]ICE!J73</f>
        <v>1446.1699999999989</v>
      </c>
      <c r="J109" s="115">
        <f>[9]ICE!K73</f>
        <v>1446.1699999999989</v>
      </c>
      <c r="K109" s="115">
        <f>[9]ICE!L73</f>
        <v>1312.1945199999998</v>
      </c>
      <c r="L109" s="115">
        <f>[9]ICE!M73</f>
        <v>1312.19452</v>
      </c>
      <c r="M109" s="115">
        <f>[9]ICE!N73</f>
        <v>1312.1945199999998</v>
      </c>
    </row>
    <row r="110" spans="1:13" x14ac:dyDescent="0.3">
      <c r="A110" s="66" t="str">
        <f>[9]ICE!B74</f>
        <v>Residencial horaria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 x14ac:dyDescent="0.3">
      <c r="A111" s="66" t="str">
        <f>[9]ICE!B75</f>
        <v>T-REH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spans="1:13" x14ac:dyDescent="0.3">
      <c r="A112" s="22" t="str">
        <f>[9]ICE!B76</f>
        <v>Periodo Noche</v>
      </c>
      <c r="B112" s="13">
        <f>[9]ICE!C76</f>
        <v>72.369999999999948</v>
      </c>
      <c r="C112" s="13">
        <f>[9]ICE!D76</f>
        <v>72.369999999999962</v>
      </c>
      <c r="D112" s="13">
        <f>[9]ICE!E76</f>
        <v>72.369999999999948</v>
      </c>
      <c r="E112" s="13">
        <f>[9]ICE!F76</f>
        <v>78.569999999999979</v>
      </c>
      <c r="F112" s="13">
        <f>[9]ICE!G76</f>
        <v>78.569999999999993</v>
      </c>
      <c r="G112" s="13">
        <f>[9]ICE!H76</f>
        <v>78.569999999999979</v>
      </c>
      <c r="H112" s="13">
        <f>[9]ICE!I76</f>
        <v>79.300000000000011</v>
      </c>
      <c r="I112" s="13">
        <f>[9]ICE!J76</f>
        <v>79.300000000000011</v>
      </c>
      <c r="J112" s="13">
        <f>[9]ICE!K76</f>
        <v>79.3</v>
      </c>
      <c r="K112" s="13">
        <f>[9]ICE!L76</f>
        <v>71.95</v>
      </c>
      <c r="L112" s="13">
        <f>[9]ICE!M76</f>
        <v>71.950000000000017</v>
      </c>
      <c r="M112" s="13">
        <f>[9]ICE!N76</f>
        <v>71.95</v>
      </c>
    </row>
    <row r="113" spans="1:13" x14ac:dyDescent="0.3">
      <c r="A113" s="22" t="str">
        <f>[9]ICE!B77</f>
        <v>Periodo Punta</v>
      </c>
      <c r="B113" s="13">
        <f>[9]ICE!C77</f>
        <v>144.38999999999996</v>
      </c>
      <c r="C113" s="13">
        <f>[9]ICE!D77</f>
        <v>144.3899999999999</v>
      </c>
      <c r="D113" s="13">
        <f>[9]ICE!E77</f>
        <v>144.38999999999996</v>
      </c>
      <c r="E113" s="13">
        <f>[9]ICE!F77</f>
        <v>156.7600000000001</v>
      </c>
      <c r="F113" s="13">
        <f>[9]ICE!G77</f>
        <v>156.7600000000001</v>
      </c>
      <c r="G113" s="13">
        <f>[9]ICE!H77</f>
        <v>156.7600000000001</v>
      </c>
      <c r="H113" s="13">
        <f>[9]ICE!I77</f>
        <v>158.18</v>
      </c>
      <c r="I113" s="13">
        <f>[9]ICE!J77</f>
        <v>158.18</v>
      </c>
      <c r="J113" s="13">
        <f>[9]ICE!K77</f>
        <v>158.17999999999998</v>
      </c>
      <c r="K113" s="13">
        <f>[9]ICE!L77</f>
        <v>143.53000000000006</v>
      </c>
      <c r="L113" s="13">
        <f>[9]ICE!M77</f>
        <v>143.53000000000009</v>
      </c>
      <c r="M113" s="13">
        <f>[9]ICE!N77</f>
        <v>143.53000000000006</v>
      </c>
    </row>
    <row r="114" spans="1:13" x14ac:dyDescent="0.3">
      <c r="A114" s="116" t="str">
        <f>[9]ICE!B78</f>
        <v>Periodo Valle</v>
      </c>
      <c r="B114" s="115">
        <f>[9]ICE!C78</f>
        <v>99.210000000000022</v>
      </c>
      <c r="C114" s="115">
        <f>[9]ICE!D78</f>
        <v>99.210000000000022</v>
      </c>
      <c r="D114" s="115">
        <f>[9]ICE!E78</f>
        <v>99.210000000000022</v>
      </c>
      <c r="E114" s="115">
        <f>[9]ICE!F78</f>
        <v>107.71000000000002</v>
      </c>
      <c r="F114" s="115">
        <f>[9]ICE!G78</f>
        <v>107.71000000000002</v>
      </c>
      <c r="G114" s="115">
        <f>[9]ICE!H78</f>
        <v>107.71000000000002</v>
      </c>
      <c r="H114" s="115">
        <f>[9]ICE!I78</f>
        <v>108.69000000000004</v>
      </c>
      <c r="I114" s="115">
        <f>[9]ICE!J78</f>
        <v>108.69000000000004</v>
      </c>
      <c r="J114" s="115">
        <f>[9]ICE!K78</f>
        <v>108.69000000000004</v>
      </c>
      <c r="K114" s="115">
        <f>[9]ICE!L78</f>
        <v>98.619999999999933</v>
      </c>
      <c r="L114" s="115">
        <f>[9]ICE!M78</f>
        <v>98.619999999999933</v>
      </c>
      <c r="M114" s="115">
        <f>[9]ICE!N78</f>
        <v>98.619999999999933</v>
      </c>
    </row>
    <row r="115" spans="1:13" x14ac:dyDescent="0.3">
      <c r="A115" s="66" t="str">
        <f>[9]ICE!B79</f>
        <v>ALUMBRADO PÚBLICO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spans="1:13" x14ac:dyDescent="0.3">
      <c r="A116" s="66" t="str">
        <f>[9]ICE!B80</f>
        <v>T-AP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x14ac:dyDescent="0.3">
      <c r="A117" s="22" t="str">
        <f>[9]ICE!B81</f>
        <v>a. Bloque 0-40 kWh</v>
      </c>
      <c r="B117" s="13">
        <f>[9]ICE!C81</f>
        <v>127.59999999999994</v>
      </c>
      <c r="C117" s="13">
        <f>[9]ICE!D81</f>
        <v>127.59999999999994</v>
      </c>
      <c r="D117" s="13">
        <f>[9]ICE!E81</f>
        <v>127.59999999999994</v>
      </c>
      <c r="E117" s="13">
        <f>[9]ICE!F81</f>
        <v>147.1999999999999</v>
      </c>
      <c r="F117" s="13">
        <f>[9]ICE!G81</f>
        <v>147.1999999999999</v>
      </c>
      <c r="G117" s="13">
        <f>[9]ICE!H81</f>
        <v>147.1999999999999</v>
      </c>
      <c r="H117" s="13">
        <f>[9]ICE!I81</f>
        <v>153.60000000000002</v>
      </c>
      <c r="I117" s="13">
        <f>[9]ICE!J81</f>
        <v>153.60000000000002</v>
      </c>
      <c r="J117" s="13">
        <f>[9]ICE!K81</f>
        <v>153.6</v>
      </c>
      <c r="K117" s="13">
        <f>[9]ICE!L81</f>
        <v>140.40000000000003</v>
      </c>
      <c r="L117" s="13">
        <f>[9]ICE!M81</f>
        <v>140.40000000000006</v>
      </c>
      <c r="M117" s="13">
        <f>[9]ICE!N81</f>
        <v>140.40000000000003</v>
      </c>
    </row>
    <row r="118" spans="1:13" x14ac:dyDescent="0.3">
      <c r="A118" s="22" t="str">
        <f>[9]ICE!B82</f>
        <v>b. Bloque 41-50 000 kWh</v>
      </c>
      <c r="B118" s="13">
        <f>[9]ICE!C82</f>
        <v>3.1899999999999986</v>
      </c>
      <c r="C118" s="13">
        <f>[9]ICE!D82</f>
        <v>3.1899999999999986</v>
      </c>
      <c r="D118" s="13">
        <f>[9]ICE!E82</f>
        <v>3.1899999999999986</v>
      </c>
      <c r="E118" s="13">
        <f>[9]ICE!F82</f>
        <v>3.6800000000000028</v>
      </c>
      <c r="F118" s="13">
        <f>[9]ICE!G82</f>
        <v>3.6800000000000033</v>
      </c>
      <c r="G118" s="13">
        <f>[9]ICE!H82</f>
        <v>3.6800000000000028</v>
      </c>
      <c r="H118" s="13">
        <f>[9]ICE!I82</f>
        <v>3.8400000000000025</v>
      </c>
      <c r="I118" s="13">
        <f>[9]ICE!J82</f>
        <v>3.8400000000000025</v>
      </c>
      <c r="J118" s="13">
        <f>[9]ICE!K82</f>
        <v>3.8400000000000025</v>
      </c>
      <c r="K118" s="13">
        <f>[9]ICE!L82</f>
        <v>3.5100000000000011</v>
      </c>
      <c r="L118" s="13">
        <f>[9]ICE!M82</f>
        <v>3.5100000000000007</v>
      </c>
      <c r="M118" s="13">
        <f>[9]ICE!N82</f>
        <v>3.5100000000000011</v>
      </c>
    </row>
    <row r="119" spans="1:13" x14ac:dyDescent="0.3">
      <c r="A119" s="116" t="str">
        <f>[9]ICE!B83</f>
        <v>c. Bloque mayor a 50 000 kWh</v>
      </c>
      <c r="B119" s="115">
        <f>[9]ICE!C83</f>
        <v>159500</v>
      </c>
      <c r="C119" s="115">
        <f>[9]ICE!D83</f>
        <v>159500</v>
      </c>
      <c r="D119" s="115">
        <f>[9]ICE!E83</f>
        <v>159500</v>
      </c>
      <c r="E119" s="115">
        <f>[9]ICE!F83</f>
        <v>184000</v>
      </c>
      <c r="F119" s="115">
        <f>[9]ICE!G83</f>
        <v>184000</v>
      </c>
      <c r="G119" s="115">
        <f>[9]ICE!H83</f>
        <v>184000</v>
      </c>
      <c r="H119" s="115">
        <f>[9]ICE!I83</f>
        <v>192000</v>
      </c>
      <c r="I119" s="115">
        <f>[9]ICE!J83</f>
        <v>192000</v>
      </c>
      <c r="J119" s="115">
        <f>[9]ICE!K83</f>
        <v>192000</v>
      </c>
      <c r="K119" s="115">
        <f>[9]ICE!L83</f>
        <v>175500</v>
      </c>
      <c r="L119" s="115">
        <f>[9]ICE!M83</f>
        <v>175500</v>
      </c>
      <c r="M119" s="115">
        <f>[9]ICE!N83</f>
        <v>175500</v>
      </c>
    </row>
    <row r="120" spans="1:13" x14ac:dyDescent="0.3">
      <c r="A120" s="66" t="str">
        <f>[9]ICE!B84</f>
        <v>Tarifa de acceso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spans="1:13" x14ac:dyDescent="0.3">
      <c r="A121" s="66" t="str">
        <f>[9]ICE!B85</f>
        <v>T-TA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 x14ac:dyDescent="0.3">
      <c r="A122" s="116" t="str">
        <f>[9]ICE!B86</f>
        <v>a. Consumo de Energía cada kWh</v>
      </c>
      <c r="B122" s="115">
        <f>[9]ICE!C86</f>
        <v>22.559999999999985</v>
      </c>
      <c r="C122" s="115">
        <f>[9]ICE!D86</f>
        <v>22.559999999999992</v>
      </c>
      <c r="D122" s="115">
        <f>[9]ICE!E86</f>
        <v>22.559999999999985</v>
      </c>
      <c r="E122" s="115">
        <f>[9]ICE!F86</f>
        <v>22.559999999999988</v>
      </c>
      <c r="F122" s="115">
        <f>[9]ICE!G86</f>
        <v>22.559999999999985</v>
      </c>
      <c r="G122" s="115">
        <f>[9]ICE!H86</f>
        <v>22.559999999999988</v>
      </c>
      <c r="H122" s="115">
        <f>[9]ICE!I86</f>
        <v>22.559999999999985</v>
      </c>
      <c r="I122" s="115">
        <f>[9]ICE!J86</f>
        <v>22.559999999999985</v>
      </c>
      <c r="J122" s="115">
        <f>[9]ICE!K86</f>
        <v>22.559999999999988</v>
      </c>
      <c r="K122" s="115">
        <f>[9]ICE!L86</f>
        <v>30.940000000000026</v>
      </c>
      <c r="L122" s="115">
        <f>[9]ICE!M86</f>
        <v>30.940000000000023</v>
      </c>
      <c r="M122" s="115">
        <f>[9]ICE!N86</f>
        <v>30.940000000000026</v>
      </c>
    </row>
    <row r="123" spans="1:13" x14ac:dyDescent="0.3">
      <c r="A123" s="66" t="str">
        <f>[9]ICE!B87</f>
        <v>Tarifa en centros de recarga rápida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spans="1:13" x14ac:dyDescent="0.3">
      <c r="A124" s="66" t="str">
        <f>[9]ICE!B88</f>
        <v>T-VE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spans="1:13" x14ac:dyDescent="0.3">
      <c r="A125" s="116" t="str">
        <f>[9]ICE!B89</f>
        <v>b. Por minuto de recarga de energía</v>
      </c>
      <c r="B125" s="115">
        <f>[9]ICE!C89</f>
        <v>150</v>
      </c>
      <c r="C125" s="115">
        <f>[9]ICE!D89</f>
        <v>150</v>
      </c>
      <c r="D125" s="115">
        <f>[9]ICE!E89</f>
        <v>143.61290322580646</v>
      </c>
      <c r="E125" s="115">
        <f>[9]ICE!F89</f>
        <v>141</v>
      </c>
      <c r="F125" s="115">
        <f>[9]ICE!G89</f>
        <v>141</v>
      </c>
      <c r="G125" s="115">
        <f>[9]ICE!H89</f>
        <v>141</v>
      </c>
      <c r="H125" s="115">
        <f>[9]ICE!I89</f>
        <v>141</v>
      </c>
      <c r="I125" s="115">
        <f>[9]ICE!J89</f>
        <v>140.61290322580646</v>
      </c>
      <c r="J125" s="115">
        <f>[9]ICE!K89</f>
        <v>137</v>
      </c>
      <c r="K125" s="115">
        <f>[9]ICE!L89</f>
        <v>137</v>
      </c>
      <c r="L125" s="115">
        <f>[9]ICE!M89</f>
        <v>137</v>
      </c>
      <c r="M125" s="115">
        <f>[9]ICE!N89</f>
        <v>137</v>
      </c>
    </row>
    <row r="126" spans="1:13" x14ac:dyDescent="0.3">
      <c r="A126" s="66" t="str">
        <f>[9]ICE!B90</f>
        <v>Tarifa residencial modalidad prepago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spans="1:13" x14ac:dyDescent="0.3">
      <c r="A127" s="66" t="str">
        <f>[9]ICE!B91</f>
        <v>T-RP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spans="1:13" x14ac:dyDescent="0.3">
      <c r="A128" s="22" t="str">
        <f>[9]ICE!B92</f>
        <v>a. Bloque 0-140 kWh</v>
      </c>
      <c r="B128" s="13"/>
      <c r="C128" s="13"/>
      <c r="D128" s="13"/>
      <c r="E128" s="13"/>
      <c r="F128" s="13"/>
      <c r="G128" s="13"/>
      <c r="H128" s="13">
        <f>[9]ICE!I92</f>
        <v>1398.3799999999999</v>
      </c>
      <c r="I128" s="13">
        <f>[9]ICE!J92</f>
        <v>1398.3799999999999</v>
      </c>
      <c r="J128" s="13">
        <f>[9]ICE!K92</f>
        <v>1398.38</v>
      </c>
      <c r="K128" s="13">
        <f>[9]ICE!L92</f>
        <v>1268.8300000000011</v>
      </c>
      <c r="L128" s="13">
        <f>[9]ICE!M92</f>
        <v>1268.8300000000011</v>
      </c>
      <c r="M128" s="13">
        <f>[9]ICE!N92</f>
        <v>1268.8300000000011</v>
      </c>
    </row>
    <row r="129" spans="1:17" x14ac:dyDescent="0.3">
      <c r="A129" s="22" t="str">
        <f>[9]ICE!B93</f>
        <v>b. Bloque 0-140 kWh</v>
      </c>
      <c r="B129" s="13"/>
      <c r="C129" s="13"/>
      <c r="D129" s="13"/>
      <c r="E129" s="13"/>
      <c r="F129" s="13"/>
      <c r="G129" s="13"/>
      <c r="H129" s="13">
        <f>[9]ICE!I93</f>
        <v>68.410000000000011</v>
      </c>
      <c r="I129" s="13">
        <f>[9]ICE!J93</f>
        <v>68.410000000000011</v>
      </c>
      <c r="J129" s="13">
        <f>[9]ICE!K93</f>
        <v>68.410000000000025</v>
      </c>
      <c r="K129" s="13">
        <f>[9]ICE!L93</f>
        <v>62.069999999999979</v>
      </c>
      <c r="L129" s="13">
        <f>[9]ICE!M93</f>
        <v>62.069999999999979</v>
      </c>
      <c r="M129" s="13">
        <f>[9]ICE!N93</f>
        <v>62.069999999999979</v>
      </c>
    </row>
    <row r="130" spans="1:17" x14ac:dyDescent="0.3">
      <c r="A130" s="22" t="str">
        <f>[9]ICE!B94</f>
        <v>c. Bloque 141-195 kWh</v>
      </c>
      <c r="B130" s="13"/>
      <c r="C130" s="13"/>
      <c r="D130" s="13"/>
      <c r="E130" s="13"/>
      <c r="F130" s="13"/>
      <c r="G130" s="13"/>
      <c r="H130" s="13">
        <f>[9]ICE!I94</f>
        <v>2636.940000000001</v>
      </c>
      <c r="I130" s="13">
        <f>[9]ICE!J94</f>
        <v>2636.940000000001</v>
      </c>
      <c r="J130" s="13">
        <f>[9]ICE!K94</f>
        <v>2636.940000000001</v>
      </c>
      <c r="K130" s="13">
        <f>[9]ICE!L94</f>
        <v>2392.65</v>
      </c>
      <c r="L130" s="13">
        <f>[9]ICE!M94</f>
        <v>2392.6500000000005</v>
      </c>
      <c r="M130" s="13">
        <f>[9]ICE!N94</f>
        <v>2392.65</v>
      </c>
    </row>
    <row r="131" spans="1:17" hidden="1" x14ac:dyDescent="0.3">
      <c r="A131" s="22" t="str">
        <f>[9]ICE!B95</f>
        <v>cada kWh</v>
      </c>
      <c r="B131" s="13"/>
      <c r="C131" s="13"/>
      <c r="D131" s="13"/>
      <c r="E131" s="13"/>
      <c r="F131" s="13"/>
      <c r="G131" s="13"/>
      <c r="H131" s="13">
        <f>[9]ICE!I95</f>
        <v>0</v>
      </c>
      <c r="I131" s="13">
        <f>[9]ICE!J95</f>
        <v>0</v>
      </c>
      <c r="J131" s="13">
        <f>[9]ICE!K95</f>
        <v>0</v>
      </c>
      <c r="K131" s="13">
        <f>[9]ICE!L95</f>
        <v>0</v>
      </c>
      <c r="L131" s="13">
        <f>[9]ICE!M95</f>
        <v>0</v>
      </c>
      <c r="M131" s="13">
        <f>[9]ICE!N95</f>
        <v>0</v>
      </c>
    </row>
    <row r="132" spans="1:17" hidden="1" x14ac:dyDescent="0.3">
      <c r="A132" s="22" t="str">
        <f>[9]ICE!B96</f>
        <v>Cargo fijo</v>
      </c>
      <c r="B132" s="13"/>
      <c r="C132" s="13"/>
      <c r="D132" s="13"/>
      <c r="E132" s="13"/>
      <c r="F132" s="13"/>
      <c r="G132" s="13"/>
      <c r="H132" s="13">
        <f>[9]ICE!I96</f>
        <v>0</v>
      </c>
      <c r="I132" s="13">
        <f>[9]ICE!J96</f>
        <v>0</v>
      </c>
      <c r="J132" s="13">
        <f>[9]ICE!K96</f>
        <v>0</v>
      </c>
      <c r="K132" s="13">
        <f>[9]ICE!L96</f>
        <v>0</v>
      </c>
      <c r="L132" s="13">
        <f>[9]ICE!M96</f>
        <v>0</v>
      </c>
      <c r="M132" s="13">
        <f>[9]ICE!N96</f>
        <v>0</v>
      </c>
    </row>
    <row r="133" spans="1:17" x14ac:dyDescent="0.3">
      <c r="A133" s="22" t="str">
        <f>[9]ICE!B97</f>
        <v>d. Bloque 141-195 kWh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>
        <f>[9]ICE!L97</f>
        <v>70.19000000000004</v>
      </c>
      <c r="L133" s="13">
        <f>[9]ICE!M97</f>
        <v>70.19000000000004</v>
      </c>
      <c r="M133" s="13">
        <f>[9]ICE!N97</f>
        <v>70.19000000000004</v>
      </c>
    </row>
    <row r="134" spans="1:17" x14ac:dyDescent="0.3">
      <c r="A134" s="22" t="str">
        <f>[9]ICE!B98</f>
        <v xml:space="preserve">d. Bloque 141-195 kWh </v>
      </c>
      <c r="B134" s="13"/>
      <c r="C134" s="13"/>
      <c r="D134" s="13"/>
      <c r="E134" s="13"/>
      <c r="F134" s="13"/>
      <c r="G134" s="13"/>
      <c r="H134" s="13">
        <f>[9]ICE!I98</f>
        <v>77.359999999999985</v>
      </c>
      <c r="I134" s="13">
        <f>[9]ICE!J98</f>
        <v>77.359999999999985</v>
      </c>
      <c r="J134" s="13">
        <f>[9]ICE!K98</f>
        <v>77.359999999999971</v>
      </c>
      <c r="K134" s="13"/>
      <c r="L134" s="13"/>
      <c r="M134" s="13"/>
    </row>
    <row r="135" spans="1:17" x14ac:dyDescent="0.3">
      <c r="A135" s="22" t="str">
        <f>[9]ICE!B99</f>
        <v>e. Bloque 196-250 kWh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>
        <f>[9]ICE!L99</f>
        <v>3547.5399999999977</v>
      </c>
      <c r="L135" s="13">
        <f>[9]ICE!M99</f>
        <v>3547.5399999999981</v>
      </c>
      <c r="M135" s="13">
        <f>[9]ICE!N99</f>
        <v>3547.5399999999977</v>
      </c>
    </row>
    <row r="136" spans="1:17" x14ac:dyDescent="0.3">
      <c r="A136" s="22" t="str">
        <f>[9]ICE!B100</f>
        <v xml:space="preserve">e. Bloque 196-250 kWh </v>
      </c>
      <c r="B136" s="13"/>
      <c r="C136" s="13"/>
      <c r="D136" s="13"/>
      <c r="E136" s="13"/>
      <c r="F136" s="13"/>
      <c r="G136" s="13"/>
      <c r="H136" s="13">
        <f>[9]ICE!I100</f>
        <v>3909.7400000000016</v>
      </c>
      <c r="I136" s="13">
        <f>[9]ICE!J100</f>
        <v>3909.7400000000016</v>
      </c>
      <c r="J136" s="13">
        <f>[9]ICE!K100</f>
        <v>3909.7400000000011</v>
      </c>
      <c r="K136" s="13"/>
      <c r="L136" s="13"/>
      <c r="M136" s="13"/>
    </row>
    <row r="137" spans="1:17" x14ac:dyDescent="0.3">
      <c r="A137" s="22" t="str">
        <f>[9]ICE!B101</f>
        <v>f. Bloque 196-250 kWh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>
        <f>[9]ICE!L101</f>
        <v>81.599999999999952</v>
      </c>
      <c r="L137" s="13">
        <f>[9]ICE!M101</f>
        <v>81.599999999999952</v>
      </c>
      <c r="M137" s="13">
        <f>[9]ICE!N101</f>
        <v>81.599999999999952</v>
      </c>
    </row>
    <row r="138" spans="1:17" x14ac:dyDescent="0.3">
      <c r="A138" s="22" t="str">
        <f>[9]ICE!B102</f>
        <v xml:space="preserve">f. Bloque 196-250 kWh </v>
      </c>
      <c r="B138" s="13"/>
      <c r="C138" s="13"/>
      <c r="D138" s="13"/>
      <c r="E138" s="13"/>
      <c r="F138" s="13"/>
      <c r="G138" s="13"/>
      <c r="H138" s="13">
        <f>[9]ICE!I102</f>
        <v>89.929999999999978</v>
      </c>
      <c r="I138" s="13">
        <f>[9]ICE!J102</f>
        <v>89.929999999999978</v>
      </c>
      <c r="J138" s="13">
        <f>[9]ICE!K102</f>
        <v>89.929999999999993</v>
      </c>
      <c r="K138" s="13"/>
      <c r="L138" s="13"/>
      <c r="M138" s="13"/>
    </row>
    <row r="139" spans="1:17" s="16" customFormat="1" ht="20.100000000000001" customHeight="1" x14ac:dyDescent="0.3">
      <c r="A139" s="22" t="str">
        <f>[9]ICE!B103</f>
        <v>g. Bloque 251-370 kWh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>
        <f>[9]ICE!L103</f>
        <v>4360.6300000000019</v>
      </c>
      <c r="L139" s="13">
        <f>[9]ICE!M103</f>
        <v>4360.6300000000019</v>
      </c>
      <c r="M139" s="13">
        <f>[9]ICE!N103</f>
        <v>4360.6300000000019</v>
      </c>
      <c r="N139" s="1"/>
      <c r="O139" s="1"/>
      <c r="P139" s="1"/>
      <c r="Q139" s="1"/>
    </row>
    <row r="140" spans="1:17" s="16" customFormat="1" ht="21.75" customHeight="1" x14ac:dyDescent="0.3">
      <c r="A140" s="22" t="str">
        <f>[9]ICE!B104</f>
        <v xml:space="preserve">g. Bloque 251-370 kWh </v>
      </c>
      <c r="B140" s="13"/>
      <c r="C140" s="13"/>
      <c r="D140" s="13"/>
      <c r="E140" s="13"/>
      <c r="F140" s="13"/>
      <c r="G140" s="13"/>
      <c r="H140" s="13">
        <f>[9]ICE!I104</f>
        <v>4805.8500000000031</v>
      </c>
      <c r="I140" s="13">
        <f>[9]ICE!J104</f>
        <v>4805.8500000000031</v>
      </c>
      <c r="J140" s="13">
        <f>[9]ICE!K104</f>
        <v>4805.8500000000031</v>
      </c>
      <c r="K140" s="13"/>
      <c r="L140" s="13"/>
      <c r="M140" s="13"/>
      <c r="N140" s="1"/>
      <c r="O140" s="1"/>
      <c r="P140" s="1"/>
      <c r="Q140" s="1"/>
    </row>
    <row r="141" spans="1:17" x14ac:dyDescent="0.3">
      <c r="A141" s="22" t="str">
        <f>[9]ICE!B105</f>
        <v>h. Bloque 251-370 kWh</v>
      </c>
      <c r="B141" s="13"/>
      <c r="C141" s="13"/>
      <c r="D141" s="13"/>
      <c r="E141" s="13"/>
      <c r="F141" s="13"/>
      <c r="G141" s="13"/>
      <c r="H141" s="13">
        <f>[9]ICE!I105</f>
        <v>104.52</v>
      </c>
      <c r="I141" s="13">
        <f>[9]ICE!J105</f>
        <v>104.52</v>
      </c>
      <c r="J141" s="13">
        <f>[9]ICE!K105</f>
        <v>104.52</v>
      </c>
      <c r="K141" s="13">
        <f>[9]ICE!L105</f>
        <v>94.840000000000032</v>
      </c>
      <c r="L141" s="13">
        <f>[9]ICE!M105</f>
        <v>94.840000000000018</v>
      </c>
      <c r="M141" s="13">
        <f>[9]ICE!N105</f>
        <v>94.840000000000032</v>
      </c>
    </row>
    <row r="142" spans="1:17" x14ac:dyDescent="0.3">
      <c r="A142" s="22" t="str">
        <f>[9]ICE!B106</f>
        <v>i. Bloque mayor a 371 kWh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>
        <f>[9]ICE!L106</f>
        <v>8762.6700000000037</v>
      </c>
      <c r="L142" s="13">
        <f>[9]ICE!M106</f>
        <v>8762.6700000000055</v>
      </c>
      <c r="M142" s="13">
        <f>[9]ICE!N106</f>
        <v>8762.6700000000037</v>
      </c>
    </row>
    <row r="143" spans="1:17" x14ac:dyDescent="0.3">
      <c r="A143" s="22" t="str">
        <f>[9]ICE!B107</f>
        <v xml:space="preserve">i. Bloque mayor a 371 kWh </v>
      </c>
      <c r="B143" s="13"/>
      <c r="C143" s="13"/>
      <c r="D143" s="13"/>
      <c r="E143" s="13"/>
      <c r="F143" s="13"/>
      <c r="G143" s="13"/>
      <c r="H143" s="13">
        <f>[9]ICE!I107</f>
        <v>9657.340000000002</v>
      </c>
      <c r="I143" s="13">
        <f>[9]ICE!J107</f>
        <v>9657.340000000002</v>
      </c>
      <c r="J143" s="13">
        <f>[9]ICE!K107</f>
        <v>9657.34</v>
      </c>
      <c r="K143" s="13"/>
      <c r="L143" s="13"/>
      <c r="M143" s="13"/>
    </row>
    <row r="144" spans="1:17" x14ac:dyDescent="0.3">
      <c r="A144" s="22" t="str">
        <f>[9]ICE!B108</f>
        <v>j. Bloque mayor a 371 kWh</v>
      </c>
      <c r="H144" s="13"/>
      <c r="I144" s="13"/>
      <c r="J144" s="13"/>
      <c r="K144" s="13">
        <f>[9]ICE!L108</f>
        <v>110.26000000000009</v>
      </c>
      <c r="L144" s="13">
        <f>[9]ICE!M108</f>
        <v>110.26000000000008</v>
      </c>
      <c r="M144" s="13">
        <f>[9]ICE!N108</f>
        <v>110.26000000000009</v>
      </c>
    </row>
    <row r="145" spans="1:13" x14ac:dyDescent="0.3">
      <c r="A145" s="22" t="str">
        <f>[9]ICE!B109</f>
        <v xml:space="preserve">j. Bloque mayor a 371 kWh </v>
      </c>
      <c r="H145" s="13">
        <f>[9]ICE!I109</f>
        <v>121.52</v>
      </c>
      <c r="I145" s="13">
        <f>[9]ICE!J109</f>
        <v>121.52</v>
      </c>
      <c r="J145" s="13">
        <f>[9]ICE!K109</f>
        <v>121.52</v>
      </c>
      <c r="K145" s="13"/>
      <c r="L145" s="13"/>
      <c r="M145" s="13"/>
    </row>
    <row r="146" spans="1:13" x14ac:dyDescent="0.3">
      <c r="A146" s="114" t="str">
        <f>[9]ICE!B110</f>
        <v>Tarifa en centros de recarga en planteles para autobuses electricos</v>
      </c>
      <c r="B146" s="135"/>
      <c r="C146" s="135"/>
      <c r="D146" s="135"/>
      <c r="E146" s="135"/>
      <c r="F146" s="135"/>
      <c r="G146" s="135"/>
      <c r="H146" s="115"/>
      <c r="I146" s="115"/>
      <c r="J146" s="115"/>
      <c r="K146" s="115"/>
      <c r="L146" s="115"/>
      <c r="M146" s="115"/>
    </row>
    <row r="147" spans="1:13" x14ac:dyDescent="0.3">
      <c r="A147" s="66" t="str">
        <f>[9]ICE!B111</f>
        <v>T-BE</v>
      </c>
      <c r="H147" s="13"/>
      <c r="I147" s="13"/>
      <c r="J147" s="13"/>
      <c r="K147" s="13"/>
      <c r="L147" s="13"/>
      <c r="M147" s="13"/>
    </row>
    <row r="148" spans="1:13" x14ac:dyDescent="0.3">
      <c r="A148" s="116" t="str">
        <f>[9]ICE!B112</f>
        <v>b. Consumo de Energía cada kWh</v>
      </c>
      <c r="B148" s="135"/>
      <c r="C148" s="135"/>
      <c r="D148" s="135"/>
      <c r="E148" s="135"/>
      <c r="F148" s="135"/>
      <c r="G148" s="135"/>
      <c r="H148" s="115">
        <f>[9]ICE!I112</f>
        <v>53.410000000000018</v>
      </c>
      <c r="I148" s="115">
        <f>[9]ICE!J112</f>
        <v>53.357741935483865</v>
      </c>
      <c r="J148" s="115">
        <f>[9]ICE!K112</f>
        <v>52.869999999999962</v>
      </c>
      <c r="K148" s="115">
        <f>[9]ICE!L112</f>
        <v>52.869999999999955</v>
      </c>
      <c r="L148" s="115">
        <f>[9]ICE!M112</f>
        <v>52.869999999999962</v>
      </c>
      <c r="M148" s="115">
        <f>[9]ICE!N112</f>
        <v>52.869999999999955</v>
      </c>
    </row>
    <row r="149" spans="1:13" x14ac:dyDescent="0.3">
      <c r="A149" s="22"/>
      <c r="H149" s="13"/>
      <c r="I149" s="13"/>
      <c r="J149" s="13"/>
      <c r="K149" s="13"/>
      <c r="L149" s="13"/>
      <c r="M149" s="13"/>
    </row>
    <row r="150" spans="1:13" x14ac:dyDescent="0.3">
      <c r="A150" s="22"/>
      <c r="H150" s="13"/>
      <c r="I150" s="13"/>
      <c r="J150" s="13"/>
      <c r="K150" s="13"/>
      <c r="L150" s="13"/>
      <c r="M150" s="13"/>
    </row>
    <row r="151" spans="1:13" x14ac:dyDescent="0.3">
      <c r="A151" s="66"/>
    </row>
    <row r="152" spans="1:13" x14ac:dyDescent="0.3">
      <c r="A152" s="66"/>
    </row>
    <row r="153" spans="1:13" x14ac:dyDescent="0.3">
      <c r="A153" s="66"/>
    </row>
    <row r="154" spans="1:13" x14ac:dyDescent="0.3">
      <c r="A154" s="66"/>
    </row>
    <row r="155" spans="1:13" x14ac:dyDescent="0.3">
      <c r="A155" s="66"/>
    </row>
    <row r="156" spans="1:13" x14ac:dyDescent="0.3">
      <c r="A156" s="66"/>
    </row>
    <row r="157" spans="1:13" x14ac:dyDescent="0.3">
      <c r="A157" s="66"/>
    </row>
    <row r="161" spans="1:1" x14ac:dyDescent="0.3">
      <c r="A161" s="24"/>
    </row>
    <row r="162" spans="1:1" x14ac:dyDescent="0.3">
      <c r="A162" s="24"/>
    </row>
  </sheetData>
  <mergeCells count="4">
    <mergeCell ref="A5:J5"/>
    <mergeCell ref="A6:M6"/>
    <mergeCell ref="A41:J41"/>
    <mergeCell ref="A42:M42"/>
  </mergeCells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083F-B12C-432D-BE87-3A84B815E443}">
  <sheetPr>
    <tabColor theme="2"/>
  </sheetPr>
  <dimension ref="A4:O132"/>
  <sheetViews>
    <sheetView topLeftCell="A101" workbookViewId="0">
      <selection activeCell="A106" sqref="A10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33203125" style="1" bestFit="1" customWidth="1"/>
    <col min="8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214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[9]CNFL!B7</f>
        <v>Tipo de tarifa y bloque</v>
      </c>
      <c r="B7" s="18" t="str">
        <f>[9]CNFL!C7</f>
        <v>Enero</v>
      </c>
      <c r="C7" s="18" t="str">
        <f>[9]CNFL!D7</f>
        <v>Febrero</v>
      </c>
      <c r="D7" s="18" t="str">
        <f>[9]CNFL!E7</f>
        <v>Marzo</v>
      </c>
      <c r="E7" s="18" t="str">
        <f>[9]CNFL!F7</f>
        <v>Abril</v>
      </c>
      <c r="F7" s="18" t="str">
        <f>[9]CNFL!G7</f>
        <v>Mayo</v>
      </c>
      <c r="G7" s="18" t="str">
        <f>[9]CNFL!H7</f>
        <v>Junio</v>
      </c>
      <c r="H7" s="18" t="str">
        <f>[9]CNFL!I7</f>
        <v>Julio</v>
      </c>
      <c r="I7" s="18" t="str">
        <f>[9]CNFL!J7</f>
        <v>Agosto</v>
      </c>
      <c r="J7" s="18" t="str">
        <f>[9]CNFL!K7</f>
        <v>Septiembre</v>
      </c>
      <c r="K7" s="18" t="str">
        <f>[9]CNFL!L7</f>
        <v>Octubre</v>
      </c>
      <c r="L7" s="18" t="str">
        <f>[9]CNFL!M7</f>
        <v>Noviembre</v>
      </c>
      <c r="M7" s="18" t="str">
        <f>[9]CNFL!N7</f>
        <v>Diciembre</v>
      </c>
      <c r="N7" s="37"/>
    </row>
    <row r="8" spans="1:14" x14ac:dyDescent="0.3">
      <c r="A8" s="51" t="str">
        <f>[9]CNFL!B8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74" t="str">
        <f>[9]CNFL!B9</f>
        <v>T-RE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21"/>
    </row>
    <row r="10" spans="1:14" x14ac:dyDescent="0.3">
      <c r="A10" s="22" t="str">
        <f>[9]CNFL!B10</f>
        <v>a. Bloque 0-30 kWh</v>
      </c>
      <c r="B10" s="13">
        <f>[9]CNFL!C10</f>
        <v>2000.400000000001</v>
      </c>
      <c r="C10" s="13">
        <f>[9]CNFL!D10</f>
        <v>2000.400000000001</v>
      </c>
      <c r="D10" s="13">
        <f>[9]CNFL!E10</f>
        <v>2000.400000000001</v>
      </c>
      <c r="E10" s="13">
        <f>[9]CNFL!F10</f>
        <v>2149.5</v>
      </c>
      <c r="F10" s="13">
        <f>[9]CNFL!G10</f>
        <v>2149.5</v>
      </c>
      <c r="G10" s="13">
        <f>[9]CNFL!H10</f>
        <v>2149.5</v>
      </c>
      <c r="H10" s="13">
        <f>[9]CNFL!I10</f>
        <v>2231.4000000000005</v>
      </c>
      <c r="I10" s="13">
        <f>[9]CNFL!J10</f>
        <v>2231.4000000000005</v>
      </c>
      <c r="J10" s="13">
        <f>[9]CNFL!K10</f>
        <v>2231.400000000001</v>
      </c>
      <c r="K10" s="13">
        <f>[9]CNFL!L10</f>
        <v>2056.5</v>
      </c>
      <c r="L10" s="13">
        <f>[9]CNFL!M10</f>
        <v>2056.5</v>
      </c>
      <c r="M10" s="13">
        <f>[9]CNFL!N10</f>
        <v>2056.5</v>
      </c>
      <c r="N10" s="13"/>
    </row>
    <row r="11" spans="1:14" x14ac:dyDescent="0.3">
      <c r="A11" s="22" t="str">
        <f>[9]CNFL!B11</f>
        <v>b. Bloque 31-200 kWh</v>
      </c>
      <c r="B11" s="13">
        <f>[9]CNFL!C11</f>
        <v>66.680000000000035</v>
      </c>
      <c r="C11" s="13">
        <f>[9]CNFL!D11</f>
        <v>66.680000000000049</v>
      </c>
      <c r="D11" s="13">
        <f>[9]CNFL!E11</f>
        <v>66.680000000000035</v>
      </c>
      <c r="E11" s="13">
        <f>[9]CNFL!F11</f>
        <v>71.650000000000034</v>
      </c>
      <c r="F11" s="13">
        <f>[9]CNFL!G11</f>
        <v>71.650000000000034</v>
      </c>
      <c r="G11" s="13">
        <f>[9]CNFL!H11</f>
        <v>71.650000000000034</v>
      </c>
      <c r="H11" s="13">
        <f>[9]CNFL!I11</f>
        <v>74.380000000000052</v>
      </c>
      <c r="I11" s="13">
        <f>[9]CNFL!J11</f>
        <v>74.380000000000052</v>
      </c>
      <c r="J11" s="13">
        <f>[9]CNFL!K11</f>
        <v>74.380000000000052</v>
      </c>
      <c r="K11" s="13">
        <f>[9]CNFL!L11</f>
        <v>68.549999999999983</v>
      </c>
      <c r="L11" s="13">
        <f>[9]CNFL!M11</f>
        <v>68.549999999999969</v>
      </c>
      <c r="M11" s="13">
        <f>[9]CNFL!N11</f>
        <v>68.549999999999983</v>
      </c>
      <c r="N11" s="13"/>
    </row>
    <row r="12" spans="1:14" x14ac:dyDescent="0.3">
      <c r="A12" s="22" t="str">
        <f>[9]CNFL!B12</f>
        <v>c. Bloque 201-300 kWh</v>
      </c>
      <c r="B12" s="13">
        <f>[9]CNFL!C12</f>
        <v>102.32000000000004</v>
      </c>
      <c r="C12" s="13">
        <f>[9]CNFL!D12</f>
        <v>102.32000000000002</v>
      </c>
      <c r="D12" s="13">
        <f>[9]CNFL!E12</f>
        <v>102.32000000000004</v>
      </c>
      <c r="E12" s="13">
        <f>[9]CNFL!F12</f>
        <v>109.94999999999996</v>
      </c>
      <c r="F12" s="13">
        <f>[9]CNFL!G12</f>
        <v>109.94999999999995</v>
      </c>
      <c r="G12" s="13">
        <f>[9]CNFL!H12</f>
        <v>109.94999999999996</v>
      </c>
      <c r="H12" s="13">
        <f>[9]CNFL!I12</f>
        <v>114.13999999999997</v>
      </c>
      <c r="I12" s="13">
        <f>[9]CNFL!J12</f>
        <v>114.13999999999997</v>
      </c>
      <c r="J12" s="13">
        <f>[9]CNFL!K12</f>
        <v>114.13999999999997</v>
      </c>
      <c r="K12" s="13">
        <f>[9]CNFL!L12</f>
        <v>105.19000000000004</v>
      </c>
      <c r="L12" s="13">
        <f>[9]CNFL!M12</f>
        <v>105.19000000000004</v>
      </c>
      <c r="M12" s="13">
        <f>[9]CNFL!N12</f>
        <v>105.19000000000004</v>
      </c>
      <c r="N12" s="13"/>
    </row>
    <row r="13" spans="1:14" x14ac:dyDescent="0.3">
      <c r="A13" s="22" t="str">
        <f>[9]CNFL!B13</f>
        <v>d. Bloque mayor a 300 kWh</v>
      </c>
      <c r="B13" s="13"/>
      <c r="C13" s="13"/>
      <c r="D13" s="13"/>
      <c r="E13" s="13"/>
      <c r="F13" s="13"/>
      <c r="G13" s="13"/>
      <c r="H13" s="13"/>
      <c r="I13" s="13"/>
      <c r="J13" s="13"/>
      <c r="K13" s="13">
        <f>[9]CNFL!L13</f>
        <v>108.75</v>
      </c>
      <c r="L13" s="13">
        <f>[9]CNFL!M13</f>
        <v>108.75</v>
      </c>
      <c r="M13" s="13">
        <f>[9]CNFL!N13</f>
        <v>108.75</v>
      </c>
      <c r="N13" s="21"/>
    </row>
    <row r="14" spans="1:14" x14ac:dyDescent="0.3">
      <c r="A14" s="97" t="str">
        <f>[9]CNFL!B14</f>
        <v xml:space="preserve">d. Bloque mayor a 300 kWh </v>
      </c>
      <c r="B14" s="13">
        <f>[9]CNFL!C14</f>
        <v>105.78000000000007</v>
      </c>
      <c r="C14" s="13">
        <f>[9]CNFL!D14</f>
        <v>105.78000000000006</v>
      </c>
      <c r="D14" s="13">
        <f>[9]CNFL!E14</f>
        <v>105.78000000000007</v>
      </c>
      <c r="E14" s="13">
        <f>[9]CNFL!F14</f>
        <v>113.65999999999995</v>
      </c>
      <c r="F14" s="13">
        <f>[9]CNFL!G14</f>
        <v>113.65999999999995</v>
      </c>
      <c r="G14" s="13">
        <f>[9]CNFL!H14</f>
        <v>113.65999999999995</v>
      </c>
      <c r="H14" s="13">
        <f>[9]CNFL!I14</f>
        <v>118</v>
      </c>
      <c r="I14" s="13">
        <f>[9]CNFL!J14</f>
        <v>118</v>
      </c>
      <c r="J14" s="13">
        <f>[9]CNFL!K14</f>
        <v>118</v>
      </c>
      <c r="K14" s="13"/>
      <c r="L14" s="13"/>
      <c r="M14" s="13"/>
      <c r="N14" s="21"/>
    </row>
    <row r="15" spans="1:14" x14ac:dyDescent="0.3">
      <c r="A15" s="74" t="str">
        <f>[9]CNFL!B15</f>
        <v>Residencial horaria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13"/>
    </row>
    <row r="16" spans="1:14" x14ac:dyDescent="0.3">
      <c r="A16" s="66" t="str">
        <f>[9]CNFL!B16</f>
        <v>T-REH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5" x14ac:dyDescent="0.3">
      <c r="A17" s="22" t="str">
        <f>[9]CNFL!B17</f>
        <v xml:space="preserve">a. Bloque 0-500 KWh   Punta </v>
      </c>
      <c r="B17" s="13">
        <f>[9]CNFL!C17</f>
        <v>154.35000000000002</v>
      </c>
      <c r="C17" s="13">
        <f>[9]CNFL!D17</f>
        <v>154.34999999999997</v>
      </c>
      <c r="D17" s="13">
        <f>[9]CNFL!E17</f>
        <v>154.35000000000002</v>
      </c>
      <c r="E17" s="13">
        <f>[9]CNFL!F17</f>
        <v>165.85000000000002</v>
      </c>
      <c r="F17" s="13">
        <f>[9]CNFL!G17</f>
        <v>165.85000000000005</v>
      </c>
      <c r="G17" s="13">
        <f>[9]CNFL!H17</f>
        <v>165.85000000000002</v>
      </c>
      <c r="H17" s="13">
        <f>[9]CNFL!I17</f>
        <v>172.17000000000004</v>
      </c>
      <c r="I17" s="13">
        <f>[9]CNFL!J17</f>
        <v>172.17000000000004</v>
      </c>
      <c r="J17" s="13">
        <f>[9]CNFL!K17</f>
        <v>172.17000000000004</v>
      </c>
      <c r="K17" s="13"/>
      <c r="L17" s="13"/>
      <c r="M17" s="13"/>
      <c r="N17" s="13"/>
    </row>
    <row r="18" spans="1:15" x14ac:dyDescent="0.3">
      <c r="A18" s="22" t="str">
        <f>[9]CNFL!B18</f>
        <v>b. Bloque 0-500 KWh   Valle</v>
      </c>
      <c r="B18" s="13">
        <f>[9]CNFL!C18</f>
        <v>63.27999999999998</v>
      </c>
      <c r="C18" s="13">
        <f>[9]CNFL!D18</f>
        <v>63.27999999999998</v>
      </c>
      <c r="D18" s="13">
        <f>[9]CNFL!E18</f>
        <v>63.27999999999998</v>
      </c>
      <c r="E18" s="13">
        <f>[9]CNFL!F18</f>
        <v>67.989999999999995</v>
      </c>
      <c r="F18" s="13">
        <f>[9]CNFL!G18</f>
        <v>67.989999999999995</v>
      </c>
      <c r="G18" s="13">
        <f>[9]CNFL!H18</f>
        <v>67.989999999999995</v>
      </c>
      <c r="H18" s="13">
        <f>[9]CNFL!I18</f>
        <v>70.589999999999989</v>
      </c>
      <c r="I18" s="13">
        <f>[9]CNFL!J18</f>
        <v>70.589999999999989</v>
      </c>
      <c r="J18" s="13">
        <f>[9]CNFL!K18</f>
        <v>70.589999999999975</v>
      </c>
      <c r="K18" s="13">
        <f>[9]CNFL!L18</f>
        <v>65.049999999999969</v>
      </c>
      <c r="L18" s="13">
        <f>[9]CNFL!M18</f>
        <v>65.049999999999969</v>
      </c>
      <c r="M18" s="13">
        <f>[9]CNFL!N18</f>
        <v>65.049999999999969</v>
      </c>
      <c r="N18" s="13"/>
    </row>
    <row r="19" spans="1:15" x14ac:dyDescent="0.3">
      <c r="A19" s="22" t="str">
        <f>[9]CNFL!B19</f>
        <v>c. Bloque 0-500 KWh   Noche</v>
      </c>
      <c r="B19" s="13">
        <f>[9]CNFL!C19</f>
        <v>26.480000000000011</v>
      </c>
      <c r="C19" s="13">
        <f>[9]CNFL!D19</f>
        <v>26.480000000000011</v>
      </c>
      <c r="D19" s="13">
        <f>[9]CNFL!E19</f>
        <v>26.480000000000011</v>
      </c>
      <c r="E19" s="13">
        <f>[9]CNFL!F19</f>
        <v>28.450000000000014</v>
      </c>
      <c r="F19" s="13">
        <f>[9]CNFL!G19</f>
        <v>28.450000000000017</v>
      </c>
      <c r="G19" s="13">
        <f>[9]CNFL!H19</f>
        <v>28.450000000000014</v>
      </c>
      <c r="H19" s="13">
        <f>[9]CNFL!I19</f>
        <v>29.539999999999988</v>
      </c>
      <c r="I19" s="13">
        <f>[9]CNFL!J19</f>
        <v>29.539999999999988</v>
      </c>
      <c r="J19" s="13">
        <f>[9]CNFL!K19</f>
        <v>29.539999999999988</v>
      </c>
      <c r="K19" s="13">
        <f>[9]CNFL!L19</f>
        <v>27.220000000000017</v>
      </c>
      <c r="L19" s="13">
        <f>[9]CNFL!M19</f>
        <v>27.220000000000017</v>
      </c>
      <c r="M19" s="13">
        <f>[9]CNFL!N19</f>
        <v>27.220000000000017</v>
      </c>
      <c r="N19" s="13"/>
    </row>
    <row r="20" spans="1:15" x14ac:dyDescent="0.3">
      <c r="A20" s="22" t="str">
        <f>[9]CNFL!B20</f>
        <v xml:space="preserve">g. Bloque mayor a 500 KWh   Punta </v>
      </c>
      <c r="B20" s="13">
        <f>[9]CNFL!C20</f>
        <v>190.85000000000008</v>
      </c>
      <c r="C20" s="13">
        <f>[9]CNFL!D20</f>
        <v>190.85000000000005</v>
      </c>
      <c r="D20" s="13">
        <f>[9]CNFL!E20</f>
        <v>190.85000000000008</v>
      </c>
      <c r="E20" s="13">
        <f>[9]CNFL!F20</f>
        <v>205.06000000000012</v>
      </c>
      <c r="F20" s="13">
        <f>[9]CNFL!G20</f>
        <v>205.06000000000014</v>
      </c>
      <c r="G20" s="13">
        <f>[9]CNFL!H20</f>
        <v>205.06000000000012</v>
      </c>
      <c r="H20" s="13">
        <f>[9]CNFL!I20</f>
        <v>212.89000000000007</v>
      </c>
      <c r="I20" s="13">
        <f>[9]CNFL!J20</f>
        <v>212.89000000000007</v>
      </c>
      <c r="J20" s="13">
        <f>[9]CNFL!K20</f>
        <v>212.89000000000004</v>
      </c>
      <c r="K20" s="13"/>
      <c r="L20" s="13"/>
      <c r="M20" s="13"/>
      <c r="N20" s="21"/>
    </row>
    <row r="21" spans="1:15" x14ac:dyDescent="0.3">
      <c r="A21" s="22" t="str">
        <f>[9]CNFL!B21</f>
        <v xml:space="preserve">h. Bloque mayor a 500 KWh   Valle </v>
      </c>
      <c r="B21" s="13">
        <f>[9]CNFL!C21</f>
        <v>77.02</v>
      </c>
      <c r="C21" s="13">
        <f>[9]CNFL!D21</f>
        <v>77.02</v>
      </c>
      <c r="D21" s="13">
        <f>[9]CNFL!E21</f>
        <v>77.02</v>
      </c>
      <c r="E21" s="13">
        <f>[9]CNFL!F21</f>
        <v>82.760000000000034</v>
      </c>
      <c r="F21" s="13">
        <f>[9]CNFL!G21</f>
        <v>82.760000000000048</v>
      </c>
      <c r="G21" s="13">
        <f>[9]CNFL!H21</f>
        <v>82.760000000000034</v>
      </c>
      <c r="H21" s="13">
        <f>[9]CNFL!I21</f>
        <v>85.92000000000003</v>
      </c>
      <c r="I21" s="13">
        <f>[9]CNFL!J21</f>
        <v>85.92000000000003</v>
      </c>
      <c r="J21" s="13">
        <f>[9]CNFL!K21</f>
        <v>85.92000000000003</v>
      </c>
      <c r="K21" s="13"/>
      <c r="L21" s="13"/>
      <c r="M21" s="13"/>
      <c r="N21" s="21"/>
    </row>
    <row r="22" spans="1:15" x14ac:dyDescent="0.3">
      <c r="A22" s="22" t="str">
        <f>[9]CNFL!B22</f>
        <v>i. Bloque mayor a 500 KWh   Noche</v>
      </c>
      <c r="B22" s="13">
        <f>[9]CNFL!C22</f>
        <v>35.65</v>
      </c>
      <c r="C22" s="13">
        <f>[9]CNFL!D22</f>
        <v>35.649999999999984</v>
      </c>
      <c r="D22" s="13">
        <f>[9]CNFL!E22</f>
        <v>35.65</v>
      </c>
      <c r="E22" s="13">
        <f>[9]CNFL!F22</f>
        <v>38.309999999999974</v>
      </c>
      <c r="F22" s="13">
        <f>[9]CNFL!G22</f>
        <v>38.309999999999974</v>
      </c>
      <c r="G22" s="13">
        <f>[9]CNFL!H22</f>
        <v>38.309999999999974</v>
      </c>
      <c r="H22" s="13">
        <f>[9]CNFL!I22</f>
        <v>39.769999999999989</v>
      </c>
      <c r="I22" s="13">
        <f>[9]CNFL!J22</f>
        <v>39.769999999999989</v>
      </c>
      <c r="J22" s="13">
        <f>[9]CNFL!K22</f>
        <v>39.769999999999989</v>
      </c>
      <c r="K22" s="13">
        <f>[9]CNFL!L22</f>
        <v>36.65</v>
      </c>
      <c r="L22" s="13">
        <f>[9]CNFL!M22</f>
        <v>36.649999999999991</v>
      </c>
      <c r="M22" s="13">
        <f>[9]CNFL!N22</f>
        <v>36.65</v>
      </c>
      <c r="N22" s="13"/>
    </row>
    <row r="23" spans="1:15" x14ac:dyDescent="0.3">
      <c r="A23" s="22" t="str">
        <f>[9]CNFL!B23</f>
        <v>h. Bloque mayor a 500 KWh   Valle</v>
      </c>
      <c r="B23" s="13"/>
      <c r="C23" s="13"/>
      <c r="D23" s="13"/>
      <c r="E23" s="13"/>
      <c r="F23" s="13"/>
      <c r="G23" s="13"/>
      <c r="H23" s="13"/>
      <c r="I23" s="13"/>
      <c r="J23" s="13"/>
      <c r="K23" s="13">
        <f>[9]CNFL!L23</f>
        <v>79.180000000000007</v>
      </c>
      <c r="L23" s="13">
        <f>[9]CNFL!M23</f>
        <v>79.180000000000021</v>
      </c>
      <c r="M23" s="13">
        <f>[9]CNFL!N23</f>
        <v>79.180000000000007</v>
      </c>
      <c r="N23" s="13"/>
    </row>
    <row r="24" spans="1:15" x14ac:dyDescent="0.3">
      <c r="A24" s="22" t="str">
        <f>[9]CNFL!B24</f>
        <v>g. Bloque mayor a 500 KWh   Punta</v>
      </c>
      <c r="B24" s="13"/>
      <c r="C24" s="13"/>
      <c r="D24" s="13"/>
      <c r="E24" s="13"/>
      <c r="F24" s="13"/>
      <c r="G24" s="13"/>
      <c r="H24" s="13"/>
      <c r="I24" s="13"/>
      <c r="J24" s="13"/>
      <c r="K24" s="13">
        <f>[9]CNFL!L24</f>
        <v>196.18999999999988</v>
      </c>
      <c r="L24" s="13">
        <f>[9]CNFL!M24</f>
        <v>196.18999999999991</v>
      </c>
      <c r="M24" s="13">
        <f>[9]CNFL!N24</f>
        <v>196.18999999999988</v>
      </c>
      <c r="N24" s="13"/>
    </row>
    <row r="25" spans="1:15" x14ac:dyDescent="0.3">
      <c r="A25" s="22" t="str">
        <f>[9]CNFL!B25</f>
        <v>a. Bloque 0-500 KWh   Punta</v>
      </c>
      <c r="B25" s="13"/>
      <c r="C25" s="13"/>
      <c r="D25" s="13"/>
      <c r="E25" s="13"/>
      <c r="F25" s="13"/>
      <c r="G25" s="13"/>
      <c r="H25" s="13"/>
      <c r="I25" s="13"/>
      <c r="J25" s="13"/>
      <c r="K25" s="13">
        <f>[9]CNFL!L25</f>
        <v>158.67000000000004</v>
      </c>
      <c r="L25" s="13">
        <f>[9]CNFL!M25</f>
        <v>158.67000000000004</v>
      </c>
      <c r="M25" s="13">
        <f>[9]CNFL!N25</f>
        <v>158.67000000000004</v>
      </c>
      <c r="N25" s="13"/>
    </row>
    <row r="26" spans="1:15" x14ac:dyDescent="0.3">
      <c r="A26" s="114" t="str">
        <f>[9]CNFL!B26</f>
        <v>COMERCIOS Y SERVICIOS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3"/>
    </row>
    <row r="27" spans="1:15" x14ac:dyDescent="0.3">
      <c r="A27" s="66" t="str">
        <f>[9]CNFL!B27</f>
        <v>T-CO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21"/>
    </row>
    <row r="28" spans="1:15" x14ac:dyDescent="0.3">
      <c r="A28" s="22" t="str">
        <f>[9]CNFL!B28</f>
        <v>a. Consumo de Energía menor o igual a 3000 kWh</v>
      </c>
      <c r="B28" s="13">
        <f>[9]CNFL!C28</f>
        <v>112.67000000000004</v>
      </c>
      <c r="C28" s="13">
        <f>[9]CNFL!D28</f>
        <v>112.67000000000004</v>
      </c>
      <c r="D28" s="13">
        <f>[9]CNFL!E28</f>
        <v>112.67000000000004</v>
      </c>
      <c r="E28" s="13">
        <f>[9]CNFL!F28</f>
        <v>121.07000000000004</v>
      </c>
      <c r="F28" s="13">
        <f>[9]CNFL!G28</f>
        <v>121.07000000000005</v>
      </c>
      <c r="G28" s="13">
        <f>[9]CNFL!H28</f>
        <v>121.07000000000004</v>
      </c>
      <c r="H28" s="13">
        <f>[9]CNFL!I28</f>
        <v>125.69000000000004</v>
      </c>
      <c r="I28" s="13">
        <f>[9]CNFL!J28</f>
        <v>125.69000000000004</v>
      </c>
      <c r="J28" s="13">
        <f>[9]CNFL!K28</f>
        <v>125.69000000000004</v>
      </c>
      <c r="K28" s="13">
        <f>[9]CNFL!L28</f>
        <v>115.82999999999996</v>
      </c>
      <c r="L28" s="13">
        <f>[9]CNFL!M28</f>
        <v>115.82999999999996</v>
      </c>
      <c r="M28" s="13">
        <f>[9]CNFL!N28</f>
        <v>115.82999999999996</v>
      </c>
      <c r="N28" s="21"/>
    </row>
    <row r="29" spans="1:15" x14ac:dyDescent="0.3">
      <c r="A29" s="22" t="str">
        <f>[9]CNFL!B29</f>
        <v>b. Bloque 0-3000 kWh</v>
      </c>
      <c r="B29" s="13">
        <f>[9]CNFL!C29</f>
        <v>203490</v>
      </c>
      <c r="C29" s="13">
        <f>[9]CNFL!D29</f>
        <v>203490</v>
      </c>
      <c r="D29" s="13">
        <f>[9]CNFL!E29</f>
        <v>203490</v>
      </c>
      <c r="E29" s="13">
        <f>[9]CNFL!F29</f>
        <v>218670</v>
      </c>
      <c r="F29" s="13">
        <f>[9]CNFL!G29</f>
        <v>218670</v>
      </c>
      <c r="G29" s="13">
        <f>[9]CNFL!H29</f>
        <v>218670</v>
      </c>
      <c r="H29" s="13">
        <f>[9]CNFL!I29</f>
        <v>226980</v>
      </c>
      <c r="I29" s="13">
        <f>[9]CNFL!J29</f>
        <v>226980</v>
      </c>
      <c r="J29" s="13">
        <f>[9]CNFL!K29</f>
        <v>226980</v>
      </c>
      <c r="K29" s="13">
        <f>[9]CNFL!L29</f>
        <v>209190</v>
      </c>
      <c r="L29" s="13">
        <f>[9]CNFL!M29</f>
        <v>209190</v>
      </c>
      <c r="M29" s="13">
        <f>[9]CNFL!N29</f>
        <v>209190</v>
      </c>
      <c r="N29" s="13"/>
    </row>
    <row r="30" spans="1:15" x14ac:dyDescent="0.3">
      <c r="A30" s="22" t="str">
        <f>[9]CNFL!B30</f>
        <v>c. Bloque mayor a 3000 kWh</v>
      </c>
      <c r="B30" s="13">
        <f>[9]CNFL!C30</f>
        <v>67.82999999999997</v>
      </c>
      <c r="C30" s="13">
        <f>[9]CNFL!D30</f>
        <v>67.82999999999997</v>
      </c>
      <c r="D30" s="13">
        <f>[9]CNFL!E30</f>
        <v>67.82999999999997</v>
      </c>
      <c r="E30" s="13">
        <f>[9]CNFL!F30</f>
        <v>72.890000000000043</v>
      </c>
      <c r="F30" s="13">
        <f>[9]CNFL!G30</f>
        <v>72.890000000000029</v>
      </c>
      <c r="G30" s="13">
        <f>[9]CNFL!H30</f>
        <v>72.890000000000043</v>
      </c>
      <c r="H30" s="13">
        <f>[9]CNFL!I30</f>
        <v>75.660000000000011</v>
      </c>
      <c r="I30" s="13">
        <f>[9]CNFL!J30</f>
        <v>75.660000000000011</v>
      </c>
      <c r="J30" s="13">
        <f>[9]CNFL!K30</f>
        <v>75.660000000000025</v>
      </c>
      <c r="K30" s="13">
        <f>[9]CNFL!L30</f>
        <v>69.73</v>
      </c>
      <c r="L30" s="13">
        <f>[9]CNFL!M30</f>
        <v>69.73</v>
      </c>
      <c r="M30" s="13">
        <f>[9]CNFL!N30</f>
        <v>69.73</v>
      </c>
      <c r="N30" s="13"/>
      <c r="O30" s="13"/>
    </row>
    <row r="31" spans="1:15" x14ac:dyDescent="0.3">
      <c r="A31" s="22" t="str">
        <f>[9]CNFL!B31</f>
        <v>d. Bloque 0-8 kW</v>
      </c>
      <c r="B31" s="13">
        <f>[9]CNFL!C31</f>
        <v>90455.200000000026</v>
      </c>
      <c r="C31" s="13">
        <f>[9]CNFL!D31</f>
        <v>90455.2</v>
      </c>
      <c r="D31" s="13">
        <f>[9]CNFL!E31</f>
        <v>90455.200000000026</v>
      </c>
      <c r="E31" s="13">
        <f>[9]CNFL!F31</f>
        <v>97193.36</v>
      </c>
      <c r="F31" s="13">
        <f>[9]CNFL!G31</f>
        <v>97193.359999999986</v>
      </c>
      <c r="G31" s="13">
        <f>[9]CNFL!H31</f>
        <v>97193.36</v>
      </c>
      <c r="H31" s="13">
        <f>[9]CNFL!I31</f>
        <v>100902.31999999996</v>
      </c>
      <c r="I31" s="13">
        <f>[9]CNFL!J31</f>
        <v>100902.31999999996</v>
      </c>
      <c r="J31" s="13">
        <f>[9]CNFL!K31</f>
        <v>100902.31999999998</v>
      </c>
      <c r="K31" s="13">
        <f>[9]CNFL!L31</f>
        <v>92988.959999999977</v>
      </c>
      <c r="L31" s="13">
        <f>[9]CNFL!M31</f>
        <v>92988.959999999977</v>
      </c>
      <c r="M31" s="13">
        <f>[9]CNFL!N31</f>
        <v>92988.959999999977</v>
      </c>
      <c r="N31" s="13"/>
      <c r="O31" s="13"/>
    </row>
    <row r="32" spans="1:15" x14ac:dyDescent="0.3">
      <c r="A32" s="22" t="str">
        <f>[9]CNFL!B32</f>
        <v>e. Bloque mayor a 8 kW</v>
      </c>
      <c r="B32" s="13">
        <f>[9]CNFL!C32</f>
        <v>11306.900000000003</v>
      </c>
      <c r="C32" s="13">
        <f>[9]CNFL!D32</f>
        <v>11306.9</v>
      </c>
      <c r="D32" s="13">
        <f>[9]CNFL!E32</f>
        <v>11306.900000000003</v>
      </c>
      <c r="E32" s="13">
        <f>[9]CNFL!F32</f>
        <v>12149.17</v>
      </c>
      <c r="F32" s="13">
        <f>[9]CNFL!G32</f>
        <v>12149.169999999998</v>
      </c>
      <c r="G32" s="13">
        <f>[9]CNFL!H32</f>
        <v>12149.17</v>
      </c>
      <c r="H32" s="13">
        <f>[9]CNFL!I32</f>
        <v>12612.789999999995</v>
      </c>
      <c r="I32" s="13">
        <f>[9]CNFL!J32</f>
        <v>12612.789999999995</v>
      </c>
      <c r="J32" s="13">
        <f>[9]CNFL!K32</f>
        <v>12612.789999999997</v>
      </c>
      <c r="K32" s="13">
        <f>[9]CNFL!L32</f>
        <v>11623.619999999997</v>
      </c>
      <c r="L32" s="13">
        <f>[9]CNFL!M32</f>
        <v>11623.619999999997</v>
      </c>
      <c r="M32" s="13">
        <f>[9]CNFL!N32</f>
        <v>11623.619999999997</v>
      </c>
      <c r="N32" s="13"/>
      <c r="O32" s="13"/>
    </row>
    <row r="33" spans="1:15" x14ac:dyDescent="0.3">
      <c r="A33" s="114" t="str">
        <f>[9]CNFL!B33</f>
        <v>INDUSTRIAL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3"/>
      <c r="O33" s="13"/>
    </row>
    <row r="34" spans="1:15" x14ac:dyDescent="0.3">
      <c r="A34" s="66" t="str">
        <f>[9]CNFL!B34</f>
        <v>T-IN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spans="1:15" x14ac:dyDescent="0.3">
      <c r="A35" s="22" t="str">
        <f>[9]CNFL!B35</f>
        <v>a. Consumo de Energía menor o igual a 3000 kWh</v>
      </c>
      <c r="B35" s="13">
        <f>[9]CNFL!C35</f>
        <v>112.67000000000004</v>
      </c>
      <c r="C35" s="13">
        <f>[9]CNFL!D35</f>
        <v>112.67000000000004</v>
      </c>
      <c r="D35" s="13">
        <f>[9]CNFL!E35</f>
        <v>112.67000000000004</v>
      </c>
      <c r="E35" s="13">
        <f>[9]CNFL!F35</f>
        <v>121.07000000000004</v>
      </c>
      <c r="F35" s="13">
        <f>[9]CNFL!G35</f>
        <v>121.07000000000005</v>
      </c>
      <c r="G35" s="13">
        <f>[9]CNFL!H35</f>
        <v>121.07000000000004</v>
      </c>
      <c r="H35" s="13">
        <f>[9]CNFL!I35</f>
        <v>125.69000000000004</v>
      </c>
      <c r="I35" s="13">
        <f>[9]CNFL!J35</f>
        <v>125.69000000000004</v>
      </c>
      <c r="J35" s="13">
        <f>[9]CNFL!K35</f>
        <v>125.69000000000004</v>
      </c>
      <c r="K35" s="13">
        <f>[9]CNFL!L35</f>
        <v>115.82999999999996</v>
      </c>
      <c r="L35" s="13">
        <f>[9]CNFL!M35</f>
        <v>115.82999999999996</v>
      </c>
      <c r="M35" s="13">
        <f>[9]CNFL!N35</f>
        <v>115.82999999999996</v>
      </c>
      <c r="N35" s="23"/>
    </row>
    <row r="36" spans="1:15" x14ac:dyDescent="0.3">
      <c r="A36" s="22" t="str">
        <f>[9]CNFL!B36</f>
        <v>b. Bloque 0-3000 kWh</v>
      </c>
      <c r="B36" s="13">
        <f>[9]CNFL!C36</f>
        <v>203490</v>
      </c>
      <c r="C36" s="13">
        <f>[9]CNFL!D36</f>
        <v>203490</v>
      </c>
      <c r="D36" s="13">
        <f>[9]CNFL!E36</f>
        <v>203490</v>
      </c>
      <c r="E36" s="13">
        <f>[9]CNFL!F36</f>
        <v>218670</v>
      </c>
      <c r="F36" s="13">
        <f>[9]CNFL!G36</f>
        <v>218670</v>
      </c>
      <c r="G36" s="13">
        <f>[9]CNFL!H36</f>
        <v>218670</v>
      </c>
      <c r="H36" s="13">
        <f>[9]CNFL!I36</f>
        <v>226980</v>
      </c>
      <c r="I36" s="13">
        <f>[9]CNFL!J36</f>
        <v>226980</v>
      </c>
      <c r="J36" s="13">
        <f>[9]CNFL!K36</f>
        <v>226980</v>
      </c>
      <c r="K36" s="13">
        <f>[9]CNFL!L36</f>
        <v>209190</v>
      </c>
      <c r="L36" s="13">
        <f>[9]CNFL!M36</f>
        <v>209190</v>
      </c>
      <c r="M36" s="13">
        <f>[9]CNFL!N36</f>
        <v>209190</v>
      </c>
      <c r="N36" s="23"/>
    </row>
    <row r="37" spans="1:15" x14ac:dyDescent="0.3">
      <c r="A37" s="22" t="str">
        <f>[9]CNFL!B37</f>
        <v>c. Bloque mayor a 3000 kWh</v>
      </c>
      <c r="B37" s="13">
        <f>[9]CNFL!C37</f>
        <v>67.82999999999997</v>
      </c>
      <c r="C37" s="13">
        <f>[9]CNFL!D37</f>
        <v>67.82999999999997</v>
      </c>
      <c r="D37" s="13">
        <f>[9]CNFL!E37</f>
        <v>67.82999999999997</v>
      </c>
      <c r="E37" s="13">
        <f>[9]CNFL!F37</f>
        <v>72.890000000000043</v>
      </c>
      <c r="F37" s="13">
        <f>[9]CNFL!G37</f>
        <v>72.890000000000029</v>
      </c>
      <c r="G37" s="13">
        <f>[9]CNFL!H37</f>
        <v>72.890000000000043</v>
      </c>
      <c r="H37" s="13">
        <f>[9]CNFL!I37</f>
        <v>75.660000000000011</v>
      </c>
      <c r="I37" s="13">
        <f>[9]CNFL!J37</f>
        <v>75.660000000000011</v>
      </c>
      <c r="J37" s="13">
        <f>[9]CNFL!K37</f>
        <v>75.660000000000025</v>
      </c>
      <c r="K37" s="13">
        <f>[9]CNFL!L37</f>
        <v>69.73</v>
      </c>
      <c r="L37" s="13">
        <f>[9]CNFL!M37</f>
        <v>69.73</v>
      </c>
      <c r="M37" s="13">
        <f>[9]CNFL!N37</f>
        <v>69.73</v>
      </c>
      <c r="N37" s="23"/>
    </row>
    <row r="38" spans="1:15" x14ac:dyDescent="0.3">
      <c r="A38" s="22" t="str">
        <f>[9]CNFL!B38</f>
        <v>d. Bloque 0-8 kW</v>
      </c>
      <c r="B38" s="13">
        <f>[9]CNFL!C38</f>
        <v>90455.200000000026</v>
      </c>
      <c r="C38" s="13">
        <f>[9]CNFL!D38</f>
        <v>90455.2</v>
      </c>
      <c r="D38" s="13">
        <f>[9]CNFL!E38</f>
        <v>90455.200000000026</v>
      </c>
      <c r="E38" s="13">
        <f>[9]CNFL!F38</f>
        <v>97193.36</v>
      </c>
      <c r="F38" s="13">
        <f>[9]CNFL!G38</f>
        <v>97193.359999999986</v>
      </c>
      <c r="G38" s="13">
        <f>[9]CNFL!H38</f>
        <v>97193.36</v>
      </c>
      <c r="H38" s="13">
        <f>[9]CNFL!I38</f>
        <v>100902.31999999996</v>
      </c>
      <c r="I38" s="13">
        <f>[9]CNFL!J38</f>
        <v>100902.31999999996</v>
      </c>
      <c r="J38" s="13">
        <f>[9]CNFL!K38</f>
        <v>100902.31999999998</v>
      </c>
      <c r="K38" s="13">
        <f>[9]CNFL!L38</f>
        <v>92988.959999999977</v>
      </c>
      <c r="L38" s="13">
        <f>[9]CNFL!M38</f>
        <v>92988.959999999977</v>
      </c>
      <c r="M38" s="13">
        <f>[9]CNFL!N38</f>
        <v>92988.959999999977</v>
      </c>
      <c r="N38" s="23"/>
    </row>
    <row r="39" spans="1:15" x14ac:dyDescent="0.3">
      <c r="A39" s="22" t="str">
        <f>[9]CNFL!B39</f>
        <v>e. Bloque mayor a 8 kW</v>
      </c>
      <c r="B39" s="13">
        <f>[9]CNFL!C39</f>
        <v>11306.900000000003</v>
      </c>
      <c r="C39" s="13">
        <f>[9]CNFL!D39</f>
        <v>11306.9</v>
      </c>
      <c r="D39" s="13">
        <f>[9]CNFL!E39</f>
        <v>11306.900000000003</v>
      </c>
      <c r="E39" s="13">
        <f>[9]CNFL!F39</f>
        <v>12149.17</v>
      </c>
      <c r="F39" s="13">
        <f>[9]CNFL!G39</f>
        <v>12149.169999999998</v>
      </c>
      <c r="G39" s="13">
        <f>[9]CNFL!H39</f>
        <v>12149.17</v>
      </c>
      <c r="H39" s="13">
        <f>[9]CNFL!I39</f>
        <v>12612.789999999995</v>
      </c>
      <c r="I39" s="13">
        <f>[9]CNFL!J39</f>
        <v>12612.789999999995</v>
      </c>
      <c r="J39" s="13">
        <f>[9]CNFL!K39</f>
        <v>12612.789999999997</v>
      </c>
      <c r="K39" s="13">
        <f>[9]CNFL!L39</f>
        <v>11623.619999999997</v>
      </c>
      <c r="L39" s="13">
        <f>[9]CNFL!M39</f>
        <v>11623.619999999997</v>
      </c>
      <c r="M39" s="13">
        <f>[9]CNFL!N39</f>
        <v>11623.619999999997</v>
      </c>
      <c r="N39" s="23"/>
    </row>
    <row r="40" spans="1:15" x14ac:dyDescent="0.3">
      <c r="A40" s="114" t="str">
        <f>[9]CNFL!B40</f>
        <v>PREFERENCIAL</v>
      </c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23"/>
    </row>
    <row r="41" spans="1:15" x14ac:dyDescent="0.3">
      <c r="A41" s="66" t="str">
        <f>[9]CNFL!B41</f>
        <v>T-CS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23"/>
    </row>
    <row r="42" spans="1:15" x14ac:dyDescent="0.3">
      <c r="A42" s="22" t="str">
        <f>[9]CNFL!B42</f>
        <v>a. Consumo de Energía menor o igual a 3000 kWh</v>
      </c>
      <c r="B42" s="13">
        <f>[9]CNFL!C42</f>
        <v>75.880000000000052</v>
      </c>
      <c r="C42" s="13">
        <f>[9]CNFL!D42</f>
        <v>75.880000000000038</v>
      </c>
      <c r="D42" s="13">
        <f>[9]CNFL!E42</f>
        <v>75.880000000000052</v>
      </c>
      <c r="E42" s="13">
        <f>[9]CNFL!F42</f>
        <v>81.530000000000015</v>
      </c>
      <c r="F42" s="13">
        <f>[9]CNFL!G42</f>
        <v>81.53000000000003</v>
      </c>
      <c r="G42" s="13">
        <f>[9]CNFL!H42</f>
        <v>81.530000000000015</v>
      </c>
      <c r="H42" s="13">
        <f>[9]CNFL!I42</f>
        <v>84.650000000000048</v>
      </c>
      <c r="I42" s="13">
        <f>[9]CNFL!J42</f>
        <v>84.650000000000048</v>
      </c>
      <c r="J42" s="13">
        <f>[9]CNFL!K42</f>
        <v>84.650000000000048</v>
      </c>
      <c r="K42" s="13">
        <f>[9]CNFL!L42</f>
        <v>78.010000000000034</v>
      </c>
      <c r="L42" s="13">
        <f>[9]CNFL!M42</f>
        <v>78.010000000000019</v>
      </c>
      <c r="M42" s="13">
        <f>[9]CNFL!N42</f>
        <v>78.010000000000034</v>
      </c>
      <c r="N42" s="23"/>
    </row>
    <row r="43" spans="1:15" x14ac:dyDescent="0.3">
      <c r="A43" s="22" t="str">
        <f>[9]CNFL!B43</f>
        <v>b. Bloque 0-3000 kWh</v>
      </c>
      <c r="B43" s="13">
        <f>[9]CNFL!C43</f>
        <v>131070</v>
      </c>
      <c r="C43" s="13">
        <f>[9]CNFL!D43</f>
        <v>131070</v>
      </c>
      <c r="D43" s="13">
        <f>[9]CNFL!E43</f>
        <v>131070</v>
      </c>
      <c r="E43" s="13">
        <f>[9]CNFL!F43</f>
        <v>140850</v>
      </c>
      <c r="F43" s="13">
        <f>[9]CNFL!G43</f>
        <v>140850</v>
      </c>
      <c r="G43" s="13">
        <f>[9]CNFL!H43</f>
        <v>140850</v>
      </c>
      <c r="H43" s="13">
        <f>[9]CNFL!I43</f>
        <v>146220</v>
      </c>
      <c r="I43" s="13">
        <f>[9]CNFL!J43</f>
        <v>146220</v>
      </c>
      <c r="J43" s="13">
        <f>[9]CNFL!K43</f>
        <v>146220</v>
      </c>
      <c r="K43" s="13">
        <f>[9]CNFL!L43</f>
        <v>134760</v>
      </c>
      <c r="L43" s="13">
        <f>[9]CNFL!M43</f>
        <v>134760</v>
      </c>
      <c r="M43" s="13">
        <f>[9]CNFL!N43</f>
        <v>134760</v>
      </c>
      <c r="N43" s="23"/>
    </row>
    <row r="44" spans="1:15" x14ac:dyDescent="0.3">
      <c r="A44" s="22" t="str">
        <f>[9]CNFL!B44</f>
        <v>c. Bloque mayor a 3000 kWh</v>
      </c>
      <c r="B44" s="13">
        <f>[9]CNFL!C44</f>
        <v>43.690000000000033</v>
      </c>
      <c r="C44" s="13">
        <f>[9]CNFL!D44</f>
        <v>43.690000000000033</v>
      </c>
      <c r="D44" s="13">
        <f>[9]CNFL!E44</f>
        <v>43.690000000000033</v>
      </c>
      <c r="E44" s="13">
        <f>[9]CNFL!F44</f>
        <v>46.950000000000024</v>
      </c>
      <c r="F44" s="13">
        <f>[9]CNFL!G44</f>
        <v>46.950000000000024</v>
      </c>
      <c r="G44" s="13">
        <f>[9]CNFL!H44</f>
        <v>46.950000000000024</v>
      </c>
      <c r="H44" s="13">
        <f>[9]CNFL!I44</f>
        <v>48.74</v>
      </c>
      <c r="I44" s="13">
        <f>[9]CNFL!J44</f>
        <v>48.74</v>
      </c>
      <c r="J44" s="13">
        <f>[9]CNFL!K44</f>
        <v>48.74</v>
      </c>
      <c r="K44" s="13">
        <f>[9]CNFL!L44</f>
        <v>44.920000000000009</v>
      </c>
      <c r="L44" s="13">
        <f>[9]CNFL!M44</f>
        <v>44.92</v>
      </c>
      <c r="M44" s="13">
        <f>[9]CNFL!N44</f>
        <v>44.920000000000009</v>
      </c>
      <c r="N44" s="23"/>
    </row>
    <row r="45" spans="1:15" x14ac:dyDescent="0.3">
      <c r="A45" s="22" t="str">
        <f>[9]CNFL!B45</f>
        <v>d. Bloque 0-8 kW</v>
      </c>
      <c r="B45" s="13">
        <f>[9]CNFL!C45</f>
        <v>56593.120000000046</v>
      </c>
      <c r="C45" s="13">
        <f>[9]CNFL!D45</f>
        <v>56593.120000000039</v>
      </c>
      <c r="D45" s="13">
        <f>[9]CNFL!E45</f>
        <v>56593.120000000046</v>
      </c>
      <c r="E45" s="13">
        <f>[9]CNFL!F45</f>
        <v>60808.879999999954</v>
      </c>
      <c r="F45" s="13">
        <f>[9]CNFL!G45</f>
        <v>60808.879999999946</v>
      </c>
      <c r="G45" s="13">
        <f>[9]CNFL!H45</f>
        <v>60808.879999999954</v>
      </c>
      <c r="H45" s="13">
        <f>[9]CNFL!I45</f>
        <v>63129.360000000044</v>
      </c>
      <c r="I45" s="13">
        <f>[9]CNFL!J45</f>
        <v>63129.360000000044</v>
      </c>
      <c r="J45" s="13">
        <f>[9]CNFL!K45</f>
        <v>63129.360000000037</v>
      </c>
      <c r="K45" s="13">
        <f>[9]CNFL!L45</f>
        <v>58178.399999999972</v>
      </c>
      <c r="L45" s="13">
        <f>[9]CNFL!M45</f>
        <v>58178.39999999998</v>
      </c>
      <c r="M45" s="13">
        <f>[9]CNFL!N45</f>
        <v>58178.399999999972</v>
      </c>
      <c r="N45" s="23"/>
    </row>
    <row r="46" spans="1:15" x14ac:dyDescent="0.3">
      <c r="A46" s="22" t="str">
        <f>[9]CNFL!B46</f>
        <v>e. Bloque mayor a 8 kW</v>
      </c>
      <c r="B46" s="13">
        <f>[9]CNFL!C46</f>
        <v>7074.1400000000058</v>
      </c>
      <c r="C46" s="13">
        <f>[9]CNFL!D46</f>
        <v>7074.1400000000049</v>
      </c>
      <c r="D46" s="13">
        <f>[9]CNFL!E46</f>
        <v>7074.1400000000058</v>
      </c>
      <c r="E46" s="13">
        <f>[9]CNFL!F46</f>
        <v>7601.1099999999942</v>
      </c>
      <c r="F46" s="13">
        <f>[9]CNFL!G46</f>
        <v>7601.1099999999933</v>
      </c>
      <c r="G46" s="13">
        <f>[9]CNFL!H46</f>
        <v>7601.1099999999942</v>
      </c>
      <c r="H46" s="13">
        <f>[9]CNFL!I46</f>
        <v>7891.1700000000055</v>
      </c>
      <c r="I46" s="13">
        <f>[9]CNFL!J46</f>
        <v>7891.1700000000055</v>
      </c>
      <c r="J46" s="13">
        <f>[9]CNFL!K46</f>
        <v>7891.1700000000046</v>
      </c>
      <c r="K46" s="13">
        <f>[9]CNFL!L46</f>
        <v>7272.2999999999965</v>
      </c>
      <c r="L46" s="13">
        <f>[9]CNFL!M46</f>
        <v>7272.2999999999975</v>
      </c>
      <c r="M46" s="13">
        <f>[9]CNFL!N46</f>
        <v>7272.2999999999965</v>
      </c>
      <c r="N46" s="13"/>
    </row>
    <row r="47" spans="1:15" x14ac:dyDescent="0.3">
      <c r="A47" s="114" t="str">
        <f>[9]CNFL!B47</f>
        <v>MEDIA TENSIÓN (T-MT)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3"/>
    </row>
    <row r="48" spans="1:15" x14ac:dyDescent="0.3">
      <c r="A48" s="66" t="str">
        <f>[9]CNFL!B48</f>
        <v>T-MT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x14ac:dyDescent="0.3">
      <c r="A49" s="22" t="str">
        <f>[9]CNFL!B49</f>
        <v>a. Energía Punta (Máxima)</v>
      </c>
      <c r="B49" s="13">
        <f>[9]CNFL!C49</f>
        <v>57.480000000000011</v>
      </c>
      <c r="C49" s="13">
        <f>[9]CNFL!D49</f>
        <v>57.480000000000011</v>
      </c>
      <c r="D49" s="13">
        <f>[9]CNFL!E49</f>
        <v>57.480000000000011</v>
      </c>
      <c r="E49" s="13">
        <f>[9]CNFL!F49</f>
        <v>61.76</v>
      </c>
      <c r="F49" s="13">
        <f>[9]CNFL!G49</f>
        <v>61.76</v>
      </c>
      <c r="G49" s="13">
        <f>[9]CNFL!H49</f>
        <v>61.76</v>
      </c>
      <c r="H49" s="13">
        <f>[9]CNFL!I49</f>
        <v>64.119999999999948</v>
      </c>
      <c r="I49" s="13">
        <f>[9]CNFL!J49</f>
        <v>64.119999999999948</v>
      </c>
      <c r="J49" s="13">
        <f>[9]CNFL!K49</f>
        <v>64.119999999999948</v>
      </c>
      <c r="K49" s="13">
        <f>[9]CNFL!L49</f>
        <v>59.089999999999975</v>
      </c>
      <c r="L49" s="13">
        <f>[9]CNFL!M49</f>
        <v>59.089999999999982</v>
      </c>
      <c r="M49" s="13">
        <f>[9]CNFL!N49</f>
        <v>59.089999999999975</v>
      </c>
      <c r="N49" s="21"/>
    </row>
    <row r="50" spans="1:14" x14ac:dyDescent="0.3">
      <c r="A50" s="22" t="str">
        <f>[9]CNFL!B50</f>
        <v>b. Energía Punta (Mínimo)</v>
      </c>
      <c r="B50" s="13">
        <f>[9]CNFL!C50</f>
        <v>55.410000000000018</v>
      </c>
      <c r="C50" s="13">
        <f>[9]CNFL!D50</f>
        <v>55.410000000000011</v>
      </c>
      <c r="D50" s="13">
        <f>[9]CNFL!E50</f>
        <v>55.410000000000018</v>
      </c>
      <c r="E50" s="13">
        <f>[9]CNFL!F50</f>
        <v>59.52999999999998</v>
      </c>
      <c r="F50" s="13">
        <f>[9]CNFL!G50</f>
        <v>59.52999999999998</v>
      </c>
      <c r="G50" s="13">
        <f>[9]CNFL!H50</f>
        <v>59.52999999999998</v>
      </c>
      <c r="H50" s="13">
        <f>[9]CNFL!I50</f>
        <v>61.80999999999996</v>
      </c>
      <c r="I50" s="13">
        <f>[9]CNFL!J50</f>
        <v>61.80999999999996</v>
      </c>
      <c r="J50" s="13">
        <f>[9]CNFL!K50</f>
        <v>61.80999999999996</v>
      </c>
      <c r="K50" s="13">
        <f>[9]CNFL!L50</f>
        <v>56.960000000000022</v>
      </c>
      <c r="L50" s="13">
        <f>[9]CNFL!M50</f>
        <v>56.960000000000022</v>
      </c>
      <c r="M50" s="13">
        <f>[9]CNFL!N50</f>
        <v>56.960000000000022</v>
      </c>
      <c r="N50" s="21"/>
    </row>
    <row r="51" spans="1:14" x14ac:dyDescent="0.3">
      <c r="A51" s="22" t="str">
        <f>[9]CNFL!B51</f>
        <v>c. Energía Valle (Máxima)</v>
      </c>
      <c r="B51" s="13">
        <f>[9]CNFL!C51</f>
        <v>28.730000000000011</v>
      </c>
      <c r="C51" s="13">
        <f>[9]CNFL!D51</f>
        <v>28.730000000000011</v>
      </c>
      <c r="D51" s="13">
        <f>[9]CNFL!E51</f>
        <v>28.730000000000011</v>
      </c>
      <c r="E51" s="13">
        <f>[9]CNFL!F51</f>
        <v>30.87</v>
      </c>
      <c r="F51" s="13">
        <f>[9]CNFL!G51</f>
        <v>30.87</v>
      </c>
      <c r="G51" s="13">
        <f>[9]CNFL!H51</f>
        <v>30.87</v>
      </c>
      <c r="H51" s="13">
        <f>[9]CNFL!I51</f>
        <v>32.049999999999983</v>
      </c>
      <c r="I51" s="13">
        <f>[9]CNFL!J51</f>
        <v>32.049999999999983</v>
      </c>
      <c r="J51" s="13">
        <f>[9]CNFL!K51</f>
        <v>32.049999999999983</v>
      </c>
      <c r="K51" s="13">
        <f>[9]CNFL!L51</f>
        <v>29.539999999999988</v>
      </c>
      <c r="L51" s="13">
        <f>[9]CNFL!M51</f>
        <v>29.539999999999988</v>
      </c>
      <c r="M51" s="13">
        <f>[9]CNFL!N51</f>
        <v>29.539999999999988</v>
      </c>
      <c r="N51" s="13"/>
    </row>
    <row r="52" spans="1:14" x14ac:dyDescent="0.3">
      <c r="A52" s="22" t="str">
        <f>[9]CNFL!B52</f>
        <v>d. Energía Valle (Mínimo)</v>
      </c>
      <c r="B52" s="13">
        <f>[9]CNFL!C52</f>
        <v>27.690000000000023</v>
      </c>
      <c r="C52" s="13">
        <f>[9]CNFL!D52</f>
        <v>27.690000000000019</v>
      </c>
      <c r="D52" s="13">
        <f>[9]CNFL!E52</f>
        <v>27.690000000000023</v>
      </c>
      <c r="E52" s="13">
        <f>[9]CNFL!F52</f>
        <v>29.759999999999994</v>
      </c>
      <c r="F52" s="13">
        <f>[9]CNFL!G52</f>
        <v>29.759999999999994</v>
      </c>
      <c r="G52" s="13">
        <f>[9]CNFL!H52</f>
        <v>29.759999999999994</v>
      </c>
      <c r="H52" s="13">
        <f>[9]CNFL!I52</f>
        <v>30.88999999999999</v>
      </c>
      <c r="I52" s="13">
        <f>[9]CNFL!J52</f>
        <v>30.88999999999999</v>
      </c>
      <c r="J52" s="13">
        <f>[9]CNFL!K52</f>
        <v>30.88999999999999</v>
      </c>
      <c r="K52" s="13">
        <f>[9]CNFL!L52</f>
        <v>28.47000000000002</v>
      </c>
      <c r="L52" s="13">
        <f>[9]CNFL!M52</f>
        <v>28.47000000000002</v>
      </c>
      <c r="M52" s="13">
        <f>[9]CNFL!N52</f>
        <v>28.47000000000002</v>
      </c>
      <c r="N52" s="13"/>
    </row>
    <row r="53" spans="1:14" x14ac:dyDescent="0.3">
      <c r="A53" s="22" t="str">
        <f>[9]CNFL!B53</f>
        <v>e. Energía Noche (Máxima)</v>
      </c>
      <c r="B53" s="13">
        <f>[9]CNFL!C53</f>
        <v>20.690000000000012</v>
      </c>
      <c r="C53" s="13">
        <f>[9]CNFL!D53</f>
        <v>20.690000000000005</v>
      </c>
      <c r="D53" s="13">
        <f>[9]CNFL!E53</f>
        <v>20.690000000000012</v>
      </c>
      <c r="E53" s="13">
        <f>[9]CNFL!F53</f>
        <v>22.230000000000008</v>
      </c>
      <c r="F53" s="13">
        <f>[9]CNFL!G53</f>
        <v>22.230000000000008</v>
      </c>
      <c r="G53" s="13">
        <f>[9]CNFL!H53</f>
        <v>22.230000000000008</v>
      </c>
      <c r="H53" s="13">
        <f>[9]CNFL!I53</f>
        <v>23.080000000000005</v>
      </c>
      <c r="I53" s="13">
        <f>[9]CNFL!J53</f>
        <v>23.080000000000005</v>
      </c>
      <c r="J53" s="13">
        <f>[9]CNFL!K53</f>
        <v>23.080000000000002</v>
      </c>
      <c r="K53" s="13">
        <f>[9]CNFL!L53</f>
        <v>21.269999999999992</v>
      </c>
      <c r="L53" s="13">
        <f>[9]CNFL!M53</f>
        <v>21.269999999999992</v>
      </c>
      <c r="M53" s="13">
        <f>[9]CNFL!N53</f>
        <v>21.269999999999992</v>
      </c>
      <c r="N53" s="13"/>
    </row>
    <row r="54" spans="1:14" x14ac:dyDescent="0.3">
      <c r="A54" s="22" t="str">
        <f>[9]CNFL!B54</f>
        <v>f. Energía Noche (Mínimo)</v>
      </c>
      <c r="B54" s="13">
        <f>[9]CNFL!C54</f>
        <v>19.940000000000012</v>
      </c>
      <c r="C54" s="13">
        <f>[9]CNFL!D54</f>
        <v>19.940000000000005</v>
      </c>
      <c r="D54" s="13">
        <f>[9]CNFL!E54</f>
        <v>19.940000000000012</v>
      </c>
      <c r="E54" s="13">
        <f>[9]CNFL!F54</f>
        <v>21.429999999999993</v>
      </c>
      <c r="F54" s="13">
        <f>[9]CNFL!G54</f>
        <v>21.429999999999989</v>
      </c>
      <c r="G54" s="13">
        <f>[9]CNFL!H54</f>
        <v>21.429999999999993</v>
      </c>
      <c r="H54" s="13">
        <f>[9]CNFL!I54</f>
        <v>22.240000000000006</v>
      </c>
      <c r="I54" s="13">
        <f>[9]CNFL!J54</f>
        <v>22.240000000000006</v>
      </c>
      <c r="J54" s="13">
        <f>[9]CNFL!K54</f>
        <v>22.240000000000006</v>
      </c>
      <c r="K54" s="13">
        <f>[9]CNFL!L54</f>
        <v>20.5</v>
      </c>
      <c r="L54" s="13">
        <f>[9]CNFL!M54</f>
        <v>20.5</v>
      </c>
      <c r="M54" s="13">
        <f>[9]CNFL!N54</f>
        <v>20.5</v>
      </c>
      <c r="N54" s="13"/>
    </row>
    <row r="55" spans="1:14" x14ac:dyDescent="0.3">
      <c r="A55" s="22" t="str">
        <f>[9]CNFL!B55</f>
        <v>g. Potencia Punta (Máxima)</v>
      </c>
      <c r="B55" s="13">
        <f>[9]CNFL!C55</f>
        <v>10079.48</v>
      </c>
      <c r="C55" s="13">
        <f>[9]CNFL!D55</f>
        <v>10079.480000000001</v>
      </c>
      <c r="D55" s="13">
        <f>[9]CNFL!E55</f>
        <v>10079.48</v>
      </c>
      <c r="E55" s="13">
        <f>[9]CNFL!F55</f>
        <v>10830.320000000005</v>
      </c>
      <c r="F55" s="13">
        <f>[9]CNFL!G55</f>
        <v>10830.320000000005</v>
      </c>
      <c r="G55" s="13">
        <f>[9]CNFL!H55</f>
        <v>10830.320000000005</v>
      </c>
      <c r="H55" s="13">
        <f>[9]CNFL!I55</f>
        <v>11243.609999999991</v>
      </c>
      <c r="I55" s="13">
        <f>[9]CNFL!J55</f>
        <v>11243.609999999991</v>
      </c>
      <c r="J55" s="13">
        <f>[9]CNFL!K55</f>
        <v>11243.609999999991</v>
      </c>
      <c r="K55" s="13">
        <f>[9]CNFL!L55</f>
        <v>10361.820000000005</v>
      </c>
      <c r="L55" s="13">
        <f>[9]CNFL!M55</f>
        <v>10361.820000000005</v>
      </c>
      <c r="M55" s="13">
        <f>[9]CNFL!N55</f>
        <v>10361.820000000005</v>
      </c>
      <c r="N55" s="13"/>
    </row>
    <row r="56" spans="1:14" x14ac:dyDescent="0.3">
      <c r="A56" s="22" t="str">
        <f>[9]CNFL!B56</f>
        <v>h. Potencia Punta (Mínimo)</v>
      </c>
      <c r="B56" s="13">
        <f>[9]CNFL!C56</f>
        <v>9715.6099999999933</v>
      </c>
      <c r="C56" s="13">
        <f>[9]CNFL!D56</f>
        <v>9715.6099999999951</v>
      </c>
      <c r="D56" s="13">
        <f>[9]CNFL!E56</f>
        <v>9715.6099999999933</v>
      </c>
      <c r="E56" s="13">
        <f>[9]CNFL!F56</f>
        <v>10439.35</v>
      </c>
      <c r="F56" s="13">
        <f>[9]CNFL!G56</f>
        <v>10439.349999999999</v>
      </c>
      <c r="G56" s="13">
        <f>[9]CNFL!H56</f>
        <v>10439.35</v>
      </c>
      <c r="H56" s="13">
        <f>[9]CNFL!I56</f>
        <v>10837.719999999994</v>
      </c>
      <c r="I56" s="13">
        <f>[9]CNFL!J56</f>
        <v>10837.719999999994</v>
      </c>
      <c r="J56" s="13">
        <f>[9]CNFL!K56</f>
        <v>10837.719999999996</v>
      </c>
      <c r="K56" s="13">
        <f>[9]CNFL!L56</f>
        <v>9987.7600000000039</v>
      </c>
      <c r="L56" s="13">
        <f>[9]CNFL!M56</f>
        <v>9987.7600000000039</v>
      </c>
      <c r="M56" s="13">
        <f>[9]CNFL!N56</f>
        <v>9987.7600000000039</v>
      </c>
      <c r="N56" s="13"/>
    </row>
    <row r="57" spans="1:14" x14ac:dyDescent="0.3">
      <c r="A57" s="22" t="str">
        <f>[9]CNFL!B57</f>
        <v>i. Potencia Valle (Máxima)</v>
      </c>
      <c r="B57" s="13">
        <f>[9]CNFL!C57</f>
        <v>7171.8800000000028</v>
      </c>
      <c r="C57" s="13">
        <f>[9]CNFL!D57</f>
        <v>7171.8800000000028</v>
      </c>
      <c r="D57" s="13">
        <f>[9]CNFL!E57</f>
        <v>7171.8800000000028</v>
      </c>
      <c r="E57" s="13">
        <f>[9]CNFL!F57</f>
        <v>7706.1199999999972</v>
      </c>
      <c r="F57" s="13">
        <f>[9]CNFL!G57</f>
        <v>7706.1199999999972</v>
      </c>
      <c r="G57" s="13">
        <f>[9]CNFL!H57</f>
        <v>7706.1199999999972</v>
      </c>
      <c r="H57" s="13">
        <f>[9]CNFL!I57</f>
        <v>8000.1900000000014</v>
      </c>
      <c r="I57" s="13">
        <f>[9]CNFL!J57</f>
        <v>8000.1900000000014</v>
      </c>
      <c r="J57" s="13">
        <f>[9]CNFL!K57</f>
        <v>8000.1900000000014</v>
      </c>
      <c r="K57" s="13">
        <f>[9]CNFL!L57</f>
        <v>7372.7699999999968</v>
      </c>
      <c r="L57" s="13">
        <f>[9]CNFL!M57</f>
        <v>7372.7699999999977</v>
      </c>
      <c r="M57" s="13">
        <f>[9]CNFL!N57</f>
        <v>7372.7699999999968</v>
      </c>
      <c r="N57" s="13"/>
    </row>
    <row r="58" spans="1:14" x14ac:dyDescent="0.3">
      <c r="A58" s="22" t="str">
        <f>[9]CNFL!B58</f>
        <v>j. Potencia Valle (Mínimo)</v>
      </c>
      <c r="B58" s="13">
        <f>[9]CNFL!C58</f>
        <v>6912.97</v>
      </c>
      <c r="C58" s="13">
        <f>[9]CNFL!D58</f>
        <v>6912.97</v>
      </c>
      <c r="D58" s="13">
        <f>[9]CNFL!E58</f>
        <v>6912.97</v>
      </c>
      <c r="E58" s="13">
        <f>[9]CNFL!F58</f>
        <v>7427.9299999999948</v>
      </c>
      <c r="F58" s="13">
        <f>[9]CNFL!G58</f>
        <v>7427.9299999999948</v>
      </c>
      <c r="G58" s="13">
        <f>[9]CNFL!H58</f>
        <v>7427.9299999999948</v>
      </c>
      <c r="H58" s="13">
        <f>[9]CNFL!I58</f>
        <v>7711.3800000000028</v>
      </c>
      <c r="I58" s="13">
        <f>[9]CNFL!J58</f>
        <v>7711.3800000000028</v>
      </c>
      <c r="J58" s="13">
        <f>[9]CNFL!K58</f>
        <v>7711.3800000000028</v>
      </c>
      <c r="K58" s="13">
        <f>[9]CNFL!L58</f>
        <v>7106.6099999999942</v>
      </c>
      <c r="L58" s="13">
        <f>[9]CNFL!M58</f>
        <v>7106.6099999999951</v>
      </c>
      <c r="M58" s="13">
        <f>[9]CNFL!N58</f>
        <v>7106.6099999999942</v>
      </c>
      <c r="N58" s="13"/>
    </row>
    <row r="59" spans="1:14" x14ac:dyDescent="0.3">
      <c r="A59" s="22" t="str">
        <f>[9]CNFL!B59</f>
        <v>k. Potencia Noche (Máxima)</v>
      </c>
      <c r="B59" s="13">
        <f>[9]CNFL!C59</f>
        <v>4552.83</v>
      </c>
      <c r="C59" s="13">
        <f>[9]CNFL!D59</f>
        <v>4552.8300000000008</v>
      </c>
      <c r="D59" s="13">
        <f>[9]CNFL!E59</f>
        <v>4552.83</v>
      </c>
      <c r="E59" s="13">
        <f>[9]CNFL!F59</f>
        <v>4891.9799999999987</v>
      </c>
      <c r="F59" s="13">
        <f>[9]CNFL!G59</f>
        <v>4891.9799999999996</v>
      </c>
      <c r="G59" s="13">
        <f>[9]CNFL!H59</f>
        <v>4891.9799999999987</v>
      </c>
      <c r="H59" s="13">
        <f>[9]CNFL!I59</f>
        <v>5078.6700000000019</v>
      </c>
      <c r="I59" s="13">
        <f>[9]CNFL!J59</f>
        <v>5078.6700000000019</v>
      </c>
      <c r="J59" s="13">
        <f>[9]CNFL!K59</f>
        <v>5078.670000000001</v>
      </c>
      <c r="K59" s="13">
        <f>[9]CNFL!L59</f>
        <v>4680.3699999999981</v>
      </c>
      <c r="L59" s="13">
        <f>[9]CNFL!M59</f>
        <v>4680.3699999999981</v>
      </c>
      <c r="M59" s="13">
        <f>[9]CNFL!N59</f>
        <v>4680.3699999999981</v>
      </c>
      <c r="N59" s="13"/>
    </row>
    <row r="60" spans="1:14" x14ac:dyDescent="0.3">
      <c r="A60" s="22" t="str">
        <f>[9]CNFL!B60</f>
        <v>l. Potencia Noche (Mínimo)</v>
      </c>
      <c r="B60" s="13">
        <f>[9]CNFL!C60</f>
        <v>4388.4799999999977</v>
      </c>
      <c r="C60" s="13">
        <f>[9]CNFL!D60</f>
        <v>4388.4799999999968</v>
      </c>
      <c r="D60" s="13">
        <f>[9]CNFL!E60</f>
        <v>4388.4799999999977</v>
      </c>
      <c r="E60" s="13">
        <f>[9]CNFL!F60</f>
        <v>4715.3800000000019</v>
      </c>
      <c r="F60" s="13">
        <f>[9]CNFL!G60</f>
        <v>4715.3800000000019</v>
      </c>
      <c r="G60" s="13">
        <f>[9]CNFL!H60</f>
        <v>4715.3800000000019</v>
      </c>
      <c r="H60" s="13">
        <f>[9]CNFL!I60</f>
        <v>4895.3200000000033</v>
      </c>
      <c r="I60" s="13">
        <f>[9]CNFL!J60</f>
        <v>4895.3200000000033</v>
      </c>
      <c r="J60" s="13">
        <f>[9]CNFL!K60</f>
        <v>4895.3200000000033</v>
      </c>
      <c r="K60" s="13">
        <f>[9]CNFL!L60</f>
        <v>4511.3999999999978</v>
      </c>
      <c r="L60" s="13">
        <f>[9]CNFL!M60</f>
        <v>4511.3999999999978</v>
      </c>
      <c r="M60" s="13">
        <f>[9]CNFL!N60</f>
        <v>4511.3999999999978</v>
      </c>
      <c r="N60" s="21"/>
    </row>
    <row r="61" spans="1:14" x14ac:dyDescent="0.3">
      <c r="A61" s="114" t="str">
        <f>[9]CNFL!B61</f>
        <v>MEDIA TENSIÓN (T-MTb)</v>
      </c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21"/>
    </row>
    <row r="62" spans="1:14" x14ac:dyDescent="0.3">
      <c r="A62" s="66" t="str">
        <f>[9]CNFL!B62</f>
        <v>T-MTb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1:14" x14ac:dyDescent="0.3">
      <c r="A63" s="22" t="str">
        <f>[9]CNFL!B63</f>
        <v>a. Energía Punta (Máxima)</v>
      </c>
      <c r="B63" s="13">
        <f>[9]CNFL!C63</f>
        <v>109.05000000000005</v>
      </c>
      <c r="C63" s="13">
        <f>[9]CNFL!D63</f>
        <v>109.05000000000004</v>
      </c>
      <c r="D63" s="13">
        <f>[9]CNFL!E63</f>
        <v>109.05000000000005</v>
      </c>
      <c r="E63" s="13">
        <f>[9]CNFL!F63</f>
        <v>117.17000000000004</v>
      </c>
      <c r="F63" s="13">
        <f>[9]CNFL!G63</f>
        <v>117.17000000000004</v>
      </c>
      <c r="G63" s="13">
        <f>[9]CNFL!H63</f>
        <v>117.17000000000004</v>
      </c>
      <c r="H63" s="13">
        <f>[9]CNFL!I63</f>
        <v>121.63999999999996</v>
      </c>
      <c r="I63" s="13">
        <f>[9]CNFL!J63</f>
        <v>121.63999999999996</v>
      </c>
      <c r="J63" s="13">
        <f>[9]CNFL!K63</f>
        <v>121.63999999999996</v>
      </c>
      <c r="K63" s="13">
        <f>[9]CNFL!L63</f>
        <v>112.09999999999994</v>
      </c>
      <c r="L63" s="13">
        <f>[9]CNFL!M63</f>
        <v>112.09999999999994</v>
      </c>
      <c r="M63" s="13">
        <f>[9]CNFL!N63</f>
        <v>112.09999999999994</v>
      </c>
      <c r="N63" s="13"/>
    </row>
    <row r="64" spans="1:14" x14ac:dyDescent="0.3">
      <c r="A64" s="22" t="str">
        <f>[9]CNFL!B64</f>
        <v>b. Energía Punta (Mínimo)</v>
      </c>
      <c r="B64" s="13">
        <f>[9]CNFL!C64</f>
        <v>105.11000000000001</v>
      </c>
      <c r="C64" s="13">
        <f>[9]CNFL!D64</f>
        <v>105.11</v>
      </c>
      <c r="D64" s="13">
        <f>[9]CNFL!E64</f>
        <v>105.11000000000001</v>
      </c>
      <c r="E64" s="13">
        <f>[9]CNFL!F64</f>
        <v>112.94000000000004</v>
      </c>
      <c r="F64" s="13">
        <f>[9]CNFL!G64</f>
        <v>112.94000000000004</v>
      </c>
      <c r="G64" s="13">
        <f>[9]CNFL!H64</f>
        <v>112.94000000000004</v>
      </c>
      <c r="H64" s="13">
        <f>[9]CNFL!I64</f>
        <v>117.2600000000001</v>
      </c>
      <c r="I64" s="13">
        <f>[9]CNFL!J64</f>
        <v>117.2600000000001</v>
      </c>
      <c r="J64" s="13">
        <f>[9]CNFL!K64</f>
        <v>117.26000000000009</v>
      </c>
      <c r="K64" s="13">
        <f>[9]CNFL!L64</f>
        <v>108.05999999999996</v>
      </c>
      <c r="L64" s="13">
        <f>[9]CNFL!M64</f>
        <v>108.05999999999996</v>
      </c>
      <c r="M64" s="13">
        <f>[9]CNFL!N64</f>
        <v>108.05999999999996</v>
      </c>
      <c r="N64" s="13"/>
    </row>
    <row r="65" spans="1:14" x14ac:dyDescent="0.3">
      <c r="A65" s="22" t="str">
        <f>[9]CNFL!B65</f>
        <v>c. Energía Valle (Máxima)</v>
      </c>
      <c r="B65" s="13">
        <f>[9]CNFL!C65</f>
        <v>37.460000000000015</v>
      </c>
      <c r="C65" s="13">
        <f>[9]CNFL!D65</f>
        <v>37.460000000000015</v>
      </c>
      <c r="D65" s="13">
        <f>[9]CNFL!E65</f>
        <v>37.460000000000015</v>
      </c>
      <c r="E65" s="13">
        <f>[9]CNFL!F65</f>
        <v>40.25</v>
      </c>
      <c r="F65" s="13">
        <f>[9]CNFL!G65</f>
        <v>40.25</v>
      </c>
      <c r="G65" s="13">
        <f>[9]CNFL!H65</f>
        <v>40.25</v>
      </c>
      <c r="H65" s="13">
        <f>[9]CNFL!I65</f>
        <v>41.789999999999985</v>
      </c>
      <c r="I65" s="13">
        <f>[9]CNFL!J65</f>
        <v>41.789999999999985</v>
      </c>
      <c r="J65" s="13">
        <f>[9]CNFL!K65</f>
        <v>41.789999999999985</v>
      </c>
      <c r="K65" s="13">
        <f>[9]CNFL!L65</f>
        <v>38.51</v>
      </c>
      <c r="L65" s="13">
        <f>[9]CNFL!M65</f>
        <v>38.51</v>
      </c>
      <c r="M65" s="13">
        <f>[9]CNFL!N65</f>
        <v>38.51</v>
      </c>
      <c r="N65" s="13"/>
    </row>
    <row r="66" spans="1:14" x14ac:dyDescent="0.3">
      <c r="A66" s="22" t="str">
        <f>[9]CNFL!B66</f>
        <v>d. Energía Valle (Mínimo)</v>
      </c>
      <c r="B66" s="13">
        <f>[9]CNFL!C66</f>
        <v>36.11</v>
      </c>
      <c r="C66" s="13">
        <f>[9]CNFL!D66</f>
        <v>36.110000000000007</v>
      </c>
      <c r="D66" s="13">
        <f>[9]CNFL!E66</f>
        <v>36.11</v>
      </c>
      <c r="E66" s="13">
        <f>[9]CNFL!F66</f>
        <v>38.799999999999976</v>
      </c>
      <c r="F66" s="13">
        <f>[9]CNFL!G66</f>
        <v>38.799999999999976</v>
      </c>
      <c r="G66" s="13">
        <f>[9]CNFL!H66</f>
        <v>38.799999999999976</v>
      </c>
      <c r="H66" s="13">
        <f>[9]CNFL!I66</f>
        <v>40.27999999999998</v>
      </c>
      <c r="I66" s="13">
        <f>[9]CNFL!J66</f>
        <v>40.27999999999998</v>
      </c>
      <c r="J66" s="13">
        <f>[9]CNFL!K66</f>
        <v>40.27999999999998</v>
      </c>
      <c r="K66" s="13">
        <f>[9]CNFL!L66</f>
        <v>37.119999999999983</v>
      </c>
      <c r="L66" s="13">
        <f>[9]CNFL!M66</f>
        <v>37.11999999999999</v>
      </c>
      <c r="M66" s="13">
        <f>[9]CNFL!N66</f>
        <v>37.119999999999983</v>
      </c>
      <c r="N66" s="13"/>
    </row>
    <row r="67" spans="1:14" x14ac:dyDescent="0.3">
      <c r="A67" s="22" t="str">
        <f>[9]CNFL!B67</f>
        <v>e. Energía Noche (Máxima)</v>
      </c>
      <c r="B67" s="13">
        <f>[9]CNFL!C67</f>
        <v>24.04999999999999</v>
      </c>
      <c r="C67" s="13">
        <f>[9]CNFL!D67</f>
        <v>24.049999999999994</v>
      </c>
      <c r="D67" s="13">
        <f>[9]CNFL!E67</f>
        <v>24.04999999999999</v>
      </c>
      <c r="E67" s="13">
        <f>[9]CNFL!F67</f>
        <v>25.84</v>
      </c>
      <c r="F67" s="13">
        <f>[9]CNFL!G67</f>
        <v>25.840000000000003</v>
      </c>
      <c r="G67" s="13">
        <f>[9]CNFL!H67</f>
        <v>25.84</v>
      </c>
      <c r="H67" s="13">
        <f>[9]CNFL!I67</f>
        <v>26.830000000000009</v>
      </c>
      <c r="I67" s="13">
        <f>[9]CNFL!J67</f>
        <v>26.830000000000009</v>
      </c>
      <c r="J67" s="13">
        <f>[9]CNFL!K67</f>
        <v>26.830000000000005</v>
      </c>
      <c r="K67" s="13">
        <f>[9]CNFL!L67</f>
        <v>24.730000000000011</v>
      </c>
      <c r="L67" s="13">
        <f>[9]CNFL!M67</f>
        <v>24.730000000000011</v>
      </c>
      <c r="M67" s="13">
        <f>[9]CNFL!N67</f>
        <v>24.730000000000011</v>
      </c>
      <c r="N67" s="13"/>
    </row>
    <row r="68" spans="1:14" x14ac:dyDescent="0.3">
      <c r="A68" s="22" t="str">
        <f>[9]CNFL!B68</f>
        <v>f. Energía Noche (Mínimo)</v>
      </c>
      <c r="B68" s="13">
        <f>[9]CNFL!C68</f>
        <v>23.179999999999989</v>
      </c>
      <c r="C68" s="13">
        <f>[9]CNFL!D68</f>
        <v>23.179999999999996</v>
      </c>
      <c r="D68" s="13">
        <f>[9]CNFL!E68</f>
        <v>23.179999999999989</v>
      </c>
      <c r="E68" s="13">
        <f>[9]CNFL!F68</f>
        <v>24.91</v>
      </c>
      <c r="F68" s="13">
        <f>[9]CNFL!G68</f>
        <v>24.909999999999997</v>
      </c>
      <c r="G68" s="13">
        <f>[9]CNFL!H68</f>
        <v>24.91</v>
      </c>
      <c r="H68" s="13">
        <f>[9]CNFL!I68</f>
        <v>25.86000000000001</v>
      </c>
      <c r="I68" s="13">
        <f>[9]CNFL!J68</f>
        <v>25.86000000000001</v>
      </c>
      <c r="J68" s="13">
        <f>[9]CNFL!K68</f>
        <v>25.86000000000001</v>
      </c>
      <c r="K68" s="13">
        <f>[9]CNFL!L68</f>
        <v>23.830000000000005</v>
      </c>
      <c r="L68" s="13">
        <f>[9]CNFL!M68</f>
        <v>23.830000000000002</v>
      </c>
      <c r="M68" s="13">
        <f>[9]CNFL!N68</f>
        <v>23.830000000000005</v>
      </c>
      <c r="N68" s="13"/>
    </row>
    <row r="69" spans="1:14" x14ac:dyDescent="0.3">
      <c r="A69" s="22" t="str">
        <f>[9]CNFL!B69</f>
        <v>g. Potencia Punta (Máxima)</v>
      </c>
      <c r="B69" s="13">
        <f>[9]CNFL!C69</f>
        <v>3202.86</v>
      </c>
      <c r="C69" s="13">
        <f>[9]CNFL!D69</f>
        <v>3202.86</v>
      </c>
      <c r="D69" s="13">
        <f>[9]CNFL!E69</f>
        <v>3202.86</v>
      </c>
      <c r="E69" s="13">
        <f>[9]CNFL!F69</f>
        <v>3441.4400000000014</v>
      </c>
      <c r="F69" s="13">
        <f>[9]CNFL!G69</f>
        <v>3441.4400000000014</v>
      </c>
      <c r="G69" s="13">
        <f>[9]CNFL!H69</f>
        <v>3441.4400000000014</v>
      </c>
      <c r="H69" s="13">
        <f>[9]CNFL!I69</f>
        <v>3572.7700000000009</v>
      </c>
      <c r="I69" s="13">
        <f>[9]CNFL!J69</f>
        <v>3572.7700000000009</v>
      </c>
      <c r="J69" s="13">
        <f>[9]CNFL!K69</f>
        <v>3572.7700000000009</v>
      </c>
      <c r="K69" s="13">
        <f>[9]CNFL!L69</f>
        <v>3292.5700000000029</v>
      </c>
      <c r="L69" s="13">
        <f>[9]CNFL!M69</f>
        <v>3292.5700000000024</v>
      </c>
      <c r="M69" s="13">
        <f>[9]CNFL!N69</f>
        <v>3292.5700000000029</v>
      </c>
      <c r="N69" s="13"/>
    </row>
    <row r="70" spans="1:14" x14ac:dyDescent="0.3">
      <c r="A70" s="22" t="str">
        <f>[9]CNFL!B70</f>
        <v>h. Potencia Punta (Mínimo)</v>
      </c>
      <c r="B70" s="13">
        <f>[9]CNFL!C70</f>
        <v>3087.2299999999996</v>
      </c>
      <c r="C70" s="13">
        <f>[9]CNFL!D70</f>
        <v>3087.23</v>
      </c>
      <c r="D70" s="13">
        <f>[9]CNFL!E70</f>
        <v>3087.2299999999996</v>
      </c>
      <c r="E70" s="13">
        <f>[9]CNFL!F70</f>
        <v>3317.2100000000019</v>
      </c>
      <c r="F70" s="13">
        <f>[9]CNFL!G70</f>
        <v>3317.2100000000023</v>
      </c>
      <c r="G70" s="13">
        <f>[9]CNFL!H70</f>
        <v>3317.2100000000019</v>
      </c>
      <c r="H70" s="13">
        <f>[9]CNFL!I70</f>
        <v>3443.7899999999977</v>
      </c>
      <c r="I70" s="13">
        <f>[9]CNFL!J70</f>
        <v>3443.7899999999977</v>
      </c>
      <c r="J70" s="13">
        <f>[9]CNFL!K70</f>
        <v>3443.7899999999981</v>
      </c>
      <c r="K70" s="13">
        <f>[9]CNFL!L70</f>
        <v>3173.7100000000019</v>
      </c>
      <c r="L70" s="13">
        <f>[9]CNFL!M70</f>
        <v>3173.7100000000014</v>
      </c>
      <c r="M70" s="13">
        <f>[9]CNFL!N70</f>
        <v>3173.7100000000019</v>
      </c>
      <c r="N70" s="13"/>
    </row>
    <row r="71" spans="1:14" x14ac:dyDescent="0.3">
      <c r="A71" s="22" t="str">
        <f>[9]CNFL!B71</f>
        <v>i. Potencia Valle (Máxima)</v>
      </c>
      <c r="B71" s="13">
        <f>[9]CNFL!C71</f>
        <v>2235.9000000000005</v>
      </c>
      <c r="C71" s="13">
        <f>[9]CNFL!D71</f>
        <v>2235.900000000001</v>
      </c>
      <c r="D71" s="13">
        <f>[9]CNFL!E71</f>
        <v>2235.9000000000005</v>
      </c>
      <c r="E71" s="13">
        <f>[9]CNFL!F71</f>
        <v>2402.4499999999985</v>
      </c>
      <c r="F71" s="13">
        <f>[9]CNFL!G71</f>
        <v>2402.4499999999985</v>
      </c>
      <c r="G71" s="13">
        <f>[9]CNFL!H71</f>
        <v>2402.4499999999985</v>
      </c>
      <c r="H71" s="13">
        <f>[9]CNFL!I71</f>
        <v>2494.13</v>
      </c>
      <c r="I71" s="13">
        <f>[9]CNFL!J71</f>
        <v>2494.13</v>
      </c>
      <c r="J71" s="13">
        <f>[9]CNFL!K71</f>
        <v>2494.1299999999997</v>
      </c>
      <c r="K71" s="13">
        <f>[9]CNFL!L71</f>
        <v>2298.5299999999993</v>
      </c>
      <c r="L71" s="13">
        <f>[9]CNFL!M71</f>
        <v>2298.5299999999993</v>
      </c>
      <c r="M71" s="13">
        <f>[9]CNFL!N71</f>
        <v>2298.5299999999993</v>
      </c>
      <c r="N71" s="13"/>
    </row>
    <row r="72" spans="1:14" x14ac:dyDescent="0.3">
      <c r="A72" s="22" t="str">
        <f>[9]CNFL!B72</f>
        <v>j. Potencia Valle (Mínimo)</v>
      </c>
      <c r="B72" s="13">
        <f>[9]CNFL!C72</f>
        <v>2155.1799999999998</v>
      </c>
      <c r="C72" s="13">
        <f>[9]CNFL!D72</f>
        <v>2155.1799999999998</v>
      </c>
      <c r="D72" s="13">
        <f>[9]CNFL!E72</f>
        <v>2155.1799999999998</v>
      </c>
      <c r="E72" s="13">
        <f>[9]CNFL!F72</f>
        <v>2315.7300000000014</v>
      </c>
      <c r="F72" s="13">
        <f>[9]CNFL!G72</f>
        <v>2315.7300000000009</v>
      </c>
      <c r="G72" s="13">
        <f>[9]CNFL!H72</f>
        <v>2315.7300000000014</v>
      </c>
      <c r="H72" s="13">
        <f>[9]CNFL!I72</f>
        <v>2404.0899999999983</v>
      </c>
      <c r="I72" s="13">
        <f>[9]CNFL!J72</f>
        <v>2404.0899999999983</v>
      </c>
      <c r="J72" s="13">
        <f>[9]CNFL!K72</f>
        <v>2404.0899999999983</v>
      </c>
      <c r="K72" s="13">
        <f>[9]CNFL!L72</f>
        <v>2215.5500000000011</v>
      </c>
      <c r="L72" s="13">
        <f>[9]CNFL!M72</f>
        <v>2215.5500000000011</v>
      </c>
      <c r="M72" s="13">
        <f>[9]CNFL!N72</f>
        <v>2215.5500000000011</v>
      </c>
      <c r="N72" s="13"/>
    </row>
    <row r="73" spans="1:14" x14ac:dyDescent="0.3">
      <c r="A73" s="22" t="str">
        <f>[9]CNFL!B73</f>
        <v>k. Potencia Noche (Máxima)</v>
      </c>
      <c r="B73" s="13">
        <f>[9]CNFL!C73</f>
        <v>1432.8099999999997</v>
      </c>
      <c r="C73" s="13">
        <f>[9]CNFL!D73</f>
        <v>1432.81</v>
      </c>
      <c r="D73" s="13">
        <f>[9]CNFL!E73</f>
        <v>1432.8099999999997</v>
      </c>
      <c r="E73" s="13">
        <f>[9]CNFL!F73</f>
        <v>1539.5400000000006</v>
      </c>
      <c r="F73" s="13">
        <f>[9]CNFL!G73</f>
        <v>1539.5400000000006</v>
      </c>
      <c r="G73" s="13">
        <f>[9]CNFL!H73</f>
        <v>1539.5400000000006</v>
      </c>
      <c r="H73" s="13">
        <f>[9]CNFL!I73</f>
        <v>1598.2900000000006</v>
      </c>
      <c r="I73" s="13">
        <f>[9]CNFL!J73</f>
        <v>1598.2900000000006</v>
      </c>
      <c r="J73" s="13">
        <f>[9]CNFL!K73</f>
        <v>1598.2900000000006</v>
      </c>
      <c r="K73" s="13">
        <f>[9]CNFL!L73</f>
        <v>1472.9400000000003</v>
      </c>
      <c r="L73" s="13">
        <f>[9]CNFL!M73</f>
        <v>1472.94</v>
      </c>
      <c r="M73" s="13">
        <f>[9]CNFL!N73</f>
        <v>1472.9400000000003</v>
      </c>
      <c r="N73" s="13"/>
    </row>
    <row r="74" spans="1:14" x14ac:dyDescent="0.3">
      <c r="A74" s="22" t="str">
        <f>[9]CNFL!B74</f>
        <v>l. Potencia Noche (Mínimo)</v>
      </c>
      <c r="B74" s="13">
        <f>[9]CNFL!C74</f>
        <v>1381.0800000000011</v>
      </c>
      <c r="C74" s="13">
        <f>[9]CNFL!D74</f>
        <v>1381.0800000000011</v>
      </c>
      <c r="D74" s="13">
        <f>[9]CNFL!E74</f>
        <v>1381.0800000000011</v>
      </c>
      <c r="E74" s="13">
        <f>[9]CNFL!F74</f>
        <v>1483.9599999999994</v>
      </c>
      <c r="F74" s="13">
        <f>[9]CNFL!G74</f>
        <v>1483.9599999999994</v>
      </c>
      <c r="G74" s="13">
        <f>[9]CNFL!H74</f>
        <v>1483.9599999999994</v>
      </c>
      <c r="H74" s="13">
        <f>[9]CNFL!I74</f>
        <v>1540.5899999999988</v>
      </c>
      <c r="I74" s="13">
        <f>[9]CNFL!J74</f>
        <v>1540.5899999999988</v>
      </c>
      <c r="J74" s="13">
        <f>[9]CNFL!K74</f>
        <v>1540.589999999999</v>
      </c>
      <c r="K74" s="13">
        <f>[9]CNFL!L74</f>
        <v>1419.7699999999993</v>
      </c>
      <c r="L74" s="13">
        <f>[9]CNFL!M74</f>
        <v>1419.7699999999995</v>
      </c>
      <c r="M74" s="13">
        <f>[9]CNFL!N74</f>
        <v>1419.7699999999993</v>
      </c>
      <c r="N74" s="13"/>
    </row>
    <row r="75" spans="1:14" x14ac:dyDescent="0.3">
      <c r="A75" s="114" t="str">
        <f>[9]CNFL!B75</f>
        <v>PROMOCIONAL</v>
      </c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3"/>
    </row>
    <row r="76" spans="1:14" x14ac:dyDescent="0.3">
      <c r="A76" s="66" t="str">
        <f>[9]CNFL!B76</f>
        <v>T-PR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</row>
    <row r="77" spans="1:14" x14ac:dyDescent="0.3">
      <c r="A77" s="22" t="str">
        <f>[9]CNFL!B77</f>
        <v>a. Consumo de Energía menor o igual a 3000 kWh</v>
      </c>
      <c r="B77" s="13">
        <f>[9]CNFL!C77</f>
        <v>112.67000000000004</v>
      </c>
      <c r="C77" s="13">
        <f>[9]CNFL!D77</f>
        <v>112.67000000000004</v>
      </c>
      <c r="D77" s="13">
        <f>[9]CNFL!E77</f>
        <v>112.67000000000004</v>
      </c>
      <c r="E77" s="13">
        <f>[9]CNFL!F77</f>
        <v>121.07000000000004</v>
      </c>
      <c r="F77" s="13">
        <f>[9]CNFL!G77</f>
        <v>121.07000000000005</v>
      </c>
      <c r="G77" s="13">
        <f>[9]CNFL!H77</f>
        <v>121.07000000000004</v>
      </c>
      <c r="H77" s="13">
        <f>[9]CNFL!I77</f>
        <v>125.69000000000004</v>
      </c>
      <c r="I77" s="13">
        <f>[9]CNFL!J77</f>
        <v>125.69000000000004</v>
      </c>
      <c r="J77" s="13">
        <f>[9]CNFL!K77</f>
        <v>125.69000000000004</v>
      </c>
      <c r="K77" s="13">
        <f>[9]CNFL!L77</f>
        <v>115.82999999999996</v>
      </c>
      <c r="L77" s="13">
        <f>[9]CNFL!M77</f>
        <v>115.82999999999996</v>
      </c>
      <c r="M77" s="13">
        <f>[9]CNFL!N77</f>
        <v>115.82999999999996</v>
      </c>
      <c r="N77" s="13"/>
    </row>
    <row r="78" spans="1:14" x14ac:dyDescent="0.3">
      <c r="A78" s="22" t="str">
        <f>[9]CNFL!B78</f>
        <v>b. Bloque 0-3000 kWh</v>
      </c>
      <c r="B78" s="13">
        <f>[9]CNFL!C78</f>
        <v>203490</v>
      </c>
      <c r="C78" s="13">
        <f>[9]CNFL!D78</f>
        <v>203490</v>
      </c>
      <c r="D78" s="13">
        <f>[9]CNFL!E78</f>
        <v>203490</v>
      </c>
      <c r="E78" s="13">
        <f>[9]CNFL!F78</f>
        <v>218670</v>
      </c>
      <c r="F78" s="13">
        <f>[9]CNFL!G78</f>
        <v>218670</v>
      </c>
      <c r="G78" s="13">
        <f>[9]CNFL!H78</f>
        <v>218670</v>
      </c>
      <c r="H78" s="13">
        <f>[9]CNFL!I78</f>
        <v>226980</v>
      </c>
      <c r="I78" s="13">
        <f>[9]CNFL!J78</f>
        <v>226980</v>
      </c>
      <c r="J78" s="13">
        <f>[9]CNFL!K78</f>
        <v>226980</v>
      </c>
      <c r="K78" s="13">
        <f>[9]CNFL!L78</f>
        <v>209190</v>
      </c>
      <c r="L78" s="13">
        <f>[9]CNFL!M78</f>
        <v>209190</v>
      </c>
      <c r="M78" s="13">
        <f>[9]CNFL!N78</f>
        <v>209190</v>
      </c>
      <c r="N78" s="13"/>
    </row>
    <row r="79" spans="1:14" x14ac:dyDescent="0.3">
      <c r="A79" s="22" t="str">
        <f>[9]CNFL!B79</f>
        <v>c. Bloque mayor a 3000 kWh</v>
      </c>
      <c r="B79" s="13">
        <f>[9]CNFL!C79</f>
        <v>67.82999999999997</v>
      </c>
      <c r="C79" s="13">
        <f>[9]CNFL!D79</f>
        <v>67.82999999999997</v>
      </c>
      <c r="D79" s="13">
        <f>[9]CNFL!E79</f>
        <v>67.82999999999997</v>
      </c>
      <c r="E79" s="13">
        <f>[9]CNFL!F79</f>
        <v>72.890000000000043</v>
      </c>
      <c r="F79" s="13">
        <f>[9]CNFL!G79</f>
        <v>72.890000000000029</v>
      </c>
      <c r="G79" s="13">
        <f>[9]CNFL!H79</f>
        <v>72.890000000000043</v>
      </c>
      <c r="H79" s="13">
        <f>[9]CNFL!I79</f>
        <v>75.660000000000011</v>
      </c>
      <c r="I79" s="13">
        <f>[9]CNFL!J79</f>
        <v>75.660000000000011</v>
      </c>
      <c r="J79" s="13">
        <f>[9]CNFL!K79</f>
        <v>75.660000000000025</v>
      </c>
      <c r="K79" s="13">
        <f>[9]CNFL!L79</f>
        <v>69.73</v>
      </c>
      <c r="L79" s="13">
        <f>[9]CNFL!M79</f>
        <v>69.73</v>
      </c>
      <c r="M79" s="13">
        <f>[9]CNFL!N79</f>
        <v>69.73</v>
      </c>
      <c r="N79" s="13"/>
    </row>
    <row r="80" spans="1:14" x14ac:dyDescent="0.3">
      <c r="A80" s="22" t="str">
        <f>[9]CNFL!B80</f>
        <v>d. Bloque 0-8 kW</v>
      </c>
      <c r="B80" s="13">
        <f>[9]CNFL!C80</f>
        <v>90455.200000000026</v>
      </c>
      <c r="C80" s="13">
        <f>[9]CNFL!D80</f>
        <v>90455.2</v>
      </c>
      <c r="D80" s="13">
        <f>[9]CNFL!E80</f>
        <v>90455.200000000026</v>
      </c>
      <c r="E80" s="13">
        <f>[9]CNFL!F80</f>
        <v>97193.36</v>
      </c>
      <c r="F80" s="13">
        <f>[9]CNFL!G80</f>
        <v>97193.359999999986</v>
      </c>
      <c r="G80" s="13">
        <f>[9]CNFL!H80</f>
        <v>97193.36</v>
      </c>
      <c r="H80" s="13">
        <f>[9]CNFL!I80</f>
        <v>100902.31999999996</v>
      </c>
      <c r="I80" s="13">
        <f>[9]CNFL!J80</f>
        <v>100902.31999999996</v>
      </c>
      <c r="J80" s="13">
        <f>[9]CNFL!K80</f>
        <v>100902.31999999998</v>
      </c>
      <c r="K80" s="13">
        <f>[9]CNFL!L80</f>
        <v>92988.959999999977</v>
      </c>
      <c r="L80" s="13">
        <f>[9]CNFL!M80</f>
        <v>92988.959999999977</v>
      </c>
      <c r="M80" s="13">
        <f>[9]CNFL!N80</f>
        <v>92988.959999999977</v>
      </c>
      <c r="N80" s="13"/>
    </row>
    <row r="81" spans="1:14" x14ac:dyDescent="0.3">
      <c r="A81" s="22" t="str">
        <f>[9]CNFL!B81</f>
        <v>e. Bloque mayor a 8 kW</v>
      </c>
      <c r="B81" s="13">
        <f>[9]CNFL!C81</f>
        <v>11306.900000000003</v>
      </c>
      <c r="C81" s="13">
        <f>[9]CNFL!D81</f>
        <v>11306.9</v>
      </c>
      <c r="D81" s="13">
        <f>[9]CNFL!E81</f>
        <v>11306.900000000003</v>
      </c>
      <c r="E81" s="13">
        <f>[9]CNFL!F81</f>
        <v>12149.17</v>
      </c>
      <c r="F81" s="13">
        <f>[9]CNFL!G81</f>
        <v>12149.169999999998</v>
      </c>
      <c r="G81" s="13">
        <f>[9]CNFL!H81</f>
        <v>12149.17</v>
      </c>
      <c r="H81" s="13">
        <f>[9]CNFL!I81</f>
        <v>12612.789999999995</v>
      </c>
      <c r="I81" s="13">
        <f>[9]CNFL!J81</f>
        <v>12612.789999999995</v>
      </c>
      <c r="J81" s="13">
        <f>[9]CNFL!K81</f>
        <v>12612.789999999997</v>
      </c>
      <c r="K81" s="13">
        <f>[9]CNFL!L81</f>
        <v>11623.619999999997</v>
      </c>
      <c r="L81" s="13">
        <f>[9]CNFL!M81</f>
        <v>11623.619999999997</v>
      </c>
      <c r="M81" s="13">
        <f>[9]CNFL!N81</f>
        <v>11623.619999999997</v>
      </c>
      <c r="N81" s="13"/>
    </row>
    <row r="82" spans="1:14" x14ac:dyDescent="0.3">
      <c r="A82" s="114" t="str">
        <f>[9]CNFL!B82</f>
        <v>ALUMBRADO PÚBLICO</v>
      </c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3"/>
    </row>
    <row r="83" spans="1:14" x14ac:dyDescent="0.3">
      <c r="A83" s="66" t="str">
        <f>[9]CNFL!B83</f>
        <v>T-AP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1:14" x14ac:dyDescent="0.3">
      <c r="A84" s="22" t="str">
        <f>[9]CNFL!B84</f>
        <v>a. Bloque 0-30 kWh</v>
      </c>
      <c r="B84" s="13">
        <f>[9]CNFL!C84</f>
        <v>101.09999999999995</v>
      </c>
      <c r="C84" s="13">
        <f>[9]CNFL!D84</f>
        <v>101.09999999999995</v>
      </c>
      <c r="D84" s="13">
        <f>[9]CNFL!E84</f>
        <v>101.09999999999995</v>
      </c>
      <c r="E84" s="13">
        <f>[9]CNFL!F84</f>
        <v>102</v>
      </c>
      <c r="F84" s="13">
        <f>[9]CNFL!G84</f>
        <v>102</v>
      </c>
      <c r="G84" s="13">
        <f>[9]CNFL!H84</f>
        <v>102</v>
      </c>
      <c r="H84" s="13">
        <f>[9]CNFL!I84</f>
        <v>107.69999999999995</v>
      </c>
      <c r="I84" s="13">
        <f>[9]CNFL!J84</f>
        <v>107.69999999999995</v>
      </c>
      <c r="J84" s="13">
        <f>[9]CNFL!K84</f>
        <v>107.69999999999996</v>
      </c>
      <c r="K84" s="13">
        <f>[9]CNFL!L84</f>
        <v>105.30000000000005</v>
      </c>
      <c r="L84" s="13">
        <f>[9]CNFL!M84</f>
        <v>105.30000000000004</v>
      </c>
      <c r="M84" s="13">
        <f>[9]CNFL!N84</f>
        <v>105.30000000000005</v>
      </c>
      <c r="N84" s="13"/>
    </row>
    <row r="85" spans="1:14" x14ac:dyDescent="0.3">
      <c r="A85" s="22" t="str">
        <f>[9]CNFL!B85</f>
        <v>b. Bloque 31-50 000 kWh</v>
      </c>
      <c r="B85" s="13">
        <f>[9]CNFL!C85</f>
        <v>3.3700000000000014</v>
      </c>
      <c r="C85" s="13">
        <f>[9]CNFL!D85</f>
        <v>3.370000000000001</v>
      </c>
      <c r="D85" s="13">
        <f>[9]CNFL!E85</f>
        <v>3.3700000000000014</v>
      </c>
      <c r="E85" s="13">
        <f>[9]CNFL!F85</f>
        <v>3.4000000000000012</v>
      </c>
      <c r="F85" s="13">
        <f>[9]CNFL!G85</f>
        <v>3.4000000000000017</v>
      </c>
      <c r="G85" s="13">
        <f>[9]CNFL!H85</f>
        <v>3.4000000000000012</v>
      </c>
      <c r="H85" s="13">
        <f>[9]CNFL!I85</f>
        <v>3.5900000000000025</v>
      </c>
      <c r="I85" s="13">
        <f>[9]CNFL!J85</f>
        <v>3.5900000000000025</v>
      </c>
      <c r="J85" s="13">
        <f>[9]CNFL!K85</f>
        <v>3.5900000000000025</v>
      </c>
      <c r="K85" s="13"/>
      <c r="L85" s="13"/>
      <c r="M85" s="13"/>
      <c r="N85" s="13"/>
    </row>
    <row r="86" spans="1:14" x14ac:dyDescent="0.3">
      <c r="A86" s="22" t="str">
        <f>[9]CNFL!B86</f>
        <v xml:space="preserve">b. Bloque 31-50 000 kWh </v>
      </c>
      <c r="B86" s="13"/>
      <c r="C86" s="13"/>
      <c r="D86" s="13"/>
      <c r="E86" s="13"/>
      <c r="F86" s="13"/>
      <c r="G86" s="13"/>
      <c r="H86" s="13"/>
      <c r="I86" s="13"/>
      <c r="J86" s="13"/>
      <c r="K86" s="13">
        <f>[9]CNFL!L86</f>
        <v>3.5100000000000011</v>
      </c>
      <c r="L86" s="13">
        <f>[9]CNFL!M86</f>
        <v>3.5100000000000007</v>
      </c>
      <c r="M86" s="13">
        <f>[9]CNFL!N86</f>
        <v>3.5100000000000011</v>
      </c>
      <c r="N86" s="13"/>
    </row>
    <row r="87" spans="1:14" x14ac:dyDescent="0.3">
      <c r="A87" s="22" t="str">
        <f>[9]CNFL!B87</f>
        <v>c. Bloque mayor a 50 000 kWh</v>
      </c>
      <c r="B87" s="13">
        <f>[9]CNFL!C87</f>
        <v>168500</v>
      </c>
      <c r="C87" s="13">
        <f>[9]CNFL!D87</f>
        <v>168500</v>
      </c>
      <c r="D87" s="13">
        <f>[9]CNFL!E87</f>
        <v>168500</v>
      </c>
      <c r="E87" s="13">
        <f>[9]CNFL!F87</f>
        <v>170000</v>
      </c>
      <c r="F87" s="13">
        <f>[9]CNFL!G87</f>
        <v>170000</v>
      </c>
      <c r="G87" s="13">
        <f>[9]CNFL!H87</f>
        <v>170000</v>
      </c>
      <c r="H87" s="13">
        <f>[9]CNFL!I87</f>
        <v>179500</v>
      </c>
      <c r="I87" s="13">
        <f>[9]CNFL!J87</f>
        <v>179500</v>
      </c>
      <c r="J87" s="13">
        <f>[9]CNFL!K87</f>
        <v>179500</v>
      </c>
      <c r="K87" s="13"/>
      <c r="L87" s="13"/>
      <c r="M87" s="13"/>
      <c r="N87" s="13"/>
    </row>
    <row r="88" spans="1:14" x14ac:dyDescent="0.3">
      <c r="A88" s="22" t="str">
        <f>[9]CNFL!B88</f>
        <v xml:space="preserve">c. Bloque mayor a 50 000 kWh </v>
      </c>
      <c r="B88" s="13"/>
      <c r="C88" s="13"/>
      <c r="D88" s="13"/>
      <c r="E88" s="13"/>
      <c r="F88" s="13"/>
      <c r="G88" s="13"/>
      <c r="H88" s="13"/>
      <c r="I88" s="13"/>
      <c r="J88" s="13"/>
      <c r="K88" s="13">
        <f>[9]CNFL!L88</f>
        <v>175500</v>
      </c>
      <c r="L88" s="13">
        <f>[9]CNFL!M88</f>
        <v>175500</v>
      </c>
      <c r="M88" s="13">
        <f>[9]CNFL!N88</f>
        <v>175500</v>
      </c>
      <c r="N88" s="13"/>
    </row>
    <row r="89" spans="1:14" x14ac:dyDescent="0.3">
      <c r="A89" s="114" t="str">
        <f>[9]CNFL!B89</f>
        <v>Tarifa de acceso</v>
      </c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3"/>
    </row>
    <row r="90" spans="1:14" x14ac:dyDescent="0.3">
      <c r="A90" s="66" t="str">
        <f>[9]CNFL!B90</f>
        <v>T-TA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 spans="1:14" x14ac:dyDescent="0.3">
      <c r="A91" s="22" t="str">
        <f>[9]CNFL!B91</f>
        <v>a. Consumo de Energía cada kWh</v>
      </c>
      <c r="B91" s="22"/>
      <c r="C91" s="22"/>
      <c r="D91" s="22"/>
      <c r="E91" s="22"/>
      <c r="F91" s="22"/>
      <c r="G91" s="22"/>
      <c r="H91" s="22">
        <f>[9]CNFL!I91</f>
        <v>26.570000000000018</v>
      </c>
      <c r="I91" s="22">
        <f>[9]CNFL!J91</f>
        <v>26.570000000000018</v>
      </c>
      <c r="J91" s="22">
        <f>[9]CNFL!K91</f>
        <v>26.570000000000014</v>
      </c>
      <c r="K91" s="120">
        <f>[9]CNFL!L91</f>
        <v>26.269999999999989</v>
      </c>
      <c r="L91" s="120">
        <f>[9]CNFL!M91</f>
        <v>26.269999999999989</v>
      </c>
      <c r="M91" s="120">
        <f>[9]CNFL!N91</f>
        <v>26.269999999999989</v>
      </c>
      <c r="N91" s="13"/>
    </row>
    <row r="92" spans="1:14" x14ac:dyDescent="0.3">
      <c r="A92" s="114" t="str">
        <f>[9]CNFL!B92</f>
        <v>Tarifa en centros de recarga rápida</v>
      </c>
      <c r="B92" s="116"/>
      <c r="C92" s="116"/>
      <c r="D92" s="116"/>
      <c r="E92" s="116"/>
      <c r="F92" s="116"/>
      <c r="G92" s="116"/>
      <c r="H92" s="116"/>
      <c r="I92" s="116"/>
      <c r="J92" s="116"/>
      <c r="K92" s="122"/>
      <c r="L92" s="122"/>
      <c r="M92" s="122"/>
      <c r="N92" s="13"/>
    </row>
    <row r="93" spans="1:14" x14ac:dyDescent="0.3">
      <c r="A93" s="66" t="str">
        <f>[9]CNFL!B93</f>
        <v>T-VE</v>
      </c>
      <c r="B93" s="22"/>
      <c r="C93" s="22"/>
      <c r="D93" s="22"/>
      <c r="E93" s="22"/>
      <c r="F93" s="22"/>
      <c r="G93" s="22"/>
      <c r="H93" s="22"/>
      <c r="I93" s="22"/>
      <c r="J93" s="22"/>
      <c r="K93" s="120"/>
      <c r="L93" s="120"/>
      <c r="M93" s="120"/>
      <c r="N93" s="13"/>
    </row>
    <row r="94" spans="1:14" x14ac:dyDescent="0.3">
      <c r="A94" s="116" t="str">
        <f>[9]CNFL!B94</f>
        <v>b. Por minuto de recarga de energía</v>
      </c>
      <c r="B94" s="116"/>
      <c r="C94" s="116"/>
      <c r="D94" s="116"/>
      <c r="E94" s="116"/>
      <c r="F94" s="116"/>
      <c r="G94" s="116"/>
      <c r="H94" s="121">
        <f>[9]CNFL!I94</f>
        <v>141</v>
      </c>
      <c r="I94" s="121">
        <f>[9]CNFL!J94</f>
        <v>140.61290322580646</v>
      </c>
      <c r="J94" s="121">
        <f>[9]CNFL!K94</f>
        <v>137</v>
      </c>
      <c r="K94" s="122">
        <f>[9]CNFL!L94</f>
        <v>137</v>
      </c>
      <c r="L94" s="122">
        <f>[9]CNFL!M94</f>
        <v>137</v>
      </c>
      <c r="M94" s="122">
        <f>[9]CNFL!N94</f>
        <v>137</v>
      </c>
      <c r="N94" s="13"/>
    </row>
    <row r="95" spans="1:14" x14ac:dyDescent="0.3">
      <c r="A95" s="66" t="str">
        <f>[9]CNFL!B95</f>
        <v>Tarifa residencial modalidad prepago</v>
      </c>
      <c r="B95" s="22"/>
      <c r="C95" s="22"/>
      <c r="D95" s="22"/>
      <c r="E95" s="22"/>
      <c r="F95" s="22"/>
      <c r="G95" s="22"/>
      <c r="H95" s="81"/>
      <c r="I95" s="81"/>
      <c r="J95" s="81"/>
      <c r="K95" s="120"/>
      <c r="L95" s="120"/>
      <c r="M95" s="120"/>
      <c r="N95" s="13"/>
    </row>
    <row r="96" spans="1:14" x14ac:dyDescent="0.3">
      <c r="A96" s="66" t="str">
        <f>[9]CNFL!B96</f>
        <v>T-RP</v>
      </c>
      <c r="B96" s="22"/>
      <c r="C96" s="22"/>
      <c r="D96" s="22"/>
      <c r="E96" s="22"/>
      <c r="F96" s="22"/>
      <c r="G96" s="22"/>
      <c r="H96" s="81"/>
      <c r="I96" s="81"/>
      <c r="J96" s="81"/>
      <c r="K96" s="120"/>
      <c r="L96" s="120"/>
      <c r="M96" s="120"/>
      <c r="N96" s="13"/>
    </row>
    <row r="97" spans="1:14" x14ac:dyDescent="0.3">
      <c r="A97" s="22" t="str">
        <f>[9]CNFL!B97</f>
        <v>a. Bloque 0-30 kWh</v>
      </c>
      <c r="B97" s="22"/>
      <c r="C97" s="22"/>
      <c r="D97" s="22"/>
      <c r="E97" s="22"/>
      <c r="F97" s="22"/>
      <c r="G97" s="22"/>
      <c r="H97" s="81"/>
      <c r="I97" s="81"/>
      <c r="J97" s="81"/>
      <c r="K97" s="120">
        <f>[9]CNFL!L97</f>
        <v>2056.5</v>
      </c>
      <c r="L97" s="120">
        <f>[9]CNFL!M97</f>
        <v>2056.5</v>
      </c>
      <c r="M97" s="120">
        <f>[9]CNFL!N97</f>
        <v>2056.5</v>
      </c>
      <c r="N97" s="13"/>
    </row>
    <row r="98" spans="1:14" x14ac:dyDescent="0.3">
      <c r="A98" s="22" t="str">
        <f>[9]CNFL!B98</f>
        <v xml:space="preserve">a. Bloque 0-30 kWh </v>
      </c>
      <c r="B98" s="22"/>
      <c r="C98" s="22"/>
      <c r="D98" s="22"/>
      <c r="E98" s="22"/>
      <c r="F98" s="22"/>
      <c r="G98" s="22"/>
      <c r="H98" s="81">
        <f>[9]CNFL!I98</f>
        <v>2231.4000000000005</v>
      </c>
      <c r="I98" s="81">
        <f>[9]CNFL!J98</f>
        <v>2231.4000000000005</v>
      </c>
      <c r="J98" s="81">
        <f>[9]CNFL!K98</f>
        <v>2231.400000000001</v>
      </c>
      <c r="K98" s="120"/>
      <c r="L98" s="120"/>
      <c r="M98" s="120"/>
      <c r="N98" s="13"/>
    </row>
    <row r="99" spans="1:14" x14ac:dyDescent="0.3">
      <c r="A99" s="22" t="str">
        <f>[9]CNFL!B99</f>
        <v>b. Bloque 31-200 kWh</v>
      </c>
      <c r="B99" s="22"/>
      <c r="C99" s="22"/>
      <c r="D99" s="22"/>
      <c r="E99" s="22"/>
      <c r="F99" s="22"/>
      <c r="G99" s="22"/>
      <c r="H99" s="81">
        <f>[9]CNFL!I99</f>
        <v>74.380000000000052</v>
      </c>
      <c r="I99" s="81">
        <f>[9]CNFL!J99</f>
        <v>74.380000000000052</v>
      </c>
      <c r="J99" s="81">
        <f>[9]CNFL!K99</f>
        <v>74.380000000000052</v>
      </c>
      <c r="K99" s="120">
        <f>[9]CNFL!L99</f>
        <v>68.549999999999983</v>
      </c>
      <c r="L99" s="120">
        <f>[9]CNFL!M99</f>
        <v>68.549999999999969</v>
      </c>
      <c r="M99" s="120">
        <f>[9]CNFL!N99</f>
        <v>68.549999999999983</v>
      </c>
      <c r="N99" s="13"/>
    </row>
    <row r="100" spans="1:14" x14ac:dyDescent="0.3">
      <c r="A100" s="22" t="str">
        <f>[9]CNFL!B100</f>
        <v>c. Bloque 201-300 kWh</v>
      </c>
      <c r="B100" s="22"/>
      <c r="C100" s="22"/>
      <c r="D100" s="22"/>
      <c r="E100" s="22"/>
      <c r="F100" s="22"/>
      <c r="G100" s="22"/>
      <c r="H100" s="81"/>
      <c r="I100" s="81"/>
      <c r="J100" s="81"/>
      <c r="K100" s="120">
        <f>[9]CNFL!L100</f>
        <v>105.19000000000004</v>
      </c>
      <c r="L100" s="120">
        <f>[9]CNFL!M100</f>
        <v>105.19000000000004</v>
      </c>
      <c r="M100" s="120">
        <f>[9]CNFL!N100</f>
        <v>105.19000000000004</v>
      </c>
      <c r="N100" s="13"/>
    </row>
    <row r="101" spans="1:14" x14ac:dyDescent="0.3">
      <c r="A101" s="22" t="str">
        <f>[9]CNFL!B101</f>
        <v xml:space="preserve">c. Bloque 201-300 kWh </v>
      </c>
      <c r="B101" s="22"/>
      <c r="C101" s="22"/>
      <c r="D101" s="22"/>
      <c r="E101" s="22"/>
      <c r="F101" s="22"/>
      <c r="G101" s="22"/>
      <c r="H101" s="81">
        <f>[9]CNFL!I101</f>
        <v>114.13999999999997</v>
      </c>
      <c r="I101" s="81">
        <f>[9]CNFL!J101</f>
        <v>114.13999999999997</v>
      </c>
      <c r="J101" s="81">
        <f>[9]CNFL!K101</f>
        <v>114.13999999999997</v>
      </c>
      <c r="K101" s="120"/>
      <c r="L101" s="120"/>
      <c r="M101" s="120"/>
      <c r="N101" s="13"/>
    </row>
    <row r="102" spans="1:14" x14ac:dyDescent="0.3">
      <c r="A102" s="22" t="str">
        <f>[9]CNFL!B102</f>
        <v>d. Bloque mayor a 300 kWh</v>
      </c>
      <c r="B102" s="22"/>
      <c r="C102" s="22"/>
      <c r="D102" s="22"/>
      <c r="E102" s="22"/>
      <c r="F102" s="22"/>
      <c r="G102" s="22"/>
      <c r="H102" s="81"/>
      <c r="I102" s="81"/>
      <c r="J102" s="81"/>
      <c r="K102" s="120">
        <f>[9]CNFL!L102</f>
        <v>108.75</v>
      </c>
      <c r="L102" s="120">
        <f>[9]CNFL!M102</f>
        <v>108.75</v>
      </c>
      <c r="M102" s="120">
        <f>[9]CNFL!N102</f>
        <v>108.75</v>
      </c>
      <c r="N102" s="13"/>
    </row>
    <row r="103" spans="1:14" x14ac:dyDescent="0.3">
      <c r="A103" s="22" t="str">
        <f>[9]CNFL!B103</f>
        <v xml:space="preserve">d. Bloque mayor a 300 kWh </v>
      </c>
      <c r="B103" s="22"/>
      <c r="C103" s="22"/>
      <c r="D103" s="22"/>
      <c r="E103" s="22"/>
      <c r="F103" s="22"/>
      <c r="G103" s="22"/>
      <c r="H103" s="81">
        <f>[9]CNFL!I103</f>
        <v>118</v>
      </c>
      <c r="I103" s="81">
        <f>[9]CNFL!J103</f>
        <v>118</v>
      </c>
      <c r="J103" s="81">
        <f>[9]CNFL!K103</f>
        <v>118</v>
      </c>
      <c r="K103" s="120"/>
      <c r="L103" s="120"/>
      <c r="M103" s="120"/>
      <c r="N103" s="13"/>
    </row>
    <row r="104" spans="1:14" x14ac:dyDescent="0.3">
      <c r="A104" s="114" t="str">
        <f>[9]CNFL!B104</f>
        <v>Tarifa en centros de recarga en planteles para autobuses electricos</v>
      </c>
      <c r="B104" s="116"/>
      <c r="C104" s="116"/>
      <c r="D104" s="116"/>
      <c r="E104" s="116"/>
      <c r="F104" s="116"/>
      <c r="G104" s="116"/>
      <c r="H104" s="121"/>
      <c r="I104" s="121"/>
      <c r="J104" s="121"/>
      <c r="K104" s="122"/>
      <c r="L104" s="122"/>
      <c r="M104" s="122"/>
      <c r="N104" s="13"/>
    </row>
    <row r="105" spans="1:14" x14ac:dyDescent="0.3">
      <c r="A105" s="66" t="str">
        <f>[9]CNFL!B105</f>
        <v>T-BE</v>
      </c>
      <c r="B105" s="22"/>
      <c r="C105" s="22"/>
      <c r="D105" s="22"/>
      <c r="E105" s="22"/>
      <c r="F105" s="22"/>
      <c r="G105" s="22"/>
      <c r="H105" s="81"/>
      <c r="I105" s="81"/>
      <c r="J105" s="81"/>
      <c r="K105" s="120"/>
      <c r="L105" s="120"/>
      <c r="M105" s="120"/>
      <c r="N105" s="13"/>
    </row>
    <row r="106" spans="1:14" x14ac:dyDescent="0.3">
      <c r="A106" s="114" t="str">
        <f>[9]CNFL!B106</f>
        <v>b. Consumo de Energía cada kWh</v>
      </c>
      <c r="B106" s="116"/>
      <c r="C106" s="116"/>
      <c r="D106" s="116"/>
      <c r="E106" s="116"/>
      <c r="F106" s="116"/>
      <c r="G106" s="116"/>
      <c r="H106" s="121">
        <f>[9]CNFL!I106</f>
        <v>53.410000000000018</v>
      </c>
      <c r="I106" s="121">
        <f>[9]CNFL!J106</f>
        <v>53.357741935483865</v>
      </c>
      <c r="J106" s="121">
        <f>[9]CNFL!K106</f>
        <v>52.869999999999962</v>
      </c>
      <c r="K106" s="122">
        <f>[9]CNFL!L106</f>
        <v>52.869999999999955</v>
      </c>
      <c r="L106" s="122">
        <f>[9]CNFL!M106</f>
        <v>52.869999999999962</v>
      </c>
      <c r="M106" s="122">
        <f>[9]CNFL!N106</f>
        <v>52.869999999999955</v>
      </c>
      <c r="N106" s="13"/>
    </row>
    <row r="107" spans="1:14" x14ac:dyDescent="0.3">
      <c r="A107" s="66"/>
      <c r="B107" s="22"/>
      <c r="C107" s="22"/>
      <c r="D107" s="22"/>
      <c r="E107" s="22"/>
      <c r="F107" s="22"/>
      <c r="G107" s="22"/>
      <c r="H107" s="81"/>
      <c r="I107" s="81"/>
      <c r="J107" s="81"/>
      <c r="K107" s="120"/>
      <c r="L107" s="120"/>
      <c r="M107" s="120"/>
      <c r="N107" s="13"/>
    </row>
    <row r="108" spans="1:14" x14ac:dyDescent="0.3">
      <c r="A108" s="66"/>
      <c r="B108" s="22"/>
      <c r="C108" s="22"/>
      <c r="D108" s="22"/>
      <c r="E108" s="22"/>
      <c r="F108" s="22"/>
      <c r="G108" s="22"/>
      <c r="H108" s="81"/>
      <c r="I108" s="81"/>
      <c r="J108" s="81"/>
      <c r="K108" s="120"/>
      <c r="L108" s="120"/>
      <c r="M108" s="120"/>
      <c r="N108" s="13"/>
    </row>
    <row r="109" spans="1:14" x14ac:dyDescent="0.3">
      <c r="A109" s="66"/>
      <c r="B109" s="22"/>
      <c r="C109" s="22"/>
      <c r="D109" s="22"/>
      <c r="E109" s="22"/>
      <c r="F109" s="22"/>
      <c r="G109" s="22"/>
      <c r="H109" s="81"/>
      <c r="I109" s="81"/>
      <c r="J109" s="81"/>
      <c r="K109" s="120"/>
      <c r="L109" s="120"/>
      <c r="M109" s="120"/>
      <c r="N109" s="13"/>
    </row>
    <row r="110" spans="1:14" x14ac:dyDescent="0.3">
      <c r="A110" s="66"/>
      <c r="B110" s="22"/>
      <c r="C110" s="22"/>
      <c r="D110" s="22"/>
      <c r="E110" s="22"/>
      <c r="F110" s="22"/>
      <c r="G110" s="22"/>
      <c r="H110" s="81"/>
      <c r="I110" s="81"/>
      <c r="J110" s="81"/>
      <c r="K110" s="120"/>
      <c r="L110" s="120"/>
      <c r="M110" s="120"/>
      <c r="N110" s="13"/>
    </row>
    <row r="111" spans="1:14" x14ac:dyDescent="0.3">
      <c r="A111" s="22"/>
      <c r="B111" s="22"/>
      <c r="C111" s="22"/>
      <c r="D111" s="22"/>
      <c r="E111" s="22"/>
      <c r="F111" s="22"/>
      <c r="G111" s="22"/>
      <c r="H111" s="81"/>
      <c r="I111" s="81"/>
      <c r="J111" s="81"/>
      <c r="K111" s="120"/>
      <c r="L111" s="120"/>
      <c r="M111" s="120"/>
      <c r="N111" s="13"/>
    </row>
    <row r="112" spans="1:14" x14ac:dyDescent="0.3">
      <c r="A112" s="22"/>
      <c r="B112" s="22"/>
      <c r="C112" s="22"/>
      <c r="D112" s="22"/>
      <c r="E112" s="22"/>
      <c r="F112" s="13"/>
      <c r="G112" s="13"/>
      <c r="H112" s="13"/>
      <c r="I112" s="13"/>
      <c r="J112" s="13"/>
      <c r="K112" s="13"/>
      <c r="L112" s="13"/>
      <c r="M112" s="13"/>
      <c r="N112" s="13"/>
    </row>
    <row r="113" spans="1:14" x14ac:dyDescent="0.3">
      <c r="A113" s="22"/>
      <c r="B113" s="22"/>
      <c r="C113" s="22"/>
      <c r="D113" s="22"/>
      <c r="E113" s="22"/>
      <c r="F113" s="13"/>
      <c r="G113" s="13"/>
      <c r="H113" s="13"/>
      <c r="I113" s="13"/>
      <c r="J113" s="13"/>
      <c r="K113" s="13"/>
      <c r="L113" s="13"/>
      <c r="M113" s="13"/>
      <c r="N113" s="13"/>
    </row>
    <row r="114" spans="1:14" s="67" customFormat="1" x14ac:dyDescent="0.3">
      <c r="A114" s="2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21"/>
    </row>
    <row r="115" spans="1:14" x14ac:dyDescent="0.3">
      <c r="A115" s="66"/>
      <c r="B115" s="13"/>
      <c r="C115" s="13"/>
      <c r="D115" s="13"/>
      <c r="E115" s="13"/>
      <c r="F115" s="13"/>
      <c r="G115" s="13"/>
      <c r="H115" s="13"/>
      <c r="I115" s="13"/>
      <c r="J115" s="13"/>
      <c r="K115" s="21"/>
      <c r="L115" s="21"/>
      <c r="M115" s="21"/>
      <c r="N115" s="13"/>
    </row>
    <row r="116" spans="1:14" x14ac:dyDescent="0.3">
      <c r="A116" s="179" t="s">
        <v>63</v>
      </c>
      <c r="B116" s="179"/>
      <c r="C116" s="179"/>
      <c r="D116" s="179"/>
      <c r="E116" s="179"/>
      <c r="F116" s="179"/>
      <c r="G116" s="179"/>
      <c r="H116" s="179"/>
      <c r="I116" s="179"/>
      <c r="J116" s="179"/>
      <c r="K116" s="21"/>
      <c r="L116" s="21"/>
      <c r="M116" s="21"/>
      <c r="N116" s="13"/>
    </row>
    <row r="117" spans="1:14" ht="15" customHeight="1" x14ac:dyDescent="0.3">
      <c r="A117" s="180" t="s">
        <v>215</v>
      </c>
      <c r="B117" s="180"/>
      <c r="C117" s="180"/>
      <c r="D117" s="180"/>
      <c r="E117" s="180"/>
      <c r="F117" s="180"/>
      <c r="G117" s="180"/>
      <c r="H117" s="180"/>
      <c r="I117" s="180"/>
      <c r="J117" s="180"/>
      <c r="K117" s="13"/>
      <c r="L117" s="13"/>
      <c r="M117" s="13"/>
      <c r="N117" s="13"/>
    </row>
    <row r="118" spans="1:14" ht="15" customHeight="1" x14ac:dyDescent="0.3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13"/>
    </row>
    <row r="119" spans="1:14" ht="15" customHeight="1" x14ac:dyDescent="0.3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13"/>
    </row>
    <row r="120" spans="1:14" ht="15" customHeight="1" x14ac:dyDescent="0.3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13"/>
    </row>
    <row r="121" spans="1:14" ht="15" customHeight="1" x14ac:dyDescent="0.3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13"/>
    </row>
    <row r="122" spans="1:14" ht="15" customHeight="1" x14ac:dyDescent="0.3">
      <c r="A122" s="66"/>
      <c r="B122" s="114" t="str">
        <f>[9]CNFL!C126</f>
        <v>Mes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3"/>
    </row>
    <row r="123" spans="1:14" ht="15" customHeight="1" x14ac:dyDescent="0.3">
      <c r="A123" s="66"/>
      <c r="B123" s="114" t="str">
        <f>[9]CNFL!C127</f>
        <v>Enero</v>
      </c>
      <c r="C123" s="114" t="str">
        <f>[9]CNFL!D127</f>
        <v>Febrero</v>
      </c>
      <c r="D123" s="114" t="str">
        <f>[9]CNFL!E127</f>
        <v>Marzo</v>
      </c>
      <c r="E123" s="114" t="str">
        <f>[9]CNFL!F127</f>
        <v>Abril</v>
      </c>
      <c r="F123" s="114" t="str">
        <f>[9]CNFL!G127</f>
        <v>Mayo</v>
      </c>
      <c r="G123" s="114" t="str">
        <f>[9]CNFL!H127</f>
        <v>Junio</v>
      </c>
      <c r="H123" s="114" t="str">
        <f>[9]CNFL!I127</f>
        <v>Julio</v>
      </c>
      <c r="I123" s="114" t="str">
        <f>[9]CNFL!J127</f>
        <v>Agosto</v>
      </c>
      <c r="J123" s="114" t="str">
        <f>[9]CNFL!K127</f>
        <v>Septiembre</v>
      </c>
      <c r="K123" s="114" t="str">
        <f>[9]CNFL!L127</f>
        <v>Octubre</v>
      </c>
      <c r="L123" s="114" t="str">
        <f>[9]CNFL!M127</f>
        <v>Noviembre</v>
      </c>
      <c r="M123" s="114" t="str">
        <f>[9]CNFL!N127</f>
        <v>Diciembre</v>
      </c>
      <c r="N123" s="13"/>
    </row>
    <row r="124" spans="1:14" ht="15" customHeight="1" x14ac:dyDescent="0.3">
      <c r="A124" s="66" t="str">
        <f>[9]CNFL!B128</f>
        <v>VENTAS AL SERVICIO DE DISTRIBUCIÓN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13"/>
    </row>
    <row r="125" spans="1:14" x14ac:dyDescent="0.3">
      <c r="A125" s="66" t="str">
        <f>[9]CNFL!B129</f>
        <v>T-SD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13"/>
    </row>
    <row r="126" spans="1:14" x14ac:dyDescent="0.3">
      <c r="A126" s="22" t="str">
        <f>[9]CNFL!B130</f>
        <v>a. Energía Punta</v>
      </c>
      <c r="B126" s="22">
        <f>[9]CNFL!C130</f>
        <v>76.30999999999996</v>
      </c>
      <c r="C126" s="22">
        <f>[9]CNFL!D130</f>
        <v>76.30999999999996</v>
      </c>
      <c r="D126" s="22">
        <f>[9]CNFL!E130</f>
        <v>76.30999999999996</v>
      </c>
      <c r="E126" s="22">
        <f>[9]CNFL!F130</f>
        <v>76.30999999999996</v>
      </c>
      <c r="F126" s="22">
        <f>[9]CNFL!G130</f>
        <v>76.30999999999996</v>
      </c>
      <c r="G126" s="22">
        <f>[9]CNFL!H130</f>
        <v>76.30999999999996</v>
      </c>
      <c r="H126" s="22">
        <f>[9]CNFL!I130</f>
        <v>76.30999999999996</v>
      </c>
      <c r="I126" s="22">
        <f>[9]CNFL!J130</f>
        <v>76.30999999999996</v>
      </c>
      <c r="J126" s="22">
        <f>[9]CNFL!K130</f>
        <v>76.30999999999996</v>
      </c>
      <c r="K126" s="22">
        <f>[9]CNFL!L130</f>
        <v>76.30999999999996</v>
      </c>
      <c r="L126" s="22">
        <f>[9]CNFL!M130</f>
        <v>76.30999999999996</v>
      </c>
      <c r="M126" s="22">
        <f>[9]CNFL!N130</f>
        <v>76.30999999999996</v>
      </c>
      <c r="N126" s="13"/>
    </row>
    <row r="127" spans="1:14" x14ac:dyDescent="0.3">
      <c r="A127" s="22" t="str">
        <f>[9]CNFL!B131</f>
        <v>b. Energía Valle</v>
      </c>
      <c r="B127" s="22">
        <f>[9]CNFL!C131</f>
        <v>62.109999999999957</v>
      </c>
      <c r="C127" s="22">
        <f>[9]CNFL!D131</f>
        <v>62.109999999999964</v>
      </c>
      <c r="D127" s="22">
        <f>[9]CNFL!E131</f>
        <v>62.109999999999957</v>
      </c>
      <c r="E127" s="22">
        <f>[9]CNFL!F131</f>
        <v>62.109999999999964</v>
      </c>
      <c r="F127" s="22">
        <f>[9]CNFL!G131</f>
        <v>62.109999999999957</v>
      </c>
      <c r="G127" s="22">
        <f>[9]CNFL!H131</f>
        <v>62.109999999999964</v>
      </c>
      <c r="H127" s="22">
        <f>[9]CNFL!I131</f>
        <v>62.109999999999957</v>
      </c>
      <c r="I127" s="22">
        <f>[9]CNFL!J131</f>
        <v>62.109999999999957</v>
      </c>
      <c r="J127" s="22">
        <f>[9]CNFL!K131</f>
        <v>62.109999999999964</v>
      </c>
      <c r="K127" s="22">
        <f>[9]CNFL!L131</f>
        <v>62.109999999999957</v>
      </c>
      <c r="L127" s="22">
        <f>[9]CNFL!M131</f>
        <v>62.109999999999964</v>
      </c>
      <c r="M127" s="22">
        <f>[9]CNFL!N131</f>
        <v>62.109999999999957</v>
      </c>
      <c r="N127" s="13"/>
    </row>
    <row r="128" spans="1:14" x14ac:dyDescent="0.3">
      <c r="A128" s="22" t="str">
        <f>[9]CNFL!B132</f>
        <v>c. Energía Noche</v>
      </c>
      <c r="B128" s="22">
        <f>[9]CNFL!C132</f>
        <v>52.960000000000022</v>
      </c>
      <c r="C128" s="22">
        <f>[9]CNFL!D132</f>
        <v>52.960000000000022</v>
      </c>
      <c r="D128" s="22">
        <f>[9]CNFL!E132</f>
        <v>52.960000000000022</v>
      </c>
      <c r="E128" s="22">
        <f>[9]CNFL!F132</f>
        <v>52.960000000000022</v>
      </c>
      <c r="F128" s="22">
        <f>[9]CNFL!G132</f>
        <v>52.960000000000022</v>
      </c>
      <c r="G128" s="22">
        <f>[9]CNFL!H132</f>
        <v>52.960000000000022</v>
      </c>
      <c r="H128" s="22">
        <f>[9]CNFL!I132</f>
        <v>52.960000000000022</v>
      </c>
      <c r="I128" s="22">
        <f>[9]CNFL!J132</f>
        <v>52.960000000000022</v>
      </c>
      <c r="J128" s="22">
        <f>[9]CNFL!K132</f>
        <v>52.960000000000022</v>
      </c>
      <c r="K128" s="22">
        <f>[9]CNFL!L132</f>
        <v>52.960000000000022</v>
      </c>
      <c r="L128" s="22">
        <f>[9]CNFL!M132</f>
        <v>52.960000000000022</v>
      </c>
      <c r="M128" s="22">
        <f>[9]CNFL!N132</f>
        <v>52.960000000000022</v>
      </c>
      <c r="N128" s="13"/>
    </row>
    <row r="129" spans="1:14" x14ac:dyDescent="0.3">
      <c r="A129" s="22" t="str">
        <f>[9]CNFL!B133</f>
        <v>d. Potencia Punta</v>
      </c>
      <c r="B129" s="22">
        <f>[9]CNFL!C133</f>
        <v>7701.100000000004</v>
      </c>
      <c r="C129" s="22">
        <f>[9]CNFL!D133</f>
        <v>7701.100000000004</v>
      </c>
      <c r="D129" s="22">
        <f>[9]CNFL!E133</f>
        <v>7701.100000000004</v>
      </c>
      <c r="E129" s="22">
        <f>[9]CNFL!F133</f>
        <v>7701.100000000004</v>
      </c>
      <c r="F129" s="22">
        <f>[9]CNFL!G133</f>
        <v>7701.100000000004</v>
      </c>
      <c r="G129" s="22">
        <f>[9]CNFL!H133</f>
        <v>7701.100000000004</v>
      </c>
      <c r="H129" s="22">
        <f>[9]CNFL!I133</f>
        <v>7701.100000000004</v>
      </c>
      <c r="I129" s="22">
        <f>[9]CNFL!J133</f>
        <v>7701.100000000004</v>
      </c>
      <c r="J129" s="22">
        <f>[9]CNFL!K133</f>
        <v>7701.100000000004</v>
      </c>
      <c r="K129" s="22">
        <f>[9]CNFL!L133</f>
        <v>7701.100000000004</v>
      </c>
      <c r="L129" s="22">
        <f>[9]CNFL!M133</f>
        <v>7701.100000000004</v>
      </c>
      <c r="M129" s="22">
        <f>[9]CNFL!N133</f>
        <v>7701.100000000004</v>
      </c>
      <c r="N129" s="13"/>
    </row>
    <row r="130" spans="1:14" x14ac:dyDescent="0.3">
      <c r="A130" s="22" t="str">
        <f>[9]CNFL!B134</f>
        <v>e. Potencia Valle</v>
      </c>
      <c r="B130" s="22">
        <f>[9]CNFL!C134</f>
        <v>7701.100000000004</v>
      </c>
      <c r="C130" s="22">
        <f>[9]CNFL!D134</f>
        <v>7701.100000000004</v>
      </c>
      <c r="D130" s="22">
        <f>[9]CNFL!E134</f>
        <v>7701.100000000004</v>
      </c>
      <c r="E130" s="22">
        <f>[9]CNFL!F134</f>
        <v>7701.100000000004</v>
      </c>
      <c r="F130" s="22">
        <f>[9]CNFL!G134</f>
        <v>7701.100000000004</v>
      </c>
      <c r="G130" s="22">
        <f>[9]CNFL!H134</f>
        <v>7701.100000000004</v>
      </c>
      <c r="H130" s="22">
        <f>[9]CNFL!I134</f>
        <v>7701.100000000004</v>
      </c>
      <c r="I130" s="22">
        <f>[9]CNFL!J134</f>
        <v>7701.100000000004</v>
      </c>
      <c r="J130" s="22">
        <f>[9]CNFL!K134</f>
        <v>7701.100000000004</v>
      </c>
      <c r="K130" s="22">
        <f>[9]CNFL!L134</f>
        <v>7701.100000000004</v>
      </c>
      <c r="L130" s="22">
        <f>[9]CNFL!M134</f>
        <v>7701.100000000004</v>
      </c>
      <c r="M130" s="22">
        <f>[9]CNFL!N134</f>
        <v>7701.100000000004</v>
      </c>
    </row>
    <row r="131" spans="1:14" x14ac:dyDescent="0.3">
      <c r="A131" s="116" t="str">
        <f>[9]CNFL!B135</f>
        <v>f. Potencia Noche</v>
      </c>
      <c r="B131" s="116">
        <f>[9]CNFL!C135</f>
        <v>0</v>
      </c>
      <c r="C131" s="116">
        <f>[9]CNFL!D135</f>
        <v>0</v>
      </c>
      <c r="D131" s="116">
        <f>[9]CNFL!E135</f>
        <v>0</v>
      </c>
      <c r="E131" s="116">
        <f>[9]CNFL!F135</f>
        <v>0</v>
      </c>
      <c r="F131" s="116">
        <f>[9]CNFL!G135</f>
        <v>0</v>
      </c>
      <c r="G131" s="116">
        <f>[9]CNFL!H135</f>
        <v>0</v>
      </c>
      <c r="H131" s="116">
        <f>[9]CNFL!I135</f>
        <v>0</v>
      </c>
      <c r="I131" s="116">
        <f>[9]CNFL!J135</f>
        <v>0</v>
      </c>
      <c r="J131" s="116">
        <f>[9]CNFL!K135</f>
        <v>0</v>
      </c>
      <c r="K131" s="116">
        <f>[9]CNFL!L135</f>
        <v>0</v>
      </c>
      <c r="L131" s="116">
        <f>[9]CNFL!M135</f>
        <v>0</v>
      </c>
      <c r="M131" s="116">
        <f>[9]CNFL!N135</f>
        <v>0</v>
      </c>
    </row>
    <row r="132" spans="1:14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</row>
  </sheetData>
  <mergeCells count="4">
    <mergeCell ref="A5:J5"/>
    <mergeCell ref="A6:J6"/>
    <mergeCell ref="A116:J116"/>
    <mergeCell ref="A117:J117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D536-63D5-489B-9B5D-80B01BA50DB7}">
  <sheetPr>
    <tabColor theme="2"/>
  </sheetPr>
  <dimension ref="A4:N95"/>
  <sheetViews>
    <sheetView topLeftCell="A80" workbookViewId="0">
      <selection activeCell="A91" sqref="A91:N95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216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[9]JASEC!B7</f>
        <v>Tipo de tarifa y bloque</v>
      </c>
      <c r="B6" s="18" t="str">
        <f>[9]JASEC!C7</f>
        <v>Enero</v>
      </c>
      <c r="C6" s="18" t="str">
        <f>[9]JASEC!D7</f>
        <v>Febrero</v>
      </c>
      <c r="D6" s="18" t="str">
        <f>[9]JASEC!E7</f>
        <v>Marzo</v>
      </c>
      <c r="E6" s="18" t="str">
        <f>[9]JASEC!F7</f>
        <v>Abril</v>
      </c>
      <c r="F6" s="18" t="str">
        <f>[9]JASEC!G7</f>
        <v>Mayo</v>
      </c>
      <c r="G6" s="18" t="str">
        <f>[9]JASEC!H7</f>
        <v>Junio</v>
      </c>
      <c r="H6" s="18" t="str">
        <f>[9]JASEC!I7</f>
        <v>Julio</v>
      </c>
      <c r="I6" s="18" t="str">
        <f>[9]JASEC!J7</f>
        <v>Agosto</v>
      </c>
      <c r="J6" s="18" t="str">
        <f>[9]JASEC!K7</f>
        <v>Septiembre</v>
      </c>
      <c r="K6" s="18" t="str">
        <f>[9]JASEC!L7</f>
        <v>Octubre</v>
      </c>
      <c r="L6" s="18" t="str">
        <f>[9]JASEC!M7</f>
        <v>Noviembre</v>
      </c>
      <c r="M6" s="18" t="str">
        <f>[9]JASEC!N7</f>
        <v>Diciembre</v>
      </c>
      <c r="N6" s="37"/>
    </row>
    <row r="7" spans="1:14" x14ac:dyDescent="0.3">
      <c r="A7" s="19" t="str">
        <f>[9]JASEC!B8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[9]JASEC!B9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[9]JASEC!B10</f>
        <v>a. Bloque 0-30 kWh</v>
      </c>
      <c r="B9" s="13">
        <f>[9]JASEC!C10</f>
        <v>2058.3000000000011</v>
      </c>
      <c r="C9" s="13">
        <f>[9]JASEC!D10</f>
        <v>2058.3000000000011</v>
      </c>
      <c r="D9" s="13">
        <f>[9]JASEC!E10</f>
        <v>2058.3000000000011</v>
      </c>
      <c r="E9" s="13">
        <f>[9]JASEC!F10</f>
        <v>2087.400000000001</v>
      </c>
      <c r="F9" s="13">
        <f>[9]JASEC!G10</f>
        <v>2087.400000000001</v>
      </c>
      <c r="G9" s="13">
        <f>[9]JASEC!H10</f>
        <v>2087.400000000001</v>
      </c>
      <c r="H9" s="13">
        <f>[9]JASEC!I10</f>
        <v>2203.1999999999989</v>
      </c>
      <c r="I9" s="13">
        <f>[9]JASEC!J10</f>
        <v>2203.1999999999989</v>
      </c>
      <c r="J9" s="13">
        <f>[9]JASEC!K10</f>
        <v>2203.1999999999989</v>
      </c>
      <c r="K9" s="13">
        <f>[9]JASEC!L10</f>
        <v>2046</v>
      </c>
      <c r="L9" s="13">
        <f>[9]JASEC!M10</f>
        <v>2046</v>
      </c>
      <c r="M9" s="13">
        <f>[9]JASEC!N10</f>
        <v>2046</v>
      </c>
      <c r="N9" s="13"/>
    </row>
    <row r="10" spans="1:14" x14ac:dyDescent="0.3">
      <c r="A10" s="22" t="str">
        <f>[9]JASEC!B11</f>
        <v>b. Bloque 31-200 kWh</v>
      </c>
      <c r="B10" s="13">
        <f>[9]JASEC!C11</f>
        <v>68.609999999999971</v>
      </c>
      <c r="C10" s="13">
        <f>[9]JASEC!D11</f>
        <v>68.609999999999957</v>
      </c>
      <c r="D10" s="13">
        <f>[9]JASEC!E11</f>
        <v>68.609999999999971</v>
      </c>
      <c r="E10" s="13">
        <f>[9]JASEC!F11</f>
        <v>69.57999999999997</v>
      </c>
      <c r="F10" s="13">
        <f>[9]JASEC!G11</f>
        <v>69.57999999999997</v>
      </c>
      <c r="G10" s="13">
        <f>[9]JASEC!H11</f>
        <v>69.57999999999997</v>
      </c>
      <c r="H10" s="13">
        <f>[9]JASEC!I11</f>
        <v>73.44000000000004</v>
      </c>
      <c r="I10" s="13">
        <f>[9]JASEC!J11</f>
        <v>73.44000000000004</v>
      </c>
      <c r="J10" s="13">
        <f>[9]JASEC!K11</f>
        <v>73.44000000000004</v>
      </c>
      <c r="K10" s="13">
        <f>[9]JASEC!L11</f>
        <v>68.200000000000017</v>
      </c>
      <c r="L10" s="13">
        <f>[9]JASEC!M11</f>
        <v>68.200000000000031</v>
      </c>
      <c r="M10" s="13">
        <f>[9]JASEC!N11</f>
        <v>68.200000000000017</v>
      </c>
      <c r="N10" s="13"/>
    </row>
    <row r="11" spans="1:14" x14ac:dyDescent="0.3">
      <c r="A11" s="22" t="str">
        <f>[9]JASEC!B12</f>
        <v>c. Bloque mayor a 200 kWh</v>
      </c>
      <c r="B11" s="13">
        <f>[9]JASEC!C12</f>
        <v>83.98</v>
      </c>
      <c r="C11" s="13">
        <f>[9]JASEC!D12</f>
        <v>83.98</v>
      </c>
      <c r="D11" s="13">
        <f>[9]JASEC!E12</f>
        <v>83.98</v>
      </c>
      <c r="E11" s="13">
        <f>[9]JASEC!F12</f>
        <v>85.17000000000003</v>
      </c>
      <c r="F11" s="13">
        <f>[9]JASEC!G12</f>
        <v>85.17000000000003</v>
      </c>
      <c r="G11" s="13">
        <f>[9]JASEC!H12</f>
        <v>85.17000000000003</v>
      </c>
      <c r="H11" s="13">
        <f>[9]JASEC!I12</f>
        <v>89.89</v>
      </c>
      <c r="I11" s="13">
        <f>[9]JASEC!J12</f>
        <v>89.89</v>
      </c>
      <c r="J11" s="13">
        <f>[9]JASEC!K12</f>
        <v>89.890000000000015</v>
      </c>
      <c r="K11" s="13">
        <f>[9]JASEC!L12</f>
        <v>83.48</v>
      </c>
      <c r="L11" s="13">
        <f>[9]JASEC!M12</f>
        <v>83.48</v>
      </c>
      <c r="M11" s="13">
        <f>[9]JASEC!N12</f>
        <v>83.48</v>
      </c>
      <c r="N11" s="21"/>
    </row>
    <row r="12" spans="1:14" x14ac:dyDescent="0.3">
      <c r="A12" s="19" t="str">
        <f>[9]JASEC!B13</f>
        <v>COMERCIOS Y SERVICIOS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[9]JASEC!B14</f>
        <v>T-CO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[9]JASEC!B15</f>
        <v>a. Consumo de Energía menor o igual a 3000 kWh</v>
      </c>
      <c r="B14" s="13">
        <f>[9]JASEC!C15</f>
        <v>96.98</v>
      </c>
      <c r="C14" s="13">
        <f>[9]JASEC!D15</f>
        <v>96.98</v>
      </c>
      <c r="D14" s="13">
        <f>[9]JASEC!E15</f>
        <v>96.98</v>
      </c>
      <c r="E14" s="13">
        <f>[9]JASEC!F15</f>
        <v>98.349999999999952</v>
      </c>
      <c r="F14" s="13">
        <f>[9]JASEC!G15</f>
        <v>98.349999999999952</v>
      </c>
      <c r="G14" s="13">
        <f>[9]JASEC!H15</f>
        <v>98.349999999999952</v>
      </c>
      <c r="H14" s="13">
        <f>[9]JASEC!I15</f>
        <v>103.80000000000005</v>
      </c>
      <c r="I14" s="13">
        <f>[9]JASEC!J15</f>
        <v>103.80000000000005</v>
      </c>
      <c r="J14" s="13">
        <f>[9]JASEC!K15</f>
        <v>103.80000000000004</v>
      </c>
      <c r="K14" s="13">
        <f>[9]JASEC!L15</f>
        <v>96.400000000000048</v>
      </c>
      <c r="L14" s="13">
        <f>[9]JASEC!M15</f>
        <v>96.400000000000048</v>
      </c>
      <c r="M14" s="13">
        <f>[9]JASEC!N15</f>
        <v>96.400000000000048</v>
      </c>
      <c r="N14" s="13"/>
    </row>
    <row r="15" spans="1:14" x14ac:dyDescent="0.3">
      <c r="A15" s="22" t="str">
        <f>[9]JASEC!B16</f>
        <v>b. Bloque 0-3000 kWh</v>
      </c>
      <c r="B15" s="13">
        <f>[9]JASEC!C16</f>
        <v>173880</v>
      </c>
      <c r="C15" s="13">
        <f>[9]JASEC!D16</f>
        <v>173880</v>
      </c>
      <c r="D15" s="13">
        <f>[9]JASEC!E16</f>
        <v>173880</v>
      </c>
      <c r="E15" s="13">
        <f>[9]JASEC!F16</f>
        <v>176340</v>
      </c>
      <c r="F15" s="13">
        <f>[9]JASEC!G16</f>
        <v>176340</v>
      </c>
      <c r="G15" s="13">
        <f>[9]JASEC!H16</f>
        <v>176340</v>
      </c>
      <c r="H15" s="13">
        <f>[9]JASEC!I16</f>
        <v>186090</v>
      </c>
      <c r="I15" s="13">
        <f>[9]JASEC!J16</f>
        <v>186090</v>
      </c>
      <c r="J15" s="13">
        <f>[9]JASEC!K16</f>
        <v>186090</v>
      </c>
      <c r="K15" s="13">
        <f>[9]JASEC!L16</f>
        <v>172830</v>
      </c>
      <c r="L15" s="13">
        <f>[9]JASEC!M16</f>
        <v>172830</v>
      </c>
      <c r="M15" s="13">
        <f>[9]JASEC!N16</f>
        <v>172830</v>
      </c>
      <c r="N15" s="13"/>
    </row>
    <row r="16" spans="1:14" x14ac:dyDescent="0.3">
      <c r="A16" s="22" t="str">
        <f>[9]JASEC!B17</f>
        <v>c. Bloque mayor a 3000 kWh</v>
      </c>
      <c r="B16" s="13">
        <f>[9]JASEC!C17</f>
        <v>57.960000000000022</v>
      </c>
      <c r="C16" s="13">
        <f>[9]JASEC!D17</f>
        <v>57.960000000000022</v>
      </c>
      <c r="D16" s="13">
        <f>[9]JASEC!E17</f>
        <v>57.960000000000022</v>
      </c>
      <c r="E16" s="13">
        <f>[9]JASEC!F17</f>
        <v>58.77999999999998</v>
      </c>
      <c r="F16" s="13">
        <f>[9]JASEC!G17</f>
        <v>58.77999999999998</v>
      </c>
      <c r="G16" s="13">
        <f>[9]JASEC!H17</f>
        <v>58.77999999999998</v>
      </c>
      <c r="H16" s="13">
        <f>[9]JASEC!I17</f>
        <v>62.02999999999998</v>
      </c>
      <c r="I16" s="13">
        <f>[9]JASEC!J17</f>
        <v>62.02999999999998</v>
      </c>
      <c r="J16" s="13">
        <f>[9]JASEC!K17</f>
        <v>62.02999999999998</v>
      </c>
      <c r="K16" s="13">
        <f>[9]JASEC!L17</f>
        <v>57.609999999999957</v>
      </c>
      <c r="L16" s="13">
        <f>[9]JASEC!M17</f>
        <v>57.609999999999964</v>
      </c>
      <c r="M16" s="13">
        <f>[9]JASEC!N17</f>
        <v>57.609999999999957</v>
      </c>
      <c r="N16" s="13"/>
    </row>
    <row r="17" spans="1:14" x14ac:dyDescent="0.3">
      <c r="A17" s="22" t="str">
        <f>[9]JASEC!B18</f>
        <v>d. Bloque 0-8 kW</v>
      </c>
      <c r="B17" s="13">
        <f>[9]JASEC!C18</f>
        <v>72539.520000000004</v>
      </c>
      <c r="C17" s="13">
        <f>[9]JASEC!D18</f>
        <v>72539.520000000004</v>
      </c>
      <c r="D17" s="13">
        <f>[9]JASEC!E18</f>
        <v>72539.520000000004</v>
      </c>
      <c r="E17" s="13">
        <f>[9]JASEC!F18</f>
        <v>73564.879999999946</v>
      </c>
      <c r="F17" s="13">
        <f>[9]JASEC!G18</f>
        <v>73564.879999999946</v>
      </c>
      <c r="G17" s="13">
        <f>[9]JASEC!H18</f>
        <v>73564.879999999946</v>
      </c>
      <c r="H17" s="13">
        <f>[9]JASEC!I18</f>
        <v>77642.080000000031</v>
      </c>
      <c r="I17" s="13">
        <f>[9]JASEC!J18</f>
        <v>77642.080000000031</v>
      </c>
      <c r="J17" s="13">
        <f>[9]JASEC!K18</f>
        <v>77642.080000000031</v>
      </c>
      <c r="K17" s="13">
        <f>[9]JASEC!L18</f>
        <v>72104.479999999996</v>
      </c>
      <c r="L17" s="13">
        <f>[9]JASEC!M18</f>
        <v>72104.479999999996</v>
      </c>
      <c r="M17" s="13">
        <f>[9]JASEC!N18</f>
        <v>72104.479999999996</v>
      </c>
      <c r="N17" s="13"/>
    </row>
    <row r="18" spans="1:14" x14ac:dyDescent="0.3">
      <c r="A18" s="22" t="str">
        <f>[9]JASEC!B19</f>
        <v>e. Bloque mayor a 8 kW</v>
      </c>
      <c r="B18" s="13">
        <f>[9]JASEC!C19</f>
        <v>9067.44</v>
      </c>
      <c r="C18" s="13">
        <f>[9]JASEC!D19</f>
        <v>9067.44</v>
      </c>
      <c r="D18" s="13">
        <f>[9]JASEC!E19</f>
        <v>9067.44</v>
      </c>
      <c r="E18" s="13">
        <f>[9]JASEC!F19</f>
        <v>9195.6099999999933</v>
      </c>
      <c r="F18" s="13">
        <f>[9]JASEC!G19</f>
        <v>9195.6099999999933</v>
      </c>
      <c r="G18" s="13">
        <f>[9]JASEC!H19</f>
        <v>9195.6099999999933</v>
      </c>
      <c r="H18" s="13">
        <f>[9]JASEC!I19</f>
        <v>9705.2600000000039</v>
      </c>
      <c r="I18" s="13">
        <f>[9]JASEC!J19</f>
        <v>9705.2600000000039</v>
      </c>
      <c r="J18" s="13">
        <f>[9]JASEC!K19</f>
        <v>9705.2600000000039</v>
      </c>
      <c r="K18" s="13">
        <f>[9]JASEC!L19</f>
        <v>9013.06</v>
      </c>
      <c r="L18" s="13">
        <f>[9]JASEC!M19</f>
        <v>9013.06</v>
      </c>
      <c r="M18" s="13">
        <f>[9]JASEC!N19</f>
        <v>9013.06</v>
      </c>
      <c r="N18" s="21"/>
    </row>
    <row r="19" spans="1:14" x14ac:dyDescent="0.3">
      <c r="A19" s="19" t="str">
        <f>[9]JASEC!B20</f>
        <v>INDUSTRIAL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[9]JASEC!B21</f>
        <v>T-IN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[9]JASEC!B22</f>
        <v>a. Consumo de Energía menor o igual a 3000 kWh</v>
      </c>
      <c r="B21" s="13">
        <f>[9]JASEC!C22</f>
        <v>96.98</v>
      </c>
      <c r="C21" s="13">
        <f>[9]JASEC!D22</f>
        <v>96.98</v>
      </c>
      <c r="D21" s="13">
        <f>[9]JASEC!E22</f>
        <v>96.98</v>
      </c>
      <c r="E21" s="13">
        <f>[9]JASEC!F22</f>
        <v>98.349999999999952</v>
      </c>
      <c r="F21" s="13">
        <f>[9]JASEC!G22</f>
        <v>98.349999999999952</v>
      </c>
      <c r="G21" s="13">
        <f>[9]JASEC!H22</f>
        <v>98.349999999999952</v>
      </c>
      <c r="H21" s="13">
        <f>[9]JASEC!I22</f>
        <v>103.80000000000005</v>
      </c>
      <c r="I21" s="13">
        <f>[9]JASEC!J22</f>
        <v>103.80000000000005</v>
      </c>
      <c r="J21" s="13">
        <f>[9]JASEC!K22</f>
        <v>103.80000000000004</v>
      </c>
      <c r="K21" s="13">
        <f>[9]JASEC!L22</f>
        <v>96.400000000000048</v>
      </c>
      <c r="L21" s="13">
        <f>[9]JASEC!M22</f>
        <v>96.400000000000048</v>
      </c>
      <c r="M21" s="13">
        <f>[9]JASEC!N22</f>
        <v>96.400000000000048</v>
      </c>
      <c r="N21" s="23"/>
    </row>
    <row r="22" spans="1:14" x14ac:dyDescent="0.3">
      <c r="A22" s="22" t="str">
        <f>[9]JASEC!B23</f>
        <v>b. Bloque 0-3000 kWh</v>
      </c>
      <c r="B22" s="13">
        <f>[9]JASEC!C23</f>
        <v>173880</v>
      </c>
      <c r="C22" s="13">
        <f>[9]JASEC!D23</f>
        <v>173880</v>
      </c>
      <c r="D22" s="13">
        <f>[9]JASEC!E23</f>
        <v>173880</v>
      </c>
      <c r="E22" s="13">
        <f>[9]JASEC!F23</f>
        <v>176340</v>
      </c>
      <c r="F22" s="13">
        <f>[9]JASEC!G23</f>
        <v>176340</v>
      </c>
      <c r="G22" s="13">
        <f>[9]JASEC!H23</f>
        <v>176340</v>
      </c>
      <c r="H22" s="13">
        <f>[9]JASEC!I23</f>
        <v>186090</v>
      </c>
      <c r="I22" s="13">
        <f>[9]JASEC!J23</f>
        <v>186090</v>
      </c>
      <c r="J22" s="13">
        <f>[9]JASEC!K23</f>
        <v>186090</v>
      </c>
      <c r="K22" s="13">
        <f>[9]JASEC!L23</f>
        <v>172830</v>
      </c>
      <c r="L22" s="13">
        <f>[9]JASEC!M23</f>
        <v>172830</v>
      </c>
      <c r="M22" s="13">
        <f>[9]JASEC!N23</f>
        <v>172830</v>
      </c>
      <c r="N22" s="23"/>
    </row>
    <row r="23" spans="1:14" x14ac:dyDescent="0.3">
      <c r="A23" s="22" t="str">
        <f>[9]JASEC!B24</f>
        <v>c. Bloque mayor a 3000 kWh</v>
      </c>
      <c r="B23" s="13">
        <f>[9]JASEC!C24</f>
        <v>57.960000000000022</v>
      </c>
      <c r="C23" s="13">
        <f>[9]JASEC!D24</f>
        <v>57.960000000000022</v>
      </c>
      <c r="D23" s="13">
        <f>[9]JASEC!E24</f>
        <v>57.960000000000022</v>
      </c>
      <c r="E23" s="13">
        <f>[9]JASEC!F24</f>
        <v>58.77999999999998</v>
      </c>
      <c r="F23" s="13">
        <f>[9]JASEC!G24</f>
        <v>58.77999999999998</v>
      </c>
      <c r="G23" s="13">
        <f>[9]JASEC!H24</f>
        <v>58.77999999999998</v>
      </c>
      <c r="H23" s="13">
        <f>[9]JASEC!I24</f>
        <v>62.02999999999998</v>
      </c>
      <c r="I23" s="13">
        <f>[9]JASEC!J24</f>
        <v>62.02999999999998</v>
      </c>
      <c r="J23" s="13">
        <f>[9]JASEC!K24</f>
        <v>62.02999999999998</v>
      </c>
      <c r="K23" s="13">
        <f>[9]JASEC!L24</f>
        <v>57.609999999999957</v>
      </c>
      <c r="L23" s="13">
        <f>[9]JASEC!M24</f>
        <v>57.609999999999964</v>
      </c>
      <c r="M23" s="13">
        <f>[9]JASEC!N24</f>
        <v>57.609999999999957</v>
      </c>
      <c r="N23" s="23"/>
    </row>
    <row r="24" spans="1:14" x14ac:dyDescent="0.3">
      <c r="A24" s="22" t="str">
        <f>[9]JASEC!B25</f>
        <v>d. Bloque 0-8 kW</v>
      </c>
      <c r="B24" s="13">
        <f>[9]JASEC!C25</f>
        <v>72539.520000000004</v>
      </c>
      <c r="C24" s="13">
        <f>[9]JASEC!D25</f>
        <v>72539.520000000004</v>
      </c>
      <c r="D24" s="13">
        <f>[9]JASEC!E25</f>
        <v>72539.520000000004</v>
      </c>
      <c r="E24" s="13">
        <f>[9]JASEC!F25</f>
        <v>73564.879999999946</v>
      </c>
      <c r="F24" s="13">
        <f>[9]JASEC!G25</f>
        <v>73564.879999999946</v>
      </c>
      <c r="G24" s="13">
        <f>[9]JASEC!H25</f>
        <v>73564.879999999946</v>
      </c>
      <c r="H24" s="13">
        <f>[9]JASEC!I25</f>
        <v>77642.080000000031</v>
      </c>
      <c r="I24" s="13">
        <f>[9]JASEC!J25</f>
        <v>77642.080000000031</v>
      </c>
      <c r="J24" s="13">
        <f>[9]JASEC!K25</f>
        <v>77642.080000000031</v>
      </c>
      <c r="K24" s="13">
        <f>[9]JASEC!L25</f>
        <v>72104.479999999996</v>
      </c>
      <c r="L24" s="13">
        <f>[9]JASEC!M25</f>
        <v>72104.479999999996</v>
      </c>
      <c r="M24" s="13">
        <f>[9]JASEC!N25</f>
        <v>72104.479999999996</v>
      </c>
      <c r="N24" s="23"/>
    </row>
    <row r="25" spans="1:14" x14ac:dyDescent="0.3">
      <c r="A25" s="22" t="str">
        <f>[9]JASEC!B26</f>
        <v>e. Bloque mayor a 8 kW</v>
      </c>
      <c r="B25" s="13">
        <f>[9]JASEC!C26</f>
        <v>9067.44</v>
      </c>
      <c r="C25" s="13">
        <f>[9]JASEC!D26</f>
        <v>9067.44</v>
      </c>
      <c r="D25" s="13">
        <f>[9]JASEC!E26</f>
        <v>9067.44</v>
      </c>
      <c r="E25" s="13">
        <f>[9]JASEC!F26</f>
        <v>9195.6099999999933</v>
      </c>
      <c r="F25" s="13">
        <f>[9]JASEC!G26</f>
        <v>9195.6099999999933</v>
      </c>
      <c r="G25" s="13">
        <f>[9]JASEC!H26</f>
        <v>9195.6099999999933</v>
      </c>
      <c r="H25" s="13">
        <f>[9]JASEC!I26</f>
        <v>9705.2600000000039</v>
      </c>
      <c r="I25" s="13">
        <f>[9]JASEC!J26</f>
        <v>9705.2600000000039</v>
      </c>
      <c r="J25" s="13">
        <f>[9]JASEC!K26</f>
        <v>9705.2600000000039</v>
      </c>
      <c r="K25" s="13">
        <f>[9]JASEC!L26</f>
        <v>9013.06</v>
      </c>
      <c r="L25" s="13">
        <f>[9]JASEC!M26</f>
        <v>9013.06</v>
      </c>
      <c r="M25" s="13">
        <f>[9]JASEC!N26</f>
        <v>9013.06</v>
      </c>
      <c r="N25" s="23"/>
    </row>
    <row r="26" spans="1:14" x14ac:dyDescent="0.3">
      <c r="A26" s="51" t="str">
        <f>[9]JASEC!B27</f>
        <v>PREFERENCIAL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3"/>
    </row>
    <row r="27" spans="1:14" x14ac:dyDescent="0.3">
      <c r="A27" s="52" t="str">
        <f>[9]JASEC!B28</f>
        <v>T-CS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23"/>
    </row>
    <row r="28" spans="1:14" x14ac:dyDescent="0.3">
      <c r="A28" s="22" t="str">
        <f>[9]JASEC!B29</f>
        <v>a. Consumo de Energía menor o igual a 3000 kWh</v>
      </c>
      <c r="B28" s="13">
        <f>[9]JASEC!C29</f>
        <v>69.78</v>
      </c>
      <c r="C28" s="13">
        <f>[9]JASEC!D29</f>
        <v>69.779999999999987</v>
      </c>
      <c r="D28" s="13">
        <f>[9]JASEC!E29</f>
        <v>69.78</v>
      </c>
      <c r="E28" s="13">
        <f>[9]JASEC!F29</f>
        <v>70.77</v>
      </c>
      <c r="F28" s="13">
        <f>[9]JASEC!G29</f>
        <v>70.77</v>
      </c>
      <c r="G28" s="13">
        <f>[9]JASEC!H29</f>
        <v>70.77</v>
      </c>
      <c r="H28" s="13">
        <f>[9]JASEC!I29</f>
        <v>74.7</v>
      </c>
      <c r="I28" s="13">
        <f>[9]JASEC!J29</f>
        <v>74.7</v>
      </c>
      <c r="J28" s="13">
        <f>[9]JASEC!K29</f>
        <v>74.700000000000017</v>
      </c>
      <c r="K28" s="13">
        <f>[9]JASEC!L29</f>
        <v>69.369999999999948</v>
      </c>
      <c r="L28" s="13">
        <f>[9]JASEC!M29</f>
        <v>69.369999999999948</v>
      </c>
      <c r="M28" s="13">
        <f>[9]JASEC!N29</f>
        <v>69.369999999999948</v>
      </c>
      <c r="N28" s="23"/>
    </row>
    <row r="29" spans="1:14" x14ac:dyDescent="0.3">
      <c r="A29" s="22" t="str">
        <f>[9]JASEC!B30</f>
        <v>b. Bloque 0-3000 kWh</v>
      </c>
      <c r="B29" s="13">
        <f>[9]JASEC!C30</f>
        <v>120660</v>
      </c>
      <c r="C29" s="13">
        <f>[9]JASEC!D30</f>
        <v>120660</v>
      </c>
      <c r="D29" s="13">
        <f>[9]JASEC!E30</f>
        <v>120660</v>
      </c>
      <c r="E29" s="13">
        <f>[9]JASEC!F30</f>
        <v>122340</v>
      </c>
      <c r="F29" s="13">
        <f>[9]JASEC!G30</f>
        <v>122340</v>
      </c>
      <c r="G29" s="13">
        <f>[9]JASEC!H30</f>
        <v>122340</v>
      </c>
      <c r="H29" s="13">
        <f>[9]JASEC!I30</f>
        <v>129120</v>
      </c>
      <c r="I29" s="13">
        <f>[9]JASEC!J30</f>
        <v>129120</v>
      </c>
      <c r="J29" s="13">
        <f>[9]JASEC!K30</f>
        <v>129120</v>
      </c>
      <c r="K29" s="13">
        <f>[9]JASEC!L30</f>
        <v>119910</v>
      </c>
      <c r="L29" s="13">
        <f>[9]JASEC!M30</f>
        <v>119910</v>
      </c>
      <c r="M29" s="13">
        <f>[9]JASEC!N30</f>
        <v>119910</v>
      </c>
      <c r="N29" s="23"/>
    </row>
    <row r="30" spans="1:14" x14ac:dyDescent="0.3">
      <c r="A30" s="22" t="str">
        <f>[9]JASEC!B31</f>
        <v>c. Bloque mayor a 3000 kWh</v>
      </c>
      <c r="B30" s="13">
        <f>[9]JASEC!C31</f>
        <v>40.22000000000002</v>
      </c>
      <c r="C30" s="13">
        <f>[9]JASEC!D31</f>
        <v>40.22000000000002</v>
      </c>
      <c r="D30" s="13">
        <f>[9]JASEC!E31</f>
        <v>40.22000000000002</v>
      </c>
      <c r="E30" s="13">
        <f>[9]JASEC!F31</f>
        <v>40.77999999999998</v>
      </c>
      <c r="F30" s="13">
        <f>[9]JASEC!G31</f>
        <v>40.77999999999998</v>
      </c>
      <c r="G30" s="13">
        <f>[9]JASEC!H31</f>
        <v>40.77999999999998</v>
      </c>
      <c r="H30" s="13">
        <f>[9]JASEC!I31</f>
        <v>43.039999999999985</v>
      </c>
      <c r="I30" s="13">
        <f>[9]JASEC!J31</f>
        <v>43.039999999999985</v>
      </c>
      <c r="J30" s="13">
        <f>[9]JASEC!K31</f>
        <v>43.039999999999985</v>
      </c>
      <c r="K30" s="13">
        <f>[9]JASEC!L31</f>
        <v>39.97000000000002</v>
      </c>
      <c r="L30" s="13">
        <f>[9]JASEC!M31</f>
        <v>39.97000000000002</v>
      </c>
      <c r="M30" s="13">
        <f>[9]JASEC!N31</f>
        <v>39.97000000000002</v>
      </c>
      <c r="N30" s="23"/>
    </row>
    <row r="31" spans="1:14" x14ac:dyDescent="0.3">
      <c r="A31" s="22" t="str">
        <f>[9]JASEC!B32</f>
        <v>d. Bloque 0-8 kW</v>
      </c>
      <c r="B31" s="13">
        <f>[9]JASEC!C32</f>
        <v>48750.719999999979</v>
      </c>
      <c r="C31" s="13">
        <f>[9]JASEC!D32</f>
        <v>48750.719999999979</v>
      </c>
      <c r="D31" s="13">
        <f>[9]JASEC!E32</f>
        <v>48750.719999999979</v>
      </c>
      <c r="E31" s="13">
        <f>[9]JASEC!F32</f>
        <v>49439.840000000004</v>
      </c>
      <c r="F31" s="13">
        <f>[9]JASEC!G32</f>
        <v>49439.840000000011</v>
      </c>
      <c r="G31" s="13">
        <f>[9]JASEC!H32</f>
        <v>49439.840000000004</v>
      </c>
      <c r="H31" s="13">
        <f>[9]JASEC!I32</f>
        <v>52180</v>
      </c>
      <c r="I31" s="13">
        <f>[9]JASEC!J32</f>
        <v>52180</v>
      </c>
      <c r="J31" s="13">
        <f>[9]JASEC!K32</f>
        <v>52180</v>
      </c>
      <c r="K31" s="13">
        <f>[9]JASEC!L32</f>
        <v>48458.39999999998</v>
      </c>
      <c r="L31" s="13">
        <f>[9]JASEC!M32</f>
        <v>48458.399999999987</v>
      </c>
      <c r="M31" s="13">
        <f>[9]JASEC!N32</f>
        <v>48458.39999999998</v>
      </c>
      <c r="N31" s="23"/>
    </row>
    <row r="32" spans="1:14" x14ac:dyDescent="0.3">
      <c r="A32" s="22" t="str">
        <f>[9]JASEC!B33</f>
        <v>e. Bloque mayor a 8 kW</v>
      </c>
      <c r="B32" s="13">
        <f>[9]JASEC!C33</f>
        <v>6093.8399999999974</v>
      </c>
      <c r="C32" s="13">
        <f>[9]JASEC!D33</f>
        <v>6093.8399999999974</v>
      </c>
      <c r="D32" s="13">
        <f>[9]JASEC!E33</f>
        <v>6093.8399999999974</v>
      </c>
      <c r="E32" s="13">
        <f>[9]JASEC!F33</f>
        <v>6179.9800000000005</v>
      </c>
      <c r="F32" s="13">
        <f>[9]JASEC!G33</f>
        <v>6179.9800000000014</v>
      </c>
      <c r="G32" s="13">
        <f>[9]JASEC!H33</f>
        <v>6179.9800000000005</v>
      </c>
      <c r="H32" s="13">
        <f>[9]JASEC!I33</f>
        <v>6522.5</v>
      </c>
      <c r="I32" s="13">
        <f>[9]JASEC!J33</f>
        <v>6522.5</v>
      </c>
      <c r="J32" s="13">
        <f>[9]JASEC!K33</f>
        <v>6522.5</v>
      </c>
      <c r="K32" s="13">
        <f>[9]JASEC!L33</f>
        <v>6057.2999999999975</v>
      </c>
      <c r="L32" s="13">
        <f>[9]JASEC!M33</f>
        <v>6057.2999999999984</v>
      </c>
      <c r="M32" s="13">
        <f>[9]JASEC!N33</f>
        <v>6057.2999999999975</v>
      </c>
      <c r="N32" s="23"/>
    </row>
    <row r="33" spans="1:14" x14ac:dyDescent="0.3">
      <c r="A33" s="54" t="str">
        <f>[9]JASEC!B34</f>
        <v>MEDIA TENSIÓN (T-MT)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21"/>
    </row>
    <row r="34" spans="1:14" x14ac:dyDescent="0.3">
      <c r="A34" s="52" t="str">
        <f>[9]JASEC!B35</f>
        <v>T-MT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13"/>
    </row>
    <row r="35" spans="1:14" x14ac:dyDescent="0.3">
      <c r="A35" s="22" t="str">
        <f>[9]JASEC!B36</f>
        <v>a. Energía Punta</v>
      </c>
      <c r="B35" s="13">
        <f>[9]JASEC!C36</f>
        <v>53.22000000000002</v>
      </c>
      <c r="C35" s="13">
        <f>[9]JASEC!D36</f>
        <v>53.22000000000002</v>
      </c>
      <c r="D35" s="13">
        <f>[9]JASEC!E36</f>
        <v>53.22000000000002</v>
      </c>
      <c r="E35" s="13">
        <f>[9]JASEC!F36</f>
        <v>53.97000000000002</v>
      </c>
      <c r="F35" s="13">
        <f>[9]JASEC!G36</f>
        <v>53.97000000000002</v>
      </c>
      <c r="G35" s="13">
        <f>[9]JASEC!H36</f>
        <v>53.97000000000002</v>
      </c>
      <c r="H35" s="13">
        <f>[9]JASEC!I36</f>
        <v>56.960000000000022</v>
      </c>
      <c r="I35" s="13">
        <f>[9]JASEC!J36</f>
        <v>56.960000000000022</v>
      </c>
      <c r="J35" s="13">
        <f>[9]JASEC!K36</f>
        <v>56.960000000000022</v>
      </c>
      <c r="K35" s="13">
        <f>[9]JASEC!L36</f>
        <v>52.900000000000027</v>
      </c>
      <c r="L35" s="13">
        <f>[9]JASEC!M36</f>
        <v>52.90000000000002</v>
      </c>
      <c r="M35" s="13">
        <f>[9]JASEC!N36</f>
        <v>52.900000000000027</v>
      </c>
      <c r="N35" s="13"/>
    </row>
    <row r="36" spans="1:14" x14ac:dyDescent="0.3">
      <c r="A36" s="22" t="str">
        <f>[9]JASEC!B37</f>
        <v>b. Energía Valle</v>
      </c>
      <c r="B36" s="13">
        <f>[9]JASEC!C37</f>
        <v>26.019999999999989</v>
      </c>
      <c r="C36" s="13">
        <f>[9]JASEC!D37</f>
        <v>26.019999999999989</v>
      </c>
      <c r="D36" s="13">
        <f>[9]JASEC!E37</f>
        <v>26.019999999999989</v>
      </c>
      <c r="E36" s="13">
        <f>[9]JASEC!F37</f>
        <v>26.38</v>
      </c>
      <c r="F36" s="13">
        <f>[9]JASEC!G37</f>
        <v>26.38</v>
      </c>
      <c r="G36" s="13">
        <f>[9]JASEC!H37</f>
        <v>26.38</v>
      </c>
      <c r="H36" s="13">
        <f>[9]JASEC!I37</f>
        <v>27.850000000000016</v>
      </c>
      <c r="I36" s="13">
        <f>[9]JASEC!J37</f>
        <v>27.850000000000016</v>
      </c>
      <c r="J36" s="13">
        <f>[9]JASEC!K37</f>
        <v>27.850000000000016</v>
      </c>
      <c r="K36" s="13">
        <f>[9]JASEC!L37</f>
        <v>25.86000000000001</v>
      </c>
      <c r="L36" s="13">
        <f>[9]JASEC!M37</f>
        <v>25.86000000000001</v>
      </c>
      <c r="M36" s="13">
        <f>[9]JASEC!N37</f>
        <v>25.86000000000001</v>
      </c>
      <c r="N36" s="13"/>
    </row>
    <row r="37" spans="1:14" x14ac:dyDescent="0.3">
      <c r="A37" s="22" t="str">
        <f>[9]JASEC!B38</f>
        <v>c. Energía Noche</v>
      </c>
      <c r="B37" s="13">
        <f>[9]JASEC!C38</f>
        <v>17.75</v>
      </c>
      <c r="C37" s="13">
        <f>[9]JASEC!D38</f>
        <v>17.75</v>
      </c>
      <c r="D37" s="13">
        <f>[9]JASEC!E38</f>
        <v>17.75</v>
      </c>
      <c r="E37" s="13">
        <f>[9]JASEC!F38</f>
        <v>18</v>
      </c>
      <c r="F37" s="13">
        <f>[9]JASEC!G38</f>
        <v>18</v>
      </c>
      <c r="G37" s="13">
        <f>[9]JASEC!H38</f>
        <v>18</v>
      </c>
      <c r="H37" s="13">
        <f>[9]JASEC!I38</f>
        <v>18.990000000000006</v>
      </c>
      <c r="I37" s="13">
        <f>[9]JASEC!J38</f>
        <v>18.990000000000006</v>
      </c>
      <c r="J37" s="13">
        <f>[9]JASEC!K38</f>
        <v>18.990000000000006</v>
      </c>
      <c r="K37" s="13">
        <f>[9]JASEC!L38</f>
        <v>17.63999999999999</v>
      </c>
      <c r="L37" s="13">
        <f>[9]JASEC!M38</f>
        <v>17.63999999999999</v>
      </c>
      <c r="M37" s="13">
        <f>[9]JASEC!N38</f>
        <v>17.63999999999999</v>
      </c>
      <c r="N37" s="13"/>
    </row>
    <row r="38" spans="1:14" x14ac:dyDescent="0.3">
      <c r="A38" s="22" t="str">
        <f>[9]JASEC!B39</f>
        <v>d. Potencia Punta</v>
      </c>
      <c r="B38" s="13">
        <f>[9]JASEC!C39</f>
        <v>9367.8699999999972</v>
      </c>
      <c r="C38" s="13">
        <f>[9]JASEC!D39</f>
        <v>9367.8699999999972</v>
      </c>
      <c r="D38" s="13">
        <f>[9]JASEC!E39</f>
        <v>9367.8699999999972</v>
      </c>
      <c r="E38" s="13">
        <f>[9]JASEC!F39</f>
        <v>9500.2900000000045</v>
      </c>
      <c r="F38" s="13">
        <f>[9]JASEC!G39</f>
        <v>9500.2900000000027</v>
      </c>
      <c r="G38" s="13">
        <f>[9]JASEC!H39</f>
        <v>9500.2900000000045</v>
      </c>
      <c r="H38" s="13">
        <f>[9]JASEC!I39</f>
        <v>10026.840000000002</v>
      </c>
      <c r="I38" s="13">
        <f>[9]JASEC!J39</f>
        <v>10026.840000000002</v>
      </c>
      <c r="J38" s="13">
        <f>[9]JASEC!K39</f>
        <v>10026.84</v>
      </c>
      <c r="K38" s="13">
        <f>[9]JASEC!L39</f>
        <v>9311.7000000000044</v>
      </c>
      <c r="L38" s="13">
        <f>[9]JASEC!M39</f>
        <v>9311.7000000000044</v>
      </c>
      <c r="M38" s="13">
        <f>[9]JASEC!N39</f>
        <v>9311.7000000000044</v>
      </c>
      <c r="N38" s="13"/>
    </row>
    <row r="39" spans="1:14" x14ac:dyDescent="0.3">
      <c r="A39" s="22" t="str">
        <f>[9]JASEC!B40</f>
        <v>e. Potencia Valle</v>
      </c>
      <c r="B39" s="13">
        <f>[9]JASEC!C40</f>
        <v>6717.2000000000035</v>
      </c>
      <c r="C39" s="13">
        <f>[9]JASEC!D40</f>
        <v>6717.2000000000025</v>
      </c>
      <c r="D39" s="13">
        <f>[9]JASEC!E40</f>
        <v>6717.2000000000035</v>
      </c>
      <c r="E39" s="13">
        <f>[9]JASEC!F40</f>
        <v>6812.149999999996</v>
      </c>
      <c r="F39" s="13">
        <f>[9]JASEC!G40</f>
        <v>6812.149999999996</v>
      </c>
      <c r="G39" s="13">
        <f>[9]JASEC!H40</f>
        <v>6812.149999999996</v>
      </c>
      <c r="H39" s="13">
        <f>[9]JASEC!I40</f>
        <v>7189.7099999999982</v>
      </c>
      <c r="I39" s="13">
        <f>[9]JASEC!J40</f>
        <v>7189.7099999999982</v>
      </c>
      <c r="J39" s="13">
        <f>[9]JASEC!K40</f>
        <v>7189.7099999999982</v>
      </c>
      <c r="K39" s="13">
        <f>[9]JASEC!L40</f>
        <v>6676.9200000000046</v>
      </c>
      <c r="L39" s="13">
        <f>[9]JASEC!M40</f>
        <v>6676.9200000000037</v>
      </c>
      <c r="M39" s="13">
        <f>[9]JASEC!N40</f>
        <v>6676.9200000000046</v>
      </c>
      <c r="N39" s="21"/>
    </row>
    <row r="40" spans="1:14" x14ac:dyDescent="0.3">
      <c r="A40" s="22" t="str">
        <f>[9]JASEC!B41</f>
        <v>f. Potencia Noche</v>
      </c>
      <c r="B40" s="13">
        <f>[9]JASEC!C41</f>
        <v>4595.2400000000007</v>
      </c>
      <c r="C40" s="13">
        <f>[9]JASEC!D41</f>
        <v>4595.2400000000016</v>
      </c>
      <c r="D40" s="13">
        <f>[9]JASEC!E41</f>
        <v>4595.2400000000007</v>
      </c>
      <c r="E40" s="13">
        <f>[9]JASEC!F41</f>
        <v>4660.1900000000014</v>
      </c>
      <c r="F40" s="13">
        <f>[9]JASEC!G41</f>
        <v>4660.1900000000014</v>
      </c>
      <c r="G40" s="13">
        <f>[9]JASEC!H41</f>
        <v>4660.1900000000014</v>
      </c>
      <c r="H40" s="13">
        <f>[9]JASEC!I41</f>
        <v>4918.4799999999996</v>
      </c>
      <c r="I40" s="13">
        <f>[9]JASEC!J41</f>
        <v>4918.4799999999996</v>
      </c>
      <c r="J40" s="13">
        <f>[9]JASEC!K41</f>
        <v>4918.4799999999987</v>
      </c>
      <c r="K40" s="13">
        <f>[9]JASEC!L41</f>
        <v>4567.6799999999967</v>
      </c>
      <c r="L40" s="13">
        <f>[9]JASEC!M41</f>
        <v>4567.6799999999967</v>
      </c>
      <c r="M40" s="13">
        <f>[9]JASEC!N41</f>
        <v>4567.6799999999967</v>
      </c>
      <c r="N40" s="21"/>
    </row>
    <row r="41" spans="1:14" x14ac:dyDescent="0.3">
      <c r="A41" s="56" t="str">
        <f>[9]JASEC!B42</f>
        <v>MEDIA TENSIÓN (T-MTb)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13"/>
    </row>
    <row r="42" spans="1:14" x14ac:dyDescent="0.3">
      <c r="A42" s="52" t="str">
        <f>[9]JASEC!B43</f>
        <v>T-MTb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13"/>
    </row>
    <row r="43" spans="1:14" x14ac:dyDescent="0.3">
      <c r="A43" s="22" t="str">
        <f>[9]JASEC!B44</f>
        <v>a. Energía Punta</v>
      </c>
      <c r="B43" s="13">
        <f>[9]JASEC!C44</f>
        <v>108.69999999999995</v>
      </c>
      <c r="C43" s="13">
        <f>[9]JASEC!D44</f>
        <v>108.69999999999996</v>
      </c>
      <c r="D43" s="13">
        <f>[9]JASEC!E44</f>
        <v>108.69999999999995</v>
      </c>
      <c r="E43" s="13">
        <f>[9]JASEC!F44</f>
        <v>110.23999999999992</v>
      </c>
      <c r="F43" s="13">
        <f>[9]JASEC!G44</f>
        <v>110.23999999999991</v>
      </c>
      <c r="G43" s="13">
        <f>[9]JASEC!H44</f>
        <v>110.23999999999992</v>
      </c>
      <c r="H43" s="13">
        <f>[9]JASEC!I44</f>
        <v>116.34999999999994</v>
      </c>
      <c r="I43" s="13">
        <f>[9]JASEC!J44</f>
        <v>116.34999999999994</v>
      </c>
      <c r="J43" s="13">
        <f>[9]JASEC!K44</f>
        <v>116.34999999999994</v>
      </c>
      <c r="K43" s="13">
        <f>[9]JASEC!L44</f>
        <v>108.05000000000005</v>
      </c>
      <c r="L43" s="13">
        <f>[9]JASEC!M44</f>
        <v>108.05000000000004</v>
      </c>
      <c r="M43" s="13">
        <f>[9]JASEC!N44</f>
        <v>108.05000000000005</v>
      </c>
      <c r="N43" s="13"/>
    </row>
    <row r="44" spans="1:14" x14ac:dyDescent="0.3">
      <c r="A44" s="22" t="str">
        <f>[9]JASEC!B45</f>
        <v>b. Energía Valle</v>
      </c>
      <c r="B44" s="13">
        <f>[9]JASEC!C45</f>
        <v>37.35</v>
      </c>
      <c r="C44" s="13">
        <f>[9]JASEC!D45</f>
        <v>37.350000000000016</v>
      </c>
      <c r="D44" s="13">
        <f>[9]JASEC!E45</f>
        <v>37.35</v>
      </c>
      <c r="E44" s="13">
        <f>[9]JASEC!F45</f>
        <v>37.89</v>
      </c>
      <c r="F44" s="13">
        <f>[9]JASEC!G45</f>
        <v>37.890000000000008</v>
      </c>
      <c r="G44" s="13">
        <f>[9]JASEC!H45</f>
        <v>37.89</v>
      </c>
      <c r="H44" s="13">
        <f>[9]JASEC!I45</f>
        <v>39.99</v>
      </c>
      <c r="I44" s="13">
        <f>[9]JASEC!J45</f>
        <v>39.99</v>
      </c>
      <c r="J44" s="13">
        <f>[9]JASEC!K45</f>
        <v>39.99</v>
      </c>
      <c r="K44" s="13">
        <f>[9]JASEC!L45</f>
        <v>37.140000000000008</v>
      </c>
      <c r="L44" s="13">
        <f>[9]JASEC!M45</f>
        <v>37.14</v>
      </c>
      <c r="M44" s="13">
        <f>[9]JASEC!N45</f>
        <v>37.140000000000008</v>
      </c>
      <c r="N44" s="13"/>
    </row>
    <row r="45" spans="1:14" x14ac:dyDescent="0.3">
      <c r="A45" s="22" t="str">
        <f>[9]JASEC!B46</f>
        <v>c. Energía Noche</v>
      </c>
      <c r="B45" s="13">
        <f>[9]JASEC!C46</f>
        <v>23.980000000000011</v>
      </c>
      <c r="C45" s="13">
        <f>[9]JASEC!D46</f>
        <v>23.980000000000011</v>
      </c>
      <c r="D45" s="13">
        <f>[9]JASEC!E46</f>
        <v>23.980000000000011</v>
      </c>
      <c r="E45" s="13">
        <f>[9]JASEC!F46</f>
        <v>24.320000000000011</v>
      </c>
      <c r="F45" s="13">
        <f>[9]JASEC!G46</f>
        <v>24.320000000000014</v>
      </c>
      <c r="G45" s="13">
        <f>[9]JASEC!H46</f>
        <v>24.320000000000011</v>
      </c>
      <c r="H45" s="13">
        <f>[9]JASEC!I46</f>
        <v>25.659999999999997</v>
      </c>
      <c r="I45" s="13">
        <f>[9]JASEC!J46</f>
        <v>25.659999999999997</v>
      </c>
      <c r="J45" s="13">
        <f>[9]JASEC!K46</f>
        <v>25.66</v>
      </c>
      <c r="K45" s="13">
        <f>[9]JASEC!L46</f>
        <v>23.830000000000005</v>
      </c>
      <c r="L45" s="13">
        <f>[9]JASEC!M46</f>
        <v>23.830000000000002</v>
      </c>
      <c r="M45" s="13">
        <f>[9]JASEC!N46</f>
        <v>23.830000000000005</v>
      </c>
      <c r="N45" s="13"/>
    </row>
    <row r="46" spans="1:14" x14ac:dyDescent="0.3">
      <c r="A46" s="22" t="str">
        <f>[9]JASEC!B47</f>
        <v>d. Potencia Punta</v>
      </c>
      <c r="B46" s="13">
        <f>[9]JASEC!C47</f>
        <v>3192.75</v>
      </c>
      <c r="C46" s="13">
        <f>[9]JASEC!D47</f>
        <v>3192.75</v>
      </c>
      <c r="D46" s="13">
        <f>[9]JASEC!E47</f>
        <v>3192.75</v>
      </c>
      <c r="E46" s="13">
        <f>[9]JASEC!F47</f>
        <v>3237.89</v>
      </c>
      <c r="F46" s="13">
        <f>[9]JASEC!G47</f>
        <v>3237.89</v>
      </c>
      <c r="G46" s="13">
        <f>[9]JASEC!H47</f>
        <v>3237.89</v>
      </c>
      <c r="H46" s="13">
        <f>[9]JASEC!I47</f>
        <v>3417.3399999999979</v>
      </c>
      <c r="I46" s="13">
        <f>[9]JASEC!J47</f>
        <v>3417.3399999999979</v>
      </c>
      <c r="J46" s="13">
        <f>[9]JASEC!K47</f>
        <v>3417.3399999999979</v>
      </c>
      <c r="K46" s="13">
        <f>[9]JASEC!L47</f>
        <v>3173.61</v>
      </c>
      <c r="L46" s="13">
        <f>[9]JASEC!M47</f>
        <v>3173.61</v>
      </c>
      <c r="M46" s="13">
        <f>[9]JASEC!N47</f>
        <v>3173.61</v>
      </c>
      <c r="N46" s="13"/>
    </row>
    <row r="47" spans="1:14" x14ac:dyDescent="0.3">
      <c r="A47" s="22" t="str">
        <f>[9]JASEC!B48</f>
        <v>e. Potencia Valle</v>
      </c>
      <c r="B47" s="13">
        <f>[9]JASEC!C48</f>
        <v>2228.8499999999995</v>
      </c>
      <c r="C47" s="13">
        <f>[9]JASEC!D48</f>
        <v>2228.849999999999</v>
      </c>
      <c r="D47" s="13">
        <f>[9]JASEC!E48</f>
        <v>2228.8499999999995</v>
      </c>
      <c r="E47" s="13">
        <f>[9]JASEC!F48</f>
        <v>2260.36</v>
      </c>
      <c r="F47" s="13">
        <f>[9]JASEC!G48</f>
        <v>2260.36</v>
      </c>
      <c r="G47" s="13">
        <f>[9]JASEC!H48</f>
        <v>2260.36</v>
      </c>
      <c r="H47" s="13">
        <f>[9]JASEC!I48</f>
        <v>2385.6299999999997</v>
      </c>
      <c r="I47" s="13">
        <f>[9]JASEC!J48</f>
        <v>2385.6299999999997</v>
      </c>
      <c r="J47" s="13">
        <f>[9]JASEC!K48</f>
        <v>2385.6299999999992</v>
      </c>
      <c r="K47" s="13">
        <f>[9]JASEC!L48</f>
        <v>2215.4800000000009</v>
      </c>
      <c r="L47" s="13">
        <f>[9]JASEC!M48</f>
        <v>2215.4800000000014</v>
      </c>
      <c r="M47" s="13">
        <f>[9]JASEC!N48</f>
        <v>2215.4800000000009</v>
      </c>
      <c r="N47" s="13"/>
    </row>
    <row r="48" spans="1:14" x14ac:dyDescent="0.3">
      <c r="A48" s="22" t="str">
        <f>[9]JASEC!B49</f>
        <v>f. Potencia Noche</v>
      </c>
      <c r="B48" s="13">
        <f>[9]JASEC!C49</f>
        <v>1428.2900000000006</v>
      </c>
      <c r="C48" s="13">
        <f>[9]JASEC!D49</f>
        <v>1428.2900000000006</v>
      </c>
      <c r="D48" s="13">
        <f>[9]JASEC!E49</f>
        <v>1428.2900000000006</v>
      </c>
      <c r="E48" s="13">
        <f>[9]JASEC!F49</f>
        <v>1448.4800000000005</v>
      </c>
      <c r="F48" s="13">
        <f>[9]JASEC!G49</f>
        <v>1448.4800000000007</v>
      </c>
      <c r="G48" s="13">
        <f>[9]JASEC!H49</f>
        <v>1448.4800000000005</v>
      </c>
      <c r="H48" s="13">
        <f>[9]JASEC!I49</f>
        <v>1528.7699999999991</v>
      </c>
      <c r="I48" s="13">
        <f>[9]JASEC!J49</f>
        <v>1528.7699999999991</v>
      </c>
      <c r="J48" s="13">
        <f>[9]JASEC!K49</f>
        <v>1528.7699999999993</v>
      </c>
      <c r="K48" s="13">
        <f>[9]JASEC!L49</f>
        <v>1419.7300000000007</v>
      </c>
      <c r="L48" s="13">
        <f>[9]JASEC!M49</f>
        <v>1419.7300000000005</v>
      </c>
      <c r="M48" s="13">
        <f>[9]JASEC!N49</f>
        <v>1419.7300000000007</v>
      </c>
      <c r="N48" s="13"/>
    </row>
    <row r="49" spans="1:14" x14ac:dyDescent="0.3">
      <c r="A49" s="56" t="str">
        <f>[9]JASEC!B50</f>
        <v>ALUMBRADO PÚBLICO</v>
      </c>
      <c r="B49" s="55"/>
      <c r="C49" s="55"/>
      <c r="D49" s="55"/>
      <c r="E49" s="55"/>
      <c r="F49" s="55"/>
      <c r="G49" s="55"/>
      <c r="H49" s="13"/>
      <c r="I49" s="13"/>
      <c r="J49" s="13"/>
      <c r="K49" s="55"/>
      <c r="L49" s="55"/>
      <c r="M49" s="55"/>
      <c r="N49" s="13"/>
    </row>
    <row r="50" spans="1:14" x14ac:dyDescent="0.3">
      <c r="A50" s="52" t="str">
        <f>[9]JASEC!B51</f>
        <v>T-AP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13"/>
    </row>
    <row r="51" spans="1:14" x14ac:dyDescent="0.3">
      <c r="A51" s="22" t="str">
        <f>[9]JASEC!B52</f>
        <v>a. Bloque 0-30 kWh</v>
      </c>
      <c r="B51" s="13">
        <f>[9]JASEC!C52</f>
        <v>91.5</v>
      </c>
      <c r="C51" s="13">
        <f>[9]JASEC!D52</f>
        <v>91.5</v>
      </c>
      <c r="D51" s="13">
        <f>[9]JASEC!E52</f>
        <v>91.5</v>
      </c>
      <c r="E51" s="13">
        <f>[9]JASEC!F52</f>
        <v>92.699999999999989</v>
      </c>
      <c r="F51" s="13">
        <f>[9]JASEC!G52</f>
        <v>92.699999999999974</v>
      </c>
      <c r="G51" s="13">
        <f>[9]JASEC!H52</f>
        <v>92.699999999999989</v>
      </c>
      <c r="H51" s="13">
        <f>[9]JASEC!I52</f>
        <v>97.80000000000004</v>
      </c>
      <c r="I51" s="13">
        <f>[9]JASEC!J52</f>
        <v>97.80000000000004</v>
      </c>
      <c r="J51" s="13">
        <f>[9]JASEC!K52</f>
        <v>97.800000000000026</v>
      </c>
      <c r="K51" s="13">
        <f>[9]JASEC!L52</f>
        <v>93</v>
      </c>
      <c r="L51" s="13">
        <f>[9]JASEC!M52</f>
        <v>93</v>
      </c>
      <c r="M51" s="13">
        <f>[9]JASEC!N52</f>
        <v>93</v>
      </c>
      <c r="N51" s="13"/>
    </row>
    <row r="52" spans="1:14" x14ac:dyDescent="0.3">
      <c r="A52" s="22" t="str">
        <f>[9]JASEC!B53</f>
        <v>b. Bloque 31-50 000 kWh</v>
      </c>
      <c r="B52" s="13">
        <f>[9]JASEC!C53</f>
        <v>3.0499999999999985</v>
      </c>
      <c r="C52" s="13">
        <f>[9]JASEC!D53</f>
        <v>3.0499999999999985</v>
      </c>
      <c r="D52" s="13">
        <f>[9]JASEC!E53</f>
        <v>3.0499999999999985</v>
      </c>
      <c r="E52" s="13">
        <f>[9]JASEC!F53</f>
        <v>3.0900000000000021</v>
      </c>
      <c r="F52" s="13">
        <f>[9]JASEC!G53</f>
        <v>3.0900000000000021</v>
      </c>
      <c r="G52" s="13">
        <f>[9]JASEC!H53</f>
        <v>3.0900000000000021</v>
      </c>
      <c r="H52" s="13">
        <f>[9]JASEC!I53</f>
        <v>3.2600000000000011</v>
      </c>
      <c r="I52" s="13">
        <f>[9]JASEC!J53</f>
        <v>3.2600000000000011</v>
      </c>
      <c r="J52" s="13">
        <f>[9]JASEC!K53</f>
        <v>3.2600000000000007</v>
      </c>
      <c r="K52" s="13">
        <f>[9]JASEC!L53</f>
        <v>3.0999999999999988</v>
      </c>
      <c r="L52" s="13">
        <f>[9]JASEC!M53</f>
        <v>3.0999999999999992</v>
      </c>
      <c r="M52" s="13">
        <f>[9]JASEC!N53</f>
        <v>3.0999999999999988</v>
      </c>
      <c r="N52" s="13"/>
    </row>
    <row r="53" spans="1:14" x14ac:dyDescent="0.3">
      <c r="A53" s="22" t="str">
        <f>[9]JASEC!B54</f>
        <v>c. Bloque mayor a 50 000 kWh</v>
      </c>
      <c r="B53" s="13">
        <f>[9]JASEC!C54</f>
        <v>152500</v>
      </c>
      <c r="C53" s="13">
        <f>[9]JASEC!D54</f>
        <v>152500</v>
      </c>
      <c r="D53" s="13">
        <f>[9]JASEC!E54</f>
        <v>152500</v>
      </c>
      <c r="E53" s="13">
        <f>[9]JASEC!F54</f>
        <v>154500</v>
      </c>
      <c r="F53" s="13">
        <f>[9]JASEC!G54</f>
        <v>154500</v>
      </c>
      <c r="G53" s="13">
        <f>[9]JASEC!H54</f>
        <v>154500</v>
      </c>
      <c r="H53" s="13">
        <f>[9]JASEC!I54</f>
        <v>163000</v>
      </c>
      <c r="I53" s="13">
        <f>[9]JASEC!J54</f>
        <v>163000</v>
      </c>
      <c r="J53" s="13">
        <f>[9]JASEC!K54</f>
        <v>163000</v>
      </c>
      <c r="K53" s="13"/>
      <c r="L53" s="13"/>
      <c r="M53" s="13"/>
      <c r="N53" s="13"/>
    </row>
    <row r="54" spans="1:14" x14ac:dyDescent="0.3">
      <c r="A54" s="138" t="str">
        <f>[9]JASEC!B55</f>
        <v xml:space="preserve">c. Bloque mayor a 50 000 kWh </v>
      </c>
      <c r="B54" s="115"/>
      <c r="C54" s="115"/>
      <c r="D54" s="115"/>
      <c r="E54" s="115"/>
      <c r="F54" s="115"/>
      <c r="G54" s="115"/>
      <c r="H54" s="115"/>
      <c r="I54" s="115"/>
      <c r="J54" s="115"/>
      <c r="K54" s="115">
        <f>[9]JASEC!L55</f>
        <v>155000</v>
      </c>
      <c r="L54" s="115">
        <f>[9]JASEC!M55</f>
        <v>155000</v>
      </c>
      <c r="M54" s="115">
        <f>[9]JASEC!N55</f>
        <v>155000</v>
      </c>
      <c r="N54" s="13"/>
    </row>
    <row r="55" spans="1:14" x14ac:dyDescent="0.3">
      <c r="A55" s="20" t="str">
        <f>[9]JASEC!B56</f>
        <v>Tarifa de acceso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 x14ac:dyDescent="0.3">
      <c r="A56" s="66" t="str">
        <f>[9]JASEC!B57</f>
        <v>T-TA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x14ac:dyDescent="0.3">
      <c r="A57" s="22" t="str">
        <f>[9]JASEC!B58</f>
        <v>a. Consumo de Energía cada kWh</v>
      </c>
      <c r="B57" s="13">
        <f>[9]JASEC!C58</f>
        <v>15.800000000000008</v>
      </c>
      <c r="C57" s="13">
        <f>[9]JASEC!D58</f>
        <v>15.800000000000008</v>
      </c>
      <c r="D57" s="13">
        <f>[9]JASEC!E58</f>
        <v>15.800000000000008</v>
      </c>
      <c r="E57" s="13">
        <f>[9]JASEC!F58</f>
        <v>15.800000000000008</v>
      </c>
      <c r="F57" s="13">
        <f>[9]JASEC!G58</f>
        <v>15.800000000000008</v>
      </c>
      <c r="G57" s="13">
        <f>[9]JASEC!H58</f>
        <v>15.800000000000008</v>
      </c>
      <c r="H57" s="13">
        <f>[9]JASEC!I58</f>
        <v>15.800000000000008</v>
      </c>
      <c r="I57" s="13">
        <f>[9]JASEC!J58</f>
        <v>15.800000000000008</v>
      </c>
      <c r="J57" s="13">
        <f>[9]JASEC!K58</f>
        <v>15.800000000000008</v>
      </c>
      <c r="K57" s="13">
        <f>[9]JASEC!L58</f>
        <v>24.789999999999992</v>
      </c>
      <c r="L57" s="13">
        <f>[9]JASEC!M58</f>
        <v>24.789999999999996</v>
      </c>
      <c r="M57" s="13">
        <f>[9]JASEC!N58</f>
        <v>24.789999999999992</v>
      </c>
      <c r="N57" s="13"/>
    </row>
    <row r="58" spans="1:14" x14ac:dyDescent="0.3">
      <c r="A58" s="114" t="str">
        <f>[9]JASEC!B59</f>
        <v>Tarifa en centros de recarga rápida</v>
      </c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3"/>
    </row>
    <row r="59" spans="1:14" x14ac:dyDescent="0.3">
      <c r="A59" s="66" t="str">
        <f>[9]JASEC!B60</f>
        <v>T-VE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x14ac:dyDescent="0.3">
      <c r="A60" s="22" t="str">
        <f>[9]JASEC!B61</f>
        <v>b. Por minuto de recarga de energía</v>
      </c>
      <c r="B60" s="13">
        <f>[9]JASEC!C61</f>
        <v>150</v>
      </c>
      <c r="C60" s="13">
        <f>[9]JASEC!D61</f>
        <v>150</v>
      </c>
      <c r="D60" s="13">
        <f>[9]JASEC!E61</f>
        <v>140.7741935483871</v>
      </c>
      <c r="E60" s="13">
        <f>[9]JASEC!F61</f>
        <v>141</v>
      </c>
      <c r="F60" s="13">
        <f>[9]JASEC!G61</f>
        <v>141</v>
      </c>
      <c r="G60" s="13">
        <f>[9]JASEC!H61</f>
        <v>141</v>
      </c>
      <c r="H60" s="13">
        <f>[9]JASEC!I61</f>
        <v>141</v>
      </c>
      <c r="I60" s="13">
        <f>[9]JASEC!J61</f>
        <v>140.61290322580646</v>
      </c>
      <c r="J60" s="13">
        <f>[9]JASEC!K61</f>
        <v>137</v>
      </c>
      <c r="K60" s="13">
        <f>[9]JASEC!L61</f>
        <v>137</v>
      </c>
      <c r="L60" s="13">
        <f>[9]JASEC!M61</f>
        <v>137</v>
      </c>
      <c r="M60" s="13">
        <f>[9]JASEC!N61</f>
        <v>137</v>
      </c>
      <c r="N60" s="13"/>
    </row>
    <row r="61" spans="1:14" x14ac:dyDescent="0.3">
      <c r="A61" s="66" t="str">
        <f>[9]JASEC!B62</f>
        <v>Tarifa residencial modalidad prepago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x14ac:dyDescent="0.3">
      <c r="A62" s="114" t="str">
        <f>[9]JASEC!B63</f>
        <v>T-RP</v>
      </c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3"/>
    </row>
    <row r="63" spans="1:14" x14ac:dyDescent="0.3">
      <c r="A63" s="22" t="str">
        <f>[9]JASEC!B64</f>
        <v>a. Bloque 0-30 kWh</v>
      </c>
      <c r="B63" s="13"/>
      <c r="C63" s="13"/>
      <c r="D63" s="13"/>
      <c r="E63" s="13"/>
      <c r="F63" s="13"/>
      <c r="G63" s="13"/>
      <c r="H63" s="13"/>
      <c r="I63" s="13"/>
      <c r="J63" s="13"/>
      <c r="K63" s="13">
        <f>[9]JASEC!L64</f>
        <v>2046</v>
      </c>
      <c r="L63" s="13">
        <f>[9]JASEC!M64</f>
        <v>2046</v>
      </c>
      <c r="M63" s="13">
        <f>[9]JASEC!N64</f>
        <v>2046</v>
      </c>
      <c r="N63" s="13"/>
    </row>
    <row r="64" spans="1:14" x14ac:dyDescent="0.3">
      <c r="A64" s="22" t="str">
        <f>[9]JASEC!B65</f>
        <v xml:space="preserve">a. Bloque 0-30 kWh </v>
      </c>
      <c r="B64" s="13"/>
      <c r="C64" s="13"/>
      <c r="D64" s="13"/>
      <c r="E64" s="13"/>
      <c r="F64" s="13"/>
      <c r="G64" s="13"/>
      <c r="H64" s="13">
        <f>[9]JASEC!I65</f>
        <v>2203.1999999999989</v>
      </c>
      <c r="I64" s="13">
        <f>[9]JASEC!J65</f>
        <v>2203.1999999999989</v>
      </c>
      <c r="J64" s="13">
        <f>[9]JASEC!K65</f>
        <v>2203.1999999999989</v>
      </c>
      <c r="K64" s="13"/>
      <c r="L64" s="13"/>
      <c r="M64" s="13"/>
      <c r="N64" s="13"/>
    </row>
    <row r="65" spans="1:14" x14ac:dyDescent="0.3">
      <c r="A65" s="22" t="str">
        <f>[9]JASEC!B66</f>
        <v>b. Bloque 31-200 kWh</v>
      </c>
      <c r="B65" s="13"/>
      <c r="C65" s="13"/>
      <c r="D65" s="13"/>
      <c r="E65" s="13"/>
      <c r="F65" s="13"/>
      <c r="G65" s="13"/>
      <c r="H65" s="13"/>
      <c r="I65" s="13"/>
      <c r="J65" s="13"/>
      <c r="K65" s="13">
        <f>[9]JASEC!L66</f>
        <v>68.200000000000017</v>
      </c>
      <c r="L65" s="13">
        <f>[9]JASEC!M66</f>
        <v>68.200000000000031</v>
      </c>
      <c r="M65" s="13">
        <f>[9]JASEC!N66</f>
        <v>68.200000000000017</v>
      </c>
      <c r="N65" s="13"/>
    </row>
    <row r="66" spans="1:14" x14ac:dyDescent="0.3">
      <c r="A66" s="22" t="str">
        <f>[9]JASEC!B67</f>
        <v xml:space="preserve">b. Bloque 31-200 kWh </v>
      </c>
      <c r="B66" s="13"/>
      <c r="C66" s="13"/>
      <c r="D66" s="13"/>
      <c r="E66" s="13"/>
      <c r="F66" s="13"/>
      <c r="G66" s="13"/>
      <c r="H66" s="13">
        <f>[9]JASEC!I67</f>
        <v>73.44000000000004</v>
      </c>
      <c r="I66" s="13">
        <f>[9]JASEC!J67</f>
        <v>73.44000000000004</v>
      </c>
      <c r="J66" s="13">
        <f>[9]JASEC!K67</f>
        <v>73.44000000000004</v>
      </c>
      <c r="K66" s="13"/>
      <c r="L66" s="13"/>
      <c r="M66" s="13"/>
      <c r="N66" s="13"/>
    </row>
    <row r="67" spans="1:14" x14ac:dyDescent="0.3">
      <c r="A67" s="22" t="str">
        <f>[9]JASEC!B68</f>
        <v>c. Bloque mayor a 200 kWh</v>
      </c>
      <c r="B67" s="13"/>
      <c r="C67" s="13"/>
      <c r="D67" s="13"/>
      <c r="E67" s="13"/>
      <c r="F67" s="13"/>
      <c r="G67" s="13"/>
      <c r="H67" s="13">
        <f>[9]JASEC!I68</f>
        <v>89.89</v>
      </c>
      <c r="I67" s="13">
        <f>[9]JASEC!J68</f>
        <v>89.89</v>
      </c>
      <c r="J67" s="13">
        <f>[9]JASEC!K68</f>
        <v>89.890000000000015</v>
      </c>
      <c r="K67" s="13">
        <f>[9]JASEC!L68</f>
        <v>83.48</v>
      </c>
      <c r="L67" s="13">
        <f>[9]JASEC!M68</f>
        <v>83.48</v>
      </c>
      <c r="M67" s="13">
        <f>[9]JASEC!N68</f>
        <v>83.48</v>
      </c>
      <c r="N67" s="13"/>
    </row>
    <row r="68" spans="1:14" x14ac:dyDescent="0.3">
      <c r="A68" s="66" t="str">
        <f>[9]JASEC!B69</f>
        <v>Tarifa en centros de recarga en planteles para autobuses electricos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4" x14ac:dyDescent="0.3">
      <c r="A69" s="66" t="str">
        <f>[9]JASEC!B70</f>
        <v>T-BE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4" x14ac:dyDescent="0.3">
      <c r="A70" s="116" t="str">
        <f>[9]JASEC!B71</f>
        <v>b. Consumo de Energía cada kWh</v>
      </c>
      <c r="B70" s="116">
        <f>[9]JASEC!C71</f>
        <v>57.079999999999977</v>
      </c>
      <c r="C70" s="116">
        <f>[9]JASEC!D71</f>
        <v>57.079999999999984</v>
      </c>
      <c r="D70" s="116">
        <f>[9]JASEC!E71</f>
        <v>54.475483870967764</v>
      </c>
      <c r="E70" s="116">
        <f>[9]JASEC!F71</f>
        <v>53.410000000000011</v>
      </c>
      <c r="F70" s="116">
        <f>[9]JASEC!G71</f>
        <v>53.410000000000018</v>
      </c>
      <c r="G70" s="116">
        <f>[9]JASEC!H71</f>
        <v>53.410000000000011</v>
      </c>
      <c r="H70" s="116">
        <f>[9]JASEC!I71</f>
        <v>53.410000000000018</v>
      </c>
      <c r="I70" s="116">
        <f>[9]JASEC!J71</f>
        <v>53.357741935483865</v>
      </c>
      <c r="J70" s="115">
        <f>[9]JASEC!K71</f>
        <v>52.869999999999962</v>
      </c>
      <c r="K70" s="115">
        <f>[9]JASEC!L71</f>
        <v>52.869999999999955</v>
      </c>
      <c r="L70" s="115">
        <f>[9]JASEC!M71</f>
        <v>52.869999999999962</v>
      </c>
      <c r="M70" s="115">
        <f>[9]JASEC!N71</f>
        <v>52.869999999999955</v>
      </c>
    </row>
    <row r="71" spans="1:14" x14ac:dyDescent="0.3">
      <c r="A71" s="2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4" x14ac:dyDescent="0.3">
      <c r="A72" s="24"/>
    </row>
    <row r="73" spans="1:14" x14ac:dyDescent="0.3">
      <c r="A73" s="24" t="s">
        <v>25</v>
      </c>
    </row>
    <row r="74" spans="1:14" x14ac:dyDescent="0.3">
      <c r="A74" s="24" t="s">
        <v>76</v>
      </c>
    </row>
    <row r="78" spans="1:14" x14ac:dyDescent="0.3">
      <c r="A78" s="179" t="s">
        <v>65</v>
      </c>
      <c r="B78" s="179"/>
      <c r="C78" s="179"/>
      <c r="D78" s="179"/>
      <c r="E78" s="179"/>
      <c r="F78" s="179"/>
      <c r="G78" s="179"/>
      <c r="H78" s="179"/>
      <c r="I78" s="179"/>
      <c r="J78" s="179"/>
    </row>
    <row r="79" spans="1:14" x14ac:dyDescent="0.3">
      <c r="A79" s="180" t="s">
        <v>217</v>
      </c>
      <c r="B79" s="180"/>
      <c r="C79" s="180"/>
      <c r="D79" s="180"/>
      <c r="E79" s="180"/>
      <c r="F79" s="180"/>
      <c r="G79" s="180"/>
      <c r="H79" s="180"/>
      <c r="I79" s="180"/>
      <c r="J79" s="180"/>
    </row>
    <row r="80" spans="1:14" x14ac:dyDescent="0.3">
      <c r="A80" s="78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</row>
    <row r="81" spans="1:13" x14ac:dyDescent="0.3">
      <c r="A81" s="124" t="str">
        <f>[9]JASEC!B86</f>
        <v>Promedio de Tarifa</v>
      </c>
      <c r="B81" s="124" t="str">
        <f>[9]JASEC!C86</f>
        <v>Mes</v>
      </c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</row>
    <row r="82" spans="1:13" x14ac:dyDescent="0.3">
      <c r="A82" s="125" t="str">
        <f>[9]JASEC!B87</f>
        <v>º</v>
      </c>
      <c r="B82" s="125" t="str">
        <f>[9]JASEC!C87</f>
        <v>Enero</v>
      </c>
      <c r="C82" s="125" t="str">
        <f>[9]JASEC!D87</f>
        <v>Febrero</v>
      </c>
      <c r="D82" s="125" t="str">
        <f>[9]JASEC!E87</f>
        <v>Marzo</v>
      </c>
      <c r="E82" s="125" t="str">
        <f>[9]JASEC!F87</f>
        <v>Abril</v>
      </c>
      <c r="F82" s="125" t="str">
        <f>[9]JASEC!G87</f>
        <v>Mayo</v>
      </c>
      <c r="G82" s="125" t="str">
        <f>[9]JASEC!H87</f>
        <v>Junio</v>
      </c>
      <c r="H82" s="125" t="str">
        <f>[9]JASEC!I87</f>
        <v>Julio</v>
      </c>
      <c r="I82" s="125" t="str">
        <f>[9]JASEC!J87</f>
        <v>Agosto</v>
      </c>
      <c r="J82" s="125" t="str">
        <f>[9]JASEC!K87</f>
        <v>Septiembre</v>
      </c>
      <c r="K82" s="126" t="str">
        <f>[9]JASEC!L87</f>
        <v>Octubre</v>
      </c>
      <c r="L82" s="126" t="str">
        <f>[9]JASEC!M87</f>
        <v>Noviembre</v>
      </c>
      <c r="M82" s="126" t="str">
        <f>[9]JASEC!N87</f>
        <v>Diciembre</v>
      </c>
    </row>
    <row r="83" spans="1:13" x14ac:dyDescent="0.3">
      <c r="A83" s="51" t="str">
        <f>[9]JASEC!B88</f>
        <v>VENTAS AL SERVICIO DE DISTRIBUCIÓN</v>
      </c>
      <c r="B83" s="60"/>
      <c r="C83" s="60"/>
      <c r="D83" s="60"/>
      <c r="E83" s="60"/>
      <c r="F83" s="60"/>
      <c r="G83" s="60"/>
      <c r="H83" s="60"/>
      <c r="I83" s="60"/>
      <c r="J83" s="60"/>
      <c r="K83" s="123"/>
      <c r="L83" s="123"/>
      <c r="M83" s="123"/>
    </row>
    <row r="84" spans="1:13" x14ac:dyDescent="0.3">
      <c r="A84" s="51" t="str">
        <f>[9]JASEC!B89</f>
        <v>T-SD</v>
      </c>
      <c r="B84" s="60"/>
      <c r="C84" s="60"/>
      <c r="D84" s="60"/>
      <c r="E84" s="60"/>
      <c r="F84" s="60"/>
      <c r="G84" s="60"/>
      <c r="H84" s="60"/>
      <c r="I84" s="60"/>
      <c r="J84" s="60"/>
      <c r="K84" s="123"/>
      <c r="L84" s="123"/>
      <c r="M84" s="123"/>
    </row>
    <row r="85" spans="1:13" x14ac:dyDescent="0.3">
      <c r="A85" s="60" t="str">
        <f>[9]JASEC!B90</f>
        <v>a. Energía Punta</v>
      </c>
      <c r="B85" s="60">
        <f>[9]JASEC!C90</f>
        <v>50.089999999999982</v>
      </c>
      <c r="C85" s="60">
        <f>[9]JASEC!D90</f>
        <v>50.089999999999989</v>
      </c>
      <c r="D85" s="60">
        <f>[9]JASEC!E90</f>
        <v>50.089999999999982</v>
      </c>
      <c r="E85" s="60">
        <f>[9]JASEC!F90</f>
        <v>50.089999999999989</v>
      </c>
      <c r="F85" s="60">
        <f>[9]JASEC!G90</f>
        <v>50.089999999999982</v>
      </c>
      <c r="G85" s="60">
        <f>[9]JASEC!H90</f>
        <v>50.089999999999989</v>
      </c>
      <c r="H85" s="60">
        <f>[9]JASEC!I90</f>
        <v>50.089999999999982</v>
      </c>
      <c r="I85" s="60">
        <f>[9]JASEC!J90</f>
        <v>50.089999999999982</v>
      </c>
      <c r="J85" s="60">
        <f>[9]JASEC!K90</f>
        <v>50.089999999999989</v>
      </c>
      <c r="K85" s="123">
        <f>[9]JASEC!L90</f>
        <v>50.089999999999982</v>
      </c>
      <c r="L85" s="123">
        <f>[9]JASEC!M90</f>
        <v>50.089999999999989</v>
      </c>
      <c r="M85" s="123">
        <f>[9]JASEC!N90</f>
        <v>50.089999999999982</v>
      </c>
    </row>
    <row r="86" spans="1:13" x14ac:dyDescent="0.3">
      <c r="A86" s="60" t="str">
        <f>[9]JASEC!B91</f>
        <v>b. Energía Valle</v>
      </c>
      <c r="B86" s="60">
        <f>[9]JASEC!C91</f>
        <v>40.72000000000002</v>
      </c>
      <c r="C86" s="60">
        <f>[9]JASEC!D91</f>
        <v>40.72000000000002</v>
      </c>
      <c r="D86" s="60">
        <f>[9]JASEC!E91</f>
        <v>40.72000000000002</v>
      </c>
      <c r="E86" s="60">
        <f>[9]JASEC!F91</f>
        <v>40.72000000000002</v>
      </c>
      <c r="F86" s="60">
        <f>[9]JASEC!G91</f>
        <v>40.72000000000002</v>
      </c>
      <c r="G86" s="60">
        <f>[9]JASEC!H91</f>
        <v>40.72000000000002</v>
      </c>
      <c r="H86" s="60">
        <f>[9]JASEC!I91</f>
        <v>40.72000000000002</v>
      </c>
      <c r="I86" s="60">
        <f>[9]JASEC!J91</f>
        <v>40.72000000000002</v>
      </c>
      <c r="J86" s="60">
        <f>[9]JASEC!K91</f>
        <v>40.72000000000002</v>
      </c>
      <c r="K86" s="123">
        <f>[9]JASEC!L91</f>
        <v>40.72000000000002</v>
      </c>
      <c r="L86" s="123">
        <f>[9]JASEC!M91</f>
        <v>40.72000000000002</v>
      </c>
      <c r="M86" s="123">
        <f>[9]JASEC!N91</f>
        <v>40.72000000000002</v>
      </c>
    </row>
    <row r="87" spans="1:13" x14ac:dyDescent="0.3">
      <c r="A87" s="60" t="str">
        <f>[9]JASEC!B92</f>
        <v>c. Energía Noche</v>
      </c>
      <c r="B87" s="60">
        <f>[9]JASEC!C92</f>
        <v>34.61</v>
      </c>
      <c r="C87" s="60">
        <f>[9]JASEC!D92</f>
        <v>34.610000000000007</v>
      </c>
      <c r="D87" s="60">
        <f>[9]JASEC!E92</f>
        <v>34.61</v>
      </c>
      <c r="E87" s="60">
        <f>[9]JASEC!F92</f>
        <v>34.610000000000007</v>
      </c>
      <c r="F87" s="60">
        <f>[9]JASEC!G92</f>
        <v>34.61</v>
      </c>
      <c r="G87" s="60">
        <f>[9]JASEC!H92</f>
        <v>34.610000000000007</v>
      </c>
      <c r="H87" s="60">
        <f>[9]JASEC!I92</f>
        <v>34.61</v>
      </c>
      <c r="I87" s="60">
        <f>[9]JASEC!J92</f>
        <v>34.61</v>
      </c>
      <c r="J87" s="60">
        <f>[9]JASEC!K92</f>
        <v>34.610000000000007</v>
      </c>
      <c r="K87" s="123">
        <f>[9]JASEC!L92</f>
        <v>34.61</v>
      </c>
      <c r="L87" s="123">
        <f>[9]JASEC!M92</f>
        <v>34.610000000000007</v>
      </c>
      <c r="M87" s="123">
        <f>[9]JASEC!N92</f>
        <v>34.61</v>
      </c>
    </row>
    <row r="88" spans="1:13" x14ac:dyDescent="0.3">
      <c r="A88" s="60" t="str">
        <f>[9]JASEC!B93</f>
        <v>d. Potencia Punta</v>
      </c>
      <c r="B88" s="60">
        <f>[9]JASEC!C93</f>
        <v>2838.1600000000021</v>
      </c>
      <c r="C88" s="60">
        <f>[9]JASEC!D93</f>
        <v>2838.1600000000021</v>
      </c>
      <c r="D88" s="60">
        <f>[9]JASEC!E93</f>
        <v>2838.1600000000021</v>
      </c>
      <c r="E88" s="60">
        <f>[9]JASEC!F93</f>
        <v>2838.1600000000021</v>
      </c>
      <c r="F88" s="60">
        <f>[9]JASEC!G93</f>
        <v>2838.1600000000021</v>
      </c>
      <c r="G88" s="60">
        <f>[9]JASEC!H93</f>
        <v>2838.1600000000021</v>
      </c>
      <c r="H88" s="60">
        <f>[9]JASEC!I93</f>
        <v>2838.1600000000021</v>
      </c>
      <c r="I88" s="60">
        <f>[9]JASEC!J93</f>
        <v>2838.1600000000021</v>
      </c>
      <c r="J88" s="60">
        <f>[9]JASEC!K93</f>
        <v>2838.1600000000021</v>
      </c>
      <c r="K88" s="123">
        <f>[9]JASEC!L93</f>
        <v>2838.1600000000021</v>
      </c>
      <c r="L88" s="123">
        <f>[9]JASEC!M93</f>
        <v>2838.1600000000021</v>
      </c>
      <c r="M88" s="123">
        <f>[9]JASEC!N93</f>
        <v>2838.1600000000021</v>
      </c>
    </row>
    <row r="89" spans="1:13" x14ac:dyDescent="0.3">
      <c r="A89" s="60" t="str">
        <f>[9]JASEC!B94</f>
        <v>e. Potencia Valle</v>
      </c>
      <c r="B89" s="60">
        <f>[9]JASEC!C94</f>
        <v>2838.1600000000021</v>
      </c>
      <c r="C89" s="60">
        <f>[9]JASEC!D94</f>
        <v>2838.1600000000021</v>
      </c>
      <c r="D89" s="60">
        <f>[9]JASEC!E94</f>
        <v>2838.1600000000021</v>
      </c>
      <c r="E89" s="60">
        <f>[9]JASEC!F94</f>
        <v>2838.1600000000021</v>
      </c>
      <c r="F89" s="60">
        <f>[9]JASEC!G94</f>
        <v>2838.1600000000021</v>
      </c>
      <c r="G89" s="60">
        <f>[9]JASEC!H94</f>
        <v>2838.1600000000021</v>
      </c>
      <c r="H89" s="60">
        <f>[9]JASEC!I94</f>
        <v>2838.1600000000021</v>
      </c>
      <c r="I89" s="60">
        <f>[9]JASEC!J94</f>
        <v>2838.1600000000021</v>
      </c>
      <c r="J89" s="60">
        <f>[9]JASEC!K94</f>
        <v>2838.1600000000021</v>
      </c>
      <c r="K89" s="123">
        <f>[9]JASEC!L94</f>
        <v>2838.1600000000021</v>
      </c>
      <c r="L89" s="123">
        <f>[9]JASEC!M94</f>
        <v>2838.1600000000021</v>
      </c>
      <c r="M89" s="123">
        <f>[9]JASEC!N94</f>
        <v>2838.1600000000021</v>
      </c>
    </row>
    <row r="90" spans="1:13" x14ac:dyDescent="0.3">
      <c r="A90" s="60" t="str">
        <f>[9]JASEC!B95</f>
        <v>f. Potencia Noche</v>
      </c>
      <c r="B90" s="60">
        <f>[9]JASEC!C95</f>
        <v>0</v>
      </c>
      <c r="C90" s="60">
        <f>[9]JASEC!D95</f>
        <v>0</v>
      </c>
      <c r="D90" s="60">
        <f>[9]JASEC!E95</f>
        <v>0</v>
      </c>
      <c r="E90" s="60">
        <f>[9]JASEC!F95</f>
        <v>0</v>
      </c>
      <c r="F90" s="60">
        <f>[9]JASEC!G95</f>
        <v>0</v>
      </c>
      <c r="G90" s="60">
        <f>[9]JASEC!H95</f>
        <v>0</v>
      </c>
      <c r="H90" s="60">
        <f>[9]JASEC!I95</f>
        <v>0</v>
      </c>
      <c r="I90" s="60">
        <f>[9]JASEC!J95</f>
        <v>0</v>
      </c>
      <c r="J90" s="60">
        <f>[9]JASEC!K95</f>
        <v>0</v>
      </c>
      <c r="K90" s="123">
        <f>[9]JASEC!L95</f>
        <v>0</v>
      </c>
      <c r="L90" s="123">
        <f>[9]JASEC!M95</f>
        <v>0</v>
      </c>
      <c r="M90" s="123">
        <f>[9]JASEC!N95</f>
        <v>0</v>
      </c>
    </row>
    <row r="91" spans="1:13" x14ac:dyDescent="0.3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</row>
    <row r="92" spans="1:13" x14ac:dyDescent="0.3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spans="1:13" x14ac:dyDescent="0.3">
      <c r="A93" s="60"/>
      <c r="B93" s="60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x14ac:dyDescent="0.3">
      <c r="A94" s="24"/>
    </row>
    <row r="95" spans="1:13" x14ac:dyDescent="0.3">
      <c r="A95" s="24"/>
    </row>
  </sheetData>
  <mergeCells count="4">
    <mergeCell ref="A4:J4"/>
    <mergeCell ref="A5:M5"/>
    <mergeCell ref="A78:J78"/>
    <mergeCell ref="A79:J79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8AA8-61F6-43C8-9D0D-E444E25E396C}">
  <sheetPr>
    <tabColor theme="2"/>
  </sheetPr>
  <dimension ref="A5:N132"/>
  <sheetViews>
    <sheetView topLeftCell="A121" workbookViewId="0">
      <selection activeCell="A130" sqref="A130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218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[9]ESPH!B7</f>
        <v>Tipo de tarifa y bloque</v>
      </c>
      <c r="B7" s="18" t="str">
        <f>[9]ESPH!C7</f>
        <v>Enero</v>
      </c>
      <c r="C7" s="18" t="str">
        <f>[9]ESPH!D7</f>
        <v>Febrero</v>
      </c>
      <c r="D7" s="18" t="str">
        <f>[9]ESPH!E7</f>
        <v>Marzo</v>
      </c>
      <c r="E7" s="18" t="str">
        <f>[9]ESPH!F7</f>
        <v>Abril</v>
      </c>
      <c r="F7" s="18" t="str">
        <f>[9]ESPH!G7</f>
        <v>Mayo</v>
      </c>
      <c r="G7" s="18" t="str">
        <f>[9]ESPH!H7</f>
        <v>Junio</v>
      </c>
      <c r="H7" s="18" t="str">
        <f>[9]ESPH!I7</f>
        <v>Julio</v>
      </c>
      <c r="I7" s="18" t="str">
        <f>[9]ESPH!J7</f>
        <v>Agosto</v>
      </c>
      <c r="J7" s="18" t="str">
        <f>[9]ESPH!K7</f>
        <v>Septiembre</v>
      </c>
      <c r="K7" s="18" t="str">
        <f>[9]ESPH!L7</f>
        <v>Octubre</v>
      </c>
      <c r="L7" s="18" t="str">
        <f>[9]ESPH!M7</f>
        <v>Noviembre</v>
      </c>
      <c r="M7" s="18" t="str">
        <f>[9]ESPH!N7</f>
        <v>Diciembre</v>
      </c>
      <c r="N7" s="37"/>
    </row>
    <row r="8" spans="1:14" x14ac:dyDescent="0.3">
      <c r="A8" s="19" t="str">
        <f>[9]ESPH!B8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[9]ESPH!B9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[9]ESPH!B10</f>
        <v>a. Bloque 0-200 kWh</v>
      </c>
      <c r="B10" s="13">
        <f>[9]ESPH!C10</f>
        <v>1297.1699999999989</v>
      </c>
      <c r="C10" s="13">
        <f>[9]ESPH!D10</f>
        <v>1297.1699999999989</v>
      </c>
      <c r="D10" s="13">
        <f>[9]ESPH!E10</f>
        <v>1297.1699999999989</v>
      </c>
      <c r="E10" s="13">
        <f>[9]ESPH!F10</f>
        <v>1397.0999999999992</v>
      </c>
      <c r="F10" s="13">
        <f>[9]ESPH!G10</f>
        <v>1397.0999999999992</v>
      </c>
      <c r="G10" s="13">
        <f>[9]ESPH!H10</f>
        <v>1397.0999999999992</v>
      </c>
      <c r="H10" s="13">
        <f>[9]ESPH!I10</f>
        <v>1456.3600000000004</v>
      </c>
      <c r="I10" s="13">
        <f>[9]ESPH!J10</f>
        <v>1456.3600000000004</v>
      </c>
      <c r="J10" s="13">
        <f>[9]ESPH!K10</f>
        <v>1456.3600000000004</v>
      </c>
      <c r="K10" s="13">
        <f>[9]ESPH!L10</f>
        <v>1361.0800000000011</v>
      </c>
      <c r="L10" s="13">
        <f>[9]ESPH!M10</f>
        <v>1361.0800000000011</v>
      </c>
      <c r="M10" s="13">
        <f>[9]ESPH!N10</f>
        <v>1361.0800000000011</v>
      </c>
      <c r="N10" s="13"/>
    </row>
    <row r="11" spans="1:14" x14ac:dyDescent="0.3">
      <c r="A11" s="22" t="str">
        <f>[9]ESPH!B11</f>
        <v>b. Bloque 0-200 kWh</v>
      </c>
      <c r="B11" s="13">
        <f>[9]ESPH!C11</f>
        <v>60.25</v>
      </c>
      <c r="C11" s="13">
        <f>[9]ESPH!D11</f>
        <v>60.25</v>
      </c>
      <c r="D11" s="13">
        <f>[9]ESPH!E11</f>
        <v>60.25</v>
      </c>
      <c r="E11" s="13">
        <f>[9]ESPH!F11</f>
        <v>64.890000000000043</v>
      </c>
      <c r="F11" s="13">
        <f>[9]ESPH!G11</f>
        <v>64.890000000000043</v>
      </c>
      <c r="G11" s="13">
        <f>[9]ESPH!H11</f>
        <v>64.890000000000043</v>
      </c>
      <c r="H11" s="13">
        <f>[9]ESPH!I11</f>
        <v>67.650000000000034</v>
      </c>
      <c r="I11" s="13">
        <f>[9]ESPH!J11</f>
        <v>67.650000000000034</v>
      </c>
      <c r="J11" s="13">
        <f>[9]ESPH!K11</f>
        <v>67.650000000000034</v>
      </c>
      <c r="K11" s="13">
        <f>[9]ESPH!L11</f>
        <v>63.22000000000002</v>
      </c>
      <c r="L11" s="13">
        <f>[9]ESPH!M11</f>
        <v>63.22000000000002</v>
      </c>
      <c r="M11" s="13">
        <f>[9]ESPH!N11</f>
        <v>63.22000000000002</v>
      </c>
      <c r="N11" s="13"/>
    </row>
    <row r="12" spans="1:14" x14ac:dyDescent="0.3">
      <c r="A12" s="22" t="str">
        <f>[9]ESPH!B12</f>
        <v>c. Bloque 201-275 kWh</v>
      </c>
      <c r="B12" s="13">
        <f>[9]ESPH!C12</f>
        <v>2526.059999999999</v>
      </c>
      <c r="C12" s="13">
        <f>[9]ESPH!D12</f>
        <v>2526.059999999999</v>
      </c>
      <c r="D12" s="13">
        <f>[9]ESPH!E12</f>
        <v>2526.059999999999</v>
      </c>
      <c r="E12" s="13">
        <f>[9]ESPH!F12</f>
        <v>2720.6600000000021</v>
      </c>
      <c r="F12" s="13">
        <f>[9]ESPH!G12</f>
        <v>2720.6600000000021</v>
      </c>
      <c r="G12" s="13">
        <f>[9]ESPH!H12</f>
        <v>2720.6600000000021</v>
      </c>
      <c r="H12" s="13">
        <f>[9]ESPH!I12</f>
        <v>2836.059999999999</v>
      </c>
      <c r="I12" s="13">
        <f>[9]ESPH!J12</f>
        <v>2836.059999999999</v>
      </c>
      <c r="J12" s="13">
        <f>[9]ESPH!K12</f>
        <v>2836.059999999999</v>
      </c>
      <c r="K12" s="13">
        <f>[9]ESPH!L12</f>
        <v>2650.52</v>
      </c>
      <c r="L12" s="13">
        <f>[9]ESPH!M12</f>
        <v>2650.5199999999995</v>
      </c>
      <c r="M12" s="13">
        <f>[9]ESPH!N12</f>
        <v>2650.52</v>
      </c>
      <c r="N12" s="21"/>
    </row>
    <row r="13" spans="1:14" x14ac:dyDescent="0.3">
      <c r="A13" s="60" t="str">
        <f>[9]ESPH!B13</f>
        <v>d. Bloque 201-275 kWh</v>
      </c>
      <c r="B13" s="13">
        <f>[9]ESPH!C13</f>
        <v>64.760000000000005</v>
      </c>
      <c r="C13" s="13">
        <f>[9]ESPH!D13</f>
        <v>64.760000000000005</v>
      </c>
      <c r="D13" s="13">
        <f>[9]ESPH!E13</f>
        <v>64.760000000000005</v>
      </c>
      <c r="E13" s="13">
        <f>[9]ESPH!F13</f>
        <v>69.75</v>
      </c>
      <c r="F13" s="13">
        <f>[9]ESPH!G13</f>
        <v>69.75</v>
      </c>
      <c r="G13" s="13">
        <f>[9]ESPH!H13</f>
        <v>69.75</v>
      </c>
      <c r="H13" s="13">
        <f>[9]ESPH!I13</f>
        <v>72.710000000000022</v>
      </c>
      <c r="I13" s="13">
        <f>[9]ESPH!J13</f>
        <v>72.710000000000022</v>
      </c>
      <c r="J13" s="13">
        <f>[9]ESPH!K13</f>
        <v>72.710000000000022</v>
      </c>
      <c r="K13" s="13">
        <f>[9]ESPH!L13</f>
        <v>67.950000000000017</v>
      </c>
      <c r="L13" s="13">
        <f>[9]ESPH!M13</f>
        <v>67.950000000000031</v>
      </c>
      <c r="M13" s="13">
        <f>[9]ESPH!N13</f>
        <v>67.950000000000017</v>
      </c>
      <c r="N13" s="21"/>
    </row>
    <row r="14" spans="1:14" x14ac:dyDescent="0.3">
      <c r="A14" s="47" t="str">
        <f>[9]ESPH!B14</f>
        <v>e. Bloque 276-360 kWh</v>
      </c>
      <c r="B14" s="13">
        <f>[9]ESPH!C14</f>
        <v>3345.3300000000013</v>
      </c>
      <c r="C14" s="13">
        <f>[9]ESPH!D14</f>
        <v>3345.3300000000013</v>
      </c>
      <c r="D14" s="13">
        <f>[9]ESPH!E14</f>
        <v>3345.3300000000013</v>
      </c>
      <c r="E14" s="13">
        <f>[9]ESPH!F14</f>
        <v>3603.0399999999981</v>
      </c>
      <c r="F14" s="13">
        <f>[9]ESPH!G14</f>
        <v>3603.0399999999977</v>
      </c>
      <c r="G14" s="13">
        <f>[9]ESPH!H14</f>
        <v>3603.0399999999981</v>
      </c>
      <c r="H14" s="13">
        <f>[9]ESPH!I14</f>
        <v>3755.86</v>
      </c>
      <c r="I14" s="13">
        <f>[9]ESPH!J14</f>
        <v>3755.86</v>
      </c>
      <c r="J14" s="13">
        <f>[9]ESPH!K14</f>
        <v>3755.86</v>
      </c>
      <c r="K14" s="13">
        <f>[9]ESPH!L14</f>
        <v>3510.1499999999983</v>
      </c>
      <c r="L14" s="13">
        <f>[9]ESPH!M14</f>
        <v>3510.1499999999987</v>
      </c>
      <c r="M14" s="13">
        <f>[9]ESPH!N14</f>
        <v>3510.1499999999983</v>
      </c>
      <c r="N14" s="13"/>
    </row>
    <row r="15" spans="1:14" x14ac:dyDescent="0.3">
      <c r="A15" s="22" t="str">
        <f>[9]ESPH!B15</f>
        <v>f. Bloque 276-360 kWh</v>
      </c>
      <c r="B15" s="13">
        <f>[9]ESPH!C15</f>
        <v>71.739999999999981</v>
      </c>
      <c r="C15" s="13">
        <f>[9]ESPH!D15</f>
        <v>71.739999999999995</v>
      </c>
      <c r="D15" s="13">
        <f>[9]ESPH!E15</f>
        <v>71.739999999999981</v>
      </c>
      <c r="E15" s="13">
        <f>[9]ESPH!F15</f>
        <v>77.27</v>
      </c>
      <c r="F15" s="13">
        <f>[9]ESPH!G15</f>
        <v>77.27</v>
      </c>
      <c r="G15" s="13">
        <f>[9]ESPH!H15</f>
        <v>77.27</v>
      </c>
      <c r="H15" s="13">
        <f>[9]ESPH!I15</f>
        <v>80.550000000000011</v>
      </c>
      <c r="I15" s="13">
        <f>[9]ESPH!J15</f>
        <v>80.550000000000011</v>
      </c>
      <c r="J15" s="13">
        <f>[9]ESPH!K15</f>
        <v>80.55</v>
      </c>
      <c r="K15" s="13">
        <f>[9]ESPH!L15</f>
        <v>75.280000000000015</v>
      </c>
      <c r="L15" s="13">
        <f>[9]ESPH!M15</f>
        <v>75.28</v>
      </c>
      <c r="M15" s="13">
        <f>[9]ESPH!N15</f>
        <v>75.280000000000015</v>
      </c>
      <c r="N15" s="13"/>
    </row>
    <row r="16" spans="1:14" x14ac:dyDescent="0.3">
      <c r="A16" s="22" t="str">
        <f>[9]ESPH!B16</f>
        <v>g. Bloque 361-500 kWh</v>
      </c>
      <c r="B16" s="13">
        <f>[9]ESPH!C16</f>
        <v>4428.5700000000033</v>
      </c>
      <c r="C16" s="13">
        <f>[9]ESPH!D16</f>
        <v>4428.5700000000024</v>
      </c>
      <c r="D16" s="13">
        <f>[9]ESPH!E16</f>
        <v>4428.5700000000033</v>
      </c>
      <c r="E16" s="13">
        <f>[9]ESPH!F16</f>
        <v>4769.72</v>
      </c>
      <c r="F16" s="13">
        <f>[9]ESPH!G16</f>
        <v>4769.72</v>
      </c>
      <c r="G16" s="13">
        <f>[9]ESPH!H16</f>
        <v>4769.72</v>
      </c>
      <c r="H16" s="13">
        <f>[9]ESPH!I16</f>
        <v>4972.03</v>
      </c>
      <c r="I16" s="13">
        <f>[9]ESPH!J16</f>
        <v>4972.03</v>
      </c>
      <c r="J16" s="13">
        <f>[9]ESPH!K16</f>
        <v>4972.03</v>
      </c>
      <c r="K16" s="13">
        <f>[9]ESPH!L16</f>
        <v>4646.7599999999993</v>
      </c>
      <c r="L16" s="13">
        <f>[9]ESPH!M16</f>
        <v>4646.7599999999984</v>
      </c>
      <c r="M16" s="13">
        <f>[9]ESPH!N16</f>
        <v>4646.7599999999993</v>
      </c>
      <c r="N16" s="13"/>
    </row>
    <row r="17" spans="1:14" x14ac:dyDescent="0.3">
      <c r="A17" s="22" t="str">
        <f>[9]ESPH!B17</f>
        <v>h. Bloque 361-500 kWh</v>
      </c>
      <c r="B17" s="13">
        <f>[9]ESPH!C17</f>
        <v>79.489999999999952</v>
      </c>
      <c r="C17" s="13">
        <f>[9]ESPH!D17</f>
        <v>79.489999999999981</v>
      </c>
      <c r="D17" s="13">
        <f>[9]ESPH!E17</f>
        <v>79.489999999999952</v>
      </c>
      <c r="E17" s="13">
        <f>[9]ESPH!F17</f>
        <v>85.609999999999985</v>
      </c>
      <c r="F17" s="13">
        <f>[9]ESPH!G17</f>
        <v>85.61</v>
      </c>
      <c r="G17" s="13">
        <f>[9]ESPH!H17</f>
        <v>85.609999999999985</v>
      </c>
      <c r="H17" s="13">
        <f>[9]ESPH!I17</f>
        <v>89.239999999999938</v>
      </c>
      <c r="I17" s="13">
        <f>[9]ESPH!J17</f>
        <v>89.239999999999938</v>
      </c>
      <c r="J17" s="13">
        <f>[9]ESPH!K17</f>
        <v>89.239999999999952</v>
      </c>
      <c r="K17" s="13">
        <f>[9]ESPH!L17</f>
        <v>83.400000000000048</v>
      </c>
      <c r="L17" s="13">
        <f>[9]ESPH!M17</f>
        <v>83.400000000000048</v>
      </c>
      <c r="M17" s="13">
        <f>[9]ESPH!N17</f>
        <v>83.400000000000048</v>
      </c>
      <c r="N17" s="13"/>
    </row>
    <row r="18" spans="1:14" x14ac:dyDescent="0.3">
      <c r="A18" s="22" t="str">
        <f>[9]ESPH!B18</f>
        <v>i. Bloque mayor a 501 kWh</v>
      </c>
      <c r="B18" s="13">
        <f>[9]ESPH!C18</f>
        <v>7701.0700000000052</v>
      </c>
      <c r="C18" s="13">
        <f>[9]ESPH!D18</f>
        <v>7701.0700000000052</v>
      </c>
      <c r="D18" s="13">
        <f>[9]ESPH!E18</f>
        <v>7701.0700000000052</v>
      </c>
      <c r="E18" s="13">
        <f>[9]ESPH!F18</f>
        <v>8294.3200000000052</v>
      </c>
      <c r="F18" s="13">
        <f>[9]ESPH!G18</f>
        <v>8294.3200000000052</v>
      </c>
      <c r="G18" s="13">
        <f>[9]ESPH!H18</f>
        <v>8294.3200000000052</v>
      </c>
      <c r="H18" s="13">
        <f>[9]ESPH!I18</f>
        <v>8646.1199999999972</v>
      </c>
      <c r="I18" s="13">
        <f>[9]ESPH!J18</f>
        <v>8646.1199999999972</v>
      </c>
      <c r="J18" s="13">
        <f>[9]ESPH!K18</f>
        <v>8646.1199999999972</v>
      </c>
      <c r="K18" s="13">
        <f>[9]ESPH!L18</f>
        <v>8080.4899999999961</v>
      </c>
      <c r="L18" s="13">
        <f>[9]ESPH!M18</f>
        <v>8080.4899999999961</v>
      </c>
      <c r="M18" s="13">
        <f>[9]ESPH!N18</f>
        <v>8080.4899999999961</v>
      </c>
      <c r="N18" s="13"/>
    </row>
    <row r="19" spans="1:14" x14ac:dyDescent="0.3">
      <c r="A19" s="22" t="str">
        <f>[9]ESPH!B19</f>
        <v>j. Bloque mayor a 501 kWh</v>
      </c>
      <c r="B19" s="13">
        <f>[9]ESPH!C19</f>
        <v>88.05999999999996</v>
      </c>
      <c r="C19" s="13">
        <f>[9]ESPH!D19</f>
        <v>88.05999999999996</v>
      </c>
      <c r="D19" s="13">
        <f>[9]ESPH!E19</f>
        <v>88.05999999999996</v>
      </c>
      <c r="E19" s="13">
        <f>[9]ESPH!F19</f>
        <v>94.840000000000018</v>
      </c>
      <c r="F19" s="13">
        <f>[9]ESPH!G19</f>
        <v>94.840000000000032</v>
      </c>
      <c r="G19" s="13">
        <f>[9]ESPH!H19</f>
        <v>94.840000000000018</v>
      </c>
      <c r="H19" s="13">
        <f>[9]ESPH!I19</f>
        <v>98.869999999999933</v>
      </c>
      <c r="I19" s="13">
        <f>[9]ESPH!J19</f>
        <v>98.869999999999933</v>
      </c>
      <c r="J19" s="13">
        <f>[9]ESPH!K19</f>
        <v>98.869999999999933</v>
      </c>
      <c r="K19" s="13">
        <f>[9]ESPH!L19</f>
        <v>92.400000000000048</v>
      </c>
      <c r="L19" s="13">
        <f>[9]ESPH!M19</f>
        <v>92.400000000000048</v>
      </c>
      <c r="M19" s="13">
        <f>[9]ESPH!N19</f>
        <v>92.400000000000048</v>
      </c>
      <c r="N19" s="21"/>
    </row>
    <row r="20" spans="1:14" x14ac:dyDescent="0.3">
      <c r="A20" s="60" t="str">
        <f>[9]ESPH!B20</f>
        <v>j.a.Por consumo de energía (kWh)</v>
      </c>
      <c r="B20" s="13">
        <f>[9]ESPH!C20</f>
        <v>7701.0700000000052</v>
      </c>
      <c r="C20" s="13">
        <f>[9]ESPH!D20</f>
        <v>7701.0700000000052</v>
      </c>
      <c r="D20" s="13">
        <f>[9]ESPH!E20</f>
        <v>7701.0700000000052</v>
      </c>
      <c r="E20" s="13">
        <f>[9]ESPH!F20</f>
        <v>8294.3200000000052</v>
      </c>
      <c r="F20" s="13">
        <f>[9]ESPH!G20</f>
        <v>8294.3200000000052</v>
      </c>
      <c r="G20" s="13">
        <f>[9]ESPH!H20</f>
        <v>8294.3200000000052</v>
      </c>
      <c r="H20" s="13">
        <f>[9]ESPH!I20</f>
        <v>8294.3200000000052</v>
      </c>
      <c r="I20" s="13">
        <f>[9]ESPH!J20</f>
        <v>8294.3200000000052</v>
      </c>
      <c r="J20" s="13">
        <f>[9]ESPH!K20</f>
        <v>8294.3200000000052</v>
      </c>
      <c r="K20" s="13">
        <f>[9]ESPH!L20</f>
        <v>8080.4899999999961</v>
      </c>
      <c r="L20" s="13">
        <f>[9]ESPH!M20</f>
        <v>8080.4899999999961</v>
      </c>
      <c r="M20" s="13">
        <f>[9]ESPH!N20</f>
        <v>8080.4899999999961</v>
      </c>
      <c r="N20" s="23"/>
    </row>
    <row r="21" spans="1:14" x14ac:dyDescent="0.3">
      <c r="A21" s="47" t="str">
        <f>[9]ESPH!B21</f>
        <v>j.b. Por consumo de energía (kWh)</v>
      </c>
      <c r="B21" s="13">
        <f>[9]ESPH!C21</f>
        <v>49.539999999999978</v>
      </c>
      <c r="C21" s="13">
        <f>[9]ESPH!D21</f>
        <v>49.539999999999978</v>
      </c>
      <c r="D21" s="13">
        <f>[9]ESPH!E21</f>
        <v>49.539999999999978</v>
      </c>
      <c r="E21" s="13">
        <f>[9]ESPH!F21</f>
        <v>53.34999999999998</v>
      </c>
      <c r="F21" s="13">
        <f>[9]ESPH!G21</f>
        <v>53.349999999999973</v>
      </c>
      <c r="G21" s="13">
        <f>[9]ESPH!H21</f>
        <v>53.34999999999998</v>
      </c>
      <c r="H21" s="13">
        <f>[9]ESPH!I21</f>
        <v>53.349999999999973</v>
      </c>
      <c r="I21" s="13">
        <f>[9]ESPH!J21</f>
        <v>53.349999999999973</v>
      </c>
      <c r="J21" s="13">
        <f>[9]ESPH!K21</f>
        <v>53.34999999999998</v>
      </c>
      <c r="K21" s="13">
        <f>[9]ESPH!L21</f>
        <v>51.980000000000011</v>
      </c>
      <c r="L21" s="13">
        <f>[9]ESPH!M21</f>
        <v>51.980000000000011</v>
      </c>
      <c r="M21" s="13">
        <f>[9]ESPH!N21</f>
        <v>51.980000000000011</v>
      </c>
      <c r="N21" s="23"/>
    </row>
    <row r="22" spans="1:14" x14ac:dyDescent="0.3">
      <c r="A22" s="47" t="str">
        <f>[9]ESPH!B22</f>
        <v>j.c. Por consumo de energía (kW)</v>
      </c>
      <c r="B22" s="13">
        <f>[9]ESPH!C22</f>
        <v>8043.1600000000026</v>
      </c>
      <c r="C22" s="13">
        <f>[9]ESPH!D22</f>
        <v>8043.1600000000026</v>
      </c>
      <c r="D22" s="13">
        <f>[9]ESPH!E22</f>
        <v>8043.1600000000026</v>
      </c>
      <c r="E22" s="13">
        <f>[9]ESPH!F22</f>
        <v>8662.7699999999968</v>
      </c>
      <c r="F22" s="13">
        <f>[9]ESPH!G22</f>
        <v>8662.7699999999968</v>
      </c>
      <c r="G22" s="13">
        <f>[9]ESPH!H22</f>
        <v>8662.7699999999968</v>
      </c>
      <c r="H22" s="13">
        <f>[9]ESPH!I22</f>
        <v>8662.7699999999968</v>
      </c>
      <c r="I22" s="13">
        <f>[9]ESPH!J22</f>
        <v>8662.7699999999968</v>
      </c>
      <c r="J22" s="13">
        <f>[9]ESPH!K22</f>
        <v>8662.7699999999968</v>
      </c>
      <c r="K22" s="13">
        <f>[9]ESPH!L22</f>
        <v>8439.44</v>
      </c>
      <c r="L22" s="13">
        <f>[9]ESPH!M22</f>
        <v>8439.44</v>
      </c>
      <c r="M22" s="13">
        <f>[9]ESPH!N22</f>
        <v>8439.44</v>
      </c>
      <c r="N22" s="23"/>
    </row>
    <row r="23" spans="1:14" x14ac:dyDescent="0.3">
      <c r="A23" s="68" t="str">
        <f>[9]ESPH!B23</f>
        <v>COMERCIOS Y SERVICIOS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23"/>
    </row>
    <row r="24" spans="1:14" x14ac:dyDescent="0.3">
      <c r="A24" s="66" t="str">
        <f>[9]ESPH!B24</f>
        <v>T-CO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23"/>
    </row>
    <row r="25" spans="1:14" x14ac:dyDescent="0.3">
      <c r="A25" s="22" t="str">
        <f>[9]ESPH!B25</f>
        <v>a. Consumo de Energía menor o igual a 3000 kWh</v>
      </c>
      <c r="B25" s="13">
        <f>[9]ESPH!C25</f>
        <v>88.05999999999996</v>
      </c>
      <c r="C25" s="13">
        <f>[9]ESPH!D25</f>
        <v>88.05999999999996</v>
      </c>
      <c r="D25" s="13">
        <f>[9]ESPH!E25</f>
        <v>88.05999999999996</v>
      </c>
      <c r="E25" s="13">
        <f>[9]ESPH!F25</f>
        <v>94.840000000000018</v>
      </c>
      <c r="F25" s="13">
        <f>[9]ESPH!G25</f>
        <v>94.840000000000032</v>
      </c>
      <c r="G25" s="13">
        <f>[9]ESPH!H25</f>
        <v>94.840000000000018</v>
      </c>
      <c r="H25" s="13">
        <f>[9]ESPH!I25</f>
        <v>98.869999999999933</v>
      </c>
      <c r="I25" s="13">
        <f>[9]ESPH!J25</f>
        <v>98.869999999999933</v>
      </c>
      <c r="J25" s="13">
        <f>[9]ESPH!K25</f>
        <v>98.869999999999933</v>
      </c>
      <c r="K25" s="13">
        <f>[9]ESPH!L25</f>
        <v>92.400000000000048</v>
      </c>
      <c r="L25" s="13">
        <f>[9]ESPH!M25</f>
        <v>92.400000000000048</v>
      </c>
      <c r="M25" s="13">
        <f>[9]ESPH!N25</f>
        <v>92.400000000000048</v>
      </c>
      <c r="N25" s="23"/>
    </row>
    <row r="26" spans="1:14" x14ac:dyDescent="0.3">
      <c r="A26" s="22" t="str">
        <f>[9]ESPH!B26</f>
        <v>b. Bloque 0-3000 kWh</v>
      </c>
      <c r="B26" s="13">
        <f>[9]ESPH!C26</f>
        <v>148620</v>
      </c>
      <c r="C26" s="13">
        <f>[9]ESPH!D26</f>
        <v>148620</v>
      </c>
      <c r="D26" s="13">
        <f>[9]ESPH!E26</f>
        <v>148620</v>
      </c>
      <c r="E26" s="13">
        <f>[9]ESPH!F26</f>
        <v>160050</v>
      </c>
      <c r="F26" s="13">
        <f>[9]ESPH!G26</f>
        <v>160050</v>
      </c>
      <c r="G26" s="13">
        <f>[9]ESPH!H26</f>
        <v>160050</v>
      </c>
      <c r="H26" s="13">
        <f>[9]ESPH!I26</f>
        <v>166860</v>
      </c>
      <c r="I26" s="13">
        <f>[9]ESPH!J26</f>
        <v>166860</v>
      </c>
      <c r="J26" s="13">
        <f>[9]ESPH!K26</f>
        <v>166860</v>
      </c>
      <c r="K26" s="13">
        <f>[9]ESPH!L26</f>
        <v>155940</v>
      </c>
      <c r="L26" s="13">
        <f>[9]ESPH!M26</f>
        <v>155940</v>
      </c>
      <c r="M26" s="13">
        <f>[9]ESPH!N26</f>
        <v>155940</v>
      </c>
      <c r="N26" s="23"/>
    </row>
    <row r="27" spans="1:14" x14ac:dyDescent="0.3">
      <c r="A27" s="60" t="str">
        <f>[9]ESPH!B27</f>
        <v>c. Bloque mayor a 3000 kWh</v>
      </c>
      <c r="B27" s="13">
        <f>[9]ESPH!C27</f>
        <v>49.539999999999978</v>
      </c>
      <c r="C27" s="13">
        <f>[9]ESPH!D27</f>
        <v>49.539999999999978</v>
      </c>
      <c r="D27" s="13">
        <f>[9]ESPH!E27</f>
        <v>49.539999999999978</v>
      </c>
      <c r="E27" s="13">
        <f>[9]ESPH!F27</f>
        <v>53.34999999999998</v>
      </c>
      <c r="F27" s="13">
        <f>[9]ESPH!G27</f>
        <v>53.349999999999973</v>
      </c>
      <c r="G27" s="13">
        <f>[9]ESPH!H27</f>
        <v>53.34999999999998</v>
      </c>
      <c r="H27" s="13">
        <f>[9]ESPH!I27</f>
        <v>55.619999999999955</v>
      </c>
      <c r="I27" s="13">
        <f>[9]ESPH!J27</f>
        <v>55.619999999999955</v>
      </c>
      <c r="J27" s="13">
        <f>[9]ESPH!K27</f>
        <v>55.619999999999962</v>
      </c>
      <c r="K27" s="13">
        <f>[9]ESPH!L27</f>
        <v>51.980000000000011</v>
      </c>
      <c r="L27" s="13">
        <f>[9]ESPH!M27</f>
        <v>51.980000000000011</v>
      </c>
      <c r="M27" s="13">
        <f>[9]ESPH!N27</f>
        <v>51.980000000000011</v>
      </c>
      <c r="N27" s="23"/>
    </row>
    <row r="28" spans="1:14" x14ac:dyDescent="0.3">
      <c r="A28" s="47" t="str">
        <f>[9]ESPH!B28</f>
        <v>d. Bloque 0-10 kW</v>
      </c>
      <c r="B28" s="13">
        <f>[9]ESPH!C28</f>
        <v>80431.600000000049</v>
      </c>
      <c r="C28" s="13">
        <f>[9]ESPH!D28</f>
        <v>80431.600000000049</v>
      </c>
      <c r="D28" s="13">
        <f>[9]ESPH!E28</f>
        <v>80431.600000000049</v>
      </c>
      <c r="E28" s="13">
        <f>[9]ESPH!F28</f>
        <v>86627.700000000012</v>
      </c>
      <c r="F28" s="13">
        <f>[9]ESPH!G28</f>
        <v>86627.700000000026</v>
      </c>
      <c r="G28" s="13">
        <f>[9]ESPH!H28</f>
        <v>86627.700000000012</v>
      </c>
      <c r="H28" s="13">
        <f>[9]ESPH!I28</f>
        <v>90302</v>
      </c>
      <c r="I28" s="13">
        <f>[9]ESPH!J28</f>
        <v>90302</v>
      </c>
      <c r="J28" s="13">
        <f>[9]ESPH!K28</f>
        <v>90302</v>
      </c>
      <c r="K28" s="13">
        <f>[9]ESPH!L28</f>
        <v>84394.399999999951</v>
      </c>
      <c r="L28" s="13">
        <f>[9]ESPH!M28</f>
        <v>84394.399999999951</v>
      </c>
      <c r="M28" s="13">
        <f>[9]ESPH!N28</f>
        <v>84394.399999999951</v>
      </c>
      <c r="N28" s="23"/>
    </row>
    <row r="29" spans="1:14" x14ac:dyDescent="0.3">
      <c r="A29" s="47" t="str">
        <f>[9]ESPH!B29</f>
        <v>e. Bloque mayor a 10 kW</v>
      </c>
      <c r="B29" s="13">
        <f>[9]ESPH!C29</f>
        <v>8043.1600000000026</v>
      </c>
      <c r="C29" s="13">
        <f>[9]ESPH!D29</f>
        <v>8043.1600000000026</v>
      </c>
      <c r="D29" s="13">
        <f>[9]ESPH!E29</f>
        <v>8043.1600000000026</v>
      </c>
      <c r="E29" s="13">
        <f>[9]ESPH!F29</f>
        <v>8662.7699999999968</v>
      </c>
      <c r="F29" s="13">
        <f>[9]ESPH!G29</f>
        <v>8662.7699999999968</v>
      </c>
      <c r="G29" s="13">
        <f>[9]ESPH!H29</f>
        <v>8662.7699999999968</v>
      </c>
      <c r="H29" s="13">
        <f>[9]ESPH!I29</f>
        <v>9030.2000000000044</v>
      </c>
      <c r="I29" s="13">
        <f>[9]ESPH!J29</f>
        <v>9030.2000000000044</v>
      </c>
      <c r="J29" s="13">
        <f>[9]ESPH!K29</f>
        <v>9030.2000000000044</v>
      </c>
      <c r="K29" s="13">
        <f>[9]ESPH!L29</f>
        <v>8439.44</v>
      </c>
      <c r="L29" s="13">
        <f>[9]ESPH!M29</f>
        <v>8439.44</v>
      </c>
      <c r="M29" s="13">
        <f>[9]ESPH!N29</f>
        <v>8439.44</v>
      </c>
      <c r="N29" s="23"/>
    </row>
    <row r="30" spans="1:14" x14ac:dyDescent="0.3">
      <c r="A30" s="68" t="str">
        <f>[9]ESPH!B30</f>
        <v>INDUSTRIAL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23"/>
    </row>
    <row r="31" spans="1:14" x14ac:dyDescent="0.3">
      <c r="A31" s="66" t="str">
        <f>[9]ESPH!B31</f>
        <v>T-IN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23"/>
    </row>
    <row r="32" spans="1:14" x14ac:dyDescent="0.3">
      <c r="A32" s="22" t="str">
        <f>[9]ESPH!B32</f>
        <v>a. Consumo de Energía menor o igual a 3000 kWh</v>
      </c>
      <c r="B32" s="13">
        <f>[9]ESPH!C32</f>
        <v>87.619999999999933</v>
      </c>
      <c r="C32" s="13">
        <f>[9]ESPH!D32</f>
        <v>87.619999999999933</v>
      </c>
      <c r="D32" s="13">
        <f>[9]ESPH!E32</f>
        <v>87.619999999999933</v>
      </c>
      <c r="E32" s="13">
        <f>[9]ESPH!F32</f>
        <v>94.369999999999933</v>
      </c>
      <c r="F32" s="13">
        <f>[9]ESPH!G32</f>
        <v>94.369999999999933</v>
      </c>
      <c r="G32" s="13">
        <f>[9]ESPH!H32</f>
        <v>94.369999999999933</v>
      </c>
      <c r="H32" s="13">
        <f>[9]ESPH!I32</f>
        <v>98.380000000000067</v>
      </c>
      <c r="I32" s="13">
        <f>[9]ESPH!J32</f>
        <v>98.380000000000067</v>
      </c>
      <c r="J32" s="13">
        <f>[9]ESPH!K32</f>
        <v>98.380000000000067</v>
      </c>
      <c r="K32" s="13">
        <f>[9]ESPH!L32</f>
        <v>91.94000000000004</v>
      </c>
      <c r="L32" s="13">
        <f>[9]ESPH!M32</f>
        <v>91.94000000000004</v>
      </c>
      <c r="M32" s="13">
        <f>[9]ESPH!N32</f>
        <v>91.94000000000004</v>
      </c>
      <c r="N32" s="23"/>
    </row>
    <row r="33" spans="1:14" x14ac:dyDescent="0.3">
      <c r="A33" s="22" t="str">
        <f>[9]ESPH!B33</f>
        <v>b. Bloque 0-3000 kWh</v>
      </c>
      <c r="B33" s="13">
        <f>[9]ESPH!C33</f>
        <v>147840</v>
      </c>
      <c r="C33" s="13">
        <f>[9]ESPH!D33</f>
        <v>147840</v>
      </c>
      <c r="D33" s="13">
        <f>[9]ESPH!E33</f>
        <v>147840</v>
      </c>
      <c r="E33" s="13">
        <f>[9]ESPH!F33</f>
        <v>159240</v>
      </c>
      <c r="F33" s="13">
        <f>[9]ESPH!G33</f>
        <v>159240</v>
      </c>
      <c r="G33" s="13">
        <f>[9]ESPH!H33</f>
        <v>159240</v>
      </c>
      <c r="H33" s="13">
        <f>[9]ESPH!I33</f>
        <v>165990</v>
      </c>
      <c r="I33" s="13">
        <f>[9]ESPH!J33</f>
        <v>165990</v>
      </c>
      <c r="J33" s="13">
        <f>[9]ESPH!K33</f>
        <v>165990</v>
      </c>
      <c r="K33" s="13">
        <f>[9]ESPH!L33</f>
        <v>155130</v>
      </c>
      <c r="L33" s="13">
        <f>[9]ESPH!M33</f>
        <v>155130</v>
      </c>
      <c r="M33" s="13">
        <f>[9]ESPH!N33</f>
        <v>155130</v>
      </c>
      <c r="N33" s="23"/>
    </row>
    <row r="34" spans="1:14" x14ac:dyDescent="0.3">
      <c r="A34" s="60" t="str">
        <f>[9]ESPH!B34</f>
        <v>c. Bloque mayor a 3000 kWh</v>
      </c>
      <c r="B34" s="13">
        <f>[9]ESPH!C34</f>
        <v>49.27999999999998</v>
      </c>
      <c r="C34" s="13">
        <f>[9]ESPH!D34</f>
        <v>49.27999999999998</v>
      </c>
      <c r="D34" s="13">
        <f>[9]ESPH!E34</f>
        <v>49.27999999999998</v>
      </c>
      <c r="E34" s="13">
        <f>[9]ESPH!F34</f>
        <v>53.079999999999991</v>
      </c>
      <c r="F34" s="13">
        <f>[9]ESPH!G34</f>
        <v>53.079999999999984</v>
      </c>
      <c r="G34" s="13">
        <f>[9]ESPH!H34</f>
        <v>53.079999999999991</v>
      </c>
      <c r="H34" s="13">
        <f>[9]ESPH!I34</f>
        <v>55.329999999999977</v>
      </c>
      <c r="I34" s="13">
        <f>[9]ESPH!J34</f>
        <v>55.329999999999977</v>
      </c>
      <c r="J34" s="13">
        <f>[9]ESPH!K34</f>
        <v>55.329999999999977</v>
      </c>
      <c r="K34" s="13">
        <f>[9]ESPH!L34</f>
        <v>51.710000000000022</v>
      </c>
      <c r="L34" s="13">
        <f>[9]ESPH!M34</f>
        <v>51.710000000000022</v>
      </c>
      <c r="M34" s="13">
        <f>[9]ESPH!N34</f>
        <v>51.710000000000022</v>
      </c>
      <c r="N34" s="21"/>
    </row>
    <row r="35" spans="1:14" x14ac:dyDescent="0.3">
      <c r="A35" s="60" t="str">
        <f>[9]ESPH!B35</f>
        <v>d. Bloque 0-10 kW</v>
      </c>
      <c r="B35" s="13">
        <f>[9]ESPH!C35</f>
        <v>80023.899999999951</v>
      </c>
      <c r="C35" s="13">
        <f>[9]ESPH!D35</f>
        <v>80023.899999999951</v>
      </c>
      <c r="D35" s="13">
        <f>[9]ESPH!E35</f>
        <v>80023.899999999951</v>
      </c>
      <c r="E35" s="13">
        <f>[9]ESPH!F35</f>
        <v>86188.600000000049</v>
      </c>
      <c r="F35" s="13">
        <f>[9]ESPH!G35</f>
        <v>86188.600000000049</v>
      </c>
      <c r="G35" s="13">
        <f>[9]ESPH!H35</f>
        <v>86188.600000000049</v>
      </c>
      <c r="H35" s="13">
        <f>[9]ESPH!I35</f>
        <v>89844.399999999951</v>
      </c>
      <c r="I35" s="13">
        <f>[9]ESPH!J35</f>
        <v>89844.399999999951</v>
      </c>
      <c r="J35" s="13">
        <f>[9]ESPH!K35</f>
        <v>89844.399999999951</v>
      </c>
      <c r="K35" s="13">
        <f>[9]ESPH!L35</f>
        <v>83966.700000000026</v>
      </c>
      <c r="L35" s="13">
        <f>[9]ESPH!M35</f>
        <v>83966.700000000012</v>
      </c>
      <c r="M35" s="13">
        <f>[9]ESPH!N35</f>
        <v>83966.700000000026</v>
      </c>
      <c r="N35" s="13"/>
    </row>
    <row r="36" spans="1:14" x14ac:dyDescent="0.3">
      <c r="A36" s="60" t="str">
        <f>[9]ESPH!B36</f>
        <v>e. Bloque mayor a 10 kW</v>
      </c>
      <c r="B36" s="13">
        <f>[9]ESPH!C36</f>
        <v>8002.3900000000067</v>
      </c>
      <c r="C36" s="13">
        <f>[9]ESPH!D36</f>
        <v>8002.3900000000058</v>
      </c>
      <c r="D36" s="13">
        <f>[9]ESPH!E36</f>
        <v>8002.3900000000067</v>
      </c>
      <c r="E36" s="13">
        <f>[9]ESPH!F36</f>
        <v>8618.8599999999933</v>
      </c>
      <c r="F36" s="13">
        <f>[9]ESPH!G36</f>
        <v>8618.8599999999933</v>
      </c>
      <c r="G36" s="13">
        <f>[9]ESPH!H36</f>
        <v>8618.8599999999933</v>
      </c>
      <c r="H36" s="13">
        <f>[9]ESPH!I36</f>
        <v>8984.44</v>
      </c>
      <c r="I36" s="13">
        <f>[9]ESPH!J36</f>
        <v>8984.44</v>
      </c>
      <c r="J36" s="13">
        <f>[9]ESPH!K36</f>
        <v>8984.44</v>
      </c>
      <c r="K36" s="13">
        <f>[9]ESPH!L36</f>
        <v>8396.6700000000055</v>
      </c>
      <c r="L36" s="13">
        <f>[9]ESPH!M36</f>
        <v>8396.6700000000055</v>
      </c>
      <c r="M36" s="13">
        <f>[9]ESPH!N36</f>
        <v>8396.6700000000055</v>
      </c>
      <c r="N36" s="13"/>
    </row>
    <row r="37" spans="1:14" x14ac:dyDescent="0.3">
      <c r="A37" s="73" t="str">
        <f>[9]ESPH!B37</f>
        <v>PREFERENCIAL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13"/>
    </row>
    <row r="38" spans="1:14" x14ac:dyDescent="0.3">
      <c r="A38" s="51" t="str">
        <f>[9]ESPH!B38</f>
        <v>T-CS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3">
      <c r="A39" s="60" t="str">
        <f>[9]ESPH!B39</f>
        <v>a. Consumo de Energía menor o igual a 3000 kWh</v>
      </c>
      <c r="B39" s="13">
        <f>[9]ESPH!C39</f>
        <v>74.849999999999952</v>
      </c>
      <c r="C39" s="13">
        <f>[9]ESPH!D39</f>
        <v>74.849999999999952</v>
      </c>
      <c r="D39" s="13">
        <f>[9]ESPH!E39</f>
        <v>74.849999999999952</v>
      </c>
      <c r="E39" s="13">
        <f>[9]ESPH!F39</f>
        <v>80.609999999999971</v>
      </c>
      <c r="F39" s="13">
        <f>[9]ESPH!G39</f>
        <v>80.609999999999985</v>
      </c>
      <c r="G39" s="13">
        <f>[9]ESPH!H39</f>
        <v>80.609999999999971</v>
      </c>
      <c r="H39" s="13">
        <f>[9]ESPH!I39</f>
        <v>84.039999999999978</v>
      </c>
      <c r="I39" s="13">
        <f>[9]ESPH!J39</f>
        <v>84.039999999999978</v>
      </c>
      <c r="J39" s="13">
        <f>[9]ESPH!K39</f>
        <v>84.039999999999978</v>
      </c>
      <c r="K39" s="13">
        <f>[9]ESPH!L39</f>
        <v>78.539999999999978</v>
      </c>
      <c r="L39" s="13">
        <f>[9]ESPH!M39</f>
        <v>78.539999999999978</v>
      </c>
      <c r="M39" s="13">
        <f>[9]ESPH!N39</f>
        <v>78.539999999999978</v>
      </c>
      <c r="N39" s="13"/>
    </row>
    <row r="40" spans="1:14" x14ac:dyDescent="0.3">
      <c r="A40" s="60" t="str">
        <f>[9]ESPH!B40</f>
        <v>b. Bloque 0-3000 kWh</v>
      </c>
      <c r="B40" s="13">
        <f>[9]ESPH!C40</f>
        <v>126330</v>
      </c>
      <c r="C40" s="13">
        <f>[9]ESPH!D40</f>
        <v>126330</v>
      </c>
      <c r="D40" s="13">
        <f>[9]ESPH!E40</f>
        <v>126330</v>
      </c>
      <c r="E40" s="13">
        <f>[9]ESPH!F40</f>
        <v>136050</v>
      </c>
      <c r="F40" s="13">
        <f>[9]ESPH!G40</f>
        <v>136050</v>
      </c>
      <c r="G40" s="13">
        <f>[9]ESPH!H40</f>
        <v>136050</v>
      </c>
      <c r="H40" s="13">
        <f>[9]ESPH!I40</f>
        <v>141840</v>
      </c>
      <c r="I40" s="13">
        <f>[9]ESPH!J40</f>
        <v>141840</v>
      </c>
      <c r="J40" s="13">
        <f>[9]ESPH!K40</f>
        <v>141840</v>
      </c>
      <c r="K40" s="13">
        <f>[9]ESPH!L40</f>
        <v>132540</v>
      </c>
      <c r="L40" s="13">
        <f>[9]ESPH!M40</f>
        <v>132540</v>
      </c>
      <c r="M40" s="13">
        <f>[9]ESPH!N40</f>
        <v>132540</v>
      </c>
      <c r="N40" s="13"/>
    </row>
    <row r="41" spans="1:14" x14ac:dyDescent="0.3">
      <c r="A41" s="60" t="str">
        <f>[9]ESPH!B41</f>
        <v>c. Bloque mayor a 3000 kWh</v>
      </c>
      <c r="B41" s="13">
        <f>[9]ESPH!C41</f>
        <v>42.109999999999985</v>
      </c>
      <c r="C41" s="13">
        <f>[9]ESPH!D41</f>
        <v>42.11</v>
      </c>
      <c r="D41" s="13">
        <f>[9]ESPH!E41</f>
        <v>42.109999999999985</v>
      </c>
      <c r="E41" s="13">
        <f>[9]ESPH!F41</f>
        <v>45.349999999999994</v>
      </c>
      <c r="F41" s="13">
        <f>[9]ESPH!G41</f>
        <v>45.349999999999987</v>
      </c>
      <c r="G41" s="13">
        <f>[9]ESPH!H41</f>
        <v>45.349999999999994</v>
      </c>
      <c r="H41" s="13">
        <f>[9]ESPH!I41</f>
        <v>47.27999999999998</v>
      </c>
      <c r="I41" s="13">
        <f>[9]ESPH!J41</f>
        <v>47.27999999999998</v>
      </c>
      <c r="J41" s="13">
        <f>[9]ESPH!K41</f>
        <v>47.27999999999998</v>
      </c>
      <c r="K41" s="13">
        <f>[9]ESPH!L41</f>
        <v>44.18</v>
      </c>
      <c r="L41" s="13">
        <f>[9]ESPH!M41</f>
        <v>44.179999999999993</v>
      </c>
      <c r="M41" s="13">
        <f>[9]ESPH!N41</f>
        <v>44.18</v>
      </c>
      <c r="N41" s="13"/>
    </row>
    <row r="42" spans="1:14" x14ac:dyDescent="0.3">
      <c r="A42" s="60" t="str">
        <f>[9]ESPH!B42</f>
        <v>d. Bloque 0-10 kW</v>
      </c>
      <c r="B42" s="13">
        <f>[9]ESPH!C42</f>
        <v>68366.899999999965</v>
      </c>
      <c r="C42" s="13">
        <f>[9]ESPH!D42</f>
        <v>68366.899999999965</v>
      </c>
      <c r="D42" s="13">
        <f>[9]ESPH!E42</f>
        <v>68366.899999999965</v>
      </c>
      <c r="E42" s="13">
        <f>[9]ESPH!F42</f>
        <v>73633.5</v>
      </c>
      <c r="F42" s="13">
        <f>[9]ESPH!G42</f>
        <v>73633.5</v>
      </c>
      <c r="G42" s="13">
        <f>[9]ESPH!H42</f>
        <v>73633.5</v>
      </c>
      <c r="H42" s="13">
        <f>[9]ESPH!I42</f>
        <v>76756.7</v>
      </c>
      <c r="I42" s="13">
        <f>[9]ESPH!J42</f>
        <v>76756.7</v>
      </c>
      <c r="J42" s="13">
        <f>[9]ESPH!K42</f>
        <v>76756.699999999983</v>
      </c>
      <c r="K42" s="13">
        <f>[9]ESPH!L42</f>
        <v>71735.199999999983</v>
      </c>
      <c r="L42" s="13">
        <f>[9]ESPH!M42</f>
        <v>71735.199999999968</v>
      </c>
      <c r="M42" s="13">
        <f>[9]ESPH!N42</f>
        <v>71735.199999999983</v>
      </c>
      <c r="N42" s="13"/>
    </row>
    <row r="43" spans="1:14" x14ac:dyDescent="0.3">
      <c r="A43" s="60" t="str">
        <f>[9]ESPH!B43</f>
        <v>e. Bloque mayor a 10 kW</v>
      </c>
      <c r="B43" s="13">
        <f>[9]ESPH!C43</f>
        <v>6836.6900000000014</v>
      </c>
      <c r="C43" s="13">
        <f>[9]ESPH!D43</f>
        <v>6836.6900000000014</v>
      </c>
      <c r="D43" s="13">
        <f>[9]ESPH!E43</f>
        <v>6836.6900000000014</v>
      </c>
      <c r="E43" s="13">
        <f>[9]ESPH!F43</f>
        <v>7363.350000000004</v>
      </c>
      <c r="F43" s="13">
        <f>[9]ESPH!G43</f>
        <v>7363.350000000004</v>
      </c>
      <c r="G43" s="13">
        <f>[9]ESPH!H43</f>
        <v>7363.350000000004</v>
      </c>
      <c r="H43" s="13">
        <f>[9]ESPH!I43</f>
        <v>7675.6700000000055</v>
      </c>
      <c r="I43" s="13">
        <f>[9]ESPH!J43</f>
        <v>7675.6700000000055</v>
      </c>
      <c r="J43" s="13">
        <f>[9]ESPH!K43</f>
        <v>7675.6700000000046</v>
      </c>
      <c r="K43" s="13">
        <f>[9]ESPH!L43</f>
        <v>7173.5199999999977</v>
      </c>
      <c r="L43" s="13">
        <f>[9]ESPH!M43</f>
        <v>7173.5199999999986</v>
      </c>
      <c r="M43" s="13">
        <f>[9]ESPH!N43</f>
        <v>7173.5199999999977</v>
      </c>
      <c r="N43" s="13"/>
    </row>
    <row r="44" spans="1:14" x14ac:dyDescent="0.3">
      <c r="A44" s="73" t="str">
        <f>[9]ESPH!B44</f>
        <v>MEDIA TENSIÓN (T-MT)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13"/>
    </row>
    <row r="45" spans="1:14" x14ac:dyDescent="0.3">
      <c r="A45" s="51" t="str">
        <f>[9]ESPH!B45</f>
        <v>T-MT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x14ac:dyDescent="0.3">
      <c r="A46" s="60" t="str">
        <f>[9]ESPH!B46</f>
        <v>a. Energía Punta (Máxima)</v>
      </c>
      <c r="B46" s="13">
        <f>[9]ESPH!C46</f>
        <v>65.82999999999997</v>
      </c>
      <c r="C46" s="13">
        <f>[9]ESPH!D46</f>
        <v>65.82999999999997</v>
      </c>
      <c r="D46" s="13">
        <f>[9]ESPH!E46</f>
        <v>65.82999999999997</v>
      </c>
      <c r="E46" s="13">
        <f>[9]ESPH!F46</f>
        <v>70.910000000000025</v>
      </c>
      <c r="F46" s="13">
        <f>[9]ESPH!G46</f>
        <v>70.910000000000011</v>
      </c>
      <c r="G46" s="13">
        <f>[9]ESPH!H46</f>
        <v>70.910000000000025</v>
      </c>
      <c r="H46" s="13">
        <f>[9]ESPH!I46</f>
        <v>73.92000000000003</v>
      </c>
      <c r="I46" s="13">
        <f>[9]ESPH!J46</f>
        <v>73.92000000000003</v>
      </c>
      <c r="J46" s="13">
        <f>[9]ESPH!K46</f>
        <v>73.92000000000003</v>
      </c>
      <c r="K46" s="13">
        <f>[9]ESPH!L46</f>
        <v>69.07999999999997</v>
      </c>
      <c r="L46" s="13">
        <f>[9]ESPH!M46</f>
        <v>69.07999999999997</v>
      </c>
      <c r="M46" s="13">
        <f>[9]ESPH!N46</f>
        <v>69.07999999999997</v>
      </c>
      <c r="N46" s="13"/>
    </row>
    <row r="47" spans="1:14" x14ac:dyDescent="0.3">
      <c r="A47" s="60" t="str">
        <f>[9]ESPH!B47</f>
        <v>b. Energía Punta (Mínimo)</v>
      </c>
      <c r="B47" s="13">
        <f>[9]ESPH!C47</f>
        <v>63.569999999999979</v>
      </c>
      <c r="C47" s="13">
        <f>[9]ESPH!D47</f>
        <v>63.569999999999986</v>
      </c>
      <c r="D47" s="13">
        <f>[9]ESPH!E47</f>
        <v>63.569999999999979</v>
      </c>
      <c r="E47" s="13">
        <f>[9]ESPH!F47</f>
        <v>68.470000000000013</v>
      </c>
      <c r="F47" s="13">
        <f>[9]ESPH!G47</f>
        <v>68.47</v>
      </c>
      <c r="G47" s="13">
        <f>[9]ESPH!H47</f>
        <v>68.470000000000013</v>
      </c>
      <c r="H47" s="13">
        <f>[9]ESPH!I47</f>
        <v>71.380000000000052</v>
      </c>
      <c r="I47" s="13">
        <f>[9]ESPH!J47</f>
        <v>71.380000000000052</v>
      </c>
      <c r="J47" s="13">
        <f>[9]ESPH!K47</f>
        <v>71.380000000000052</v>
      </c>
      <c r="K47" s="13">
        <f>[9]ESPH!L47</f>
        <v>66.710000000000022</v>
      </c>
      <c r="L47" s="13">
        <f>[9]ESPH!M47</f>
        <v>66.710000000000022</v>
      </c>
      <c r="M47" s="13">
        <f>[9]ESPH!N47</f>
        <v>66.710000000000022</v>
      </c>
      <c r="N47" s="13"/>
    </row>
    <row r="48" spans="1:14" x14ac:dyDescent="0.3">
      <c r="A48" s="60" t="str">
        <f>[9]ESPH!B48</f>
        <v>c. Energía Valle (Máxima)</v>
      </c>
      <c r="B48" s="13">
        <f>[9]ESPH!C48</f>
        <v>33.539999999999985</v>
      </c>
      <c r="C48" s="13">
        <f>[9]ESPH!D48</f>
        <v>33.539999999999985</v>
      </c>
      <c r="D48" s="13">
        <f>[9]ESPH!E48</f>
        <v>33.539999999999985</v>
      </c>
      <c r="E48" s="13">
        <f>[9]ESPH!F48</f>
        <v>36.119999999999997</v>
      </c>
      <c r="F48" s="13">
        <f>[9]ESPH!G48</f>
        <v>36.11999999999999</v>
      </c>
      <c r="G48" s="13">
        <f>[9]ESPH!H48</f>
        <v>36.119999999999997</v>
      </c>
      <c r="H48" s="13">
        <f>[9]ESPH!I48</f>
        <v>37.65</v>
      </c>
      <c r="I48" s="13">
        <f>[9]ESPH!J48</f>
        <v>37.65</v>
      </c>
      <c r="J48" s="13">
        <f>[9]ESPH!K48</f>
        <v>37.649999999999991</v>
      </c>
      <c r="K48" s="13">
        <f>[9]ESPH!L48</f>
        <v>35.190000000000026</v>
      </c>
      <c r="L48" s="13">
        <f>[9]ESPH!M48</f>
        <v>35.190000000000026</v>
      </c>
      <c r="M48" s="13">
        <f>[9]ESPH!N48</f>
        <v>35.190000000000026</v>
      </c>
      <c r="N48" s="13"/>
    </row>
    <row r="49" spans="1:14" x14ac:dyDescent="0.3">
      <c r="A49" s="60" t="str">
        <f>[9]ESPH!B49</f>
        <v>d. Energía Valle (Mínimo)</v>
      </c>
      <c r="B49" s="13">
        <f>[9]ESPH!C49</f>
        <v>32.389999999999993</v>
      </c>
      <c r="C49" s="13">
        <f>[9]ESPH!D49</f>
        <v>32.389999999999993</v>
      </c>
      <c r="D49" s="13">
        <f>[9]ESPH!E49</f>
        <v>32.389999999999993</v>
      </c>
      <c r="E49" s="13">
        <f>[9]ESPH!F49</f>
        <v>34.889999999999993</v>
      </c>
      <c r="F49" s="13">
        <f>[9]ESPH!G49</f>
        <v>34.89</v>
      </c>
      <c r="G49" s="13">
        <f>[9]ESPH!H49</f>
        <v>34.889999999999993</v>
      </c>
      <c r="H49" s="13">
        <f>[9]ESPH!I49</f>
        <v>36.36999999999999</v>
      </c>
      <c r="I49" s="13">
        <f>[9]ESPH!J49</f>
        <v>36.36999999999999</v>
      </c>
      <c r="J49" s="13">
        <f>[9]ESPH!K49</f>
        <v>36.369999999999997</v>
      </c>
      <c r="K49" s="13">
        <f>[9]ESPH!L49</f>
        <v>33.99</v>
      </c>
      <c r="L49" s="13">
        <f>[9]ESPH!M49</f>
        <v>33.99</v>
      </c>
      <c r="M49" s="13">
        <f>[9]ESPH!N49</f>
        <v>33.99</v>
      </c>
      <c r="N49" s="13"/>
    </row>
    <row r="50" spans="1:14" x14ac:dyDescent="0.3">
      <c r="A50" s="60" t="str">
        <f>[9]ESPH!B50</f>
        <v>e. Energía Noche (Máxima)</v>
      </c>
      <c r="B50" s="13">
        <f>[9]ESPH!C50</f>
        <v>27.320000000000018</v>
      </c>
      <c r="C50" s="13">
        <f>[9]ESPH!D50</f>
        <v>27.320000000000014</v>
      </c>
      <c r="D50" s="13">
        <f>[9]ESPH!E50</f>
        <v>27.320000000000018</v>
      </c>
      <c r="E50" s="13">
        <f>[9]ESPH!F50</f>
        <v>29.429999999999982</v>
      </c>
      <c r="F50" s="13">
        <f>[9]ESPH!G50</f>
        <v>29.429999999999978</v>
      </c>
      <c r="G50" s="13">
        <f>[9]ESPH!H50</f>
        <v>29.429999999999982</v>
      </c>
      <c r="H50" s="13">
        <f>[9]ESPH!I50</f>
        <v>30.679999999999978</v>
      </c>
      <c r="I50" s="13">
        <f>[9]ESPH!J50</f>
        <v>30.679999999999978</v>
      </c>
      <c r="J50" s="13">
        <f>[9]ESPH!K50</f>
        <v>30.679999999999982</v>
      </c>
      <c r="K50" s="13">
        <f>[9]ESPH!L50</f>
        <v>28.669999999999987</v>
      </c>
      <c r="L50" s="13">
        <f>[9]ESPH!M50</f>
        <v>28.669999999999991</v>
      </c>
      <c r="M50" s="13">
        <f>[9]ESPH!N50</f>
        <v>28.669999999999987</v>
      </c>
      <c r="N50" s="13"/>
    </row>
    <row r="51" spans="1:14" x14ac:dyDescent="0.3">
      <c r="A51" s="60" t="str">
        <f>[9]ESPH!B51</f>
        <v>f. Energía Noche (Mínimo)</v>
      </c>
      <c r="B51" s="13">
        <f>[9]ESPH!C51</f>
        <v>26.38</v>
      </c>
      <c r="C51" s="13">
        <f>[9]ESPH!D51</f>
        <v>26.38</v>
      </c>
      <c r="D51" s="13">
        <f>[9]ESPH!E51</f>
        <v>26.38</v>
      </c>
      <c r="E51" s="13">
        <f>[9]ESPH!F51</f>
        <v>28.419999999999995</v>
      </c>
      <c r="F51" s="13">
        <f>[9]ESPH!G51</f>
        <v>28.419999999999991</v>
      </c>
      <c r="G51" s="13">
        <f>[9]ESPH!H51</f>
        <v>28.419999999999995</v>
      </c>
      <c r="H51" s="13">
        <f>[9]ESPH!I51</f>
        <v>29.62</v>
      </c>
      <c r="I51" s="13">
        <f>[9]ESPH!J51</f>
        <v>29.62</v>
      </c>
      <c r="J51" s="13">
        <f>[9]ESPH!K51</f>
        <v>29.62</v>
      </c>
      <c r="K51" s="13">
        <f>[9]ESPH!L51</f>
        <v>27.679999999999982</v>
      </c>
      <c r="L51" s="13">
        <f>[9]ESPH!M51</f>
        <v>27.679999999999986</v>
      </c>
      <c r="M51" s="13">
        <f>[9]ESPH!N51</f>
        <v>27.679999999999982</v>
      </c>
      <c r="N51" s="13"/>
    </row>
    <row r="52" spans="1:14" x14ac:dyDescent="0.3">
      <c r="A52" s="60" t="str">
        <f>[9]ESPH!B52</f>
        <v>g. Potencia Punta (Máxima)</v>
      </c>
      <c r="B52" s="13">
        <f>[9]ESPH!C52</f>
        <v>6975.6799999999957</v>
      </c>
      <c r="C52" s="13">
        <f>[9]ESPH!D52</f>
        <v>6975.6799999999957</v>
      </c>
      <c r="D52" s="13">
        <f>[9]ESPH!E52</f>
        <v>6975.6799999999957</v>
      </c>
      <c r="E52" s="13">
        <f>[9]ESPH!F52</f>
        <v>7513.0499999999965</v>
      </c>
      <c r="F52" s="13">
        <f>[9]ESPH!G52</f>
        <v>7513.0499999999956</v>
      </c>
      <c r="G52" s="13">
        <f>[9]ESPH!H52</f>
        <v>7513.0499999999965</v>
      </c>
      <c r="H52" s="13">
        <f>[9]ESPH!I52</f>
        <v>7831.72</v>
      </c>
      <c r="I52" s="13">
        <f>[9]ESPH!J52</f>
        <v>7831.72</v>
      </c>
      <c r="J52" s="13">
        <f>[9]ESPH!K52</f>
        <v>7831.72</v>
      </c>
      <c r="K52" s="13">
        <f>[9]ESPH!L52</f>
        <v>7319.3599999999933</v>
      </c>
      <c r="L52" s="13">
        <f>[9]ESPH!M52</f>
        <v>7319.3599999999942</v>
      </c>
      <c r="M52" s="13">
        <f>[9]ESPH!N52</f>
        <v>7319.3599999999933</v>
      </c>
      <c r="N52" s="13"/>
    </row>
    <row r="53" spans="1:14" x14ac:dyDescent="0.3">
      <c r="A53" s="60" t="str">
        <f>[9]ESPH!B53</f>
        <v>h. Potencia Punta (Mínimo)</v>
      </c>
      <c r="B53" s="13">
        <f>[9]ESPH!C53</f>
        <v>6736.4100000000026</v>
      </c>
      <c r="C53" s="13">
        <f>[9]ESPH!D53</f>
        <v>6736.4100000000026</v>
      </c>
      <c r="D53" s="13">
        <f>[9]ESPH!E53</f>
        <v>6736.4100000000026</v>
      </c>
      <c r="E53" s="13">
        <f>[9]ESPH!F53</f>
        <v>7255.350000000004</v>
      </c>
      <c r="F53" s="13">
        <f>[9]ESPH!G53</f>
        <v>7255.350000000004</v>
      </c>
      <c r="G53" s="13">
        <f>[9]ESPH!H53</f>
        <v>7255.350000000004</v>
      </c>
      <c r="H53" s="13">
        <f>[9]ESPH!I53</f>
        <v>7563.0899999999974</v>
      </c>
      <c r="I53" s="13">
        <f>[9]ESPH!J53</f>
        <v>7563.0899999999974</v>
      </c>
      <c r="J53" s="13">
        <f>[9]ESPH!K53</f>
        <v>7563.0899999999974</v>
      </c>
      <c r="K53" s="13">
        <f>[9]ESPH!L53</f>
        <v>7068.3099999999986</v>
      </c>
      <c r="L53" s="13">
        <f>[9]ESPH!M53</f>
        <v>7068.3099999999986</v>
      </c>
      <c r="M53" s="13">
        <f>[9]ESPH!N53</f>
        <v>7068.3099999999986</v>
      </c>
      <c r="N53" s="13"/>
    </row>
    <row r="54" spans="1:14" x14ac:dyDescent="0.3">
      <c r="A54" s="60" t="str">
        <f>[9]ESPH!B54</f>
        <v>i. Potencia Valle (Máxima)</v>
      </c>
      <c r="B54" s="13">
        <f>[9]ESPH!C54</f>
        <v>4846.8500000000031</v>
      </c>
      <c r="C54" s="13">
        <f>[9]ESPH!D54</f>
        <v>4846.8500000000031</v>
      </c>
      <c r="D54" s="13">
        <f>[9]ESPH!E54</f>
        <v>4846.8500000000031</v>
      </c>
      <c r="E54" s="13">
        <f>[9]ESPH!F54</f>
        <v>5220.2299999999987</v>
      </c>
      <c r="F54" s="13">
        <f>[9]ESPH!G54</f>
        <v>5220.2299999999996</v>
      </c>
      <c r="G54" s="13">
        <f>[9]ESPH!H54</f>
        <v>5220.2299999999987</v>
      </c>
      <c r="H54" s="13">
        <f>[9]ESPH!I54</f>
        <v>5441.6499999999969</v>
      </c>
      <c r="I54" s="13">
        <f>[9]ESPH!J54</f>
        <v>5441.6499999999969</v>
      </c>
      <c r="J54" s="13">
        <f>[9]ESPH!K54</f>
        <v>5441.6499999999969</v>
      </c>
      <c r="K54" s="13">
        <f>[9]ESPH!L54</f>
        <v>5085.6499999999969</v>
      </c>
      <c r="L54" s="13">
        <f>[9]ESPH!M54</f>
        <v>5085.6499999999969</v>
      </c>
      <c r="M54" s="13">
        <f>[9]ESPH!N54</f>
        <v>5085.6499999999969</v>
      </c>
      <c r="N54" s="13"/>
    </row>
    <row r="55" spans="1:14" x14ac:dyDescent="0.3">
      <c r="A55" s="60" t="str">
        <f>[9]ESPH!B55</f>
        <v>j. Potencia Valle (Mínimo)</v>
      </c>
      <c r="B55" s="13">
        <f>[9]ESPH!C55</f>
        <v>4680.6000000000022</v>
      </c>
      <c r="C55" s="13">
        <f>[9]ESPH!D55</f>
        <v>4680.6000000000022</v>
      </c>
      <c r="D55" s="13">
        <f>[9]ESPH!E55</f>
        <v>4680.6000000000022</v>
      </c>
      <c r="E55" s="13">
        <f>[9]ESPH!F55</f>
        <v>5041.17</v>
      </c>
      <c r="F55" s="13">
        <f>[9]ESPH!G55</f>
        <v>5041.170000000001</v>
      </c>
      <c r="G55" s="13">
        <f>[9]ESPH!H55</f>
        <v>5041.17</v>
      </c>
      <c r="H55" s="13">
        <f>[9]ESPH!I55</f>
        <v>5254.9899999999989</v>
      </c>
      <c r="I55" s="13">
        <f>[9]ESPH!J55</f>
        <v>5254.9899999999989</v>
      </c>
      <c r="J55" s="13">
        <f>[9]ESPH!K55</f>
        <v>5254.99</v>
      </c>
      <c r="K55" s="13">
        <f>[9]ESPH!L55</f>
        <v>4911.2100000000009</v>
      </c>
      <c r="L55" s="13">
        <f>[9]ESPH!M55</f>
        <v>4911.2100000000019</v>
      </c>
      <c r="M55" s="13">
        <f>[9]ESPH!N55</f>
        <v>4911.2100000000009</v>
      </c>
      <c r="N55" s="13"/>
    </row>
    <row r="56" spans="1:14" x14ac:dyDescent="0.3">
      <c r="A56" s="60" t="str">
        <f>[9]ESPH!B56</f>
        <v>k. Potencia Noche (Máxima)</v>
      </c>
      <c r="B56" s="13">
        <f>[9]ESPH!C56</f>
        <v>3230.1699999999987</v>
      </c>
      <c r="C56" s="13">
        <f>[9]ESPH!D56</f>
        <v>3230.1699999999987</v>
      </c>
      <c r="D56" s="13">
        <f>[9]ESPH!E56</f>
        <v>3230.1699999999987</v>
      </c>
      <c r="E56" s="13">
        <f>[9]ESPH!F56</f>
        <v>3479.0099999999993</v>
      </c>
      <c r="F56" s="13">
        <f>[9]ESPH!G56</f>
        <v>3479.0099999999989</v>
      </c>
      <c r="G56" s="13">
        <f>[9]ESPH!H56</f>
        <v>3479.0099999999993</v>
      </c>
      <c r="H56" s="13">
        <f>[9]ESPH!I56</f>
        <v>3626.5700000000029</v>
      </c>
      <c r="I56" s="13">
        <f>[9]ESPH!J56</f>
        <v>3626.5700000000029</v>
      </c>
      <c r="J56" s="13">
        <f>[9]ESPH!K56</f>
        <v>3626.5700000000024</v>
      </c>
      <c r="K56" s="13">
        <f>[9]ESPH!L56</f>
        <v>3389.3200000000029</v>
      </c>
      <c r="L56" s="13">
        <f>[9]ESPH!M56</f>
        <v>3389.3200000000024</v>
      </c>
      <c r="M56" s="13">
        <f>[9]ESPH!N56</f>
        <v>3389.3200000000029</v>
      </c>
      <c r="N56" s="13"/>
    </row>
    <row r="57" spans="1:14" x14ac:dyDescent="0.3">
      <c r="A57" s="60" t="str">
        <f>[9]ESPH!B57</f>
        <v>l. Potencia Noche (Mínimo)</v>
      </c>
      <c r="B57" s="13">
        <f>[9]ESPH!C57</f>
        <v>3119.39</v>
      </c>
      <c r="C57" s="13">
        <f>[9]ESPH!D57</f>
        <v>3119.39</v>
      </c>
      <c r="D57" s="13">
        <f>[9]ESPH!E57</f>
        <v>3119.39</v>
      </c>
      <c r="E57" s="13">
        <f>[9]ESPH!F57</f>
        <v>3359.699999999998</v>
      </c>
      <c r="F57" s="13">
        <f>[9]ESPH!G57</f>
        <v>3359.699999999998</v>
      </c>
      <c r="G57" s="13">
        <f>[9]ESPH!H57</f>
        <v>3359.699999999998</v>
      </c>
      <c r="H57" s="13">
        <f>[9]ESPH!I57</f>
        <v>3502.199999999998</v>
      </c>
      <c r="I57" s="13">
        <f>[9]ESPH!J57</f>
        <v>3502.199999999998</v>
      </c>
      <c r="J57" s="13">
        <f>[9]ESPH!K57</f>
        <v>3502.199999999998</v>
      </c>
      <c r="K57" s="13">
        <f>[9]ESPH!L57</f>
        <v>3273.0800000000013</v>
      </c>
      <c r="L57" s="13">
        <f>[9]ESPH!M57</f>
        <v>3273.0800000000013</v>
      </c>
      <c r="M57" s="13">
        <f>[9]ESPH!N57</f>
        <v>3273.0800000000013</v>
      </c>
      <c r="N57" s="13"/>
    </row>
    <row r="58" spans="1:14" x14ac:dyDescent="0.3">
      <c r="A58" s="73" t="str">
        <f>[9]ESPH!B58</f>
        <v>MEDIA TENSIÓN (T-MTb)</v>
      </c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13"/>
    </row>
    <row r="59" spans="1:14" x14ac:dyDescent="0.3">
      <c r="A59" s="51" t="str">
        <f>[9]ESPH!B59</f>
        <v>T-MTb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x14ac:dyDescent="0.3">
      <c r="A60" s="60" t="str">
        <f>[9]ESPH!B60</f>
        <v>a. Energía Punta (Máxima)</v>
      </c>
      <c r="B60" s="13">
        <f>[9]ESPH!C60</f>
        <v>102.59999999999994</v>
      </c>
      <c r="C60" s="13">
        <f>[9]ESPH!D60</f>
        <v>102.59999999999994</v>
      </c>
      <c r="D60" s="13">
        <f>[9]ESPH!E60</f>
        <v>102.59999999999994</v>
      </c>
      <c r="E60" s="13">
        <f>[9]ESPH!F60</f>
        <v>110.51000000000008</v>
      </c>
      <c r="F60" s="13">
        <f>[9]ESPH!G60</f>
        <v>110.51000000000009</v>
      </c>
      <c r="G60" s="13">
        <f>[9]ESPH!H60</f>
        <v>110.51000000000008</v>
      </c>
      <c r="H60" s="13">
        <f>[9]ESPH!I60</f>
        <v>115.19999999999993</v>
      </c>
      <c r="I60" s="13">
        <f>[9]ESPH!J60</f>
        <v>115.19999999999993</v>
      </c>
      <c r="J60" s="13">
        <f>[9]ESPH!K60</f>
        <v>115.19999999999995</v>
      </c>
      <c r="K60" s="13">
        <f>[9]ESPH!L60</f>
        <v>107.65999999999997</v>
      </c>
      <c r="L60" s="13">
        <f>[9]ESPH!M60</f>
        <v>107.65999999999998</v>
      </c>
      <c r="M60" s="13">
        <f>[9]ESPH!N60</f>
        <v>107.65999999999997</v>
      </c>
      <c r="N60" s="13"/>
    </row>
    <row r="61" spans="1:14" x14ac:dyDescent="0.3">
      <c r="A61" s="60" t="str">
        <f>[9]ESPH!B61</f>
        <v>b. Energía Punta (Mínimo)</v>
      </c>
      <c r="B61" s="13">
        <f>[9]ESPH!C61</f>
        <v>99.079999999999956</v>
      </c>
      <c r="C61" s="13">
        <f>[9]ESPH!D61</f>
        <v>99.079999999999956</v>
      </c>
      <c r="D61" s="13">
        <f>[9]ESPH!E61</f>
        <v>99.079999999999956</v>
      </c>
      <c r="E61" s="13">
        <f>[9]ESPH!F61</f>
        <v>106.71000000000002</v>
      </c>
      <c r="F61" s="13">
        <f>[9]ESPH!G61</f>
        <v>106.71000000000002</v>
      </c>
      <c r="G61" s="13">
        <f>[9]ESPH!H61</f>
        <v>106.71000000000002</v>
      </c>
      <c r="H61" s="13">
        <f>[9]ESPH!I61</f>
        <v>111.23999999999991</v>
      </c>
      <c r="I61" s="13">
        <f>[9]ESPH!J61</f>
        <v>111.23999999999991</v>
      </c>
      <c r="J61" s="13">
        <f>[9]ESPH!K61</f>
        <v>111.23999999999992</v>
      </c>
      <c r="K61" s="13">
        <f>[9]ESPH!L61</f>
        <v>103.96000000000002</v>
      </c>
      <c r="L61" s="13">
        <f>[9]ESPH!M61</f>
        <v>103.96000000000002</v>
      </c>
      <c r="M61" s="13">
        <f>[9]ESPH!N61</f>
        <v>103.96000000000002</v>
      </c>
      <c r="N61" s="13"/>
    </row>
    <row r="62" spans="1:14" x14ac:dyDescent="0.3">
      <c r="A62" s="60" t="str">
        <f>[9]ESPH!B62</f>
        <v>c. Energía Valle (Máxima)</v>
      </c>
      <c r="B62" s="13">
        <f>[9]ESPH!C62</f>
        <v>35.24</v>
      </c>
      <c r="C62" s="13">
        <f>[9]ESPH!D62</f>
        <v>35.24</v>
      </c>
      <c r="D62" s="13">
        <f>[9]ESPH!E62</f>
        <v>35.24</v>
      </c>
      <c r="E62" s="13">
        <f>[9]ESPH!F62</f>
        <v>37.960000000000015</v>
      </c>
      <c r="F62" s="13">
        <f>[9]ESPH!G62</f>
        <v>37.960000000000015</v>
      </c>
      <c r="G62" s="13">
        <f>[9]ESPH!H62</f>
        <v>37.960000000000015</v>
      </c>
      <c r="H62" s="13">
        <f>[9]ESPH!I62</f>
        <v>39.570000000000007</v>
      </c>
      <c r="I62" s="13">
        <f>[9]ESPH!J62</f>
        <v>39.570000000000007</v>
      </c>
      <c r="J62" s="13">
        <f>[9]ESPH!K62</f>
        <v>39.570000000000014</v>
      </c>
      <c r="K62" s="13">
        <f>[9]ESPH!L62</f>
        <v>36.980000000000011</v>
      </c>
      <c r="L62" s="13">
        <f>[9]ESPH!M62</f>
        <v>36.980000000000011</v>
      </c>
      <c r="M62" s="13">
        <f>[9]ESPH!N62</f>
        <v>36.980000000000011</v>
      </c>
      <c r="N62" s="13"/>
    </row>
    <row r="63" spans="1:14" x14ac:dyDescent="0.3">
      <c r="A63" s="60" t="str">
        <f>[9]ESPH!B63</f>
        <v>d. Energía Valle (Mínimo)</v>
      </c>
      <c r="B63" s="13">
        <f>[9]ESPH!C63</f>
        <v>34.039999999999985</v>
      </c>
      <c r="C63" s="13">
        <f>[9]ESPH!D63</f>
        <v>34.039999999999985</v>
      </c>
      <c r="D63" s="13">
        <f>[9]ESPH!E63</f>
        <v>34.039999999999985</v>
      </c>
      <c r="E63" s="13">
        <f>[9]ESPH!F63</f>
        <v>36.659999999999982</v>
      </c>
      <c r="F63" s="13">
        <f>[9]ESPH!G63</f>
        <v>36.659999999999989</v>
      </c>
      <c r="G63" s="13">
        <f>[9]ESPH!H63</f>
        <v>36.659999999999982</v>
      </c>
      <c r="H63" s="13">
        <f>[9]ESPH!I63</f>
        <v>38.210000000000015</v>
      </c>
      <c r="I63" s="13">
        <f>[9]ESPH!J63</f>
        <v>38.210000000000015</v>
      </c>
      <c r="J63" s="13">
        <f>[9]ESPH!K63</f>
        <v>38.210000000000015</v>
      </c>
      <c r="K63" s="13">
        <f>[9]ESPH!L63</f>
        <v>35.710000000000015</v>
      </c>
      <c r="L63" s="13">
        <f>[9]ESPH!M63</f>
        <v>35.710000000000015</v>
      </c>
      <c r="M63" s="13">
        <f>[9]ESPH!N63</f>
        <v>35.710000000000015</v>
      </c>
      <c r="N63" s="13"/>
    </row>
    <row r="64" spans="1:14" x14ac:dyDescent="0.3">
      <c r="A64" s="60" t="str">
        <f>[9]ESPH!B64</f>
        <v>e. Energía Noche (Máxima)</v>
      </c>
      <c r="B64" s="13">
        <f>[9]ESPH!C64</f>
        <v>22.62</v>
      </c>
      <c r="C64" s="13">
        <f>[9]ESPH!D64</f>
        <v>22.62</v>
      </c>
      <c r="D64" s="13">
        <f>[9]ESPH!E64</f>
        <v>22.62</v>
      </c>
      <c r="E64" s="13">
        <f>[9]ESPH!F64</f>
        <v>24.36000000000001</v>
      </c>
      <c r="F64" s="13">
        <f>[9]ESPH!G64</f>
        <v>24.36000000000001</v>
      </c>
      <c r="G64" s="13">
        <f>[9]ESPH!H64</f>
        <v>24.36000000000001</v>
      </c>
      <c r="H64" s="13">
        <f>[9]ESPH!I64</f>
        <v>25.38999999999999</v>
      </c>
      <c r="I64" s="13">
        <f>[9]ESPH!J64</f>
        <v>25.38999999999999</v>
      </c>
      <c r="J64" s="13">
        <f>[9]ESPH!K64</f>
        <v>25.38999999999999</v>
      </c>
      <c r="K64" s="13">
        <f>[9]ESPH!L64</f>
        <v>23.730000000000011</v>
      </c>
      <c r="L64" s="13">
        <f>[9]ESPH!M64</f>
        <v>23.730000000000011</v>
      </c>
      <c r="M64" s="13">
        <f>[9]ESPH!N64</f>
        <v>23.730000000000011</v>
      </c>
      <c r="N64" s="13"/>
    </row>
    <row r="65" spans="1:14" x14ac:dyDescent="0.3">
      <c r="A65" s="60" t="str">
        <f>[9]ESPH!B65</f>
        <v>f. Energía Noche (Mínimo)</v>
      </c>
      <c r="B65" s="13">
        <f>[9]ESPH!C65</f>
        <v>21.84</v>
      </c>
      <c r="C65" s="13">
        <f>[9]ESPH!D65</f>
        <v>21.839999999999996</v>
      </c>
      <c r="D65" s="13">
        <f>[9]ESPH!E65</f>
        <v>21.84</v>
      </c>
      <c r="E65" s="13">
        <f>[9]ESPH!F65</f>
        <v>23.529999999999983</v>
      </c>
      <c r="F65" s="13">
        <f>[9]ESPH!G65</f>
        <v>23.529999999999983</v>
      </c>
      <c r="G65" s="13">
        <f>[9]ESPH!H65</f>
        <v>23.529999999999983</v>
      </c>
      <c r="H65" s="13">
        <f>[9]ESPH!I65</f>
        <v>24.519999999999989</v>
      </c>
      <c r="I65" s="13">
        <f>[9]ESPH!J65</f>
        <v>24.519999999999989</v>
      </c>
      <c r="J65" s="13">
        <f>[9]ESPH!K65</f>
        <v>24.519999999999989</v>
      </c>
      <c r="K65" s="13">
        <f>[9]ESPH!L65</f>
        <v>22.919999999999995</v>
      </c>
      <c r="L65" s="13">
        <f>[9]ESPH!M65</f>
        <v>22.919999999999998</v>
      </c>
      <c r="M65" s="13">
        <f>[9]ESPH!N65</f>
        <v>22.919999999999995</v>
      </c>
      <c r="N65" s="13"/>
    </row>
    <row r="66" spans="1:14" x14ac:dyDescent="0.3">
      <c r="A66" s="60" t="str">
        <f>[9]ESPH!B66</f>
        <v>g. Potencia Punta (Máxima)</v>
      </c>
      <c r="B66" s="13">
        <f>[9]ESPH!C66</f>
        <v>3013.36</v>
      </c>
      <c r="C66" s="13">
        <f>[9]ESPH!D66</f>
        <v>3013.36</v>
      </c>
      <c r="D66" s="13">
        <f>[9]ESPH!E66</f>
        <v>3013.36</v>
      </c>
      <c r="E66" s="13">
        <f>[9]ESPH!F66</f>
        <v>3245.5</v>
      </c>
      <c r="F66" s="13">
        <f>[9]ESPH!G66</f>
        <v>3245.5</v>
      </c>
      <c r="G66" s="13">
        <f>[9]ESPH!H66</f>
        <v>3245.5</v>
      </c>
      <c r="H66" s="13">
        <f>[9]ESPH!I66</f>
        <v>3383.1600000000021</v>
      </c>
      <c r="I66" s="13">
        <f>[9]ESPH!J66</f>
        <v>3383.1600000000021</v>
      </c>
      <c r="J66" s="13">
        <f>[9]ESPH!K66</f>
        <v>3383.1600000000021</v>
      </c>
      <c r="K66" s="13">
        <f>[9]ESPH!L66</f>
        <v>3161.8300000000013</v>
      </c>
      <c r="L66" s="13">
        <f>[9]ESPH!M66</f>
        <v>3161.8300000000013</v>
      </c>
      <c r="M66" s="13">
        <f>[9]ESPH!N66</f>
        <v>3161.8300000000013</v>
      </c>
      <c r="N66" s="13"/>
    </row>
    <row r="67" spans="1:14" x14ac:dyDescent="0.3">
      <c r="A67" s="60" t="str">
        <f>[9]ESPH!B67</f>
        <v>h. Potencia Punta (Mínimo)</v>
      </c>
      <c r="B67" s="13">
        <f>[9]ESPH!C67</f>
        <v>2910</v>
      </c>
      <c r="C67" s="13">
        <f>[9]ESPH!D67</f>
        <v>2910</v>
      </c>
      <c r="D67" s="13">
        <f>[9]ESPH!E67</f>
        <v>2910</v>
      </c>
      <c r="E67" s="13">
        <f>[9]ESPH!F67</f>
        <v>3134.179999999998</v>
      </c>
      <c r="F67" s="13">
        <f>[9]ESPH!G67</f>
        <v>3134.1799999999976</v>
      </c>
      <c r="G67" s="13">
        <f>[9]ESPH!H67</f>
        <v>3134.179999999998</v>
      </c>
      <c r="H67" s="13">
        <f>[9]ESPH!I67</f>
        <v>3267.119999999999</v>
      </c>
      <c r="I67" s="13">
        <f>[9]ESPH!J67</f>
        <v>3267.119999999999</v>
      </c>
      <c r="J67" s="13">
        <f>[9]ESPH!K67</f>
        <v>3267.1199999999994</v>
      </c>
      <c r="K67" s="13">
        <f>[9]ESPH!L67</f>
        <v>3053.380000000001</v>
      </c>
      <c r="L67" s="13">
        <f>[9]ESPH!M67</f>
        <v>3053.3800000000006</v>
      </c>
      <c r="M67" s="13">
        <f>[9]ESPH!N67</f>
        <v>3053.380000000001</v>
      </c>
      <c r="N67" s="13"/>
    </row>
    <row r="68" spans="1:14" x14ac:dyDescent="0.3">
      <c r="A68" s="60" t="str">
        <f>[9]ESPH!B68</f>
        <v>i. Potencia Valle (Máxima)</v>
      </c>
      <c r="B68" s="13">
        <f>[9]ESPH!C68</f>
        <v>2103.61</v>
      </c>
      <c r="C68" s="13">
        <f>[9]ESPH!D68</f>
        <v>2103.61</v>
      </c>
      <c r="D68" s="13">
        <f>[9]ESPH!E68</f>
        <v>2103.61</v>
      </c>
      <c r="E68" s="13">
        <f>[9]ESPH!F68</f>
        <v>2265.6600000000017</v>
      </c>
      <c r="F68" s="13">
        <f>[9]ESPH!G68</f>
        <v>2265.6600000000017</v>
      </c>
      <c r="G68" s="13">
        <f>[9]ESPH!H68</f>
        <v>2265.6600000000017</v>
      </c>
      <c r="H68" s="13">
        <f>[9]ESPH!I68</f>
        <v>2361.7600000000007</v>
      </c>
      <c r="I68" s="13">
        <f>[9]ESPH!J68</f>
        <v>2361.7600000000007</v>
      </c>
      <c r="J68" s="13">
        <f>[9]ESPH!K68</f>
        <v>2361.7600000000011</v>
      </c>
      <c r="K68" s="13">
        <f>[9]ESPH!L68</f>
        <v>2207.25</v>
      </c>
      <c r="L68" s="13">
        <f>[9]ESPH!M68</f>
        <v>2207.25</v>
      </c>
      <c r="M68" s="13">
        <f>[9]ESPH!N68</f>
        <v>2207.25</v>
      </c>
      <c r="N68" s="13"/>
    </row>
    <row r="69" spans="1:14" x14ac:dyDescent="0.3">
      <c r="A69" s="60" t="str">
        <f>[9]ESPH!B69</f>
        <v>j. Potencia Valle (Mínimo)</v>
      </c>
      <c r="B69" s="13">
        <f>[9]ESPH!C69</f>
        <v>2031.4499999999989</v>
      </c>
      <c r="C69" s="13">
        <f>[9]ESPH!D69</f>
        <v>2031.4499999999991</v>
      </c>
      <c r="D69" s="13">
        <f>[9]ESPH!E69</f>
        <v>2031.4499999999989</v>
      </c>
      <c r="E69" s="13">
        <f>[9]ESPH!F69</f>
        <v>2187.940000000001</v>
      </c>
      <c r="F69" s="13">
        <f>[9]ESPH!G69</f>
        <v>2187.940000000001</v>
      </c>
      <c r="G69" s="13">
        <f>[9]ESPH!H69</f>
        <v>2187.940000000001</v>
      </c>
      <c r="H69" s="13">
        <f>[9]ESPH!I69</f>
        <v>2280.75</v>
      </c>
      <c r="I69" s="13">
        <f>[9]ESPH!J69</f>
        <v>2280.75</v>
      </c>
      <c r="J69" s="13">
        <f>[9]ESPH!K69</f>
        <v>2280.75</v>
      </c>
      <c r="K69" s="13">
        <f>[9]ESPH!L69</f>
        <v>2131.5400000000004</v>
      </c>
      <c r="L69" s="13">
        <f>[9]ESPH!M69</f>
        <v>2131.5400000000004</v>
      </c>
      <c r="M69" s="13">
        <f>[9]ESPH!N69</f>
        <v>2131.5400000000004</v>
      </c>
      <c r="N69" s="13"/>
    </row>
    <row r="70" spans="1:14" x14ac:dyDescent="0.3">
      <c r="A70" s="60" t="str">
        <f>[9]ESPH!B70</f>
        <v>k. Potencia Noche (Máxima)</v>
      </c>
      <c r="B70" s="13">
        <f>[9]ESPH!C70</f>
        <v>1348.0199999999995</v>
      </c>
      <c r="C70" s="13">
        <f>[9]ESPH!D70</f>
        <v>1348.02</v>
      </c>
      <c r="D70" s="13">
        <f>[9]ESPH!E70</f>
        <v>1348.0199999999995</v>
      </c>
      <c r="E70" s="13">
        <f>[9]ESPH!F70</f>
        <v>1451.8700000000001</v>
      </c>
      <c r="F70" s="13">
        <f>[9]ESPH!G70</f>
        <v>1451.8700000000003</v>
      </c>
      <c r="G70" s="13">
        <f>[9]ESPH!H70</f>
        <v>1451.8700000000001</v>
      </c>
      <c r="H70" s="13">
        <f>[9]ESPH!I70</f>
        <v>1513.4499999999994</v>
      </c>
      <c r="I70" s="13">
        <f>[9]ESPH!J70</f>
        <v>1513.4499999999994</v>
      </c>
      <c r="J70" s="13">
        <f>[9]ESPH!K70</f>
        <v>1513.4499999999996</v>
      </c>
      <c r="K70" s="13">
        <f>[9]ESPH!L70</f>
        <v>1414.4400000000003</v>
      </c>
      <c r="L70" s="13">
        <f>[9]ESPH!M70</f>
        <v>1414.44</v>
      </c>
      <c r="M70" s="13">
        <f>[9]ESPH!N70</f>
        <v>1414.4400000000003</v>
      </c>
      <c r="N70" s="13"/>
    </row>
    <row r="71" spans="1:14" x14ac:dyDescent="0.3">
      <c r="A71" s="60" t="str">
        <f>[9]ESPH!B71</f>
        <v>l. Potencia Noche (Mínimo)</v>
      </c>
      <c r="B71" s="13">
        <f>[9]ESPH!C71</f>
        <v>1301.7900000000006</v>
      </c>
      <c r="C71" s="13">
        <f>[9]ESPH!D71</f>
        <v>1301.7900000000006</v>
      </c>
      <c r="D71" s="13">
        <f>[9]ESPH!E71</f>
        <v>1301.7900000000006</v>
      </c>
      <c r="E71" s="13">
        <f>[9]ESPH!F71</f>
        <v>1402.07</v>
      </c>
      <c r="F71" s="13">
        <f>[9]ESPH!G71</f>
        <v>1402.07</v>
      </c>
      <c r="G71" s="13">
        <f>[9]ESPH!H71</f>
        <v>1402.07</v>
      </c>
      <c r="H71" s="13">
        <f>[9]ESPH!I71</f>
        <v>0</v>
      </c>
      <c r="I71" s="13">
        <f>[9]ESPH!J71</f>
        <v>0</v>
      </c>
      <c r="J71" s="13">
        <f>[9]ESPH!K71</f>
        <v>0</v>
      </c>
      <c r="K71" s="13">
        <f>[9]ESPH!L71</f>
        <v>1365.93</v>
      </c>
      <c r="L71" s="13">
        <f>[9]ESPH!M71</f>
        <v>1365.93</v>
      </c>
      <c r="M71" s="13">
        <f>[9]ESPH!N71</f>
        <v>1365.93</v>
      </c>
      <c r="N71" s="13"/>
    </row>
    <row r="72" spans="1:14" x14ac:dyDescent="0.3">
      <c r="A72" s="73" t="str">
        <f>[9]ESPH!B72</f>
        <v>Residencial horaria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13"/>
    </row>
    <row r="73" spans="1:14" x14ac:dyDescent="0.3">
      <c r="A73" s="51" t="str">
        <f>[9]ESPH!B73</f>
        <v>T-RH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 spans="1:14" x14ac:dyDescent="0.3">
      <c r="A74" s="60" t="str">
        <f>[9]ESPH!B74</f>
        <v>Periodo Noche</v>
      </c>
      <c r="B74" s="13">
        <f>[9]ESPH!C74</f>
        <v>58.24</v>
      </c>
      <c r="C74" s="13">
        <f>[9]ESPH!D74</f>
        <v>58.24</v>
      </c>
      <c r="D74" s="13">
        <f>[9]ESPH!E74</f>
        <v>58.24</v>
      </c>
      <c r="E74" s="13">
        <f>[9]ESPH!F74</f>
        <v>62.72000000000002</v>
      </c>
      <c r="F74" s="13">
        <f>[9]ESPH!G74</f>
        <v>62.72000000000002</v>
      </c>
      <c r="G74" s="13">
        <f>[9]ESPH!H74</f>
        <v>62.72000000000002</v>
      </c>
      <c r="H74" s="13">
        <f>[9]ESPH!I74</f>
        <v>65.390000000000043</v>
      </c>
      <c r="I74" s="13">
        <f>[9]ESPH!J74</f>
        <v>65.390000000000043</v>
      </c>
      <c r="J74" s="13">
        <f>[9]ESPH!K74</f>
        <v>65.390000000000043</v>
      </c>
      <c r="K74" s="13">
        <f>[9]ESPH!L74</f>
        <v>61.109999999999957</v>
      </c>
      <c r="L74" s="13">
        <f>[9]ESPH!M74</f>
        <v>61.109999999999964</v>
      </c>
      <c r="M74" s="13">
        <f>[9]ESPH!N74</f>
        <v>61.109999999999957</v>
      </c>
      <c r="N74" s="13"/>
    </row>
    <row r="75" spans="1:14" x14ac:dyDescent="0.3">
      <c r="A75" s="60" t="str">
        <f>[9]ESPH!B75</f>
        <v>Periodo Punta</v>
      </c>
      <c r="B75" s="13">
        <f>[9]ESPH!C75</f>
        <v>116.19999999999993</v>
      </c>
      <c r="C75" s="13">
        <f>[9]ESPH!D75</f>
        <v>116.19999999999995</v>
      </c>
      <c r="D75" s="13">
        <f>[9]ESPH!E75</f>
        <v>116.19999999999993</v>
      </c>
      <c r="E75" s="13">
        <f>[9]ESPH!F75</f>
        <v>125.15000000000006</v>
      </c>
      <c r="F75" s="13">
        <f>[9]ESPH!G75</f>
        <v>125.15000000000006</v>
      </c>
      <c r="G75" s="13">
        <f>[9]ESPH!H75</f>
        <v>125.15000000000006</v>
      </c>
      <c r="H75" s="13">
        <f>[9]ESPH!I75</f>
        <v>130.44999999999993</v>
      </c>
      <c r="I75" s="13">
        <f>[9]ESPH!J75</f>
        <v>130.44999999999993</v>
      </c>
      <c r="J75" s="13">
        <f>[9]ESPH!K75</f>
        <v>130.44999999999993</v>
      </c>
      <c r="K75" s="13">
        <f>[9]ESPH!L75</f>
        <v>121.92000000000004</v>
      </c>
      <c r="L75" s="13">
        <f>[9]ESPH!M75</f>
        <v>121.92000000000004</v>
      </c>
      <c r="M75" s="13">
        <f>[9]ESPH!N75</f>
        <v>121.92000000000004</v>
      </c>
      <c r="N75" s="13"/>
    </row>
    <row r="76" spans="1:14" x14ac:dyDescent="0.3">
      <c r="A76" s="60" t="str">
        <f>[9]ESPH!B76</f>
        <v>Periodo Valle</v>
      </c>
      <c r="B76" s="13">
        <f>[9]ESPH!C76</f>
        <v>79.82999999999997</v>
      </c>
      <c r="C76" s="13">
        <f>[9]ESPH!D76</f>
        <v>79.82999999999997</v>
      </c>
      <c r="D76" s="13">
        <f>[9]ESPH!E76</f>
        <v>79.82999999999997</v>
      </c>
      <c r="E76" s="13">
        <f>[9]ESPH!F76</f>
        <v>85.98</v>
      </c>
      <c r="F76" s="13">
        <f>[9]ESPH!G76</f>
        <v>85.98</v>
      </c>
      <c r="G76" s="13">
        <f>[9]ESPH!H76</f>
        <v>85.98</v>
      </c>
      <c r="H76" s="13">
        <f>[9]ESPH!I76</f>
        <v>89.619999999999933</v>
      </c>
      <c r="I76" s="13">
        <f>[9]ESPH!J76</f>
        <v>89.619999999999933</v>
      </c>
      <c r="J76" s="13">
        <f>[9]ESPH!K76</f>
        <v>89.619999999999933</v>
      </c>
      <c r="K76" s="13">
        <f>[9]ESPH!L76</f>
        <v>83.760000000000048</v>
      </c>
      <c r="L76" s="13">
        <f>[9]ESPH!M76</f>
        <v>83.760000000000034</v>
      </c>
      <c r="M76" s="13">
        <f>[9]ESPH!N76</f>
        <v>83.760000000000048</v>
      </c>
      <c r="N76" s="13"/>
    </row>
    <row r="77" spans="1:14" x14ac:dyDescent="0.3">
      <c r="A77" s="73" t="str">
        <f>[9]ESPH!B77</f>
        <v>ALUMBRADO PÚBLICO</v>
      </c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13"/>
    </row>
    <row r="78" spans="1:14" x14ac:dyDescent="0.3">
      <c r="A78" s="51" t="str">
        <f>[9]ESPH!B78</f>
        <v>T-AP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x14ac:dyDescent="0.3">
      <c r="A79" s="60" t="str">
        <f>[9]ESPH!B79</f>
        <v>a. Bloque 0-30 kWh</v>
      </c>
      <c r="B79" s="13">
        <f>[9]ESPH!C79</f>
        <v>99.30000000000004</v>
      </c>
      <c r="C79" s="13">
        <f>[9]ESPH!D79</f>
        <v>99.300000000000026</v>
      </c>
      <c r="D79" s="13">
        <f>[9]ESPH!E79</f>
        <v>99.30000000000004</v>
      </c>
      <c r="E79" s="13">
        <f>[9]ESPH!F79</f>
        <v>103.19999999999996</v>
      </c>
      <c r="F79" s="13">
        <f>[9]ESPH!G79</f>
        <v>103.19999999999995</v>
      </c>
      <c r="G79" s="13">
        <f>[9]ESPH!H79</f>
        <v>103.19999999999996</v>
      </c>
      <c r="H79" s="13">
        <f>[9]ESPH!I79</f>
        <v>105</v>
      </c>
      <c r="I79" s="13">
        <f>[9]ESPH!J79</f>
        <v>105</v>
      </c>
      <c r="J79" s="13">
        <f>[9]ESPH!K79</f>
        <v>105</v>
      </c>
      <c r="K79" s="13"/>
      <c r="L79" s="13"/>
      <c r="M79" s="13"/>
      <c r="N79" s="13"/>
    </row>
    <row r="80" spans="1:14" x14ac:dyDescent="0.3">
      <c r="A80" s="60" t="str">
        <f>[9]ESPH!B80</f>
        <v xml:space="preserve">a. Bloque 0-30 kWh </v>
      </c>
      <c r="B80" s="13"/>
      <c r="C80" s="13"/>
      <c r="D80" s="13"/>
      <c r="E80" s="13"/>
      <c r="F80" s="13"/>
      <c r="G80" s="13"/>
      <c r="H80" s="13"/>
      <c r="I80" s="13"/>
      <c r="J80" s="13"/>
      <c r="K80" s="13">
        <f>[9]ESPH!L80</f>
        <v>101.40000000000005</v>
      </c>
      <c r="L80" s="13">
        <f>[9]ESPH!M80</f>
        <v>101.40000000000005</v>
      </c>
      <c r="M80" s="13">
        <f>[9]ESPH!N80</f>
        <v>101.40000000000005</v>
      </c>
      <c r="N80" s="13"/>
    </row>
    <row r="81" spans="1:14" x14ac:dyDescent="0.3">
      <c r="A81" s="60" t="str">
        <f>[9]ESPH!B81</f>
        <v>b. Bloque 31-50 000 kWh</v>
      </c>
      <c r="B81" s="13">
        <f>[9]ESPH!C81</f>
        <v>3.3100000000000014</v>
      </c>
      <c r="C81" s="13">
        <f>[9]ESPH!D81</f>
        <v>3.3100000000000014</v>
      </c>
      <c r="D81" s="13">
        <f>[9]ESPH!E81</f>
        <v>3.3100000000000014</v>
      </c>
      <c r="E81" s="13">
        <f>[9]ESPH!F81</f>
        <v>3.4399999999999986</v>
      </c>
      <c r="F81" s="13">
        <f>[9]ESPH!G81</f>
        <v>3.4399999999999986</v>
      </c>
      <c r="G81" s="13">
        <f>[9]ESPH!H81</f>
        <v>3.4399999999999986</v>
      </c>
      <c r="H81" s="13">
        <f>[9]ESPH!I81</f>
        <v>3.5</v>
      </c>
      <c r="I81" s="13">
        <f>[9]ESPH!J81</f>
        <v>3.5</v>
      </c>
      <c r="J81" s="13">
        <f>[9]ESPH!K81</f>
        <v>3.5</v>
      </c>
      <c r="K81" s="13"/>
      <c r="L81" s="13"/>
      <c r="M81" s="13"/>
      <c r="N81" s="13"/>
    </row>
    <row r="82" spans="1:14" x14ac:dyDescent="0.3">
      <c r="A82" s="60" t="str">
        <f>[9]ESPH!B82</f>
        <v xml:space="preserve">b. Bloque 31-50 000 kWh </v>
      </c>
      <c r="B82" s="13"/>
      <c r="C82" s="13"/>
      <c r="D82" s="13"/>
      <c r="E82" s="13"/>
      <c r="F82" s="13"/>
      <c r="G82" s="13"/>
      <c r="H82" s="13"/>
      <c r="I82" s="13"/>
      <c r="J82" s="13"/>
      <c r="K82" s="13">
        <f>[9]ESPH!L82</f>
        <v>3.3799999999999986</v>
      </c>
      <c r="L82" s="13">
        <f>[9]ESPH!M82</f>
        <v>3.3799999999999986</v>
      </c>
      <c r="M82" s="13">
        <f>[9]ESPH!N82</f>
        <v>3.3799999999999986</v>
      </c>
      <c r="N82" s="13"/>
    </row>
    <row r="83" spans="1:14" x14ac:dyDescent="0.3">
      <c r="A83" s="60" t="str">
        <f>[9]ESPH!B83</f>
        <v>c. Bloque mayor a 50 000 kWh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1:14" x14ac:dyDescent="0.3">
      <c r="A84" s="60" t="str">
        <f>[9]ESPH!B84</f>
        <v xml:space="preserve">c. Bloque mayor a 50 000 kWh </v>
      </c>
      <c r="B84" s="13"/>
      <c r="C84" s="13"/>
      <c r="D84" s="13"/>
      <c r="E84" s="13"/>
      <c r="F84" s="13"/>
      <c r="G84" s="13"/>
      <c r="H84" s="13"/>
      <c r="I84" s="13"/>
      <c r="J84" s="13"/>
      <c r="K84" s="13">
        <f>[9]ESPH!L84</f>
        <v>169000</v>
      </c>
      <c r="L84" s="13">
        <f>[9]ESPH!M84</f>
        <v>169000</v>
      </c>
      <c r="M84" s="13">
        <f>[9]ESPH!N84</f>
        <v>169000</v>
      </c>
      <c r="N84" s="13"/>
    </row>
    <row r="85" spans="1:14" x14ac:dyDescent="0.3">
      <c r="A85" s="73" t="str">
        <f>[9]ESPH!B85</f>
        <v>Tarifa de acceso</v>
      </c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13"/>
    </row>
    <row r="86" spans="1:14" x14ac:dyDescent="0.3">
      <c r="A86" s="51" t="str">
        <f>[9]ESPH!B86</f>
        <v>T-TA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spans="1:14" x14ac:dyDescent="0.3">
      <c r="A87" s="60" t="str">
        <f>[9]ESPH!B87</f>
        <v>a. Consumo de Energía cada kWh</v>
      </c>
      <c r="B87" s="13">
        <f>[9]ESPH!C87</f>
        <v>17.040000000000006</v>
      </c>
      <c r="C87" s="13">
        <f>[9]ESPH!D87</f>
        <v>17.040000000000006</v>
      </c>
      <c r="D87" s="13">
        <f>[9]ESPH!E87</f>
        <v>17.040000000000006</v>
      </c>
      <c r="E87" s="13">
        <f>[9]ESPH!F87</f>
        <v>17.040000000000006</v>
      </c>
      <c r="F87" s="13">
        <f>[9]ESPH!G87</f>
        <v>17.040000000000006</v>
      </c>
      <c r="G87" s="13">
        <f>[9]ESPH!H87</f>
        <v>17.040000000000006</v>
      </c>
      <c r="H87" s="13">
        <f>[9]ESPH!I87</f>
        <v>17.040000000000006</v>
      </c>
      <c r="I87" s="13">
        <f>[9]ESPH!J87</f>
        <v>17.040000000000006</v>
      </c>
      <c r="J87" s="13">
        <f>[9]ESPH!K87</f>
        <v>17.040000000000006</v>
      </c>
      <c r="K87" s="13">
        <f>[9]ESPH!L87</f>
        <v>15.550000000000008</v>
      </c>
      <c r="L87" s="13">
        <f>[9]ESPH!M87</f>
        <v>15.550000000000008</v>
      </c>
      <c r="M87" s="13">
        <f>[9]ESPH!N87</f>
        <v>15.550000000000008</v>
      </c>
      <c r="N87" s="13"/>
    </row>
    <row r="88" spans="1:14" x14ac:dyDescent="0.3">
      <c r="A88" s="124" t="str">
        <f>[9]ESPH!B88</f>
        <v>Tarifa en centros de recarga rápida</v>
      </c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3"/>
    </row>
    <row r="89" spans="1:14" x14ac:dyDescent="0.3">
      <c r="A89" s="51" t="str">
        <f>[9]ESPH!B89</f>
        <v>T-VE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1:14" x14ac:dyDescent="0.3">
      <c r="A90" s="60" t="str">
        <f>[9]ESPH!B90</f>
        <v>b. Por minuto de recarga de energía</v>
      </c>
      <c r="B90" s="13">
        <f>[9]ESPH!C90</f>
        <v>150</v>
      </c>
      <c r="C90" s="13">
        <f>[9]ESPH!D90</f>
        <v>150</v>
      </c>
      <c r="D90" s="13">
        <f>[9]ESPH!E90</f>
        <v>143.61290322580646</v>
      </c>
      <c r="E90" s="13">
        <f>[9]ESPH!F90</f>
        <v>141</v>
      </c>
      <c r="F90" s="13">
        <f>[9]ESPH!G90</f>
        <v>141</v>
      </c>
      <c r="G90" s="13">
        <f>[9]ESPH!H90</f>
        <v>141</v>
      </c>
      <c r="H90" s="13">
        <f>[9]ESPH!I90</f>
        <v>141</v>
      </c>
      <c r="I90" s="13">
        <f>[9]ESPH!J90</f>
        <v>140.61290322580646</v>
      </c>
      <c r="J90" s="13">
        <f>[9]ESPH!K90</f>
        <v>137</v>
      </c>
      <c r="K90" s="13">
        <f>[9]ESPH!L90</f>
        <v>137</v>
      </c>
      <c r="L90" s="13">
        <f>[9]ESPH!M90</f>
        <v>137</v>
      </c>
      <c r="M90" s="13">
        <f>[9]ESPH!N90</f>
        <v>137</v>
      </c>
      <c r="N90" s="13"/>
    </row>
    <row r="91" spans="1:14" x14ac:dyDescent="0.3">
      <c r="A91" s="124" t="str">
        <f>[9]ESPH!B91</f>
        <v>Tarifa residencial modalidad prepago</v>
      </c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3"/>
    </row>
    <row r="92" spans="1:14" x14ac:dyDescent="0.3">
      <c r="A92" s="51" t="str">
        <f>[9]ESPH!B92</f>
        <v>T-RP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 x14ac:dyDescent="0.3">
      <c r="A93" s="60" t="str">
        <f>[9]ESPH!B93</f>
        <v>a. Bloque 0-200 kWh</v>
      </c>
      <c r="B93" s="13"/>
      <c r="C93" s="13"/>
      <c r="D93" s="13"/>
      <c r="E93" s="13"/>
      <c r="F93" s="13"/>
      <c r="G93" s="13"/>
      <c r="H93" s="13"/>
      <c r="I93" s="13"/>
      <c r="J93" s="13"/>
      <c r="K93" s="13">
        <f>[9]ESPH!L93</f>
        <v>1361.0800000000011</v>
      </c>
      <c r="L93" s="13">
        <f>[9]ESPH!M93</f>
        <v>1361.0800000000011</v>
      </c>
      <c r="M93" s="13">
        <f>[9]ESPH!N93</f>
        <v>1361.0800000000011</v>
      </c>
      <c r="N93" s="13"/>
    </row>
    <row r="94" spans="1:14" x14ac:dyDescent="0.3">
      <c r="A94" s="60" t="str">
        <f>[9]ESPH!B94</f>
        <v xml:space="preserve">a. Bloque 0-200 kWh </v>
      </c>
      <c r="B94" s="13"/>
      <c r="C94" s="13"/>
      <c r="D94" s="13"/>
      <c r="E94" s="13"/>
      <c r="F94" s="13"/>
      <c r="G94" s="13"/>
      <c r="H94" s="13">
        <f>[9]ESPH!I94</f>
        <v>1456.3600000000004</v>
      </c>
      <c r="I94" s="13">
        <f>[9]ESPH!J94</f>
        <v>1456.3600000000004</v>
      </c>
      <c r="J94" s="13">
        <f>[9]ESPH!K94</f>
        <v>1456.3600000000004</v>
      </c>
      <c r="K94" s="13"/>
      <c r="L94" s="13"/>
      <c r="M94" s="13"/>
      <c r="N94" s="13"/>
    </row>
    <row r="95" spans="1:14" x14ac:dyDescent="0.3">
      <c r="A95" s="60" t="str">
        <f>[9]ESPH!B95</f>
        <v>b. Bloque 0-200 kWh</v>
      </c>
      <c r="B95" s="13"/>
      <c r="C95" s="13"/>
      <c r="D95" s="13"/>
      <c r="E95" s="13"/>
      <c r="F95" s="13"/>
      <c r="G95" s="13"/>
      <c r="H95" s="13">
        <f>[9]ESPH!I95</f>
        <v>67.650000000000034</v>
      </c>
      <c r="I95" s="13">
        <f>[9]ESPH!J95</f>
        <v>67.650000000000034</v>
      </c>
      <c r="J95" s="13">
        <f>[9]ESPH!K95</f>
        <v>67.650000000000034</v>
      </c>
      <c r="K95" s="13">
        <f>[9]ESPH!L95</f>
        <v>63.22000000000002</v>
      </c>
      <c r="L95" s="13">
        <f>[9]ESPH!M95</f>
        <v>63.22000000000002</v>
      </c>
      <c r="M95" s="13">
        <f>[9]ESPH!N95</f>
        <v>63.22000000000002</v>
      </c>
      <c r="N95" s="13"/>
    </row>
    <row r="96" spans="1:14" x14ac:dyDescent="0.3">
      <c r="A96" s="60" t="str">
        <f>[9]ESPH!B96</f>
        <v>c. Bloque 201-275 kWh</v>
      </c>
      <c r="B96" s="13"/>
      <c r="C96" s="13"/>
      <c r="D96" s="13"/>
      <c r="E96" s="13"/>
      <c r="F96" s="13"/>
      <c r="G96" s="13"/>
      <c r="H96" s="13"/>
      <c r="I96" s="13"/>
      <c r="J96" s="13"/>
      <c r="K96" s="13">
        <f>[9]ESPH!L96</f>
        <v>2650.52</v>
      </c>
      <c r="L96" s="13">
        <f>[9]ESPH!M96</f>
        <v>2650.5199999999995</v>
      </c>
      <c r="M96" s="13">
        <f>[9]ESPH!N96</f>
        <v>2650.52</v>
      </c>
      <c r="N96" s="13"/>
    </row>
    <row r="97" spans="1:14" x14ac:dyDescent="0.3">
      <c r="A97" s="60" t="str">
        <f>[9]ESPH!B97</f>
        <v xml:space="preserve">c. Bloque 201-275 kWh </v>
      </c>
      <c r="B97" s="13"/>
      <c r="C97" s="13"/>
      <c r="D97" s="13"/>
      <c r="E97" s="13"/>
      <c r="F97" s="13"/>
      <c r="G97" s="13"/>
      <c r="H97" s="13">
        <f>[9]ESPH!I97</f>
        <v>2836.059999999999</v>
      </c>
      <c r="I97" s="13">
        <f>[9]ESPH!J97</f>
        <v>2836.059999999999</v>
      </c>
      <c r="J97" s="13">
        <f>[9]ESPH!K97</f>
        <v>2836.059999999999</v>
      </c>
      <c r="K97" s="13"/>
      <c r="L97" s="13"/>
      <c r="M97" s="13"/>
      <c r="N97" s="13"/>
    </row>
    <row r="98" spans="1:14" x14ac:dyDescent="0.3">
      <c r="A98" s="60" t="str">
        <f>[9]ESPH!B98</f>
        <v>d. Bloque 201-275 kWh</v>
      </c>
      <c r="B98" s="13"/>
      <c r="C98" s="13"/>
      <c r="D98" s="13"/>
      <c r="E98" s="13"/>
      <c r="F98" s="13"/>
      <c r="G98" s="13"/>
      <c r="H98" s="13">
        <f>[9]ESPH!I98</f>
        <v>72.710000000000022</v>
      </c>
      <c r="I98" s="13">
        <f>[9]ESPH!J98</f>
        <v>72.710000000000022</v>
      </c>
      <c r="J98" s="13">
        <f>[9]ESPH!K98</f>
        <v>72.710000000000022</v>
      </c>
      <c r="K98" s="13">
        <f>[9]ESPH!L98</f>
        <v>67.950000000000017</v>
      </c>
      <c r="L98" s="13">
        <f>[9]ESPH!M98</f>
        <v>67.950000000000031</v>
      </c>
      <c r="M98" s="13">
        <f>[9]ESPH!N98</f>
        <v>67.950000000000017</v>
      </c>
      <c r="N98" s="13"/>
    </row>
    <row r="99" spans="1:14" x14ac:dyDescent="0.3">
      <c r="A99" s="60" t="str">
        <f>[9]ESPH!B99</f>
        <v>e. Bloque 276-360 kWh</v>
      </c>
      <c r="B99" s="13"/>
      <c r="C99" s="13"/>
      <c r="D99" s="13"/>
      <c r="E99" s="13"/>
      <c r="F99" s="13"/>
      <c r="G99" s="13"/>
      <c r="H99" s="13"/>
      <c r="I99" s="13"/>
      <c r="J99" s="13"/>
      <c r="K99" s="13">
        <f>[9]ESPH!L99</f>
        <v>3510.1499999999983</v>
      </c>
      <c r="L99" s="13">
        <f>[9]ESPH!M99</f>
        <v>3510.1499999999987</v>
      </c>
      <c r="M99" s="13">
        <f>[9]ESPH!N99</f>
        <v>3510.1499999999983</v>
      </c>
      <c r="N99" s="13"/>
    </row>
    <row r="100" spans="1:14" x14ac:dyDescent="0.3">
      <c r="A100" s="60" t="str">
        <f>[9]ESPH!B100</f>
        <v xml:space="preserve">e. Bloque 276-360 kWh </v>
      </c>
      <c r="B100" s="13"/>
      <c r="C100" s="13"/>
      <c r="D100" s="13"/>
      <c r="E100" s="13"/>
      <c r="F100" s="13"/>
      <c r="G100" s="13"/>
      <c r="H100" s="13">
        <f>[9]ESPH!I100</f>
        <v>3755.86</v>
      </c>
      <c r="I100" s="13">
        <f>[9]ESPH!J100</f>
        <v>3755.86</v>
      </c>
      <c r="J100" s="13">
        <f>[9]ESPH!K100</f>
        <v>3755.86</v>
      </c>
      <c r="K100" s="13"/>
      <c r="L100" s="13"/>
      <c r="M100" s="13"/>
      <c r="N100" s="13"/>
    </row>
    <row r="101" spans="1:14" x14ac:dyDescent="0.3">
      <c r="A101" s="60" t="str">
        <f>[9]ESPH!B101</f>
        <v>f. Bloque 276-360 kWh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>
        <f>[9]ESPH!L101</f>
        <v>75.280000000000015</v>
      </c>
      <c r="L101" s="13">
        <f>[9]ESPH!M101</f>
        <v>75.28</v>
      </c>
      <c r="M101" s="13">
        <f>[9]ESPH!N101</f>
        <v>75.280000000000015</v>
      </c>
      <c r="N101" s="13"/>
    </row>
    <row r="102" spans="1:14" x14ac:dyDescent="0.3">
      <c r="A102" s="60" t="str">
        <f>[9]ESPH!B102</f>
        <v xml:space="preserve">f. Bloque 276-360 kWh </v>
      </c>
      <c r="B102" s="13"/>
      <c r="C102" s="13"/>
      <c r="D102" s="13"/>
      <c r="E102" s="13"/>
      <c r="F102" s="13"/>
      <c r="G102" s="13"/>
      <c r="H102" s="13">
        <f>[9]ESPH!I102</f>
        <v>80.550000000000011</v>
      </c>
      <c r="I102" s="13">
        <f>[9]ESPH!J102</f>
        <v>80.550000000000011</v>
      </c>
      <c r="J102" s="13">
        <f>[9]ESPH!K102</f>
        <v>80.55</v>
      </c>
      <c r="K102" s="13"/>
      <c r="L102" s="13"/>
      <c r="M102" s="13"/>
      <c r="N102" s="13"/>
    </row>
    <row r="103" spans="1:14" x14ac:dyDescent="0.3">
      <c r="A103" s="60" t="str">
        <f>[9]ESPH!B103</f>
        <v>g. Bloque 361-500 kWh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>
        <f>[9]ESPH!L103</f>
        <v>4646.7599999999993</v>
      </c>
      <c r="L103" s="13">
        <f>[9]ESPH!M103</f>
        <v>4646.7599999999984</v>
      </c>
      <c r="M103" s="13">
        <f>[9]ESPH!N103</f>
        <v>4646.7599999999993</v>
      </c>
      <c r="N103" s="13"/>
    </row>
    <row r="104" spans="1:14" x14ac:dyDescent="0.3">
      <c r="A104" s="60" t="str">
        <f>[9]ESPH!B104</f>
        <v xml:space="preserve">g. Bloque 361-500 kWh </v>
      </c>
      <c r="B104" s="13"/>
      <c r="C104" s="13"/>
      <c r="D104" s="13"/>
      <c r="E104" s="13"/>
      <c r="F104" s="13"/>
      <c r="G104" s="13"/>
      <c r="H104" s="13">
        <f>[9]ESPH!I104</f>
        <v>4972.03</v>
      </c>
      <c r="I104" s="13">
        <f>[9]ESPH!J104</f>
        <v>4972.03</v>
      </c>
      <c r="J104" s="13">
        <f>[9]ESPH!K104</f>
        <v>4972.03</v>
      </c>
      <c r="K104" s="13"/>
      <c r="L104" s="13"/>
      <c r="M104" s="13"/>
      <c r="N104" s="13"/>
    </row>
    <row r="105" spans="1:14" x14ac:dyDescent="0.3">
      <c r="A105" s="60" t="str">
        <f>[9]ESPH!B105</f>
        <v>h. Bloque 361-500 kWh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>
        <f>[9]ESPH!L105</f>
        <v>83.400000000000048</v>
      </c>
      <c r="L105" s="13">
        <f>[9]ESPH!M105</f>
        <v>83.400000000000048</v>
      </c>
      <c r="M105" s="13">
        <f>[9]ESPH!N105</f>
        <v>83.400000000000048</v>
      </c>
      <c r="N105" s="13"/>
    </row>
    <row r="106" spans="1:14" x14ac:dyDescent="0.3">
      <c r="A106" s="60" t="str">
        <f>[9]ESPH!B106</f>
        <v xml:space="preserve">h. Bloque 361-500 kWh </v>
      </c>
      <c r="B106" s="13"/>
      <c r="C106" s="13"/>
      <c r="D106" s="13"/>
      <c r="E106" s="13"/>
      <c r="F106" s="13"/>
      <c r="G106" s="13"/>
      <c r="H106" s="13">
        <f>[9]ESPH!I106</f>
        <v>89.239999999999938</v>
      </c>
      <c r="I106" s="13">
        <f>[9]ESPH!J106</f>
        <v>89.239999999999938</v>
      </c>
      <c r="J106" s="13">
        <f>[9]ESPH!K106</f>
        <v>89.239999999999952</v>
      </c>
      <c r="K106" s="13"/>
      <c r="L106" s="13"/>
      <c r="M106" s="13"/>
      <c r="N106" s="13"/>
    </row>
    <row r="107" spans="1:14" x14ac:dyDescent="0.3">
      <c r="A107" s="60" t="str">
        <f>[9]ESPH!B107</f>
        <v>i. Bloque mayor a 501 kWh</v>
      </c>
      <c r="B107" s="13"/>
      <c r="C107" s="13"/>
      <c r="D107" s="13"/>
      <c r="E107" s="13"/>
      <c r="F107" s="13"/>
      <c r="G107" s="13"/>
      <c r="H107" s="13">
        <f>[9]ESPH!I107</f>
        <v>8646.1199999999972</v>
      </c>
      <c r="I107" s="13">
        <f>[9]ESPH!J107</f>
        <v>8646.1199999999972</v>
      </c>
      <c r="J107" s="13">
        <f>[9]ESPH!K107</f>
        <v>8646.1199999999972</v>
      </c>
      <c r="K107" s="13">
        <f>[9]ESPH!L107</f>
        <v>8080.4899999999961</v>
      </c>
      <c r="L107" s="13">
        <f>[9]ESPH!M107</f>
        <v>8080.4899999999961</v>
      </c>
      <c r="M107" s="13">
        <f>[9]ESPH!N107</f>
        <v>8080.4899999999961</v>
      </c>
      <c r="N107" s="13"/>
    </row>
    <row r="108" spans="1:14" x14ac:dyDescent="0.3">
      <c r="A108" s="60" t="str">
        <f>[9]ESPH!B108</f>
        <v>j. Bloque mayor a 501 kWh</v>
      </c>
      <c r="B108" s="13"/>
      <c r="C108" s="13"/>
      <c r="D108" s="13"/>
      <c r="E108" s="13"/>
      <c r="F108" s="13"/>
      <c r="G108" s="13"/>
      <c r="H108" s="13">
        <f>[9]ESPH!I108</f>
        <v>98.869999999999933</v>
      </c>
      <c r="I108" s="13">
        <f>[9]ESPH!J108</f>
        <v>98.869999999999933</v>
      </c>
      <c r="J108" s="13">
        <f>[9]ESPH!K108</f>
        <v>98.869999999999933</v>
      </c>
      <c r="K108" s="13">
        <f>[9]ESPH!L108</f>
        <v>92.400000000000048</v>
      </c>
      <c r="L108" s="13">
        <f>[9]ESPH!M108</f>
        <v>92.400000000000048</v>
      </c>
      <c r="M108" s="13">
        <f>[9]ESPH!N108</f>
        <v>92.400000000000048</v>
      </c>
      <c r="N108" s="13"/>
    </row>
    <row r="109" spans="1:14" x14ac:dyDescent="0.3">
      <c r="A109" s="124" t="str">
        <f>[9]ESPH!B109</f>
        <v>Tarifa en centros de recarga en planteles para autobuses electricos</v>
      </c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3"/>
    </row>
    <row r="110" spans="1:14" x14ac:dyDescent="0.3">
      <c r="A110" s="51" t="str">
        <f>[9]ESPH!B110</f>
        <v>T-BE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x14ac:dyDescent="0.3">
      <c r="A111" s="127" t="str">
        <f>[9]ESPH!B111</f>
        <v>b. Consumo de Energía cada kWh</v>
      </c>
      <c r="B111" s="115">
        <f>[9]ESPH!C111</f>
        <v>57.079999999999977</v>
      </c>
      <c r="C111" s="115">
        <f>[9]ESPH!D111</f>
        <v>57.079999999999984</v>
      </c>
      <c r="D111" s="115">
        <f>[9]ESPH!E111</f>
        <v>54.475483870967764</v>
      </c>
      <c r="E111" s="115">
        <f>[9]ESPH!F111</f>
        <v>53.410000000000011</v>
      </c>
      <c r="F111" s="115">
        <f>[9]ESPH!G111</f>
        <v>53.410000000000018</v>
      </c>
      <c r="G111" s="115">
        <f>[9]ESPH!H111</f>
        <v>53.410000000000011</v>
      </c>
      <c r="H111" s="115">
        <f>[9]ESPH!I111</f>
        <v>53.410000000000018</v>
      </c>
      <c r="I111" s="115">
        <f>[9]ESPH!J111</f>
        <v>53.357741935483865</v>
      </c>
      <c r="J111" s="115">
        <f>[9]ESPH!K111</f>
        <v>52.869999999999962</v>
      </c>
      <c r="K111" s="115">
        <f>[9]ESPH!L111</f>
        <v>52.869999999999955</v>
      </c>
      <c r="L111" s="115">
        <f>[9]ESPH!M111</f>
        <v>52.869999999999962</v>
      </c>
      <c r="M111" s="115">
        <f>[9]ESPH!N111</f>
        <v>52.869999999999955</v>
      </c>
      <c r="N111" s="13"/>
    </row>
    <row r="112" spans="1:14" x14ac:dyDescent="0.3">
      <c r="A112" s="60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 spans="1:13" x14ac:dyDescent="0.3">
      <c r="A113" s="24" t="s">
        <v>25</v>
      </c>
    </row>
    <row r="114" spans="1:13" x14ac:dyDescent="0.3">
      <c r="A114" s="24" t="s">
        <v>76</v>
      </c>
    </row>
    <row r="117" spans="1:13" x14ac:dyDescent="0.3">
      <c r="A117" s="179" t="s">
        <v>67</v>
      </c>
      <c r="B117" s="179"/>
      <c r="C117" s="179"/>
      <c r="D117" s="179"/>
      <c r="E117" s="179"/>
      <c r="F117" s="179"/>
      <c r="G117" s="179"/>
      <c r="H117" s="179"/>
      <c r="I117" s="179"/>
      <c r="J117" s="179"/>
    </row>
    <row r="118" spans="1:13" x14ac:dyDescent="0.3">
      <c r="A118" s="180" t="s">
        <v>219</v>
      </c>
      <c r="B118" s="180"/>
      <c r="C118" s="180"/>
      <c r="D118" s="180"/>
      <c r="E118" s="180"/>
      <c r="F118" s="180"/>
      <c r="G118" s="180"/>
      <c r="H118" s="180"/>
      <c r="I118" s="180"/>
      <c r="J118" s="180"/>
    </row>
    <row r="119" spans="1:13" x14ac:dyDescent="0.3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</row>
    <row r="120" spans="1:13" x14ac:dyDescent="0.3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</row>
    <row r="121" spans="1:13" x14ac:dyDescent="0.3">
      <c r="A121" s="117" t="str">
        <f>[9]ESPH!B130</f>
        <v>Promedio de Tarifa</v>
      </c>
      <c r="B121" s="117" t="str">
        <f>[9]ESPH!C130</f>
        <v>Mes</v>
      </c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</row>
    <row r="122" spans="1:13" x14ac:dyDescent="0.3">
      <c r="A122" s="128" t="str">
        <f>[9]ESPH!B131</f>
        <v>º</v>
      </c>
      <c r="B122" s="128" t="str">
        <f>[9]ESPH!C131</f>
        <v>Enero</v>
      </c>
      <c r="C122" s="128" t="str">
        <f>[9]ESPH!D131</f>
        <v>Febrero</v>
      </c>
      <c r="D122" s="128" t="str">
        <f>[9]ESPH!E131</f>
        <v>Marzo</v>
      </c>
      <c r="E122" s="128" t="str">
        <f>[9]ESPH!F131</f>
        <v>Abril</v>
      </c>
      <c r="F122" s="128" t="str">
        <f>[9]ESPH!G131</f>
        <v>Mayo</v>
      </c>
      <c r="G122" s="128" t="str">
        <f>[9]ESPH!H131</f>
        <v>Junio</v>
      </c>
      <c r="H122" s="128" t="str">
        <f>[9]ESPH!I131</f>
        <v>Julio</v>
      </c>
      <c r="I122" s="128" t="str">
        <f>[9]ESPH!J131</f>
        <v>Agosto</v>
      </c>
      <c r="J122" s="128" t="str">
        <f>[9]ESPH!K131</f>
        <v>Septiembre</v>
      </c>
      <c r="K122" s="128" t="str">
        <f>[9]ESPH!L131</f>
        <v>Octubre</v>
      </c>
      <c r="L122" s="128" t="str">
        <f>[9]ESPH!M131</f>
        <v>Noviembre</v>
      </c>
      <c r="M122" s="128" t="str">
        <f>[9]ESPH!N131</f>
        <v>Diciembre</v>
      </c>
    </row>
    <row r="123" spans="1:13" x14ac:dyDescent="0.3">
      <c r="A123" s="78" t="str">
        <f>[9]ESPH!B132</f>
        <v>VENTAS AL SERVICIO DE DISTRIBUCIÓN</v>
      </c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</row>
    <row r="124" spans="1:13" x14ac:dyDescent="0.3">
      <c r="A124" s="78" t="str">
        <f>[9]ESPH!B133</f>
        <v>T-SD</v>
      </c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</row>
    <row r="125" spans="1:13" x14ac:dyDescent="0.3">
      <c r="A125" s="95" t="str">
        <f>[9]ESPH!B134</f>
        <v>a. Energía Punta Máximo</v>
      </c>
      <c r="B125" s="95">
        <f>[9]ESPH!C134</f>
        <v>55.549999999999969</v>
      </c>
      <c r="C125" s="95">
        <f>[9]ESPH!D134</f>
        <v>55.549999999999969</v>
      </c>
      <c r="D125" s="95">
        <f>[9]ESPH!E134</f>
        <v>55.549999999999969</v>
      </c>
      <c r="E125" s="95">
        <f>[9]ESPH!F134</f>
        <v>55.549999999999969</v>
      </c>
      <c r="F125" s="95">
        <f>[9]ESPH!G134</f>
        <v>55.549999999999969</v>
      </c>
      <c r="G125" s="95">
        <f>[9]ESPH!H134</f>
        <v>55.549999999999969</v>
      </c>
      <c r="H125" s="95">
        <f>[9]ESPH!I134</f>
        <v>55.549999999999969</v>
      </c>
      <c r="I125" s="95">
        <f>[9]ESPH!J134</f>
        <v>55.549999999999969</v>
      </c>
      <c r="J125" s="95">
        <f>[9]ESPH!K134</f>
        <v>55.549999999999969</v>
      </c>
      <c r="K125" s="95">
        <f>[9]ESPH!L134</f>
        <v>55.549999999999969</v>
      </c>
      <c r="L125" s="95">
        <f>[9]ESPH!M134</f>
        <v>55.549999999999969</v>
      </c>
      <c r="M125" s="95">
        <f>[9]ESPH!N134</f>
        <v>55.549999999999969</v>
      </c>
    </row>
    <row r="126" spans="1:13" x14ac:dyDescent="0.3">
      <c r="A126" s="95" t="str">
        <f>[9]ESPH!B135</f>
        <v>b. Energía Punta Mínimo</v>
      </c>
      <c r="B126" s="95">
        <f>[9]ESPH!C135</f>
        <v>51.339999999999982</v>
      </c>
      <c r="C126" s="95">
        <f>[9]ESPH!D135</f>
        <v>51.339999999999989</v>
      </c>
      <c r="D126" s="95">
        <f>[9]ESPH!E135</f>
        <v>51.339999999999982</v>
      </c>
      <c r="E126" s="95">
        <f>[9]ESPH!F135</f>
        <v>51.339999999999989</v>
      </c>
      <c r="F126" s="95">
        <f>[9]ESPH!G135</f>
        <v>51.339999999999982</v>
      </c>
      <c r="G126" s="95">
        <f>[9]ESPH!H135</f>
        <v>51.339999999999989</v>
      </c>
      <c r="H126" s="95">
        <f>[9]ESPH!I135</f>
        <v>51.339999999999982</v>
      </c>
      <c r="I126" s="95">
        <f>[9]ESPH!J135</f>
        <v>51.339999999999982</v>
      </c>
      <c r="J126" s="95">
        <f>[9]ESPH!K135</f>
        <v>51.339999999999989</v>
      </c>
      <c r="K126" s="95">
        <f>[9]ESPH!L135</f>
        <v>51.339999999999982</v>
      </c>
      <c r="L126" s="95">
        <f>[9]ESPH!M135</f>
        <v>51.339999999999989</v>
      </c>
      <c r="M126" s="95">
        <f>[9]ESPH!N135</f>
        <v>51.339999999999982</v>
      </c>
    </row>
    <row r="127" spans="1:13" x14ac:dyDescent="0.3">
      <c r="A127" s="95" t="str">
        <f>[9]ESPH!B136</f>
        <v>c. Energía Valle Máximo</v>
      </c>
      <c r="B127" s="95">
        <f>[9]ESPH!C136</f>
        <v>41.47000000000002</v>
      </c>
      <c r="C127" s="95">
        <f>[9]ESPH!D136</f>
        <v>41.47000000000002</v>
      </c>
      <c r="D127" s="95">
        <f>[9]ESPH!E136</f>
        <v>41.47000000000002</v>
      </c>
      <c r="E127" s="95">
        <f>[9]ESPH!F136</f>
        <v>41.47000000000002</v>
      </c>
      <c r="F127" s="95">
        <f>[9]ESPH!G136</f>
        <v>41.47000000000002</v>
      </c>
      <c r="G127" s="95">
        <f>[9]ESPH!H136</f>
        <v>41.47000000000002</v>
      </c>
      <c r="H127" s="95">
        <f>[9]ESPH!I136</f>
        <v>41.47000000000002</v>
      </c>
      <c r="I127" s="95">
        <f>[9]ESPH!J136</f>
        <v>41.47000000000002</v>
      </c>
      <c r="J127" s="95">
        <f>[9]ESPH!K136</f>
        <v>41.47000000000002</v>
      </c>
      <c r="K127" s="95">
        <f>[9]ESPH!L136</f>
        <v>41.47000000000002</v>
      </c>
      <c r="L127" s="95">
        <f>[9]ESPH!M136</f>
        <v>41.47000000000002</v>
      </c>
      <c r="M127" s="95">
        <f>[9]ESPH!N136</f>
        <v>41.47000000000002</v>
      </c>
    </row>
    <row r="128" spans="1:13" x14ac:dyDescent="0.3">
      <c r="A128" s="95" t="str">
        <f>[9]ESPH!B137</f>
        <v>d. Energía Valle Mínimo</v>
      </c>
      <c r="B128" s="95">
        <f>[9]ESPH!C137</f>
        <v>38.33</v>
      </c>
      <c r="C128" s="95">
        <f>[9]ESPH!D137</f>
        <v>38.330000000000005</v>
      </c>
      <c r="D128" s="95">
        <f>[9]ESPH!E137</f>
        <v>38.33</v>
      </c>
      <c r="E128" s="95">
        <f>[9]ESPH!F137</f>
        <v>38.330000000000005</v>
      </c>
      <c r="F128" s="95">
        <f>[9]ESPH!G137</f>
        <v>38.33</v>
      </c>
      <c r="G128" s="95">
        <f>[9]ESPH!H137</f>
        <v>38.330000000000005</v>
      </c>
      <c r="H128" s="95">
        <f>[9]ESPH!I137</f>
        <v>38.33</v>
      </c>
      <c r="I128" s="95">
        <f>[9]ESPH!J137</f>
        <v>38.33</v>
      </c>
      <c r="J128" s="95">
        <f>[9]ESPH!K137</f>
        <v>38.330000000000005</v>
      </c>
      <c r="K128" s="95">
        <f>[9]ESPH!L137</f>
        <v>38.33</v>
      </c>
      <c r="L128" s="95">
        <f>[9]ESPH!M137</f>
        <v>38.330000000000005</v>
      </c>
      <c r="M128" s="95">
        <f>[9]ESPH!N137</f>
        <v>38.33</v>
      </c>
    </row>
    <row r="129" spans="1:13" x14ac:dyDescent="0.3">
      <c r="A129" s="95" t="str">
        <f>[9]ESPH!B138</f>
        <v>e. Energía Noche Máximo</v>
      </c>
      <c r="B129" s="95">
        <f>[9]ESPH!C138</f>
        <v>27.190000000000023</v>
      </c>
      <c r="C129" s="95">
        <f>[9]ESPH!D138</f>
        <v>27.190000000000019</v>
      </c>
      <c r="D129" s="95">
        <f>[9]ESPH!E138</f>
        <v>27.190000000000023</v>
      </c>
      <c r="E129" s="95">
        <f>[9]ESPH!F138</f>
        <v>27.190000000000019</v>
      </c>
      <c r="F129" s="95">
        <f>[9]ESPH!G138</f>
        <v>27.190000000000023</v>
      </c>
      <c r="G129" s="95">
        <f>[9]ESPH!H138</f>
        <v>27.190000000000019</v>
      </c>
      <c r="H129" s="95">
        <f>[9]ESPH!I138</f>
        <v>27.190000000000023</v>
      </c>
      <c r="I129" s="95">
        <f>[9]ESPH!J138</f>
        <v>27.190000000000023</v>
      </c>
      <c r="J129" s="95">
        <f>[9]ESPH!K138</f>
        <v>27.190000000000019</v>
      </c>
      <c r="K129" s="95">
        <f>[9]ESPH!L138</f>
        <v>27.190000000000023</v>
      </c>
      <c r="L129" s="95">
        <f>[9]ESPH!M138</f>
        <v>27.190000000000019</v>
      </c>
      <c r="M129" s="95">
        <f>[9]ESPH!N138</f>
        <v>27.190000000000023</v>
      </c>
    </row>
    <row r="130" spans="1:13" x14ac:dyDescent="0.3">
      <c r="A130" s="119" t="str">
        <f>[9]ESPH!B139</f>
        <v>f. Energía Noche Mínimo</v>
      </c>
      <c r="B130" s="119">
        <f>[9]ESPH!C139</f>
        <v>25.13</v>
      </c>
      <c r="C130" s="119">
        <f>[9]ESPH!D139</f>
        <v>25.13</v>
      </c>
      <c r="D130" s="119">
        <f>[9]ESPH!E139</f>
        <v>25.13</v>
      </c>
      <c r="E130" s="119">
        <f>[9]ESPH!F139</f>
        <v>25.13</v>
      </c>
      <c r="F130" s="119">
        <f>[9]ESPH!G139</f>
        <v>25.13</v>
      </c>
      <c r="G130" s="119">
        <f>[9]ESPH!H139</f>
        <v>25.13</v>
      </c>
      <c r="H130" s="119">
        <f>[9]ESPH!I139</f>
        <v>25.13</v>
      </c>
      <c r="I130" s="119">
        <f>[9]ESPH!J139</f>
        <v>25.13</v>
      </c>
      <c r="J130" s="119">
        <f>[9]ESPH!K139</f>
        <v>25.13</v>
      </c>
      <c r="K130" s="119">
        <f>[9]ESPH!L139</f>
        <v>25.13</v>
      </c>
      <c r="L130" s="119">
        <f>[9]ESPH!M139</f>
        <v>25.13</v>
      </c>
      <c r="M130" s="119">
        <f>[9]ESPH!N139</f>
        <v>25.13</v>
      </c>
    </row>
    <row r="131" spans="1:13" x14ac:dyDescent="0.3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</row>
    <row r="132" spans="1:13" x14ac:dyDescent="0.3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</row>
  </sheetData>
  <mergeCells count="4">
    <mergeCell ref="A5:L5"/>
    <mergeCell ref="A6:M6"/>
    <mergeCell ref="A117:J117"/>
    <mergeCell ref="A118:J118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FDD7-BC08-49AB-88F2-9B13B3D66A76}">
  <sheetPr>
    <tabColor theme="2"/>
  </sheetPr>
  <dimension ref="A5:M154"/>
  <sheetViews>
    <sheetView tabSelected="1" topLeftCell="F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220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[9]COOPELESCA!B7</f>
        <v>Tipo de tarifa y bloque</v>
      </c>
      <c r="B7" s="18" t="str">
        <f>[9]COOPELESCA!C7</f>
        <v>Enero</v>
      </c>
      <c r="C7" s="18" t="str">
        <f>[9]COOPELESCA!D7</f>
        <v>Febrero</v>
      </c>
      <c r="D7" s="18" t="str">
        <f>[9]COOPELESCA!E7</f>
        <v>Marzo</v>
      </c>
      <c r="E7" s="18" t="str">
        <f>[9]COOPELESCA!F7</f>
        <v>Abril</v>
      </c>
      <c r="F7" s="18" t="str">
        <f>[9]COOPELESCA!G7</f>
        <v>Mayo</v>
      </c>
      <c r="G7" s="18" t="str">
        <f>[9]COOPELESCA!H7</f>
        <v>Junio</v>
      </c>
      <c r="H7" s="18" t="str">
        <f>[9]COOPELESCA!I7</f>
        <v>Julio</v>
      </c>
      <c r="I7" s="18" t="str">
        <f>[9]COOPELESCA!J7</f>
        <v>Agosto</v>
      </c>
      <c r="J7" s="18" t="str">
        <f>[9]COOPELESCA!K7</f>
        <v>Septiembre</v>
      </c>
      <c r="K7" s="18" t="str">
        <f>[9]COOPELESCA!L7</f>
        <v>Octubre</v>
      </c>
      <c r="L7" s="18" t="str">
        <f>[9]COOPELESCA!M7</f>
        <v>Noviembre</v>
      </c>
      <c r="M7" s="18" t="str">
        <f>[9]COOPELESCA!N7</f>
        <v>Diciembre</v>
      </c>
    </row>
    <row r="8" spans="1:13" x14ac:dyDescent="0.3">
      <c r="A8" s="51" t="str">
        <f>[9]COOPELESCA!B8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x14ac:dyDescent="0.3">
      <c r="A9" s="20" t="str">
        <f>[9]COOPELESCA!B9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[9]COOPELESCA!B10</f>
        <v>a. Bloque 0-145 kWh</v>
      </c>
      <c r="B10" s="13">
        <f>[9]COOPELESCA!C10</f>
        <v>1722.650000000001</v>
      </c>
      <c r="C10" s="13">
        <f>[9]COOPELESCA!D10</f>
        <v>1722.650000000001</v>
      </c>
      <c r="D10" s="13">
        <f>[9]COOPELESCA!E10</f>
        <v>1722.650000000001</v>
      </c>
      <c r="E10" s="13">
        <f>[9]COOPELESCA!F10</f>
        <v>1771.3899999999996</v>
      </c>
      <c r="F10" s="13">
        <f>[9]COOPELESCA!G10</f>
        <v>1771.3899999999996</v>
      </c>
      <c r="G10" s="13">
        <f>[9]COOPELESCA!H10</f>
        <v>1771.3899999999996</v>
      </c>
      <c r="H10" s="13">
        <f>[9]COOPELESCA!I10</f>
        <v>1715.1399999999996</v>
      </c>
      <c r="I10" s="13">
        <f>[9]COOPELESCA!J10</f>
        <v>1715.1399999999996</v>
      </c>
      <c r="J10" s="13">
        <f>[9]COOPELESCA!K10</f>
        <v>1715.1399999999996</v>
      </c>
      <c r="K10" s="13">
        <f>[9]COOPELESCA!L10</f>
        <v>1710.8600000000004</v>
      </c>
      <c r="L10" s="13">
        <f>[9]COOPELESCA!M10</f>
        <v>1710.8600000000004</v>
      </c>
      <c r="M10" s="13">
        <f>[9]COOPELESCA!N10</f>
        <v>1710.8600000000004</v>
      </c>
    </row>
    <row r="11" spans="1:13" x14ac:dyDescent="0.3">
      <c r="A11" s="22" t="str">
        <f>[9]COOPELESCA!B11</f>
        <v>b. Bloque 0-145 kWh</v>
      </c>
      <c r="B11" s="13">
        <f>[9]COOPELESCA!C11</f>
        <v>54.819999999999986</v>
      </c>
      <c r="C11" s="13">
        <f>[9]COOPELESCA!D11</f>
        <v>54.819999999999993</v>
      </c>
      <c r="D11" s="13">
        <f>[9]COOPELESCA!E11</f>
        <v>54.819999999999986</v>
      </c>
      <c r="E11" s="13">
        <f>[9]COOPELESCA!F11</f>
        <v>56.369999999999962</v>
      </c>
      <c r="F11" s="13">
        <f>[9]COOPELESCA!G11</f>
        <v>56.369999999999955</v>
      </c>
      <c r="G11" s="13">
        <f>[9]COOPELESCA!H11</f>
        <v>56.369999999999962</v>
      </c>
      <c r="H11" s="13">
        <f>[9]COOPELESCA!I11</f>
        <v>54.589999999999982</v>
      </c>
      <c r="I11" s="13">
        <f>[9]COOPELESCA!J11</f>
        <v>54.589999999999982</v>
      </c>
      <c r="J11" s="13">
        <f>[9]COOPELESCA!K11</f>
        <v>54.589999999999989</v>
      </c>
      <c r="K11" s="13">
        <f>[9]COOPELESCA!L11</f>
        <v>54.450000000000031</v>
      </c>
      <c r="L11" s="13">
        <f>[9]COOPELESCA!M11</f>
        <v>54.450000000000031</v>
      </c>
      <c r="M11" s="13">
        <f>[9]COOPELESCA!N11</f>
        <v>54.450000000000031</v>
      </c>
    </row>
    <row r="12" spans="1:13" x14ac:dyDescent="0.3">
      <c r="A12" s="22" t="str">
        <f>[9]COOPELESCA!B12</f>
        <v>c. Bloque 146-200 kWh</v>
      </c>
      <c r="B12" s="13">
        <f>[9]COOPELESCA!C12</f>
        <v>4160.5599999999986</v>
      </c>
      <c r="C12" s="13">
        <f>[9]COOPELESCA!D12</f>
        <v>4160.5599999999986</v>
      </c>
      <c r="D12" s="13">
        <f>[9]COOPELESCA!E12</f>
        <v>4160.5599999999986</v>
      </c>
      <c r="E12" s="13">
        <f>[9]COOPELESCA!F12</f>
        <v>4278.2700000000032</v>
      </c>
      <c r="F12" s="13">
        <f>[9]COOPELESCA!G12</f>
        <v>4278.2700000000023</v>
      </c>
      <c r="G12" s="13">
        <f>[9]COOPELESCA!H12</f>
        <v>4278.2700000000032</v>
      </c>
      <c r="H12" s="13">
        <f>[9]COOPELESCA!I12</f>
        <v>4142.3999999999978</v>
      </c>
      <c r="I12" s="13">
        <f>[9]COOPELESCA!J12</f>
        <v>4142.3999999999978</v>
      </c>
      <c r="J12" s="13">
        <f>[9]COOPELESCA!K12</f>
        <v>4142.3999999999978</v>
      </c>
      <c r="K12" s="13"/>
      <c r="L12" s="13"/>
      <c r="M12" s="13"/>
    </row>
    <row r="13" spans="1:13" x14ac:dyDescent="0.3">
      <c r="A13" s="22" t="str">
        <f>[9]COOPELESCA!B13</f>
        <v xml:space="preserve">c. Bloque 146-200 kWh </v>
      </c>
      <c r="B13" s="13"/>
      <c r="C13" s="13"/>
      <c r="D13" s="13"/>
      <c r="E13" s="13"/>
      <c r="F13" s="13"/>
      <c r="G13" s="13"/>
      <c r="H13" s="13"/>
      <c r="I13" s="13"/>
      <c r="J13" s="13"/>
      <c r="K13" s="13">
        <f>[9]COOPELESCA!L13</f>
        <v>4132.0700000000033</v>
      </c>
      <c r="L13" s="13">
        <f>[9]COOPELESCA!M13</f>
        <v>4132.0700000000033</v>
      </c>
      <c r="M13" s="13">
        <f>[9]COOPELESCA!N13</f>
        <v>4132.0700000000033</v>
      </c>
    </row>
    <row r="14" spans="1:13" x14ac:dyDescent="0.3">
      <c r="A14" s="22" t="str">
        <f>[9]COOPELESCA!B14</f>
        <v>d. Bloque 146-200 kWh</v>
      </c>
      <c r="B14" s="13">
        <f>[9]COOPELESCA!C14</f>
        <v>62.69000000000004</v>
      </c>
      <c r="C14" s="13">
        <f>[9]COOPELESCA!D14</f>
        <v>62.69000000000004</v>
      </c>
      <c r="D14" s="13">
        <f>[9]COOPELESCA!E14</f>
        <v>62.69000000000004</v>
      </c>
      <c r="E14" s="13">
        <f>[9]COOPELESCA!F14</f>
        <v>64.460000000000022</v>
      </c>
      <c r="F14" s="13">
        <f>[9]COOPELESCA!G14</f>
        <v>64.460000000000022</v>
      </c>
      <c r="G14" s="13">
        <f>[9]COOPELESCA!H14</f>
        <v>64.460000000000022</v>
      </c>
      <c r="H14" s="13">
        <f>[9]COOPELESCA!I14</f>
        <v>62.42000000000003</v>
      </c>
      <c r="I14" s="13">
        <f>[9]COOPELESCA!J14</f>
        <v>62.42000000000003</v>
      </c>
      <c r="J14" s="13">
        <f>[9]COOPELESCA!K14</f>
        <v>62.42000000000003</v>
      </c>
      <c r="K14" s="13"/>
      <c r="L14" s="13"/>
      <c r="M14" s="13"/>
    </row>
    <row r="15" spans="1:13" x14ac:dyDescent="0.3">
      <c r="A15" s="22" t="str">
        <f>[9]COOPELESCA!B15</f>
        <v xml:space="preserve">d. Bloque 146-200 kWh </v>
      </c>
      <c r="B15" s="13"/>
      <c r="C15" s="13"/>
      <c r="D15" s="13"/>
      <c r="E15" s="13"/>
      <c r="F15" s="13"/>
      <c r="G15" s="13"/>
      <c r="H15" s="13"/>
      <c r="I15" s="13"/>
      <c r="J15" s="13"/>
      <c r="K15" s="13">
        <f>[9]COOPELESCA!L15</f>
        <v>62.26</v>
      </c>
      <c r="L15" s="13">
        <f>[9]COOPELESCA!M15</f>
        <v>62.26</v>
      </c>
      <c r="M15" s="13">
        <f>[9]COOPELESCA!N15</f>
        <v>62.26</v>
      </c>
    </row>
    <row r="16" spans="1:13" x14ac:dyDescent="0.3">
      <c r="A16" s="22" t="str">
        <f>[9]COOPELESCA!B16</f>
        <v>e. Bloque 201-270 kWh</v>
      </c>
      <c r="B16" s="13">
        <f>[9]COOPELESCA!C16</f>
        <v>5001.74</v>
      </c>
      <c r="C16" s="13">
        <f>[9]COOPELESCA!D16</f>
        <v>5001.7400000000007</v>
      </c>
      <c r="D16" s="13">
        <f>[9]COOPELESCA!E16</f>
        <v>5001.74</v>
      </c>
      <c r="E16" s="13">
        <f>[9]COOPELESCA!F16</f>
        <v>5143.2400000000007</v>
      </c>
      <c r="F16" s="13">
        <f>[9]COOPELESCA!G16</f>
        <v>5143.24</v>
      </c>
      <c r="G16" s="13">
        <f>[9]COOPELESCA!H16</f>
        <v>5143.2400000000007</v>
      </c>
      <c r="H16" s="13">
        <f>[9]COOPELESCA!I16</f>
        <v>4979.8999999999969</v>
      </c>
      <c r="I16" s="13">
        <f>[9]COOPELESCA!J16</f>
        <v>4979.8999999999969</v>
      </c>
      <c r="J16" s="13">
        <f>[9]COOPELESCA!K16</f>
        <v>4979.8999999999969</v>
      </c>
      <c r="K16" s="13">
        <f>[9]COOPELESCA!L16</f>
        <v>4967.4799999999996</v>
      </c>
      <c r="L16" s="13">
        <f>[9]COOPELESCA!M16</f>
        <v>4967.4799999999987</v>
      </c>
      <c r="M16" s="13">
        <f>[9]COOPELESCA!N16</f>
        <v>4967.4799999999996</v>
      </c>
    </row>
    <row r="17" spans="1:13" x14ac:dyDescent="0.3">
      <c r="A17" s="22" t="str">
        <f>[9]COOPELESCA!B17</f>
        <v>f. Bloque 201-270 kWh</v>
      </c>
      <c r="B17" s="13">
        <f>[9]COOPELESCA!C17</f>
        <v>72.72</v>
      </c>
      <c r="C17" s="13">
        <f>[9]COOPELESCA!D17</f>
        <v>72.720000000000013</v>
      </c>
      <c r="D17" s="13">
        <f>[9]COOPELESCA!E17</f>
        <v>72.72</v>
      </c>
      <c r="E17" s="13">
        <f>[9]COOPELESCA!F17</f>
        <v>74.78</v>
      </c>
      <c r="F17" s="13">
        <f>[9]COOPELESCA!G17</f>
        <v>74.780000000000015</v>
      </c>
      <c r="G17" s="13">
        <f>[9]COOPELESCA!H17</f>
        <v>74.78</v>
      </c>
      <c r="H17" s="13">
        <f>[9]COOPELESCA!I17</f>
        <v>72.410000000000011</v>
      </c>
      <c r="I17" s="13">
        <f>[9]COOPELESCA!J17</f>
        <v>72.410000000000011</v>
      </c>
      <c r="J17" s="13">
        <f>[9]COOPELESCA!K17</f>
        <v>72.410000000000025</v>
      </c>
      <c r="K17" s="13"/>
      <c r="L17" s="13"/>
      <c r="M17" s="13"/>
    </row>
    <row r="18" spans="1:13" x14ac:dyDescent="0.3">
      <c r="A18" s="22" t="str">
        <f>[9]COOPELESCA!B18</f>
        <v xml:space="preserve">f. Bloque 201-270 kWh </v>
      </c>
      <c r="B18" s="13"/>
      <c r="C18" s="13"/>
      <c r="D18" s="13"/>
      <c r="E18" s="13"/>
      <c r="F18" s="13"/>
      <c r="G18" s="13"/>
      <c r="H18" s="13"/>
      <c r="I18" s="13"/>
      <c r="J18" s="13"/>
      <c r="K18" s="13">
        <f>[9]COOPELESCA!L18</f>
        <v>72.23</v>
      </c>
      <c r="L18" s="13">
        <f>[9]COOPELESCA!M18</f>
        <v>72.23</v>
      </c>
      <c r="M18" s="13">
        <f>[9]COOPELESCA!N18</f>
        <v>72.23</v>
      </c>
    </row>
    <row r="19" spans="1:13" x14ac:dyDescent="0.3">
      <c r="A19" s="22" t="str">
        <f>[9]COOPELESCA!B19</f>
        <v>g. Bloque 271-390 kWh</v>
      </c>
      <c r="B19" s="13">
        <f>[9]COOPELESCA!C19</f>
        <v>7328.8399999999974</v>
      </c>
      <c r="C19" s="13">
        <f>[9]COOPELESCA!D19</f>
        <v>7328.8399999999974</v>
      </c>
      <c r="D19" s="13">
        <f>[9]COOPELESCA!E19</f>
        <v>7328.8399999999974</v>
      </c>
      <c r="E19" s="13">
        <f>[9]COOPELESCA!F19</f>
        <v>7536.1700000000046</v>
      </c>
      <c r="F19" s="13">
        <f>[9]COOPELESCA!G19</f>
        <v>7536.1700000000055</v>
      </c>
      <c r="G19" s="13">
        <f>[9]COOPELESCA!H19</f>
        <v>7536.1700000000046</v>
      </c>
      <c r="H19" s="13">
        <f>[9]COOPELESCA!I19</f>
        <v>7296.8399999999974</v>
      </c>
      <c r="I19" s="13">
        <f>[9]COOPELESCA!J19</f>
        <v>7296.8399999999974</v>
      </c>
      <c r="J19" s="13">
        <f>[9]COOPELESCA!K19</f>
        <v>7296.8399999999974</v>
      </c>
      <c r="K19" s="13"/>
      <c r="L19" s="13"/>
      <c r="M19" s="13"/>
    </row>
    <row r="20" spans="1:13" x14ac:dyDescent="0.3">
      <c r="A20" s="22" t="str">
        <f>[9]COOPELESCA!B20</f>
        <v xml:space="preserve">g. Bloque 271-390 kWh </v>
      </c>
      <c r="B20" s="13"/>
      <c r="C20" s="13"/>
      <c r="D20" s="13"/>
      <c r="E20" s="13"/>
      <c r="F20" s="13"/>
      <c r="G20" s="13"/>
      <c r="H20" s="13"/>
      <c r="I20" s="13"/>
      <c r="J20" s="13"/>
      <c r="K20" s="13">
        <f>[9]COOPELESCA!L20</f>
        <v>7278.6400000000058</v>
      </c>
      <c r="L20" s="13">
        <f>[9]COOPELESCA!M20</f>
        <v>7278.6400000000049</v>
      </c>
      <c r="M20" s="13">
        <f>[9]COOPELESCA!N20</f>
        <v>7278.6400000000058</v>
      </c>
    </row>
    <row r="21" spans="1:13" x14ac:dyDescent="0.3">
      <c r="A21" s="22" t="str">
        <f>[9]COOPELESCA!B21</f>
        <v>h. Bloque 271-390 kWh</v>
      </c>
      <c r="B21" s="13">
        <f>[9]COOPELESCA!C21</f>
        <v>84.36</v>
      </c>
      <c r="C21" s="13">
        <f>[9]COOPELESCA!D21</f>
        <v>84.359999999999985</v>
      </c>
      <c r="D21" s="13">
        <f>[9]COOPELESCA!E21</f>
        <v>84.36</v>
      </c>
      <c r="E21" s="13">
        <f>[9]COOPELESCA!F21</f>
        <v>86.75</v>
      </c>
      <c r="F21" s="13">
        <f>[9]COOPELESCA!G21</f>
        <v>86.75</v>
      </c>
      <c r="G21" s="13">
        <f>[9]COOPELESCA!H21</f>
        <v>86.75</v>
      </c>
      <c r="H21" s="13">
        <f>[9]COOPELESCA!I21</f>
        <v>83.989999999999952</v>
      </c>
      <c r="I21" s="13">
        <f>[9]COOPELESCA!J21</f>
        <v>83.989999999999952</v>
      </c>
      <c r="J21" s="13">
        <f>[9]COOPELESCA!K21</f>
        <v>83.989999999999966</v>
      </c>
      <c r="K21" s="13"/>
      <c r="L21" s="13"/>
      <c r="M21" s="13"/>
    </row>
    <row r="22" spans="1:13" x14ac:dyDescent="0.3">
      <c r="A22" s="22" t="str">
        <f>[9]COOPELESCA!B22</f>
        <v xml:space="preserve">h. Bloque 271-390 kWh </v>
      </c>
      <c r="B22" s="13"/>
      <c r="C22" s="13"/>
      <c r="D22" s="13"/>
      <c r="E22" s="13"/>
      <c r="F22" s="13"/>
      <c r="G22" s="13"/>
      <c r="H22" s="13"/>
      <c r="I22" s="13"/>
      <c r="J22" s="13"/>
      <c r="K22" s="13">
        <f>[9]COOPELESCA!L22</f>
        <v>83.78000000000003</v>
      </c>
      <c r="L22" s="13">
        <f>[9]COOPELESCA!M22</f>
        <v>83.780000000000015</v>
      </c>
      <c r="M22" s="13">
        <f>[9]COOPELESCA!N22</f>
        <v>83.78000000000003</v>
      </c>
    </row>
    <row r="23" spans="1:13" x14ac:dyDescent="0.3">
      <c r="A23" s="22" t="str">
        <f>[9]COOPELESCA!B23</f>
        <v>i. Bloque mayor a 391 kWh</v>
      </c>
      <c r="B23" s="13">
        <f>[9]COOPELESCA!C23</f>
        <v>12945.090000000007</v>
      </c>
      <c r="C23" s="13">
        <f>[9]COOPELESCA!D23</f>
        <v>12945.090000000006</v>
      </c>
      <c r="D23" s="13">
        <f>[9]COOPELESCA!E23</f>
        <v>12945.090000000007</v>
      </c>
      <c r="E23" s="13">
        <f>[9]COOPELESCA!F23</f>
        <v>13311.320000000005</v>
      </c>
      <c r="F23" s="13">
        <f>[9]COOPELESCA!G23</f>
        <v>13311.320000000005</v>
      </c>
      <c r="G23" s="13">
        <f>[9]COOPELESCA!H23</f>
        <v>13311.320000000005</v>
      </c>
      <c r="H23" s="13">
        <f>[9]COOPELESCA!I23</f>
        <v>12888.570000000005</v>
      </c>
      <c r="I23" s="13">
        <f>[9]COOPELESCA!J23</f>
        <v>12888.570000000005</v>
      </c>
      <c r="J23" s="13">
        <f>[9]COOPELESCA!K23</f>
        <v>12888.570000000005</v>
      </c>
      <c r="K23" s="13"/>
      <c r="L23" s="13"/>
      <c r="M23" s="13"/>
    </row>
    <row r="24" spans="1:13" x14ac:dyDescent="0.3">
      <c r="A24" s="22" t="str">
        <f>[9]COOPELESCA!B24</f>
        <v xml:space="preserve">i. Bloque mayor a 391 kWh </v>
      </c>
      <c r="B24" s="13"/>
      <c r="C24" s="13"/>
      <c r="D24" s="13"/>
      <c r="E24" s="13"/>
      <c r="F24" s="13"/>
      <c r="G24" s="13"/>
      <c r="H24" s="13"/>
      <c r="I24" s="13"/>
      <c r="J24" s="13"/>
      <c r="K24" s="13">
        <f>[9]COOPELESCA!L24</f>
        <v>12856.429999999995</v>
      </c>
      <c r="L24" s="13">
        <f>[9]COOPELESCA!M24</f>
        <v>12856.429999999995</v>
      </c>
      <c r="M24" s="13">
        <f>[9]COOPELESCA!N24</f>
        <v>12856.429999999995</v>
      </c>
    </row>
    <row r="25" spans="1:13" x14ac:dyDescent="0.3">
      <c r="A25" s="22" t="str">
        <f>[9]COOPELESCA!B25</f>
        <v>j. Bloque mayor a 391 kWh</v>
      </c>
      <c r="B25" s="13">
        <f>[9]COOPELESCA!C25</f>
        <v>97.860000000000014</v>
      </c>
      <c r="C25" s="13">
        <f>[9]COOPELESCA!D25</f>
        <v>97.86</v>
      </c>
      <c r="D25" s="13">
        <f>[9]COOPELESCA!E25</f>
        <v>97.860000000000014</v>
      </c>
      <c r="E25" s="13">
        <f>[9]COOPELESCA!F25</f>
        <v>100.63000000000007</v>
      </c>
      <c r="F25" s="13">
        <f>[9]COOPELESCA!G25</f>
        <v>100.63000000000007</v>
      </c>
      <c r="G25" s="13">
        <f>[9]COOPELESCA!H25</f>
        <v>100.63000000000007</v>
      </c>
      <c r="H25" s="13">
        <f>[9]COOPELESCA!I25</f>
        <v>97.429999999999978</v>
      </c>
      <c r="I25" s="13">
        <f>[9]COOPELESCA!J25</f>
        <v>97.429999999999978</v>
      </c>
      <c r="J25" s="13">
        <f>[9]COOPELESCA!K25</f>
        <v>97.429999999999993</v>
      </c>
      <c r="K25" s="13"/>
      <c r="L25" s="13"/>
      <c r="M25" s="13"/>
    </row>
    <row r="26" spans="1:13" x14ac:dyDescent="0.3">
      <c r="A26" s="22" t="str">
        <f>[9]COOPELESCA!B26</f>
        <v xml:space="preserve">j. Bloque mayor a 391 kWh </v>
      </c>
      <c r="B26" s="13"/>
      <c r="C26" s="13"/>
      <c r="D26" s="13"/>
      <c r="E26" s="13"/>
      <c r="F26" s="13"/>
      <c r="G26" s="13"/>
      <c r="H26" s="13"/>
      <c r="I26" s="13"/>
      <c r="J26" s="13"/>
      <c r="K26" s="13">
        <f>[9]COOPELESCA!L26</f>
        <v>97.19000000000004</v>
      </c>
      <c r="L26" s="13">
        <f>[9]COOPELESCA!M26</f>
        <v>97.19000000000004</v>
      </c>
      <c r="M26" s="13">
        <f>[9]COOPELESCA!N26</f>
        <v>97.19000000000004</v>
      </c>
    </row>
    <row r="27" spans="1:13" x14ac:dyDescent="0.3">
      <c r="A27" s="22" t="str">
        <f>[9]COOPELESCA!B27</f>
        <v>j.a.Por consumo de energía (kWh)</v>
      </c>
      <c r="B27" s="13">
        <f>[9]COOPELESCA!C27</f>
        <v>12945.090000000007</v>
      </c>
      <c r="C27" s="13">
        <f>[9]COOPELESCA!D27</f>
        <v>12945.090000000006</v>
      </c>
      <c r="D27" s="13">
        <f>[9]COOPELESCA!E27</f>
        <v>12945.090000000007</v>
      </c>
      <c r="E27" s="13">
        <f>[9]COOPELESCA!F27</f>
        <v>13311.320000000005</v>
      </c>
      <c r="F27" s="13">
        <f>[9]COOPELESCA!G27</f>
        <v>13311.320000000005</v>
      </c>
      <c r="G27" s="13">
        <f>[9]COOPELESCA!H27</f>
        <v>13311.320000000005</v>
      </c>
      <c r="H27" s="13">
        <f>[9]COOPELESCA!I27</f>
        <v>12888.570000000005</v>
      </c>
      <c r="I27" s="13">
        <f>[9]COOPELESCA!J27</f>
        <v>12888.570000000005</v>
      </c>
      <c r="J27" s="13">
        <f>[9]COOPELESCA!K27</f>
        <v>12888.570000000005</v>
      </c>
      <c r="K27" s="13"/>
      <c r="L27" s="13"/>
      <c r="M27" s="13"/>
    </row>
    <row r="28" spans="1:13" x14ac:dyDescent="0.3">
      <c r="A28" s="22" t="str">
        <f>[9]COOPELESCA!B28</f>
        <v>j.a.Por consumo de energía Cargo fijo (kWh)</v>
      </c>
      <c r="B28" s="13"/>
      <c r="C28" s="13"/>
      <c r="D28" s="13"/>
      <c r="E28" s="13"/>
      <c r="F28" s="13"/>
      <c r="G28" s="13"/>
      <c r="H28" s="13"/>
      <c r="I28" s="13"/>
      <c r="J28" s="13"/>
      <c r="K28" s="13">
        <f>[9]COOPELESCA!L28</f>
        <v>12856.429999999995</v>
      </c>
      <c r="L28" s="13">
        <f>[9]COOPELESCA!M28</f>
        <v>12856.429999999995</v>
      </c>
      <c r="M28" s="13">
        <f>[9]COOPELESCA!N28</f>
        <v>12856.429999999995</v>
      </c>
    </row>
    <row r="29" spans="1:13" x14ac:dyDescent="0.3">
      <c r="A29" s="22" t="str">
        <f>[9]COOPELESCA!B29</f>
        <v>j.b. Por consumo de energía (kWh)</v>
      </c>
      <c r="B29" s="13">
        <f>[9]COOPELESCA!C29</f>
        <v>79.569999999999993</v>
      </c>
      <c r="C29" s="13">
        <f>[9]COOPELESCA!D29</f>
        <v>79.569999999999965</v>
      </c>
      <c r="D29" s="13">
        <f>[9]COOPELESCA!E29</f>
        <v>79.569999999999993</v>
      </c>
      <c r="E29" s="13">
        <f>[9]COOPELESCA!F29</f>
        <v>81.82999999999997</v>
      </c>
      <c r="F29" s="13">
        <f>[9]COOPELESCA!G29</f>
        <v>81.82999999999997</v>
      </c>
      <c r="G29" s="13">
        <f>[9]COOPELESCA!H29</f>
        <v>81.82999999999997</v>
      </c>
      <c r="H29" s="13">
        <f>[9]COOPELESCA!I29</f>
        <v>79.23</v>
      </c>
      <c r="I29" s="13">
        <f>[9]COOPELESCA!J29</f>
        <v>79.23</v>
      </c>
      <c r="J29" s="13">
        <f>[9]COOPELESCA!K29</f>
        <v>79.23</v>
      </c>
      <c r="K29" s="13">
        <f>[9]COOPELESCA!L29</f>
        <v>79.03000000000003</v>
      </c>
      <c r="L29" s="13">
        <f>[9]COOPELESCA!M29</f>
        <v>79.030000000000015</v>
      </c>
      <c r="M29" s="13">
        <f>[9]COOPELESCA!N29</f>
        <v>79.03000000000003</v>
      </c>
    </row>
    <row r="30" spans="1:13" x14ac:dyDescent="0.3">
      <c r="A30" s="22" t="str">
        <f>[9]COOPELESCA!B30</f>
        <v>j.c. Por consumo de energía (kW)</v>
      </c>
      <c r="B30" s="13">
        <f>[9]COOPELESCA!C30</f>
        <v>4819.7400000000007</v>
      </c>
      <c r="C30" s="13">
        <f>[9]COOPELESCA!D30</f>
        <v>4819.7400000000025</v>
      </c>
      <c r="D30" s="13">
        <f>[9]COOPELESCA!E30</f>
        <v>4819.7400000000007</v>
      </c>
      <c r="E30" s="13">
        <f>[9]COOPELESCA!F30</f>
        <v>4956.1000000000031</v>
      </c>
      <c r="F30" s="13">
        <f>[9]COOPELESCA!G30</f>
        <v>4956.1000000000031</v>
      </c>
      <c r="G30" s="13">
        <f>[9]COOPELESCA!H30</f>
        <v>4956.1000000000031</v>
      </c>
      <c r="H30" s="13">
        <f>[9]COOPELESCA!I30</f>
        <v>4798.7</v>
      </c>
      <c r="I30" s="13">
        <f>[9]COOPELESCA!J30</f>
        <v>4798.7</v>
      </c>
      <c r="J30" s="13">
        <f>[9]COOPELESCA!K30</f>
        <v>4798.6999999999989</v>
      </c>
      <c r="K30" s="13">
        <f>[9]COOPELESCA!L30</f>
        <v>4786.7299999999987</v>
      </c>
      <c r="L30" s="13">
        <f>[9]COOPELESCA!M30</f>
        <v>4786.7299999999977</v>
      </c>
      <c r="M30" s="13">
        <f>[9]COOPELESCA!N30</f>
        <v>4786.7299999999987</v>
      </c>
    </row>
    <row r="31" spans="1:13" x14ac:dyDescent="0.3">
      <c r="A31" s="114" t="str">
        <f>[9]COOPELESCA!B31</f>
        <v>COMERCIOS Y SERVICIOS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</row>
    <row r="32" spans="1:13" x14ac:dyDescent="0.3">
      <c r="A32" s="66" t="str">
        <f>[9]COOPELESCA!B32</f>
        <v>T-CO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x14ac:dyDescent="0.3">
      <c r="A33" s="22" t="str">
        <f>[9]COOPELESCA!B33</f>
        <v>a. Consumo de Energía menor o igual a 3000 kWh</v>
      </c>
      <c r="B33" s="13">
        <f>[9]COOPELESCA!C33</f>
        <v>97.860000000000014</v>
      </c>
      <c r="C33" s="13">
        <f>[9]COOPELESCA!D33</f>
        <v>97.86</v>
      </c>
      <c r="D33" s="13">
        <f>[9]COOPELESCA!E33</f>
        <v>97.860000000000014</v>
      </c>
      <c r="E33" s="13">
        <f>[9]COOPELESCA!F33</f>
        <v>100.63000000000007</v>
      </c>
      <c r="F33" s="13">
        <f>[9]COOPELESCA!G33</f>
        <v>100.63000000000007</v>
      </c>
      <c r="G33" s="13">
        <f>[9]COOPELESCA!H33</f>
        <v>100.63000000000007</v>
      </c>
      <c r="H33" s="13">
        <f>[9]COOPELESCA!I33</f>
        <v>97.429999999999978</v>
      </c>
      <c r="I33" s="13">
        <f>[9]COOPELESCA!J33</f>
        <v>97.429999999999978</v>
      </c>
      <c r="J33" s="13">
        <f>[9]COOPELESCA!K33</f>
        <v>97.429999999999993</v>
      </c>
      <c r="K33" s="13">
        <f>[9]COOPELESCA!L33</f>
        <v>97.19000000000004</v>
      </c>
      <c r="L33" s="13">
        <f>[9]COOPELESCA!M33</f>
        <v>97.19000000000004</v>
      </c>
      <c r="M33" s="13">
        <f>[9]COOPELESCA!N33</f>
        <v>97.19000000000004</v>
      </c>
    </row>
    <row r="34" spans="1:13" x14ac:dyDescent="0.3">
      <c r="A34" s="22" t="str">
        <f>[9]COOPELESCA!B34</f>
        <v>b. Bloque 0-3000 kWh</v>
      </c>
      <c r="B34" s="13">
        <f>[9]COOPELESCA!C34</f>
        <v>238709.99999999997</v>
      </c>
      <c r="C34" s="13">
        <f>[9]COOPELESCA!D34</f>
        <v>238709.99999999997</v>
      </c>
      <c r="D34" s="13">
        <f>[9]COOPELESCA!E34</f>
        <v>238709.99999999997</v>
      </c>
      <c r="E34" s="13">
        <f>[9]COOPELESCA!F34</f>
        <v>245490</v>
      </c>
      <c r="F34" s="13">
        <f>[9]COOPELESCA!G34</f>
        <v>245490</v>
      </c>
      <c r="G34" s="13">
        <f>[9]COOPELESCA!H34</f>
        <v>245490</v>
      </c>
      <c r="H34" s="13">
        <f>[9]COOPELESCA!I34</f>
        <v>237690</v>
      </c>
      <c r="I34" s="13">
        <f>[9]COOPELESCA!J34</f>
        <v>237690</v>
      </c>
      <c r="J34" s="13">
        <f>[9]COOPELESCA!K34</f>
        <v>237690</v>
      </c>
      <c r="K34" s="13">
        <f>[9]COOPELESCA!L34</f>
        <v>237090</v>
      </c>
      <c r="L34" s="13">
        <f>[9]COOPELESCA!M34</f>
        <v>237090</v>
      </c>
      <c r="M34" s="13">
        <f>[9]COOPELESCA!N34</f>
        <v>237090</v>
      </c>
    </row>
    <row r="35" spans="1:13" x14ac:dyDescent="0.3">
      <c r="A35" s="22" t="str">
        <f>[9]COOPELESCA!B35</f>
        <v>c. Bloque mayor a 3000 kWh</v>
      </c>
      <c r="B35" s="13">
        <f>[9]COOPELESCA!C35</f>
        <v>79.569999999999993</v>
      </c>
      <c r="C35" s="13">
        <f>[9]COOPELESCA!D35</f>
        <v>79.569999999999965</v>
      </c>
      <c r="D35" s="13">
        <f>[9]COOPELESCA!E35</f>
        <v>79.569999999999993</v>
      </c>
      <c r="E35" s="13">
        <f>[9]COOPELESCA!F35</f>
        <v>81.82999999999997</v>
      </c>
      <c r="F35" s="13">
        <f>[9]COOPELESCA!G35</f>
        <v>81.82999999999997</v>
      </c>
      <c r="G35" s="13">
        <f>[9]COOPELESCA!H35</f>
        <v>81.82999999999997</v>
      </c>
      <c r="H35" s="13">
        <f>[9]COOPELESCA!I35</f>
        <v>79.23</v>
      </c>
      <c r="I35" s="13">
        <f>[9]COOPELESCA!J35</f>
        <v>79.23</v>
      </c>
      <c r="J35" s="13">
        <f>[9]COOPELESCA!K35</f>
        <v>79.23</v>
      </c>
      <c r="K35" s="13">
        <f>[9]COOPELESCA!L35</f>
        <v>79.03000000000003</v>
      </c>
      <c r="L35" s="13">
        <f>[9]COOPELESCA!M35</f>
        <v>79.030000000000015</v>
      </c>
      <c r="M35" s="13">
        <f>[9]COOPELESCA!N35</f>
        <v>79.03000000000003</v>
      </c>
    </row>
    <row r="36" spans="1:13" x14ac:dyDescent="0.3">
      <c r="A36" s="22" t="str">
        <f>[9]COOPELESCA!B36</f>
        <v>d. Bloque 0-10 kW</v>
      </c>
      <c r="B36" s="13">
        <f>[9]COOPELESCA!C36</f>
        <v>48197.39999999998</v>
      </c>
      <c r="C36" s="13">
        <f>[9]COOPELESCA!D36</f>
        <v>48197.399999999987</v>
      </c>
      <c r="D36" s="13">
        <f>[9]COOPELESCA!E36</f>
        <v>48197.39999999998</v>
      </c>
      <c r="E36" s="13">
        <f>[9]COOPELESCA!F36</f>
        <v>49561</v>
      </c>
      <c r="F36" s="13">
        <f>[9]COOPELESCA!G36</f>
        <v>49561</v>
      </c>
      <c r="G36" s="13">
        <f>[9]COOPELESCA!H36</f>
        <v>49561</v>
      </c>
      <c r="H36" s="13">
        <f>[9]COOPELESCA!I36</f>
        <v>47987</v>
      </c>
      <c r="I36" s="13">
        <f>[9]COOPELESCA!J36</f>
        <v>47987</v>
      </c>
      <c r="J36" s="13">
        <f>[9]COOPELESCA!K36</f>
        <v>47987</v>
      </c>
      <c r="K36" s="13"/>
      <c r="L36" s="13"/>
      <c r="M36" s="13"/>
    </row>
    <row r="37" spans="1:13" x14ac:dyDescent="0.3">
      <c r="A37" s="22" t="str">
        <f>[9]COOPELESCA!B37</f>
        <v xml:space="preserve">d. Bloque 0-10 kW </v>
      </c>
      <c r="B37" s="13"/>
      <c r="C37" s="13"/>
      <c r="D37" s="13"/>
      <c r="E37" s="13"/>
      <c r="F37" s="13"/>
      <c r="G37" s="13"/>
      <c r="H37" s="13"/>
      <c r="I37" s="13"/>
      <c r="J37" s="13"/>
      <c r="K37" s="13">
        <f>[9]COOPELESCA!L37</f>
        <v>47867.300000000025</v>
      </c>
      <c r="L37" s="13">
        <f>[9]COOPELESCA!M37</f>
        <v>47867.300000000025</v>
      </c>
      <c r="M37" s="13">
        <f>[9]COOPELESCA!N37</f>
        <v>47867.300000000025</v>
      </c>
    </row>
    <row r="38" spans="1:13" x14ac:dyDescent="0.3">
      <c r="A38" s="22" t="str">
        <f>[9]COOPELESCA!B38</f>
        <v>e. Bloque mayor a 10 kW</v>
      </c>
      <c r="B38" s="13">
        <f>[9]COOPELESCA!C38</f>
        <v>4819.7400000000007</v>
      </c>
      <c r="C38" s="13">
        <f>[9]COOPELESCA!D38</f>
        <v>4819.7400000000025</v>
      </c>
      <c r="D38" s="13">
        <f>[9]COOPELESCA!E38</f>
        <v>4819.7400000000007</v>
      </c>
      <c r="E38" s="13">
        <f>[9]COOPELESCA!F38</f>
        <v>4956.1000000000031</v>
      </c>
      <c r="F38" s="13">
        <f>[9]COOPELESCA!G38</f>
        <v>4956.1000000000031</v>
      </c>
      <c r="G38" s="13">
        <f>[9]COOPELESCA!H38</f>
        <v>4956.1000000000031</v>
      </c>
      <c r="H38" s="13">
        <f>[9]COOPELESCA!I38</f>
        <v>4798.7</v>
      </c>
      <c r="I38" s="13">
        <f>[9]COOPELESCA!J38</f>
        <v>4798.7</v>
      </c>
      <c r="J38" s="13">
        <f>[9]COOPELESCA!K38</f>
        <v>4798.6999999999989</v>
      </c>
      <c r="K38" s="13"/>
      <c r="L38" s="13"/>
      <c r="M38" s="13"/>
    </row>
    <row r="39" spans="1:13" x14ac:dyDescent="0.3">
      <c r="A39" s="22" t="str">
        <f>[9]COOPELESCA!B39</f>
        <v xml:space="preserve">e. Bloque mayor a 10 kW </v>
      </c>
      <c r="B39" s="13"/>
      <c r="C39" s="13"/>
      <c r="D39" s="13"/>
      <c r="E39" s="13"/>
      <c r="F39" s="13"/>
      <c r="G39" s="13"/>
      <c r="H39" s="13"/>
      <c r="I39" s="13"/>
      <c r="J39" s="13"/>
      <c r="K39" s="13">
        <f>[9]COOPELESCA!L39</f>
        <v>4786.7299999999987</v>
      </c>
      <c r="L39" s="13">
        <f>[9]COOPELESCA!M39</f>
        <v>4786.7299999999977</v>
      </c>
      <c r="M39" s="13">
        <f>[9]COOPELESCA!N39</f>
        <v>4786.7299999999987</v>
      </c>
    </row>
    <row r="40" spans="1:13" x14ac:dyDescent="0.3">
      <c r="A40" s="114" t="str">
        <f>[9]COOPELESCA!B40</f>
        <v>INDUSTRIAL</v>
      </c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</row>
    <row r="41" spans="1:13" x14ac:dyDescent="0.3">
      <c r="A41" s="66" t="str">
        <f>[9]COOPELESCA!B41</f>
        <v>T-IN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3" x14ac:dyDescent="0.3">
      <c r="A42" s="22" t="str">
        <f>[9]COOPELESCA!B42</f>
        <v>a. Consumo de Energía menor o igual a 3000 kWh</v>
      </c>
      <c r="B42" s="13">
        <f>[9]COOPELESCA!C42</f>
        <v>100.38000000000007</v>
      </c>
      <c r="C42" s="13">
        <f>[9]COOPELESCA!D42</f>
        <v>100.38000000000007</v>
      </c>
      <c r="D42" s="13">
        <f>[9]COOPELESCA!E42</f>
        <v>100.38000000000007</v>
      </c>
      <c r="E42" s="13">
        <f>[9]COOPELESCA!F42</f>
        <v>103.21999999999994</v>
      </c>
      <c r="F42" s="13">
        <f>[9]COOPELESCA!G42</f>
        <v>103.21999999999993</v>
      </c>
      <c r="G42" s="13">
        <f>[9]COOPELESCA!H42</f>
        <v>103.21999999999994</v>
      </c>
      <c r="H42" s="13">
        <f>[9]COOPELESCA!I42</f>
        <v>99.94000000000004</v>
      </c>
      <c r="I42" s="13">
        <f>[9]COOPELESCA!J42</f>
        <v>99.94000000000004</v>
      </c>
      <c r="J42" s="13">
        <f>[9]COOPELESCA!K42</f>
        <v>99.94000000000004</v>
      </c>
      <c r="K42" s="13">
        <f>[9]COOPELESCA!L42</f>
        <v>99.69000000000004</v>
      </c>
      <c r="L42" s="13">
        <f>[9]COOPELESCA!M42</f>
        <v>99.69000000000004</v>
      </c>
      <c r="M42" s="13">
        <f>[9]COOPELESCA!N42</f>
        <v>99.69000000000004</v>
      </c>
    </row>
    <row r="43" spans="1:13" x14ac:dyDescent="0.3">
      <c r="A43" s="22" t="str">
        <f>[9]COOPELESCA!B43</f>
        <v>b. Bloque 0-3000 kWh</v>
      </c>
      <c r="B43" s="13">
        <f>[9]COOPELESCA!C43</f>
        <v>244860</v>
      </c>
      <c r="C43" s="13">
        <f>[9]COOPELESCA!D43</f>
        <v>244860</v>
      </c>
      <c r="D43" s="13">
        <f>[9]COOPELESCA!E43</f>
        <v>244860</v>
      </c>
      <c r="E43" s="13">
        <f>[9]COOPELESCA!F43</f>
        <v>251790.00000000003</v>
      </c>
      <c r="F43" s="13">
        <f>[9]COOPELESCA!G43</f>
        <v>251790.00000000003</v>
      </c>
      <c r="G43" s="13">
        <f>[9]COOPELESCA!H43</f>
        <v>251790.00000000003</v>
      </c>
      <c r="H43" s="13">
        <f>[9]COOPELESCA!I43</f>
        <v>243780.00000000003</v>
      </c>
      <c r="I43" s="13">
        <f>[9]COOPELESCA!J43</f>
        <v>243780.00000000003</v>
      </c>
      <c r="J43" s="13">
        <f>[9]COOPELESCA!K43</f>
        <v>243780.00000000003</v>
      </c>
      <c r="K43" s="13"/>
      <c r="L43" s="13"/>
      <c r="M43" s="13"/>
    </row>
    <row r="44" spans="1:13" x14ac:dyDescent="0.3">
      <c r="A44" s="22" t="str">
        <f>[9]COOPELESCA!B44</f>
        <v xml:space="preserve">b. Bloque 0-3000 kWh </v>
      </c>
      <c r="B44" s="13"/>
      <c r="C44" s="13"/>
      <c r="D44" s="13"/>
      <c r="E44" s="13"/>
      <c r="F44" s="13"/>
      <c r="G44" s="13"/>
      <c r="H44" s="13"/>
      <c r="I44" s="13"/>
      <c r="J44" s="13"/>
      <c r="K44" s="13">
        <f>[9]COOPELESCA!L44</f>
        <v>243180</v>
      </c>
      <c r="L44" s="13">
        <f>[9]COOPELESCA!M44</f>
        <v>243180</v>
      </c>
      <c r="M44" s="13">
        <f>[9]COOPELESCA!N44</f>
        <v>243180</v>
      </c>
    </row>
    <row r="45" spans="1:13" x14ac:dyDescent="0.3">
      <c r="A45" s="22" t="str">
        <f>[9]COOPELESCA!B45</f>
        <v>c. Bloque mayor a 3000 kWh</v>
      </c>
      <c r="B45" s="13">
        <f>[9]COOPELESCA!C45</f>
        <v>81.619999999999933</v>
      </c>
      <c r="C45" s="13">
        <f>[9]COOPELESCA!D45</f>
        <v>81.619999999999933</v>
      </c>
      <c r="D45" s="13">
        <f>[9]COOPELESCA!E45</f>
        <v>81.619999999999933</v>
      </c>
      <c r="E45" s="13">
        <f>[9]COOPELESCA!F45</f>
        <v>83.93</v>
      </c>
      <c r="F45" s="13">
        <f>[9]COOPELESCA!G45</f>
        <v>83.929999999999993</v>
      </c>
      <c r="G45" s="13">
        <f>[9]COOPELESCA!H45</f>
        <v>83.93</v>
      </c>
      <c r="H45" s="13">
        <f>[9]COOPELESCA!I45</f>
        <v>81.260000000000048</v>
      </c>
      <c r="I45" s="13">
        <f>[9]COOPELESCA!J45</f>
        <v>81.260000000000048</v>
      </c>
      <c r="J45" s="13">
        <f>[9]COOPELESCA!K45</f>
        <v>81.260000000000034</v>
      </c>
      <c r="K45" s="13">
        <f>[9]COOPELESCA!L45</f>
        <v>81.05999999999996</v>
      </c>
      <c r="L45" s="13">
        <f>[9]COOPELESCA!M45</f>
        <v>81.05999999999996</v>
      </c>
      <c r="M45" s="13">
        <f>[9]COOPELESCA!N45</f>
        <v>81.05999999999996</v>
      </c>
    </row>
    <row r="46" spans="1:13" x14ac:dyDescent="0.3">
      <c r="A46" s="22" t="str">
        <f>[9]COOPELESCA!B46</f>
        <v>d. Bloque 0-10 kW</v>
      </c>
      <c r="B46" s="13">
        <f>[9]COOPELESCA!C46</f>
        <v>49439.60000000002</v>
      </c>
      <c r="C46" s="13">
        <f>[9]COOPELESCA!D46</f>
        <v>49439.600000000013</v>
      </c>
      <c r="D46" s="13">
        <f>[9]COOPELESCA!E46</f>
        <v>49439.60000000002</v>
      </c>
      <c r="E46" s="13">
        <f>[9]COOPELESCA!F46</f>
        <v>50838.199999999975</v>
      </c>
      <c r="F46" s="13">
        <f>[9]COOPELESCA!G46</f>
        <v>50838.199999999975</v>
      </c>
      <c r="G46" s="13">
        <f>[9]COOPELESCA!H46</f>
        <v>50838.199999999975</v>
      </c>
      <c r="H46" s="13">
        <f>[9]COOPELESCA!I46</f>
        <v>49223.699999999975</v>
      </c>
      <c r="I46" s="13">
        <f>[9]COOPELESCA!J46</f>
        <v>49223.699999999975</v>
      </c>
      <c r="J46" s="13">
        <f>[9]COOPELESCA!K46</f>
        <v>49223.699999999975</v>
      </c>
      <c r="K46" s="13">
        <f>[9]COOPELESCA!L46</f>
        <v>49100.89999999998</v>
      </c>
      <c r="L46" s="13">
        <f>[9]COOPELESCA!M46</f>
        <v>49100.899999999987</v>
      </c>
      <c r="M46" s="13">
        <f>[9]COOPELESCA!N46</f>
        <v>49100.89999999998</v>
      </c>
    </row>
    <row r="47" spans="1:13" x14ac:dyDescent="0.3">
      <c r="A47" s="22" t="str">
        <f>[9]COOPELESCA!B47</f>
        <v>e. Bloque mayor a 10 kW</v>
      </c>
      <c r="B47" s="13">
        <f>[9]COOPELESCA!C47</f>
        <v>4943.9600000000009</v>
      </c>
      <c r="C47" s="13">
        <f>[9]COOPELESCA!D47</f>
        <v>4943.9600000000019</v>
      </c>
      <c r="D47" s="13">
        <f>[9]COOPELESCA!E47</f>
        <v>4943.9600000000009</v>
      </c>
      <c r="E47" s="13">
        <f>[9]COOPELESCA!F47</f>
        <v>5083.8200000000043</v>
      </c>
      <c r="F47" s="13">
        <f>[9]COOPELESCA!G47</f>
        <v>5083.8200000000043</v>
      </c>
      <c r="G47" s="13">
        <f>[9]COOPELESCA!H47</f>
        <v>5083.8200000000043</v>
      </c>
      <c r="H47" s="13">
        <f>[9]COOPELESCA!I47</f>
        <v>4922.3699999999981</v>
      </c>
      <c r="I47" s="13">
        <f>[9]COOPELESCA!J47</f>
        <v>4922.3699999999981</v>
      </c>
      <c r="J47" s="13">
        <f>[9]COOPELESCA!K47</f>
        <v>4922.3699999999981</v>
      </c>
      <c r="K47" s="13"/>
      <c r="L47" s="13"/>
      <c r="M47" s="13"/>
    </row>
    <row r="48" spans="1:13" x14ac:dyDescent="0.3">
      <c r="A48" s="22" t="str">
        <f>[9]COOPELESCA!B48</f>
        <v xml:space="preserve">e. Bloque mayor a 10 kW </v>
      </c>
      <c r="B48" s="13"/>
      <c r="C48" s="13"/>
      <c r="D48" s="13"/>
      <c r="E48" s="13"/>
      <c r="F48" s="13"/>
      <c r="G48" s="13"/>
      <c r="H48" s="13"/>
      <c r="I48" s="13"/>
      <c r="J48" s="13"/>
      <c r="K48" s="13">
        <f>[9]COOPELESCA!L48</f>
        <v>4910.0899999999974</v>
      </c>
      <c r="L48" s="13">
        <f>[9]COOPELESCA!M48</f>
        <v>4910.0899999999974</v>
      </c>
      <c r="M48" s="13">
        <f>[9]COOPELESCA!N48</f>
        <v>4910.0899999999974</v>
      </c>
    </row>
    <row r="49" spans="1:13" x14ac:dyDescent="0.3">
      <c r="A49" s="114" t="str">
        <f>[9]COOPELESCA!B49</f>
        <v>MEDIA TENSIÓN (T-MT)</v>
      </c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</row>
    <row r="50" spans="1:13" x14ac:dyDescent="0.3">
      <c r="A50" s="66" t="str">
        <f>[9]COOPELESCA!B50</f>
        <v>T-MT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x14ac:dyDescent="0.3">
      <c r="A51" s="22" t="str">
        <f>[9]COOPELESCA!B51</f>
        <v>a. Energía Punta (Máxima)</v>
      </c>
      <c r="B51" s="13">
        <f>[9]COOPELESCA!C51</f>
        <v>87.320000000000007</v>
      </c>
      <c r="C51" s="13">
        <f>[9]COOPELESCA!D51</f>
        <v>87.319999999999979</v>
      </c>
      <c r="D51" s="13">
        <f>[9]COOPELESCA!E51</f>
        <v>87.320000000000007</v>
      </c>
      <c r="E51" s="13">
        <f>[9]COOPELESCA!F51</f>
        <v>89.789999999999978</v>
      </c>
      <c r="F51" s="13">
        <f>[9]COOPELESCA!G51</f>
        <v>89.789999999999978</v>
      </c>
      <c r="G51" s="13">
        <f>[9]COOPELESCA!H51</f>
        <v>89.789999999999978</v>
      </c>
      <c r="H51" s="13">
        <f>[9]COOPELESCA!I51</f>
        <v>86.94000000000004</v>
      </c>
      <c r="I51" s="13">
        <f>[9]COOPELESCA!J51</f>
        <v>86.94000000000004</v>
      </c>
      <c r="J51" s="13">
        <f>[9]COOPELESCA!K51</f>
        <v>86.94000000000004</v>
      </c>
      <c r="K51" s="13">
        <f>[9]COOPELESCA!L51</f>
        <v>86.719999999999956</v>
      </c>
      <c r="L51" s="13">
        <f>[9]COOPELESCA!M51</f>
        <v>86.71999999999997</v>
      </c>
      <c r="M51" s="13">
        <f>[9]COOPELESCA!N51</f>
        <v>86.719999999999956</v>
      </c>
    </row>
    <row r="52" spans="1:13" hidden="1" x14ac:dyDescent="0.3">
      <c r="A52" s="22" t="str">
        <f>[9]COOPELESCA!B52</f>
        <v>a.Periodo Punta (máxima)</v>
      </c>
      <c r="B52" s="13">
        <f>[9]COOPELESCA!C52</f>
        <v>0</v>
      </c>
      <c r="C52" s="13">
        <f>[9]COOPELESCA!D52</f>
        <v>0</v>
      </c>
      <c r="D52" s="13">
        <f>[9]COOPELESCA!E52</f>
        <v>0</v>
      </c>
      <c r="E52" s="13">
        <f>[9]COOPELESCA!F52</f>
        <v>0</v>
      </c>
      <c r="F52" s="13">
        <f>[9]COOPELESCA!G52</f>
        <v>0</v>
      </c>
      <c r="G52" s="13">
        <f>[9]COOPELESCA!H52</f>
        <v>0</v>
      </c>
      <c r="H52" s="13">
        <f>[9]COOPELESCA!I52</f>
        <v>0</v>
      </c>
      <c r="I52" s="13">
        <f>[9]COOPELESCA!J52</f>
        <v>0</v>
      </c>
      <c r="J52" s="13">
        <f>[9]COOPELESCA!K52</f>
        <v>0</v>
      </c>
      <c r="K52" s="13">
        <f>[9]COOPELESCA!L52</f>
        <v>0</v>
      </c>
      <c r="L52" s="13">
        <f>[9]COOPELESCA!M52</f>
        <v>0</v>
      </c>
      <c r="M52" s="13">
        <f>[9]COOPELESCA!N52</f>
        <v>0</v>
      </c>
    </row>
    <row r="53" spans="1:13" x14ac:dyDescent="0.3">
      <c r="A53" s="22" t="str">
        <f>[9]COOPELESCA!B53</f>
        <v>b. Energía Punta (Mínimo)</v>
      </c>
      <c r="B53" s="13">
        <f>[9]COOPELESCA!C53</f>
        <v>82.699999999999974</v>
      </c>
      <c r="C53" s="13">
        <f>[9]COOPELESCA!D53</f>
        <v>82.7</v>
      </c>
      <c r="D53" s="13">
        <f>[9]COOPELESCA!E53</f>
        <v>82.699999999999974</v>
      </c>
      <c r="E53" s="13">
        <f>[9]COOPELESCA!F53</f>
        <v>85.039999999999978</v>
      </c>
      <c r="F53" s="13">
        <f>[9]COOPELESCA!G53</f>
        <v>85.039999999999978</v>
      </c>
      <c r="G53" s="13">
        <f>[9]COOPELESCA!H53</f>
        <v>85.039999999999978</v>
      </c>
      <c r="H53" s="13">
        <f>[9]COOPELESCA!I53</f>
        <v>82.340000000000018</v>
      </c>
      <c r="I53" s="13">
        <f>[9]COOPELESCA!J53</f>
        <v>82.340000000000018</v>
      </c>
      <c r="J53" s="13">
        <f>[9]COOPELESCA!K53</f>
        <v>82.34</v>
      </c>
      <c r="K53" s="13">
        <f>[9]COOPELESCA!L53</f>
        <v>82.130000000000067</v>
      </c>
      <c r="L53" s="13">
        <f>[9]COOPELESCA!M53</f>
        <v>82.130000000000067</v>
      </c>
      <c r="M53" s="13">
        <f>[9]COOPELESCA!N53</f>
        <v>82.130000000000067</v>
      </c>
    </row>
    <row r="54" spans="1:13" hidden="1" x14ac:dyDescent="0.3">
      <c r="A54" s="22" t="str">
        <f>[9]COOPELESCA!B54</f>
        <v>b.Periodo Punta (mínimo)</v>
      </c>
      <c r="B54" s="13">
        <f>[9]COOPELESCA!C54</f>
        <v>0</v>
      </c>
      <c r="C54" s="13">
        <f>[9]COOPELESCA!D54</f>
        <v>0</v>
      </c>
      <c r="D54" s="13">
        <f>[9]COOPELESCA!E54</f>
        <v>0</v>
      </c>
      <c r="E54" s="13">
        <f>[9]COOPELESCA!F54</f>
        <v>0</v>
      </c>
      <c r="F54" s="13">
        <f>[9]COOPELESCA!G54</f>
        <v>0</v>
      </c>
      <c r="G54" s="13">
        <f>[9]COOPELESCA!H54</f>
        <v>0</v>
      </c>
      <c r="H54" s="13">
        <f>[9]COOPELESCA!I54</f>
        <v>0</v>
      </c>
      <c r="I54" s="13">
        <f>[9]COOPELESCA!J54</f>
        <v>0</v>
      </c>
      <c r="J54" s="13">
        <f>[9]COOPELESCA!K54</f>
        <v>0</v>
      </c>
      <c r="K54" s="13">
        <f>[9]COOPELESCA!L54</f>
        <v>0</v>
      </c>
      <c r="L54" s="13">
        <f>[9]COOPELESCA!M54</f>
        <v>0</v>
      </c>
      <c r="M54" s="13">
        <f>[9]COOPELESCA!N54</f>
        <v>0</v>
      </c>
    </row>
    <row r="55" spans="1:13" x14ac:dyDescent="0.3">
      <c r="A55" s="22" t="str">
        <f>[9]COOPELESCA!B55</f>
        <v>c. Energía Valle (Máxima)</v>
      </c>
      <c r="B55" s="13">
        <f>[9]COOPELESCA!C55</f>
        <v>43.660000000000004</v>
      </c>
      <c r="C55" s="13">
        <f>[9]COOPELESCA!D55</f>
        <v>43.659999999999989</v>
      </c>
      <c r="D55" s="13">
        <f>[9]COOPELESCA!E55</f>
        <v>43.660000000000004</v>
      </c>
      <c r="E55" s="13">
        <f>[9]COOPELESCA!F55</f>
        <v>44.900000000000006</v>
      </c>
      <c r="F55" s="13">
        <f>[9]COOPELESCA!G55</f>
        <v>44.900000000000013</v>
      </c>
      <c r="G55" s="13">
        <f>[9]COOPELESCA!H55</f>
        <v>44.900000000000006</v>
      </c>
      <c r="H55" s="13">
        <f>[9]COOPELESCA!I55</f>
        <v>43.47000000000002</v>
      </c>
      <c r="I55" s="13">
        <f>[9]COOPELESCA!J55</f>
        <v>43.47000000000002</v>
      </c>
      <c r="J55" s="13">
        <f>[9]COOPELESCA!K55</f>
        <v>43.47000000000002</v>
      </c>
      <c r="K55" s="13">
        <f>[9]COOPELESCA!L55</f>
        <v>43.359999999999978</v>
      </c>
      <c r="L55" s="13">
        <f>[9]COOPELESCA!M55</f>
        <v>43.359999999999985</v>
      </c>
      <c r="M55" s="13">
        <f>[9]COOPELESCA!N55</f>
        <v>43.359999999999978</v>
      </c>
    </row>
    <row r="56" spans="1:13" hidden="1" x14ac:dyDescent="0.3">
      <c r="A56" s="22" t="str">
        <f>[9]COOPELESCA!B56</f>
        <v>c.Periodo Valle (máxima)</v>
      </c>
      <c r="B56" s="13">
        <f>[9]COOPELESCA!C56</f>
        <v>0</v>
      </c>
      <c r="C56" s="13">
        <f>[9]COOPELESCA!D56</f>
        <v>0</v>
      </c>
      <c r="D56" s="13">
        <f>[9]COOPELESCA!E56</f>
        <v>0</v>
      </c>
      <c r="E56" s="13">
        <f>[9]COOPELESCA!F56</f>
        <v>0</v>
      </c>
      <c r="F56" s="13">
        <f>[9]COOPELESCA!G56</f>
        <v>0</v>
      </c>
      <c r="G56" s="13">
        <f>[9]COOPELESCA!H56</f>
        <v>0</v>
      </c>
      <c r="H56" s="13">
        <f>[9]COOPELESCA!I56</f>
        <v>0</v>
      </c>
      <c r="I56" s="13">
        <f>[9]COOPELESCA!J56</f>
        <v>0</v>
      </c>
      <c r="J56" s="13">
        <f>[9]COOPELESCA!K56</f>
        <v>0</v>
      </c>
      <c r="K56" s="13">
        <f>[9]COOPELESCA!L56</f>
        <v>0</v>
      </c>
      <c r="L56" s="13">
        <f>[9]COOPELESCA!M56</f>
        <v>0</v>
      </c>
      <c r="M56" s="13">
        <f>[9]COOPELESCA!N56</f>
        <v>0</v>
      </c>
    </row>
    <row r="57" spans="1:13" x14ac:dyDescent="0.3">
      <c r="A57" s="22" t="str">
        <f>[9]COOPELESCA!B57</f>
        <v>d. Energía Valle (Mínimo)</v>
      </c>
      <c r="B57" s="13">
        <f>[9]COOPELESCA!C57</f>
        <v>41.349999999999987</v>
      </c>
      <c r="C57" s="13">
        <f>[9]COOPELESCA!D57</f>
        <v>41.35</v>
      </c>
      <c r="D57" s="13">
        <f>[9]COOPELESCA!E57</f>
        <v>41.349999999999987</v>
      </c>
      <c r="E57" s="13">
        <f>[9]COOPELESCA!F57</f>
        <v>42.519999999999989</v>
      </c>
      <c r="F57" s="13">
        <f>[9]COOPELESCA!G57</f>
        <v>42.519999999999989</v>
      </c>
      <c r="G57" s="13">
        <f>[9]COOPELESCA!H57</f>
        <v>42.519999999999989</v>
      </c>
      <c r="H57" s="13">
        <f>[9]COOPELESCA!I57</f>
        <v>41.170000000000009</v>
      </c>
      <c r="I57" s="13">
        <f>[9]COOPELESCA!J57</f>
        <v>41.170000000000009</v>
      </c>
      <c r="J57" s="13">
        <f>[9]COOPELESCA!K57</f>
        <v>41.17</v>
      </c>
      <c r="K57" s="13">
        <f>[9]COOPELESCA!L57</f>
        <v>41.07</v>
      </c>
      <c r="L57" s="13">
        <f>[9]COOPELESCA!M57</f>
        <v>41.070000000000007</v>
      </c>
      <c r="M57" s="13">
        <f>[9]COOPELESCA!N57</f>
        <v>41.07</v>
      </c>
    </row>
    <row r="58" spans="1:13" hidden="1" x14ac:dyDescent="0.3">
      <c r="A58" s="22" t="str">
        <f>[9]COOPELESCA!B58</f>
        <v>d.Periodo Valle (mínima)</v>
      </c>
      <c r="B58" s="13">
        <f>[9]COOPELESCA!C58</f>
        <v>0</v>
      </c>
      <c r="C58" s="13">
        <f>[9]COOPELESCA!D58</f>
        <v>0</v>
      </c>
      <c r="D58" s="13">
        <f>[9]COOPELESCA!E58</f>
        <v>0</v>
      </c>
      <c r="E58" s="13">
        <f>[9]COOPELESCA!F58</f>
        <v>0</v>
      </c>
      <c r="F58" s="13">
        <f>[9]COOPELESCA!G58</f>
        <v>0</v>
      </c>
      <c r="G58" s="13">
        <f>[9]COOPELESCA!H58</f>
        <v>0</v>
      </c>
      <c r="H58" s="13">
        <f>[9]COOPELESCA!I58</f>
        <v>0</v>
      </c>
      <c r="I58" s="13">
        <f>[9]COOPELESCA!J58</f>
        <v>0</v>
      </c>
      <c r="J58" s="13">
        <f>[9]COOPELESCA!K58</f>
        <v>0</v>
      </c>
      <c r="K58" s="13">
        <f>[9]COOPELESCA!L58</f>
        <v>0</v>
      </c>
      <c r="L58" s="13">
        <f>[9]COOPELESCA!M58</f>
        <v>0</v>
      </c>
      <c r="M58" s="13">
        <f>[9]COOPELESCA!N58</f>
        <v>0</v>
      </c>
    </row>
    <row r="59" spans="1:13" x14ac:dyDescent="0.3">
      <c r="A59" s="22" t="str">
        <f>[9]COOPELESCA!B59</f>
        <v>e. Energía Noche (Máxima)</v>
      </c>
      <c r="B59" s="13">
        <f>[9]COOPELESCA!C59</f>
        <v>31.740000000000006</v>
      </c>
      <c r="C59" s="13">
        <f>[9]COOPELESCA!D59</f>
        <v>31.740000000000006</v>
      </c>
      <c r="D59" s="13">
        <f>[9]COOPELESCA!E59</f>
        <v>31.740000000000006</v>
      </c>
      <c r="E59" s="13">
        <f>[9]COOPELESCA!F59</f>
        <v>32.639999999999993</v>
      </c>
      <c r="F59" s="13">
        <f>[9]COOPELESCA!G59</f>
        <v>32.639999999999993</v>
      </c>
      <c r="G59" s="13">
        <f>[9]COOPELESCA!H59</f>
        <v>32.639999999999993</v>
      </c>
      <c r="H59" s="13">
        <f>[9]COOPELESCA!I59</f>
        <v>31.61000000000001</v>
      </c>
      <c r="I59" s="13">
        <f>[9]COOPELESCA!J59</f>
        <v>31.61000000000001</v>
      </c>
      <c r="J59" s="13">
        <f>[9]COOPELESCA!K59</f>
        <v>31.61000000000001</v>
      </c>
      <c r="K59" s="13">
        <f>[9]COOPELESCA!L59</f>
        <v>31.52999999999998</v>
      </c>
      <c r="L59" s="13">
        <f>[9]COOPELESCA!M59</f>
        <v>31.52999999999998</v>
      </c>
      <c r="M59" s="13">
        <f>[9]COOPELESCA!N59</f>
        <v>31.52999999999998</v>
      </c>
    </row>
    <row r="60" spans="1:13" x14ac:dyDescent="0.3">
      <c r="A60" s="22" t="str">
        <f>[9]COOPELESCA!B60</f>
        <v>f. Energía Noche (Mínimo)</v>
      </c>
      <c r="B60" s="13">
        <f>[9]COOPELESCA!C60</f>
        <v>30.059999999999974</v>
      </c>
      <c r="C60" s="13">
        <f>[9]COOPELESCA!D60</f>
        <v>30.059999999999977</v>
      </c>
      <c r="D60" s="13">
        <f>[9]COOPELESCA!E60</f>
        <v>30.059999999999974</v>
      </c>
      <c r="E60" s="13">
        <f>[9]COOPELESCA!F60</f>
        <v>30.909999999999989</v>
      </c>
      <c r="F60" s="13">
        <f>[9]COOPELESCA!G60</f>
        <v>30.909999999999989</v>
      </c>
      <c r="G60" s="13">
        <f>[9]COOPELESCA!H60</f>
        <v>30.909999999999989</v>
      </c>
      <c r="H60" s="13">
        <f>[9]COOPELESCA!I60</f>
        <v>29.919999999999987</v>
      </c>
      <c r="I60" s="13">
        <f>[9]COOPELESCA!J60</f>
        <v>29.919999999999987</v>
      </c>
      <c r="J60" s="13">
        <f>[9]COOPELESCA!K60</f>
        <v>29.919999999999991</v>
      </c>
      <c r="K60" s="13">
        <f>[9]COOPELESCA!L60</f>
        <v>29.850000000000016</v>
      </c>
      <c r="L60" s="13">
        <f>[9]COOPELESCA!M60</f>
        <v>29.850000000000016</v>
      </c>
      <c r="M60" s="13">
        <f>[9]COOPELESCA!N60</f>
        <v>29.850000000000016</v>
      </c>
    </row>
    <row r="61" spans="1:13" hidden="1" x14ac:dyDescent="0.3">
      <c r="A61" s="22" t="str">
        <f>[9]COOPELESCA!B61</f>
        <v>f.Periodo Noche (máxima)</v>
      </c>
      <c r="B61" s="13">
        <f>[9]COOPELESCA!C61</f>
        <v>0</v>
      </c>
      <c r="C61" s="13">
        <f>[9]COOPELESCA!D61</f>
        <v>0</v>
      </c>
      <c r="D61" s="13">
        <f>[9]COOPELESCA!E61</f>
        <v>0</v>
      </c>
      <c r="E61" s="13">
        <f>[9]COOPELESCA!F61</f>
        <v>0</v>
      </c>
      <c r="F61" s="13">
        <f>[9]COOPELESCA!G61</f>
        <v>0</v>
      </c>
      <c r="G61" s="13">
        <f>[9]COOPELESCA!H61</f>
        <v>0</v>
      </c>
      <c r="H61" s="13">
        <f>[9]COOPELESCA!I61</f>
        <v>0</v>
      </c>
      <c r="I61" s="13">
        <f>[9]COOPELESCA!J61</f>
        <v>0</v>
      </c>
      <c r="J61" s="13">
        <f>[9]COOPELESCA!K61</f>
        <v>0</v>
      </c>
      <c r="K61" s="13">
        <f>[9]COOPELESCA!L61</f>
        <v>0</v>
      </c>
      <c r="L61" s="13">
        <f>[9]COOPELESCA!M61</f>
        <v>0</v>
      </c>
      <c r="M61" s="13">
        <f>[9]COOPELESCA!N61</f>
        <v>0</v>
      </c>
    </row>
    <row r="62" spans="1:13" x14ac:dyDescent="0.3">
      <c r="A62" s="22" t="str">
        <f>[9]COOPELESCA!B62</f>
        <v>g. Potencia Punta (Máxima)</v>
      </c>
      <c r="B62" s="13">
        <f>[9]COOPELESCA!C62</f>
        <v>10765.210000000001</v>
      </c>
      <c r="C62" s="13">
        <f>[9]COOPELESCA!D62</f>
        <v>10765.209999999997</v>
      </c>
      <c r="D62" s="13">
        <f>[9]COOPELESCA!E62</f>
        <v>10765.210000000001</v>
      </c>
      <c r="E62" s="13">
        <f>[9]COOPELESCA!F62</f>
        <v>11069.760000000004</v>
      </c>
      <c r="F62" s="13">
        <f>[9]COOPELESCA!G62</f>
        <v>11069.760000000004</v>
      </c>
      <c r="G62" s="13">
        <f>[9]COOPELESCA!H62</f>
        <v>11069.760000000004</v>
      </c>
      <c r="H62" s="13">
        <f>[9]COOPELESCA!I62</f>
        <v>10718.200000000006</v>
      </c>
      <c r="I62" s="13">
        <f>[9]COOPELESCA!J62</f>
        <v>10718.200000000006</v>
      </c>
      <c r="J62" s="13">
        <f>[9]COOPELESCA!K62</f>
        <v>10718.200000000006</v>
      </c>
      <c r="K62" s="13">
        <f>[9]COOPELESCA!L62</f>
        <v>10691.469999999994</v>
      </c>
      <c r="L62" s="13">
        <f>[9]COOPELESCA!M62</f>
        <v>10691.469999999996</v>
      </c>
      <c r="M62" s="13">
        <f>[9]COOPELESCA!N62</f>
        <v>10691.469999999994</v>
      </c>
    </row>
    <row r="63" spans="1:13" hidden="1" x14ac:dyDescent="0.3">
      <c r="A63" s="22" t="str">
        <f>[9]COOPELESCA!B63</f>
        <v>g.Periodo Noche (mínimo)</v>
      </c>
      <c r="B63" s="13">
        <f>[9]COOPELESCA!C63</f>
        <v>0</v>
      </c>
      <c r="C63" s="13">
        <f>[9]COOPELESCA!D63</f>
        <v>0</v>
      </c>
      <c r="D63" s="13">
        <f>[9]COOPELESCA!E63</f>
        <v>0</v>
      </c>
      <c r="E63" s="13">
        <f>[9]COOPELESCA!F63</f>
        <v>0</v>
      </c>
      <c r="F63" s="13">
        <f>[9]COOPELESCA!G63</f>
        <v>0</v>
      </c>
      <c r="G63" s="13">
        <f>[9]COOPELESCA!H63</f>
        <v>0</v>
      </c>
      <c r="H63" s="13">
        <f>[9]COOPELESCA!I63</f>
        <v>0</v>
      </c>
      <c r="I63" s="13">
        <f>[9]COOPELESCA!J63</f>
        <v>0</v>
      </c>
      <c r="J63" s="13">
        <f>[9]COOPELESCA!K63</f>
        <v>0</v>
      </c>
      <c r="K63" s="13">
        <f>[9]COOPELESCA!L63</f>
        <v>0</v>
      </c>
      <c r="L63" s="13">
        <f>[9]COOPELESCA!M63</f>
        <v>0</v>
      </c>
      <c r="M63" s="13">
        <f>[9]COOPELESCA!N63</f>
        <v>0</v>
      </c>
    </row>
    <row r="64" spans="1:13" x14ac:dyDescent="0.3">
      <c r="A64" s="22" t="str">
        <f>[9]COOPELESCA!B64</f>
        <v>h. Potencia Punta (Mínimo)</v>
      </c>
      <c r="B64" s="13">
        <f>[9]COOPELESCA!C64</f>
        <v>10195.719999999994</v>
      </c>
      <c r="C64" s="13">
        <f>[9]COOPELESCA!D64</f>
        <v>10195.719999999998</v>
      </c>
      <c r="D64" s="13">
        <f>[9]COOPELESCA!E64</f>
        <v>10195.719999999994</v>
      </c>
      <c r="E64" s="13">
        <f>[9]COOPELESCA!F64</f>
        <v>10484.170000000004</v>
      </c>
      <c r="F64" s="13">
        <f>[9]COOPELESCA!G64</f>
        <v>10484.170000000002</v>
      </c>
      <c r="G64" s="13">
        <f>[9]COOPELESCA!H64</f>
        <v>10484.170000000004</v>
      </c>
      <c r="H64" s="13">
        <f>[9]COOPELESCA!I64</f>
        <v>10151.200000000006</v>
      </c>
      <c r="I64" s="13">
        <f>[9]COOPELESCA!J64</f>
        <v>10151.200000000006</v>
      </c>
      <c r="J64" s="13">
        <f>[9]COOPELESCA!K64</f>
        <v>10151.200000000006</v>
      </c>
      <c r="K64" s="13">
        <f>[9]COOPELESCA!L64</f>
        <v>10125.890000000009</v>
      </c>
      <c r="L64" s="13">
        <f>[9]COOPELESCA!M64</f>
        <v>10125.890000000009</v>
      </c>
      <c r="M64" s="13">
        <f>[9]COOPELESCA!N64</f>
        <v>10125.890000000009</v>
      </c>
    </row>
    <row r="65" spans="1:13" x14ac:dyDescent="0.3">
      <c r="A65" s="22" t="str">
        <f>[9]COOPELESCA!B65</f>
        <v>i. Potencia Valle (Máxima)</v>
      </c>
      <c r="B65" s="13">
        <f>[9]COOPELESCA!C65</f>
        <v>7689.4299999999948</v>
      </c>
      <c r="C65" s="13">
        <f>[9]COOPELESCA!D65</f>
        <v>7689.4299999999948</v>
      </c>
      <c r="D65" s="13">
        <f>[9]COOPELESCA!E65</f>
        <v>7689.4299999999948</v>
      </c>
      <c r="E65" s="13">
        <f>[9]COOPELESCA!F65</f>
        <v>7906.97</v>
      </c>
      <c r="F65" s="13">
        <f>[9]COOPELESCA!G65</f>
        <v>7906.97</v>
      </c>
      <c r="G65" s="13">
        <f>[9]COOPELESCA!H65</f>
        <v>7906.97</v>
      </c>
      <c r="H65" s="13">
        <f>[9]COOPELESCA!I65</f>
        <v>7655.8599999999933</v>
      </c>
      <c r="I65" s="13">
        <f>[9]COOPELESCA!J65</f>
        <v>7655.8599999999933</v>
      </c>
      <c r="J65" s="13">
        <f>[9]COOPELESCA!K65</f>
        <v>7655.8599999999942</v>
      </c>
      <c r="K65" s="13">
        <f>[9]COOPELESCA!L65</f>
        <v>7636.7699999999968</v>
      </c>
      <c r="L65" s="13">
        <f>[9]COOPELESCA!M65</f>
        <v>7636.7699999999977</v>
      </c>
      <c r="M65" s="13">
        <f>[9]COOPELESCA!N65</f>
        <v>7636.7699999999968</v>
      </c>
    </row>
    <row r="66" spans="1:13" x14ac:dyDescent="0.3">
      <c r="A66" s="22" t="str">
        <f>[9]COOPELESCA!B66</f>
        <v>j. Potencia Valle (Mínimo)</v>
      </c>
      <c r="B66" s="13">
        <f>[9]COOPELESCA!C66</f>
        <v>7282.6700000000055</v>
      </c>
      <c r="C66" s="13">
        <f>[9]COOPELESCA!D66</f>
        <v>7282.6700000000046</v>
      </c>
      <c r="D66" s="13">
        <f>[9]COOPELESCA!E66</f>
        <v>7282.6700000000055</v>
      </c>
      <c r="E66" s="13">
        <f>[9]COOPELESCA!F66</f>
        <v>7488.7000000000035</v>
      </c>
      <c r="F66" s="13">
        <f>[9]COOPELESCA!G66</f>
        <v>7488.7000000000044</v>
      </c>
      <c r="G66" s="13">
        <f>[9]COOPELESCA!H66</f>
        <v>7488.7000000000035</v>
      </c>
      <c r="H66" s="13">
        <f>[9]COOPELESCA!I66</f>
        <v>7250.8599999999942</v>
      </c>
      <c r="I66" s="13">
        <f>[9]COOPELESCA!J66</f>
        <v>7250.8599999999942</v>
      </c>
      <c r="J66" s="13">
        <f>[9]COOPELESCA!K66</f>
        <v>7250.8599999999951</v>
      </c>
      <c r="K66" s="13">
        <f>[9]COOPELESCA!L66</f>
        <v>7232.78</v>
      </c>
      <c r="L66" s="13">
        <f>[9]COOPELESCA!M66</f>
        <v>7232.78</v>
      </c>
      <c r="M66" s="13">
        <f>[9]COOPELESCA!N66</f>
        <v>7232.78</v>
      </c>
    </row>
    <row r="67" spans="1:13" x14ac:dyDescent="0.3">
      <c r="A67" s="22" t="str">
        <f>[9]COOPELESCA!B67</f>
        <v>k. Potencia Noche (Máxima)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x14ac:dyDescent="0.3">
      <c r="A68" s="22" t="str">
        <f>[9]COOPELESCA!B68</f>
        <v>l. Potencia Noche (Mínimo)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x14ac:dyDescent="0.3">
      <c r="A69" s="114" t="str">
        <f>[9]COOPELESCA!B69</f>
        <v>MEDIA TENSIÓN (T-MTb)</v>
      </c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</row>
    <row r="70" spans="1:13" x14ac:dyDescent="0.3">
      <c r="A70" s="66" t="str">
        <f>[9]COOPELESCA!B70</f>
        <v>T-MTb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22" t="str">
        <f>[9]COOPELESCA!B71</f>
        <v>a. Energía Punta (Máxima)</v>
      </c>
      <c r="B71" s="13">
        <f>[9]COOPELESCA!C71</f>
        <v>125.17999999999995</v>
      </c>
      <c r="C71" s="13">
        <f>[9]COOPELESCA!D71</f>
        <v>125.17999999999996</v>
      </c>
      <c r="D71" s="13">
        <f>[9]COOPELESCA!E71</f>
        <v>125.17999999999995</v>
      </c>
      <c r="E71" s="13">
        <f>[9]COOPELESCA!F71</f>
        <v>128.71999999999991</v>
      </c>
      <c r="F71" s="13">
        <f>[9]COOPELESCA!G71</f>
        <v>128.71999999999991</v>
      </c>
      <c r="G71" s="13">
        <f>[9]COOPELESCA!H71</f>
        <v>128.71999999999991</v>
      </c>
      <c r="H71" s="13">
        <f>[9]COOPELESCA!I71</f>
        <v>124.63000000000008</v>
      </c>
      <c r="I71" s="13">
        <f>[9]COOPELESCA!J71</f>
        <v>124.63000000000008</v>
      </c>
      <c r="J71" s="13">
        <f>[9]COOPELESCA!K71</f>
        <v>124.63000000000008</v>
      </c>
      <c r="K71" s="13">
        <f>[9]COOPELESCA!L71</f>
        <v>124.32000000000005</v>
      </c>
      <c r="L71" s="13">
        <f>[9]COOPELESCA!M71</f>
        <v>124.32000000000004</v>
      </c>
      <c r="M71" s="13">
        <f>[9]COOPELESCA!N71</f>
        <v>124.32000000000005</v>
      </c>
    </row>
    <row r="72" spans="1:13" hidden="1" x14ac:dyDescent="0.3">
      <c r="A72" s="22" t="str">
        <f>[9]COOPELESCA!B72</f>
        <v>a.Periodo Punta (máxima)</v>
      </c>
      <c r="B72" s="13">
        <f>[9]COOPELESCA!C72</f>
        <v>0</v>
      </c>
      <c r="C72" s="13">
        <f>[9]COOPELESCA!D72</f>
        <v>0</v>
      </c>
      <c r="D72" s="13">
        <f>[9]COOPELESCA!E72</f>
        <v>0</v>
      </c>
      <c r="E72" s="13">
        <f>[9]COOPELESCA!F72</f>
        <v>0</v>
      </c>
      <c r="F72" s="13">
        <f>[9]COOPELESCA!G72</f>
        <v>0</v>
      </c>
      <c r="G72" s="13">
        <f>[9]COOPELESCA!H72</f>
        <v>0</v>
      </c>
      <c r="H72" s="13">
        <f>[9]COOPELESCA!I72</f>
        <v>0</v>
      </c>
      <c r="I72" s="13">
        <f>[9]COOPELESCA!J72</f>
        <v>0</v>
      </c>
      <c r="J72" s="13">
        <f>[9]COOPELESCA!K72</f>
        <v>0</v>
      </c>
      <c r="K72" s="13">
        <f>[9]COOPELESCA!L72</f>
        <v>0</v>
      </c>
      <c r="L72" s="13">
        <f>[9]COOPELESCA!M72</f>
        <v>0</v>
      </c>
      <c r="M72" s="13">
        <f>[9]COOPELESCA!N72</f>
        <v>0</v>
      </c>
    </row>
    <row r="73" spans="1:13" x14ac:dyDescent="0.3">
      <c r="A73" s="22" t="str">
        <f>[9]COOPELESCA!B73</f>
        <v>b. Energía Punta (Mínimo)</v>
      </c>
      <c r="B73" s="13">
        <f>[9]COOPELESCA!C73</f>
        <v>118.55999999999996</v>
      </c>
      <c r="C73" s="13">
        <f>[9]COOPELESCA!D73</f>
        <v>118.55999999999996</v>
      </c>
      <c r="D73" s="13">
        <f>[9]COOPELESCA!E73</f>
        <v>118.55999999999996</v>
      </c>
      <c r="E73" s="13">
        <f>[9]COOPELESCA!F73</f>
        <v>121.92000000000004</v>
      </c>
      <c r="F73" s="13">
        <f>[9]COOPELESCA!G73</f>
        <v>121.92000000000004</v>
      </c>
      <c r="G73" s="13">
        <f>[9]COOPELESCA!H73</f>
        <v>121.92000000000004</v>
      </c>
      <c r="H73" s="13">
        <f>[9]COOPELESCA!I73</f>
        <v>118.03999999999998</v>
      </c>
      <c r="I73" s="13">
        <f>[9]COOPELESCA!J73</f>
        <v>118.03999999999998</v>
      </c>
      <c r="J73" s="13">
        <f>[9]COOPELESCA!K73</f>
        <v>118.03999999999998</v>
      </c>
      <c r="K73" s="13">
        <f>[9]COOPELESCA!L73</f>
        <v>117.75</v>
      </c>
      <c r="L73" s="13">
        <f>[9]COOPELESCA!M73</f>
        <v>117.75</v>
      </c>
      <c r="M73" s="13">
        <f>[9]COOPELESCA!N73</f>
        <v>117.75</v>
      </c>
    </row>
    <row r="74" spans="1:13" hidden="1" x14ac:dyDescent="0.3">
      <c r="A74" s="22" t="str">
        <f>[9]COOPELESCA!B74</f>
        <v>b.Periodo Punta (mínimo)</v>
      </c>
      <c r="B74" s="13">
        <f>[9]COOPELESCA!C74</f>
        <v>0</v>
      </c>
      <c r="C74" s="13">
        <f>[9]COOPELESCA!D74</f>
        <v>0</v>
      </c>
      <c r="D74" s="13">
        <f>[9]COOPELESCA!E74</f>
        <v>0</v>
      </c>
      <c r="E74" s="13">
        <f>[9]COOPELESCA!F74</f>
        <v>0</v>
      </c>
      <c r="F74" s="13">
        <f>[9]COOPELESCA!G74</f>
        <v>0</v>
      </c>
      <c r="G74" s="13">
        <f>[9]COOPELESCA!H74</f>
        <v>0</v>
      </c>
      <c r="H74" s="13">
        <f>[9]COOPELESCA!I74</f>
        <v>0</v>
      </c>
      <c r="I74" s="13">
        <f>[9]COOPELESCA!J74</f>
        <v>0</v>
      </c>
      <c r="J74" s="13">
        <f>[9]COOPELESCA!K74</f>
        <v>0</v>
      </c>
      <c r="K74" s="13">
        <f>[9]COOPELESCA!L74</f>
        <v>0</v>
      </c>
      <c r="L74" s="13">
        <f>[9]COOPELESCA!M74</f>
        <v>0</v>
      </c>
      <c r="M74" s="13">
        <f>[9]COOPELESCA!N74</f>
        <v>0</v>
      </c>
    </row>
    <row r="75" spans="1:13" x14ac:dyDescent="0.3">
      <c r="A75" s="22" t="str">
        <f>[9]COOPELESCA!B75</f>
        <v>c. Energía Valle (Máxima)</v>
      </c>
      <c r="B75" s="13">
        <f>[9]COOPELESCA!C75</f>
        <v>43</v>
      </c>
      <c r="C75" s="13">
        <f>[9]COOPELESCA!D75</f>
        <v>43</v>
      </c>
      <c r="D75" s="13">
        <f>[9]COOPELESCA!E75</f>
        <v>43</v>
      </c>
      <c r="E75" s="13">
        <f>[9]COOPELESCA!F75</f>
        <v>44.210000000000015</v>
      </c>
      <c r="F75" s="13">
        <f>[9]COOPELESCA!G75</f>
        <v>44.210000000000015</v>
      </c>
      <c r="G75" s="13">
        <f>[9]COOPELESCA!H75</f>
        <v>44.210000000000015</v>
      </c>
      <c r="H75" s="13">
        <f>[9]COOPELESCA!I75</f>
        <v>42.809999999999967</v>
      </c>
      <c r="I75" s="13">
        <f>[9]COOPELESCA!J75</f>
        <v>42.809999999999967</v>
      </c>
      <c r="J75" s="13">
        <f>[9]COOPELESCA!K75</f>
        <v>42.809999999999967</v>
      </c>
      <c r="K75" s="13">
        <f>[9]COOPELESCA!L75</f>
        <v>42.700000000000024</v>
      </c>
      <c r="L75" s="13">
        <f>[9]COOPELESCA!M75</f>
        <v>42.700000000000024</v>
      </c>
      <c r="M75" s="13">
        <f>[9]COOPELESCA!N75</f>
        <v>42.700000000000024</v>
      </c>
    </row>
    <row r="76" spans="1:13" hidden="1" x14ac:dyDescent="0.3">
      <c r="A76" s="22" t="str">
        <f>[9]COOPELESCA!B76</f>
        <v>c.Periodo Valle (máxima)</v>
      </c>
      <c r="B76" s="13">
        <f>[9]COOPELESCA!C76</f>
        <v>0</v>
      </c>
      <c r="C76" s="13">
        <f>[9]COOPELESCA!D76</f>
        <v>0</v>
      </c>
      <c r="D76" s="13">
        <f>[9]COOPELESCA!E76</f>
        <v>0</v>
      </c>
      <c r="E76" s="13">
        <f>[9]COOPELESCA!F76</f>
        <v>0</v>
      </c>
      <c r="F76" s="13">
        <f>[9]COOPELESCA!G76</f>
        <v>0</v>
      </c>
      <c r="G76" s="13">
        <f>[9]COOPELESCA!H76</f>
        <v>0</v>
      </c>
      <c r="H76" s="13">
        <f>[9]COOPELESCA!I76</f>
        <v>0</v>
      </c>
      <c r="I76" s="13">
        <f>[9]COOPELESCA!J76</f>
        <v>0</v>
      </c>
      <c r="J76" s="13">
        <f>[9]COOPELESCA!K76</f>
        <v>0</v>
      </c>
      <c r="K76" s="13">
        <f>[9]COOPELESCA!L76</f>
        <v>0</v>
      </c>
      <c r="L76" s="13">
        <f>[9]COOPELESCA!M76</f>
        <v>0</v>
      </c>
      <c r="M76" s="13">
        <f>[9]COOPELESCA!N76</f>
        <v>0</v>
      </c>
    </row>
    <row r="77" spans="1:13" x14ac:dyDescent="0.3">
      <c r="A77" s="22" t="str">
        <f>[9]COOPELESCA!B77</f>
        <v>d. Energía Valle (Mínimo)</v>
      </c>
      <c r="B77" s="13">
        <f>[9]COOPELESCA!C77</f>
        <v>40.72000000000002</v>
      </c>
      <c r="C77" s="13">
        <f>[9]COOPELESCA!D77</f>
        <v>40.72000000000002</v>
      </c>
      <c r="D77" s="13">
        <f>[9]COOPELESCA!E77</f>
        <v>40.72000000000002</v>
      </c>
      <c r="E77" s="13">
        <f>[9]COOPELESCA!F77</f>
        <v>41.869999999999983</v>
      </c>
      <c r="F77" s="13">
        <f>[9]COOPELESCA!G77</f>
        <v>41.869999999999976</v>
      </c>
      <c r="G77" s="13">
        <f>[9]COOPELESCA!H77</f>
        <v>41.869999999999983</v>
      </c>
      <c r="H77" s="13">
        <f>[9]COOPELESCA!I77</f>
        <v>40.539999999999985</v>
      </c>
      <c r="I77" s="13">
        <f>[9]COOPELESCA!J77</f>
        <v>40.539999999999985</v>
      </c>
      <c r="J77" s="13">
        <f>[9]COOPELESCA!K77</f>
        <v>40.539999999999985</v>
      </c>
      <c r="K77" s="13">
        <f>[9]COOPELESCA!L77</f>
        <v>40.440000000000033</v>
      </c>
      <c r="L77" s="13">
        <f>[9]COOPELESCA!M77</f>
        <v>40.440000000000033</v>
      </c>
      <c r="M77" s="13">
        <f>[9]COOPELESCA!N77</f>
        <v>40.440000000000033</v>
      </c>
    </row>
    <row r="78" spans="1:13" hidden="1" x14ac:dyDescent="0.3">
      <c r="A78" s="22" t="str">
        <f>[9]COOPELESCA!B78</f>
        <v>d.Periodo Valle (mínima)</v>
      </c>
      <c r="B78" s="13">
        <f>[9]COOPELESCA!C78</f>
        <v>0</v>
      </c>
      <c r="C78" s="13">
        <f>[9]COOPELESCA!D78</f>
        <v>0</v>
      </c>
      <c r="D78" s="13">
        <f>[9]COOPELESCA!E78</f>
        <v>0</v>
      </c>
      <c r="E78" s="13">
        <f>[9]COOPELESCA!F78</f>
        <v>0</v>
      </c>
      <c r="F78" s="13">
        <f>[9]COOPELESCA!G78</f>
        <v>0</v>
      </c>
      <c r="G78" s="13">
        <f>[9]COOPELESCA!H78</f>
        <v>0</v>
      </c>
      <c r="H78" s="13">
        <f>[9]COOPELESCA!I78</f>
        <v>0</v>
      </c>
      <c r="I78" s="13">
        <f>[9]COOPELESCA!J78</f>
        <v>0</v>
      </c>
      <c r="J78" s="13">
        <f>[9]COOPELESCA!K78</f>
        <v>0</v>
      </c>
      <c r="K78" s="13">
        <f>[9]COOPELESCA!L78</f>
        <v>0</v>
      </c>
      <c r="L78" s="13">
        <f>[9]COOPELESCA!M78</f>
        <v>0</v>
      </c>
      <c r="M78" s="13">
        <f>[9]COOPELESCA!N78</f>
        <v>0</v>
      </c>
    </row>
    <row r="79" spans="1:13" x14ac:dyDescent="0.3">
      <c r="A79" s="22" t="str">
        <f>[9]COOPELESCA!B79</f>
        <v>e. Energía Noche (Máxima)</v>
      </c>
      <c r="B79" s="13">
        <f>[9]COOPELESCA!C79</f>
        <v>27.61000000000001</v>
      </c>
      <c r="C79" s="13">
        <f>[9]COOPELESCA!D79</f>
        <v>27.61000000000001</v>
      </c>
      <c r="D79" s="13">
        <f>[9]COOPELESCA!E79</f>
        <v>27.61000000000001</v>
      </c>
      <c r="E79" s="13">
        <f>[9]COOPELESCA!F79</f>
        <v>28.38999999999999</v>
      </c>
      <c r="F79" s="13">
        <f>[9]COOPELESCA!G79</f>
        <v>28.38999999999999</v>
      </c>
      <c r="G79" s="13">
        <f>[9]COOPELESCA!H79</f>
        <v>28.38999999999999</v>
      </c>
      <c r="H79" s="13">
        <f>[9]COOPELESCA!I79</f>
        <v>27.490000000000006</v>
      </c>
      <c r="I79" s="13">
        <f>[9]COOPELESCA!J79</f>
        <v>27.490000000000006</v>
      </c>
      <c r="J79" s="13">
        <f>[9]COOPELESCA!K79</f>
        <v>27.490000000000006</v>
      </c>
      <c r="K79" s="13">
        <f>[9]COOPELESCA!L79</f>
        <v>27.419999999999991</v>
      </c>
      <c r="L79" s="13">
        <f>[9]COOPELESCA!M79</f>
        <v>27.419999999999995</v>
      </c>
      <c r="M79" s="13">
        <f>[9]COOPELESCA!N79</f>
        <v>27.419999999999991</v>
      </c>
    </row>
    <row r="80" spans="1:13" x14ac:dyDescent="0.3">
      <c r="A80" s="22" t="str">
        <f>[9]COOPELESCA!B80</f>
        <v>f. Energía Noche (Mínimo)</v>
      </c>
      <c r="B80" s="13">
        <f>[9]COOPELESCA!C80</f>
        <v>26.149999999999984</v>
      </c>
      <c r="C80" s="13">
        <f>[9]COOPELESCA!D80</f>
        <v>26.149999999999984</v>
      </c>
      <c r="D80" s="13">
        <f>[9]COOPELESCA!E80</f>
        <v>26.149999999999984</v>
      </c>
      <c r="E80" s="13">
        <f>[9]COOPELESCA!F80</f>
        <v>26.88999999999999</v>
      </c>
      <c r="F80" s="13">
        <f>[9]COOPELESCA!G80</f>
        <v>26.88999999999999</v>
      </c>
      <c r="G80" s="13">
        <f>[9]COOPELESCA!H80</f>
        <v>26.88999999999999</v>
      </c>
      <c r="H80" s="13">
        <f>[9]COOPELESCA!I80</f>
        <v>26.029999999999983</v>
      </c>
      <c r="I80" s="13">
        <f>[9]COOPELESCA!J80</f>
        <v>26.029999999999983</v>
      </c>
      <c r="J80" s="13">
        <f>[9]COOPELESCA!K80</f>
        <v>26.029999999999983</v>
      </c>
      <c r="K80" s="13">
        <f>[9]COOPELESCA!L80</f>
        <v>25.970000000000017</v>
      </c>
      <c r="L80" s="13">
        <f>[9]COOPELESCA!M80</f>
        <v>25.970000000000017</v>
      </c>
      <c r="M80" s="13">
        <f>[9]COOPELESCA!N80</f>
        <v>25.970000000000017</v>
      </c>
    </row>
    <row r="81" spans="1:13" hidden="1" x14ac:dyDescent="0.3">
      <c r="A81" s="22" t="str">
        <f>[9]COOPELESCA!B81</f>
        <v>f.Periodo Noche (máxima)</v>
      </c>
      <c r="B81" s="13">
        <f>[9]COOPELESCA!C81</f>
        <v>0</v>
      </c>
      <c r="C81" s="13">
        <f>[9]COOPELESCA!D81</f>
        <v>0</v>
      </c>
      <c r="D81" s="13">
        <f>[9]COOPELESCA!E81</f>
        <v>0</v>
      </c>
      <c r="E81" s="13">
        <f>[9]COOPELESCA!F81</f>
        <v>0</v>
      </c>
      <c r="F81" s="13">
        <f>[9]COOPELESCA!G81</f>
        <v>0</v>
      </c>
      <c r="G81" s="13">
        <f>[9]COOPELESCA!H81</f>
        <v>0</v>
      </c>
      <c r="H81" s="13">
        <f>[9]COOPELESCA!I81</f>
        <v>0</v>
      </c>
      <c r="I81" s="13">
        <f>[9]COOPELESCA!J81</f>
        <v>0</v>
      </c>
      <c r="J81" s="13">
        <f>[9]COOPELESCA!K81</f>
        <v>0</v>
      </c>
      <c r="K81" s="13">
        <f>[9]COOPELESCA!L81</f>
        <v>0</v>
      </c>
      <c r="L81" s="13">
        <f>[9]COOPELESCA!M81</f>
        <v>0</v>
      </c>
      <c r="M81" s="13">
        <f>[9]COOPELESCA!N81</f>
        <v>0</v>
      </c>
    </row>
    <row r="82" spans="1:13" x14ac:dyDescent="0.3">
      <c r="A82" s="22" t="str">
        <f>[9]COOPELESCA!B82</f>
        <v>g. Potencia Punta (Máxima)</v>
      </c>
      <c r="B82" s="13">
        <f>[9]COOPELESCA!C82</f>
        <v>2749.8999999999992</v>
      </c>
      <c r="C82" s="13">
        <f>[9]COOPELESCA!D82</f>
        <v>2749.9</v>
      </c>
      <c r="D82" s="13">
        <f>[9]COOPELESCA!E82</f>
        <v>2749.8999999999992</v>
      </c>
      <c r="E82" s="13">
        <f>[9]COOPELESCA!F82</f>
        <v>2827.6999999999985</v>
      </c>
      <c r="F82" s="13">
        <f>[9]COOPELESCA!G82</f>
        <v>2827.6999999999985</v>
      </c>
      <c r="G82" s="13">
        <f>[9]COOPELESCA!H82</f>
        <v>2827.6999999999985</v>
      </c>
      <c r="H82" s="13">
        <f>[9]COOPELESCA!I82</f>
        <v>2737.89</v>
      </c>
      <c r="I82" s="13">
        <f>[9]COOPELESCA!J82</f>
        <v>2737.89</v>
      </c>
      <c r="J82" s="13">
        <f>[9]COOPELESCA!K82</f>
        <v>2737.89</v>
      </c>
      <c r="K82" s="13">
        <f>[9]COOPELESCA!L82</f>
        <v>2731.059999999999</v>
      </c>
      <c r="L82" s="13">
        <f>[9]COOPELESCA!M82</f>
        <v>2731.059999999999</v>
      </c>
      <c r="M82" s="13">
        <f>[9]COOPELESCA!N82</f>
        <v>2731.059999999999</v>
      </c>
    </row>
    <row r="83" spans="1:13" hidden="1" x14ac:dyDescent="0.3">
      <c r="A83" s="22" t="str">
        <f>[9]COOPELESCA!B83</f>
        <v>g.Periodo Noche (mínimo)</v>
      </c>
      <c r="B83" s="13">
        <f>[9]COOPELESCA!C83</f>
        <v>0</v>
      </c>
      <c r="C83" s="13">
        <f>[9]COOPELESCA!D83</f>
        <v>0</v>
      </c>
      <c r="D83" s="13">
        <f>[9]COOPELESCA!E83</f>
        <v>0</v>
      </c>
      <c r="E83" s="13">
        <f>[9]COOPELESCA!F83</f>
        <v>0</v>
      </c>
      <c r="F83" s="13">
        <f>[9]COOPELESCA!G83</f>
        <v>0</v>
      </c>
      <c r="G83" s="13">
        <f>[9]COOPELESCA!H83</f>
        <v>0</v>
      </c>
      <c r="H83" s="13">
        <f>[9]COOPELESCA!I83</f>
        <v>0</v>
      </c>
      <c r="I83" s="13">
        <f>[9]COOPELESCA!J83</f>
        <v>0</v>
      </c>
      <c r="J83" s="13">
        <f>[9]COOPELESCA!K83</f>
        <v>0</v>
      </c>
      <c r="K83" s="13">
        <f>[9]COOPELESCA!L83</f>
        <v>0</v>
      </c>
      <c r="L83" s="13">
        <f>[9]COOPELESCA!M83</f>
        <v>0</v>
      </c>
      <c r="M83" s="13">
        <f>[9]COOPELESCA!N83</f>
        <v>0</v>
      </c>
    </row>
    <row r="84" spans="1:13" x14ac:dyDescent="0.3">
      <c r="A84" s="22" t="str">
        <f>[9]COOPELESCA!B84</f>
        <v>h. Potencia Punta (Mínimo)</v>
      </c>
      <c r="B84" s="13">
        <f>[9]COOPELESCA!C84</f>
        <v>2604.4299999999985</v>
      </c>
      <c r="C84" s="13">
        <f>[9]COOPELESCA!D84</f>
        <v>2604.4299999999994</v>
      </c>
      <c r="D84" s="13">
        <f>[9]COOPELESCA!E84</f>
        <v>2604.4299999999985</v>
      </c>
      <c r="E84" s="13">
        <f>[9]COOPELESCA!F84</f>
        <v>2678.11</v>
      </c>
      <c r="F84" s="13">
        <f>[9]COOPELESCA!G84</f>
        <v>2678.11</v>
      </c>
      <c r="G84" s="13">
        <f>[9]COOPELESCA!H84</f>
        <v>2678.11</v>
      </c>
      <c r="H84" s="13">
        <f>[9]COOPELESCA!I84</f>
        <v>2593.059999999999</v>
      </c>
      <c r="I84" s="13">
        <f>[9]COOPELESCA!J84</f>
        <v>2593.059999999999</v>
      </c>
      <c r="J84" s="13">
        <f>[9]COOPELESCA!K84</f>
        <v>2593.059999999999</v>
      </c>
      <c r="K84" s="13">
        <f>[9]COOPELESCA!L84</f>
        <v>2586.5899999999979</v>
      </c>
      <c r="L84" s="13">
        <f>[9]COOPELESCA!M84</f>
        <v>2586.5899999999979</v>
      </c>
      <c r="M84" s="13">
        <f>[9]COOPELESCA!N84</f>
        <v>2586.5899999999979</v>
      </c>
    </row>
    <row r="85" spans="1:13" x14ac:dyDescent="0.3">
      <c r="A85" s="22" t="str">
        <f>[9]COOPELESCA!B85</f>
        <v>i. Potencia Valle (Máxima)</v>
      </c>
      <c r="B85" s="13">
        <f>[9]COOPELESCA!C85</f>
        <v>1919.68</v>
      </c>
      <c r="C85" s="13">
        <f>[9]COOPELESCA!D85</f>
        <v>1919.68</v>
      </c>
      <c r="D85" s="13">
        <f>[9]COOPELESCA!E85</f>
        <v>1919.68</v>
      </c>
      <c r="E85" s="13">
        <f>[9]COOPELESCA!F85</f>
        <v>1973.9899999999993</v>
      </c>
      <c r="F85" s="13">
        <f>[9]COOPELESCA!G85</f>
        <v>1973.9899999999993</v>
      </c>
      <c r="G85" s="13">
        <f>[9]COOPELESCA!H85</f>
        <v>1973.9899999999993</v>
      </c>
      <c r="H85" s="13">
        <f>[9]COOPELESCA!I85</f>
        <v>1911.3000000000011</v>
      </c>
      <c r="I85" s="13">
        <f>[9]COOPELESCA!J85</f>
        <v>1911.3000000000011</v>
      </c>
      <c r="J85" s="13">
        <f>[9]COOPELESCA!K85</f>
        <v>1911.3000000000009</v>
      </c>
      <c r="K85" s="13">
        <f>[9]COOPELESCA!L85</f>
        <v>1906.5299999999993</v>
      </c>
      <c r="L85" s="13">
        <f>[9]COOPELESCA!M85</f>
        <v>1906.5299999999993</v>
      </c>
      <c r="M85" s="13">
        <f>[9]COOPELESCA!N85</f>
        <v>1906.5299999999993</v>
      </c>
    </row>
    <row r="86" spans="1:13" x14ac:dyDescent="0.3">
      <c r="A86" s="22" t="str">
        <f>[9]COOPELESCA!B86</f>
        <v>j. Potencia Valle (Mínimo)</v>
      </c>
      <c r="B86" s="13">
        <f>[9]COOPELESCA!C86</f>
        <v>1818.1299999999994</v>
      </c>
      <c r="C86" s="13">
        <f>[9]COOPELESCA!D86</f>
        <v>1818.1299999999997</v>
      </c>
      <c r="D86" s="13">
        <f>[9]COOPELESCA!E86</f>
        <v>1818.1299999999994</v>
      </c>
      <c r="E86" s="13">
        <f>[9]COOPELESCA!F86</f>
        <v>1869.5599999999993</v>
      </c>
      <c r="F86" s="13">
        <f>[9]COOPELESCA!G86</f>
        <v>1869.5599999999993</v>
      </c>
      <c r="G86" s="13">
        <f>[9]COOPELESCA!H86</f>
        <v>1869.5599999999993</v>
      </c>
      <c r="H86" s="13">
        <f>[9]COOPELESCA!I86</f>
        <v>1810.18</v>
      </c>
      <c r="I86" s="13">
        <f>[9]COOPELESCA!J86</f>
        <v>1810.18</v>
      </c>
      <c r="J86" s="13">
        <f>[9]COOPELESCA!K86</f>
        <v>1810.18</v>
      </c>
      <c r="K86" s="13">
        <f>[9]COOPELESCA!L86</f>
        <v>1805.6699999999989</v>
      </c>
      <c r="L86" s="13">
        <f>[9]COOPELESCA!M86</f>
        <v>1805.6699999999989</v>
      </c>
      <c r="M86" s="13">
        <f>[9]COOPELESCA!N86</f>
        <v>1805.6699999999989</v>
      </c>
    </row>
    <row r="87" spans="1:13" x14ac:dyDescent="0.3">
      <c r="A87" s="22" t="str">
        <f>[9]COOPELESCA!B87</f>
        <v>k. Potencia Noche (Máxima)</v>
      </c>
      <c r="B87" s="13">
        <f>[9]COOPELESCA!C87</f>
        <v>1230.18</v>
      </c>
      <c r="C87" s="13">
        <f>[9]COOPELESCA!D87</f>
        <v>1230.18</v>
      </c>
      <c r="D87" s="13">
        <f>[9]COOPELESCA!E87</f>
        <v>1230.18</v>
      </c>
      <c r="E87" s="13">
        <f>[9]COOPELESCA!F87</f>
        <v>1264.9800000000002</v>
      </c>
      <c r="F87" s="13">
        <f>[9]COOPELESCA!G87</f>
        <v>1264.9800000000005</v>
      </c>
      <c r="G87" s="13">
        <f>[9]COOPELESCA!H87</f>
        <v>1264.9800000000002</v>
      </c>
      <c r="H87" s="13">
        <f>[9]COOPELESCA!I87</f>
        <v>1224.8000000000002</v>
      </c>
      <c r="I87" s="13">
        <f>[9]COOPELESCA!J87</f>
        <v>1224.8000000000002</v>
      </c>
      <c r="J87" s="13">
        <f>[9]COOPELESCA!K87</f>
        <v>1224.8</v>
      </c>
      <c r="K87" s="13">
        <f>[9]COOPELESCA!L87</f>
        <v>1221.75</v>
      </c>
      <c r="L87" s="13">
        <f>[9]COOPELESCA!M87</f>
        <v>1221.75</v>
      </c>
      <c r="M87" s="13">
        <f>[9]COOPELESCA!N87</f>
        <v>1221.75</v>
      </c>
    </row>
    <row r="88" spans="1:13" x14ac:dyDescent="0.3">
      <c r="A88" s="22" t="str">
        <f>[9]COOPELESCA!B88</f>
        <v>l. Potencia Noche (Mínimo)</v>
      </c>
      <c r="B88" s="13">
        <f>[9]COOPELESCA!C88</f>
        <v>1165.0999999999995</v>
      </c>
      <c r="C88" s="13">
        <f>[9]COOPELESCA!D88</f>
        <v>1165.0999999999995</v>
      </c>
      <c r="D88" s="13">
        <f>[9]COOPELESCA!E88</f>
        <v>1165.0999999999995</v>
      </c>
      <c r="E88" s="13">
        <f>[9]COOPELESCA!F88</f>
        <v>1198.0600000000004</v>
      </c>
      <c r="F88" s="13">
        <f>[9]COOPELESCA!G88</f>
        <v>1198.0600000000002</v>
      </c>
      <c r="G88" s="13">
        <f>[9]COOPELESCA!H88</f>
        <v>1198.0600000000004</v>
      </c>
      <c r="H88" s="13">
        <f>[9]COOPELESCA!I88</f>
        <v>1160.0099999999995</v>
      </c>
      <c r="I88" s="13">
        <f>[9]COOPELESCA!J88</f>
        <v>1160.0099999999995</v>
      </c>
      <c r="J88" s="13">
        <f>[9]COOPELESCA!K88</f>
        <v>1160.0099999999993</v>
      </c>
      <c r="K88" s="13">
        <f>[9]COOPELESCA!L88</f>
        <v>1157.1199999999997</v>
      </c>
      <c r="L88" s="13">
        <f>[9]COOPELESCA!M88</f>
        <v>1157.1199999999994</v>
      </c>
      <c r="M88" s="13">
        <f>[9]COOPELESCA!N88</f>
        <v>1157.1199999999997</v>
      </c>
    </row>
    <row r="89" spans="1:13" x14ac:dyDescent="0.3">
      <c r="A89" s="114" t="str">
        <f>[9]COOPELESCA!B89</f>
        <v>ALUMBRADO PÚBLICO</v>
      </c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</row>
    <row r="90" spans="1:13" x14ac:dyDescent="0.3">
      <c r="A90" s="66" t="str">
        <f>[9]COOPELESCA!B90</f>
        <v>T-AP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spans="1:13" x14ac:dyDescent="0.3">
      <c r="A91" s="22" t="str">
        <f>[9]COOPELESCA!B91</f>
        <v>a. Bloque 0-30 kWh</v>
      </c>
      <c r="B91" s="13">
        <f>[9]COOPELESCA!C91</f>
        <v>117.90000000000006</v>
      </c>
      <c r="C91" s="13">
        <f>[9]COOPELESCA!D91</f>
        <v>117.90000000000006</v>
      </c>
      <c r="D91" s="13">
        <f>[9]COOPELESCA!E91</f>
        <v>117.90000000000006</v>
      </c>
      <c r="E91" s="13">
        <f>[9]COOPELESCA!F91</f>
        <v>123.30000000000005</v>
      </c>
      <c r="F91" s="13">
        <f>[9]COOPELESCA!G91</f>
        <v>123.30000000000007</v>
      </c>
      <c r="G91" s="13">
        <f>[9]COOPELESCA!H91</f>
        <v>123.30000000000005</v>
      </c>
      <c r="H91" s="13">
        <f>[9]COOPELESCA!I91</f>
        <v>125.69999999999993</v>
      </c>
      <c r="I91" s="13">
        <f>[9]COOPELESCA!J91</f>
        <v>125.69999999999993</v>
      </c>
      <c r="J91" s="13">
        <f>[9]COOPELESCA!K91</f>
        <v>125.69999999999995</v>
      </c>
      <c r="K91" s="13">
        <f>[9]COOPELESCA!L91</f>
        <v>120.30000000000007</v>
      </c>
      <c r="L91" s="13">
        <f>[9]COOPELESCA!M91</f>
        <v>120.30000000000005</v>
      </c>
      <c r="M91" s="13">
        <f>[9]COOPELESCA!N91</f>
        <v>120.30000000000007</v>
      </c>
    </row>
    <row r="92" spans="1:13" x14ac:dyDescent="0.3">
      <c r="A92" s="22" t="str">
        <f>[9]COOPELESCA!B92</f>
        <v>b. Bloque 31-50 000 kWh</v>
      </c>
      <c r="B92" s="13">
        <f>[9]COOPELESCA!C92</f>
        <v>3.9300000000000033</v>
      </c>
      <c r="C92" s="13">
        <f>[9]COOPELESCA!D92</f>
        <v>3.9300000000000028</v>
      </c>
      <c r="D92" s="13">
        <f>[9]COOPELESCA!E92</f>
        <v>3.9300000000000033</v>
      </c>
      <c r="E92" s="13">
        <f>[9]COOPELESCA!F92</f>
        <v>4.1100000000000003</v>
      </c>
      <c r="F92" s="13">
        <f>[9]COOPELESCA!G92</f>
        <v>4.1100000000000003</v>
      </c>
      <c r="G92" s="13">
        <f>[9]COOPELESCA!H92</f>
        <v>4.1100000000000003</v>
      </c>
      <c r="H92" s="13">
        <f>[9]COOPELESCA!I92</f>
        <v>4.1899999999999986</v>
      </c>
      <c r="I92" s="13">
        <f>[9]COOPELESCA!J92</f>
        <v>4.1899999999999986</v>
      </c>
      <c r="J92" s="13">
        <f>[9]COOPELESCA!K92</f>
        <v>4.1899999999999986</v>
      </c>
      <c r="K92" s="13">
        <f>[9]COOPELESCA!L92</f>
        <v>4.0100000000000016</v>
      </c>
      <c r="L92" s="13">
        <f>[9]COOPELESCA!M92</f>
        <v>4.0100000000000016</v>
      </c>
      <c r="M92" s="13">
        <f>[9]COOPELESCA!N92</f>
        <v>4.0100000000000016</v>
      </c>
    </row>
    <row r="93" spans="1:13" x14ac:dyDescent="0.3">
      <c r="A93" s="22" t="str">
        <f>[9]COOPELESCA!B93</f>
        <v>c. Bloque mayor a 50 000 kWh</v>
      </c>
      <c r="B93" s="13">
        <f>[9]COOPELESCA!C93</f>
        <v>196500</v>
      </c>
      <c r="C93" s="13">
        <f>[9]COOPELESCA!D93</f>
        <v>196500</v>
      </c>
      <c r="D93" s="13">
        <f>[9]COOPELESCA!E93</f>
        <v>196500</v>
      </c>
      <c r="E93" s="13">
        <f>[9]COOPELESCA!F93</f>
        <v>205500</v>
      </c>
      <c r="F93" s="13">
        <f>[9]COOPELESCA!G93</f>
        <v>205500</v>
      </c>
      <c r="G93" s="13">
        <f>[9]COOPELESCA!H93</f>
        <v>205500</v>
      </c>
      <c r="H93" s="13">
        <f>[9]COOPELESCA!I93</f>
        <v>209500</v>
      </c>
      <c r="I93" s="13">
        <f>[9]COOPELESCA!J93</f>
        <v>209500</v>
      </c>
      <c r="J93" s="13">
        <f>[9]COOPELESCA!K93</f>
        <v>209500</v>
      </c>
      <c r="K93" s="13">
        <f>[9]COOPELESCA!L93</f>
        <v>200500</v>
      </c>
      <c r="L93" s="13">
        <f>[9]COOPELESCA!M93</f>
        <v>200500</v>
      </c>
      <c r="M93" s="13">
        <f>[9]COOPELESCA!N93</f>
        <v>200500</v>
      </c>
    </row>
    <row r="94" spans="1:13" x14ac:dyDescent="0.3">
      <c r="A94" s="114" t="str">
        <f>[9]COOPELESCA!B94</f>
        <v>Tarifa de acceso</v>
      </c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</row>
    <row r="95" spans="1:13" x14ac:dyDescent="0.3">
      <c r="A95" s="66" t="str">
        <f>[9]COOPELESCA!B95</f>
        <v>T-TA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spans="1:13" x14ac:dyDescent="0.3">
      <c r="A96" s="22" t="str">
        <f>[9]COOPELESCA!B96</f>
        <v>a. Consumo de Energía cada kWh</v>
      </c>
      <c r="B96" s="13">
        <f>[9]COOPELESCA!C96</f>
        <v>35.86</v>
      </c>
      <c r="C96" s="13">
        <f>[9]COOPELESCA!D96</f>
        <v>35.860000000000007</v>
      </c>
      <c r="D96" s="13">
        <f>[9]COOPELESCA!E96</f>
        <v>35.86</v>
      </c>
      <c r="E96" s="13">
        <f>[9]COOPELESCA!F96</f>
        <v>35.860000000000007</v>
      </c>
      <c r="F96" s="13">
        <f>[9]COOPELESCA!G96</f>
        <v>35.86</v>
      </c>
      <c r="G96" s="13">
        <f>[9]COOPELESCA!H96</f>
        <v>35.860000000000007</v>
      </c>
      <c r="H96" s="13">
        <f>[9]COOPELESCA!I96</f>
        <v>35.86</v>
      </c>
      <c r="I96" s="13">
        <f>[9]COOPELESCA!J96</f>
        <v>35.86</v>
      </c>
      <c r="J96" s="13">
        <f>[9]COOPELESCA!K96</f>
        <v>35.860000000000007</v>
      </c>
      <c r="K96" s="13">
        <f>[9]COOPELESCA!L96</f>
        <v>21.84</v>
      </c>
      <c r="L96" s="13">
        <f>[9]COOPELESCA!M96</f>
        <v>21.839999999999996</v>
      </c>
      <c r="M96" s="13">
        <f>[9]COOPELESCA!N96</f>
        <v>21.84</v>
      </c>
    </row>
    <row r="97" spans="1:13" x14ac:dyDescent="0.3">
      <c r="A97" s="114" t="str">
        <f>[9]COOPELESCA!B97</f>
        <v>Tarifa en centros de recarga rápida</v>
      </c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</row>
    <row r="98" spans="1:13" x14ac:dyDescent="0.3">
      <c r="A98" s="66" t="str">
        <f>[9]COOPELESCA!B98</f>
        <v>T-VE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1:13" x14ac:dyDescent="0.3">
      <c r="A99" s="22" t="str">
        <f>[9]COOPELESCA!B99</f>
        <v>b. Por minuto de recarga de energía</v>
      </c>
      <c r="B99" s="13">
        <f>[9]COOPELESCA!C99</f>
        <v>150</v>
      </c>
      <c r="C99" s="13">
        <f>[9]COOPELESCA!D99</f>
        <v>150</v>
      </c>
      <c r="D99" s="13">
        <f>[9]COOPELESCA!E99</f>
        <v>143.61290322580646</v>
      </c>
      <c r="E99" s="13">
        <f>[9]COOPELESCA!F99</f>
        <v>141</v>
      </c>
      <c r="F99" s="13">
        <f>[9]COOPELESCA!G99</f>
        <v>141</v>
      </c>
      <c r="G99" s="13">
        <f>[9]COOPELESCA!H99</f>
        <v>141</v>
      </c>
      <c r="H99" s="13">
        <f>[9]COOPELESCA!I99</f>
        <v>141</v>
      </c>
      <c r="I99" s="13">
        <f>[9]COOPELESCA!J99</f>
        <v>140.61290322580646</v>
      </c>
      <c r="J99" s="13">
        <f>[9]COOPELESCA!K99</f>
        <v>137</v>
      </c>
      <c r="K99" s="13">
        <f>[9]COOPELESCA!L99</f>
        <v>137</v>
      </c>
      <c r="L99" s="13">
        <f>[9]COOPELESCA!M99</f>
        <v>137</v>
      </c>
      <c r="M99" s="13">
        <f>[9]COOPELESCA!N99</f>
        <v>137</v>
      </c>
    </row>
    <row r="100" spans="1:13" x14ac:dyDescent="0.3">
      <c r="A100" s="114" t="str">
        <f>[9]COOPELESCA!B100</f>
        <v>Tarifa residencial modalidad prepago</v>
      </c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</row>
    <row r="101" spans="1:13" x14ac:dyDescent="0.3">
      <c r="A101" s="66" t="str">
        <f>[9]COOPELESCA!B101</f>
        <v>T-RP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spans="1:13" x14ac:dyDescent="0.3">
      <c r="A102" s="22" t="str">
        <f>[9]COOPELESCA!B102</f>
        <v>a. Bloque 0-145 kWh</v>
      </c>
      <c r="B102" s="13"/>
      <c r="C102" s="13"/>
      <c r="D102" s="13"/>
      <c r="E102" s="13"/>
      <c r="F102" s="13"/>
      <c r="G102" s="13"/>
      <c r="H102" s="13">
        <f>[9]COOPELESCA!I102</f>
        <v>1715.1399999999996</v>
      </c>
      <c r="I102" s="13">
        <f>[9]COOPELESCA!J102</f>
        <v>1715.1399999999996</v>
      </c>
      <c r="J102" s="13">
        <f>[9]COOPELESCA!K102</f>
        <v>1715.1399999999996</v>
      </c>
      <c r="K102" s="13">
        <f>[9]COOPELESCA!L102</f>
        <v>1710.8600000000004</v>
      </c>
      <c r="L102" s="13">
        <f>[9]COOPELESCA!M102</f>
        <v>1710.8600000000004</v>
      </c>
      <c r="M102" s="13">
        <f>[9]COOPELESCA!N102</f>
        <v>1710.8600000000004</v>
      </c>
    </row>
    <row r="103" spans="1:13" x14ac:dyDescent="0.3">
      <c r="A103" s="22" t="str">
        <f>[9]COOPELESCA!B103</f>
        <v>b. Bloque 0-145 kWh</v>
      </c>
      <c r="B103" s="13"/>
      <c r="C103" s="13"/>
      <c r="D103" s="13"/>
      <c r="E103" s="13"/>
      <c r="F103" s="13"/>
      <c r="G103" s="13"/>
      <c r="H103" s="13">
        <f>[9]COOPELESCA!I103</f>
        <v>54.589999999999982</v>
      </c>
      <c r="I103" s="13">
        <f>[9]COOPELESCA!J103</f>
        <v>54.589999999999982</v>
      </c>
      <c r="J103" s="13">
        <f>[9]COOPELESCA!K103</f>
        <v>54.589999999999989</v>
      </c>
      <c r="K103" s="13">
        <f>[9]COOPELESCA!L103</f>
        <v>54.450000000000031</v>
      </c>
      <c r="L103" s="13">
        <f>[9]COOPELESCA!M103</f>
        <v>54.450000000000031</v>
      </c>
      <c r="M103" s="13">
        <f>[9]COOPELESCA!N103</f>
        <v>54.450000000000031</v>
      </c>
    </row>
    <row r="104" spans="1:13" x14ac:dyDescent="0.3">
      <c r="A104" s="22" t="str">
        <f>[9]COOPELESCA!B104</f>
        <v xml:space="preserve">c. Bloque 146-200 kWh </v>
      </c>
      <c r="B104" s="13"/>
      <c r="C104" s="13"/>
      <c r="D104" s="13"/>
      <c r="E104" s="13"/>
      <c r="F104" s="13"/>
      <c r="G104" s="13"/>
      <c r="H104" s="13">
        <f>[9]COOPELESCA!I104</f>
        <v>4142.3999999999978</v>
      </c>
      <c r="I104" s="13">
        <f>[9]COOPELESCA!J104</f>
        <v>4142.3999999999978</v>
      </c>
      <c r="J104" s="13">
        <f>[9]COOPELESCA!K104</f>
        <v>4142.3999999999978</v>
      </c>
      <c r="K104" s="13">
        <f>[9]COOPELESCA!L104</f>
        <v>4132.0700000000033</v>
      </c>
      <c r="L104" s="13">
        <f>[9]COOPELESCA!M104</f>
        <v>4132.0700000000033</v>
      </c>
      <c r="M104" s="13">
        <f>[9]COOPELESCA!N104</f>
        <v>4132.0700000000033</v>
      </c>
    </row>
    <row r="105" spans="1:13" x14ac:dyDescent="0.3">
      <c r="A105" s="22" t="str">
        <f>[9]COOPELESCA!B105</f>
        <v xml:space="preserve">d. Bloque 146-200 kWh </v>
      </c>
      <c r="B105" s="13"/>
      <c r="C105" s="13"/>
      <c r="D105" s="13"/>
      <c r="E105" s="13"/>
      <c r="F105" s="13"/>
      <c r="G105" s="13"/>
      <c r="H105" s="13">
        <f>[9]COOPELESCA!I105</f>
        <v>62.42000000000003</v>
      </c>
      <c r="I105" s="13">
        <f>[9]COOPELESCA!J105</f>
        <v>62.42000000000003</v>
      </c>
      <c r="J105" s="13">
        <f>[9]COOPELESCA!K105</f>
        <v>62.42000000000003</v>
      </c>
      <c r="K105" s="13">
        <f>[9]COOPELESCA!L105</f>
        <v>62.26</v>
      </c>
      <c r="L105" s="13">
        <f>[9]COOPELESCA!M105</f>
        <v>62.26</v>
      </c>
      <c r="M105" s="13">
        <f>[9]COOPELESCA!N105</f>
        <v>62.26</v>
      </c>
    </row>
    <row r="106" spans="1:13" hidden="1" x14ac:dyDescent="0.3">
      <c r="A106" s="22" t="str">
        <f>[9]COOPELESCA!B106</f>
        <v>e. Bloque 201-270 kWh</v>
      </c>
      <c r="B106" s="13"/>
      <c r="C106" s="13"/>
      <c r="D106" s="13"/>
      <c r="E106" s="13"/>
      <c r="F106" s="13"/>
      <c r="G106" s="13"/>
      <c r="H106" s="13">
        <f>[9]COOPELESCA!I106</f>
        <v>4979.8999999999969</v>
      </c>
      <c r="I106" s="13">
        <f>[9]COOPELESCA!J106</f>
        <v>4979.8999999999969</v>
      </c>
      <c r="J106" s="13">
        <f>[9]COOPELESCA!K106</f>
        <v>4979.8999999999969</v>
      </c>
      <c r="K106" s="13">
        <f>[9]COOPELESCA!L106</f>
        <v>4967.4799999999996</v>
      </c>
      <c r="L106" s="13">
        <f>[9]COOPELESCA!M106</f>
        <v>4967.4799999999987</v>
      </c>
      <c r="M106" s="13">
        <f>[9]COOPELESCA!N106</f>
        <v>4967.4799999999996</v>
      </c>
    </row>
    <row r="107" spans="1:13" x14ac:dyDescent="0.3">
      <c r="A107" s="22" t="str">
        <f>[9]COOPELESCA!B107</f>
        <v xml:space="preserve">f. Bloque 201-270 kWh </v>
      </c>
      <c r="B107" s="13"/>
      <c r="C107" s="13"/>
      <c r="D107" s="13"/>
      <c r="E107" s="13"/>
      <c r="F107" s="13"/>
      <c r="G107" s="13"/>
      <c r="H107" s="13">
        <f>[9]COOPELESCA!I107</f>
        <v>72.410000000000011</v>
      </c>
      <c r="I107" s="13">
        <f>[9]COOPELESCA!J107</f>
        <v>72.410000000000011</v>
      </c>
      <c r="J107" s="13">
        <f>[9]COOPELESCA!K107</f>
        <v>72.410000000000025</v>
      </c>
      <c r="K107" s="13">
        <f>[9]COOPELESCA!L107</f>
        <v>72.23</v>
      </c>
      <c r="L107" s="13">
        <f>[9]COOPELESCA!M107</f>
        <v>72.23</v>
      </c>
      <c r="M107" s="13">
        <f>[9]COOPELESCA!N107</f>
        <v>72.23</v>
      </c>
    </row>
    <row r="108" spans="1:13" x14ac:dyDescent="0.3">
      <c r="A108" s="22" t="str">
        <f>[9]COOPELESCA!B108</f>
        <v xml:space="preserve">g. Bloque 271-390 kWh </v>
      </c>
      <c r="B108" s="13"/>
      <c r="C108" s="13"/>
      <c r="D108" s="13"/>
      <c r="E108" s="13"/>
      <c r="F108" s="13"/>
      <c r="G108" s="13"/>
      <c r="H108" s="13">
        <f>[9]COOPELESCA!I108</f>
        <v>7296.8399999999974</v>
      </c>
      <c r="I108" s="13">
        <f>[9]COOPELESCA!J108</f>
        <v>7296.8399999999974</v>
      </c>
      <c r="J108" s="13">
        <f>[9]COOPELESCA!K108</f>
        <v>7296.8399999999974</v>
      </c>
      <c r="K108" s="13">
        <f>[9]COOPELESCA!L108</f>
        <v>7278.6400000000058</v>
      </c>
      <c r="L108" s="13">
        <f>[9]COOPELESCA!M108</f>
        <v>7278.6400000000049</v>
      </c>
      <c r="M108" s="13">
        <f>[9]COOPELESCA!N108</f>
        <v>7278.6400000000058</v>
      </c>
    </row>
    <row r="109" spans="1:13" x14ac:dyDescent="0.3">
      <c r="A109" s="22" t="str">
        <f>[9]COOPELESCA!B109</f>
        <v xml:space="preserve">h. Bloque 271-390 kWh </v>
      </c>
      <c r="B109" s="13"/>
      <c r="C109" s="13"/>
      <c r="D109" s="13"/>
      <c r="E109" s="13"/>
      <c r="F109" s="13"/>
      <c r="G109" s="13"/>
      <c r="H109" s="13">
        <f>[9]COOPELESCA!I109</f>
        <v>83.989999999999952</v>
      </c>
      <c r="I109" s="13">
        <f>[9]COOPELESCA!J109</f>
        <v>83.989999999999952</v>
      </c>
      <c r="J109" s="13">
        <f>[9]COOPELESCA!K109</f>
        <v>83.989999999999966</v>
      </c>
      <c r="K109" s="13">
        <f>[9]COOPELESCA!L109</f>
        <v>83.78000000000003</v>
      </c>
      <c r="L109" s="13">
        <f>[9]COOPELESCA!M109</f>
        <v>83.780000000000015</v>
      </c>
      <c r="M109" s="13">
        <f>[9]COOPELESCA!N109</f>
        <v>83.78000000000003</v>
      </c>
    </row>
    <row r="110" spans="1:13" x14ac:dyDescent="0.3">
      <c r="A110" s="22" t="str">
        <f>[9]COOPELESCA!B110</f>
        <v xml:space="preserve">i. Bloque mayor a 391 kWh </v>
      </c>
      <c r="B110" s="13"/>
      <c r="C110" s="13"/>
      <c r="D110" s="13"/>
      <c r="E110" s="13"/>
      <c r="F110" s="13"/>
      <c r="G110" s="13"/>
      <c r="H110" s="13">
        <f>[9]COOPELESCA!I110</f>
        <v>12888.570000000005</v>
      </c>
      <c r="I110" s="13">
        <f>[9]COOPELESCA!J110</f>
        <v>12888.570000000005</v>
      </c>
      <c r="J110" s="13">
        <f>[9]COOPELESCA!K110</f>
        <v>12888.570000000005</v>
      </c>
      <c r="K110" s="13">
        <f>[9]COOPELESCA!L110</f>
        <v>12856.429999999995</v>
      </c>
      <c r="L110" s="13">
        <f>[9]COOPELESCA!M110</f>
        <v>12856.429999999995</v>
      </c>
      <c r="M110" s="13">
        <f>[9]COOPELESCA!N110</f>
        <v>12856.429999999995</v>
      </c>
    </row>
    <row r="111" spans="1:13" x14ac:dyDescent="0.3">
      <c r="A111" s="22" t="str">
        <f>[9]COOPELESCA!B111</f>
        <v xml:space="preserve">j. Bloque mayor a 391 kWh </v>
      </c>
      <c r="B111" s="13"/>
      <c r="C111" s="13"/>
      <c r="D111" s="13"/>
      <c r="E111" s="13"/>
      <c r="F111" s="13"/>
      <c r="G111" s="13"/>
      <c r="H111" s="13">
        <f>[9]COOPELESCA!I111</f>
        <v>97.429999999999978</v>
      </c>
      <c r="I111" s="13">
        <f>[9]COOPELESCA!J111</f>
        <v>97.429999999999978</v>
      </c>
      <c r="J111" s="13">
        <f>[9]COOPELESCA!K111</f>
        <v>97.429999999999993</v>
      </c>
      <c r="K111" s="13">
        <f>[9]COOPELESCA!L111</f>
        <v>97.19000000000004</v>
      </c>
      <c r="L111" s="13">
        <f>[9]COOPELESCA!M111</f>
        <v>97.19000000000004</v>
      </c>
      <c r="M111" s="13">
        <f>[9]COOPELESCA!N111</f>
        <v>97.19000000000004</v>
      </c>
    </row>
    <row r="112" spans="1:13" x14ac:dyDescent="0.3">
      <c r="A112" s="114" t="str">
        <f>[9]COOPELESCA!B112</f>
        <v>Tarifa en centros de recarga en planteles para autobuses electricos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</row>
    <row r="113" spans="1:13" x14ac:dyDescent="0.3">
      <c r="A113" s="66" t="str">
        <f>[9]COOPELESCA!B113</f>
        <v>T-BE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spans="1:13" x14ac:dyDescent="0.3">
      <c r="A114" s="22" t="str">
        <f>[9]COOPELESCA!B114</f>
        <v>b. Consumo de Energía cada kWh</v>
      </c>
      <c r="B114" s="13">
        <f>[9]COOPELESCA!C114</f>
        <v>57.079999999999977</v>
      </c>
      <c r="C114" s="13">
        <f>[9]COOPELESCA!D114</f>
        <v>57.079999999999984</v>
      </c>
      <c r="D114" s="13">
        <f>[9]COOPELESCA!E114</f>
        <v>54.475483870967764</v>
      </c>
      <c r="E114" s="13">
        <f>[9]COOPELESCA!F114</f>
        <v>53.410000000000011</v>
      </c>
      <c r="F114" s="13">
        <f>[9]COOPELESCA!G114</f>
        <v>53.410000000000018</v>
      </c>
      <c r="G114" s="13">
        <f>[9]COOPELESCA!H114</f>
        <v>53.410000000000011</v>
      </c>
      <c r="H114" s="13">
        <f>[9]COOPELESCA!I114</f>
        <v>53.410000000000018</v>
      </c>
      <c r="I114" s="13">
        <f>[9]COOPELESCA!J114</f>
        <v>53.357741935483865</v>
      </c>
      <c r="J114" s="13">
        <f>[9]COOPELESCA!K114</f>
        <v>52.869999999999962</v>
      </c>
      <c r="K114" s="13">
        <f>[9]COOPELESCA!L114</f>
        <v>52.869999999999955</v>
      </c>
      <c r="L114" s="13">
        <f>[9]COOPELESCA!M114</f>
        <v>52.869999999999962</v>
      </c>
      <c r="M114" s="13">
        <f>[9]COOPELESCA!N114</f>
        <v>52.869999999999955</v>
      </c>
    </row>
    <row r="115" spans="1:13" x14ac:dyDescent="0.3">
      <c r="A115" s="114" t="str">
        <f>[9]COOPELESCA!B115</f>
        <v>TARIFA MEDIA TENSIÓN INTERCONECTADOS A BARRA DE 69 KV (T-MT69)</v>
      </c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</row>
    <row r="116" spans="1:13" x14ac:dyDescent="0.3">
      <c r="A116" s="66" t="str">
        <f>[9]COOPELESCA!B116</f>
        <v>T-MT69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x14ac:dyDescent="0.3">
      <c r="A117" s="22" t="str">
        <f>[9]COOPELESCA!B117</f>
        <v>a. Energía Punta (Máxima)</v>
      </c>
      <c r="B117" s="13">
        <f>[9]COOPELESCA!C117</f>
        <v>81.849999999999952</v>
      </c>
      <c r="C117" s="13">
        <f>[9]COOPELESCA!D117</f>
        <v>81.849999999999952</v>
      </c>
      <c r="D117" s="13">
        <f>[9]COOPELESCA!E117</f>
        <v>81.849999999999952</v>
      </c>
      <c r="E117" s="13">
        <f>[9]COOPELESCA!F117</f>
        <v>84.17000000000003</v>
      </c>
      <c r="F117" s="13">
        <f>[9]COOPELESCA!G117</f>
        <v>84.17000000000003</v>
      </c>
      <c r="G117" s="13">
        <f>[9]COOPELESCA!H117</f>
        <v>84.17000000000003</v>
      </c>
      <c r="H117" s="13">
        <f>[9]COOPELESCA!I117</f>
        <v>81.489999999999952</v>
      </c>
      <c r="I117" s="13">
        <f>[9]COOPELESCA!J117</f>
        <v>81.489999999999952</v>
      </c>
      <c r="J117" s="13">
        <f>[9]COOPELESCA!K117</f>
        <v>81.489999999999966</v>
      </c>
      <c r="K117" s="13">
        <f>[9]COOPELESCA!L117</f>
        <v>81.289999999999978</v>
      </c>
      <c r="L117" s="13">
        <f>[9]COOPELESCA!M117</f>
        <v>81.289999999999978</v>
      </c>
      <c r="M117" s="13">
        <f>[9]COOPELESCA!N117</f>
        <v>81.289999999999978</v>
      </c>
    </row>
    <row r="118" spans="1:13" hidden="1" x14ac:dyDescent="0.3">
      <c r="A118" s="22" t="str">
        <f>[9]COOPELESCA!B118</f>
        <v>a.Periodo Punta (máxima)</v>
      </c>
      <c r="B118" s="13">
        <f>[9]COOPELESCA!C118</f>
        <v>0</v>
      </c>
      <c r="C118" s="13">
        <f>[9]COOPELESCA!D118</f>
        <v>0</v>
      </c>
      <c r="D118" s="13">
        <f>[9]COOPELESCA!E118</f>
        <v>0</v>
      </c>
      <c r="E118" s="13">
        <f>[9]COOPELESCA!F118</f>
        <v>0</v>
      </c>
      <c r="F118" s="13">
        <f>[9]COOPELESCA!G118</f>
        <v>0</v>
      </c>
      <c r="G118" s="13">
        <f>[9]COOPELESCA!H118</f>
        <v>0</v>
      </c>
      <c r="H118" s="13">
        <f>[9]COOPELESCA!I118</f>
        <v>0</v>
      </c>
      <c r="I118" s="13">
        <f>[9]COOPELESCA!J118</f>
        <v>0</v>
      </c>
      <c r="J118" s="13">
        <f>[9]COOPELESCA!K118</f>
        <v>0</v>
      </c>
      <c r="K118" s="13">
        <f>[9]COOPELESCA!L118</f>
        <v>0</v>
      </c>
      <c r="L118" s="13">
        <f>[9]COOPELESCA!M118</f>
        <v>0</v>
      </c>
      <c r="M118" s="13">
        <f>[9]COOPELESCA!N118</f>
        <v>0</v>
      </c>
    </row>
    <row r="119" spans="1:13" x14ac:dyDescent="0.3">
      <c r="A119" s="22" t="str">
        <f>[9]COOPELESCA!B119</f>
        <v>b. Energía Punta (Mínimo)</v>
      </c>
      <c r="B119" s="13">
        <f>[9]COOPELESCA!C119</f>
        <v>77.52</v>
      </c>
      <c r="C119" s="13">
        <f>[9]COOPELESCA!D119</f>
        <v>77.52</v>
      </c>
      <c r="D119" s="13">
        <f>[9]COOPELESCA!E119</f>
        <v>77.52</v>
      </c>
      <c r="E119" s="13">
        <f>[9]COOPELESCA!F119</f>
        <v>79.710000000000022</v>
      </c>
      <c r="F119" s="13">
        <f>[9]COOPELESCA!G119</f>
        <v>79.710000000000022</v>
      </c>
      <c r="G119" s="13">
        <f>[9]COOPELESCA!H119</f>
        <v>79.710000000000022</v>
      </c>
      <c r="H119" s="13">
        <f>[9]COOPELESCA!I119</f>
        <v>77.180000000000007</v>
      </c>
      <c r="I119" s="13">
        <f>[9]COOPELESCA!J119</f>
        <v>77.180000000000007</v>
      </c>
      <c r="J119" s="13">
        <f>[9]COOPELESCA!K119</f>
        <v>77.180000000000021</v>
      </c>
      <c r="K119" s="13">
        <f>[9]COOPELESCA!L119</f>
        <v>76.989999999999966</v>
      </c>
      <c r="L119" s="13">
        <f>[9]COOPELESCA!M119</f>
        <v>76.989999999999981</v>
      </c>
      <c r="M119" s="13">
        <f>[9]COOPELESCA!N119</f>
        <v>76.989999999999966</v>
      </c>
    </row>
    <row r="120" spans="1:13" x14ac:dyDescent="0.3">
      <c r="A120" s="22" t="str">
        <f>[9]COOPELESCA!B120</f>
        <v>c. Energía Valle (Máxima)</v>
      </c>
      <c r="B120" s="13">
        <f>[9]COOPELESCA!C120</f>
        <v>40.92</v>
      </c>
      <c r="C120" s="13">
        <f>[9]COOPELESCA!D120</f>
        <v>40.919999999999995</v>
      </c>
      <c r="D120" s="13">
        <f>[9]COOPELESCA!E120</f>
        <v>40.92</v>
      </c>
      <c r="E120" s="13">
        <f>[9]COOPELESCA!F120</f>
        <v>42.08</v>
      </c>
      <c r="F120" s="13">
        <f>[9]COOPELESCA!G120</f>
        <v>42.079999999999991</v>
      </c>
      <c r="G120" s="13">
        <f>[9]COOPELESCA!H120</f>
        <v>42.08</v>
      </c>
      <c r="H120" s="13">
        <f>[9]COOPELESCA!I120</f>
        <v>40.74</v>
      </c>
      <c r="I120" s="13">
        <f>[9]COOPELESCA!J120</f>
        <v>40.74</v>
      </c>
      <c r="J120" s="13">
        <f>[9]COOPELESCA!K120</f>
        <v>40.74</v>
      </c>
      <c r="K120" s="13">
        <f>[9]COOPELESCA!L120</f>
        <v>40.640000000000015</v>
      </c>
      <c r="L120" s="13">
        <f>[9]COOPELESCA!M120</f>
        <v>40.640000000000008</v>
      </c>
      <c r="M120" s="13">
        <f>[9]COOPELESCA!N120</f>
        <v>40.640000000000015</v>
      </c>
    </row>
    <row r="121" spans="1:13" x14ac:dyDescent="0.3">
      <c r="A121" s="22" t="str">
        <f>[9]COOPELESCA!B121</f>
        <v>d. Energía Valle (Mínimo)</v>
      </c>
      <c r="B121" s="13">
        <f>[9]COOPELESCA!C121</f>
        <v>38.75</v>
      </c>
      <c r="C121" s="13">
        <f>[9]COOPELESCA!D121</f>
        <v>38.75</v>
      </c>
      <c r="D121" s="13">
        <f>[9]COOPELESCA!E121</f>
        <v>38.75</v>
      </c>
      <c r="E121" s="13">
        <f>[9]COOPELESCA!F121</f>
        <v>39.85</v>
      </c>
      <c r="F121" s="13">
        <f>[9]COOPELESCA!G121</f>
        <v>39.849999999999994</v>
      </c>
      <c r="G121" s="13">
        <f>[9]COOPELESCA!H121</f>
        <v>39.85</v>
      </c>
      <c r="H121" s="13">
        <f>[9]COOPELESCA!I121</f>
        <v>38.590000000000003</v>
      </c>
      <c r="I121" s="13">
        <f>[9]COOPELESCA!J121</f>
        <v>38.590000000000003</v>
      </c>
      <c r="J121" s="13">
        <f>[9]COOPELESCA!K121</f>
        <v>38.590000000000011</v>
      </c>
      <c r="K121" s="13">
        <f>[9]COOPELESCA!L121</f>
        <v>38.49</v>
      </c>
      <c r="L121" s="13">
        <f>[9]COOPELESCA!M121</f>
        <v>38.49</v>
      </c>
      <c r="M121" s="13">
        <f>[9]COOPELESCA!N121</f>
        <v>38.49</v>
      </c>
    </row>
    <row r="122" spans="1:13" x14ac:dyDescent="0.3">
      <c r="A122" s="22" t="str">
        <f>[9]COOPELESCA!B122</f>
        <v>e. Energía Noche (Máxima)</v>
      </c>
      <c r="B122" s="13">
        <f>[9]COOPELESCA!C122</f>
        <v>29.759999999999994</v>
      </c>
      <c r="C122" s="13">
        <f>[9]COOPELESCA!D122</f>
        <v>29.759999999999994</v>
      </c>
      <c r="D122" s="13">
        <f>[9]COOPELESCA!E122</f>
        <v>29.759999999999994</v>
      </c>
      <c r="E122" s="13">
        <f>[9]COOPELESCA!F122</f>
        <v>30.600000000000016</v>
      </c>
      <c r="F122" s="13">
        <f>[9]COOPELESCA!G122</f>
        <v>30.600000000000016</v>
      </c>
      <c r="G122" s="13">
        <f>[9]COOPELESCA!H122</f>
        <v>30.600000000000016</v>
      </c>
      <c r="H122" s="13">
        <f>[9]COOPELESCA!I122</f>
        <v>29.62</v>
      </c>
      <c r="I122" s="13">
        <f>[9]COOPELESCA!J122</f>
        <v>29.62</v>
      </c>
      <c r="J122" s="13">
        <f>[9]COOPELESCA!K122</f>
        <v>29.62</v>
      </c>
      <c r="K122" s="13">
        <f>[9]COOPELESCA!L122</f>
        <v>29.549999999999983</v>
      </c>
      <c r="L122" s="13">
        <f>[9]COOPELESCA!M122</f>
        <v>29.549999999999986</v>
      </c>
      <c r="M122" s="13">
        <f>[9]COOPELESCA!N122</f>
        <v>29.549999999999983</v>
      </c>
    </row>
    <row r="123" spans="1:13" x14ac:dyDescent="0.3">
      <c r="A123" s="22" t="str">
        <f>[9]COOPELESCA!B123</f>
        <v>f. Energía Noche (Mínimo)</v>
      </c>
      <c r="B123" s="13">
        <f>[9]COOPELESCA!C123</f>
        <v>28.190000000000023</v>
      </c>
      <c r="C123" s="13">
        <f>[9]COOPELESCA!D123</f>
        <v>28.190000000000019</v>
      </c>
      <c r="D123" s="13">
        <f>[9]COOPELESCA!E123</f>
        <v>28.190000000000023</v>
      </c>
      <c r="E123" s="13">
        <f>[9]COOPELESCA!F123</f>
        <v>28.980000000000011</v>
      </c>
      <c r="F123" s="13">
        <f>[9]COOPELESCA!G123</f>
        <v>28.980000000000011</v>
      </c>
      <c r="G123" s="13">
        <f>[9]COOPELESCA!H123</f>
        <v>28.980000000000011</v>
      </c>
      <c r="H123" s="13">
        <f>[9]COOPELESCA!I123</f>
        <v>28.059999999999977</v>
      </c>
      <c r="I123" s="13">
        <f>[9]COOPELESCA!J123</f>
        <v>28.059999999999977</v>
      </c>
      <c r="J123" s="13">
        <f>[9]COOPELESCA!K123</f>
        <v>28.059999999999981</v>
      </c>
      <c r="K123" s="13">
        <f>[9]COOPELESCA!L123</f>
        <v>27.990000000000006</v>
      </c>
      <c r="L123" s="13">
        <f>[9]COOPELESCA!M123</f>
        <v>27.990000000000006</v>
      </c>
      <c r="M123" s="13">
        <f>[9]COOPELESCA!N123</f>
        <v>27.990000000000006</v>
      </c>
    </row>
    <row r="124" spans="1:13" x14ac:dyDescent="0.3">
      <c r="A124" s="22" t="str">
        <f>[9]COOPELESCA!B124</f>
        <v>g. Potencia Punta (Máxima)</v>
      </c>
      <c r="B124" s="13">
        <f>[9]COOPELESCA!C124</f>
        <v>2567.6499999999996</v>
      </c>
      <c r="C124" s="13">
        <f>[9]COOPELESCA!D124</f>
        <v>2567.6500000000005</v>
      </c>
      <c r="D124" s="13">
        <f>[9]COOPELESCA!E124</f>
        <v>2567.6499999999996</v>
      </c>
      <c r="E124" s="13">
        <f>[9]COOPELESCA!F124</f>
        <v>2640.2899999999995</v>
      </c>
      <c r="F124" s="13">
        <f>[9]COOPELESCA!G124</f>
        <v>2640.2899999999991</v>
      </c>
      <c r="G124" s="13">
        <f>[9]COOPELESCA!H124</f>
        <v>2640.2899999999995</v>
      </c>
      <c r="H124" s="13">
        <f>[9]COOPELESCA!I124</f>
        <v>2556.440000000001</v>
      </c>
      <c r="I124" s="13">
        <f>[9]COOPELESCA!J124</f>
        <v>2556.440000000001</v>
      </c>
      <c r="J124" s="13">
        <f>[9]COOPELESCA!K124</f>
        <v>2556.440000000001</v>
      </c>
      <c r="K124" s="13">
        <f>[9]COOPELESCA!L124</f>
        <v>2550.059999999999</v>
      </c>
      <c r="L124" s="13">
        <f>[9]COOPELESCA!M124</f>
        <v>2550.059999999999</v>
      </c>
      <c r="M124" s="13">
        <f>[9]COOPELESCA!N124</f>
        <v>2550.059999999999</v>
      </c>
    </row>
    <row r="125" spans="1:13" x14ac:dyDescent="0.3">
      <c r="A125" s="22" t="str">
        <f>[9]COOPELESCA!B125</f>
        <v>h. Potencia Punta (Mínimo)</v>
      </c>
      <c r="B125" s="13">
        <f>[9]COOPELESCA!C125</f>
        <v>2431.8200000000011</v>
      </c>
      <c r="C125" s="13">
        <f>[9]COOPELESCA!D125</f>
        <v>2431.8200000000002</v>
      </c>
      <c r="D125" s="13">
        <f>[9]COOPELESCA!E125</f>
        <v>2431.8200000000011</v>
      </c>
      <c r="E125" s="13">
        <f>[9]COOPELESCA!F125</f>
        <v>2500.6200000000003</v>
      </c>
      <c r="F125" s="13">
        <f>[9]COOPELESCA!G125</f>
        <v>2500.62</v>
      </c>
      <c r="G125" s="13">
        <f>[9]COOPELESCA!H125</f>
        <v>2500.6200000000003</v>
      </c>
      <c r="H125" s="13">
        <f>[9]COOPELESCA!I125</f>
        <v>2421.2100000000005</v>
      </c>
      <c r="I125" s="13">
        <f>[9]COOPELESCA!J125</f>
        <v>2421.2100000000005</v>
      </c>
      <c r="J125" s="13">
        <f>[9]COOPELESCA!K125</f>
        <v>2421.21</v>
      </c>
      <c r="K125" s="13">
        <f>[9]COOPELESCA!L125</f>
        <v>2415.1699999999987</v>
      </c>
      <c r="L125" s="13">
        <f>[9]COOPELESCA!M125</f>
        <v>2415.1699999999987</v>
      </c>
      <c r="M125" s="13">
        <f>[9]COOPELESCA!N125</f>
        <v>2415.1699999999987</v>
      </c>
    </row>
    <row r="126" spans="1:13" x14ac:dyDescent="0.3">
      <c r="A126" s="22" t="str">
        <f>[9]COOPELESCA!B126</f>
        <v>i. Potencia Valle (Máxima)</v>
      </c>
      <c r="B126" s="13">
        <f>[9]COOPELESCA!C126</f>
        <v>1834.0299999999993</v>
      </c>
      <c r="C126" s="13">
        <f>[9]COOPELESCA!D126</f>
        <v>1834.0299999999993</v>
      </c>
      <c r="D126" s="13">
        <f>[9]COOPELESCA!E126</f>
        <v>1834.0299999999993</v>
      </c>
      <c r="E126" s="13">
        <f>[9]COOPELESCA!F126</f>
        <v>1885.9199999999987</v>
      </c>
      <c r="F126" s="13">
        <f>[9]COOPELESCA!G126</f>
        <v>1885.9199999999987</v>
      </c>
      <c r="G126" s="13">
        <f>[9]COOPELESCA!H126</f>
        <v>1885.9199999999987</v>
      </c>
      <c r="H126" s="13">
        <f>[9]COOPELESCA!I126</f>
        <v>1826.0199999999986</v>
      </c>
      <c r="I126" s="13">
        <f>[9]COOPELESCA!J126</f>
        <v>1826.0199999999986</v>
      </c>
      <c r="J126" s="13">
        <f>[9]COOPELESCA!K126</f>
        <v>1826.0199999999988</v>
      </c>
      <c r="K126" s="13">
        <f>[9]COOPELESCA!L126</f>
        <v>1821.4700000000007</v>
      </c>
      <c r="L126" s="13">
        <f>[9]COOPELESCA!M126</f>
        <v>1821.4700000000007</v>
      </c>
      <c r="M126" s="13">
        <f>[9]COOPELESCA!N126</f>
        <v>1821.4700000000007</v>
      </c>
    </row>
    <row r="127" spans="1:13" x14ac:dyDescent="0.3">
      <c r="A127" s="22" t="str">
        <f>[9]COOPELESCA!B127</f>
        <v>j. Potencia Valle (Mínimo)</v>
      </c>
      <c r="B127" s="13">
        <f>[9]COOPELESCA!C127</f>
        <v>1737.0199999999988</v>
      </c>
      <c r="C127" s="13">
        <f>[9]COOPELESCA!D127</f>
        <v>1737.0199999999991</v>
      </c>
      <c r="D127" s="13">
        <f>[9]COOPELESCA!E127</f>
        <v>1737.0199999999988</v>
      </c>
      <c r="E127" s="13">
        <f>[9]COOPELESCA!F127</f>
        <v>1786.1600000000012</v>
      </c>
      <c r="F127" s="13">
        <f>[9]COOPELESCA!G127</f>
        <v>1786.1600000000014</v>
      </c>
      <c r="G127" s="13">
        <f>[9]COOPELESCA!H127</f>
        <v>1786.1600000000012</v>
      </c>
      <c r="H127" s="13">
        <f>[9]COOPELESCA!I127</f>
        <v>1729.43</v>
      </c>
      <c r="I127" s="13">
        <f>[9]COOPELESCA!J127</f>
        <v>1729.43</v>
      </c>
      <c r="J127" s="13">
        <f>[9]COOPELESCA!K127</f>
        <v>1729.43</v>
      </c>
      <c r="K127" s="13">
        <f>[9]COOPELESCA!L127</f>
        <v>1725.1200000000006</v>
      </c>
      <c r="L127" s="13">
        <f>[9]COOPELESCA!M127</f>
        <v>1725.1200000000003</v>
      </c>
      <c r="M127" s="13">
        <f>[9]COOPELESCA!N127</f>
        <v>1725.1200000000006</v>
      </c>
    </row>
    <row r="128" spans="1:13" x14ac:dyDescent="0.3">
      <c r="A128" s="22" t="str">
        <f>[9]COOPELESCA!B128</f>
        <v>k. Potencia Noche (Máxima)</v>
      </c>
      <c r="B128" s="13">
        <f>[9]COOPELESCA!C128</f>
        <v>1194.25</v>
      </c>
      <c r="C128" s="13">
        <f>[9]COOPELESCA!D128</f>
        <v>1194.25</v>
      </c>
      <c r="D128" s="13">
        <f>[9]COOPELESCA!E128</f>
        <v>1194.25</v>
      </c>
      <c r="E128" s="13">
        <f>[9]COOPELESCA!F128</f>
        <v>1228.0400000000006</v>
      </c>
      <c r="F128" s="13">
        <f>[9]COOPELESCA!G128</f>
        <v>1228.0400000000006</v>
      </c>
      <c r="G128" s="13">
        <f>[9]COOPELESCA!H128</f>
        <v>1228.0400000000006</v>
      </c>
      <c r="H128" s="13">
        <f>[9]COOPELESCA!I128</f>
        <v>1189.0400000000006</v>
      </c>
      <c r="I128" s="13">
        <f>[9]COOPELESCA!J128</f>
        <v>1189.0400000000006</v>
      </c>
      <c r="J128" s="13">
        <f>[9]COOPELESCA!K128</f>
        <v>1189.0400000000006</v>
      </c>
      <c r="K128" s="13">
        <f>[9]COOPELESCA!L128</f>
        <v>1186.07</v>
      </c>
      <c r="L128" s="13">
        <f>[9]COOPELESCA!M128</f>
        <v>1186.07</v>
      </c>
      <c r="M128" s="13">
        <f>[9]COOPELESCA!N128</f>
        <v>1186.07</v>
      </c>
    </row>
    <row r="129" spans="1:13" x14ac:dyDescent="0.3">
      <c r="A129" s="116" t="str">
        <f>[9]COOPELESCA!B129</f>
        <v>l. Potencia Noche (Mínimo)</v>
      </c>
      <c r="B129" s="115">
        <f>[9]COOPELESCA!C129</f>
        <v>1131.0800000000008</v>
      </c>
      <c r="C129" s="115">
        <f>[9]COOPELESCA!D129</f>
        <v>1131.0800000000006</v>
      </c>
      <c r="D129" s="115">
        <f>[9]COOPELESCA!E129</f>
        <v>1131.0800000000008</v>
      </c>
      <c r="E129" s="115">
        <f>[9]COOPELESCA!F129</f>
        <v>1163.0800000000008</v>
      </c>
      <c r="F129" s="115">
        <f>[9]COOPELESCA!G129</f>
        <v>1163.0800000000008</v>
      </c>
      <c r="G129" s="115">
        <f>[9]COOPELESCA!H129</f>
        <v>1163.0800000000008</v>
      </c>
      <c r="H129" s="115">
        <f>[9]COOPELESCA!I129</f>
        <v>1126.1399999999996</v>
      </c>
      <c r="I129" s="115">
        <f>[9]COOPELESCA!J129</f>
        <v>1126.1399999999996</v>
      </c>
      <c r="J129" s="115">
        <f>[9]COOPELESCA!K129</f>
        <v>1126.1399999999996</v>
      </c>
      <c r="K129" s="115">
        <f>[9]COOPELESCA!L129</f>
        <v>1123.3300000000008</v>
      </c>
      <c r="L129" s="115">
        <f>[9]COOPELESCA!M129</f>
        <v>1123.3300000000008</v>
      </c>
      <c r="M129" s="115">
        <f>[9]COOPELESCA!N129</f>
        <v>1123.3300000000008</v>
      </c>
    </row>
    <row r="130" spans="1:13" x14ac:dyDescent="0.3">
      <c r="A130" s="2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spans="1:13" x14ac:dyDescent="0.3">
      <c r="A131" s="2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spans="1:13" x14ac:dyDescent="0.3">
      <c r="A132" s="2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</row>
    <row r="133" spans="1:13" x14ac:dyDescent="0.3">
      <c r="A133" s="2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 x14ac:dyDescent="0.3">
      <c r="A134" s="24" t="s">
        <v>25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spans="1:13" x14ac:dyDescent="0.3">
      <c r="A135" s="24" t="s">
        <v>76</v>
      </c>
    </row>
    <row r="139" spans="1:13" x14ac:dyDescent="0.3">
      <c r="A139" s="179" t="s">
        <v>115</v>
      </c>
      <c r="B139" s="179"/>
      <c r="C139" s="179"/>
      <c r="D139" s="179"/>
      <c r="E139" s="179"/>
      <c r="F139" s="179"/>
      <c r="G139" s="179"/>
      <c r="H139" s="179"/>
      <c r="I139" s="179"/>
      <c r="J139" s="179"/>
    </row>
    <row r="140" spans="1:13" x14ac:dyDescent="0.3">
      <c r="A140" s="180" t="s">
        <v>221</v>
      </c>
      <c r="B140" s="180"/>
      <c r="C140" s="180"/>
      <c r="D140" s="180"/>
      <c r="E140" s="180"/>
      <c r="F140" s="180"/>
      <c r="G140" s="180"/>
      <c r="H140" s="180"/>
      <c r="I140" s="180"/>
      <c r="J140" s="180"/>
    </row>
    <row r="141" spans="1:13" x14ac:dyDescent="0.3">
      <c r="A141" s="94" t="str">
        <f>[9]COOPELESCA!B139</f>
        <v>Promedio de Tarifa</v>
      </c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</row>
    <row r="142" spans="1:13" x14ac:dyDescent="0.3">
      <c r="A142" s="94" t="str">
        <f>[9]COOPELESCA!B140</f>
        <v>º</v>
      </c>
      <c r="B142" s="94" t="str">
        <f>[9]COOPELESCA!C140</f>
        <v>Enero</v>
      </c>
      <c r="C142" s="94" t="str">
        <f>[9]COOPELESCA!D140</f>
        <v>Febrero</v>
      </c>
      <c r="D142" s="94" t="str">
        <f>[9]COOPELESCA!E140</f>
        <v>Marzo</v>
      </c>
      <c r="E142" s="94" t="str">
        <f>[9]COOPELESCA!F140</f>
        <v>Abril</v>
      </c>
      <c r="F142" s="94" t="str">
        <f>[9]COOPELESCA!G140</f>
        <v>Mayo</v>
      </c>
      <c r="G142" s="94" t="str">
        <f>[9]COOPELESCA!H140</f>
        <v>Junio</v>
      </c>
      <c r="H142" s="94" t="str">
        <f>[9]COOPELESCA!I140</f>
        <v>Julio</v>
      </c>
      <c r="I142" s="94" t="str">
        <f>[9]COOPELESCA!J140</f>
        <v>Agosto</v>
      </c>
      <c r="J142" s="94" t="str">
        <f>[9]COOPELESCA!K140</f>
        <v>Septiembre</v>
      </c>
      <c r="K142" s="94" t="str">
        <f>[9]COOPELESCA!L140</f>
        <v>Octubre</v>
      </c>
      <c r="L142" s="94" t="str">
        <f>[9]COOPELESCA!M140</f>
        <v>Noviembre</v>
      </c>
      <c r="M142" s="94" t="str">
        <f>[9]COOPELESCA!N140</f>
        <v>Diciembre</v>
      </c>
    </row>
    <row r="143" spans="1:13" x14ac:dyDescent="0.3">
      <c r="A143" s="78" t="str">
        <f>[9]COOPELESCA!B141</f>
        <v>VENTAS AL SERVICIO DE DISTRIBUCIÓN</v>
      </c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</row>
    <row r="144" spans="1:13" x14ac:dyDescent="0.3">
      <c r="A144" s="78" t="str">
        <f>[9]COOPELESCA!B142</f>
        <v>T-SD</v>
      </c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</row>
    <row r="145" spans="1:13" x14ac:dyDescent="0.3">
      <c r="A145" s="95" t="str">
        <f>[9]COOPELESCA!B143</f>
        <v>a. Energía Punta</v>
      </c>
      <c r="B145" s="95">
        <f>[9]COOPELESCA!C143</f>
        <v>60.44000000000004</v>
      </c>
      <c r="C145" s="95">
        <f>[9]COOPELESCA!D143</f>
        <v>60.44000000000004</v>
      </c>
      <c r="D145" s="95">
        <f>[9]COOPELESCA!E143</f>
        <v>60.44000000000004</v>
      </c>
      <c r="E145" s="95">
        <f>[9]COOPELESCA!F143</f>
        <v>60.44000000000004</v>
      </c>
      <c r="F145" s="95">
        <f>[9]COOPELESCA!G143</f>
        <v>60.44000000000004</v>
      </c>
      <c r="G145" s="95">
        <f>[9]COOPELESCA!H143</f>
        <v>60.44000000000004</v>
      </c>
      <c r="H145" s="95">
        <f>[9]COOPELESCA!I143</f>
        <v>60.44000000000004</v>
      </c>
      <c r="I145" s="95">
        <f>[9]COOPELESCA!J143</f>
        <v>60.44000000000004</v>
      </c>
      <c r="J145" s="95">
        <f>[9]COOPELESCA!K143</f>
        <v>60.44000000000004</v>
      </c>
      <c r="K145" s="95">
        <f>[9]COOPELESCA!L143</f>
        <v>60.44000000000004</v>
      </c>
      <c r="L145" s="95">
        <f>[9]COOPELESCA!M143</f>
        <v>60.44000000000004</v>
      </c>
      <c r="M145" s="95">
        <f>[9]COOPELESCA!N143</f>
        <v>60.44000000000004</v>
      </c>
    </row>
    <row r="146" spans="1:13" x14ac:dyDescent="0.3">
      <c r="A146" s="95" t="str">
        <f>[9]COOPELESCA!B144</f>
        <v>b. Energía Valle</v>
      </c>
      <c r="B146" s="95">
        <f>[9]COOPELESCA!C144</f>
        <v>45.200000000000024</v>
      </c>
      <c r="C146" s="95">
        <f>[9]COOPELESCA!D144</f>
        <v>45.200000000000024</v>
      </c>
      <c r="D146" s="95">
        <f>[9]COOPELESCA!E144</f>
        <v>45.200000000000024</v>
      </c>
      <c r="E146" s="95">
        <f>[9]COOPELESCA!F144</f>
        <v>45.200000000000024</v>
      </c>
      <c r="F146" s="95">
        <f>[9]COOPELESCA!G144</f>
        <v>45.200000000000024</v>
      </c>
      <c r="G146" s="95">
        <f>[9]COOPELESCA!H144</f>
        <v>45.200000000000024</v>
      </c>
      <c r="H146" s="95">
        <f>[9]COOPELESCA!I144</f>
        <v>45.200000000000024</v>
      </c>
      <c r="I146" s="95">
        <f>[9]COOPELESCA!J144</f>
        <v>45.200000000000024</v>
      </c>
      <c r="J146" s="95">
        <f>[9]COOPELESCA!K144</f>
        <v>45.200000000000024</v>
      </c>
      <c r="K146" s="95">
        <f>[9]COOPELESCA!L144</f>
        <v>45.200000000000024</v>
      </c>
      <c r="L146" s="95">
        <f>[9]COOPELESCA!M144</f>
        <v>45.200000000000024</v>
      </c>
      <c r="M146" s="95">
        <f>[9]COOPELESCA!N144</f>
        <v>45.200000000000024</v>
      </c>
    </row>
    <row r="147" spans="1:13" x14ac:dyDescent="0.3">
      <c r="A147" s="113" t="str">
        <f>[9]COOPELESCA!B145</f>
        <v>c. Energía Noche</v>
      </c>
      <c r="B147" s="113">
        <f>[9]COOPELESCA!C145</f>
        <v>29.72000000000002</v>
      </c>
      <c r="C147" s="113">
        <f>[9]COOPELESCA!D145</f>
        <v>29.72000000000002</v>
      </c>
      <c r="D147" s="113">
        <f>[9]COOPELESCA!E145</f>
        <v>29.72000000000002</v>
      </c>
      <c r="E147" s="113">
        <f>[9]COOPELESCA!F145</f>
        <v>29.72000000000002</v>
      </c>
      <c r="F147" s="113">
        <f>[9]COOPELESCA!G145</f>
        <v>29.72000000000002</v>
      </c>
      <c r="G147" s="113">
        <f>[9]COOPELESCA!H145</f>
        <v>29.72000000000002</v>
      </c>
      <c r="H147" s="113">
        <f>[9]COOPELESCA!I145</f>
        <v>29.72000000000002</v>
      </c>
      <c r="I147" s="113">
        <f>[9]COOPELESCA!J145</f>
        <v>29.72000000000002</v>
      </c>
      <c r="J147" s="113">
        <f>[9]COOPELESCA!K145</f>
        <v>29.72000000000002</v>
      </c>
      <c r="K147" s="113">
        <f>[9]COOPELESCA!L145</f>
        <v>29.72000000000002</v>
      </c>
      <c r="L147" s="113">
        <f>[9]COOPELESCA!M145</f>
        <v>29.72000000000002</v>
      </c>
      <c r="M147" s="113">
        <f>[9]COOPELESCA!N145</f>
        <v>29.72000000000002</v>
      </c>
    </row>
    <row r="148" spans="1:13" x14ac:dyDescent="0.3">
      <c r="A148" s="95"/>
      <c r="B148" s="95"/>
      <c r="C148" s="95"/>
      <c r="D148" s="95"/>
      <c r="E148" s="95"/>
      <c r="F148" s="78"/>
      <c r="G148" s="78"/>
      <c r="H148" s="78"/>
      <c r="I148" s="78"/>
      <c r="J148" s="78"/>
      <c r="K148" s="78"/>
      <c r="L148" s="78"/>
      <c r="M148" s="78"/>
    </row>
    <row r="149" spans="1:13" x14ac:dyDescent="0.3">
      <c r="A149" s="78"/>
      <c r="B149" s="78"/>
      <c r="C149" s="78"/>
      <c r="D149" s="78"/>
      <c r="E149" s="78"/>
      <c r="F149" s="78"/>
      <c r="G149" s="78"/>
      <c r="H149" s="95"/>
      <c r="I149" s="95"/>
      <c r="J149" s="95"/>
      <c r="K149" s="95"/>
      <c r="L149" s="95"/>
      <c r="M149" s="95"/>
    </row>
    <row r="150" spans="1:13" x14ac:dyDescent="0.3">
      <c r="A150" s="78"/>
      <c r="B150" s="78"/>
      <c r="C150" s="78"/>
      <c r="D150" s="78"/>
      <c r="E150" s="78"/>
      <c r="F150" s="78"/>
      <c r="G150" s="78"/>
      <c r="H150" s="95"/>
      <c r="I150" s="95"/>
      <c r="J150" s="95"/>
      <c r="K150" s="95"/>
      <c r="L150" s="95"/>
      <c r="M150" s="95"/>
    </row>
    <row r="151" spans="1:13" x14ac:dyDescent="0.3">
      <c r="A151" s="78"/>
      <c r="B151" s="78"/>
      <c r="C151" s="78"/>
      <c r="D151" s="78"/>
      <c r="E151" s="78"/>
      <c r="F151" s="78"/>
      <c r="G151" s="78"/>
      <c r="H151" s="13"/>
      <c r="I151" s="13"/>
      <c r="J151" s="13"/>
      <c r="K151" s="13"/>
      <c r="L151" s="13"/>
      <c r="M151" s="13"/>
    </row>
    <row r="152" spans="1:13" x14ac:dyDescent="0.3">
      <c r="A152" s="2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spans="1:13" x14ac:dyDescent="0.3">
      <c r="A153" s="24"/>
    </row>
    <row r="154" spans="1:13" x14ac:dyDescent="0.3">
      <c r="A154" s="24"/>
    </row>
  </sheetData>
  <mergeCells count="4">
    <mergeCell ref="A5:M5"/>
    <mergeCell ref="A6:M6"/>
    <mergeCell ref="A139:J139"/>
    <mergeCell ref="A140:J140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9750-E9BB-48DC-9D06-13767F5048C0}">
  <sheetPr>
    <tabColor theme="2"/>
  </sheetPr>
  <dimension ref="A4:N84"/>
  <sheetViews>
    <sheetView topLeftCell="A55" workbookViewId="0">
      <selection activeCell="A62" sqref="A62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222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[9]COOPEGUANACASTE!B7</f>
        <v>Tipo de tarifa y bloque</v>
      </c>
      <c r="B7" s="18" t="str">
        <f>[9]COOPEGUANACASTE!C7</f>
        <v>Enero</v>
      </c>
      <c r="C7" s="18" t="str">
        <f>[9]COOPEGUANACASTE!D7</f>
        <v>Febrero</v>
      </c>
      <c r="D7" s="18" t="str">
        <f>[9]COOPEGUANACASTE!E7</f>
        <v>Marzo</v>
      </c>
      <c r="E7" s="18" t="str">
        <f>[9]COOPEGUANACASTE!F7</f>
        <v>Abril</v>
      </c>
      <c r="F7" s="18" t="str">
        <f>[9]COOPEGUANACASTE!G7</f>
        <v>Mayo</v>
      </c>
      <c r="G7" s="18" t="str">
        <f>[9]COOPEGUANACASTE!H7</f>
        <v>Junio</v>
      </c>
      <c r="H7" s="18" t="str">
        <f>[9]COOPEGUANACASTE!I7</f>
        <v>Julio</v>
      </c>
      <c r="I7" s="18" t="str">
        <f>[9]COOPEGUANACASTE!J7</f>
        <v>Agosto</v>
      </c>
      <c r="J7" s="18" t="str">
        <f>[9]COOPEGUANACASTE!K7</f>
        <v>Septiembre</v>
      </c>
      <c r="K7" s="18" t="str">
        <f>[9]COOPEGUANACASTE!L7</f>
        <v>Octubre</v>
      </c>
      <c r="L7" s="18" t="str">
        <f>[9]COOPEGUANACASTE!M7</f>
        <v>Noviembre</v>
      </c>
      <c r="M7" s="18" t="str">
        <f>[9]COOPEGUANACASTE!N7</f>
        <v>Diciembre</v>
      </c>
    </row>
    <row r="8" spans="1:13" x14ac:dyDescent="0.3">
      <c r="A8" s="19" t="str">
        <f>[9]COOPEGUANACASTE!B8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[9]COOPEGUANACASTE!B9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[9]COOPEGUANACASTE!B10</f>
        <v>a. Bloque 0-30 kWh</v>
      </c>
      <c r="B10" s="13">
        <f>[9]COOPEGUANACASTE!C10</f>
        <v>2049</v>
      </c>
      <c r="C10" s="13">
        <f>[9]COOPEGUANACASTE!D10</f>
        <v>2049</v>
      </c>
      <c r="D10" s="13">
        <f>[9]COOPEGUANACASTE!E10</f>
        <v>2049</v>
      </c>
      <c r="E10" s="13">
        <f>[9]COOPEGUANACASTE!F10</f>
        <v>2133.599999999999</v>
      </c>
      <c r="F10" s="13">
        <f>[9]COOPEGUANACASTE!G10</f>
        <v>2133.5999999999995</v>
      </c>
      <c r="G10" s="13">
        <f>[9]COOPEGUANACASTE!H10</f>
        <v>2133.599999999999</v>
      </c>
      <c r="H10" s="13">
        <f>[9]COOPEGUANACASTE!I10</f>
        <v>2183.0999999999995</v>
      </c>
      <c r="I10" s="13">
        <f>[9]COOPEGUANACASTE!J10</f>
        <v>2183.0999999999995</v>
      </c>
      <c r="J10" s="13">
        <f>[9]COOPEGUANACASTE!K10</f>
        <v>2183.099999999999</v>
      </c>
      <c r="K10" s="13"/>
      <c r="L10" s="13"/>
      <c r="M10" s="13"/>
    </row>
    <row r="11" spans="1:13" x14ac:dyDescent="0.3">
      <c r="A11" s="22" t="str">
        <f>[9]COOPEGUANACASTE!B11</f>
        <v xml:space="preserve">a. Bloque 0-30 kWh </v>
      </c>
      <c r="B11" s="13"/>
      <c r="C11" s="13"/>
      <c r="D11" s="13"/>
      <c r="E11" s="13"/>
      <c r="F11" s="13"/>
      <c r="G11" s="13"/>
      <c r="H11" s="13"/>
      <c r="I11" s="13"/>
      <c r="J11" s="13"/>
      <c r="K11" s="13">
        <f>[9]COOPEGUANACASTE!L11</f>
        <v>2099.400000000001</v>
      </c>
      <c r="L11" s="13">
        <f>[9]COOPEGUANACASTE!M11</f>
        <v>2099.400000000001</v>
      </c>
      <c r="M11" s="13">
        <f>[9]COOPEGUANACASTE!N11</f>
        <v>2099.400000000001</v>
      </c>
    </row>
    <row r="12" spans="1:13" x14ac:dyDescent="0.3">
      <c r="A12" s="22" t="str">
        <f>[9]COOPEGUANACASTE!B12</f>
        <v>b. Bloque 31-200 kWh</v>
      </c>
      <c r="B12" s="13">
        <f>[9]COOPEGUANACASTE!C12</f>
        <v>68.299999999999983</v>
      </c>
      <c r="C12" s="13">
        <f>[9]COOPEGUANACASTE!D12</f>
        <v>68.299999999999969</v>
      </c>
      <c r="D12" s="13">
        <f>[9]COOPEGUANACASTE!E12</f>
        <v>68.299999999999983</v>
      </c>
      <c r="E12" s="13">
        <f>[9]COOPEGUANACASTE!F12</f>
        <v>71.119999999999948</v>
      </c>
      <c r="F12" s="13">
        <f>[9]COOPEGUANACASTE!G12</f>
        <v>71.119999999999948</v>
      </c>
      <c r="G12" s="13">
        <f>[9]COOPEGUANACASTE!H12</f>
        <v>71.119999999999948</v>
      </c>
      <c r="H12" s="13">
        <f>[9]COOPEGUANACASTE!I12</f>
        <v>72.77</v>
      </c>
      <c r="I12" s="13">
        <f>[9]COOPEGUANACASTE!J12</f>
        <v>72.77</v>
      </c>
      <c r="J12" s="13">
        <f>[9]COOPEGUANACASTE!K12</f>
        <v>72.77</v>
      </c>
      <c r="K12" s="13"/>
      <c r="L12" s="13"/>
      <c r="M12" s="13"/>
    </row>
    <row r="13" spans="1:13" x14ac:dyDescent="0.3">
      <c r="A13" s="22" t="str">
        <f>[9]COOPEGUANACASTE!B13</f>
        <v xml:space="preserve">b. Bloque 31-200 kWh </v>
      </c>
      <c r="B13" s="13"/>
      <c r="C13" s="13"/>
      <c r="D13" s="13"/>
      <c r="E13" s="13"/>
      <c r="F13" s="13"/>
      <c r="G13" s="13"/>
      <c r="H13" s="13"/>
      <c r="I13" s="13"/>
      <c r="J13" s="13"/>
      <c r="K13" s="13">
        <f>[9]COOPEGUANACASTE!L13</f>
        <v>69.98</v>
      </c>
      <c r="L13" s="13">
        <f>[9]COOPEGUANACASTE!M13</f>
        <v>69.98</v>
      </c>
      <c r="M13" s="13">
        <f>[9]COOPEGUANACASTE!N13</f>
        <v>69.98</v>
      </c>
    </row>
    <row r="14" spans="1:13" x14ac:dyDescent="0.3">
      <c r="A14" s="22" t="str">
        <f>[9]COOPEGUANACASTE!B14</f>
        <v>c. Bloque mayor a 200 kWh</v>
      </c>
      <c r="B14" s="13">
        <f>[9]COOPEGUANACASTE!C14</f>
        <v>96.289999999999978</v>
      </c>
      <c r="C14" s="13">
        <f>[9]COOPEGUANACASTE!D14</f>
        <v>96.289999999999978</v>
      </c>
      <c r="D14" s="13">
        <f>[9]COOPEGUANACASTE!E14</f>
        <v>96.289999999999978</v>
      </c>
      <c r="E14" s="13">
        <f>[9]COOPEGUANACASTE!F14</f>
        <v>100.26000000000006</v>
      </c>
      <c r="F14" s="13">
        <f>[9]COOPEGUANACASTE!G14</f>
        <v>100.26000000000008</v>
      </c>
      <c r="G14" s="13">
        <f>[9]COOPEGUANACASTE!H14</f>
        <v>100.26000000000006</v>
      </c>
      <c r="H14" s="13">
        <f>[9]COOPEGUANACASTE!I14</f>
        <v>102.59000000000003</v>
      </c>
      <c r="I14" s="13">
        <f>[9]COOPEGUANACASTE!J14</f>
        <v>102.59000000000003</v>
      </c>
      <c r="J14" s="13">
        <f>[9]COOPEGUANACASTE!K14</f>
        <v>102.59000000000002</v>
      </c>
      <c r="K14" s="13">
        <f>[9]COOPEGUANACASTE!L14</f>
        <v>98.650000000000048</v>
      </c>
      <c r="L14" s="13">
        <f>[9]COOPEGUANACASTE!M14</f>
        <v>98.650000000000048</v>
      </c>
      <c r="M14" s="13">
        <f>[9]COOPEGUANACASTE!N14</f>
        <v>98.650000000000048</v>
      </c>
    </row>
    <row r="15" spans="1:13" x14ac:dyDescent="0.3">
      <c r="A15" s="114" t="str">
        <f>[9]COOPEGUANACASTE!B15</f>
        <v>COMERCIOS Y SERVICIOS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</row>
    <row r="16" spans="1:13" x14ac:dyDescent="0.3">
      <c r="A16" s="66" t="str">
        <f>[9]COOPEGUANACASTE!B16</f>
        <v>T-CO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4" x14ac:dyDescent="0.3">
      <c r="A17" s="66" t="str">
        <f>[9]COOPEGUANACASTE!B17</f>
        <v>a. Consumo de Energía menor o igual a 3000 kWh</v>
      </c>
      <c r="B17" s="13">
        <f>[9]COOPEGUANACASTE!C17</f>
        <v>100.78000000000006</v>
      </c>
      <c r="C17" s="13">
        <f>[9]COOPEGUANACASTE!D17</f>
        <v>100.78000000000004</v>
      </c>
      <c r="D17" s="13">
        <f>[9]COOPEGUANACASTE!E17</f>
        <v>100.78000000000006</v>
      </c>
      <c r="E17" s="13">
        <f>[9]COOPEGUANACASTE!F17</f>
        <v>104.92999999999998</v>
      </c>
      <c r="F17" s="13">
        <f>[9]COOPEGUANACASTE!G17</f>
        <v>104.92999999999996</v>
      </c>
      <c r="G17" s="13">
        <f>[9]COOPEGUANACASTE!H17</f>
        <v>104.92999999999998</v>
      </c>
      <c r="H17" s="13">
        <f>[9]COOPEGUANACASTE!I17</f>
        <v>107.36999999999993</v>
      </c>
      <c r="I17" s="13">
        <f>[9]COOPEGUANACASTE!J17</f>
        <v>107.36999999999993</v>
      </c>
      <c r="J17" s="13">
        <f>[9]COOPEGUANACASTE!K17</f>
        <v>107.36999999999993</v>
      </c>
      <c r="K17" s="13">
        <f>[9]COOPEGUANACASTE!L17</f>
        <v>103.25</v>
      </c>
      <c r="L17" s="13">
        <f>[9]COOPEGUANACASTE!M17</f>
        <v>103.25</v>
      </c>
      <c r="M17" s="13">
        <f>[9]COOPEGUANACASTE!N17</f>
        <v>103.25</v>
      </c>
    </row>
    <row r="18" spans="1:14" x14ac:dyDescent="0.3">
      <c r="A18" s="22" t="str">
        <f>[9]COOPEGUANACASTE!B18</f>
        <v>b. Bloque 0-3000 kWh</v>
      </c>
      <c r="B18" s="13">
        <f>[9]COOPEGUANACASTE!C18</f>
        <v>191490</v>
      </c>
      <c r="C18" s="13">
        <f>[9]COOPEGUANACASTE!D18</f>
        <v>191490</v>
      </c>
      <c r="D18" s="13">
        <f>[9]COOPEGUANACASTE!E18</f>
        <v>191490</v>
      </c>
      <c r="E18" s="13">
        <f>[9]COOPEGUANACASTE!F18</f>
        <v>199379.99999999997</v>
      </c>
      <c r="F18" s="13">
        <f>[9]COOPEGUANACASTE!G18</f>
        <v>199379.99999999997</v>
      </c>
      <c r="G18" s="13">
        <f>[9]COOPEGUANACASTE!H18</f>
        <v>199379.99999999997</v>
      </c>
      <c r="H18" s="13">
        <f>[9]COOPEGUANACASTE!I18</f>
        <v>204000</v>
      </c>
      <c r="I18" s="13">
        <f>[9]COOPEGUANACASTE!J18</f>
        <v>204000</v>
      </c>
      <c r="J18" s="13">
        <f>[9]COOPEGUANACASTE!K18</f>
        <v>204000</v>
      </c>
      <c r="K18" s="13"/>
      <c r="L18" s="13"/>
      <c r="M18" s="13"/>
    </row>
    <row r="19" spans="1:14" x14ac:dyDescent="0.3">
      <c r="A19" s="22" t="str">
        <f>[9]COOPEGUANACASTE!B19</f>
        <v xml:space="preserve">b. Bloque 0-3000 kWh </v>
      </c>
      <c r="B19" s="13"/>
      <c r="C19" s="13"/>
      <c r="D19" s="13"/>
      <c r="E19" s="13"/>
      <c r="F19" s="13"/>
      <c r="G19" s="13"/>
      <c r="H19" s="13"/>
      <c r="I19" s="13"/>
      <c r="J19" s="13"/>
      <c r="K19" s="13">
        <f>[9]COOPEGUANACASTE!L19</f>
        <v>196170</v>
      </c>
      <c r="L19" s="13">
        <f>[9]COOPEGUANACASTE!M19</f>
        <v>196170</v>
      </c>
      <c r="M19" s="13">
        <f>[9]COOPEGUANACASTE!N19</f>
        <v>196170</v>
      </c>
    </row>
    <row r="20" spans="1:14" x14ac:dyDescent="0.3">
      <c r="A20" s="22" t="str">
        <f>[9]COOPEGUANACASTE!B20</f>
        <v>c. Bloque mayor a 3000 kWh</v>
      </c>
      <c r="B20" s="13">
        <f>[9]COOPEGUANACASTE!C20</f>
        <v>63.82999999999997</v>
      </c>
      <c r="C20" s="13">
        <f>[9]COOPEGUANACASTE!D20</f>
        <v>63.829999999999977</v>
      </c>
      <c r="D20" s="13">
        <f>[9]COOPEGUANACASTE!E20</f>
        <v>63.82999999999997</v>
      </c>
      <c r="E20" s="13">
        <f>[9]COOPEGUANACASTE!F20</f>
        <v>66.460000000000022</v>
      </c>
      <c r="F20" s="13">
        <f>[9]COOPEGUANACASTE!G20</f>
        <v>66.460000000000022</v>
      </c>
      <c r="G20" s="13">
        <f>[9]COOPEGUANACASTE!H20</f>
        <v>66.460000000000022</v>
      </c>
      <c r="H20" s="13">
        <f>[9]COOPEGUANACASTE!I20</f>
        <v>68</v>
      </c>
      <c r="I20" s="13">
        <f>[9]COOPEGUANACASTE!J20</f>
        <v>68</v>
      </c>
      <c r="J20" s="13">
        <f>[9]COOPEGUANACASTE!K20</f>
        <v>68</v>
      </c>
      <c r="K20" s="13"/>
      <c r="L20" s="13"/>
      <c r="M20" s="13"/>
      <c r="N20" s="23"/>
    </row>
    <row r="21" spans="1:14" x14ac:dyDescent="0.3">
      <c r="A21" s="22" t="str">
        <f>[9]COOPEGUANACASTE!B21</f>
        <v xml:space="preserve">c. Bloque mayor a 3000 kWh </v>
      </c>
      <c r="B21" s="13"/>
      <c r="C21" s="13"/>
      <c r="D21" s="13"/>
      <c r="E21" s="13"/>
      <c r="F21" s="13"/>
      <c r="G21" s="13"/>
      <c r="H21" s="13"/>
      <c r="I21" s="13"/>
      <c r="J21" s="13"/>
      <c r="K21" s="13">
        <f>[9]COOPEGUANACASTE!L21</f>
        <v>65.390000000000043</v>
      </c>
      <c r="L21" s="13">
        <f>[9]COOPEGUANACASTE!M21</f>
        <v>65.390000000000043</v>
      </c>
      <c r="M21" s="13">
        <f>[9]COOPEGUANACASTE!N21</f>
        <v>65.390000000000043</v>
      </c>
      <c r="N21" s="23"/>
    </row>
    <row r="22" spans="1:14" x14ac:dyDescent="0.3">
      <c r="A22" s="22" t="str">
        <f>[9]COOPEGUANACASTE!B22</f>
        <v>d. Bloque 0-10 kW</v>
      </c>
      <c r="B22" s="13">
        <f>[9]COOPEGUANACASTE!C22</f>
        <v>94255.700000000026</v>
      </c>
      <c r="C22" s="13">
        <f>[9]COOPEGUANACASTE!D22</f>
        <v>94255.7</v>
      </c>
      <c r="D22" s="13">
        <f>[9]COOPEGUANACASTE!E22</f>
        <v>94255.700000000026</v>
      </c>
      <c r="E22" s="13">
        <f>[9]COOPEGUANACASTE!F22</f>
        <v>98142.299999999974</v>
      </c>
      <c r="F22" s="13">
        <f>[9]COOPEGUANACASTE!G22</f>
        <v>98142.299999999959</v>
      </c>
      <c r="G22" s="13">
        <f>[9]COOPEGUANACASTE!H22</f>
        <v>98142.299999999974</v>
      </c>
      <c r="H22" s="13">
        <f>[9]COOPEGUANACASTE!I22</f>
        <v>100540</v>
      </c>
      <c r="I22" s="13">
        <f>[9]COOPEGUANACASTE!J22</f>
        <v>100540</v>
      </c>
      <c r="J22" s="13">
        <f>[9]COOPEGUANACASTE!K22</f>
        <v>100540</v>
      </c>
      <c r="K22" s="13"/>
      <c r="L22" s="13"/>
      <c r="M22" s="13"/>
      <c r="N22" s="23"/>
    </row>
    <row r="23" spans="1:14" x14ac:dyDescent="0.3">
      <c r="A23" s="22" t="str">
        <f>[9]COOPEGUANACASTE!B23</f>
        <v xml:space="preserve">d. Bloque 0-10 kW </v>
      </c>
      <c r="B23" s="13"/>
      <c r="C23" s="13"/>
      <c r="D23" s="13"/>
      <c r="E23" s="13"/>
      <c r="F23" s="13"/>
      <c r="G23" s="13"/>
      <c r="H23" s="13"/>
      <c r="I23" s="13"/>
      <c r="J23" s="13"/>
      <c r="K23" s="13">
        <f>[9]COOPEGUANACASTE!L23</f>
        <v>96566.399999999951</v>
      </c>
      <c r="L23" s="13">
        <f>[9]COOPEGUANACASTE!M23</f>
        <v>96566.399999999951</v>
      </c>
      <c r="M23" s="13">
        <f>[9]COOPEGUANACASTE!N23</f>
        <v>96566.399999999951</v>
      </c>
      <c r="N23" s="23"/>
    </row>
    <row r="24" spans="1:14" x14ac:dyDescent="0.3">
      <c r="A24" s="22" t="str">
        <f>[9]COOPEGUANACASTE!B24</f>
        <v>e. Bloque mayor a 10 kW</v>
      </c>
      <c r="B24" s="13">
        <f>[9]COOPEGUANACASTE!C24</f>
        <v>9425.5700000000052</v>
      </c>
      <c r="C24" s="13">
        <f>[9]COOPEGUANACASTE!D24</f>
        <v>9425.5700000000052</v>
      </c>
      <c r="D24" s="13">
        <f>[9]COOPEGUANACASTE!E24</f>
        <v>9425.5700000000052</v>
      </c>
      <c r="E24" s="13">
        <f>[9]COOPEGUANACASTE!F24</f>
        <v>9814.2300000000014</v>
      </c>
      <c r="F24" s="13">
        <f>[9]COOPEGUANACASTE!G24</f>
        <v>9814.23</v>
      </c>
      <c r="G24" s="13">
        <f>[9]COOPEGUANACASTE!H24</f>
        <v>9814.2300000000014</v>
      </c>
      <c r="H24" s="13">
        <f>[9]COOPEGUANACASTE!I24</f>
        <v>10054</v>
      </c>
      <c r="I24" s="13">
        <f>[9]COOPEGUANACASTE!J24</f>
        <v>10054</v>
      </c>
      <c r="J24" s="13">
        <f>[9]COOPEGUANACASTE!K24</f>
        <v>10054</v>
      </c>
      <c r="K24" s="13">
        <f>[9]COOPEGUANACASTE!L24</f>
        <v>9656.6400000000067</v>
      </c>
      <c r="L24" s="13">
        <f>[9]COOPEGUANACASTE!M24</f>
        <v>9656.6400000000067</v>
      </c>
      <c r="M24" s="13">
        <f>[9]COOPEGUANACASTE!N24</f>
        <v>9656.6400000000067</v>
      </c>
      <c r="N24" s="23"/>
    </row>
    <row r="25" spans="1:14" x14ac:dyDescent="0.3">
      <c r="A25" s="114" t="str">
        <f>[9]COOPEGUANACASTE!B25</f>
        <v>INDUSTRIAL</v>
      </c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23"/>
    </row>
    <row r="26" spans="1:14" x14ac:dyDescent="0.3">
      <c r="A26" s="66" t="str">
        <f>[9]COOPEGUANACASTE!B26</f>
        <v>T-IN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23"/>
    </row>
    <row r="27" spans="1:14" x14ac:dyDescent="0.3">
      <c r="A27" s="22" t="str">
        <f>[9]COOPEGUANACASTE!B27</f>
        <v>a. Consumo de Energía menor o igual a 3000 kWh</v>
      </c>
      <c r="B27" s="13">
        <f>[9]COOPEGUANACASTE!C27</f>
        <v>100.78000000000006</v>
      </c>
      <c r="C27" s="13">
        <f>[9]COOPEGUANACASTE!D27</f>
        <v>100.78000000000004</v>
      </c>
      <c r="D27" s="13">
        <f>[9]COOPEGUANACASTE!E27</f>
        <v>100.78000000000006</v>
      </c>
      <c r="E27" s="13">
        <f>[9]COOPEGUANACASTE!F27</f>
        <v>104.92999999999998</v>
      </c>
      <c r="F27" s="13">
        <f>[9]COOPEGUANACASTE!G27</f>
        <v>104.92999999999996</v>
      </c>
      <c r="G27" s="13">
        <f>[9]COOPEGUANACASTE!H27</f>
        <v>104.92999999999998</v>
      </c>
      <c r="H27" s="13">
        <f>[9]COOPEGUANACASTE!I27</f>
        <v>107.36999999999993</v>
      </c>
      <c r="I27" s="13">
        <f>[9]COOPEGUANACASTE!J27</f>
        <v>107.36999999999993</v>
      </c>
      <c r="J27" s="13">
        <f>[9]COOPEGUANACASTE!K27</f>
        <v>107.36999999999993</v>
      </c>
      <c r="K27" s="13">
        <f>[9]COOPEGUANACASTE!L27</f>
        <v>103.25</v>
      </c>
      <c r="L27" s="13">
        <f>[9]COOPEGUANACASTE!M27</f>
        <v>103.25</v>
      </c>
      <c r="M27" s="13">
        <f>[9]COOPEGUANACASTE!N27</f>
        <v>103.25</v>
      </c>
      <c r="N27" s="23"/>
    </row>
    <row r="28" spans="1:14" x14ac:dyDescent="0.3">
      <c r="A28" s="22" t="str">
        <f>[9]COOPEGUANACASTE!B28</f>
        <v>b. Bloque 0-3000 kWh</v>
      </c>
      <c r="B28" s="13">
        <f>[9]COOPEGUANACASTE!C28</f>
        <v>191490</v>
      </c>
      <c r="C28" s="13">
        <f>[9]COOPEGUANACASTE!D28</f>
        <v>191490</v>
      </c>
      <c r="D28" s="13">
        <f>[9]COOPEGUANACASTE!E28</f>
        <v>191490</v>
      </c>
      <c r="E28" s="13">
        <f>[9]COOPEGUANACASTE!F28</f>
        <v>199379.99999999997</v>
      </c>
      <c r="F28" s="13">
        <f>[9]COOPEGUANACASTE!G28</f>
        <v>199379.99999999997</v>
      </c>
      <c r="G28" s="13">
        <f>[9]COOPEGUANACASTE!H28</f>
        <v>199379.99999999997</v>
      </c>
      <c r="H28" s="13">
        <f>[9]COOPEGUANACASTE!I28</f>
        <v>204000</v>
      </c>
      <c r="I28" s="13">
        <f>[9]COOPEGUANACASTE!J28</f>
        <v>204000</v>
      </c>
      <c r="J28" s="13">
        <f>[9]COOPEGUANACASTE!K28</f>
        <v>204000</v>
      </c>
      <c r="K28" s="13"/>
      <c r="L28" s="13"/>
      <c r="M28" s="13"/>
      <c r="N28" s="23"/>
    </row>
    <row r="29" spans="1:14" x14ac:dyDescent="0.3">
      <c r="A29" s="22" t="str">
        <f>[9]COOPEGUANACASTE!B29</f>
        <v xml:space="preserve">b. Bloque 0-3000 kWh </v>
      </c>
      <c r="B29" s="13"/>
      <c r="C29" s="13"/>
      <c r="D29" s="13"/>
      <c r="E29" s="13"/>
      <c r="F29" s="13"/>
      <c r="G29" s="13"/>
      <c r="H29" s="13"/>
      <c r="I29" s="13"/>
      <c r="J29" s="13"/>
      <c r="K29" s="13">
        <f>[9]COOPEGUANACASTE!L29</f>
        <v>196170</v>
      </c>
      <c r="L29" s="13">
        <f>[9]COOPEGUANACASTE!M29</f>
        <v>196170</v>
      </c>
      <c r="M29" s="13">
        <f>[9]COOPEGUANACASTE!N29</f>
        <v>196170</v>
      </c>
      <c r="N29" s="23"/>
    </row>
    <row r="30" spans="1:14" x14ac:dyDescent="0.3">
      <c r="A30" s="22" t="str">
        <f>[9]COOPEGUANACASTE!B30</f>
        <v>c. Bloque mayor a 3000 kWh</v>
      </c>
      <c r="B30" s="13">
        <f>[9]COOPEGUANACASTE!C30</f>
        <v>63.82999999999997</v>
      </c>
      <c r="C30" s="13">
        <f>[9]COOPEGUANACASTE!D30</f>
        <v>63.829999999999977</v>
      </c>
      <c r="D30" s="13">
        <f>[9]COOPEGUANACASTE!E30</f>
        <v>63.82999999999997</v>
      </c>
      <c r="E30" s="13">
        <f>[9]COOPEGUANACASTE!F30</f>
        <v>66.460000000000022</v>
      </c>
      <c r="F30" s="13">
        <f>[9]COOPEGUANACASTE!G30</f>
        <v>66.460000000000022</v>
      </c>
      <c r="G30" s="13">
        <f>[9]COOPEGUANACASTE!H30</f>
        <v>66.460000000000022</v>
      </c>
      <c r="H30" s="13">
        <f>[9]COOPEGUANACASTE!I30</f>
        <v>68</v>
      </c>
      <c r="I30" s="13">
        <f>[9]COOPEGUANACASTE!J30</f>
        <v>68</v>
      </c>
      <c r="J30" s="13">
        <f>[9]COOPEGUANACASTE!K30</f>
        <v>68</v>
      </c>
      <c r="K30" s="13"/>
      <c r="L30" s="13"/>
      <c r="M30" s="13"/>
      <c r="N30" s="23"/>
    </row>
    <row r="31" spans="1:14" x14ac:dyDescent="0.3">
      <c r="A31" s="22" t="str">
        <f>[9]COOPEGUANACASTE!B31</f>
        <v xml:space="preserve">c. Bloque mayor a 3000 kWh </v>
      </c>
      <c r="B31" s="13"/>
      <c r="C31" s="13"/>
      <c r="D31" s="13"/>
      <c r="E31" s="13"/>
      <c r="F31" s="13"/>
      <c r="G31" s="13"/>
      <c r="H31" s="13"/>
      <c r="I31" s="13"/>
      <c r="J31" s="13"/>
      <c r="K31" s="13">
        <f>[9]COOPEGUANACASTE!L31</f>
        <v>65.390000000000043</v>
      </c>
      <c r="L31" s="13">
        <f>[9]COOPEGUANACASTE!M31</f>
        <v>65.390000000000043</v>
      </c>
      <c r="M31" s="13">
        <f>[9]COOPEGUANACASTE!N31</f>
        <v>65.390000000000043</v>
      </c>
      <c r="N31" s="23"/>
    </row>
    <row r="32" spans="1:14" x14ac:dyDescent="0.3">
      <c r="A32" s="22" t="str">
        <f>[9]COOPEGUANACASTE!B32</f>
        <v>d. Bloque 0-10 kW</v>
      </c>
      <c r="B32" s="13">
        <f>[9]COOPEGUANACASTE!C32</f>
        <v>94255.700000000026</v>
      </c>
      <c r="C32" s="13">
        <f>[9]COOPEGUANACASTE!D32</f>
        <v>94255.7</v>
      </c>
      <c r="D32" s="13">
        <f>[9]COOPEGUANACASTE!E32</f>
        <v>94255.700000000026</v>
      </c>
      <c r="E32" s="13">
        <f>[9]COOPEGUANACASTE!F32</f>
        <v>98142.299999999974</v>
      </c>
      <c r="F32" s="13">
        <f>[9]COOPEGUANACASTE!G32</f>
        <v>98142.299999999959</v>
      </c>
      <c r="G32" s="13">
        <f>[9]COOPEGUANACASTE!H32</f>
        <v>98142.299999999974</v>
      </c>
      <c r="H32" s="13">
        <f>[9]COOPEGUANACASTE!I32</f>
        <v>100540</v>
      </c>
      <c r="I32" s="13">
        <f>[9]COOPEGUANACASTE!J32</f>
        <v>100540</v>
      </c>
      <c r="J32" s="13">
        <f>[9]COOPEGUANACASTE!K32</f>
        <v>100540</v>
      </c>
      <c r="K32" s="13"/>
      <c r="L32" s="13"/>
      <c r="M32" s="13"/>
      <c r="N32" s="23"/>
    </row>
    <row r="33" spans="1:14" x14ac:dyDescent="0.3">
      <c r="A33" s="22" t="str">
        <f>[9]COOPEGUANACASTE!B33</f>
        <v xml:space="preserve">d. Bloque 0-10 kW </v>
      </c>
      <c r="B33" s="13"/>
      <c r="C33" s="13"/>
      <c r="D33" s="13"/>
      <c r="E33" s="13"/>
      <c r="F33" s="13"/>
      <c r="G33" s="13"/>
      <c r="H33" s="13"/>
      <c r="I33" s="13"/>
      <c r="J33" s="13"/>
      <c r="K33" s="13">
        <f>[9]COOPEGUANACASTE!L33</f>
        <v>96566.399999999951</v>
      </c>
      <c r="L33" s="13">
        <f>[9]COOPEGUANACASTE!M33</f>
        <v>96566.399999999951</v>
      </c>
      <c r="M33" s="13">
        <f>[9]COOPEGUANACASTE!N33</f>
        <v>96566.399999999951</v>
      </c>
      <c r="N33" s="23"/>
    </row>
    <row r="34" spans="1:14" x14ac:dyDescent="0.3">
      <c r="A34" s="22" t="str">
        <f>[9]COOPEGUANACASTE!B34</f>
        <v>e. Bloque mayor a 10 kW</v>
      </c>
      <c r="B34" s="13">
        <f>[9]COOPEGUANACASTE!C34</f>
        <v>9425.5700000000052</v>
      </c>
      <c r="C34" s="13">
        <f>[9]COOPEGUANACASTE!D34</f>
        <v>9425.5700000000052</v>
      </c>
      <c r="D34" s="13">
        <f>[9]COOPEGUANACASTE!E34</f>
        <v>9425.5700000000052</v>
      </c>
      <c r="E34" s="13">
        <f>[9]COOPEGUANACASTE!F34</f>
        <v>9814.2300000000014</v>
      </c>
      <c r="F34" s="13">
        <f>[9]COOPEGUANACASTE!G34</f>
        <v>9814.23</v>
      </c>
      <c r="G34" s="13">
        <f>[9]COOPEGUANACASTE!H34</f>
        <v>9814.2300000000014</v>
      </c>
      <c r="H34" s="13">
        <f>[9]COOPEGUANACASTE!I34</f>
        <v>10054</v>
      </c>
      <c r="I34" s="13">
        <f>[9]COOPEGUANACASTE!J34</f>
        <v>10054</v>
      </c>
      <c r="J34" s="13">
        <f>[9]COOPEGUANACASTE!K34</f>
        <v>10054</v>
      </c>
      <c r="K34" s="13">
        <f>[9]COOPEGUANACASTE!L34</f>
        <v>9656.6400000000067</v>
      </c>
      <c r="L34" s="13">
        <f>[9]COOPEGUANACASTE!M34</f>
        <v>9656.6400000000067</v>
      </c>
      <c r="M34" s="13">
        <f>[9]COOPEGUANACASTE!N34</f>
        <v>9656.6400000000067</v>
      </c>
    </row>
    <row r="35" spans="1:14" x14ac:dyDescent="0.3">
      <c r="A35" s="114" t="str">
        <f>[9]COOPEGUANACASTE!B35</f>
        <v>MEDIA TENSIÓN (T-MT)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</row>
    <row r="36" spans="1:14" x14ac:dyDescent="0.3">
      <c r="A36" s="66" t="str">
        <f>[9]COOPEGUANACASTE!B36</f>
        <v>T-MT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4" x14ac:dyDescent="0.3">
      <c r="A37" s="22" t="str">
        <f>[9]COOPEGUANACASTE!B37</f>
        <v>a. Energía Punta</v>
      </c>
      <c r="B37" s="13">
        <f>[9]COOPEGUANACASTE!C37</f>
        <v>83.98</v>
      </c>
      <c r="C37" s="13">
        <f>[9]COOPEGUANACASTE!D37</f>
        <v>83.98</v>
      </c>
      <c r="D37" s="13">
        <f>[9]COOPEGUANACASTE!E37</f>
        <v>83.98</v>
      </c>
      <c r="E37" s="13">
        <f>[9]COOPEGUANACASTE!F37</f>
        <v>87.44000000000004</v>
      </c>
      <c r="F37" s="13">
        <f>[9]COOPEGUANACASTE!G37</f>
        <v>87.44000000000004</v>
      </c>
      <c r="G37" s="13">
        <f>[9]COOPEGUANACASTE!H37</f>
        <v>87.44000000000004</v>
      </c>
      <c r="H37" s="13">
        <f>[9]COOPEGUANACASTE!I37</f>
        <v>89.469999999999956</v>
      </c>
      <c r="I37" s="13">
        <f>[9]COOPEGUANACASTE!J37</f>
        <v>89.469999999999956</v>
      </c>
      <c r="J37" s="13">
        <f>[9]COOPEGUANACASTE!K37</f>
        <v>89.46999999999997</v>
      </c>
      <c r="K37" s="13">
        <f>[9]COOPEGUANACASTE!L37</f>
        <v>86.039999999999978</v>
      </c>
      <c r="L37" s="13">
        <f>[9]COOPEGUANACASTE!M37</f>
        <v>86.039999999999978</v>
      </c>
      <c r="M37" s="13">
        <f>[9]COOPEGUANACASTE!N37</f>
        <v>86.039999999999978</v>
      </c>
    </row>
    <row r="38" spans="1:14" x14ac:dyDescent="0.3">
      <c r="A38" s="22" t="str">
        <f>[9]COOPEGUANACASTE!B38</f>
        <v>b. Energía Valle</v>
      </c>
      <c r="B38" s="13">
        <f>[9]COOPEGUANACASTE!C38</f>
        <v>72.789999999999978</v>
      </c>
      <c r="C38" s="13">
        <f>[9]COOPEGUANACASTE!D38</f>
        <v>72.789999999999978</v>
      </c>
      <c r="D38" s="13">
        <f>[9]COOPEGUANACASTE!E38</f>
        <v>72.789999999999978</v>
      </c>
      <c r="E38" s="13">
        <f>[9]COOPEGUANACASTE!F38</f>
        <v>75.789999999999978</v>
      </c>
      <c r="F38" s="13">
        <f>[9]COOPEGUANACASTE!G38</f>
        <v>75.789999999999978</v>
      </c>
      <c r="G38" s="13">
        <f>[9]COOPEGUANACASTE!H38</f>
        <v>75.789999999999978</v>
      </c>
      <c r="H38" s="13">
        <f>[9]COOPEGUANACASTE!I38</f>
        <v>77.550000000000011</v>
      </c>
      <c r="I38" s="13">
        <f>[9]COOPEGUANACASTE!J38</f>
        <v>77.550000000000011</v>
      </c>
      <c r="J38" s="13">
        <f>[9]COOPEGUANACASTE!K38</f>
        <v>77.55</v>
      </c>
      <c r="K38" s="13">
        <f>[9]COOPEGUANACASTE!L38</f>
        <v>74.569999999999979</v>
      </c>
      <c r="L38" s="13">
        <f>[9]COOPEGUANACASTE!M38</f>
        <v>74.569999999999965</v>
      </c>
      <c r="M38" s="13">
        <f>[9]COOPEGUANACASTE!N38</f>
        <v>74.569999999999979</v>
      </c>
    </row>
    <row r="39" spans="1:14" x14ac:dyDescent="0.3">
      <c r="A39" s="22" t="str">
        <f>[9]COOPEGUANACASTE!B39</f>
        <v>c. Energía Noche</v>
      </c>
      <c r="B39" s="13">
        <f>[9]COOPEGUANACASTE!C39</f>
        <v>64.950000000000031</v>
      </c>
      <c r="C39" s="13">
        <f>[9]COOPEGUANACASTE!D39</f>
        <v>64.950000000000031</v>
      </c>
      <c r="D39" s="13">
        <f>[9]COOPEGUANACASTE!E39</f>
        <v>64.950000000000031</v>
      </c>
      <c r="E39" s="13">
        <f>[9]COOPEGUANACASTE!F39</f>
        <v>67.630000000000052</v>
      </c>
      <c r="F39" s="13">
        <f>[9]COOPEGUANACASTE!G39</f>
        <v>67.630000000000052</v>
      </c>
      <c r="G39" s="13">
        <f>[9]COOPEGUANACASTE!H39</f>
        <v>67.630000000000052</v>
      </c>
      <c r="H39" s="13">
        <f>[9]COOPEGUANACASTE!I39</f>
        <v>69.19000000000004</v>
      </c>
      <c r="I39" s="13">
        <f>[9]COOPEGUANACASTE!J39</f>
        <v>69.19000000000004</v>
      </c>
      <c r="J39" s="13">
        <f>[9]COOPEGUANACASTE!K39</f>
        <v>69.19000000000004</v>
      </c>
      <c r="K39" s="13">
        <f>[9]COOPEGUANACASTE!L39</f>
        <v>66.539999999999978</v>
      </c>
      <c r="L39" s="13">
        <f>[9]COOPEGUANACASTE!M39</f>
        <v>66.539999999999978</v>
      </c>
      <c r="M39" s="13">
        <f>[9]COOPEGUANACASTE!N39</f>
        <v>66.539999999999978</v>
      </c>
    </row>
    <row r="40" spans="1:14" x14ac:dyDescent="0.3">
      <c r="A40" s="22" t="str">
        <f>[9]COOPEGUANACASTE!B40</f>
        <v>d. Potencia Punta</v>
      </c>
      <c r="B40" s="13">
        <f>[9]COOPEGUANACASTE!C40</f>
        <v>3804.7100000000028</v>
      </c>
      <c r="C40" s="13">
        <f>[9]COOPEGUANACASTE!D40</f>
        <v>3804.7100000000023</v>
      </c>
      <c r="D40" s="13">
        <f>[9]COOPEGUANACASTE!E40</f>
        <v>3804.7100000000028</v>
      </c>
      <c r="E40" s="13">
        <f>[9]COOPEGUANACASTE!F40</f>
        <v>3961.6000000000017</v>
      </c>
      <c r="F40" s="13">
        <f>[9]COOPEGUANACASTE!G40</f>
        <v>3961.6000000000022</v>
      </c>
      <c r="G40" s="13">
        <f>[9]COOPEGUANACASTE!H40</f>
        <v>3961.6000000000017</v>
      </c>
      <c r="H40" s="13">
        <f>[9]COOPEGUANACASTE!I40</f>
        <v>4053.5200000000013</v>
      </c>
      <c r="I40" s="13">
        <f>[9]COOPEGUANACASTE!J40</f>
        <v>4053.5200000000013</v>
      </c>
      <c r="J40" s="13">
        <f>[9]COOPEGUANACASTE!K40</f>
        <v>4053.5200000000013</v>
      </c>
      <c r="K40" s="13">
        <f>[9]COOPEGUANACASTE!L40</f>
        <v>3897.9900000000016</v>
      </c>
      <c r="L40" s="13">
        <f>[9]COOPEGUANACASTE!M40</f>
        <v>3897.9900000000011</v>
      </c>
      <c r="M40" s="13">
        <f>[9]COOPEGUANACASTE!N40</f>
        <v>3897.9900000000016</v>
      </c>
    </row>
    <row r="41" spans="1:14" x14ac:dyDescent="0.3">
      <c r="A41" s="22" t="str">
        <f>[9]COOPEGUANACASTE!B41</f>
        <v>e. Potencia Valle</v>
      </c>
      <c r="B41" s="13">
        <f>[9]COOPEGUANACASTE!C41</f>
        <v>3804.7100000000028</v>
      </c>
      <c r="C41" s="13">
        <f>[9]COOPEGUANACASTE!D41</f>
        <v>3804.7100000000023</v>
      </c>
      <c r="D41" s="13">
        <f>[9]COOPEGUANACASTE!E41</f>
        <v>3804.7100000000028</v>
      </c>
      <c r="E41" s="13">
        <f>[9]COOPEGUANACASTE!F41</f>
        <v>3961.6000000000017</v>
      </c>
      <c r="F41" s="13">
        <f>[9]COOPEGUANACASTE!G41</f>
        <v>3961.6000000000022</v>
      </c>
      <c r="G41" s="13">
        <f>[9]COOPEGUANACASTE!H41</f>
        <v>3961.6000000000017</v>
      </c>
      <c r="H41" s="13">
        <f>[9]COOPEGUANACASTE!I41</f>
        <v>4053.5200000000013</v>
      </c>
      <c r="I41" s="13">
        <f>[9]COOPEGUANACASTE!J41</f>
        <v>4053.5200000000013</v>
      </c>
      <c r="J41" s="13">
        <f>[9]COOPEGUANACASTE!K41</f>
        <v>4053.5200000000013</v>
      </c>
      <c r="K41" s="13">
        <f>[9]COOPEGUANACASTE!L41</f>
        <v>3897.9900000000016</v>
      </c>
      <c r="L41" s="13">
        <f>[9]COOPEGUANACASTE!M41</f>
        <v>3897.9900000000011</v>
      </c>
      <c r="M41" s="13">
        <f>[9]COOPEGUANACASTE!N41</f>
        <v>3897.9900000000016</v>
      </c>
    </row>
    <row r="42" spans="1:14" x14ac:dyDescent="0.3">
      <c r="A42" s="114" t="str">
        <f>[9]COOPEGUANACASTE!B42</f>
        <v>ALUMBRADO PÚBLICO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</row>
    <row r="43" spans="1:14" x14ac:dyDescent="0.3">
      <c r="A43" s="66" t="str">
        <f>[9]COOPEGUANACASTE!B43</f>
        <v>T-AP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22" t="str">
        <f>[9]COOPEGUANACASTE!B44</f>
        <v>a. Bloque 0-30 kWh</v>
      </c>
      <c r="B44" s="13">
        <f>[9]COOPEGUANACASTE!C44</f>
        <v>91.5</v>
      </c>
      <c r="C44" s="13">
        <f>[9]COOPEGUANACASTE!D44</f>
        <v>91.5</v>
      </c>
      <c r="D44" s="13">
        <f>[9]COOPEGUANACASTE!E44</f>
        <v>91.5</v>
      </c>
      <c r="E44" s="13">
        <f>[9]COOPEGUANACASTE!F44</f>
        <v>95.699999999999974</v>
      </c>
      <c r="F44" s="13">
        <f>[9]COOPEGUANACASTE!G44</f>
        <v>95.69999999999996</v>
      </c>
      <c r="G44" s="13">
        <f>[9]COOPEGUANACASTE!H44</f>
        <v>95.699999999999974</v>
      </c>
      <c r="H44" s="13">
        <f>[9]COOPEGUANACASTE!I44</f>
        <v>97.80000000000004</v>
      </c>
      <c r="I44" s="13">
        <f>[9]COOPEGUANACASTE!J44</f>
        <v>97.80000000000004</v>
      </c>
      <c r="J44" s="13">
        <f>[9]COOPEGUANACASTE!K44</f>
        <v>97.800000000000026</v>
      </c>
      <c r="K44" s="13">
        <f>[9]COOPEGUANACASTE!L44</f>
        <v>93.30000000000004</v>
      </c>
      <c r="L44" s="13">
        <f>[9]COOPEGUANACASTE!M44</f>
        <v>93.300000000000026</v>
      </c>
      <c r="M44" s="13">
        <f>[9]COOPEGUANACASTE!N44</f>
        <v>93.30000000000004</v>
      </c>
    </row>
    <row r="45" spans="1:14" x14ac:dyDescent="0.3">
      <c r="A45" s="22" t="str">
        <f>[9]COOPEGUANACASTE!B45</f>
        <v>b. Bloque 31-50 000 kWh</v>
      </c>
      <c r="B45" s="13">
        <f>[9]COOPEGUANACASTE!C45</f>
        <v>3.0499999999999985</v>
      </c>
      <c r="C45" s="13">
        <f>[9]COOPEGUANACASTE!D45</f>
        <v>3.0499999999999985</v>
      </c>
      <c r="D45" s="13">
        <f>[9]COOPEGUANACASTE!E45</f>
        <v>3.0499999999999985</v>
      </c>
      <c r="E45" s="13">
        <f>[9]COOPEGUANACASTE!F45</f>
        <v>3.1899999999999986</v>
      </c>
      <c r="F45" s="13">
        <f>[9]COOPEGUANACASTE!G45</f>
        <v>3.1899999999999986</v>
      </c>
      <c r="G45" s="13">
        <f>[9]COOPEGUANACASTE!H45</f>
        <v>3.1899999999999986</v>
      </c>
      <c r="H45" s="13">
        <f>[9]COOPEGUANACASTE!I45</f>
        <v>3.2600000000000011</v>
      </c>
      <c r="I45" s="13">
        <f>[9]COOPEGUANACASTE!J45</f>
        <v>3.2600000000000011</v>
      </c>
      <c r="J45" s="13">
        <f>[9]COOPEGUANACASTE!K45</f>
        <v>3.2600000000000007</v>
      </c>
      <c r="K45" s="13"/>
      <c r="L45" s="13"/>
      <c r="M45" s="13"/>
    </row>
    <row r="46" spans="1:14" x14ac:dyDescent="0.3">
      <c r="A46" s="22" t="str">
        <f>[9]COOPEGUANACASTE!B46</f>
        <v xml:space="preserve">b. Bloque 31-50 000 kWh </v>
      </c>
      <c r="B46" s="13"/>
      <c r="C46" s="13"/>
      <c r="D46" s="13"/>
      <c r="E46" s="13"/>
      <c r="F46" s="13"/>
      <c r="G46" s="13"/>
      <c r="H46" s="13"/>
      <c r="I46" s="13"/>
      <c r="J46" s="13"/>
      <c r="K46" s="13">
        <f>[9]COOPEGUANACASTE!L46</f>
        <v>3.11</v>
      </c>
      <c r="L46" s="13">
        <f>[9]COOPEGUANACASTE!M46</f>
        <v>3.11</v>
      </c>
      <c r="M46" s="13">
        <f>[9]COOPEGUANACASTE!N46</f>
        <v>3.11</v>
      </c>
    </row>
    <row r="47" spans="1:14" x14ac:dyDescent="0.3">
      <c r="A47" s="22" t="str">
        <f>[9]COOPEGUANACASTE!B47</f>
        <v>c. Bloque mayor a 50 000 kWh</v>
      </c>
      <c r="B47" s="13">
        <f>[9]COOPEGUANACASTE!C47</f>
        <v>152500</v>
      </c>
      <c r="C47" s="13">
        <f>[9]COOPEGUANACASTE!D47</f>
        <v>152500</v>
      </c>
      <c r="D47" s="13">
        <f>[9]COOPEGUANACASTE!E47</f>
        <v>152500</v>
      </c>
      <c r="E47" s="13">
        <f>[9]COOPEGUANACASTE!F47</f>
        <v>159500</v>
      </c>
      <c r="F47" s="13">
        <f>[9]COOPEGUANACASTE!G47</f>
        <v>159500</v>
      </c>
      <c r="G47" s="13">
        <f>[9]COOPEGUANACASTE!H47</f>
        <v>159500</v>
      </c>
      <c r="H47" s="13">
        <f>[9]COOPEGUANACASTE!I47</f>
        <v>163000</v>
      </c>
      <c r="I47" s="13">
        <f>[9]COOPEGUANACASTE!J47</f>
        <v>163000</v>
      </c>
      <c r="J47" s="13">
        <f>[9]COOPEGUANACASTE!K47</f>
        <v>163000</v>
      </c>
      <c r="K47" s="13"/>
      <c r="L47" s="13"/>
      <c r="M47" s="13"/>
    </row>
    <row r="48" spans="1:14" x14ac:dyDescent="0.3">
      <c r="A48" s="22" t="str">
        <f>[9]COOPEGUANACASTE!B48</f>
        <v xml:space="preserve">c. Bloque mayor a 50 000 kWh </v>
      </c>
      <c r="B48" s="13"/>
      <c r="C48" s="13"/>
      <c r="D48" s="13"/>
      <c r="E48" s="13"/>
      <c r="F48" s="13"/>
      <c r="G48" s="13"/>
      <c r="H48" s="13"/>
      <c r="I48" s="13"/>
      <c r="J48" s="13"/>
      <c r="K48" s="13">
        <f>[9]COOPEGUANACASTE!L48</f>
        <v>155500</v>
      </c>
      <c r="L48" s="13">
        <f>[9]COOPEGUANACASTE!M48</f>
        <v>155500</v>
      </c>
      <c r="M48" s="13">
        <f>[9]COOPEGUANACASTE!N48</f>
        <v>155500</v>
      </c>
    </row>
    <row r="49" spans="1:13" x14ac:dyDescent="0.3">
      <c r="A49" s="114" t="str">
        <f>[9]COOPEGUANACASTE!B49</f>
        <v>Tarifa de acceso</v>
      </c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</row>
    <row r="50" spans="1:13" x14ac:dyDescent="0.3">
      <c r="A50" s="66" t="str">
        <f>[9]COOPEGUANACASTE!B50</f>
        <v>T-TA</v>
      </c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</row>
    <row r="51" spans="1:13" x14ac:dyDescent="0.3">
      <c r="A51" s="116" t="str">
        <f>[9]COOPEGUANACASTE!B51</f>
        <v>a. Consumo de Energía cada kWh</v>
      </c>
      <c r="B51" s="115">
        <f>[9]COOPEGUANACASTE!C51</f>
        <v>22.919999999999995</v>
      </c>
      <c r="C51" s="115">
        <f>[9]COOPEGUANACASTE!D51</f>
        <v>22.919999999999998</v>
      </c>
      <c r="D51" s="115">
        <f>[9]COOPEGUANACASTE!E51</f>
        <v>22.919999999999995</v>
      </c>
      <c r="E51" s="115">
        <f>[9]COOPEGUANACASTE!F51</f>
        <v>22.919999999999998</v>
      </c>
      <c r="F51" s="115">
        <f>[9]COOPEGUANACASTE!G51</f>
        <v>22.919999999999995</v>
      </c>
      <c r="G51" s="115">
        <f>[9]COOPEGUANACASTE!H51</f>
        <v>22.919999999999998</v>
      </c>
      <c r="H51" s="115">
        <f>[9]COOPEGUANACASTE!I51</f>
        <v>22.919999999999995</v>
      </c>
      <c r="I51" s="115">
        <f>[9]COOPEGUANACASTE!J51</f>
        <v>22.919999999999995</v>
      </c>
      <c r="J51" s="115">
        <f>[9]COOPEGUANACASTE!K51</f>
        <v>22.919999999999998</v>
      </c>
      <c r="K51" s="115">
        <f>[9]COOPEGUANACASTE!L51</f>
        <v>22.100000000000012</v>
      </c>
      <c r="L51" s="115">
        <f>[9]COOPEGUANACASTE!M51</f>
        <v>22.100000000000012</v>
      </c>
      <c r="M51" s="115">
        <f>[9]COOPEGUANACASTE!N51</f>
        <v>22.100000000000012</v>
      </c>
    </row>
    <row r="52" spans="1:13" x14ac:dyDescent="0.3">
      <c r="A52" s="66" t="str">
        <f>[9]COOPEGUANACASTE!B52</f>
        <v>Tarifa en centros de recarga rápida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x14ac:dyDescent="0.3">
      <c r="A53" s="66" t="str">
        <f>[9]COOPEGUANACASTE!B53</f>
        <v>T-VE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 x14ac:dyDescent="0.3">
      <c r="A54" s="116" t="str">
        <f>[9]COOPEGUANACASTE!B54</f>
        <v>b. Por minuto de recarga de energía</v>
      </c>
      <c r="B54" s="115">
        <f>[9]COOPEGUANACASTE!C54</f>
        <v>150</v>
      </c>
      <c r="C54" s="115">
        <f>[9]COOPEGUANACASTE!D54</f>
        <v>150</v>
      </c>
      <c r="D54" s="115">
        <f>[9]COOPEGUANACASTE!E54</f>
        <v>143.61290322580646</v>
      </c>
      <c r="E54" s="115">
        <f>[9]COOPEGUANACASTE!F54</f>
        <v>141</v>
      </c>
      <c r="F54" s="115">
        <f>[9]COOPEGUANACASTE!G54</f>
        <v>141</v>
      </c>
      <c r="G54" s="115">
        <f>[9]COOPEGUANACASTE!H54</f>
        <v>141</v>
      </c>
      <c r="H54" s="115">
        <f>[9]COOPEGUANACASTE!I54</f>
        <v>141</v>
      </c>
      <c r="I54" s="115">
        <f>[9]COOPEGUANACASTE!J54</f>
        <v>140.61290322580646</v>
      </c>
      <c r="J54" s="115">
        <f>[9]COOPEGUANACASTE!K54</f>
        <v>137</v>
      </c>
      <c r="K54" s="115">
        <f>[9]COOPEGUANACASTE!L54</f>
        <v>137</v>
      </c>
      <c r="L54" s="115">
        <f>[9]COOPEGUANACASTE!M54</f>
        <v>137</v>
      </c>
      <c r="M54" s="115">
        <f>[9]COOPEGUANACASTE!N54</f>
        <v>137</v>
      </c>
    </row>
    <row r="55" spans="1:13" x14ac:dyDescent="0.3">
      <c r="A55" s="66" t="str">
        <f>[9]COOPEGUANACASTE!B55</f>
        <v>Tarifa residencial modalidad prepago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x14ac:dyDescent="0.3">
      <c r="A56" s="66" t="str">
        <f>[9]COOPEGUANACASTE!B56</f>
        <v>T-RP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x14ac:dyDescent="0.3">
      <c r="A57" s="22" t="str">
        <f>[9]COOPEGUANACASTE!B57</f>
        <v xml:space="preserve">a. Bloque 0-30 kWh </v>
      </c>
      <c r="B57" s="13"/>
      <c r="C57" s="13"/>
      <c r="D57" s="13"/>
      <c r="E57" s="13"/>
      <c r="F57" s="13"/>
      <c r="G57" s="13"/>
      <c r="H57" s="13">
        <f>[9]COOPEGUANACASTE!I57</f>
        <v>2183.0999999999995</v>
      </c>
      <c r="I57" s="13">
        <f>[9]COOPEGUANACASTE!J57</f>
        <v>2183.0999999999995</v>
      </c>
      <c r="J57" s="13">
        <f>[9]COOPEGUANACASTE!K57</f>
        <v>2183.099999999999</v>
      </c>
      <c r="K57" s="13">
        <f>[9]COOPEGUANACASTE!L57</f>
        <v>2099.400000000001</v>
      </c>
      <c r="L57" s="13">
        <f>[9]COOPEGUANACASTE!M57</f>
        <v>2099.400000000001</v>
      </c>
      <c r="M57" s="13">
        <f>[9]COOPEGUANACASTE!N57</f>
        <v>2099.400000000001</v>
      </c>
    </row>
    <row r="58" spans="1:13" x14ac:dyDescent="0.3">
      <c r="A58" s="22" t="str">
        <f>[9]COOPEGUANACASTE!B58</f>
        <v xml:space="preserve">b. Bloque 31-200 kWh </v>
      </c>
      <c r="B58" s="13"/>
      <c r="C58" s="13"/>
      <c r="D58" s="13"/>
      <c r="E58" s="13"/>
      <c r="F58" s="13"/>
      <c r="G58" s="13"/>
      <c r="H58" s="13">
        <f>[9]COOPEGUANACASTE!I58</f>
        <v>72.77</v>
      </c>
      <c r="I58" s="13">
        <f>[9]COOPEGUANACASTE!J58</f>
        <v>72.77</v>
      </c>
      <c r="J58" s="13">
        <f>[9]COOPEGUANACASTE!K58</f>
        <v>72.77</v>
      </c>
      <c r="K58" s="13">
        <f>[9]COOPEGUANACASTE!L58</f>
        <v>69.98</v>
      </c>
      <c r="L58" s="13">
        <f>[9]COOPEGUANACASTE!M58</f>
        <v>69.98</v>
      </c>
      <c r="M58" s="13">
        <f>[9]COOPEGUANACASTE!N58</f>
        <v>69.98</v>
      </c>
    </row>
    <row r="59" spans="1:13" x14ac:dyDescent="0.3">
      <c r="A59" s="116" t="str">
        <f>[9]COOPEGUANACASTE!B59</f>
        <v>c. Bloque mayor a 200 kWh</v>
      </c>
      <c r="B59" s="115"/>
      <c r="C59" s="115"/>
      <c r="D59" s="115"/>
      <c r="E59" s="115"/>
      <c r="F59" s="115"/>
      <c r="G59" s="115"/>
      <c r="H59" s="115">
        <f>[9]COOPEGUANACASTE!I59</f>
        <v>102.59000000000003</v>
      </c>
      <c r="I59" s="115">
        <f>[9]COOPEGUANACASTE!J59</f>
        <v>102.59000000000003</v>
      </c>
      <c r="J59" s="115">
        <f>[9]COOPEGUANACASTE!K59</f>
        <v>102.59000000000002</v>
      </c>
      <c r="K59" s="115">
        <f>[9]COOPEGUANACASTE!L59</f>
        <v>98.650000000000048</v>
      </c>
      <c r="L59" s="115">
        <f>[9]COOPEGUANACASTE!M59</f>
        <v>98.650000000000048</v>
      </c>
      <c r="M59" s="115">
        <f>[9]COOPEGUANACASTE!N59</f>
        <v>98.650000000000048</v>
      </c>
    </row>
    <row r="60" spans="1:13" x14ac:dyDescent="0.3">
      <c r="A60" s="66" t="str">
        <f>[9]COOPEGUANACASTE!B60</f>
        <v>Tarifa en centros de recarga en planteles para autobuses electricos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66" t="str">
        <f>[9]COOPEGUANACASTE!B61</f>
        <v>T-BE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x14ac:dyDescent="0.3">
      <c r="A62" s="116" t="str">
        <f>[9]COOPEGUANACASTE!B62</f>
        <v>b. Consumo de Energía cada kWh</v>
      </c>
      <c r="B62" s="115">
        <f>[9]COOPEGUANACASTE!C62</f>
        <v>57.079999999999977</v>
      </c>
      <c r="C62" s="115">
        <f>[9]COOPEGUANACASTE!D62</f>
        <v>57.079999999999984</v>
      </c>
      <c r="D62" s="115">
        <f>[9]COOPEGUANACASTE!E62</f>
        <v>54.475483870967764</v>
      </c>
      <c r="E62" s="115">
        <f>[9]COOPEGUANACASTE!F62</f>
        <v>53.410000000000011</v>
      </c>
      <c r="F62" s="115">
        <f>[9]COOPEGUANACASTE!G62</f>
        <v>53.410000000000018</v>
      </c>
      <c r="G62" s="115">
        <f>[9]COOPEGUANACASTE!H62</f>
        <v>53.410000000000011</v>
      </c>
      <c r="H62" s="115">
        <f>[9]COOPEGUANACASTE!I62</f>
        <v>53.410000000000018</v>
      </c>
      <c r="I62" s="115">
        <f>[9]COOPEGUANACASTE!J62</f>
        <v>53.357741935483865</v>
      </c>
      <c r="J62" s="115">
        <f>[9]COOPEGUANACASTE!K62</f>
        <v>52.869999999999962</v>
      </c>
      <c r="K62" s="115">
        <f>[9]COOPEGUANACASTE!L62</f>
        <v>52.869999999999955</v>
      </c>
      <c r="L62" s="115">
        <f>[9]COOPEGUANACASTE!M62</f>
        <v>52.869999999999962</v>
      </c>
      <c r="M62" s="115">
        <f>[9]COOPEGUANACASTE!N62</f>
        <v>52.869999999999955</v>
      </c>
    </row>
    <row r="63" spans="1:13" x14ac:dyDescent="0.3">
      <c r="A63" s="22"/>
    </row>
    <row r="64" spans="1:13" x14ac:dyDescent="0.3">
      <c r="A64" s="2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 x14ac:dyDescent="0.3">
      <c r="A65" s="2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 x14ac:dyDescent="0.3">
      <c r="A66" s="24"/>
      <c r="B66" s="22"/>
      <c r="C66" s="22"/>
      <c r="D66" s="22"/>
      <c r="E66" s="22"/>
      <c r="F66" s="22"/>
      <c r="G66" s="22"/>
      <c r="H66" s="22"/>
      <c r="I66" s="22"/>
      <c r="J66" s="22"/>
      <c r="K66" s="120"/>
      <c r="L66" s="120"/>
      <c r="M66" s="120"/>
    </row>
    <row r="67" spans="1:13" x14ac:dyDescent="0.3">
      <c r="A67" s="24" t="s">
        <v>76</v>
      </c>
    </row>
    <row r="72" spans="1:13" x14ac:dyDescent="0.3">
      <c r="A72" s="179" t="s">
        <v>118</v>
      </c>
      <c r="B72" s="179"/>
      <c r="C72" s="179"/>
      <c r="D72" s="179"/>
      <c r="E72" s="179"/>
      <c r="F72" s="179"/>
      <c r="G72" s="179"/>
      <c r="H72" s="179"/>
      <c r="I72" s="179"/>
      <c r="J72" s="179"/>
    </row>
    <row r="73" spans="1:13" x14ac:dyDescent="0.3">
      <c r="A73" s="180" t="s">
        <v>223</v>
      </c>
      <c r="B73" s="180"/>
      <c r="C73" s="180"/>
      <c r="D73" s="180"/>
      <c r="E73" s="180"/>
      <c r="F73" s="180"/>
      <c r="G73" s="180"/>
      <c r="H73" s="180"/>
      <c r="I73" s="180"/>
      <c r="J73" s="180"/>
    </row>
    <row r="74" spans="1:13" x14ac:dyDescent="0.3">
      <c r="A74" s="117" t="str">
        <f>[9]COOPEGUANACASTE!B76</f>
        <v>Tarifas vigentes</v>
      </c>
      <c r="B74" s="117" t="str">
        <f>[9]COOPEGUANACASTE!C76</f>
        <v>Mes</v>
      </c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</row>
    <row r="75" spans="1:13" x14ac:dyDescent="0.3">
      <c r="A75" s="78" t="str">
        <f>[9]COOPEGUANACASTE!B77</f>
        <v>º</v>
      </c>
      <c r="B75" s="78" t="str">
        <f>[9]COOPEGUANACASTE!C77</f>
        <v>Enero</v>
      </c>
      <c r="C75" s="78" t="str">
        <f>[9]COOPEGUANACASTE!D77</f>
        <v>Febrero</v>
      </c>
      <c r="D75" s="78" t="str">
        <f>[9]COOPEGUANACASTE!E77</f>
        <v>Marzo</v>
      </c>
      <c r="E75" s="78" t="str">
        <f>[9]COOPEGUANACASTE!F77</f>
        <v>Abril</v>
      </c>
      <c r="F75" s="78" t="str">
        <f>[9]COOPEGUANACASTE!G77</f>
        <v>Mayo</v>
      </c>
      <c r="G75" s="78" t="str">
        <f>[9]COOPEGUANACASTE!H77</f>
        <v>Junio</v>
      </c>
      <c r="H75" s="78" t="str">
        <f>[9]COOPEGUANACASTE!I77</f>
        <v>Julio</v>
      </c>
      <c r="I75" s="78" t="str">
        <f>[9]COOPEGUANACASTE!J77</f>
        <v>Agosto</v>
      </c>
      <c r="J75" s="78" t="str">
        <f>[9]COOPEGUANACASTE!K77</f>
        <v>Septiembre</v>
      </c>
      <c r="K75" s="130" t="str">
        <f>[9]COOPEGUANACASTE!L77</f>
        <v>Octubre</v>
      </c>
      <c r="L75" s="130" t="str">
        <f>[9]COOPEGUANACASTE!M77</f>
        <v>Noviembre</v>
      </c>
      <c r="M75" s="130" t="str">
        <f>[9]COOPEGUANACASTE!N77</f>
        <v>Diciembre</v>
      </c>
    </row>
    <row r="76" spans="1:13" x14ac:dyDescent="0.3">
      <c r="A76" s="117" t="str">
        <f>[9]COOPEGUANACASTE!B78</f>
        <v>VENTAS AL SERVICIO DE DISTRIBUCIÓN</v>
      </c>
      <c r="B76" s="117"/>
      <c r="C76" s="117"/>
      <c r="D76" s="117"/>
      <c r="E76" s="117"/>
      <c r="F76" s="117"/>
      <c r="G76" s="117"/>
      <c r="H76" s="117"/>
      <c r="I76" s="117"/>
      <c r="J76" s="117"/>
      <c r="K76" s="132"/>
      <c r="L76" s="132"/>
      <c r="M76" s="132"/>
    </row>
    <row r="77" spans="1:13" x14ac:dyDescent="0.3">
      <c r="A77" s="78" t="str">
        <f>[9]COOPEGUANACASTE!B79</f>
        <v>T-SD</v>
      </c>
      <c r="B77" s="78"/>
      <c r="C77" s="78"/>
      <c r="D77" s="78"/>
      <c r="E77" s="78"/>
      <c r="F77" s="78"/>
      <c r="G77" s="78"/>
      <c r="H77" s="78"/>
      <c r="I77" s="78"/>
      <c r="J77" s="78"/>
      <c r="K77" s="130"/>
      <c r="L77" s="130"/>
      <c r="M77" s="130"/>
    </row>
    <row r="78" spans="1:13" x14ac:dyDescent="0.3">
      <c r="A78" s="95" t="str">
        <f>[9]COOPEGUANACASTE!B80</f>
        <v>a. Energía Punta</v>
      </c>
      <c r="B78" s="95">
        <f>[9]COOPEGUANACASTE!C80</f>
        <v>68.23</v>
      </c>
      <c r="C78" s="95">
        <f>[9]COOPEGUANACASTE!D80</f>
        <v>68.23</v>
      </c>
      <c r="D78" s="95">
        <f>[9]COOPEGUANACASTE!E80</f>
        <v>68.23</v>
      </c>
      <c r="E78" s="95">
        <f>[9]COOPEGUANACASTE!F80</f>
        <v>68.23</v>
      </c>
      <c r="F78" s="95">
        <f>[9]COOPEGUANACASTE!G80</f>
        <v>68.23</v>
      </c>
      <c r="G78" s="95">
        <f>[9]COOPEGUANACASTE!H80</f>
        <v>68.23</v>
      </c>
      <c r="H78" s="95">
        <f>[9]COOPEGUANACASTE!I80</f>
        <v>68.23</v>
      </c>
      <c r="I78" s="95">
        <f>[9]COOPEGUANACASTE!J80</f>
        <v>68.23</v>
      </c>
      <c r="J78" s="95">
        <f>[9]COOPEGUANACASTE!K80</f>
        <v>68.23</v>
      </c>
      <c r="K78" s="131">
        <f>[9]COOPEGUANACASTE!L80</f>
        <v>68.23</v>
      </c>
      <c r="L78" s="131">
        <f>[9]COOPEGUANACASTE!M80</f>
        <v>68.23</v>
      </c>
      <c r="M78" s="131">
        <f>[9]COOPEGUANACASTE!N80</f>
        <v>68.23</v>
      </c>
    </row>
    <row r="79" spans="1:13" x14ac:dyDescent="0.3">
      <c r="A79" s="95" t="str">
        <f>[9]COOPEGUANACASTE!B81</f>
        <v>b. Energía Valle</v>
      </c>
      <c r="B79" s="95">
        <f>[9]COOPEGUANACASTE!C81</f>
        <v>55.839999999999982</v>
      </c>
      <c r="C79" s="95">
        <f>[9]COOPEGUANACASTE!D81</f>
        <v>55.839999999999989</v>
      </c>
      <c r="D79" s="95">
        <f>[9]COOPEGUANACASTE!E81</f>
        <v>55.839999999999982</v>
      </c>
      <c r="E79" s="95">
        <f>[9]COOPEGUANACASTE!F81</f>
        <v>55.839999999999989</v>
      </c>
      <c r="F79" s="95">
        <f>[9]COOPEGUANACASTE!G81</f>
        <v>55.839999999999982</v>
      </c>
      <c r="G79" s="95">
        <f>[9]COOPEGUANACASTE!H81</f>
        <v>55.839999999999989</v>
      </c>
      <c r="H79" s="95">
        <f>[9]COOPEGUANACASTE!I81</f>
        <v>55.839999999999982</v>
      </c>
      <c r="I79" s="95">
        <f>[9]COOPEGUANACASTE!J81</f>
        <v>55.839999999999982</v>
      </c>
      <c r="J79" s="95">
        <f>[9]COOPEGUANACASTE!K81</f>
        <v>55.839999999999989</v>
      </c>
      <c r="K79" s="131">
        <f>[9]COOPEGUANACASTE!L81</f>
        <v>55.839999999999982</v>
      </c>
      <c r="L79" s="131">
        <f>[9]COOPEGUANACASTE!M81</f>
        <v>55.839999999999989</v>
      </c>
      <c r="M79" s="131">
        <f>[9]COOPEGUANACASTE!N81</f>
        <v>55.839999999999982</v>
      </c>
    </row>
    <row r="80" spans="1:13" x14ac:dyDescent="0.3">
      <c r="A80" s="119" t="str">
        <f>[9]COOPEGUANACASTE!B82</f>
        <v>c. Energía Noche</v>
      </c>
      <c r="B80" s="119">
        <f>[9]COOPEGUANACASTE!C82</f>
        <v>47.74</v>
      </c>
      <c r="C80" s="119">
        <f>[9]COOPEGUANACASTE!D82</f>
        <v>47.74</v>
      </c>
      <c r="D80" s="119">
        <f>[9]COOPEGUANACASTE!E82</f>
        <v>47.74</v>
      </c>
      <c r="E80" s="119">
        <f>[9]COOPEGUANACASTE!F82</f>
        <v>47.74</v>
      </c>
      <c r="F80" s="119">
        <f>[9]COOPEGUANACASTE!G82</f>
        <v>47.74</v>
      </c>
      <c r="G80" s="119">
        <f>[9]COOPEGUANACASTE!H82</f>
        <v>47.74</v>
      </c>
      <c r="H80" s="119">
        <f>[9]COOPEGUANACASTE!I82</f>
        <v>47.74</v>
      </c>
      <c r="I80" s="119">
        <f>[9]COOPEGUANACASTE!J82</f>
        <v>47.74</v>
      </c>
      <c r="J80" s="119">
        <f>[9]COOPEGUANACASTE!K82</f>
        <v>47.74</v>
      </c>
      <c r="K80" s="133">
        <f>[9]COOPEGUANACASTE!L82</f>
        <v>47.74</v>
      </c>
      <c r="L80" s="133">
        <f>[9]COOPEGUANACASTE!M82</f>
        <v>47.74</v>
      </c>
      <c r="M80" s="133">
        <f>[9]COOPEGUANACASTE!N82</f>
        <v>47.74</v>
      </c>
    </row>
    <row r="81" spans="1:13" x14ac:dyDescent="0.3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</row>
    <row r="82" spans="1:13" x14ac:dyDescent="0.3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</row>
    <row r="83" spans="1:13" x14ac:dyDescent="0.3">
      <c r="A83" s="24"/>
    </row>
    <row r="84" spans="1:13" x14ac:dyDescent="0.3">
      <c r="A84" s="24"/>
    </row>
  </sheetData>
  <mergeCells count="4">
    <mergeCell ref="A5:M5"/>
    <mergeCell ref="A6:M6"/>
    <mergeCell ref="A72:J72"/>
    <mergeCell ref="A73:J73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3764-106F-4FDC-99C8-E7B7792BDD84}">
  <sheetPr>
    <tabColor theme="2"/>
  </sheetPr>
  <dimension ref="A4:N103"/>
  <sheetViews>
    <sheetView topLeftCell="A80" workbookViewId="0">
      <selection activeCell="A75" sqref="A75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>
      <c r="B4"/>
    </row>
    <row r="5" spans="1:14" x14ac:dyDescent="0.3">
      <c r="A5" s="179" t="s">
        <v>121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224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[9]COOPESANTOS!B7</f>
        <v>Tipo de tarifa y bloque</v>
      </c>
      <c r="B7" s="18" t="str">
        <f>[9]COOPESANTOS!C7</f>
        <v>Enero</v>
      </c>
      <c r="C7" s="18" t="str">
        <f>[9]COOPESANTOS!D7</f>
        <v>Febrero</v>
      </c>
      <c r="D7" s="18" t="str">
        <f>[9]COOPESANTOS!E7</f>
        <v>Marzo</v>
      </c>
      <c r="E7" s="18" t="str">
        <f>[9]COOPESANTOS!F7</f>
        <v>Abril</v>
      </c>
      <c r="F7" s="18" t="str">
        <f>[9]COOPESANTOS!G7</f>
        <v>Mayo</v>
      </c>
      <c r="G7" s="18" t="str">
        <f>[9]COOPESANTOS!H7</f>
        <v>Junio</v>
      </c>
      <c r="H7" s="18" t="str">
        <f>[9]COOPESANTOS!I7</f>
        <v>Julio</v>
      </c>
      <c r="I7" s="18" t="str">
        <f>[9]COOPESANTOS!J7</f>
        <v>Agosto</v>
      </c>
      <c r="J7" s="18" t="str">
        <f>[9]COOPESANTOS!K7</f>
        <v>Septiembre</v>
      </c>
      <c r="K7" s="18" t="str">
        <f>[9]COOPESANTOS!L7</f>
        <v>Octubre</v>
      </c>
      <c r="L7" s="18" t="str">
        <f>[9]COOPESANTOS!M7</f>
        <v>Noviembre</v>
      </c>
      <c r="M7" s="18" t="str">
        <f>[9]COOPESANTOS!N7</f>
        <v>Diciembre</v>
      </c>
    </row>
    <row r="8" spans="1:14" x14ac:dyDescent="0.3">
      <c r="A8" s="19" t="str">
        <f>[9]COOPESANTOS!B8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[9]COOPESANTOS!B9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[9]COOPESANTOS!B10</f>
        <v>a. Bloque 0-40 kWh</v>
      </c>
      <c r="B10" s="13">
        <f>[9]COOPESANTOS!C10</f>
        <v>3238.8000000000015</v>
      </c>
      <c r="C10" s="13">
        <f>[9]COOPESANTOS!D10</f>
        <v>3238.8000000000015</v>
      </c>
      <c r="D10" s="13">
        <f>[9]COOPESANTOS!E10</f>
        <v>3238.8000000000015</v>
      </c>
      <c r="E10" s="13">
        <f>[9]COOPESANTOS!F10</f>
        <v>3285.6000000000013</v>
      </c>
      <c r="F10" s="13">
        <f>[9]COOPESANTOS!G10</f>
        <v>3285.6000000000017</v>
      </c>
      <c r="G10" s="13">
        <f>[9]COOPESANTOS!H10</f>
        <v>3285.6000000000013</v>
      </c>
      <c r="H10" s="13">
        <f>[9]COOPESANTOS!I10</f>
        <v>3353.6000000000017</v>
      </c>
      <c r="I10" s="13">
        <f>[9]COOPESANTOS!J10</f>
        <v>3353.6000000000017</v>
      </c>
      <c r="J10" s="13">
        <f>[9]COOPESANTOS!K10</f>
        <v>3353.6000000000013</v>
      </c>
      <c r="K10" s="13">
        <f>[9]COOPESANTOS!L10</f>
        <v>3240.8000000000015</v>
      </c>
      <c r="L10" s="13">
        <f>[9]COOPESANTOS!M10</f>
        <v>3240.8000000000015</v>
      </c>
      <c r="M10" s="13">
        <f>[9]COOPESANTOS!N10</f>
        <v>3240.8000000000015</v>
      </c>
    </row>
    <row r="11" spans="1:14" x14ac:dyDescent="0.3">
      <c r="A11" s="22" t="str">
        <f>[9]COOPESANTOS!B11</f>
        <v>b. Bloque 41-200 kWh</v>
      </c>
      <c r="B11" s="13">
        <f>[9]COOPESANTOS!C11</f>
        <v>80.96999999999997</v>
      </c>
      <c r="C11" s="13">
        <f>[9]COOPESANTOS!D11</f>
        <v>80.97</v>
      </c>
      <c r="D11" s="13">
        <f>[9]COOPESANTOS!E11</f>
        <v>80.96999999999997</v>
      </c>
      <c r="E11" s="13">
        <f>[9]COOPESANTOS!F11</f>
        <v>82.140000000000015</v>
      </c>
      <c r="F11" s="13">
        <f>[9]COOPESANTOS!G11</f>
        <v>82.14</v>
      </c>
      <c r="G11" s="13">
        <f>[9]COOPESANTOS!H11</f>
        <v>82.140000000000015</v>
      </c>
      <c r="H11" s="13">
        <f>[9]COOPESANTOS!I11</f>
        <v>83.840000000000018</v>
      </c>
      <c r="I11" s="13">
        <f>[9]COOPESANTOS!J11</f>
        <v>83.840000000000018</v>
      </c>
      <c r="J11" s="13">
        <f>[9]COOPESANTOS!K11</f>
        <v>83.84</v>
      </c>
      <c r="K11" s="13"/>
      <c r="L11" s="13"/>
      <c r="M11" s="13"/>
    </row>
    <row r="12" spans="1:14" x14ac:dyDescent="0.3">
      <c r="A12" s="22" t="str">
        <f>[9]COOPESANTOS!B12</f>
        <v xml:space="preserve">b. Bloque 41-200 kWh </v>
      </c>
      <c r="B12" s="13"/>
      <c r="C12" s="13"/>
      <c r="D12" s="13"/>
      <c r="E12" s="13"/>
      <c r="F12" s="13"/>
      <c r="G12" s="13"/>
      <c r="H12" s="13"/>
      <c r="I12" s="13"/>
      <c r="J12" s="13"/>
      <c r="K12" s="13">
        <f>[9]COOPESANTOS!L12</f>
        <v>81.02</v>
      </c>
      <c r="L12" s="13">
        <f>[9]COOPESANTOS!M12</f>
        <v>81.02</v>
      </c>
      <c r="M12" s="13">
        <f>[9]COOPESANTOS!N12</f>
        <v>81.02</v>
      </c>
    </row>
    <row r="13" spans="1:14" x14ac:dyDescent="0.3">
      <c r="A13" s="22" t="str">
        <f>[9]COOPESANTOS!B13</f>
        <v>c. Bloque mayor a 200 kWh</v>
      </c>
      <c r="B13" s="13">
        <f>[9]COOPESANTOS!C13</f>
        <v>131.04</v>
      </c>
      <c r="C13" s="13">
        <f>[9]COOPESANTOS!D13</f>
        <v>131.04</v>
      </c>
      <c r="D13" s="13">
        <f>[9]COOPESANTOS!E13</f>
        <v>131.04</v>
      </c>
      <c r="E13" s="13">
        <f>[9]COOPESANTOS!F13</f>
        <v>132.92999999999995</v>
      </c>
      <c r="F13" s="13">
        <f>[9]COOPESANTOS!G13</f>
        <v>132.92999999999995</v>
      </c>
      <c r="G13" s="13">
        <f>[9]COOPESANTOS!H13</f>
        <v>132.92999999999995</v>
      </c>
      <c r="H13" s="13">
        <f>[9]COOPESANTOS!I13</f>
        <v>135.69000000000003</v>
      </c>
      <c r="I13" s="13">
        <f>[9]COOPESANTOS!J13</f>
        <v>135.69000000000003</v>
      </c>
      <c r="J13" s="13">
        <f>[9]COOPESANTOS!K13</f>
        <v>135.69000000000003</v>
      </c>
      <c r="K13" s="13"/>
      <c r="L13" s="13"/>
      <c r="M13" s="13"/>
    </row>
    <row r="14" spans="1:14" x14ac:dyDescent="0.3">
      <c r="A14" s="22" t="str">
        <f>[9]COOPESANTOS!B14</f>
        <v xml:space="preserve">c. Bloque mayor a 200 kWh </v>
      </c>
      <c r="B14" s="13"/>
      <c r="C14" s="13"/>
      <c r="D14" s="13"/>
      <c r="E14" s="13"/>
      <c r="F14" s="13"/>
      <c r="G14" s="13"/>
      <c r="H14" s="13"/>
      <c r="I14" s="13"/>
      <c r="J14" s="13"/>
      <c r="K14" s="13">
        <f>[9]COOPESANTOS!L14</f>
        <v>131.13000000000008</v>
      </c>
      <c r="L14" s="13">
        <f>[9]COOPESANTOS!M14</f>
        <v>131.13000000000008</v>
      </c>
      <c r="M14" s="13">
        <f>[9]COOPESANTOS!N14</f>
        <v>131.13000000000008</v>
      </c>
    </row>
    <row r="15" spans="1:14" x14ac:dyDescent="0.3">
      <c r="A15" s="114" t="str">
        <f>[9]COOPESANTOS!B15</f>
        <v>COMERCIOS Y SERVICIOS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</row>
    <row r="16" spans="1:14" x14ac:dyDescent="0.3">
      <c r="A16" s="66" t="str">
        <f>[9]COOPESANTOS!B16</f>
        <v>T-CO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4" x14ac:dyDescent="0.3">
      <c r="A17" s="22" t="str">
        <f>[9]COOPESANTOS!B17</f>
        <v>a. Consumo de Energía menor o igual a 3000 kWh</v>
      </c>
      <c r="B17" s="13">
        <f>[9]COOPESANTOS!C17</f>
        <v>156.61000000000001</v>
      </c>
      <c r="C17" s="13">
        <f>[9]COOPESANTOS!D17</f>
        <v>156.61000000000007</v>
      </c>
      <c r="D17" s="13">
        <f>[9]COOPESANTOS!E17</f>
        <v>156.61000000000001</v>
      </c>
      <c r="E17" s="13">
        <f>[9]COOPESANTOS!F17</f>
        <v>158.86999999999992</v>
      </c>
      <c r="F17" s="13">
        <f>[9]COOPESANTOS!G17</f>
        <v>158.86999999999992</v>
      </c>
      <c r="G17" s="13">
        <f>[9]COOPESANTOS!H17</f>
        <v>158.86999999999992</v>
      </c>
      <c r="H17" s="13">
        <f>[9]COOPESANTOS!I17</f>
        <v>162.17000000000004</v>
      </c>
      <c r="I17" s="13">
        <f>[9]COOPESANTOS!J17</f>
        <v>162.17000000000004</v>
      </c>
      <c r="J17" s="13">
        <f>[9]COOPESANTOS!K17</f>
        <v>162.17000000000004</v>
      </c>
      <c r="K17" s="13">
        <f>[9]COOPESANTOS!L17</f>
        <v>156.71999999999997</v>
      </c>
      <c r="L17" s="13">
        <f>[9]COOPESANTOS!M17</f>
        <v>156.71999999999994</v>
      </c>
      <c r="M17" s="13">
        <f>[9]COOPESANTOS!N17</f>
        <v>156.71999999999997</v>
      </c>
    </row>
    <row r="18" spans="1:14" x14ac:dyDescent="0.3">
      <c r="A18" s="22" t="str">
        <f>[9]COOPESANTOS!B18</f>
        <v>b. Bloque 0-3000 kWh</v>
      </c>
      <c r="B18" s="13">
        <f>[9]COOPESANTOS!C18</f>
        <v>284430</v>
      </c>
      <c r="C18" s="13">
        <f>[9]COOPESANTOS!D18</f>
        <v>284430</v>
      </c>
      <c r="D18" s="13">
        <f>[9]COOPESANTOS!E18</f>
        <v>284430</v>
      </c>
      <c r="E18" s="13">
        <f>[9]COOPESANTOS!F18</f>
        <v>288540</v>
      </c>
      <c r="F18" s="13">
        <f>[9]COOPESANTOS!G18</f>
        <v>288540</v>
      </c>
      <c r="G18" s="13">
        <f>[9]COOPESANTOS!H18</f>
        <v>288540</v>
      </c>
      <c r="H18" s="13">
        <f>[9]COOPESANTOS!I18</f>
        <v>294540</v>
      </c>
      <c r="I18" s="13">
        <f>[9]COOPESANTOS!J18</f>
        <v>294540</v>
      </c>
      <c r="J18" s="13">
        <f>[9]COOPESANTOS!K18</f>
        <v>294540</v>
      </c>
      <c r="K18" s="13"/>
      <c r="L18" s="13"/>
      <c r="M18" s="13"/>
    </row>
    <row r="19" spans="1:14" x14ac:dyDescent="0.3">
      <c r="A19" s="22" t="str">
        <f>[9]COOPESANTOS!B19</f>
        <v xml:space="preserve">b. Bloque 0-3000 kWh </v>
      </c>
      <c r="B19" s="13"/>
      <c r="C19" s="13"/>
      <c r="D19" s="13"/>
      <c r="E19" s="13"/>
      <c r="F19" s="13"/>
      <c r="G19" s="13"/>
      <c r="H19" s="13"/>
      <c r="I19" s="13"/>
      <c r="J19" s="13"/>
      <c r="K19" s="13">
        <f>[9]COOPESANTOS!L19</f>
        <v>284640</v>
      </c>
      <c r="L19" s="13">
        <f>[9]COOPESANTOS!M19</f>
        <v>284640</v>
      </c>
      <c r="M19" s="13">
        <f>[9]COOPESANTOS!N19</f>
        <v>284640</v>
      </c>
    </row>
    <row r="20" spans="1:14" x14ac:dyDescent="0.3">
      <c r="A20" s="22" t="str">
        <f>[9]COOPESANTOS!B20</f>
        <v>c. Bloque mayor a 3000 kWh</v>
      </c>
      <c r="B20" s="13">
        <f>[9]COOPESANTOS!C20</f>
        <v>94.80999999999996</v>
      </c>
      <c r="C20" s="13">
        <f>[9]COOPESANTOS!D20</f>
        <v>94.80999999999996</v>
      </c>
      <c r="D20" s="13">
        <f>[9]COOPESANTOS!E20</f>
        <v>94.80999999999996</v>
      </c>
      <c r="E20" s="13">
        <f>[9]COOPESANTOS!F20</f>
        <v>96.179999999999993</v>
      </c>
      <c r="F20" s="13">
        <f>[9]COOPESANTOS!G20</f>
        <v>96.179999999999978</v>
      </c>
      <c r="G20" s="13">
        <f>[9]COOPESANTOS!H20</f>
        <v>96.179999999999993</v>
      </c>
      <c r="H20" s="13">
        <f>[9]COOPESANTOS!I20</f>
        <v>98.179999999999964</v>
      </c>
      <c r="I20" s="13">
        <f>[9]COOPESANTOS!J20</f>
        <v>98.179999999999964</v>
      </c>
      <c r="J20" s="13">
        <f>[9]COOPESANTOS!K20</f>
        <v>98.179999999999978</v>
      </c>
      <c r="K20" s="13"/>
      <c r="L20" s="13"/>
      <c r="M20" s="13"/>
    </row>
    <row r="21" spans="1:14" x14ac:dyDescent="0.3">
      <c r="A21" s="22" t="str">
        <f>[9]COOPESANTOS!B21</f>
        <v xml:space="preserve">c. Bloque mayor a 3000 kWh </v>
      </c>
      <c r="B21" s="13"/>
      <c r="C21" s="13"/>
      <c r="D21" s="13"/>
      <c r="E21" s="13"/>
      <c r="F21" s="13"/>
      <c r="G21" s="13"/>
      <c r="H21" s="13"/>
      <c r="I21" s="13"/>
      <c r="J21" s="13"/>
      <c r="K21" s="13">
        <f>[9]COOPESANTOS!L21</f>
        <v>94.880000000000067</v>
      </c>
      <c r="L21" s="13">
        <f>[9]COOPESANTOS!M21</f>
        <v>94.880000000000067</v>
      </c>
      <c r="M21" s="13">
        <f>[9]COOPESANTOS!N21</f>
        <v>94.880000000000067</v>
      </c>
      <c r="N21" s="23"/>
    </row>
    <row r="22" spans="1:14" x14ac:dyDescent="0.3">
      <c r="A22" s="22" t="str">
        <f>[9]COOPESANTOS!B22</f>
        <v>d. Bloque 0-15 kW</v>
      </c>
      <c r="B22" s="13">
        <f>[9]COOPESANTOS!C22</f>
        <v>232938.59999999989</v>
      </c>
      <c r="C22" s="13">
        <f>[9]COOPESANTOS!D22</f>
        <v>232938.59999999992</v>
      </c>
      <c r="D22" s="13">
        <f>[9]COOPESANTOS!E22</f>
        <v>232938.59999999989</v>
      </c>
      <c r="E22" s="13">
        <f>[9]COOPESANTOS!F22</f>
        <v>236305.34999999989</v>
      </c>
      <c r="F22" s="13">
        <f>[9]COOPESANTOS!G22</f>
        <v>236305.34999999986</v>
      </c>
      <c r="G22" s="13">
        <f>[9]COOPESANTOS!H22</f>
        <v>236305.34999999989</v>
      </c>
      <c r="H22" s="13">
        <f>[9]COOPESANTOS!I22</f>
        <v>241212.90000000014</v>
      </c>
      <c r="I22" s="13">
        <f>[9]COOPESANTOS!J22</f>
        <v>241212.90000000014</v>
      </c>
      <c r="J22" s="13">
        <f>[9]COOPESANTOS!K22</f>
        <v>241212.90000000011</v>
      </c>
      <c r="K22" s="13">
        <f>[9]COOPESANTOS!L22</f>
        <v>233101.04999999987</v>
      </c>
      <c r="L22" s="13">
        <f>[9]COOPESANTOS!M22</f>
        <v>233101.04999999987</v>
      </c>
      <c r="M22" s="13">
        <f>[9]COOPESANTOS!N22</f>
        <v>233101.04999999987</v>
      </c>
      <c r="N22" s="23"/>
    </row>
    <row r="23" spans="1:14" x14ac:dyDescent="0.3">
      <c r="A23" s="22" t="str">
        <f>[9]COOPESANTOS!B23</f>
        <v>e. Bloque mayor a 15 kW</v>
      </c>
      <c r="B23" s="13">
        <f>[9]COOPESANTOS!C23</f>
        <v>15529.239999999994</v>
      </c>
      <c r="C23" s="13">
        <f>[9]COOPESANTOS!D23</f>
        <v>15529.239999999994</v>
      </c>
      <c r="D23" s="13">
        <f>[9]COOPESANTOS!E23</f>
        <v>15529.239999999994</v>
      </c>
      <c r="E23" s="13">
        <f>[9]COOPESANTOS!F23</f>
        <v>15753.69</v>
      </c>
      <c r="F23" s="13">
        <f>[9]COOPESANTOS!G23</f>
        <v>15753.69</v>
      </c>
      <c r="G23" s="13">
        <f>[9]COOPESANTOS!H23</f>
        <v>15753.69</v>
      </c>
      <c r="H23" s="13">
        <f>[9]COOPESANTOS!I23</f>
        <v>16080.85999999999</v>
      </c>
      <c r="I23" s="13">
        <f>[9]COOPESANTOS!J23</f>
        <v>16080.85999999999</v>
      </c>
      <c r="J23" s="13">
        <f>[9]COOPESANTOS!K23</f>
        <v>16080.85999999999</v>
      </c>
      <c r="K23" s="13"/>
      <c r="L23" s="13"/>
      <c r="M23" s="13"/>
      <c r="N23" s="23"/>
    </row>
    <row r="24" spans="1:14" x14ac:dyDescent="0.3">
      <c r="A24" s="22" t="str">
        <f>[9]COOPESANTOS!B24</f>
        <v xml:space="preserve">e. Bloque mayor a 15 kW </v>
      </c>
      <c r="B24" s="13"/>
      <c r="C24" s="13"/>
      <c r="D24" s="13"/>
      <c r="E24" s="13"/>
      <c r="F24" s="13"/>
      <c r="G24" s="13"/>
      <c r="H24" s="13"/>
      <c r="I24" s="13"/>
      <c r="J24" s="13"/>
      <c r="K24" s="13">
        <f>[9]COOPESANTOS!L24</f>
        <v>15540.070000000005</v>
      </c>
      <c r="L24" s="13">
        <f>[9]COOPESANTOS!M24</f>
        <v>15540.070000000005</v>
      </c>
      <c r="M24" s="13">
        <f>[9]COOPESANTOS!N24</f>
        <v>15540.070000000005</v>
      </c>
      <c r="N24" s="23"/>
    </row>
    <row r="25" spans="1:14" x14ac:dyDescent="0.3">
      <c r="A25" s="114" t="str">
        <f>[9]COOPESANTOS!B25</f>
        <v>INDUSTRIAL</v>
      </c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23"/>
    </row>
    <row r="26" spans="1:14" x14ac:dyDescent="0.3">
      <c r="A26" s="66" t="str">
        <f>[9]COOPESANTOS!B26</f>
        <v>T-IN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23"/>
    </row>
    <row r="27" spans="1:14" x14ac:dyDescent="0.3">
      <c r="A27" s="22" t="str">
        <f>[9]COOPESANTOS!B27</f>
        <v>a. Consumo de Energía menor o igual a 3000 kWh</v>
      </c>
      <c r="B27" s="13">
        <f>[9]COOPESANTOS!C27</f>
        <v>156.61000000000001</v>
      </c>
      <c r="C27" s="13">
        <f>[9]COOPESANTOS!D27</f>
        <v>156.61000000000007</v>
      </c>
      <c r="D27" s="13">
        <f>[9]COOPESANTOS!E27</f>
        <v>156.61000000000001</v>
      </c>
      <c r="E27" s="13">
        <f>[9]COOPESANTOS!F27</f>
        <v>158.86999999999992</v>
      </c>
      <c r="F27" s="13">
        <f>[9]COOPESANTOS!G27</f>
        <v>158.86999999999992</v>
      </c>
      <c r="G27" s="13">
        <f>[9]COOPESANTOS!H27</f>
        <v>158.86999999999992</v>
      </c>
      <c r="H27" s="13">
        <f>[9]COOPESANTOS!I27</f>
        <v>162.17000000000004</v>
      </c>
      <c r="I27" s="13">
        <f>[9]COOPESANTOS!J27</f>
        <v>162.17000000000004</v>
      </c>
      <c r="J27" s="13">
        <f>[9]COOPESANTOS!K27</f>
        <v>162.17000000000004</v>
      </c>
      <c r="K27" s="13">
        <f>[9]COOPESANTOS!L27</f>
        <v>156.71999999999997</v>
      </c>
      <c r="L27" s="13">
        <f>[9]COOPESANTOS!M27</f>
        <v>156.71999999999994</v>
      </c>
      <c r="M27" s="13">
        <f>[9]COOPESANTOS!N27</f>
        <v>156.71999999999997</v>
      </c>
      <c r="N27" s="23"/>
    </row>
    <row r="28" spans="1:14" x14ac:dyDescent="0.3">
      <c r="A28" s="22" t="str">
        <f>[9]COOPESANTOS!B28</f>
        <v>b. Bloque 0-3000 kWh</v>
      </c>
      <c r="B28" s="13">
        <f>[9]COOPESANTOS!C28</f>
        <v>284430</v>
      </c>
      <c r="C28" s="13">
        <f>[9]COOPESANTOS!D28</f>
        <v>284430</v>
      </c>
      <c r="D28" s="13">
        <f>[9]COOPESANTOS!E28</f>
        <v>284430</v>
      </c>
      <c r="E28" s="13">
        <f>[9]COOPESANTOS!F28</f>
        <v>288540</v>
      </c>
      <c r="F28" s="13">
        <f>[9]COOPESANTOS!G28</f>
        <v>288540</v>
      </c>
      <c r="G28" s="13">
        <f>[9]COOPESANTOS!H28</f>
        <v>288540</v>
      </c>
      <c r="H28" s="13">
        <f>[9]COOPESANTOS!I28</f>
        <v>294540</v>
      </c>
      <c r="I28" s="13">
        <f>[9]COOPESANTOS!J28</f>
        <v>294540</v>
      </c>
      <c r="J28" s="13">
        <f>[9]COOPESANTOS!K28</f>
        <v>294540</v>
      </c>
      <c r="K28" s="13">
        <f>[9]COOPESANTOS!L28</f>
        <v>284640</v>
      </c>
      <c r="L28" s="13">
        <f>[9]COOPESANTOS!M28</f>
        <v>284640</v>
      </c>
      <c r="M28" s="13">
        <f>[9]COOPESANTOS!N28</f>
        <v>284640</v>
      </c>
      <c r="N28" s="23"/>
    </row>
    <row r="29" spans="1:14" x14ac:dyDescent="0.3">
      <c r="A29" s="22" t="str">
        <f>[9]COOPESANTOS!B29</f>
        <v>c. Bloque mayor a 3000 kWh</v>
      </c>
      <c r="B29" s="13">
        <f>[9]COOPESANTOS!C29</f>
        <v>94.80999999999996</v>
      </c>
      <c r="C29" s="13">
        <f>[9]COOPESANTOS!D29</f>
        <v>94.80999999999996</v>
      </c>
      <c r="D29" s="13">
        <f>[9]COOPESANTOS!E29</f>
        <v>94.80999999999996</v>
      </c>
      <c r="E29" s="13">
        <f>[9]COOPESANTOS!F29</f>
        <v>96.179999999999993</v>
      </c>
      <c r="F29" s="13">
        <f>[9]COOPESANTOS!G29</f>
        <v>96.179999999999978</v>
      </c>
      <c r="G29" s="13">
        <f>[9]COOPESANTOS!H29</f>
        <v>96.179999999999993</v>
      </c>
      <c r="H29" s="13">
        <f>[9]COOPESANTOS!I29</f>
        <v>98.179999999999964</v>
      </c>
      <c r="I29" s="13">
        <f>[9]COOPESANTOS!J29</f>
        <v>98.179999999999964</v>
      </c>
      <c r="J29" s="13">
        <f>[9]COOPESANTOS!K29</f>
        <v>98.179999999999978</v>
      </c>
      <c r="K29" s="13">
        <f>[9]COOPESANTOS!L29</f>
        <v>94.880000000000067</v>
      </c>
      <c r="L29" s="13">
        <f>[9]COOPESANTOS!M29</f>
        <v>94.880000000000067</v>
      </c>
      <c r="M29" s="13">
        <f>[9]COOPESANTOS!N29</f>
        <v>94.880000000000067</v>
      </c>
      <c r="N29" s="23"/>
    </row>
    <row r="30" spans="1:14" x14ac:dyDescent="0.3">
      <c r="A30" s="22" t="str">
        <f>[9]COOPESANTOS!B30</f>
        <v>d. Bloque 0-15 kW</v>
      </c>
      <c r="B30" s="13">
        <f>[9]COOPESANTOS!C30</f>
        <v>232938.59999999989</v>
      </c>
      <c r="C30" s="13">
        <f>[9]COOPESANTOS!D30</f>
        <v>232938.59999999992</v>
      </c>
      <c r="D30" s="13">
        <f>[9]COOPESANTOS!E30</f>
        <v>232938.59999999989</v>
      </c>
      <c r="E30" s="13">
        <f>[9]COOPESANTOS!F30</f>
        <v>236305.34999999989</v>
      </c>
      <c r="F30" s="13">
        <f>[9]COOPESANTOS!G30</f>
        <v>236305.34999999986</v>
      </c>
      <c r="G30" s="13">
        <f>[9]COOPESANTOS!H30</f>
        <v>236305.34999999989</v>
      </c>
      <c r="H30" s="13">
        <f>[9]COOPESANTOS!I30</f>
        <v>241212.90000000014</v>
      </c>
      <c r="I30" s="13">
        <f>[9]COOPESANTOS!J30</f>
        <v>241212.90000000014</v>
      </c>
      <c r="J30" s="13">
        <f>[9]COOPESANTOS!K30</f>
        <v>241212.90000000011</v>
      </c>
      <c r="K30" s="13"/>
      <c r="L30" s="13"/>
      <c r="M30" s="13"/>
      <c r="N30" s="23"/>
    </row>
    <row r="31" spans="1:14" x14ac:dyDescent="0.3">
      <c r="A31" s="22" t="str">
        <f>[9]COOPESANTOS!B31</f>
        <v xml:space="preserve">d. Bloque 0-15 kW </v>
      </c>
      <c r="B31" s="13"/>
      <c r="C31" s="13"/>
      <c r="D31" s="13"/>
      <c r="E31" s="13"/>
      <c r="F31" s="13"/>
      <c r="G31" s="13"/>
      <c r="H31" s="13"/>
      <c r="I31" s="13"/>
      <c r="J31" s="13"/>
      <c r="K31" s="13">
        <f>[9]COOPESANTOS!L31</f>
        <v>233101.04999999987</v>
      </c>
      <c r="L31" s="13">
        <f>[9]COOPESANTOS!M31</f>
        <v>233101.04999999987</v>
      </c>
      <c r="M31" s="13">
        <f>[9]COOPESANTOS!N31</f>
        <v>233101.04999999987</v>
      </c>
      <c r="N31" s="23"/>
    </row>
    <row r="32" spans="1:14" x14ac:dyDescent="0.3">
      <c r="A32" s="22" t="str">
        <f>[9]COOPESANTOS!B32</f>
        <v>e. Bloque mayor a 15 kW</v>
      </c>
      <c r="B32" s="13">
        <f>[9]COOPESANTOS!C32</f>
        <v>15529.239999999994</v>
      </c>
      <c r="C32" s="13">
        <f>[9]COOPESANTOS!D32</f>
        <v>15529.239999999994</v>
      </c>
      <c r="D32" s="13">
        <f>[9]COOPESANTOS!E32</f>
        <v>15529.239999999994</v>
      </c>
      <c r="E32" s="13">
        <f>[9]COOPESANTOS!F32</f>
        <v>15753.69</v>
      </c>
      <c r="F32" s="13">
        <f>[9]COOPESANTOS!G32</f>
        <v>15753.69</v>
      </c>
      <c r="G32" s="13">
        <f>[9]COOPESANTOS!H32</f>
        <v>15753.69</v>
      </c>
      <c r="H32" s="13">
        <f>[9]COOPESANTOS!I32</f>
        <v>16080.85999999999</v>
      </c>
      <c r="I32" s="13">
        <f>[9]COOPESANTOS!J32</f>
        <v>16080.85999999999</v>
      </c>
      <c r="J32" s="13">
        <f>[9]COOPESANTOS!K32</f>
        <v>16080.85999999999</v>
      </c>
      <c r="K32" s="13">
        <f>[9]COOPESANTOS!L32</f>
        <v>15540.070000000005</v>
      </c>
      <c r="L32" s="13">
        <f>[9]COOPESANTOS!M32</f>
        <v>15540.070000000005</v>
      </c>
      <c r="M32" s="13">
        <f>[9]COOPESANTOS!N32</f>
        <v>15540.070000000005</v>
      </c>
      <c r="N32" s="23"/>
    </row>
    <row r="33" spans="1:14" x14ac:dyDescent="0.3">
      <c r="A33" s="114" t="str">
        <f>[9]COOPESANTOS!B33</f>
        <v>PREFERENCIAL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23"/>
    </row>
    <row r="34" spans="1:14" x14ac:dyDescent="0.3">
      <c r="A34" s="66" t="str">
        <f>[9]COOPESANTOS!B34</f>
        <v>T-CS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23"/>
    </row>
    <row r="35" spans="1:14" x14ac:dyDescent="0.3">
      <c r="A35" s="22" t="str">
        <f>[9]COOPESANTOS!B35</f>
        <v>a. Bloque 0-250 kWh</v>
      </c>
      <c r="B35" s="13">
        <f>[9]COOPESANTOS!C35</f>
        <v>111.86999999999993</v>
      </c>
      <c r="C35" s="13">
        <f>[9]COOPESANTOS!D35</f>
        <v>111.86999999999993</v>
      </c>
      <c r="D35" s="13">
        <f>[9]COOPESANTOS!E35</f>
        <v>111.86999999999993</v>
      </c>
      <c r="E35" s="13">
        <f>[9]COOPESANTOS!F35</f>
        <v>113.48</v>
      </c>
      <c r="F35" s="13">
        <f>[9]COOPESANTOS!G35</f>
        <v>113.48</v>
      </c>
      <c r="G35" s="13">
        <f>[9]COOPESANTOS!H35</f>
        <v>113.48</v>
      </c>
      <c r="H35" s="13">
        <f>[9]COOPESANTOS!I35</f>
        <v>115.84000000000005</v>
      </c>
      <c r="I35" s="13">
        <f>[9]COOPESANTOS!J35</f>
        <v>115.84000000000005</v>
      </c>
      <c r="J35" s="13">
        <f>[9]COOPESANTOS!K35</f>
        <v>115.84000000000005</v>
      </c>
      <c r="K35" s="13"/>
      <c r="L35" s="13"/>
      <c r="M35" s="13"/>
    </row>
    <row r="36" spans="1:14" x14ac:dyDescent="0.3">
      <c r="A36" s="22" t="str">
        <f>[9]COOPESANTOS!B36</f>
        <v xml:space="preserve">a. Bloque 0-250 kWh </v>
      </c>
      <c r="B36" s="13"/>
      <c r="C36" s="13"/>
      <c r="D36" s="13"/>
      <c r="E36" s="13"/>
      <c r="F36" s="13"/>
      <c r="G36" s="13"/>
      <c r="H36" s="13"/>
      <c r="I36" s="13"/>
      <c r="J36" s="13"/>
      <c r="K36" s="13">
        <f>[9]COOPESANTOS!L36</f>
        <v>111.94000000000004</v>
      </c>
      <c r="L36" s="13">
        <f>[9]COOPESANTOS!M36</f>
        <v>111.94000000000004</v>
      </c>
      <c r="M36" s="13">
        <f>[9]COOPESANTOS!N36</f>
        <v>111.94000000000004</v>
      </c>
    </row>
    <row r="37" spans="1:14" x14ac:dyDescent="0.3">
      <c r="A37" s="22" t="str">
        <f>[9]COOPESANTOS!B37</f>
        <v>b. Bloque mayor a 250 kWh</v>
      </c>
      <c r="B37" s="13">
        <f>[9]COOPESANTOS!C37</f>
        <v>156.61000000000001</v>
      </c>
      <c r="C37" s="13">
        <f>[9]COOPESANTOS!D37</f>
        <v>156.61000000000007</v>
      </c>
      <c r="D37" s="13">
        <f>[9]COOPESANTOS!E37</f>
        <v>156.61000000000001</v>
      </c>
      <c r="E37" s="13">
        <f>[9]COOPESANTOS!F37</f>
        <v>158.86999999999992</v>
      </c>
      <c r="F37" s="13">
        <f>[9]COOPESANTOS!G37</f>
        <v>158.86999999999992</v>
      </c>
      <c r="G37" s="13">
        <f>[9]COOPESANTOS!H37</f>
        <v>158.86999999999992</v>
      </c>
      <c r="H37" s="13">
        <f>[9]COOPESANTOS!I37</f>
        <v>162.17000000000004</v>
      </c>
      <c r="I37" s="13">
        <f>[9]COOPESANTOS!J37</f>
        <v>162.17000000000004</v>
      </c>
      <c r="J37" s="13">
        <f>[9]COOPESANTOS!K37</f>
        <v>162.17000000000004</v>
      </c>
      <c r="K37" s="13"/>
      <c r="L37" s="13"/>
      <c r="M37" s="13"/>
    </row>
    <row r="38" spans="1:14" x14ac:dyDescent="0.3">
      <c r="A38" s="22" t="str">
        <f>[9]COOPESANTOS!B38</f>
        <v xml:space="preserve">b. Bloque mayor a 250 kWh </v>
      </c>
      <c r="B38" s="13"/>
      <c r="C38" s="13"/>
      <c r="D38" s="13"/>
      <c r="E38" s="13"/>
      <c r="F38" s="13"/>
      <c r="G38" s="13"/>
      <c r="H38" s="13"/>
      <c r="I38" s="13"/>
      <c r="J38" s="13"/>
      <c r="K38" s="13">
        <f>[9]COOPESANTOS!L38</f>
        <v>156.71999999999997</v>
      </c>
      <c r="L38" s="13">
        <f>[9]COOPESANTOS!M38</f>
        <v>156.71999999999994</v>
      </c>
      <c r="M38" s="13">
        <f>[9]COOPESANTOS!N38</f>
        <v>156.71999999999997</v>
      </c>
    </row>
    <row r="39" spans="1:14" x14ac:dyDescent="0.3">
      <c r="A39" s="22" t="str">
        <f>[9]COOPESANTOS!B39</f>
        <v>c. Bloque 0-3000 kWh</v>
      </c>
      <c r="B39" s="13">
        <f>[9]COOPESANTOS!C39</f>
        <v>284430</v>
      </c>
      <c r="C39" s="13">
        <f>[9]COOPESANTOS!D39</f>
        <v>284430</v>
      </c>
      <c r="D39" s="13">
        <f>[9]COOPESANTOS!E39</f>
        <v>284430</v>
      </c>
      <c r="E39" s="13">
        <f>[9]COOPESANTOS!F39</f>
        <v>288540</v>
      </c>
      <c r="F39" s="13">
        <f>[9]COOPESANTOS!G39</f>
        <v>288540</v>
      </c>
      <c r="G39" s="13">
        <f>[9]COOPESANTOS!H39</f>
        <v>288540</v>
      </c>
      <c r="H39" s="13">
        <f>[9]COOPESANTOS!I39</f>
        <v>294540</v>
      </c>
      <c r="I39" s="13">
        <f>[9]COOPESANTOS!J39</f>
        <v>294540</v>
      </c>
      <c r="J39" s="13">
        <f>[9]COOPESANTOS!K39</f>
        <v>294540</v>
      </c>
      <c r="K39" s="13"/>
      <c r="L39" s="13"/>
      <c r="M39" s="13"/>
    </row>
    <row r="40" spans="1:14" x14ac:dyDescent="0.3">
      <c r="A40" s="22" t="str">
        <f>[9]COOPESANTOS!B40</f>
        <v xml:space="preserve">c. Bloque 0-3000 kWh </v>
      </c>
      <c r="B40" s="13"/>
      <c r="C40" s="13"/>
      <c r="D40" s="13"/>
      <c r="E40" s="13"/>
      <c r="F40" s="13"/>
      <c r="G40" s="13"/>
      <c r="H40" s="13"/>
      <c r="I40" s="13"/>
      <c r="J40" s="13"/>
      <c r="K40" s="13">
        <f>[9]COOPESANTOS!L40</f>
        <v>284640</v>
      </c>
      <c r="L40" s="13">
        <f>[9]COOPESANTOS!M40</f>
        <v>284640</v>
      </c>
      <c r="M40" s="13">
        <f>[9]COOPESANTOS!N40</f>
        <v>284640</v>
      </c>
    </row>
    <row r="41" spans="1:14" x14ac:dyDescent="0.3">
      <c r="A41" s="22" t="str">
        <f>[9]COOPESANTOS!B41</f>
        <v>d. Bloque mayor a 3000 kWh</v>
      </c>
      <c r="B41" s="13">
        <f>[9]COOPESANTOS!C41</f>
        <v>94.80999999999996</v>
      </c>
      <c r="C41" s="13">
        <f>[9]COOPESANTOS!D41</f>
        <v>94.80999999999996</v>
      </c>
      <c r="D41" s="13">
        <f>[9]COOPESANTOS!E41</f>
        <v>94.80999999999996</v>
      </c>
      <c r="E41" s="13">
        <f>[9]COOPESANTOS!F41</f>
        <v>96.179999999999993</v>
      </c>
      <c r="F41" s="13">
        <f>[9]COOPESANTOS!G41</f>
        <v>96.179999999999978</v>
      </c>
      <c r="G41" s="13">
        <f>[9]COOPESANTOS!H41</f>
        <v>96.179999999999993</v>
      </c>
      <c r="H41" s="13">
        <f>[9]COOPESANTOS!I41</f>
        <v>98.179999999999964</v>
      </c>
      <c r="I41" s="13">
        <f>[9]COOPESANTOS!J41</f>
        <v>98.179999999999964</v>
      </c>
      <c r="J41" s="13">
        <f>[9]COOPESANTOS!K41</f>
        <v>98.179999999999978</v>
      </c>
      <c r="K41" s="13"/>
      <c r="L41" s="13"/>
      <c r="M41" s="13"/>
    </row>
    <row r="42" spans="1:14" x14ac:dyDescent="0.3">
      <c r="A42" s="22" t="str">
        <f>[9]COOPESANTOS!B42</f>
        <v xml:space="preserve">d. Bloque mayor a 3000 kWh </v>
      </c>
      <c r="B42" s="13"/>
      <c r="C42" s="13"/>
      <c r="D42" s="13"/>
      <c r="E42" s="13"/>
      <c r="F42" s="13"/>
      <c r="G42" s="13"/>
      <c r="H42" s="13"/>
      <c r="I42" s="13"/>
      <c r="J42" s="13"/>
      <c r="K42" s="13">
        <f>[9]COOPESANTOS!L42</f>
        <v>94.880000000000067</v>
      </c>
      <c r="L42" s="13">
        <f>[9]COOPESANTOS!M42</f>
        <v>94.880000000000067</v>
      </c>
      <c r="M42" s="13">
        <f>[9]COOPESANTOS!N42</f>
        <v>94.880000000000067</v>
      </c>
    </row>
    <row r="43" spans="1:14" x14ac:dyDescent="0.3">
      <c r="A43" s="22" t="str">
        <f>[9]COOPESANTOS!B43</f>
        <v>e. Bloque 0-15 kW</v>
      </c>
      <c r="B43" s="13">
        <f>[9]COOPESANTOS!C43</f>
        <v>232938.59999999989</v>
      </c>
      <c r="C43" s="13">
        <f>[9]COOPESANTOS!D43</f>
        <v>232938.59999999992</v>
      </c>
      <c r="D43" s="13">
        <f>[9]COOPESANTOS!E43</f>
        <v>232938.59999999989</v>
      </c>
      <c r="E43" s="13">
        <f>[9]COOPESANTOS!F43</f>
        <v>236305.34999999989</v>
      </c>
      <c r="F43" s="13">
        <f>[9]COOPESANTOS!G43</f>
        <v>236305.34999999986</v>
      </c>
      <c r="G43" s="13">
        <f>[9]COOPESANTOS!H43</f>
        <v>236305.34999999989</v>
      </c>
      <c r="H43" s="13">
        <f>[9]COOPESANTOS!I43</f>
        <v>241212.90000000014</v>
      </c>
      <c r="I43" s="13">
        <f>[9]COOPESANTOS!J43</f>
        <v>241212.90000000014</v>
      </c>
      <c r="J43" s="13">
        <f>[9]COOPESANTOS!K43</f>
        <v>241212.90000000011</v>
      </c>
      <c r="K43" s="13">
        <f>[9]COOPESANTOS!L43</f>
        <v>233101.04999999987</v>
      </c>
      <c r="L43" s="13">
        <f>[9]COOPESANTOS!M43</f>
        <v>233101.04999999987</v>
      </c>
      <c r="M43" s="13">
        <f>[9]COOPESANTOS!N43</f>
        <v>233101.04999999987</v>
      </c>
    </row>
    <row r="44" spans="1:14" x14ac:dyDescent="0.3">
      <c r="A44" s="22" t="str">
        <f>[9]COOPESANTOS!B44</f>
        <v>f. Bloque mayor a 15 kW</v>
      </c>
      <c r="B44" s="13">
        <f>[9]COOPESANTOS!C44</f>
        <v>15529.239999999994</v>
      </c>
      <c r="C44" s="13">
        <f>[9]COOPESANTOS!D44</f>
        <v>15529.239999999994</v>
      </c>
      <c r="D44" s="13">
        <f>[9]COOPESANTOS!E44</f>
        <v>15529.239999999994</v>
      </c>
      <c r="E44" s="13">
        <f>[9]COOPESANTOS!F44</f>
        <v>15753.69</v>
      </c>
      <c r="F44" s="13">
        <f>[9]COOPESANTOS!G44</f>
        <v>15753.69</v>
      </c>
      <c r="G44" s="13">
        <f>[9]COOPESANTOS!H44</f>
        <v>15753.69</v>
      </c>
      <c r="H44" s="13">
        <f>[9]COOPESANTOS!I44</f>
        <v>16080.85999999999</v>
      </c>
      <c r="I44" s="13">
        <f>[9]COOPESANTOS!J44</f>
        <v>16080.85999999999</v>
      </c>
      <c r="J44" s="13">
        <f>[9]COOPESANTOS!K44</f>
        <v>16080.85999999999</v>
      </c>
      <c r="K44" s="13"/>
      <c r="L44" s="13"/>
      <c r="M44" s="13"/>
    </row>
    <row r="45" spans="1:14" x14ac:dyDescent="0.3">
      <c r="A45" s="22" t="str">
        <f>[9]COOPESANTOS!B45</f>
        <v xml:space="preserve">f. Bloque mayor a 15 kW </v>
      </c>
      <c r="B45" s="13"/>
      <c r="C45" s="13"/>
      <c r="D45" s="13"/>
      <c r="E45" s="13"/>
      <c r="F45" s="13"/>
      <c r="G45" s="13"/>
      <c r="H45" s="13"/>
      <c r="I45" s="13"/>
      <c r="J45" s="13"/>
      <c r="K45" s="13">
        <f>[9]COOPESANTOS!L45</f>
        <v>15540.070000000005</v>
      </c>
      <c r="L45" s="13">
        <f>[9]COOPESANTOS!M45</f>
        <v>15540.070000000005</v>
      </c>
      <c r="M45" s="13">
        <f>[9]COOPESANTOS!N45</f>
        <v>15540.070000000005</v>
      </c>
    </row>
    <row r="46" spans="1:14" x14ac:dyDescent="0.3">
      <c r="A46" s="114" t="str">
        <f>[9]COOPESANTOS!B46</f>
        <v>MEDIA TENSIÓN (T-MT)</v>
      </c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</row>
    <row r="47" spans="1:14" x14ac:dyDescent="0.3">
      <c r="A47" s="66" t="str">
        <f>[9]COOPESANTOS!B47</f>
        <v>T-MT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1:14" x14ac:dyDescent="0.3">
      <c r="A48" s="22" t="str">
        <f>[9]COOPESANTOS!B48</f>
        <v>a. Energía Punta</v>
      </c>
      <c r="B48" s="13">
        <f>[9]COOPESANTOS!C48</f>
        <v>74.57999999999997</v>
      </c>
      <c r="C48" s="13">
        <f>[9]COOPESANTOS!D48</f>
        <v>74.57999999999997</v>
      </c>
      <c r="D48" s="13">
        <f>[9]COOPESANTOS!E48</f>
        <v>74.57999999999997</v>
      </c>
      <c r="E48" s="13">
        <f>[9]COOPESANTOS!F48</f>
        <v>75.660000000000025</v>
      </c>
      <c r="F48" s="13">
        <f>[9]COOPESANTOS!G48</f>
        <v>75.660000000000011</v>
      </c>
      <c r="G48" s="13">
        <f>[9]COOPESANTOS!H48</f>
        <v>75.660000000000025</v>
      </c>
      <c r="H48" s="13">
        <f>[9]COOPESANTOS!I48</f>
        <v>77.23</v>
      </c>
      <c r="I48" s="13">
        <f>[9]COOPESANTOS!J48</f>
        <v>77.23</v>
      </c>
      <c r="J48" s="13">
        <f>[9]COOPESANTOS!K48</f>
        <v>77.23</v>
      </c>
      <c r="K48" s="13">
        <f>[9]COOPESANTOS!L48</f>
        <v>74.630000000000052</v>
      </c>
      <c r="L48" s="13">
        <f>[9]COOPESANTOS!M48</f>
        <v>74.630000000000052</v>
      </c>
      <c r="M48" s="13">
        <f>[9]COOPESANTOS!N48</f>
        <v>74.630000000000052</v>
      </c>
    </row>
    <row r="49" spans="1:13" x14ac:dyDescent="0.3">
      <c r="A49" s="22" t="str">
        <f>[9]COOPESANTOS!B49</f>
        <v>b. Energía Valle</v>
      </c>
      <c r="B49" s="13">
        <f>[9]COOPESANTOS!C49</f>
        <v>29.840000000000007</v>
      </c>
      <c r="C49" s="13">
        <f>[9]COOPESANTOS!D49</f>
        <v>29.840000000000003</v>
      </c>
      <c r="D49" s="13">
        <f>[9]COOPESANTOS!E49</f>
        <v>29.840000000000007</v>
      </c>
      <c r="E49" s="13">
        <f>[9]COOPESANTOS!F49</f>
        <v>30.269999999999989</v>
      </c>
      <c r="F49" s="13">
        <f>[9]COOPESANTOS!G49</f>
        <v>30.269999999999989</v>
      </c>
      <c r="G49" s="13">
        <f>[9]COOPESANTOS!H49</f>
        <v>30.269999999999989</v>
      </c>
      <c r="H49" s="13">
        <f>[9]COOPESANTOS!I49</f>
        <v>30.899999999999984</v>
      </c>
      <c r="I49" s="13">
        <f>[9]COOPESANTOS!J49</f>
        <v>30.899999999999984</v>
      </c>
      <c r="J49" s="13">
        <f>[9]COOPESANTOS!K49</f>
        <v>30.899999999999984</v>
      </c>
      <c r="K49" s="13">
        <f>[9]COOPESANTOS!L49</f>
        <v>29.86000000000001</v>
      </c>
      <c r="L49" s="13">
        <f>[9]COOPESANTOS!M49</f>
        <v>29.86000000000001</v>
      </c>
      <c r="M49" s="13">
        <f>[9]COOPESANTOS!N49</f>
        <v>29.86000000000001</v>
      </c>
    </row>
    <row r="50" spans="1:13" x14ac:dyDescent="0.3">
      <c r="A50" s="22" t="str">
        <f>[9]COOPESANTOS!B50</f>
        <v>c. Energía Noche</v>
      </c>
      <c r="B50" s="13">
        <f>[9]COOPESANTOS!C50</f>
        <v>19.179999999999996</v>
      </c>
      <c r="C50" s="13">
        <f>[9]COOPESANTOS!D50</f>
        <v>19.180000000000003</v>
      </c>
      <c r="D50" s="13">
        <f>[9]COOPESANTOS!E50</f>
        <v>19.179999999999996</v>
      </c>
      <c r="E50" s="13">
        <f>[9]COOPESANTOS!F50</f>
        <v>19.459999999999997</v>
      </c>
      <c r="F50" s="13">
        <f>[9]COOPESANTOS!G50</f>
        <v>19.46</v>
      </c>
      <c r="G50" s="13">
        <f>[9]COOPESANTOS!H50</f>
        <v>19.459999999999997</v>
      </c>
      <c r="H50" s="13">
        <f>[9]COOPESANTOS!I50</f>
        <v>19.86000000000001</v>
      </c>
      <c r="I50" s="13">
        <f>[9]COOPESANTOS!J50</f>
        <v>19.86000000000001</v>
      </c>
      <c r="J50" s="13">
        <f>[9]COOPESANTOS!K50</f>
        <v>19.86000000000001</v>
      </c>
      <c r="K50" s="13">
        <f>[9]COOPESANTOS!L50</f>
        <v>19.190000000000008</v>
      </c>
      <c r="L50" s="13">
        <f>[9]COOPESANTOS!M50</f>
        <v>19.190000000000005</v>
      </c>
      <c r="M50" s="13">
        <f>[9]COOPESANTOS!N50</f>
        <v>19.190000000000008</v>
      </c>
    </row>
    <row r="51" spans="1:13" x14ac:dyDescent="0.3">
      <c r="A51" s="22" t="str">
        <f>[9]COOPESANTOS!B51</f>
        <v>d. Potencia Punta</v>
      </c>
      <c r="B51" s="13">
        <f>[9]COOPESANTOS!C51</f>
        <v>11394.429999999995</v>
      </c>
      <c r="C51" s="13">
        <f>[9]COOPESANTOS!D51</f>
        <v>11394.429999999995</v>
      </c>
      <c r="D51" s="13">
        <f>[9]COOPESANTOS!E51</f>
        <v>11394.429999999995</v>
      </c>
      <c r="E51" s="13">
        <f>[9]COOPESANTOS!F51</f>
        <v>11559.119999999997</v>
      </c>
      <c r="F51" s="13">
        <f>[9]COOPESANTOS!G51</f>
        <v>11559.119999999997</v>
      </c>
      <c r="G51" s="13">
        <f>[9]COOPESANTOS!H51</f>
        <v>11559.119999999997</v>
      </c>
      <c r="H51" s="13">
        <f>[9]COOPESANTOS!I51</f>
        <v>11799.179999999995</v>
      </c>
      <c r="I51" s="13">
        <f>[9]COOPESANTOS!J51</f>
        <v>11799.179999999995</v>
      </c>
      <c r="J51" s="13">
        <f>[9]COOPESANTOS!K51</f>
        <v>11799.179999999995</v>
      </c>
      <c r="K51" s="13">
        <f>[9]COOPESANTOS!L51</f>
        <v>11402.380000000003</v>
      </c>
      <c r="L51" s="13">
        <f>[9]COOPESANTOS!M51</f>
        <v>11402.380000000003</v>
      </c>
      <c r="M51" s="13">
        <f>[9]COOPESANTOS!N51</f>
        <v>11402.380000000003</v>
      </c>
    </row>
    <row r="52" spans="1:13" x14ac:dyDescent="0.3">
      <c r="A52" s="22" t="str">
        <f>[9]COOPESANTOS!B52</f>
        <v>e. Potencia Valle</v>
      </c>
      <c r="B52" s="13">
        <f>[9]COOPESANTOS!C52</f>
        <v>8277.0700000000052</v>
      </c>
      <c r="C52" s="13">
        <f>[9]COOPESANTOS!D52</f>
        <v>8277.0700000000052</v>
      </c>
      <c r="D52" s="13">
        <f>[9]COOPESANTOS!E52</f>
        <v>8277.0700000000052</v>
      </c>
      <c r="E52" s="13">
        <f>[9]COOPESANTOS!F52</f>
        <v>8396.7099999999937</v>
      </c>
      <c r="F52" s="13">
        <f>[9]COOPESANTOS!G52</f>
        <v>8396.7099999999937</v>
      </c>
      <c r="G52" s="13">
        <f>[9]COOPESANTOS!H52</f>
        <v>8396.7099999999937</v>
      </c>
      <c r="H52" s="13">
        <f>[9]COOPESANTOS!I52</f>
        <v>8571.0899999999983</v>
      </c>
      <c r="I52" s="13">
        <f>[9]COOPESANTOS!J52</f>
        <v>8571.0899999999983</v>
      </c>
      <c r="J52" s="13">
        <f>[9]COOPESANTOS!K52</f>
        <v>8571.0899999999983</v>
      </c>
      <c r="K52" s="13">
        <f>[9]COOPESANTOS!L52</f>
        <v>8282.850000000004</v>
      </c>
      <c r="L52" s="13">
        <f>[9]COOPESANTOS!M52</f>
        <v>8282.850000000004</v>
      </c>
      <c r="M52" s="13">
        <f>[9]COOPESANTOS!N52</f>
        <v>8282.850000000004</v>
      </c>
    </row>
    <row r="53" spans="1:13" x14ac:dyDescent="0.3">
      <c r="A53" s="22" t="str">
        <f>[9]COOPESANTOS!B53</f>
        <v>f. Potencia Noche</v>
      </c>
      <c r="B53" s="13">
        <f>[9]COOPESANTOS!C53</f>
        <v>5210.8599999999969</v>
      </c>
      <c r="C53" s="13">
        <f>[9]COOPESANTOS!D53</f>
        <v>5210.8599999999988</v>
      </c>
      <c r="D53" s="13">
        <f>[9]COOPESANTOS!E53</f>
        <v>5210.8599999999969</v>
      </c>
      <c r="E53" s="13">
        <f>[9]COOPESANTOS!F53</f>
        <v>5286.1799999999957</v>
      </c>
      <c r="F53" s="13">
        <f>[9]COOPESANTOS!G53</f>
        <v>5286.1799999999957</v>
      </c>
      <c r="G53" s="13">
        <f>[9]COOPESANTOS!H53</f>
        <v>5286.1799999999957</v>
      </c>
      <c r="H53" s="13">
        <f>[9]COOPESANTOS!I53</f>
        <v>5395.96</v>
      </c>
      <c r="I53" s="13">
        <f>[9]COOPESANTOS!J53</f>
        <v>5395.96</v>
      </c>
      <c r="J53" s="13">
        <f>[9]COOPESANTOS!K53</f>
        <v>5395.9600000000009</v>
      </c>
      <c r="K53" s="13">
        <f>[9]COOPESANTOS!L53</f>
        <v>5214.5</v>
      </c>
      <c r="L53" s="13">
        <f>[9]COOPESANTOS!M53</f>
        <v>5214.5</v>
      </c>
      <c r="M53" s="13">
        <f>[9]COOPESANTOS!N53</f>
        <v>5214.5</v>
      </c>
    </row>
    <row r="54" spans="1:13" x14ac:dyDescent="0.3">
      <c r="A54" s="114" t="str">
        <f>[9]COOPESANTOS!B54</f>
        <v>ALUMBRADO PÚBLICO</v>
      </c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</row>
    <row r="55" spans="1:13" x14ac:dyDescent="0.3">
      <c r="A55" s="66" t="str">
        <f>[9]COOPESANTOS!B55</f>
        <v>T-AP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x14ac:dyDescent="0.3">
      <c r="A56" s="22" t="str">
        <f>[9]COOPESANTOS!B56</f>
        <v>a. Bloque 0-40 kWh</v>
      </c>
      <c r="B56" s="13">
        <f>[9]COOPESANTOS!C56</f>
        <v>144</v>
      </c>
      <c r="C56" s="13">
        <f>[9]COOPESANTOS!D56</f>
        <v>144</v>
      </c>
      <c r="D56" s="13">
        <f>[9]COOPESANTOS!E56</f>
        <v>144</v>
      </c>
      <c r="E56" s="13">
        <f>[9]COOPESANTOS!F56</f>
        <v>146.8000000000001</v>
      </c>
      <c r="F56" s="13">
        <f>[9]COOPESANTOS!G56</f>
        <v>146.8000000000001</v>
      </c>
      <c r="G56" s="13">
        <f>[9]COOPESANTOS!H56</f>
        <v>146.8000000000001</v>
      </c>
      <c r="H56" s="13">
        <f>[9]COOPESANTOS!I56</f>
        <v>159.60000000000002</v>
      </c>
      <c r="I56" s="13">
        <f>[9]COOPESANTOS!J56</f>
        <v>159.60000000000002</v>
      </c>
      <c r="J56" s="13">
        <f>[9]COOPESANTOS!K56</f>
        <v>159.6</v>
      </c>
      <c r="K56" s="13"/>
      <c r="L56" s="13"/>
      <c r="M56" s="13"/>
    </row>
    <row r="57" spans="1:13" x14ac:dyDescent="0.3">
      <c r="A57" s="22" t="str">
        <f>[9]COOPESANTOS!B57</f>
        <v xml:space="preserve">a. Bloque 0-40 kWh </v>
      </c>
      <c r="B57" s="13"/>
      <c r="C57" s="13"/>
      <c r="D57" s="13"/>
      <c r="E57" s="13"/>
      <c r="F57" s="13"/>
      <c r="G57" s="13"/>
      <c r="H57" s="13"/>
      <c r="I57" s="13"/>
      <c r="J57" s="13"/>
      <c r="K57" s="13">
        <f>[9]COOPESANTOS!L57</f>
        <v>149.1999999999999</v>
      </c>
      <c r="L57" s="13">
        <f>[9]COOPESANTOS!M57</f>
        <v>149.1999999999999</v>
      </c>
      <c r="M57" s="13">
        <f>[9]COOPESANTOS!N57</f>
        <v>149.1999999999999</v>
      </c>
    </row>
    <row r="58" spans="1:13" x14ac:dyDescent="0.3">
      <c r="A58" s="22" t="str">
        <f>[9]COOPESANTOS!B58</f>
        <v>b. Bloque 41-50 000 kWh</v>
      </c>
      <c r="B58" s="13">
        <f>[9]COOPESANTOS!C58</f>
        <v>3.5999999999999979</v>
      </c>
      <c r="C58" s="13">
        <f>[9]COOPESANTOS!D58</f>
        <v>3.5999999999999983</v>
      </c>
      <c r="D58" s="13">
        <f>[9]COOPESANTOS!E58</f>
        <v>3.5999999999999979</v>
      </c>
      <c r="E58" s="13">
        <f>[9]COOPESANTOS!F58</f>
        <v>3.6700000000000013</v>
      </c>
      <c r="F58" s="13">
        <f>[9]COOPESANTOS!G58</f>
        <v>3.6700000000000013</v>
      </c>
      <c r="G58" s="13">
        <f>[9]COOPESANTOS!H58</f>
        <v>3.6700000000000013</v>
      </c>
      <c r="H58" s="13">
        <f>[9]COOPESANTOS!I58</f>
        <v>3.9899999999999984</v>
      </c>
      <c r="I58" s="13">
        <f>[9]COOPESANTOS!J58</f>
        <v>3.9899999999999984</v>
      </c>
      <c r="J58" s="13">
        <f>[9]COOPESANTOS!K58</f>
        <v>3.9899999999999989</v>
      </c>
      <c r="K58" s="13">
        <f>[9]COOPESANTOS!L58</f>
        <v>3.7300000000000009</v>
      </c>
      <c r="L58" s="13">
        <f>[9]COOPESANTOS!M58</f>
        <v>3.7300000000000009</v>
      </c>
      <c r="M58" s="13">
        <f>[9]COOPESANTOS!N58</f>
        <v>3.7300000000000009</v>
      </c>
    </row>
    <row r="59" spans="1:13" x14ac:dyDescent="0.3">
      <c r="A59" s="22" t="str">
        <f>[9]COOPESANTOS!B59</f>
        <v>c. Bloque mayor a 50 000 kWh</v>
      </c>
      <c r="B59" s="13">
        <f>[9]COOPESANTOS!C59</f>
        <v>180000</v>
      </c>
      <c r="C59" s="13">
        <f>[9]COOPESANTOS!D59</f>
        <v>180000</v>
      </c>
      <c r="D59" s="13">
        <f>[9]COOPESANTOS!E59</f>
        <v>180000</v>
      </c>
      <c r="E59" s="13">
        <f>[9]COOPESANTOS!F59</f>
        <v>183500</v>
      </c>
      <c r="F59" s="13">
        <f>[9]COOPESANTOS!G59</f>
        <v>183500</v>
      </c>
      <c r="G59" s="13">
        <f>[9]COOPESANTOS!H59</f>
        <v>183500</v>
      </c>
      <c r="H59" s="13">
        <f>[9]COOPESANTOS!I59</f>
        <v>199500</v>
      </c>
      <c r="I59" s="13">
        <f>[9]COOPESANTOS!J59</f>
        <v>199500</v>
      </c>
      <c r="J59" s="13">
        <f>[9]COOPESANTOS!K59</f>
        <v>199500</v>
      </c>
      <c r="K59" s="13"/>
      <c r="L59" s="13"/>
      <c r="M59" s="13"/>
    </row>
    <row r="60" spans="1:13" x14ac:dyDescent="0.3">
      <c r="A60" s="22" t="str">
        <f>[9]COOPESANTOS!B60</f>
        <v xml:space="preserve">c. Bloque mayor a 50 000 kWh </v>
      </c>
      <c r="B60" s="13"/>
      <c r="C60" s="13"/>
      <c r="D60" s="13"/>
      <c r="E60" s="13"/>
      <c r="F60" s="13"/>
      <c r="G60" s="13"/>
      <c r="H60" s="13"/>
      <c r="I60" s="13"/>
      <c r="J60" s="13"/>
      <c r="K60" s="13">
        <f>[9]COOPESANTOS!L60</f>
        <v>186500</v>
      </c>
      <c r="L60" s="13">
        <f>[9]COOPESANTOS!M60</f>
        <v>186500</v>
      </c>
      <c r="M60" s="13">
        <f>[9]COOPESANTOS!N60</f>
        <v>186500</v>
      </c>
    </row>
    <row r="61" spans="1:13" x14ac:dyDescent="0.3">
      <c r="A61" s="114" t="str">
        <f>[9]COOPESANTOS!B61</f>
        <v>Tarifa de acceso</v>
      </c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</row>
    <row r="62" spans="1:13" x14ac:dyDescent="0.3">
      <c r="A62" s="66" t="str">
        <f>[9]COOPESANTOS!B62</f>
        <v>T-TA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x14ac:dyDescent="0.3">
      <c r="A63" s="116" t="str">
        <f>[9]COOPESANTOS!B63</f>
        <v>a. Consumo de Energía cada kWh</v>
      </c>
      <c r="B63" s="115">
        <f>[9]COOPESANTOS!C63</f>
        <v>38.480000000000011</v>
      </c>
      <c r="C63" s="115">
        <f>[9]COOPESANTOS!D63</f>
        <v>38.480000000000011</v>
      </c>
      <c r="D63" s="115">
        <f>[9]COOPESANTOS!E63</f>
        <v>38.480000000000011</v>
      </c>
      <c r="E63" s="115">
        <f>[9]COOPESANTOS!F63</f>
        <v>38.480000000000011</v>
      </c>
      <c r="F63" s="115">
        <f>[9]COOPESANTOS!G63</f>
        <v>38.480000000000011</v>
      </c>
      <c r="G63" s="115">
        <f>[9]COOPESANTOS!H63</f>
        <v>38.480000000000011</v>
      </c>
      <c r="H63" s="115">
        <f>[9]COOPESANTOS!I63</f>
        <v>38.480000000000011</v>
      </c>
      <c r="I63" s="115">
        <f>[9]COOPESANTOS!J63</f>
        <v>38.480000000000011</v>
      </c>
      <c r="J63" s="115">
        <f>[9]COOPESANTOS!K63</f>
        <v>38.480000000000011</v>
      </c>
      <c r="K63" s="115">
        <f>[9]COOPESANTOS!L63</f>
        <v>31.179999999999978</v>
      </c>
      <c r="L63" s="115">
        <f>[9]COOPESANTOS!M63</f>
        <v>31.179999999999982</v>
      </c>
      <c r="M63" s="115">
        <f>[9]COOPESANTOS!N63</f>
        <v>31.179999999999978</v>
      </c>
    </row>
    <row r="64" spans="1:13" x14ac:dyDescent="0.3">
      <c r="A64" s="66" t="str">
        <f>[9]COOPESANTOS!B64</f>
        <v>Tarifa en centros de recarga rápida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 x14ac:dyDescent="0.3">
      <c r="A65" s="66" t="str">
        <f>[9]COOPESANTOS!B65</f>
        <v>T-VE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 x14ac:dyDescent="0.3">
      <c r="A66" s="116" t="str">
        <f>[9]COOPESANTOS!B66</f>
        <v>b. Por minuto de recarga de energía</v>
      </c>
      <c r="B66" s="115">
        <f>[9]COOPESANTOS!C66</f>
        <v>150</v>
      </c>
      <c r="C66" s="115">
        <f>[9]COOPESANTOS!D66</f>
        <v>150</v>
      </c>
      <c r="D66" s="115">
        <f>[9]COOPESANTOS!E66</f>
        <v>143.61290322580646</v>
      </c>
      <c r="E66" s="115">
        <f>[9]COOPESANTOS!F66</f>
        <v>141</v>
      </c>
      <c r="F66" s="115">
        <f>[9]COOPESANTOS!G66</f>
        <v>141</v>
      </c>
      <c r="G66" s="115">
        <f>[9]COOPESANTOS!H66</f>
        <v>141</v>
      </c>
      <c r="H66" s="115">
        <f>[9]COOPESANTOS!I66</f>
        <v>141</v>
      </c>
      <c r="I66" s="115">
        <f>[9]COOPESANTOS!J66</f>
        <v>140.61290322580646</v>
      </c>
      <c r="J66" s="115">
        <f>[9]COOPESANTOS!K66</f>
        <v>137</v>
      </c>
      <c r="K66" s="115">
        <f>[9]COOPESANTOS!L66</f>
        <v>137</v>
      </c>
      <c r="L66" s="115">
        <f>[9]COOPESANTOS!M66</f>
        <v>137</v>
      </c>
      <c r="M66" s="115">
        <f>[9]COOPESANTOS!N66</f>
        <v>137</v>
      </c>
    </row>
    <row r="67" spans="1:13" x14ac:dyDescent="0.3">
      <c r="A67" s="66" t="str">
        <f>[9]COOPESANTOS!B67</f>
        <v>Tarifa residencial modalidad prepago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x14ac:dyDescent="0.3">
      <c r="A68" s="66" t="str">
        <f>[9]COOPESANTOS!B68</f>
        <v>T-RP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x14ac:dyDescent="0.3">
      <c r="A69" s="22" t="str">
        <f>[9]COOPESANTOS!B69</f>
        <v>a. Bloque 0-40 kWh</v>
      </c>
      <c r="B69" s="13"/>
      <c r="C69" s="13"/>
      <c r="D69" s="13"/>
      <c r="E69" s="13"/>
      <c r="F69" s="13"/>
      <c r="G69" s="13"/>
      <c r="H69" s="13">
        <f>[9]COOPESANTOS!I69</f>
        <v>3353.6000000000017</v>
      </c>
      <c r="I69" s="13">
        <f>[9]COOPESANTOS!J69</f>
        <v>3353.6000000000017</v>
      </c>
      <c r="J69" s="13">
        <f>[9]COOPESANTOS!K69</f>
        <v>3353.6000000000013</v>
      </c>
      <c r="K69" s="13">
        <f>[9]COOPESANTOS!L69</f>
        <v>3240.8000000000015</v>
      </c>
      <c r="L69" s="13">
        <f>[9]COOPESANTOS!M69</f>
        <v>3240.8000000000015</v>
      </c>
      <c r="M69" s="13">
        <f>[9]COOPESANTOS!N69</f>
        <v>3240.8000000000015</v>
      </c>
    </row>
    <row r="70" spans="1:13" x14ac:dyDescent="0.3">
      <c r="A70" s="22" t="str">
        <f>[9]COOPESANTOS!B70</f>
        <v xml:space="preserve">b. Bloque 41-200 kWh </v>
      </c>
      <c r="B70" s="13"/>
      <c r="C70" s="13"/>
      <c r="D70" s="13"/>
      <c r="E70" s="13"/>
      <c r="F70" s="13"/>
      <c r="G70" s="13"/>
      <c r="H70" s="13">
        <f>[9]COOPESANTOS!I70</f>
        <v>83.840000000000018</v>
      </c>
      <c r="I70" s="13">
        <f>[9]COOPESANTOS!J70</f>
        <v>83.840000000000018</v>
      </c>
      <c r="J70" s="13">
        <f>[9]COOPESANTOS!K70</f>
        <v>83.84</v>
      </c>
      <c r="K70" s="13">
        <f>[9]COOPESANTOS!L70</f>
        <v>81.02</v>
      </c>
      <c r="L70" s="13">
        <f>[9]COOPESANTOS!M70</f>
        <v>81.02</v>
      </c>
      <c r="M70" s="13">
        <f>[9]COOPESANTOS!N70</f>
        <v>81.02</v>
      </c>
    </row>
    <row r="71" spans="1:13" x14ac:dyDescent="0.3">
      <c r="A71" s="22" t="str">
        <f>[9]COOPESANTOS!B71</f>
        <v xml:space="preserve">c. Bloque mayor a 200 kWh </v>
      </c>
      <c r="B71" s="13"/>
      <c r="C71" s="13"/>
      <c r="D71" s="13"/>
      <c r="E71" s="13"/>
      <c r="F71" s="13"/>
      <c r="G71" s="13"/>
      <c r="H71" s="13">
        <f>[9]COOPESANTOS!I71</f>
        <v>135.69000000000003</v>
      </c>
      <c r="I71" s="13">
        <f>[9]COOPESANTOS!J71</f>
        <v>135.69000000000003</v>
      </c>
      <c r="J71" s="13">
        <f>[9]COOPESANTOS!K71</f>
        <v>135.69000000000003</v>
      </c>
      <c r="K71" s="13">
        <f>[9]COOPESANTOS!L71</f>
        <v>131.13000000000008</v>
      </c>
      <c r="L71" s="13">
        <f>[9]COOPESANTOS!M71</f>
        <v>131.13000000000008</v>
      </c>
      <c r="M71" s="13">
        <f>[9]COOPESANTOS!N71</f>
        <v>131.13000000000008</v>
      </c>
    </row>
    <row r="72" spans="1:13" x14ac:dyDescent="0.3">
      <c r="A72" s="114" t="str">
        <f>[9]COOPESANTOS!B72</f>
        <v>Tarifa en centros de recarga en planteles para autobuses electricos</v>
      </c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</row>
    <row r="73" spans="1:13" x14ac:dyDescent="0.3">
      <c r="A73" s="139" t="str">
        <f>[9]COOPESANTOS!B73</f>
        <v>T-BE</v>
      </c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</row>
    <row r="74" spans="1:13" x14ac:dyDescent="0.3">
      <c r="A74" s="116" t="s">
        <v>268</v>
      </c>
      <c r="B74" s="115">
        <f>[9]COOPESANTOS!C74</f>
        <v>57.079999999999977</v>
      </c>
      <c r="C74" s="115">
        <f>[9]COOPESANTOS!D74</f>
        <v>57.079999999999984</v>
      </c>
      <c r="D74" s="115">
        <f>[9]COOPESANTOS!E74</f>
        <v>54.475483870967764</v>
      </c>
      <c r="E74" s="115">
        <f>[9]COOPESANTOS!F74</f>
        <v>53.410000000000011</v>
      </c>
      <c r="F74" s="115">
        <f>[9]COOPESANTOS!G74</f>
        <v>53.410000000000018</v>
      </c>
      <c r="G74" s="115">
        <f>[9]COOPESANTOS!H74</f>
        <v>53.410000000000011</v>
      </c>
      <c r="H74" s="115">
        <f>[9]COOPESANTOS!I74</f>
        <v>53.410000000000018</v>
      </c>
      <c r="I74" s="115">
        <f>[9]COOPESANTOS!J74</f>
        <v>53.357741935483865</v>
      </c>
      <c r="J74" s="115">
        <f>[9]COOPESANTOS!K74</f>
        <v>52.869999999999962</v>
      </c>
      <c r="K74" s="115">
        <f>[9]COOPESANTOS!L74</f>
        <v>52.869999999999955</v>
      </c>
      <c r="L74" s="115">
        <f>[9]COOPESANTOS!M74</f>
        <v>52.869999999999962</v>
      </c>
      <c r="M74" s="115">
        <f>[9]COOPESANTOS!N74</f>
        <v>52.869999999999955</v>
      </c>
    </row>
    <row r="75" spans="1:13" x14ac:dyDescent="0.3">
      <c r="A75" s="2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3" x14ac:dyDescent="0.3">
      <c r="A76" s="24"/>
    </row>
    <row r="77" spans="1:13" x14ac:dyDescent="0.3">
      <c r="A77" s="24" t="s">
        <v>25</v>
      </c>
    </row>
    <row r="78" spans="1:13" x14ac:dyDescent="0.3">
      <c r="A78" s="24" t="s">
        <v>76</v>
      </c>
    </row>
    <row r="81" spans="1:13" x14ac:dyDescent="0.3">
      <c r="A81" s="179" t="s">
        <v>119</v>
      </c>
      <c r="B81" s="179"/>
      <c r="C81" s="179"/>
      <c r="D81" s="179"/>
      <c r="E81" s="179"/>
      <c r="F81" s="179"/>
      <c r="G81" s="179"/>
      <c r="H81" s="179"/>
      <c r="I81" s="179"/>
      <c r="J81" s="179"/>
    </row>
    <row r="82" spans="1:13" x14ac:dyDescent="0.3">
      <c r="A82" s="180" t="s">
        <v>225</v>
      </c>
      <c r="B82" s="180"/>
      <c r="C82" s="180"/>
      <c r="D82" s="180"/>
      <c r="E82" s="180"/>
      <c r="F82" s="180"/>
      <c r="G82" s="180"/>
      <c r="H82" s="180"/>
      <c r="I82" s="180"/>
      <c r="J82" s="180"/>
    </row>
    <row r="83" spans="1:13" x14ac:dyDescent="0.3">
      <c r="A83" s="78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</row>
    <row r="84" spans="1:13" x14ac:dyDescent="0.3">
      <c r="A84" s="73" t="str">
        <f>[9]COOPESANTOS!B81</f>
        <v>Promedio de Tarifa</v>
      </c>
      <c r="B84" s="73" t="str">
        <f>[9]COOPESANTOS!C81</f>
        <v>Mes</v>
      </c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</row>
    <row r="85" spans="1:13" x14ac:dyDescent="0.3">
      <c r="A85" s="51" t="str">
        <f>[9]COOPESANTOS!B82</f>
        <v>º</v>
      </c>
      <c r="B85" s="51" t="str">
        <f>[9]COOPESANTOS!C82</f>
        <v>Enero</v>
      </c>
      <c r="C85" s="51" t="str">
        <f>[9]COOPESANTOS!D82</f>
        <v>Febrero</v>
      </c>
      <c r="D85" s="51" t="str">
        <f>[9]COOPESANTOS!E82</f>
        <v>Marzo</v>
      </c>
      <c r="E85" s="51" t="str">
        <f>[9]COOPESANTOS!F82</f>
        <v>Abril</v>
      </c>
      <c r="F85" s="51" t="str">
        <f>[9]COOPESANTOS!G82</f>
        <v>Mayo</v>
      </c>
      <c r="G85" s="51" t="str">
        <f>[9]COOPESANTOS!H82</f>
        <v>Junio</v>
      </c>
      <c r="H85" s="51" t="str">
        <f>[9]COOPESANTOS!I82</f>
        <v>Julio</v>
      </c>
      <c r="I85" s="51" t="str">
        <f>[9]COOPESANTOS!J82</f>
        <v>Agosto</v>
      </c>
      <c r="J85" s="51" t="str">
        <f>[9]COOPESANTOS!K82</f>
        <v>Septiembre</v>
      </c>
      <c r="K85" s="51" t="str">
        <f>[9]COOPESANTOS!L82</f>
        <v>Octubre</v>
      </c>
      <c r="L85" s="51" t="str">
        <f>[9]COOPESANTOS!M82</f>
        <v>Noviembre</v>
      </c>
      <c r="M85" s="51" t="str">
        <f>[9]COOPESANTOS!N82</f>
        <v>Diciembre</v>
      </c>
    </row>
    <row r="86" spans="1:13" x14ac:dyDescent="0.3">
      <c r="A86" s="51" t="str">
        <f>[9]COOPESANTOS!B83</f>
        <v>VENTAS AL SERVICIO DE DISTRIBUCIÓN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</row>
    <row r="87" spans="1:13" x14ac:dyDescent="0.3">
      <c r="A87" s="51" t="str">
        <f>[9]COOPESANTOS!B84</f>
        <v>T-SD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</row>
    <row r="88" spans="1:13" x14ac:dyDescent="0.3">
      <c r="A88" s="60" t="str">
        <f>[9]COOPESANTOS!B85</f>
        <v>a. Energía Punta</v>
      </c>
      <c r="B88" s="141">
        <f>[9]COOPESANTOS!C85</f>
        <v>113</v>
      </c>
      <c r="C88" s="141">
        <f>[9]COOPESANTOS!D85</f>
        <v>113</v>
      </c>
      <c r="D88" s="141">
        <f>[9]COOPESANTOS!E85</f>
        <v>113</v>
      </c>
      <c r="E88" s="141">
        <f>[9]COOPESANTOS!F85</f>
        <v>113</v>
      </c>
      <c r="F88" s="141">
        <f>[9]COOPESANTOS!G85</f>
        <v>113</v>
      </c>
      <c r="G88" s="141">
        <f>[9]COOPESANTOS!H85</f>
        <v>113</v>
      </c>
      <c r="H88" s="141">
        <f>[9]COOPESANTOS!I85</f>
        <v>68</v>
      </c>
      <c r="I88" s="141">
        <f>[9]COOPESANTOS!J85</f>
        <v>68</v>
      </c>
      <c r="J88" s="141">
        <f>[9]COOPESANTOS!K85</f>
        <v>68</v>
      </c>
      <c r="K88" s="141">
        <f>[9]COOPESANTOS!L85</f>
        <v>68</v>
      </c>
      <c r="L88" s="141">
        <f>[9]COOPESANTOS!M85</f>
        <v>68</v>
      </c>
      <c r="M88" s="141">
        <f>[9]COOPESANTOS!N85</f>
        <v>68</v>
      </c>
    </row>
    <row r="89" spans="1:13" x14ac:dyDescent="0.3">
      <c r="A89" s="60" t="str">
        <f>[9]COOPESANTOS!B86</f>
        <v>e. Energía Noche</v>
      </c>
      <c r="B89" s="141">
        <f>[9]COOPESANTOS!C86</f>
        <v>39</v>
      </c>
      <c r="C89" s="141">
        <f>[9]COOPESANTOS!D86</f>
        <v>39</v>
      </c>
      <c r="D89" s="141">
        <f>[9]COOPESANTOS!E86</f>
        <v>39</v>
      </c>
      <c r="E89" s="141">
        <f>[9]COOPESANTOS!F86</f>
        <v>39</v>
      </c>
      <c r="F89" s="141">
        <f>[9]COOPESANTOS!G86</f>
        <v>39</v>
      </c>
      <c r="G89" s="141">
        <f>[9]COOPESANTOS!H86</f>
        <v>39</v>
      </c>
      <c r="H89" s="141">
        <f>[9]COOPESANTOS!I86</f>
        <v>39</v>
      </c>
      <c r="I89" s="141">
        <f>[9]COOPESANTOS!J86</f>
        <v>39</v>
      </c>
      <c r="J89" s="141">
        <f>[9]COOPESANTOS!K86</f>
        <v>39</v>
      </c>
      <c r="K89" s="141">
        <f>[9]COOPESANTOS!L86</f>
        <v>39</v>
      </c>
      <c r="L89" s="141">
        <f>[9]COOPESANTOS!M86</f>
        <v>39</v>
      </c>
      <c r="M89" s="141">
        <f>[9]COOPESANTOS!N86</f>
        <v>39</v>
      </c>
    </row>
    <row r="90" spans="1:13" x14ac:dyDescent="0.3">
      <c r="A90" s="127" t="str">
        <f>[9]COOPESANTOS!B87</f>
        <v>c. Energía Valle</v>
      </c>
      <c r="B90" s="142">
        <f>[9]COOPESANTOS!C87</f>
        <v>92</v>
      </c>
      <c r="C90" s="142">
        <f>[9]COOPESANTOS!D87</f>
        <v>92</v>
      </c>
      <c r="D90" s="142">
        <f>[9]COOPESANTOS!E87</f>
        <v>92</v>
      </c>
      <c r="E90" s="142">
        <f>[9]COOPESANTOS!F87</f>
        <v>92</v>
      </c>
      <c r="F90" s="142">
        <f>[9]COOPESANTOS!G87</f>
        <v>92</v>
      </c>
      <c r="G90" s="142">
        <f>[9]COOPESANTOS!H87</f>
        <v>92</v>
      </c>
      <c r="H90" s="142">
        <f>[9]COOPESANTOS!I87</f>
        <v>55</v>
      </c>
      <c r="I90" s="142">
        <f>[9]COOPESANTOS!J87</f>
        <v>55</v>
      </c>
      <c r="J90" s="142">
        <f>[9]COOPESANTOS!K87</f>
        <v>55</v>
      </c>
      <c r="K90" s="142">
        <f>[9]COOPESANTOS!L87</f>
        <v>55</v>
      </c>
      <c r="L90" s="142">
        <f>[9]COOPESANTOS!M87</f>
        <v>55</v>
      </c>
      <c r="M90" s="142">
        <f>[9]COOPESANTOS!N87</f>
        <v>55</v>
      </c>
    </row>
    <row r="91" spans="1:13" x14ac:dyDescent="0.3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</row>
    <row r="92" spans="1:13" x14ac:dyDescent="0.3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spans="1:13" x14ac:dyDescent="0.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</row>
    <row r="94" spans="1:13" x14ac:dyDescent="0.3">
      <c r="A94" s="51"/>
      <c r="B94" s="60"/>
      <c r="C94" s="60"/>
      <c r="D94" s="60"/>
      <c r="E94" s="51"/>
      <c r="F94" s="51"/>
      <c r="G94" s="51"/>
      <c r="H94" s="51"/>
      <c r="I94" s="51"/>
      <c r="J94" s="51"/>
      <c r="K94" s="51"/>
      <c r="L94" s="51"/>
      <c r="M94" s="51"/>
    </row>
    <row r="95" spans="1:13" x14ac:dyDescent="0.3">
      <c r="A95" s="51"/>
      <c r="B95" s="60"/>
      <c r="C95" s="60"/>
      <c r="D95" s="60"/>
      <c r="E95" s="51"/>
      <c r="F95" s="51"/>
      <c r="G95" s="51"/>
      <c r="H95" s="51"/>
      <c r="I95" s="51"/>
      <c r="J95" s="51"/>
      <c r="K95" s="51"/>
      <c r="L95" s="51"/>
      <c r="M95" s="51"/>
    </row>
    <row r="96" spans="1:13" x14ac:dyDescent="0.3">
      <c r="A96" s="51"/>
      <c r="B96" s="37"/>
      <c r="E96" s="13"/>
      <c r="F96" s="13"/>
      <c r="G96" s="13"/>
      <c r="H96" s="13"/>
      <c r="I96" s="13"/>
      <c r="J96" s="13"/>
      <c r="K96" s="13"/>
      <c r="L96" s="13"/>
      <c r="M96" s="13"/>
    </row>
    <row r="97" spans="1:4" x14ac:dyDescent="0.3">
      <c r="A97" s="24"/>
      <c r="B97" s="13"/>
      <c r="C97" s="13"/>
      <c r="D97" s="13"/>
    </row>
    <row r="98" spans="1:4" x14ac:dyDescent="0.3">
      <c r="A98" s="24"/>
    </row>
    <row r="100" spans="1:4" ht="26.25" customHeight="1" x14ac:dyDescent="0.3"/>
    <row r="103" spans="1:4" x14ac:dyDescent="0.3">
      <c r="A103" s="24"/>
    </row>
  </sheetData>
  <mergeCells count="4">
    <mergeCell ref="A5:N5"/>
    <mergeCell ref="A6:M6"/>
    <mergeCell ref="A81:J81"/>
    <mergeCell ref="A82:J82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0384-D513-4326-9D13-B3E9AD8161D9}">
  <sheetPr>
    <tabColor theme="2"/>
  </sheetPr>
  <dimension ref="A5:N49"/>
  <sheetViews>
    <sheetView topLeftCell="A45" workbookViewId="0">
      <selection activeCell="A46" sqref="A46:N49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149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226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[9]COOPEALFARORUIZ!B7</f>
        <v>Tipo de tarifa y bloque</v>
      </c>
      <c r="B7" s="18" t="str">
        <f>[9]COOPEALFARORUIZ!C7</f>
        <v>Enero</v>
      </c>
      <c r="C7" s="18" t="str">
        <f>[9]COOPEALFARORUIZ!D7</f>
        <v>Febrero</v>
      </c>
      <c r="D7" s="18" t="str">
        <f>[9]COOPEALFARORUIZ!E7</f>
        <v>Marzo</v>
      </c>
      <c r="E7" s="18" t="str">
        <f>[9]COOPEALFARORUIZ!F7</f>
        <v>Abril</v>
      </c>
      <c r="F7" s="18" t="str">
        <f>[9]COOPEALFARORUIZ!G7</f>
        <v>Mayo</v>
      </c>
      <c r="G7" s="18" t="str">
        <f>[9]COOPEALFARORUIZ!H7</f>
        <v>Junio</v>
      </c>
      <c r="H7" s="18" t="str">
        <f>[9]COOPEALFARORUIZ!I7</f>
        <v>Julio</v>
      </c>
      <c r="I7" s="18" t="str">
        <f>[9]COOPEALFARORUIZ!J7</f>
        <v>Agosto</v>
      </c>
      <c r="J7" s="18" t="str">
        <f>[9]COOPEALFARORUIZ!K7</f>
        <v>Septiembre</v>
      </c>
      <c r="K7" s="18" t="str">
        <f>[9]COOPEALFARORUIZ!L7</f>
        <v>Octubre</v>
      </c>
      <c r="L7" s="18" t="str">
        <f>[9]COOPEALFARORUIZ!M7</f>
        <v>Noviembre</v>
      </c>
      <c r="M7" s="18" t="str">
        <f>[9]COOPEALFARORUIZ!N7</f>
        <v>Diciembre</v>
      </c>
    </row>
    <row r="8" spans="1:13" x14ac:dyDescent="0.3">
      <c r="A8" s="19" t="str">
        <f>[9]COOPEALFARORUIZ!B8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[9]COOPEALFARORUIZ!B9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[9]COOPEALFARORUIZ!B10</f>
        <v xml:space="preserve">a. Bloque 0-30 kWh </v>
      </c>
      <c r="B10" s="13">
        <f>[9]COOPEALFARORUIZ!C10</f>
        <v>2151</v>
      </c>
      <c r="C10" s="13">
        <f>[9]COOPEALFARORUIZ!D10</f>
        <v>2151</v>
      </c>
      <c r="D10" s="13">
        <f>[9]COOPEALFARORUIZ!E10</f>
        <v>2151</v>
      </c>
      <c r="E10" s="13">
        <f>[9]COOPEALFARORUIZ!F10</f>
        <v>2174.6999999999989</v>
      </c>
      <c r="F10" s="13">
        <f>[9]COOPEALFARORUIZ!G10</f>
        <v>2174.6999999999989</v>
      </c>
      <c r="G10" s="13">
        <f>[9]COOPEALFARORUIZ!H10</f>
        <v>2174.6999999999989</v>
      </c>
      <c r="H10" s="13">
        <f>[9]COOPEALFARORUIZ!I10</f>
        <v>2287.1999999999989</v>
      </c>
      <c r="I10" s="13">
        <f>[9]COOPEALFARORUIZ!J10</f>
        <v>2287.1999999999989</v>
      </c>
      <c r="J10" s="13">
        <f>[9]COOPEALFARORUIZ!K10</f>
        <v>2287.1999999999989</v>
      </c>
      <c r="K10" s="13">
        <f>[9]COOPEALFARORUIZ!L10</f>
        <v>2137.8000000000011</v>
      </c>
      <c r="L10" s="13">
        <f>[9]COOPEALFARORUIZ!M10</f>
        <v>2137.8000000000011</v>
      </c>
      <c r="M10" s="13">
        <f>[9]COOPEALFARORUIZ!N10</f>
        <v>2137.8000000000011</v>
      </c>
    </row>
    <row r="11" spans="1:13" x14ac:dyDescent="0.3">
      <c r="A11" s="22" t="str">
        <f>[9]COOPEALFARORUIZ!B11</f>
        <v>b. Bloque 31-200 kWh</v>
      </c>
      <c r="B11" s="13">
        <f>[9]COOPEALFARORUIZ!C11</f>
        <v>71.7</v>
      </c>
      <c r="C11" s="13">
        <f>[9]COOPEALFARORUIZ!D11</f>
        <v>71.700000000000031</v>
      </c>
      <c r="D11" s="13">
        <f>[9]COOPEALFARORUIZ!E11</f>
        <v>71.7</v>
      </c>
      <c r="E11" s="13">
        <f>[9]COOPEALFARORUIZ!F11</f>
        <v>72.489999999999995</v>
      </c>
      <c r="F11" s="13">
        <f>[9]COOPEALFARORUIZ!G11</f>
        <v>72.489999999999981</v>
      </c>
      <c r="G11" s="13">
        <f>[9]COOPEALFARORUIZ!H11</f>
        <v>72.489999999999995</v>
      </c>
      <c r="H11" s="13">
        <f>[9]COOPEALFARORUIZ!I11</f>
        <v>76.239999999999966</v>
      </c>
      <c r="I11" s="13">
        <f>[9]COOPEALFARORUIZ!J11</f>
        <v>76.239999999999966</v>
      </c>
      <c r="J11" s="13">
        <f>[9]COOPEALFARORUIZ!K11</f>
        <v>76.239999999999981</v>
      </c>
      <c r="K11" s="13">
        <f>[9]COOPEALFARORUIZ!L11</f>
        <v>71.260000000000019</v>
      </c>
      <c r="L11" s="13">
        <f>[9]COOPEALFARORUIZ!M11</f>
        <v>71.260000000000005</v>
      </c>
      <c r="M11" s="13">
        <f>[9]COOPEALFARORUIZ!N11</f>
        <v>71.260000000000019</v>
      </c>
    </row>
    <row r="12" spans="1:13" x14ac:dyDescent="0.3">
      <c r="A12" s="22" t="str">
        <f>[9]COOPEALFARORUIZ!B12</f>
        <v xml:space="preserve">c. Bloque mayor a 200 kWh </v>
      </c>
      <c r="B12" s="13">
        <f>[9]COOPEALFARORUIZ!C12</f>
        <v>93.19999999999996</v>
      </c>
      <c r="C12" s="13">
        <f>[9]COOPEALFARORUIZ!D12</f>
        <v>93.199999999999974</v>
      </c>
      <c r="D12" s="13">
        <f>[9]COOPEALFARORUIZ!E12</f>
        <v>93.19999999999996</v>
      </c>
      <c r="E12" s="13">
        <f>[9]COOPEALFARORUIZ!F12</f>
        <v>94.239999999999938</v>
      </c>
      <c r="F12" s="13">
        <f>[9]COOPEALFARORUIZ!G12</f>
        <v>94.239999999999924</v>
      </c>
      <c r="G12" s="13">
        <f>[9]COOPEALFARORUIZ!H12</f>
        <v>94.239999999999938</v>
      </c>
      <c r="H12" s="13">
        <f>[9]COOPEALFARORUIZ!I12</f>
        <v>99.119999999999933</v>
      </c>
      <c r="I12" s="13">
        <f>[9]COOPEALFARORUIZ!J12</f>
        <v>99.119999999999933</v>
      </c>
      <c r="J12" s="13">
        <f>[9]COOPEALFARORUIZ!K12</f>
        <v>99.119999999999933</v>
      </c>
      <c r="K12" s="13">
        <f>[9]COOPEALFARORUIZ!L12</f>
        <v>92.64</v>
      </c>
      <c r="L12" s="13">
        <f>[9]COOPEALFARORUIZ!M12</f>
        <v>92.640000000000015</v>
      </c>
      <c r="M12" s="13">
        <f>[9]COOPEALFARORUIZ!N12</f>
        <v>92.64</v>
      </c>
    </row>
    <row r="13" spans="1:13" x14ac:dyDescent="0.3">
      <c r="A13" s="19" t="str">
        <f>[9]COOPEALFARORUIZ!B13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[9]COOPEALFARORUIZ!B14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[9]COOPEALFARORUIZ!B15</f>
        <v>a. Consumo de Energía menor o igual a 3000 kWh</v>
      </c>
      <c r="B15" s="13">
        <f>[9]COOPEALFARORUIZ!C15</f>
        <v>100.36999999999993</v>
      </c>
      <c r="C15" s="13">
        <f>[9]COOPEALFARORUIZ!D15</f>
        <v>100.36999999999993</v>
      </c>
      <c r="D15" s="13">
        <f>[9]COOPEALFARORUIZ!E15</f>
        <v>100.36999999999993</v>
      </c>
      <c r="E15" s="13">
        <f>[9]COOPEALFARORUIZ!F15</f>
        <v>101.48999999999994</v>
      </c>
      <c r="F15" s="13">
        <f>[9]COOPEALFARORUIZ!G15</f>
        <v>101.48999999999992</v>
      </c>
      <c r="G15" s="13">
        <f>[9]COOPEALFARORUIZ!H15</f>
        <v>101.48999999999994</v>
      </c>
      <c r="H15" s="13">
        <f>[9]COOPEALFARORUIZ!I15</f>
        <v>106.73</v>
      </c>
      <c r="I15" s="13">
        <f>[9]COOPEALFARORUIZ!J15</f>
        <v>106.73</v>
      </c>
      <c r="J15" s="13">
        <f>[9]COOPEALFARORUIZ!K15</f>
        <v>106.73</v>
      </c>
      <c r="K15" s="13">
        <f>[9]COOPEALFARORUIZ!L15</f>
        <v>99.760000000000076</v>
      </c>
      <c r="L15" s="13">
        <f>[9]COOPEALFARORUIZ!M15</f>
        <v>99.760000000000062</v>
      </c>
      <c r="M15" s="13">
        <f>[9]COOPEALFARORUIZ!N15</f>
        <v>99.760000000000076</v>
      </c>
    </row>
    <row r="16" spans="1:13" x14ac:dyDescent="0.3">
      <c r="A16" s="22" t="str">
        <f>[9]COOPEALFARORUIZ!B16</f>
        <v xml:space="preserve">b. Bloque 0-3000 kWh </v>
      </c>
      <c r="B16" s="13">
        <f>[9]COOPEALFARORUIZ!C16</f>
        <v>182820</v>
      </c>
      <c r="C16" s="13">
        <f>[9]COOPEALFARORUIZ!D16</f>
        <v>182820</v>
      </c>
      <c r="D16" s="13">
        <f>[9]COOPEALFARORUIZ!E16</f>
        <v>182820</v>
      </c>
      <c r="E16" s="13">
        <f>[9]COOPEALFARORUIZ!F16</f>
        <v>184860</v>
      </c>
      <c r="F16" s="13">
        <f>[9]COOPEALFARORUIZ!G16</f>
        <v>184860</v>
      </c>
      <c r="G16" s="13">
        <f>[9]COOPEALFARORUIZ!H16</f>
        <v>184860</v>
      </c>
      <c r="H16" s="13">
        <f>[9]COOPEALFARORUIZ!I16</f>
        <v>194400</v>
      </c>
      <c r="I16" s="13">
        <f>[9]COOPEALFARORUIZ!J16</f>
        <v>194400</v>
      </c>
      <c r="J16" s="13">
        <f>[9]COOPEALFARORUIZ!K16</f>
        <v>194400</v>
      </c>
      <c r="K16" s="13">
        <f>[9]COOPEALFARORUIZ!L16</f>
        <v>181710</v>
      </c>
      <c r="L16" s="13">
        <f>[9]COOPEALFARORUIZ!M16</f>
        <v>181710</v>
      </c>
      <c r="M16" s="13">
        <f>[9]COOPEALFARORUIZ!N16</f>
        <v>181710</v>
      </c>
    </row>
    <row r="17" spans="1:14" x14ac:dyDescent="0.3">
      <c r="A17" s="22" t="str">
        <f>[9]COOPEALFARORUIZ!B17</f>
        <v xml:space="preserve">c. Bloque mayor a 3000 kWh </v>
      </c>
      <c r="B17" s="13">
        <f>[9]COOPEALFARORUIZ!C17</f>
        <v>60.94000000000004</v>
      </c>
      <c r="C17" s="13">
        <f>[9]COOPEALFARORUIZ!D17</f>
        <v>60.94000000000004</v>
      </c>
      <c r="D17" s="13">
        <f>[9]COOPEALFARORUIZ!E17</f>
        <v>60.94000000000004</v>
      </c>
      <c r="E17" s="13">
        <f>[9]COOPEALFARORUIZ!F17</f>
        <v>61.619999999999955</v>
      </c>
      <c r="F17" s="13">
        <f>[9]COOPEALFARORUIZ!G17</f>
        <v>61.619999999999948</v>
      </c>
      <c r="G17" s="13">
        <f>[9]COOPEALFARORUIZ!H17</f>
        <v>61.619999999999955</v>
      </c>
      <c r="H17" s="13">
        <f>[9]COOPEALFARORUIZ!I17</f>
        <v>64.799999999999969</v>
      </c>
      <c r="I17" s="13">
        <f>[9]COOPEALFARORUIZ!J17</f>
        <v>64.799999999999969</v>
      </c>
      <c r="J17" s="13">
        <f>[9]COOPEALFARORUIZ!K17</f>
        <v>64.799999999999969</v>
      </c>
      <c r="K17" s="13">
        <f>[9]COOPEALFARORUIZ!L17</f>
        <v>60.569999999999979</v>
      </c>
      <c r="L17" s="13">
        <f>[9]COOPEALFARORUIZ!M17</f>
        <v>60.569999999999979</v>
      </c>
      <c r="M17" s="13">
        <f>[9]COOPEALFARORUIZ!N17</f>
        <v>60.569999999999979</v>
      </c>
    </row>
    <row r="18" spans="1:14" x14ac:dyDescent="0.3">
      <c r="A18" s="22" t="str">
        <f>[9]COOPEALFARORUIZ!B18</f>
        <v xml:space="preserve">d. Bloque 0-15 kW </v>
      </c>
      <c r="B18" s="13">
        <f>[9]COOPEALFARORUIZ!C18</f>
        <v>142886.10000000003</v>
      </c>
      <c r="C18" s="13">
        <f>[9]COOPEALFARORUIZ!D18</f>
        <v>142886.10000000006</v>
      </c>
      <c r="D18" s="13">
        <f>[9]COOPEALFARORUIZ!E18</f>
        <v>142886.10000000003</v>
      </c>
      <c r="E18" s="13">
        <f>[9]COOPEALFARORUIZ!F18</f>
        <v>144476.25</v>
      </c>
      <c r="F18" s="13">
        <f>[9]COOPEALFARORUIZ!G18</f>
        <v>144476.25</v>
      </c>
      <c r="G18" s="13">
        <f>[9]COOPEALFARORUIZ!H18</f>
        <v>144476.25</v>
      </c>
      <c r="H18" s="13">
        <f>[9]COOPEALFARORUIZ!I18</f>
        <v>151947.15</v>
      </c>
      <c r="I18" s="13">
        <f>[9]COOPEALFARORUIZ!J18</f>
        <v>151947.15</v>
      </c>
      <c r="J18" s="13">
        <f>[9]COOPEALFARORUIZ!K18</f>
        <v>151947.14999999997</v>
      </c>
      <c r="K18" s="13">
        <f>[9]COOPEALFARORUIZ!L18</f>
        <v>142020</v>
      </c>
      <c r="L18" s="13">
        <f>[9]COOPEALFARORUIZ!M18</f>
        <v>142020</v>
      </c>
      <c r="M18" s="13">
        <f>[9]COOPEALFARORUIZ!N18</f>
        <v>142020</v>
      </c>
    </row>
    <row r="19" spans="1:14" x14ac:dyDescent="0.3">
      <c r="A19" s="22" t="str">
        <f>[9]COOPEALFARORUIZ!B19</f>
        <v xml:space="preserve">e. Bloque mayor a 15 kW </v>
      </c>
      <c r="B19" s="13">
        <f>[9]COOPEALFARORUIZ!C19</f>
        <v>9525.7399999999961</v>
      </c>
      <c r="C19" s="13">
        <f>[9]COOPEALFARORUIZ!D19</f>
        <v>9525.7399999999961</v>
      </c>
      <c r="D19" s="13">
        <f>[9]COOPEALFARORUIZ!E19</f>
        <v>9525.7399999999961</v>
      </c>
      <c r="E19" s="13">
        <f>[9]COOPEALFARORUIZ!F19</f>
        <v>9631.75</v>
      </c>
      <c r="F19" s="13">
        <f>[9]COOPEALFARORUIZ!G19</f>
        <v>9631.75</v>
      </c>
      <c r="G19" s="13">
        <f>[9]COOPEALFARORUIZ!H19</f>
        <v>9631.75</v>
      </c>
      <c r="H19" s="13">
        <f>[9]COOPEALFARORUIZ!I19</f>
        <v>10129.81</v>
      </c>
      <c r="I19" s="13">
        <f>[9]COOPEALFARORUIZ!J19</f>
        <v>10129.81</v>
      </c>
      <c r="J19" s="13">
        <f>[9]COOPEALFARORUIZ!K19</f>
        <v>10129.81</v>
      </c>
      <c r="K19" s="13">
        <f>[9]COOPEALFARORUIZ!L19</f>
        <v>9468</v>
      </c>
      <c r="L19" s="13">
        <f>[9]COOPEALFARORUIZ!M19</f>
        <v>9468</v>
      </c>
      <c r="M19" s="13">
        <f>[9]COOPEALFARORUIZ!N19</f>
        <v>9468</v>
      </c>
    </row>
    <row r="20" spans="1:14" x14ac:dyDescent="0.3">
      <c r="A20" s="19" t="str">
        <f>[9]COOPEALFARORUIZ!B20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[9]COOPEALFARORUIZ!B21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[9]COOPEALFARORUIZ!B22</f>
        <v>a. Consumo de Energía menor o igual a 3000 kWh</v>
      </c>
      <c r="B22" s="13">
        <f>[9]COOPEALFARORUIZ!C22</f>
        <v>100.36999999999993</v>
      </c>
      <c r="C22" s="13">
        <f>[9]COOPEALFARORUIZ!D22</f>
        <v>100.36999999999993</v>
      </c>
      <c r="D22" s="13">
        <f>[9]COOPEALFARORUIZ!E22</f>
        <v>100.36999999999993</v>
      </c>
      <c r="E22" s="13">
        <f>[9]COOPEALFARORUIZ!F22</f>
        <v>101.48999999999994</v>
      </c>
      <c r="F22" s="13">
        <f>[9]COOPEALFARORUIZ!G22</f>
        <v>101.48999999999992</v>
      </c>
      <c r="G22" s="13">
        <f>[9]COOPEALFARORUIZ!H22</f>
        <v>101.48999999999994</v>
      </c>
      <c r="H22" s="13">
        <f>[9]COOPEALFARORUIZ!I22</f>
        <v>106.73</v>
      </c>
      <c r="I22" s="13">
        <f>[9]COOPEALFARORUIZ!J22</f>
        <v>106.73</v>
      </c>
      <c r="J22" s="13">
        <f>[9]COOPEALFARORUIZ!K22</f>
        <v>106.73</v>
      </c>
      <c r="K22" s="13">
        <f>[9]COOPEALFARORUIZ!L22</f>
        <v>99.760000000000076</v>
      </c>
      <c r="L22" s="13">
        <f>[9]COOPEALFARORUIZ!M22</f>
        <v>99.760000000000062</v>
      </c>
      <c r="M22" s="13">
        <f>[9]COOPEALFARORUIZ!N22</f>
        <v>99.760000000000076</v>
      </c>
      <c r="N22" s="23"/>
    </row>
    <row r="23" spans="1:14" x14ac:dyDescent="0.3">
      <c r="A23" s="22" t="str">
        <f>[9]COOPEALFARORUIZ!B23</f>
        <v xml:space="preserve">b. Bloque 0-3000 kWh </v>
      </c>
      <c r="B23" s="13">
        <f>[9]COOPEALFARORUIZ!C23</f>
        <v>182820</v>
      </c>
      <c r="C23" s="13">
        <f>[9]COOPEALFARORUIZ!D23</f>
        <v>182820</v>
      </c>
      <c r="D23" s="13">
        <f>[9]COOPEALFARORUIZ!E23</f>
        <v>182820</v>
      </c>
      <c r="E23" s="13">
        <f>[9]COOPEALFARORUIZ!F23</f>
        <v>184860</v>
      </c>
      <c r="F23" s="13">
        <f>[9]COOPEALFARORUIZ!G23</f>
        <v>184860</v>
      </c>
      <c r="G23" s="13">
        <f>[9]COOPEALFARORUIZ!H23</f>
        <v>184860</v>
      </c>
      <c r="H23" s="13">
        <f>[9]COOPEALFARORUIZ!I23</f>
        <v>194400</v>
      </c>
      <c r="I23" s="13">
        <f>[9]COOPEALFARORUIZ!J23</f>
        <v>194400</v>
      </c>
      <c r="J23" s="13">
        <f>[9]COOPEALFARORUIZ!K23</f>
        <v>194400</v>
      </c>
      <c r="K23" s="13">
        <f>[9]COOPEALFARORUIZ!L23</f>
        <v>181710</v>
      </c>
      <c r="L23" s="13">
        <f>[9]COOPEALFARORUIZ!M23</f>
        <v>181710</v>
      </c>
      <c r="M23" s="13">
        <f>[9]COOPEALFARORUIZ!N23</f>
        <v>181710</v>
      </c>
      <c r="N23" s="23"/>
    </row>
    <row r="24" spans="1:14" x14ac:dyDescent="0.3">
      <c r="A24" s="22" t="str">
        <f>[9]COOPEALFARORUIZ!B24</f>
        <v xml:space="preserve">c. Bloque mayor a 3000 kWh </v>
      </c>
      <c r="B24" s="13">
        <f>[9]COOPEALFARORUIZ!C24</f>
        <v>60.94000000000004</v>
      </c>
      <c r="C24" s="13">
        <f>[9]COOPEALFARORUIZ!D24</f>
        <v>60.94000000000004</v>
      </c>
      <c r="D24" s="13">
        <f>[9]COOPEALFARORUIZ!E24</f>
        <v>60.94000000000004</v>
      </c>
      <c r="E24" s="13">
        <f>[9]COOPEALFARORUIZ!F24</f>
        <v>61.619999999999955</v>
      </c>
      <c r="F24" s="13">
        <f>[9]COOPEALFARORUIZ!G24</f>
        <v>61.619999999999948</v>
      </c>
      <c r="G24" s="13">
        <f>[9]COOPEALFARORUIZ!H24</f>
        <v>61.619999999999955</v>
      </c>
      <c r="H24" s="13">
        <f>[9]COOPEALFARORUIZ!I24</f>
        <v>64.799999999999969</v>
      </c>
      <c r="I24" s="13">
        <f>[9]COOPEALFARORUIZ!J24</f>
        <v>64.799999999999969</v>
      </c>
      <c r="J24" s="13">
        <f>[9]COOPEALFARORUIZ!K24</f>
        <v>64.799999999999969</v>
      </c>
      <c r="K24" s="13">
        <f>[9]COOPEALFARORUIZ!L24</f>
        <v>60.569999999999979</v>
      </c>
      <c r="L24" s="13">
        <f>[9]COOPEALFARORUIZ!M24</f>
        <v>60.569999999999979</v>
      </c>
      <c r="M24" s="13">
        <f>[9]COOPEALFARORUIZ!N24</f>
        <v>60.569999999999979</v>
      </c>
      <c r="N24" s="23"/>
    </row>
    <row r="25" spans="1:14" x14ac:dyDescent="0.3">
      <c r="A25" s="22" t="str">
        <f>[9]COOPEALFARORUIZ!B25</f>
        <v>d. Bloque 0-15 kW</v>
      </c>
      <c r="B25" s="13">
        <f>[9]COOPEALFARORUIZ!C25</f>
        <v>142886.10000000003</v>
      </c>
      <c r="C25" s="13">
        <f>[9]COOPEALFARORUIZ!D25</f>
        <v>142886.10000000006</v>
      </c>
      <c r="D25" s="13">
        <f>[9]COOPEALFARORUIZ!E25</f>
        <v>142886.10000000003</v>
      </c>
      <c r="E25" s="13">
        <f>[9]COOPEALFARORUIZ!F25</f>
        <v>144476.25</v>
      </c>
      <c r="F25" s="13">
        <f>[9]COOPEALFARORUIZ!G25</f>
        <v>144476.25</v>
      </c>
      <c r="G25" s="13">
        <f>[9]COOPEALFARORUIZ!H25</f>
        <v>144476.25</v>
      </c>
      <c r="H25" s="13">
        <f>[9]COOPEALFARORUIZ!I25</f>
        <v>151947.15</v>
      </c>
      <c r="I25" s="13">
        <f>[9]COOPEALFARORUIZ!J25</f>
        <v>151947.15</v>
      </c>
      <c r="J25" s="13">
        <f>[9]COOPEALFARORUIZ!K25</f>
        <v>151947.14999999997</v>
      </c>
      <c r="K25" s="13">
        <f>[9]COOPEALFARORUIZ!L25</f>
        <v>142020</v>
      </c>
      <c r="L25" s="13">
        <f>[9]COOPEALFARORUIZ!M25</f>
        <v>142020</v>
      </c>
      <c r="M25" s="13">
        <f>[9]COOPEALFARORUIZ!N25</f>
        <v>142020</v>
      </c>
      <c r="N25" s="23"/>
    </row>
    <row r="26" spans="1:14" x14ac:dyDescent="0.3">
      <c r="A26" s="22" t="str">
        <f>[9]COOPEALFARORUIZ!B26</f>
        <v xml:space="preserve">e. Bloque mayor a 15 kW </v>
      </c>
      <c r="B26" s="13">
        <f>[9]COOPEALFARORUIZ!C26</f>
        <v>9525.7399999999961</v>
      </c>
      <c r="C26" s="13">
        <f>[9]COOPEALFARORUIZ!D26</f>
        <v>9525.7399999999961</v>
      </c>
      <c r="D26" s="13">
        <f>[9]COOPEALFARORUIZ!E26</f>
        <v>9525.7399999999961</v>
      </c>
      <c r="E26" s="13">
        <f>[9]COOPEALFARORUIZ!F26</f>
        <v>9631.75</v>
      </c>
      <c r="F26" s="13">
        <f>[9]COOPEALFARORUIZ!G26</f>
        <v>9631.75</v>
      </c>
      <c r="G26" s="13">
        <f>[9]COOPEALFARORUIZ!H26</f>
        <v>9631.75</v>
      </c>
      <c r="H26" s="13">
        <f>[9]COOPEALFARORUIZ!I26</f>
        <v>10129.81</v>
      </c>
      <c r="I26" s="13">
        <f>[9]COOPEALFARORUIZ!J26</f>
        <v>10129.81</v>
      </c>
      <c r="J26" s="13">
        <f>[9]COOPEALFARORUIZ!K26</f>
        <v>10129.81</v>
      </c>
      <c r="K26" s="13">
        <f>[9]COOPEALFARORUIZ!L26</f>
        <v>9468</v>
      </c>
      <c r="L26" s="13">
        <f>[9]COOPEALFARORUIZ!M26</f>
        <v>9468</v>
      </c>
      <c r="M26" s="13">
        <f>[9]COOPEALFARORUIZ!N26</f>
        <v>9468</v>
      </c>
      <c r="N26" s="23"/>
    </row>
    <row r="27" spans="1:14" x14ac:dyDescent="0.3">
      <c r="A27" s="19" t="str">
        <f>[9]COOPEALFARORUIZ!B27</f>
        <v>ALUMBRADO PÚBLICO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64" t="str">
        <f>[9]COOPEALFARORUIZ!B28</f>
        <v>T-AP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23"/>
    </row>
    <row r="29" spans="1:14" x14ac:dyDescent="0.3">
      <c r="A29" s="22" t="str">
        <f>[9]COOPEALFARORUIZ!B29</f>
        <v xml:space="preserve">a. Bloque 0-30 kWh </v>
      </c>
      <c r="B29" s="13">
        <f>[9]COOPEALFARORUIZ!C29</f>
        <v>93</v>
      </c>
      <c r="C29" s="13">
        <f>[9]COOPEALFARORUIZ!D29</f>
        <v>93</v>
      </c>
      <c r="D29" s="13">
        <f>[9]COOPEALFARORUIZ!E29</f>
        <v>93</v>
      </c>
      <c r="E29" s="13">
        <f>[9]COOPEALFARORUIZ!F29</f>
        <v>95.699999999999974</v>
      </c>
      <c r="F29" s="13">
        <f>[9]COOPEALFARORUIZ!G29</f>
        <v>95.69999999999996</v>
      </c>
      <c r="G29" s="13">
        <f>[9]COOPEALFARORUIZ!H29</f>
        <v>95.699999999999974</v>
      </c>
      <c r="H29" s="13">
        <f>[9]COOPEALFARORUIZ!I29</f>
        <v>94.80000000000004</v>
      </c>
      <c r="I29" s="13">
        <f>[9]COOPEALFARORUIZ!J29</f>
        <v>94.80000000000004</v>
      </c>
      <c r="J29" s="13">
        <f>[9]COOPEALFARORUIZ!K29</f>
        <v>94.800000000000026</v>
      </c>
      <c r="K29" s="13">
        <f>[9]COOPEALFARORUIZ!L29</f>
        <v>95.400000000000048</v>
      </c>
      <c r="L29" s="13">
        <f>[9]COOPEALFARORUIZ!M29</f>
        <v>95.400000000000048</v>
      </c>
      <c r="M29" s="13">
        <f>[9]COOPEALFARORUIZ!N29</f>
        <v>95.400000000000048</v>
      </c>
      <c r="N29" s="23"/>
    </row>
    <row r="30" spans="1:14" x14ac:dyDescent="0.3">
      <c r="A30" s="22" t="str">
        <f>[9]COOPEALFARORUIZ!B30</f>
        <v xml:space="preserve">b. Bloque 31-50 000 kWh </v>
      </c>
      <c r="B30" s="13">
        <f>[9]COOPEALFARORUIZ!C30</f>
        <v>3.0999999999999988</v>
      </c>
      <c r="C30" s="13">
        <f>[9]COOPEALFARORUIZ!D30</f>
        <v>3.0999999999999992</v>
      </c>
      <c r="D30" s="13">
        <f>[9]COOPEALFARORUIZ!E30</f>
        <v>3.0999999999999988</v>
      </c>
      <c r="E30" s="13">
        <f>[9]COOPEALFARORUIZ!F30</f>
        <v>3.1899999999999986</v>
      </c>
      <c r="F30" s="13">
        <f>[9]COOPEALFARORUIZ!G30</f>
        <v>3.1899999999999986</v>
      </c>
      <c r="G30" s="13">
        <f>[9]COOPEALFARORUIZ!H30</f>
        <v>3.1899999999999986</v>
      </c>
      <c r="H30" s="13">
        <f>[9]COOPEALFARORUIZ!I30</f>
        <v>3.1599999999999979</v>
      </c>
      <c r="I30" s="13">
        <f>[9]COOPEALFARORUIZ!J30</f>
        <v>3.1599999999999979</v>
      </c>
      <c r="J30" s="13">
        <f>[9]COOPEALFARORUIZ!K30</f>
        <v>3.1599999999999979</v>
      </c>
      <c r="K30" s="13">
        <f>[9]COOPEALFARORUIZ!L30</f>
        <v>3.1800000000000024</v>
      </c>
      <c r="L30" s="13">
        <f>[9]COOPEALFARORUIZ!M30</f>
        <v>3.1800000000000019</v>
      </c>
      <c r="M30" s="13">
        <f>[9]COOPEALFARORUIZ!N30</f>
        <v>3.1800000000000024</v>
      </c>
      <c r="N30" s="23"/>
    </row>
    <row r="31" spans="1:14" x14ac:dyDescent="0.3">
      <c r="A31" s="22" t="str">
        <f>[9]COOPEALFARORUIZ!B31</f>
        <v>c. Bloque mayor a 50 000 kWh</v>
      </c>
      <c r="B31" s="13">
        <f>[9]COOPEALFARORUIZ!C31</f>
        <v>155000</v>
      </c>
      <c r="C31" s="13">
        <f>[9]COOPEALFARORUIZ!D31</f>
        <v>155000</v>
      </c>
      <c r="D31" s="13">
        <f>[9]COOPEALFARORUIZ!E31</f>
        <v>155000</v>
      </c>
      <c r="E31" s="13">
        <f>[9]COOPEALFARORUIZ!F31</f>
        <v>159500</v>
      </c>
      <c r="F31" s="13">
        <f>[9]COOPEALFARORUIZ!G31</f>
        <v>159500</v>
      </c>
      <c r="G31" s="13">
        <f>[9]COOPEALFARORUIZ!H31</f>
        <v>159500</v>
      </c>
      <c r="H31" s="13">
        <f>[9]COOPEALFARORUIZ!I31</f>
        <v>158000</v>
      </c>
      <c r="I31" s="13">
        <f>[9]COOPEALFARORUIZ!J31</f>
        <v>158000</v>
      </c>
      <c r="J31" s="13">
        <f>[9]COOPEALFARORUIZ!K31</f>
        <v>158000</v>
      </c>
      <c r="K31" s="13">
        <f>[9]COOPEALFARORUIZ!L31</f>
        <v>159000</v>
      </c>
      <c r="L31" s="13">
        <f>[9]COOPEALFARORUIZ!M31</f>
        <v>159000</v>
      </c>
      <c r="M31" s="13">
        <f>[9]COOPEALFARORUIZ!N31</f>
        <v>159000</v>
      </c>
      <c r="N31" s="23"/>
    </row>
    <row r="32" spans="1:14" x14ac:dyDescent="0.3">
      <c r="A32" s="73" t="str">
        <f>[9]COOPEALFARORUIZ!B32</f>
        <v>Tarifa de acceso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23"/>
    </row>
    <row r="33" spans="1:14" x14ac:dyDescent="0.3">
      <c r="A33" s="74" t="str">
        <f>[9]COOPEALFARORUIZ!B33</f>
        <v>T-TA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23"/>
    </row>
    <row r="34" spans="1:14" x14ac:dyDescent="0.3">
      <c r="A34" s="22" t="str">
        <f>[9]COOPEALFARORUIZ!B34</f>
        <v>a. Consumo de Energía cada kWh</v>
      </c>
      <c r="B34" s="22">
        <f>[9]COOPEALFARORUIZ!C34</f>
        <v>28.600000000000016</v>
      </c>
      <c r="C34" s="22">
        <f>[9]COOPEALFARORUIZ!D34</f>
        <v>28.600000000000016</v>
      </c>
      <c r="D34" s="22">
        <f>[9]COOPEALFARORUIZ!E34</f>
        <v>28.600000000000016</v>
      </c>
      <c r="E34" s="22">
        <f>[9]COOPEALFARORUIZ!F34</f>
        <v>28.600000000000016</v>
      </c>
      <c r="F34" s="22">
        <f>[9]COOPEALFARORUIZ!G34</f>
        <v>28.600000000000016</v>
      </c>
      <c r="G34" s="22">
        <f>[9]COOPEALFARORUIZ!H34</f>
        <v>28.600000000000016</v>
      </c>
      <c r="H34" s="22">
        <f>[9]COOPEALFARORUIZ!I34</f>
        <v>28.600000000000016</v>
      </c>
      <c r="I34" s="22">
        <f>[9]COOPEALFARORUIZ!J34</f>
        <v>28.600000000000016</v>
      </c>
      <c r="J34" s="22">
        <f>[9]COOPEALFARORUIZ!K34</f>
        <v>28.600000000000016</v>
      </c>
      <c r="K34" s="120">
        <f>[9]COOPEALFARORUIZ!L34</f>
        <v>25.37</v>
      </c>
      <c r="L34" s="120">
        <f>[9]COOPEALFARORUIZ!M34</f>
        <v>25.37</v>
      </c>
      <c r="M34" s="120">
        <f>[9]COOPEALFARORUIZ!N34</f>
        <v>25.37</v>
      </c>
      <c r="N34" s="23"/>
    </row>
    <row r="35" spans="1:14" x14ac:dyDescent="0.3">
      <c r="A35" s="114" t="str">
        <f>[9]COOPEALFARORUIZ!B35</f>
        <v>Tarifa en centros de recarga rápida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22"/>
      <c r="L35" s="122"/>
      <c r="M35" s="122"/>
    </row>
    <row r="36" spans="1:14" x14ac:dyDescent="0.3">
      <c r="A36" s="66" t="str">
        <f>[9]COOPEALFARORUIZ!B36</f>
        <v>T-VE</v>
      </c>
      <c r="B36" s="22"/>
      <c r="C36" s="22"/>
      <c r="D36" s="22"/>
      <c r="E36" s="22"/>
      <c r="F36" s="22"/>
      <c r="G36" s="22"/>
      <c r="H36" s="22"/>
      <c r="I36" s="22"/>
      <c r="J36" s="22"/>
      <c r="K36" s="129"/>
      <c r="L36" s="129"/>
      <c r="M36" s="129"/>
    </row>
    <row r="37" spans="1:14" x14ac:dyDescent="0.3">
      <c r="A37" s="22" t="str">
        <f>[9]COOPEALFARORUIZ!B37</f>
        <v>b. Por minuto de recarga de energía</v>
      </c>
      <c r="B37" s="22"/>
      <c r="C37" s="22"/>
      <c r="D37" s="22">
        <f>[9]COOPEALFARORUIZ!E37</f>
        <v>141</v>
      </c>
      <c r="E37" s="22">
        <f>[9]COOPEALFARORUIZ!F37</f>
        <v>141</v>
      </c>
      <c r="F37" s="22">
        <f>[9]COOPEALFARORUIZ!G37</f>
        <v>141</v>
      </c>
      <c r="G37" s="22">
        <f>[9]COOPEALFARORUIZ!H37</f>
        <v>141</v>
      </c>
      <c r="H37" s="22">
        <f>[9]COOPEALFARORUIZ!I37</f>
        <v>141</v>
      </c>
      <c r="I37" s="137">
        <f>[9]COOPEALFARORUIZ!J37</f>
        <v>140.61290322580646</v>
      </c>
      <c r="J37" s="22">
        <f>[9]COOPEALFARORUIZ!K37</f>
        <v>137</v>
      </c>
      <c r="K37" s="129">
        <f>[9]COOPEALFARORUIZ!L37</f>
        <v>137</v>
      </c>
      <c r="L37" s="129">
        <f>[9]COOPEALFARORUIZ!M37</f>
        <v>137</v>
      </c>
      <c r="M37" s="129">
        <f>[9]COOPEALFARORUIZ!N37</f>
        <v>137</v>
      </c>
    </row>
    <row r="38" spans="1:14" x14ac:dyDescent="0.3">
      <c r="A38" s="114" t="str">
        <f>[9]COOPEALFARORUIZ!B38</f>
        <v>Tarifa residencial modalidad prepago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22"/>
      <c r="L38" s="122"/>
      <c r="M38" s="122"/>
    </row>
    <row r="39" spans="1:14" x14ac:dyDescent="0.3">
      <c r="A39" s="66" t="str">
        <f>[9]COOPEALFARORUIZ!B39</f>
        <v>T-RP</v>
      </c>
      <c r="B39" s="22"/>
      <c r="C39" s="22"/>
      <c r="D39" s="22"/>
      <c r="E39" s="22"/>
      <c r="F39" s="22"/>
      <c r="G39" s="22"/>
      <c r="H39" s="22"/>
      <c r="I39" s="22"/>
      <c r="J39" s="22"/>
      <c r="K39" s="129"/>
      <c r="L39" s="129"/>
      <c r="M39" s="129"/>
    </row>
    <row r="40" spans="1:14" x14ac:dyDescent="0.3">
      <c r="A40" s="22" t="str">
        <f>[9]COOPEALFARORUIZ!B40</f>
        <v xml:space="preserve">a. Bloque 0-30 kWh </v>
      </c>
      <c r="B40" s="22"/>
      <c r="C40" s="22"/>
      <c r="D40" s="22"/>
      <c r="E40" s="22"/>
      <c r="F40" s="22"/>
      <c r="G40" s="22"/>
      <c r="H40" s="22">
        <f>[9]COOPEALFARORUIZ!I40</f>
        <v>2287.1999999999989</v>
      </c>
      <c r="I40" s="22">
        <f>[9]COOPEALFARORUIZ!J40</f>
        <v>2287.1999999999989</v>
      </c>
      <c r="J40" s="22">
        <f>[9]COOPEALFARORUIZ!K40</f>
        <v>2287.1999999999989</v>
      </c>
      <c r="K40" s="129">
        <f>[9]COOPEALFARORUIZ!L40</f>
        <v>2137.8000000000011</v>
      </c>
      <c r="L40" s="129">
        <f>[9]COOPEALFARORUIZ!M40</f>
        <v>2137.8000000000011</v>
      </c>
      <c r="M40" s="129">
        <f>[9]COOPEALFARORUIZ!N40</f>
        <v>2137.8000000000011</v>
      </c>
    </row>
    <row r="41" spans="1:14" x14ac:dyDescent="0.3">
      <c r="A41" s="22" t="str">
        <f>[9]COOPEALFARORUIZ!B41</f>
        <v>b. Bloque 31-200 kWh</v>
      </c>
      <c r="B41" s="22"/>
      <c r="C41" s="22"/>
      <c r="D41" s="22"/>
      <c r="E41" s="22"/>
      <c r="F41" s="22"/>
      <c r="G41" s="22"/>
      <c r="H41" s="22">
        <f>[9]COOPEALFARORUIZ!I41</f>
        <v>76.239999999999966</v>
      </c>
      <c r="I41" s="22">
        <f>[9]COOPEALFARORUIZ!J41</f>
        <v>76.239999999999966</v>
      </c>
      <c r="J41" s="22">
        <f>[9]COOPEALFARORUIZ!K41</f>
        <v>76.239999999999981</v>
      </c>
      <c r="K41" s="129">
        <f>[9]COOPEALFARORUIZ!L41</f>
        <v>71.260000000000019</v>
      </c>
      <c r="L41" s="129">
        <f>[9]COOPEALFARORUIZ!M41</f>
        <v>71.260000000000005</v>
      </c>
      <c r="M41" s="129">
        <f>[9]COOPEALFARORUIZ!N41</f>
        <v>71.260000000000019</v>
      </c>
    </row>
    <row r="42" spans="1:14" x14ac:dyDescent="0.3">
      <c r="A42" s="22" t="str">
        <f>[9]COOPEALFARORUIZ!B42</f>
        <v xml:space="preserve">c. Bloque mayor a 200 kWh </v>
      </c>
      <c r="B42" s="22"/>
      <c r="C42" s="22"/>
      <c r="D42" s="22"/>
      <c r="E42" s="22"/>
      <c r="F42" s="22"/>
      <c r="G42" s="22"/>
      <c r="H42" s="22">
        <f>[9]COOPEALFARORUIZ!I42</f>
        <v>99.119999999999933</v>
      </c>
      <c r="I42" s="22">
        <f>[9]COOPEALFARORUIZ!J42</f>
        <v>99.119999999999933</v>
      </c>
      <c r="J42" s="22">
        <f>[9]COOPEALFARORUIZ!K42</f>
        <v>99.119999999999933</v>
      </c>
      <c r="K42" s="129">
        <f>[9]COOPEALFARORUIZ!L42</f>
        <v>92.64</v>
      </c>
      <c r="L42" s="129">
        <f>[9]COOPEALFARORUIZ!M42</f>
        <v>92.640000000000015</v>
      </c>
      <c r="M42" s="129">
        <f>[9]COOPEALFARORUIZ!N42</f>
        <v>92.64</v>
      </c>
    </row>
    <row r="43" spans="1:14" x14ac:dyDescent="0.3">
      <c r="A43" s="66" t="str">
        <f>[9]COOPEALFARORUIZ!B43</f>
        <v>Tarifa en centros de recarga en planteles para autobuses electricos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4" x14ac:dyDescent="0.3">
      <c r="A44" s="114" t="str">
        <f>[9]COOPEALFARORUIZ!B44</f>
        <v>T-BE</v>
      </c>
      <c r="B44" s="116"/>
      <c r="C44" s="116"/>
      <c r="D44" s="116"/>
      <c r="E44" s="116"/>
      <c r="F44" s="116"/>
      <c r="G44" s="116"/>
      <c r="H44" s="116"/>
      <c r="I44" s="116"/>
      <c r="J44" s="116"/>
      <c r="K44" s="122"/>
      <c r="L44" s="122"/>
      <c r="M44" s="122"/>
    </row>
    <row r="45" spans="1:14" x14ac:dyDescent="0.3">
      <c r="A45" s="134" t="str">
        <f>[9]COOPEALFARORUIZ!B45</f>
        <v>b. Consumo de Energía cada kWh</v>
      </c>
      <c r="B45" s="134"/>
      <c r="C45" s="134"/>
      <c r="D45" s="134">
        <f>[9]COOPEALFARORUIZ!E45</f>
        <v>53.409999999999989</v>
      </c>
      <c r="E45" s="134">
        <f>[9]COOPEALFARORUIZ!F45</f>
        <v>53.410000000000011</v>
      </c>
      <c r="F45" s="134">
        <f>[9]COOPEALFARORUIZ!G45</f>
        <v>53.410000000000018</v>
      </c>
      <c r="G45" s="134">
        <f>[9]COOPEALFARORUIZ!H45</f>
        <v>53.410000000000011</v>
      </c>
      <c r="H45" s="134">
        <f>[9]COOPEALFARORUIZ!I45</f>
        <v>53.410000000000018</v>
      </c>
      <c r="I45" s="136">
        <f>[9]COOPEALFARORUIZ!J45</f>
        <v>53.357741935483865</v>
      </c>
      <c r="J45" s="134">
        <f>[9]COOPEALFARORUIZ!K45</f>
        <v>52.869999999999962</v>
      </c>
      <c r="K45" s="136">
        <f>[9]COOPEALFARORUIZ!L45</f>
        <v>52.869999999999955</v>
      </c>
      <c r="L45" s="136">
        <f>[9]COOPEALFARORUIZ!M45</f>
        <v>52.869999999999962</v>
      </c>
      <c r="M45" s="136">
        <f>[9]COOPEALFARORUIZ!N45</f>
        <v>52.869999999999955</v>
      </c>
    </row>
    <row r="46" spans="1:14" x14ac:dyDescent="0.3">
      <c r="K46" s="40"/>
      <c r="L46" s="40"/>
      <c r="M46" s="40"/>
    </row>
    <row r="48" spans="1:14" x14ac:dyDescent="0.3">
      <c r="A48" s="24"/>
    </row>
    <row r="49" spans="1:1" x14ac:dyDescent="0.3">
      <c r="A49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2279-9232-4798-8450-3A1225F3D93C}">
  <sheetPr>
    <tabColor theme="2"/>
  </sheetPr>
  <dimension ref="A1:J16"/>
  <sheetViews>
    <sheetView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DE23-A6C0-46B0-AF83-28F04FE6035F}">
  <sheetPr>
    <tabColor theme="2"/>
  </sheetPr>
  <dimension ref="A5:Q154"/>
  <sheetViews>
    <sheetView topLeftCell="A148" workbookViewId="0">
      <selection activeCell="A150" sqref="A150:Q154"/>
    </sheetView>
  </sheetViews>
  <sheetFormatPr baseColWidth="10" defaultColWidth="11.44140625" defaultRowHeight="14.4" x14ac:dyDescent="0.3"/>
  <cols>
    <col min="1" max="1" width="49.88671875" style="1" bestFit="1" customWidth="1"/>
    <col min="2" max="10" width="14" style="1" bestFit="1" customWidth="1"/>
    <col min="11" max="12" width="12.109375" style="1" customWidth="1"/>
    <col min="13" max="13" width="14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5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5" ht="15" customHeight="1" x14ac:dyDescent="0.3">
      <c r="A6" s="180" t="s">
        <v>228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5" x14ac:dyDescent="0.3">
      <c r="A7" s="117" t="str">
        <f>[10]ICE!B121</f>
        <v>Tipo de tarifa y bloque</v>
      </c>
      <c r="B7" s="118" t="str">
        <f>[10]ICE!C121</f>
        <v>Enero</v>
      </c>
      <c r="C7" s="118" t="str">
        <f>[10]ICE!D121</f>
        <v>Febrero</v>
      </c>
      <c r="D7" s="118" t="str">
        <f>[10]ICE!E121</f>
        <v>Marzo</v>
      </c>
      <c r="E7" s="118" t="str">
        <f>[10]ICE!F121</f>
        <v>Abril</v>
      </c>
      <c r="F7" s="118" t="str">
        <f>[10]ICE!G121</f>
        <v>Mayo</v>
      </c>
      <c r="G7" s="118" t="str">
        <f>[10]ICE!H121</f>
        <v>Junio</v>
      </c>
      <c r="H7" s="118" t="str">
        <f>[10]ICE!I121</f>
        <v>Julio</v>
      </c>
      <c r="I7" s="118" t="str">
        <f>[10]ICE!J121</f>
        <v>Agosto</v>
      </c>
      <c r="J7" s="118" t="str">
        <f>[10]ICE!K121</f>
        <v>Septiembre</v>
      </c>
      <c r="K7" s="118" t="str">
        <f>[10]ICE!L121</f>
        <v>Octubre</v>
      </c>
      <c r="L7" s="118" t="str">
        <f>[10]ICE!M121</f>
        <v>Noviembre</v>
      </c>
      <c r="M7" s="37"/>
      <c r="N7" s="37"/>
    </row>
    <row r="8" spans="1:15" x14ac:dyDescent="0.3">
      <c r="A8" s="78" t="str">
        <f>[10]ICE!B122</f>
        <v>VENTAS A ICE DISTRIBUCIÓN Y A LA CNFL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21"/>
    </row>
    <row r="9" spans="1:15" x14ac:dyDescent="0.3">
      <c r="A9" s="78" t="str">
        <f>[10]ICE!B123</f>
        <v>T-CB</v>
      </c>
      <c r="B9" s="85"/>
      <c r="C9" s="85"/>
      <c r="D9" s="85"/>
      <c r="E9" s="37"/>
      <c r="F9" s="37"/>
      <c r="G9" s="37"/>
      <c r="H9" s="37"/>
      <c r="I9" s="37"/>
      <c r="J9" s="37"/>
      <c r="K9" s="37"/>
      <c r="L9" s="37"/>
      <c r="M9" s="37"/>
      <c r="N9" s="21"/>
    </row>
    <row r="10" spans="1:15" x14ac:dyDescent="0.3">
      <c r="A10" s="95" t="str">
        <f>[10]ICE!B124</f>
        <v>a. Energía Punta</v>
      </c>
      <c r="B10" s="95">
        <f>[10]ICE!C124</f>
        <v>56.52999999999998</v>
      </c>
      <c r="C10" s="95">
        <f>[10]ICE!D124</f>
        <v>56.52999999999998</v>
      </c>
      <c r="D10" s="95">
        <f>[10]ICE!E124</f>
        <v>56.52999999999998</v>
      </c>
      <c r="E10" s="95">
        <f>[10]ICE!F124</f>
        <v>56.52999999999998</v>
      </c>
      <c r="F10" s="95">
        <f>[10]ICE!G124</f>
        <v>56.52999999999998</v>
      </c>
      <c r="G10" s="95">
        <f>[10]ICE!H124</f>
        <v>56.52999999999998</v>
      </c>
      <c r="H10" s="95">
        <f>[10]ICE!I124</f>
        <v>56.52999999999998</v>
      </c>
      <c r="I10" s="95">
        <f>[10]ICE!J124</f>
        <v>56.52999999999998</v>
      </c>
      <c r="J10" s="95">
        <f>[10]ICE!K124</f>
        <v>56.52999999999998</v>
      </c>
      <c r="K10" s="95">
        <f>[10]ICE!L124</f>
        <v>56.52999999999998</v>
      </c>
      <c r="L10" s="95">
        <f>[10]ICE!M124</f>
        <v>56.52999999999998</v>
      </c>
      <c r="M10" s="78"/>
      <c r="N10" s="13"/>
    </row>
    <row r="11" spans="1:15" x14ac:dyDescent="0.3">
      <c r="A11" s="95" t="str">
        <f>[10]ICE!B125</f>
        <v>b. Energía Valle</v>
      </c>
      <c r="B11" s="95">
        <f>[10]ICE!C125</f>
        <v>46.32</v>
      </c>
      <c r="C11" s="95">
        <f>[10]ICE!D125</f>
        <v>46.320000000000007</v>
      </c>
      <c r="D11" s="95">
        <f>[10]ICE!E125</f>
        <v>46.32</v>
      </c>
      <c r="E11" s="95">
        <f>[10]ICE!F125</f>
        <v>46.320000000000007</v>
      </c>
      <c r="F11" s="95">
        <f>[10]ICE!G125</f>
        <v>46.32</v>
      </c>
      <c r="G11" s="95">
        <f>[10]ICE!H125</f>
        <v>46.320000000000007</v>
      </c>
      <c r="H11" s="95">
        <f>[10]ICE!I125</f>
        <v>46.32</v>
      </c>
      <c r="I11" s="95">
        <f>[10]ICE!J125</f>
        <v>46.32</v>
      </c>
      <c r="J11" s="95">
        <f>[10]ICE!K125</f>
        <v>46.320000000000007</v>
      </c>
      <c r="K11" s="95">
        <f>[10]ICE!L125</f>
        <v>46.32</v>
      </c>
      <c r="L11" s="95">
        <f>[10]ICE!M125</f>
        <v>46.320000000000007</v>
      </c>
      <c r="M11" s="78"/>
      <c r="N11" s="13"/>
    </row>
    <row r="12" spans="1:15" x14ac:dyDescent="0.3">
      <c r="A12" s="95" t="str">
        <f>[10]ICE!B126</f>
        <v>c. Energía Noche</v>
      </c>
      <c r="B12" s="95">
        <f>[10]ICE!C126</f>
        <v>39.320000000000007</v>
      </c>
      <c r="C12" s="95">
        <f>[10]ICE!D126</f>
        <v>39.320000000000014</v>
      </c>
      <c r="D12" s="95">
        <f>[10]ICE!E126</f>
        <v>39.320000000000007</v>
      </c>
      <c r="E12" s="95">
        <f>[10]ICE!F126</f>
        <v>39.320000000000014</v>
      </c>
      <c r="F12" s="95">
        <f>[10]ICE!G126</f>
        <v>39.320000000000007</v>
      </c>
      <c r="G12" s="95">
        <f>[10]ICE!H126</f>
        <v>39.320000000000014</v>
      </c>
      <c r="H12" s="95">
        <f>[10]ICE!I126</f>
        <v>39.320000000000007</v>
      </c>
      <c r="I12" s="95">
        <f>[10]ICE!J126</f>
        <v>39.320000000000007</v>
      </c>
      <c r="J12" s="95">
        <f>[10]ICE!K126</f>
        <v>39.320000000000014</v>
      </c>
      <c r="K12" s="95">
        <f>[10]ICE!L126</f>
        <v>39.320000000000007</v>
      </c>
      <c r="L12" s="95">
        <f>[10]ICE!M126</f>
        <v>39.320000000000014</v>
      </c>
      <c r="M12" s="78"/>
      <c r="N12" s="13"/>
    </row>
    <row r="13" spans="1:15" x14ac:dyDescent="0.3">
      <c r="A13" s="95" t="str">
        <f>[10]ICE!B127</f>
        <v>d. Potencia Punta</v>
      </c>
      <c r="B13" s="95">
        <f>[10]ICE!C127</f>
        <v>2998.380000000001</v>
      </c>
      <c r="C13" s="95">
        <f>[10]ICE!D127</f>
        <v>2998.3800000000006</v>
      </c>
      <c r="D13" s="95">
        <f>[10]ICE!E127</f>
        <v>2998.380000000001</v>
      </c>
      <c r="E13" s="95">
        <f>[10]ICE!F127</f>
        <v>2998.3800000000006</v>
      </c>
      <c r="F13" s="95">
        <f>[10]ICE!G127</f>
        <v>2998.380000000001</v>
      </c>
      <c r="G13" s="95">
        <f>[10]ICE!H127</f>
        <v>2998.3800000000006</v>
      </c>
      <c r="H13" s="95">
        <f>[10]ICE!I127</f>
        <v>2998.380000000001</v>
      </c>
      <c r="I13" s="95">
        <f>[10]ICE!J127</f>
        <v>2998.380000000001</v>
      </c>
      <c r="J13" s="95">
        <f>[10]ICE!K127</f>
        <v>2998.3800000000006</v>
      </c>
      <c r="K13" s="95">
        <f>[10]ICE!L127</f>
        <v>2998.380000000001</v>
      </c>
      <c r="L13" s="95">
        <f>[10]ICE!M127</f>
        <v>2998.3800000000006</v>
      </c>
      <c r="M13" s="78"/>
      <c r="N13" s="13"/>
    </row>
    <row r="14" spans="1:15" x14ac:dyDescent="0.3">
      <c r="A14" s="95" t="str">
        <f>[10]ICE!B128</f>
        <v>e. Potencia Valle</v>
      </c>
      <c r="B14" s="95">
        <f>[10]ICE!C128</f>
        <v>2998.380000000001</v>
      </c>
      <c r="C14" s="95">
        <f>[10]ICE!D128</f>
        <v>2998.3800000000006</v>
      </c>
      <c r="D14" s="95">
        <f>[10]ICE!E128</f>
        <v>2998.380000000001</v>
      </c>
      <c r="E14" s="95">
        <f>[10]ICE!F128</f>
        <v>2998.3800000000006</v>
      </c>
      <c r="F14" s="95">
        <f>[10]ICE!G128</f>
        <v>2998.380000000001</v>
      </c>
      <c r="G14" s="95">
        <f>[10]ICE!H128</f>
        <v>2998.3800000000006</v>
      </c>
      <c r="H14" s="95">
        <f>[10]ICE!I128</f>
        <v>2998.380000000001</v>
      </c>
      <c r="I14" s="95">
        <f>[10]ICE!J128</f>
        <v>2998.380000000001</v>
      </c>
      <c r="J14" s="95">
        <f>[10]ICE!K128</f>
        <v>2998.3800000000006</v>
      </c>
      <c r="K14" s="95">
        <f>[10]ICE!L128</f>
        <v>2998.380000000001</v>
      </c>
      <c r="L14" s="95">
        <f>[10]ICE!M128</f>
        <v>2998.3800000000006</v>
      </c>
      <c r="M14" s="78"/>
      <c r="N14" s="13"/>
    </row>
    <row r="15" spans="1:15" x14ac:dyDescent="0.3">
      <c r="A15" s="95" t="str">
        <f>[10]ICE!B129</f>
        <v>f. Potencia Noche</v>
      </c>
      <c r="B15" s="95">
        <f>[10]ICE!C129</f>
        <v>0</v>
      </c>
      <c r="C15" s="95">
        <f>[10]ICE!D129</f>
        <v>0</v>
      </c>
      <c r="D15" s="95">
        <f>[10]ICE!E129</f>
        <v>0</v>
      </c>
      <c r="E15" s="95">
        <f>[10]ICE!F129</f>
        <v>0</v>
      </c>
      <c r="F15" s="95">
        <f>[10]ICE!G129</f>
        <v>0</v>
      </c>
      <c r="G15" s="95">
        <f>[10]ICE!H129</f>
        <v>0</v>
      </c>
      <c r="H15" s="95">
        <f>[10]ICE!I129</f>
        <v>0</v>
      </c>
      <c r="I15" s="95">
        <f>[10]ICE!J129</f>
        <v>0</v>
      </c>
      <c r="J15" s="95">
        <f>[10]ICE!K129</f>
        <v>0</v>
      </c>
      <c r="K15" s="95">
        <f>[10]ICE!L129</f>
        <v>0</v>
      </c>
      <c r="L15" s="95">
        <f>[10]ICE!M129</f>
        <v>0</v>
      </c>
      <c r="M15" s="78"/>
      <c r="N15" s="13"/>
      <c r="O15" s="50"/>
    </row>
    <row r="16" spans="1:15" x14ac:dyDescent="0.3">
      <c r="A16" s="117" t="str">
        <f>[10]ICE!B130</f>
        <v>VENTAS AL SERVICIO DE DISTRIBUCIÓN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78"/>
      <c r="N16" s="21"/>
      <c r="O16" s="49"/>
    </row>
    <row r="17" spans="1:14" x14ac:dyDescent="0.3">
      <c r="A17" s="78" t="str">
        <f>[10]ICE!B131</f>
        <v>T-SD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78"/>
      <c r="N17" s="13"/>
    </row>
    <row r="18" spans="1:14" x14ac:dyDescent="0.3">
      <c r="A18" s="95" t="str">
        <f>[10]ICE!B132</f>
        <v>a. Energía Punta</v>
      </c>
      <c r="B18" s="95">
        <f>[10]ICE!C132</f>
        <v>55.809999999999967</v>
      </c>
      <c r="C18" s="95">
        <f>[10]ICE!D132</f>
        <v>55.809999999999967</v>
      </c>
      <c r="D18" s="95">
        <f>[10]ICE!E132</f>
        <v>55.809999999999967</v>
      </c>
      <c r="E18" s="95">
        <f>[10]ICE!F132</f>
        <v>55.809999999999967</v>
      </c>
      <c r="F18" s="95">
        <f>[10]ICE!G132</f>
        <v>55.809999999999967</v>
      </c>
      <c r="G18" s="95">
        <f>[10]ICE!H132</f>
        <v>55.809999999999967</v>
      </c>
      <c r="H18" s="95">
        <f>[10]ICE!I132</f>
        <v>55.809999999999967</v>
      </c>
      <c r="I18" s="95">
        <f>[10]ICE!J132</f>
        <v>55.809999999999967</v>
      </c>
      <c r="J18" s="95">
        <f>[10]ICE!K132</f>
        <v>55.809999999999967</v>
      </c>
      <c r="K18" s="95">
        <f>[10]ICE!L132</f>
        <v>55.809999999999967</v>
      </c>
      <c r="L18" s="95">
        <f>[10]ICE!M132</f>
        <v>55.809999999999967</v>
      </c>
      <c r="M18" s="78"/>
      <c r="N18" s="13"/>
    </row>
    <row r="19" spans="1:14" x14ac:dyDescent="0.3">
      <c r="A19" s="95" t="str">
        <f>[10]ICE!B133</f>
        <v>b. Energía Valle</v>
      </c>
      <c r="B19" s="95">
        <f>[10]ICE!C133</f>
        <v>45.710000000000015</v>
      </c>
      <c r="C19" s="95">
        <f>[10]ICE!D133</f>
        <v>45.710000000000015</v>
      </c>
      <c r="D19" s="95">
        <f>[10]ICE!E133</f>
        <v>45.710000000000015</v>
      </c>
      <c r="E19" s="95">
        <f>[10]ICE!F133</f>
        <v>45.710000000000015</v>
      </c>
      <c r="F19" s="95">
        <f>[10]ICE!G133</f>
        <v>45.710000000000015</v>
      </c>
      <c r="G19" s="95">
        <f>[10]ICE!H133</f>
        <v>45.710000000000015</v>
      </c>
      <c r="H19" s="95">
        <f>[10]ICE!I133</f>
        <v>45.710000000000015</v>
      </c>
      <c r="I19" s="95">
        <f>[10]ICE!J133</f>
        <v>45.710000000000015</v>
      </c>
      <c r="J19" s="95">
        <f>[10]ICE!K133</f>
        <v>45.710000000000015</v>
      </c>
      <c r="K19" s="95">
        <f>[10]ICE!L133</f>
        <v>45.710000000000015</v>
      </c>
      <c r="L19" s="95">
        <f>[10]ICE!M133</f>
        <v>45.710000000000015</v>
      </c>
      <c r="M19" s="78"/>
      <c r="N19" s="13"/>
    </row>
    <row r="20" spans="1:14" x14ac:dyDescent="0.3">
      <c r="A20" s="95" t="str">
        <f>[10]ICE!B134</f>
        <v>c. Energía Noche</v>
      </c>
      <c r="B20" s="95">
        <f>[10]ICE!C134</f>
        <v>39.090000000000003</v>
      </c>
      <c r="C20" s="95">
        <f>[10]ICE!D134</f>
        <v>39.090000000000011</v>
      </c>
      <c r="D20" s="95">
        <f>[10]ICE!E134</f>
        <v>39.090000000000003</v>
      </c>
      <c r="E20" s="95">
        <f>[10]ICE!F134</f>
        <v>39.090000000000011</v>
      </c>
      <c r="F20" s="95">
        <f>[10]ICE!G134</f>
        <v>39.090000000000003</v>
      </c>
      <c r="G20" s="95">
        <f>[10]ICE!H134</f>
        <v>39.090000000000011</v>
      </c>
      <c r="H20" s="95">
        <f>[10]ICE!I134</f>
        <v>39.090000000000003</v>
      </c>
      <c r="I20" s="95">
        <f>[10]ICE!J134</f>
        <v>39.090000000000003</v>
      </c>
      <c r="J20" s="95">
        <f>[10]ICE!K134</f>
        <v>39.090000000000011</v>
      </c>
      <c r="K20" s="95">
        <f>[10]ICE!L134</f>
        <v>39.090000000000003</v>
      </c>
      <c r="L20" s="95">
        <f>[10]ICE!M134</f>
        <v>39.090000000000011</v>
      </c>
      <c r="M20" s="78"/>
      <c r="N20" s="13"/>
    </row>
    <row r="21" spans="1:14" x14ac:dyDescent="0.3">
      <c r="A21" s="95" t="str">
        <f>[10]ICE!B135</f>
        <v>d. Potencia Punta</v>
      </c>
      <c r="B21" s="95">
        <f>[10]ICE!C135</f>
        <v>2998.380000000001</v>
      </c>
      <c r="C21" s="95">
        <f>[10]ICE!D135</f>
        <v>2998.3800000000006</v>
      </c>
      <c r="D21" s="95">
        <f>[10]ICE!E135</f>
        <v>2998.380000000001</v>
      </c>
      <c r="E21" s="95">
        <f>[10]ICE!F135</f>
        <v>2998.3800000000006</v>
      </c>
      <c r="F21" s="95">
        <f>[10]ICE!G135</f>
        <v>2998.380000000001</v>
      </c>
      <c r="G21" s="95">
        <f>[10]ICE!H135</f>
        <v>2998.3800000000006</v>
      </c>
      <c r="H21" s="95">
        <f>[10]ICE!I135</f>
        <v>2998.380000000001</v>
      </c>
      <c r="I21" s="95">
        <f>[10]ICE!J135</f>
        <v>2998.380000000001</v>
      </c>
      <c r="J21" s="95">
        <f>[10]ICE!K135</f>
        <v>2998.3800000000006</v>
      </c>
      <c r="K21" s="95">
        <f>[10]ICE!L135</f>
        <v>2998.380000000001</v>
      </c>
      <c r="L21" s="95">
        <f>[10]ICE!M135</f>
        <v>2998.3800000000006</v>
      </c>
      <c r="M21" s="78"/>
      <c r="N21" s="13"/>
    </row>
    <row r="22" spans="1:14" x14ac:dyDescent="0.3">
      <c r="A22" s="95" t="str">
        <f>[10]ICE!B136</f>
        <v>e. Potencia Valle</v>
      </c>
      <c r="B22" s="95">
        <f>[10]ICE!C136</f>
        <v>2998.380000000001</v>
      </c>
      <c r="C22" s="95">
        <f>[10]ICE!D136</f>
        <v>2998.3800000000006</v>
      </c>
      <c r="D22" s="95">
        <f>[10]ICE!E136</f>
        <v>2998.380000000001</v>
      </c>
      <c r="E22" s="95">
        <f>[10]ICE!F136</f>
        <v>2998.3800000000006</v>
      </c>
      <c r="F22" s="95">
        <f>[10]ICE!G136</f>
        <v>2998.380000000001</v>
      </c>
      <c r="G22" s="95">
        <f>[10]ICE!H136</f>
        <v>2998.3800000000006</v>
      </c>
      <c r="H22" s="95">
        <f>[10]ICE!I136</f>
        <v>2998.380000000001</v>
      </c>
      <c r="I22" s="95">
        <f>[10]ICE!J136</f>
        <v>2998.380000000001</v>
      </c>
      <c r="J22" s="95">
        <f>[10]ICE!K136</f>
        <v>2998.3800000000006</v>
      </c>
      <c r="K22" s="95">
        <f>[10]ICE!L136</f>
        <v>2998.380000000001</v>
      </c>
      <c r="L22" s="95">
        <f>[10]ICE!M136</f>
        <v>2998.3800000000006</v>
      </c>
      <c r="M22" s="78"/>
      <c r="N22" s="21"/>
    </row>
    <row r="23" spans="1:14" x14ac:dyDescent="0.3">
      <c r="A23" s="95" t="str">
        <f>[10]ICE!B137</f>
        <v>f. Potencia Noche</v>
      </c>
      <c r="B23" s="95">
        <f>[10]ICE!C137</f>
        <v>0</v>
      </c>
      <c r="C23" s="95">
        <f>[10]ICE!D137</f>
        <v>0</v>
      </c>
      <c r="D23" s="95">
        <f>[10]ICE!E137</f>
        <v>0</v>
      </c>
      <c r="E23" s="95">
        <f>[10]ICE!F137</f>
        <v>0</v>
      </c>
      <c r="F23" s="95">
        <f>[10]ICE!G137</f>
        <v>0</v>
      </c>
      <c r="G23" s="95">
        <f>[10]ICE!H137</f>
        <v>0</v>
      </c>
      <c r="H23" s="95">
        <f>[10]ICE!I137</f>
        <v>0</v>
      </c>
      <c r="I23" s="95">
        <f>[10]ICE!J137</f>
        <v>0</v>
      </c>
      <c r="J23" s="95">
        <f>[10]ICE!K137</f>
        <v>0</v>
      </c>
      <c r="K23" s="95">
        <f>[10]ICE!L137</f>
        <v>0</v>
      </c>
      <c r="L23" s="95">
        <f>[10]ICE!M137</f>
        <v>0</v>
      </c>
      <c r="M23" s="78"/>
      <c r="N23" s="21"/>
    </row>
    <row r="24" spans="1:14" x14ac:dyDescent="0.3">
      <c r="A24" s="117" t="str">
        <f>[10]ICE!B138</f>
        <v xml:space="preserve">USUARIOS DIRECTOS 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78"/>
      <c r="N24" s="23"/>
    </row>
    <row r="25" spans="1:14" x14ac:dyDescent="0.3">
      <c r="A25" s="78" t="str">
        <f>[10]ICE!B139</f>
        <v>T-UD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78"/>
      <c r="N25" s="23"/>
    </row>
    <row r="26" spans="1:14" x14ac:dyDescent="0.3">
      <c r="A26" s="95" t="str">
        <f>[10]ICE!B140</f>
        <v>a. Energía Punta</v>
      </c>
      <c r="B26" s="95">
        <f>[10]ICE!C140</f>
        <v>6.6000000000000031E-2</v>
      </c>
      <c r="C26" s="95">
        <f>[10]ICE!D140</f>
        <v>6.6000000000000045E-2</v>
      </c>
      <c r="D26" s="95">
        <f>[10]ICE!E140</f>
        <v>6.6000000000000031E-2</v>
      </c>
      <c r="E26" s="95">
        <f>[10]ICE!F140</f>
        <v>6.6000000000000045E-2</v>
      </c>
      <c r="F26" s="95">
        <f>[10]ICE!G140</f>
        <v>6.6000000000000031E-2</v>
      </c>
      <c r="G26" s="95">
        <f>[10]ICE!H140</f>
        <v>6.6000000000000045E-2</v>
      </c>
      <c r="H26" s="95">
        <f>[10]ICE!I140</f>
        <v>6.6000000000000031E-2</v>
      </c>
      <c r="I26" s="95">
        <f>[10]ICE!J140</f>
        <v>6.6000000000000031E-2</v>
      </c>
      <c r="J26" s="95">
        <f>[10]ICE!K140</f>
        <v>6.6000000000000045E-2</v>
      </c>
      <c r="K26" s="95">
        <f>[10]ICE!L140</f>
        <v>6.6000000000000031E-2</v>
      </c>
      <c r="L26" s="95">
        <f>[10]ICE!M140</f>
        <v>6.6000000000000045E-2</v>
      </c>
      <c r="M26" s="78"/>
      <c r="N26" s="23"/>
    </row>
    <row r="27" spans="1:14" x14ac:dyDescent="0.3">
      <c r="A27" s="95" t="str">
        <f>[10]ICE!B141</f>
        <v>b. Energía Valle</v>
      </c>
      <c r="B27" s="95">
        <f>[10]ICE!C141</f>
        <v>5.4999999999999986E-2</v>
      </c>
      <c r="C27" s="95">
        <f>[10]ICE!D141</f>
        <v>5.4999999999999993E-2</v>
      </c>
      <c r="D27" s="95">
        <f>[10]ICE!E141</f>
        <v>5.4999999999999986E-2</v>
      </c>
      <c r="E27" s="95">
        <f>[10]ICE!F141</f>
        <v>5.4999999999999986E-2</v>
      </c>
      <c r="F27" s="95">
        <f>[10]ICE!G141</f>
        <v>5.4999999999999986E-2</v>
      </c>
      <c r="G27" s="95">
        <f>[10]ICE!H141</f>
        <v>5.4999999999999986E-2</v>
      </c>
      <c r="H27" s="95">
        <f>[10]ICE!I141</f>
        <v>5.4999999999999986E-2</v>
      </c>
      <c r="I27" s="95">
        <f>[10]ICE!J141</f>
        <v>5.4999999999999986E-2</v>
      </c>
      <c r="J27" s="95">
        <f>[10]ICE!K141</f>
        <v>5.4999999999999986E-2</v>
      </c>
      <c r="K27" s="95">
        <f>[10]ICE!L141</f>
        <v>5.4999999999999986E-2</v>
      </c>
      <c r="L27" s="95">
        <f>[10]ICE!M141</f>
        <v>5.4999999999999986E-2</v>
      </c>
      <c r="M27" s="78"/>
      <c r="N27" s="23"/>
    </row>
    <row r="28" spans="1:14" x14ac:dyDescent="0.3">
      <c r="A28" s="95" t="str">
        <f>[10]ICE!B142</f>
        <v>c. Energía Noche</v>
      </c>
      <c r="B28" s="95">
        <f>[10]ICE!C142</f>
        <v>4.600000000000002E-2</v>
      </c>
      <c r="C28" s="95">
        <f>[10]ICE!D142</f>
        <v>4.600000000000002E-2</v>
      </c>
      <c r="D28" s="95">
        <f>[10]ICE!E142</f>
        <v>4.600000000000002E-2</v>
      </c>
      <c r="E28" s="95">
        <f>[10]ICE!F142</f>
        <v>4.600000000000002E-2</v>
      </c>
      <c r="F28" s="95">
        <f>[10]ICE!G142</f>
        <v>4.600000000000002E-2</v>
      </c>
      <c r="G28" s="95">
        <f>[10]ICE!H142</f>
        <v>4.600000000000002E-2</v>
      </c>
      <c r="H28" s="95">
        <f>[10]ICE!I142</f>
        <v>4.600000000000002E-2</v>
      </c>
      <c r="I28" s="95">
        <f>[10]ICE!J142</f>
        <v>4.600000000000002E-2</v>
      </c>
      <c r="J28" s="95">
        <f>[10]ICE!K142</f>
        <v>4.600000000000002E-2</v>
      </c>
      <c r="K28" s="95">
        <f>[10]ICE!L142</f>
        <v>4.600000000000002E-2</v>
      </c>
      <c r="L28" s="95">
        <f>[10]ICE!M142</f>
        <v>4.600000000000002E-2</v>
      </c>
      <c r="M28" s="78"/>
      <c r="N28" s="23"/>
    </row>
    <row r="29" spans="1:14" x14ac:dyDescent="0.3">
      <c r="A29" s="95" t="str">
        <f>[10]ICE!B143</f>
        <v>d. Potencia Punta</v>
      </c>
      <c r="B29" s="95">
        <f>[10]ICE!C143</f>
        <v>3.4890000000000012</v>
      </c>
      <c r="C29" s="95">
        <f>[10]ICE!D143</f>
        <v>3.4890000000000008</v>
      </c>
      <c r="D29" s="95">
        <f>[10]ICE!E143</f>
        <v>3.4890000000000012</v>
      </c>
      <c r="E29" s="95">
        <f>[10]ICE!F143</f>
        <v>3.4890000000000012</v>
      </c>
      <c r="F29" s="95">
        <f>[10]ICE!G143</f>
        <v>3.4890000000000012</v>
      </c>
      <c r="G29" s="95">
        <f>[10]ICE!H143</f>
        <v>3.4890000000000012</v>
      </c>
      <c r="H29" s="95">
        <f>[10]ICE!I143</f>
        <v>3.4890000000000012</v>
      </c>
      <c r="I29" s="95">
        <f>[10]ICE!J143</f>
        <v>3.4890000000000012</v>
      </c>
      <c r="J29" s="95">
        <f>[10]ICE!K143</f>
        <v>3.4890000000000012</v>
      </c>
      <c r="K29" s="95">
        <f>[10]ICE!L143</f>
        <v>3.4890000000000012</v>
      </c>
      <c r="L29" s="95">
        <f>[10]ICE!M143</f>
        <v>3.4890000000000012</v>
      </c>
      <c r="M29" s="78"/>
      <c r="N29" s="23"/>
    </row>
    <row r="30" spans="1:14" x14ac:dyDescent="0.3">
      <c r="A30" s="95" t="str">
        <f>[10]ICE!B144</f>
        <v>e. Potencia Valle</v>
      </c>
      <c r="B30" s="95">
        <f>[10]ICE!C144</f>
        <v>3.4890000000000012</v>
      </c>
      <c r="C30" s="95">
        <f>[10]ICE!D144</f>
        <v>3.4890000000000008</v>
      </c>
      <c r="D30" s="95">
        <f>[10]ICE!E144</f>
        <v>3.4890000000000012</v>
      </c>
      <c r="E30" s="95">
        <f>[10]ICE!F144</f>
        <v>3.4890000000000012</v>
      </c>
      <c r="F30" s="95">
        <f>[10]ICE!G144</f>
        <v>3.4890000000000012</v>
      </c>
      <c r="G30" s="95">
        <f>[10]ICE!H144</f>
        <v>3.4890000000000012</v>
      </c>
      <c r="H30" s="95">
        <f>[10]ICE!I144</f>
        <v>3.4890000000000012</v>
      </c>
      <c r="I30" s="95">
        <f>[10]ICE!J144</f>
        <v>3.4890000000000012</v>
      </c>
      <c r="J30" s="95">
        <f>[10]ICE!K144</f>
        <v>3.4890000000000012</v>
      </c>
      <c r="K30" s="95">
        <f>[10]ICE!L144</f>
        <v>3.4890000000000012</v>
      </c>
      <c r="L30" s="95">
        <f>[10]ICE!M144</f>
        <v>3.4890000000000012</v>
      </c>
      <c r="M30" s="78"/>
      <c r="N30" s="23"/>
    </row>
    <row r="31" spans="1:14" x14ac:dyDescent="0.3">
      <c r="A31" s="119" t="str">
        <f>[10]ICE!B145</f>
        <v>f. Potencia Noche</v>
      </c>
      <c r="B31" s="119">
        <f>[10]ICE!C145</f>
        <v>0</v>
      </c>
      <c r="C31" s="119">
        <f>[10]ICE!D145</f>
        <v>0</v>
      </c>
      <c r="D31" s="119">
        <f>[10]ICE!E145</f>
        <v>0</v>
      </c>
      <c r="E31" s="119">
        <f>[10]ICE!F145</f>
        <v>0</v>
      </c>
      <c r="F31" s="119">
        <f>[10]ICE!G145</f>
        <v>0</v>
      </c>
      <c r="G31" s="119">
        <f>[10]ICE!H145</f>
        <v>0</v>
      </c>
      <c r="H31" s="119">
        <f>[10]ICE!I145</f>
        <v>0</v>
      </c>
      <c r="I31" s="119">
        <f>[10]ICE!J145</f>
        <v>0</v>
      </c>
      <c r="J31" s="119">
        <f>[10]ICE!K145</f>
        <v>0</v>
      </c>
      <c r="K31" s="119">
        <f>[10]ICE!L145</f>
        <v>0</v>
      </c>
      <c r="L31" s="119">
        <f>[10]ICE!M145</f>
        <v>0</v>
      </c>
      <c r="M31" s="78"/>
      <c r="N31" s="23"/>
    </row>
    <row r="32" spans="1:14" x14ac:dyDescent="0.3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21"/>
    </row>
    <row r="33" spans="1:14" x14ac:dyDescent="0.3">
      <c r="A33" s="24" t="s">
        <v>25</v>
      </c>
      <c r="N33" s="21"/>
    </row>
    <row r="34" spans="1:14" x14ac:dyDescent="0.3">
      <c r="A34" s="24" t="s">
        <v>76</v>
      </c>
      <c r="N34" s="13"/>
    </row>
    <row r="35" spans="1:14" x14ac:dyDescent="0.3">
      <c r="N35" s="13"/>
    </row>
    <row r="36" spans="1:14" x14ac:dyDescent="0.3">
      <c r="N36" s="13"/>
    </row>
    <row r="37" spans="1:14" x14ac:dyDescent="0.3">
      <c r="N37" s="21"/>
    </row>
    <row r="38" spans="1:14" x14ac:dyDescent="0.3">
      <c r="N38" s="21"/>
    </row>
    <row r="39" spans="1:14" x14ac:dyDescent="0.3">
      <c r="N39" s="13"/>
    </row>
    <row r="40" spans="1:14" x14ac:dyDescent="0.3">
      <c r="N40" s="13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  <c r="N41" s="13"/>
    </row>
    <row r="42" spans="1:14" ht="15" customHeight="1" x14ac:dyDescent="0.3">
      <c r="A42" s="180" t="s">
        <v>229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"/>
    </row>
    <row r="43" spans="1:14" x14ac:dyDescent="0.3">
      <c r="A43" s="17" t="str">
        <f>[10]ICE!B7</f>
        <v>Tipo de tarifa y bloque</v>
      </c>
      <c r="B43" s="18" t="str">
        <f>[10]ICE!C7</f>
        <v>Enero</v>
      </c>
      <c r="C43" s="18" t="str">
        <f>[10]ICE!D7</f>
        <v>Febrero</v>
      </c>
      <c r="D43" s="18" t="str">
        <f>[10]ICE!E7</f>
        <v>Marzo</v>
      </c>
      <c r="E43" s="18" t="str">
        <f>[10]ICE!F7</f>
        <v>Abril</v>
      </c>
      <c r="F43" s="18" t="str">
        <f>[10]ICE!G7</f>
        <v>Mayo</v>
      </c>
      <c r="G43" s="18" t="str">
        <f>[10]ICE!H7</f>
        <v>Junio</v>
      </c>
      <c r="H43" s="18" t="str">
        <f>[10]ICE!I7</f>
        <v>Julio</v>
      </c>
      <c r="I43" s="18" t="str">
        <f>[10]ICE!J7</f>
        <v>Agosto</v>
      </c>
      <c r="J43" s="18" t="str">
        <f>[10]ICE!K7</f>
        <v>Septiembre</v>
      </c>
      <c r="K43" s="18" t="str">
        <f>[10]ICE!L7</f>
        <v>Octubre</v>
      </c>
      <c r="L43" s="18" t="str">
        <f>[10]ICE!M7</f>
        <v>Noviembre</v>
      </c>
      <c r="M43" s="18" t="str">
        <f>[10]ICE!N7</f>
        <v>Diciembre</v>
      </c>
      <c r="N43" s="21"/>
    </row>
    <row r="44" spans="1:14" x14ac:dyDescent="0.3">
      <c r="A44" s="19" t="str">
        <f>[10]ICE!B8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</row>
    <row r="45" spans="1:14" x14ac:dyDescent="0.3">
      <c r="A45" s="20" t="str">
        <f>[10]ICE!B9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</row>
    <row r="46" spans="1:14" x14ac:dyDescent="0.3">
      <c r="A46" s="22" t="str">
        <f>[10]ICE!B10</f>
        <v>a. Bloque 0-140 kWh</v>
      </c>
      <c r="B46" s="13">
        <f>[10]ICE!C10</f>
        <v>1462.74</v>
      </c>
      <c r="C46" s="13">
        <f>[10]ICE!D10</f>
        <v>1462.7400000000002</v>
      </c>
      <c r="D46" s="13">
        <f>[10]ICE!E10</f>
        <v>1462.74</v>
      </c>
      <c r="E46" s="13">
        <f>[10]ICE!F10</f>
        <v>1462.7400000000002</v>
      </c>
      <c r="F46" s="13">
        <f>[10]ICE!G10</f>
        <v>1462.74</v>
      </c>
      <c r="G46" s="13">
        <f>[10]ICE!H10</f>
        <v>1462.7400000000002</v>
      </c>
      <c r="H46" s="13">
        <f>[10]ICE!I10</f>
        <v>1462.74</v>
      </c>
      <c r="I46" s="13">
        <f>[10]ICE!J10</f>
        <v>1462.74</v>
      </c>
      <c r="J46" s="13">
        <f>[10]ICE!K10</f>
        <v>1462.7400000000002</v>
      </c>
      <c r="K46" s="13">
        <f>[10]ICE!L10</f>
        <v>1462.74</v>
      </c>
      <c r="L46" s="13">
        <f>[10]ICE!M10</f>
        <v>1462.7400000000002</v>
      </c>
      <c r="M46" s="13">
        <f>[10]ICE!N10</f>
        <v>1462.74</v>
      </c>
      <c r="N46" s="13"/>
    </row>
    <row r="47" spans="1:14" x14ac:dyDescent="0.3">
      <c r="A47" s="22" t="str">
        <f>[10]ICE!B11</f>
        <v>b. Bloque 0-140 kWh</v>
      </c>
      <c r="B47" s="13">
        <f>[10]ICE!C11</f>
        <v>71.55999999999996</v>
      </c>
      <c r="C47" s="13">
        <f>[10]ICE!D11</f>
        <v>71.55999999999996</v>
      </c>
      <c r="D47" s="13">
        <f>[10]ICE!E11</f>
        <v>71.55999999999996</v>
      </c>
      <c r="E47" s="13">
        <f>[10]ICE!F11</f>
        <v>71.55999999999996</v>
      </c>
      <c r="F47" s="13">
        <f>[10]ICE!G11</f>
        <v>71.55999999999996</v>
      </c>
      <c r="G47" s="13">
        <f>[10]ICE!H11</f>
        <v>71.55999999999996</v>
      </c>
      <c r="H47" s="13">
        <f>[10]ICE!I11</f>
        <v>71.55999999999996</v>
      </c>
      <c r="I47" s="13">
        <f>[10]ICE!J11</f>
        <v>71.55999999999996</v>
      </c>
      <c r="J47" s="13">
        <f>[10]ICE!K11</f>
        <v>71.55999999999996</v>
      </c>
      <c r="K47" s="13">
        <f>[10]ICE!L11</f>
        <v>71.55999999999996</v>
      </c>
      <c r="L47" s="13">
        <f>[10]ICE!M11</f>
        <v>71.55999999999996</v>
      </c>
      <c r="M47" s="13">
        <f>[10]ICE!N11</f>
        <v>71.55999999999996</v>
      </c>
      <c r="N47" s="13"/>
    </row>
    <row r="48" spans="1:14" x14ac:dyDescent="0.3">
      <c r="A48" s="22" t="str">
        <f>[10]ICE!B12</f>
        <v>c. Bloque 141-195 kWh</v>
      </c>
      <c r="B48" s="13">
        <f>[10]ICE!C12</f>
        <v>2758.320000000002</v>
      </c>
      <c r="C48" s="13">
        <f>[10]ICE!D12</f>
        <v>2758.3200000000015</v>
      </c>
      <c r="D48" s="13">
        <f>[10]ICE!E12</f>
        <v>2758.320000000002</v>
      </c>
      <c r="E48" s="13"/>
      <c r="F48" s="13"/>
      <c r="G48" s="13">
        <f>[10]ICE!H12</f>
        <v>2758.3200000000015</v>
      </c>
      <c r="H48" s="13">
        <f>[10]ICE!I12</f>
        <v>2758.320000000002</v>
      </c>
      <c r="I48" s="13">
        <f>[10]ICE!J12</f>
        <v>2758.320000000002</v>
      </c>
      <c r="J48" s="13">
        <f>[10]ICE!K12</f>
        <v>2758.3200000000015</v>
      </c>
      <c r="K48" s="13">
        <f>[10]ICE!L12</f>
        <v>2758.320000000002</v>
      </c>
      <c r="L48" s="13">
        <f>[10]ICE!M12</f>
        <v>2758.3200000000015</v>
      </c>
      <c r="M48" s="13">
        <f>[10]ICE!N12</f>
        <v>2758.320000000002</v>
      </c>
      <c r="N48" s="13"/>
    </row>
    <row r="49" spans="1:14" x14ac:dyDescent="0.3">
      <c r="A49" s="22" t="str">
        <f>[10]ICE!B13</f>
        <v>d. Bloque 141-195 kWh</v>
      </c>
      <c r="B49" s="13">
        <f>[10]ICE!C13</f>
        <v>80.92000000000003</v>
      </c>
      <c r="C49" s="13">
        <f>[10]ICE!D13</f>
        <v>80.92000000000003</v>
      </c>
      <c r="D49" s="13">
        <f>[10]ICE!E13</f>
        <v>80.92000000000003</v>
      </c>
      <c r="E49" s="13">
        <f>[10]ICE!F13</f>
        <v>80.92000000000003</v>
      </c>
      <c r="F49" s="13">
        <f>[10]ICE!G13</f>
        <v>80.92000000000003</v>
      </c>
      <c r="G49" s="13">
        <f>[10]ICE!H13</f>
        <v>80.92000000000003</v>
      </c>
      <c r="H49" s="13">
        <f>[10]ICE!I13</f>
        <v>80.92000000000003</v>
      </c>
      <c r="I49" s="13">
        <f>[10]ICE!J13</f>
        <v>80.92000000000003</v>
      </c>
      <c r="J49" s="13">
        <f>[10]ICE!K13</f>
        <v>80.92000000000003</v>
      </c>
      <c r="K49" s="13">
        <f>[10]ICE!L13</f>
        <v>80.92000000000003</v>
      </c>
      <c r="L49" s="13">
        <f>[10]ICE!M13</f>
        <v>80.92000000000003</v>
      </c>
      <c r="M49" s="13">
        <f>[10]ICE!N13</f>
        <v>80.92000000000003</v>
      </c>
      <c r="N49" s="13"/>
    </row>
    <row r="50" spans="1:14" x14ac:dyDescent="0.3">
      <c r="A50" s="22" t="str">
        <f>[10]ICE!B14</f>
        <v>e. Bloque 196-250 kWh</v>
      </c>
      <c r="B50" s="13">
        <f>[10]ICE!C14</f>
        <v>4089.7100000000028</v>
      </c>
      <c r="C50" s="13">
        <f>[10]ICE!D14</f>
        <v>4089.7100000000023</v>
      </c>
      <c r="D50" s="13">
        <f>[10]ICE!E14</f>
        <v>4089.7100000000028</v>
      </c>
      <c r="E50" s="13"/>
      <c r="F50" s="13"/>
      <c r="G50" s="13">
        <f>[10]ICE!H14</f>
        <v>4089.7100000000023</v>
      </c>
      <c r="H50" s="13">
        <f>[10]ICE!I14</f>
        <v>4089.7100000000028</v>
      </c>
      <c r="I50" s="13">
        <f>[10]ICE!J14</f>
        <v>4089.7100000000028</v>
      </c>
      <c r="J50" s="13">
        <f>[10]ICE!K14</f>
        <v>4089.7100000000023</v>
      </c>
      <c r="K50" s="13">
        <f>[10]ICE!L14</f>
        <v>4089.7100000000028</v>
      </c>
      <c r="L50" s="13">
        <f>[10]ICE!M14</f>
        <v>4089.7100000000023</v>
      </c>
      <c r="M50" s="13">
        <f>[10]ICE!N14</f>
        <v>4089.7100000000028</v>
      </c>
      <c r="N50" s="21"/>
    </row>
    <row r="51" spans="1:14" x14ac:dyDescent="0.3">
      <c r="A51" s="22" t="str">
        <f>[10]ICE!B15</f>
        <v>f. Bloque 196-250 kWh</v>
      </c>
      <c r="B51" s="13">
        <f>[10]ICE!C15</f>
        <v>94.070000000000022</v>
      </c>
      <c r="C51" s="13">
        <f>[10]ICE!D15</f>
        <v>94.070000000000007</v>
      </c>
      <c r="D51" s="13">
        <f>[10]ICE!E15</f>
        <v>94.070000000000022</v>
      </c>
      <c r="E51" s="13">
        <f>[10]ICE!F15</f>
        <v>94.070000000000007</v>
      </c>
      <c r="F51" s="13">
        <f>[10]ICE!G15</f>
        <v>94.070000000000022</v>
      </c>
      <c r="G51" s="13">
        <f>[10]ICE!H15</f>
        <v>94.070000000000007</v>
      </c>
      <c r="H51" s="13">
        <f>[10]ICE!I15</f>
        <v>94.070000000000022</v>
      </c>
      <c r="I51" s="13">
        <f>[10]ICE!J15</f>
        <v>94.070000000000022</v>
      </c>
      <c r="J51" s="13">
        <f>[10]ICE!K15</f>
        <v>94.070000000000007</v>
      </c>
      <c r="K51" s="13">
        <f>[10]ICE!L15</f>
        <v>94.070000000000022</v>
      </c>
      <c r="L51" s="13">
        <f>[10]ICE!M15</f>
        <v>94.070000000000007</v>
      </c>
      <c r="M51" s="13">
        <f>[10]ICE!N15</f>
        <v>94.070000000000022</v>
      </c>
      <c r="N51" s="21"/>
    </row>
    <row r="52" spans="1:14" x14ac:dyDescent="0.3">
      <c r="A52" s="22" t="str">
        <f>[10]ICE!B16</f>
        <v>g. Bloque 251-370 kWh</v>
      </c>
      <c r="B52" s="13">
        <f>[10]ICE!C16</f>
        <v>5027.0700000000033</v>
      </c>
      <c r="C52" s="13">
        <f>[10]ICE!D16</f>
        <v>5027.0700000000033</v>
      </c>
      <c r="D52" s="13">
        <f>[10]ICE!E16</f>
        <v>5027.0700000000033</v>
      </c>
      <c r="E52" s="13">
        <f>[10]ICE!F16</f>
        <v>5027.0700000000033</v>
      </c>
      <c r="F52" s="13">
        <f>[10]ICE!G16</f>
        <v>5027.0700000000033</v>
      </c>
      <c r="G52" s="13">
        <f>[10]ICE!H16</f>
        <v>5027.0700000000033</v>
      </c>
      <c r="H52" s="13">
        <f>[10]ICE!I16</f>
        <v>5027.0700000000033</v>
      </c>
      <c r="I52" s="13">
        <f>[10]ICE!J16</f>
        <v>5027.0700000000033</v>
      </c>
      <c r="J52" s="13">
        <f>[10]ICE!K16</f>
        <v>5027.0700000000033</v>
      </c>
      <c r="K52" s="13">
        <f>[10]ICE!L16</f>
        <v>5027.0700000000033</v>
      </c>
      <c r="L52" s="13">
        <f>[10]ICE!M16</f>
        <v>5027.0700000000033</v>
      </c>
      <c r="M52" s="13">
        <f>[10]ICE!N16</f>
        <v>5027.0700000000033</v>
      </c>
      <c r="N52" s="23"/>
    </row>
    <row r="53" spans="1:14" x14ac:dyDescent="0.3">
      <c r="A53" s="22" t="str">
        <f>[10]ICE!B17</f>
        <v>h. Bloque 251-370 kWh</v>
      </c>
      <c r="B53" s="13">
        <f>[10]ICE!C17</f>
        <v>109.34000000000005</v>
      </c>
      <c r="C53" s="13">
        <f>[10]ICE!D17</f>
        <v>109.34000000000003</v>
      </c>
      <c r="D53" s="13">
        <f>[10]ICE!E17</f>
        <v>109.34000000000005</v>
      </c>
      <c r="E53" s="13">
        <f>[10]ICE!F17</f>
        <v>109.34000000000005</v>
      </c>
      <c r="F53" s="13">
        <f>[10]ICE!G17</f>
        <v>109.34000000000005</v>
      </c>
      <c r="G53" s="13">
        <f>[10]ICE!H17</f>
        <v>109.34000000000005</v>
      </c>
      <c r="H53" s="13">
        <f>[10]ICE!I17</f>
        <v>109.34000000000005</v>
      </c>
      <c r="I53" s="13">
        <f>[10]ICE!J17</f>
        <v>109.34000000000005</v>
      </c>
      <c r="J53" s="13">
        <f>[10]ICE!K17</f>
        <v>109.34000000000005</v>
      </c>
      <c r="K53" s="13">
        <f>[10]ICE!L17</f>
        <v>109.34000000000005</v>
      </c>
      <c r="L53" s="13">
        <f>[10]ICE!M17</f>
        <v>109.34000000000005</v>
      </c>
      <c r="M53" s="13">
        <f>[10]ICE!N17</f>
        <v>109.34000000000005</v>
      </c>
      <c r="N53" s="23"/>
    </row>
    <row r="54" spans="1:14" x14ac:dyDescent="0.3">
      <c r="A54" s="22" t="str">
        <f>[10]ICE!B18</f>
        <v>i. Bloque mayor a 371 kWh</v>
      </c>
      <c r="B54" s="13">
        <f>[10]ICE!C18</f>
        <v>10101.880000000003</v>
      </c>
      <c r="C54" s="13">
        <f>[10]ICE!D18</f>
        <v>10101.880000000003</v>
      </c>
      <c r="D54" s="13">
        <f>[10]ICE!E18</f>
        <v>10101.880000000003</v>
      </c>
      <c r="E54" s="13">
        <f>[10]ICE!F18</f>
        <v>10101.880000000003</v>
      </c>
      <c r="F54" s="13">
        <f>[10]ICE!G18</f>
        <v>10101.880000000003</v>
      </c>
      <c r="G54" s="13">
        <f>[10]ICE!H18</f>
        <v>10101.880000000003</v>
      </c>
      <c r="H54" s="13">
        <f>[10]ICE!I18</f>
        <v>10101.880000000003</v>
      </c>
      <c r="I54" s="13">
        <f>[10]ICE!J18</f>
        <v>10101.880000000003</v>
      </c>
      <c r="J54" s="13">
        <f>[10]ICE!K18</f>
        <v>10101.880000000003</v>
      </c>
      <c r="K54" s="13">
        <f>[10]ICE!L18</f>
        <v>10101.880000000003</v>
      </c>
      <c r="L54" s="13">
        <f>[10]ICE!M18</f>
        <v>10101.880000000003</v>
      </c>
      <c r="M54" s="13">
        <f>[10]ICE!N18</f>
        <v>10101.880000000003</v>
      </c>
      <c r="N54" s="23"/>
    </row>
    <row r="55" spans="1:14" x14ac:dyDescent="0.3">
      <c r="A55" s="22" t="str">
        <f>[10]ICE!B19</f>
        <v>j. Bloque mayor a 371 kWh</v>
      </c>
      <c r="B55" s="13">
        <f>[10]ICE!C19</f>
        <v>127.11000000000004</v>
      </c>
      <c r="C55" s="13">
        <f>[10]ICE!D19</f>
        <v>127.11000000000003</v>
      </c>
      <c r="D55" s="13">
        <f>[10]ICE!E19</f>
        <v>127.11000000000004</v>
      </c>
      <c r="E55" s="13">
        <f>[10]ICE!F19</f>
        <v>127.11000000000004</v>
      </c>
      <c r="F55" s="13">
        <f>[10]ICE!G19</f>
        <v>127.11000000000004</v>
      </c>
      <c r="G55" s="13">
        <f>[10]ICE!H19</f>
        <v>127.11000000000004</v>
      </c>
      <c r="H55" s="13">
        <f>[10]ICE!I19</f>
        <v>127.11000000000004</v>
      </c>
      <c r="I55" s="13">
        <f>[10]ICE!J19</f>
        <v>127.11000000000004</v>
      </c>
      <c r="J55" s="13">
        <f>[10]ICE!K19</f>
        <v>127.11000000000004</v>
      </c>
      <c r="K55" s="13">
        <f>[10]ICE!L19</f>
        <v>127.11000000000004</v>
      </c>
      <c r="L55" s="13">
        <f>[10]ICE!M19</f>
        <v>127.11000000000004</v>
      </c>
      <c r="M55" s="13">
        <f>[10]ICE!N19</f>
        <v>127.11000000000004</v>
      </c>
      <c r="N55" s="23"/>
    </row>
    <row r="56" spans="1:14" x14ac:dyDescent="0.3">
      <c r="A56" s="22" t="str">
        <f>[10]ICE!B20</f>
        <v>j.a.Por consumo de energía (kWh)</v>
      </c>
      <c r="B56" s="13">
        <f>[10]ICE!C20</f>
        <v>10101.880000000003</v>
      </c>
      <c r="C56" s="13">
        <f>[10]ICE!D20</f>
        <v>10101.880000000003</v>
      </c>
      <c r="D56" s="13">
        <f>[10]ICE!E20</f>
        <v>10101.880000000003</v>
      </c>
      <c r="E56" s="13">
        <f>[10]ICE!F20</f>
        <v>10101.880000000003</v>
      </c>
      <c r="F56" s="13">
        <f>[10]ICE!G20</f>
        <v>10101.880000000003</v>
      </c>
      <c r="G56" s="13">
        <f>[10]ICE!H20</f>
        <v>10101.880000000003</v>
      </c>
      <c r="H56" s="13">
        <f>[10]ICE!I20</f>
        <v>10101.880000000003</v>
      </c>
      <c r="I56" s="13">
        <f>[10]ICE!J20</f>
        <v>10101.880000000003</v>
      </c>
      <c r="J56" s="13">
        <f>[10]ICE!K20</f>
        <v>10101.880000000003</v>
      </c>
      <c r="K56" s="13">
        <f>[10]ICE!L20</f>
        <v>10101.880000000003</v>
      </c>
      <c r="L56" s="13">
        <f>[10]ICE!M20</f>
        <v>10101.880000000003</v>
      </c>
      <c r="M56" s="13">
        <f>[10]ICE!N20</f>
        <v>10101.880000000003</v>
      </c>
      <c r="N56" s="23"/>
    </row>
    <row r="57" spans="1:14" x14ac:dyDescent="0.3">
      <c r="A57" s="22" t="str">
        <f>[10]ICE!B21</f>
        <v>j.b. Por consumo de energía (kWh)</v>
      </c>
      <c r="B57" s="13">
        <f>[10]ICE!C21</f>
        <v>76.069999999999993</v>
      </c>
      <c r="C57" s="13">
        <f>[10]ICE!D21</f>
        <v>76.069999999999979</v>
      </c>
      <c r="D57" s="13">
        <f>[10]ICE!E21</f>
        <v>76.069999999999993</v>
      </c>
      <c r="E57" s="13">
        <f>[10]ICE!F21</f>
        <v>76.069999999999979</v>
      </c>
      <c r="F57" s="13">
        <f>[10]ICE!G21</f>
        <v>76.069999999999993</v>
      </c>
      <c r="G57" s="13">
        <f>[10]ICE!H21</f>
        <v>76.069999999999979</v>
      </c>
      <c r="H57" s="13">
        <f>[10]ICE!I21</f>
        <v>76.069999999999993</v>
      </c>
      <c r="I57" s="13">
        <f>[10]ICE!J21</f>
        <v>76.069999999999993</v>
      </c>
      <c r="J57" s="13">
        <f>[10]ICE!K21</f>
        <v>76.069999999999979</v>
      </c>
      <c r="K57" s="13">
        <f>[10]ICE!L21</f>
        <v>76.069999999999993</v>
      </c>
      <c r="L57" s="13">
        <f>[10]ICE!M21</f>
        <v>76.069999999999979</v>
      </c>
      <c r="M57" s="13">
        <f>[10]ICE!N21</f>
        <v>76.069999999999993</v>
      </c>
      <c r="N57" s="23"/>
    </row>
    <row r="58" spans="1:14" x14ac:dyDescent="0.3">
      <c r="A58" s="116" t="str">
        <f>[10]ICE!B22</f>
        <v>j.c. Por consumo de Potencia (kW)</v>
      </c>
      <c r="B58" s="115">
        <f>[10]ICE!C22</f>
        <v>12571.650000000005</v>
      </c>
      <c r="C58" s="115">
        <f>[10]ICE!D22</f>
        <v>12571.650000000003</v>
      </c>
      <c r="D58" s="115">
        <f>[10]ICE!E22</f>
        <v>12571.650000000005</v>
      </c>
      <c r="E58" s="115">
        <f>[10]ICE!F22</f>
        <v>12571.650000000003</v>
      </c>
      <c r="F58" s="115">
        <f>[10]ICE!G22</f>
        <v>12571.650000000005</v>
      </c>
      <c r="G58" s="115">
        <f>[10]ICE!H22</f>
        <v>12571.650000000003</v>
      </c>
      <c r="H58" s="115">
        <f>[10]ICE!I22</f>
        <v>12571.650000000005</v>
      </c>
      <c r="I58" s="115">
        <f>[10]ICE!J22</f>
        <v>12571.650000000005</v>
      </c>
      <c r="J58" s="115">
        <f>[10]ICE!K22</f>
        <v>12571.650000000003</v>
      </c>
      <c r="K58" s="115">
        <f>[10]ICE!L22</f>
        <v>12571.650000000005</v>
      </c>
      <c r="L58" s="115">
        <f>[10]ICE!M22</f>
        <v>12571.650000000003</v>
      </c>
      <c r="M58" s="115">
        <f>[10]ICE!N22</f>
        <v>12571.650000000005</v>
      </c>
      <c r="N58" s="23"/>
    </row>
    <row r="59" spans="1:14" x14ac:dyDescent="0.3">
      <c r="A59" s="66" t="str">
        <f>[10]ICE!B23</f>
        <v>COMERCIOS Y SERVICIOS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23"/>
    </row>
    <row r="60" spans="1:14" x14ac:dyDescent="0.3">
      <c r="A60" s="66" t="str">
        <f>[10]ICE!B24</f>
        <v>T-CO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23"/>
    </row>
    <row r="61" spans="1:14" x14ac:dyDescent="0.3">
      <c r="A61" s="22" t="str">
        <f>[10]ICE!B25</f>
        <v>a. Consumo de Energía menor o igual a 3000 kWh</v>
      </c>
      <c r="B61" s="13">
        <f>[10]ICE!C25</f>
        <v>127.11000000000004</v>
      </c>
      <c r="C61" s="13">
        <f>[10]ICE!D25</f>
        <v>127.11000000000003</v>
      </c>
      <c r="D61" s="13">
        <f>[10]ICE!E25</f>
        <v>127.11000000000004</v>
      </c>
      <c r="E61" s="13">
        <f>[10]ICE!F25</f>
        <v>127.11000000000004</v>
      </c>
      <c r="F61" s="13">
        <f>[10]ICE!G25</f>
        <v>127.11000000000004</v>
      </c>
      <c r="G61" s="13">
        <f>[10]ICE!H25</f>
        <v>127.11000000000004</v>
      </c>
      <c r="H61" s="13">
        <f>[10]ICE!I25</f>
        <v>127.11000000000004</v>
      </c>
      <c r="I61" s="13">
        <f>[10]ICE!J25</f>
        <v>127.11000000000004</v>
      </c>
      <c r="J61" s="13">
        <f>[10]ICE!K25</f>
        <v>127.11000000000004</v>
      </c>
      <c r="K61" s="13">
        <f>[10]ICE!L25</f>
        <v>127.11000000000004</v>
      </c>
      <c r="L61" s="13">
        <f>[10]ICE!M25</f>
        <v>127.11000000000004</v>
      </c>
      <c r="M61" s="13">
        <f>[10]ICE!N25</f>
        <v>127.11000000000004</v>
      </c>
      <c r="N61" s="23"/>
    </row>
    <row r="62" spans="1:14" x14ac:dyDescent="0.3">
      <c r="A62" s="22" t="str">
        <f>[10]ICE!B26</f>
        <v>b. Consumo de Energía cada kWh</v>
      </c>
      <c r="B62" s="13">
        <f>[10]ICE!C26</f>
        <v>76.069999999999993</v>
      </c>
      <c r="C62" s="13">
        <f>[10]ICE!D26</f>
        <v>76.069999999999979</v>
      </c>
      <c r="D62" s="13">
        <f>[10]ICE!E26</f>
        <v>76.069999999999993</v>
      </c>
      <c r="E62" s="13">
        <f>[10]ICE!F26</f>
        <v>76.069999999999979</v>
      </c>
      <c r="F62" s="13">
        <f>[10]ICE!G26</f>
        <v>76.069999999999993</v>
      </c>
      <c r="G62" s="13">
        <f>[10]ICE!H26</f>
        <v>76.069999999999979</v>
      </c>
      <c r="H62" s="13">
        <f>[10]ICE!I26</f>
        <v>76.069999999999993</v>
      </c>
      <c r="I62" s="13">
        <f>[10]ICE!J26</f>
        <v>76.069999999999993</v>
      </c>
      <c r="J62" s="13">
        <f>[10]ICE!K26</f>
        <v>76.069999999999979</v>
      </c>
      <c r="K62" s="13">
        <f>[10]ICE!L26</f>
        <v>76.069999999999993</v>
      </c>
      <c r="L62" s="13">
        <f>[10]ICE!M26</f>
        <v>76.069999999999979</v>
      </c>
      <c r="M62" s="13">
        <f>[10]ICE!N26</f>
        <v>76.069999999999993</v>
      </c>
      <c r="N62" s="23"/>
    </row>
    <row r="63" spans="1:14" x14ac:dyDescent="0.3">
      <c r="A63" s="116" t="str">
        <f>[10]ICE!B27</f>
        <v>c. Consumo de Potencia cada kW</v>
      </c>
      <c r="B63" s="115">
        <f>[10]ICE!C27</f>
        <v>12571.650000000005</v>
      </c>
      <c r="C63" s="115">
        <f>[10]ICE!D27</f>
        <v>12571.650000000003</v>
      </c>
      <c r="D63" s="115">
        <f>[10]ICE!E27</f>
        <v>12571.650000000005</v>
      </c>
      <c r="E63" s="115">
        <f>[10]ICE!F27</f>
        <v>12571.650000000003</v>
      </c>
      <c r="F63" s="115">
        <f>[10]ICE!G27</f>
        <v>12571.650000000005</v>
      </c>
      <c r="G63" s="115">
        <f>[10]ICE!H27</f>
        <v>12571.650000000003</v>
      </c>
      <c r="H63" s="115">
        <f>[10]ICE!I27</f>
        <v>12571.650000000005</v>
      </c>
      <c r="I63" s="115">
        <f>[10]ICE!J27</f>
        <v>12571.650000000005</v>
      </c>
      <c r="J63" s="115">
        <f>[10]ICE!K27</f>
        <v>12571.650000000003</v>
      </c>
      <c r="K63" s="115">
        <f>[10]ICE!L27</f>
        <v>12571.650000000005</v>
      </c>
      <c r="L63" s="115">
        <f>[10]ICE!M27</f>
        <v>12571.650000000003</v>
      </c>
      <c r="M63" s="115">
        <f>[10]ICE!N27</f>
        <v>12571.650000000005</v>
      </c>
      <c r="N63" s="23"/>
    </row>
    <row r="64" spans="1:14" x14ac:dyDescent="0.3">
      <c r="A64" s="66" t="str">
        <f>[10]ICE!B28</f>
        <v>INDUSTRIAL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23"/>
    </row>
    <row r="65" spans="1:17" x14ac:dyDescent="0.3">
      <c r="A65" s="66" t="str">
        <f>[10]ICE!B29</f>
        <v>T-IN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23"/>
    </row>
    <row r="66" spans="1:17" x14ac:dyDescent="0.3">
      <c r="A66" s="22" t="str">
        <f>[10]ICE!B30</f>
        <v>a. Consumo de Energía menor o igual a 3000 kWh</v>
      </c>
      <c r="B66" s="13">
        <f>[10]ICE!C30</f>
        <v>127.11000000000004</v>
      </c>
      <c r="C66" s="13">
        <f>[10]ICE!D30</f>
        <v>127.11000000000003</v>
      </c>
      <c r="D66" s="13">
        <f>[10]ICE!E30</f>
        <v>127.11000000000004</v>
      </c>
      <c r="E66" s="13">
        <f>[10]ICE!F30</f>
        <v>127.11000000000004</v>
      </c>
      <c r="F66" s="13">
        <f>[10]ICE!G30</f>
        <v>127.11000000000004</v>
      </c>
      <c r="G66" s="13">
        <f>[10]ICE!H30</f>
        <v>127.11000000000004</v>
      </c>
      <c r="H66" s="13">
        <f>[10]ICE!I30</f>
        <v>127.11000000000004</v>
      </c>
      <c r="I66" s="13">
        <f>[10]ICE!J30</f>
        <v>127.11000000000004</v>
      </c>
      <c r="J66" s="13">
        <f>[10]ICE!K30</f>
        <v>127.11000000000004</v>
      </c>
      <c r="K66" s="13">
        <f>[10]ICE!L30</f>
        <v>127.11000000000004</v>
      </c>
      <c r="L66" s="13">
        <f>[10]ICE!M30</f>
        <v>127.11000000000004</v>
      </c>
      <c r="M66" s="13">
        <f>[10]ICE!N30</f>
        <v>127.11000000000004</v>
      </c>
      <c r="N66" s="23"/>
    </row>
    <row r="67" spans="1:17" x14ac:dyDescent="0.3">
      <c r="A67" s="22" t="str">
        <f>[10]ICE!B31</f>
        <v>b. Consumo de Energía cada kWh</v>
      </c>
      <c r="B67" s="13">
        <f>[10]ICE!C31</f>
        <v>76.069999999999993</v>
      </c>
      <c r="C67" s="13">
        <f>[10]ICE!D31</f>
        <v>76.069999999999979</v>
      </c>
      <c r="D67" s="13">
        <f>[10]ICE!E31</f>
        <v>76.069999999999993</v>
      </c>
      <c r="E67" s="13">
        <f>[10]ICE!F31</f>
        <v>76.069999999999979</v>
      </c>
      <c r="F67" s="13">
        <f>[10]ICE!G31</f>
        <v>76.069999999999993</v>
      </c>
      <c r="G67" s="13">
        <f>[10]ICE!H31</f>
        <v>76.069999999999979</v>
      </c>
      <c r="H67" s="13">
        <f>[10]ICE!I31</f>
        <v>76.069999999999993</v>
      </c>
      <c r="I67" s="13">
        <f>[10]ICE!J31</f>
        <v>76.069999999999993</v>
      </c>
      <c r="J67" s="13">
        <f>[10]ICE!K31</f>
        <v>76.069999999999979</v>
      </c>
      <c r="K67" s="13">
        <f>[10]ICE!L31</f>
        <v>76.069999999999993</v>
      </c>
      <c r="L67" s="13">
        <f>[10]ICE!M31</f>
        <v>76.069999999999979</v>
      </c>
      <c r="M67" s="13">
        <f>[10]ICE!N31</f>
        <v>76.069999999999993</v>
      </c>
      <c r="N67" s="23"/>
    </row>
    <row r="68" spans="1:17" x14ac:dyDescent="0.3">
      <c r="A68" s="116" t="str">
        <f>[10]ICE!B32</f>
        <v>c. Consumo de Potencia cada kW</v>
      </c>
      <c r="B68" s="115">
        <f>[10]ICE!C32</f>
        <v>12571.650000000005</v>
      </c>
      <c r="C68" s="115">
        <f>[10]ICE!D32</f>
        <v>12571.650000000003</v>
      </c>
      <c r="D68" s="115">
        <f>[10]ICE!E32</f>
        <v>12571.650000000005</v>
      </c>
      <c r="E68" s="115">
        <f>[10]ICE!F32</f>
        <v>12571.650000000003</v>
      </c>
      <c r="F68" s="115">
        <f>[10]ICE!G32</f>
        <v>12571.650000000005</v>
      </c>
      <c r="G68" s="115">
        <f>[10]ICE!H32</f>
        <v>12571.650000000003</v>
      </c>
      <c r="H68" s="115">
        <f>[10]ICE!I32</f>
        <v>12571.650000000005</v>
      </c>
      <c r="I68" s="115">
        <f>[10]ICE!J32</f>
        <v>12571.650000000005</v>
      </c>
      <c r="J68" s="115">
        <f>[10]ICE!K32</f>
        <v>12571.650000000003</v>
      </c>
      <c r="K68" s="115">
        <f>[10]ICE!L32</f>
        <v>12571.650000000005</v>
      </c>
      <c r="L68" s="115">
        <f>[10]ICE!M32</f>
        <v>12571.650000000003</v>
      </c>
      <c r="M68" s="115">
        <f>[10]ICE!N32</f>
        <v>12571.650000000005</v>
      </c>
      <c r="N68" s="21"/>
    </row>
    <row r="69" spans="1:17" x14ac:dyDescent="0.3">
      <c r="A69" s="66" t="str">
        <f>[10]ICE!B33</f>
        <v>PREFERENCIAL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21"/>
    </row>
    <row r="70" spans="1:17" x14ac:dyDescent="0.3">
      <c r="A70" s="66" t="str">
        <f>[10]ICE!B34</f>
        <v>T-CS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7" x14ac:dyDescent="0.3">
      <c r="A71" s="22" t="str">
        <f>[10]ICE!B35</f>
        <v>a. Consumo de Energía menor o igual a 3000 kWh</v>
      </c>
      <c r="B71" s="13">
        <f>[10]ICE!C35</f>
        <v>108.05000000000005</v>
      </c>
      <c r="C71" s="13">
        <f>[10]ICE!D35</f>
        <v>108.05000000000004</v>
      </c>
      <c r="D71" s="13">
        <f>[10]ICE!E35</f>
        <v>108.05000000000005</v>
      </c>
      <c r="E71" s="13">
        <f>[10]ICE!F35</f>
        <v>108.05000000000004</v>
      </c>
      <c r="F71" s="13">
        <f>[10]ICE!G35</f>
        <v>108.05000000000005</v>
      </c>
      <c r="G71" s="13">
        <f>[10]ICE!H35</f>
        <v>108.05000000000004</v>
      </c>
      <c r="H71" s="13">
        <f>[10]ICE!I35</f>
        <v>108.05000000000005</v>
      </c>
      <c r="I71" s="13">
        <f>[10]ICE!J35</f>
        <v>108.05000000000005</v>
      </c>
      <c r="J71" s="13">
        <f>[10]ICE!K35</f>
        <v>108.05000000000004</v>
      </c>
      <c r="K71" s="13">
        <f>[10]ICE!L35</f>
        <v>108.05000000000005</v>
      </c>
      <c r="L71" s="13">
        <f>[10]ICE!M35</f>
        <v>108.05000000000004</v>
      </c>
      <c r="M71" s="13">
        <f>[10]ICE!N35</f>
        <v>108.05000000000005</v>
      </c>
    </row>
    <row r="72" spans="1:17" x14ac:dyDescent="0.3">
      <c r="A72" s="22" t="str">
        <f>[10]ICE!B36</f>
        <v>b. Consumo de Energía cada kWh</v>
      </c>
      <c r="B72" s="13">
        <f>[10]ICE!C36</f>
        <v>64.660000000000025</v>
      </c>
      <c r="C72" s="13">
        <f>[10]ICE!D36</f>
        <v>64.660000000000025</v>
      </c>
      <c r="D72" s="13">
        <f>[10]ICE!E36</f>
        <v>64.660000000000025</v>
      </c>
      <c r="E72" s="13">
        <f>[10]ICE!F36</f>
        <v>64.660000000000025</v>
      </c>
      <c r="F72" s="13">
        <f>[10]ICE!G36</f>
        <v>64.660000000000025</v>
      </c>
      <c r="G72" s="13">
        <f>[10]ICE!H36</f>
        <v>64.660000000000025</v>
      </c>
      <c r="H72" s="13">
        <f>[10]ICE!I36</f>
        <v>64.660000000000025</v>
      </c>
      <c r="I72" s="13">
        <f>[10]ICE!J36</f>
        <v>64.660000000000025</v>
      </c>
      <c r="J72" s="13">
        <f>[10]ICE!K36</f>
        <v>64.660000000000025</v>
      </c>
      <c r="K72" s="13">
        <f>[10]ICE!L36</f>
        <v>64.660000000000025</v>
      </c>
      <c r="L72" s="13">
        <f>[10]ICE!M36</f>
        <v>64.660000000000025</v>
      </c>
      <c r="M72" s="13">
        <f>[10]ICE!N36</f>
        <v>64.660000000000025</v>
      </c>
    </row>
    <row r="73" spans="1:17" x14ac:dyDescent="0.3">
      <c r="A73" s="116" t="str">
        <f>[10]ICE!B37</f>
        <v>c. Consumo de Potencia cada kW</v>
      </c>
      <c r="B73" s="115">
        <f>[10]ICE!C37</f>
        <v>10685.890000000009</v>
      </c>
      <c r="C73" s="115">
        <f>[10]ICE!D37</f>
        <v>10685.890000000009</v>
      </c>
      <c r="D73" s="115">
        <f>[10]ICE!E37</f>
        <v>10685.890000000009</v>
      </c>
      <c r="E73" s="115">
        <f>[10]ICE!F37</f>
        <v>10685.890000000009</v>
      </c>
      <c r="F73" s="115">
        <f>[10]ICE!G37</f>
        <v>10685.890000000009</v>
      </c>
      <c r="G73" s="115">
        <f>[10]ICE!H37</f>
        <v>10685.890000000009</v>
      </c>
      <c r="H73" s="115">
        <f>[10]ICE!I37</f>
        <v>10685.890000000009</v>
      </c>
      <c r="I73" s="115">
        <f>[10]ICE!J37</f>
        <v>10685.890000000009</v>
      </c>
      <c r="J73" s="115">
        <f>[10]ICE!K37</f>
        <v>10685.890000000009</v>
      </c>
      <c r="K73" s="115">
        <f>[10]ICE!L37</f>
        <v>10685.890000000009</v>
      </c>
      <c r="L73" s="115">
        <f>[10]ICE!M37</f>
        <v>10685.890000000009</v>
      </c>
      <c r="M73" s="115">
        <f>[10]ICE!N37</f>
        <v>10685.890000000009</v>
      </c>
    </row>
    <row r="74" spans="1:17" x14ac:dyDescent="0.3">
      <c r="A74" s="66" t="str">
        <f>[10]ICE!B38</f>
        <v>MEDIA TENSIÓN (T-MT)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7" x14ac:dyDescent="0.3">
      <c r="A75" s="66" t="str">
        <f>[10]ICE!B39</f>
        <v>T-MT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7" x14ac:dyDescent="0.3">
      <c r="A76" s="22" t="str">
        <f>[10]ICE!B40</f>
        <v>a.Periodo Punta (máxima)</v>
      </c>
      <c r="B76" s="13">
        <f>[10]ICE!C40</f>
        <v>66.05999999999996</v>
      </c>
      <c r="C76" s="13">
        <f>[10]ICE!D40</f>
        <v>66.05999999999996</v>
      </c>
      <c r="D76" s="13">
        <f>[10]ICE!E40</f>
        <v>66.05999999999996</v>
      </c>
      <c r="E76" s="13">
        <f>[10]ICE!F40</f>
        <v>66.05999999999996</v>
      </c>
      <c r="F76" s="13">
        <f>[10]ICE!G40</f>
        <v>66.05999999999996</v>
      </c>
      <c r="G76" s="13">
        <f>[10]ICE!H40</f>
        <v>66.05999999999996</v>
      </c>
      <c r="H76" s="13">
        <f>[10]ICE!I40</f>
        <v>66.05999999999996</v>
      </c>
      <c r="I76" s="13">
        <f>[10]ICE!J40</f>
        <v>66.05999999999996</v>
      </c>
      <c r="J76" s="13">
        <f>[10]ICE!K40</f>
        <v>66.05999999999996</v>
      </c>
      <c r="K76" s="13">
        <f>[10]ICE!L40</f>
        <v>66.05999999999996</v>
      </c>
      <c r="L76" s="13">
        <f>[10]ICE!M40</f>
        <v>66.05999999999996</v>
      </c>
      <c r="M76" s="13">
        <f>[10]ICE!N40</f>
        <v>66.05999999999996</v>
      </c>
    </row>
    <row r="77" spans="1:17" x14ac:dyDescent="0.3">
      <c r="A77" s="22" t="str">
        <f>[10]ICE!B41</f>
        <v>b.Periodo Punta (mínimo)</v>
      </c>
      <c r="B77" s="13">
        <f>[10]ICE!C41</f>
        <v>61.289999999999978</v>
      </c>
      <c r="C77" s="13">
        <f>[10]ICE!D41</f>
        <v>61.289999999999978</v>
      </c>
      <c r="D77" s="13">
        <f>[10]ICE!E41</f>
        <v>61.289999999999978</v>
      </c>
      <c r="E77" s="13">
        <f>[10]ICE!F41</f>
        <v>61.289999999999978</v>
      </c>
      <c r="F77" s="13">
        <f>[10]ICE!G41</f>
        <v>61.289999999999978</v>
      </c>
      <c r="G77" s="13">
        <f>[10]ICE!H41</f>
        <v>61.289999999999978</v>
      </c>
      <c r="H77" s="13">
        <f>[10]ICE!I41</f>
        <v>61.289999999999978</v>
      </c>
      <c r="I77" s="13">
        <f>[10]ICE!J41</f>
        <v>61.289999999999978</v>
      </c>
      <c r="J77" s="13">
        <f>[10]ICE!K41</f>
        <v>61.289999999999978</v>
      </c>
      <c r="K77" s="13">
        <f>[10]ICE!L41</f>
        <v>61.289999999999978</v>
      </c>
      <c r="L77" s="13">
        <f>[10]ICE!M41</f>
        <v>61.289999999999978</v>
      </c>
      <c r="M77" s="13">
        <f>[10]ICE!N41</f>
        <v>61.289999999999978</v>
      </c>
    </row>
    <row r="78" spans="1:17" x14ac:dyDescent="0.3">
      <c r="A78" s="22" t="str">
        <f>[10]ICE!B42</f>
        <v>c.Periodo Valle (máxima)</v>
      </c>
      <c r="B78" s="13">
        <f>[10]ICE!C42</f>
        <v>24.539999999999992</v>
      </c>
      <c r="C78" s="13">
        <f>[10]ICE!D42</f>
        <v>24.539999999999996</v>
      </c>
      <c r="D78" s="13">
        <f>[10]ICE!E42</f>
        <v>24.539999999999992</v>
      </c>
      <c r="E78" s="13">
        <f>[10]ICE!F42</f>
        <v>24.539999999999996</v>
      </c>
      <c r="F78" s="13">
        <f>[10]ICE!G42</f>
        <v>24.539999999999992</v>
      </c>
      <c r="G78" s="13">
        <f>[10]ICE!H42</f>
        <v>24.539999999999996</v>
      </c>
      <c r="H78" s="13">
        <f>[10]ICE!I42</f>
        <v>24.539999999999992</v>
      </c>
      <c r="I78" s="13">
        <f>[10]ICE!J42</f>
        <v>24.539999999999992</v>
      </c>
      <c r="J78" s="13">
        <f>[10]ICE!K42</f>
        <v>24.539999999999996</v>
      </c>
      <c r="K78" s="13">
        <f>[10]ICE!L42</f>
        <v>24.539999999999992</v>
      </c>
      <c r="L78" s="13">
        <f>[10]ICE!M42</f>
        <v>24.539999999999996</v>
      </c>
      <c r="M78" s="13">
        <f>[10]ICE!N42</f>
        <v>24.539999999999992</v>
      </c>
    </row>
    <row r="79" spans="1:17" x14ac:dyDescent="0.3">
      <c r="A79" s="22" t="str">
        <f>[10]ICE!B43</f>
        <v>d.Periodo Valle (mínima)</v>
      </c>
      <c r="B79" s="13">
        <f>[10]ICE!C43</f>
        <v>22.769999999999992</v>
      </c>
      <c r="C79" s="13">
        <f>[10]ICE!D43</f>
        <v>22.769999999999992</v>
      </c>
      <c r="D79" s="13">
        <f>[10]ICE!E43</f>
        <v>22.769999999999992</v>
      </c>
      <c r="E79" s="13">
        <f>[10]ICE!F43</f>
        <v>22.769999999999992</v>
      </c>
      <c r="F79" s="13">
        <f>[10]ICE!G43</f>
        <v>22.769999999999992</v>
      </c>
      <c r="G79" s="13">
        <f>[10]ICE!H43</f>
        <v>22.769999999999992</v>
      </c>
      <c r="H79" s="13">
        <f>[10]ICE!I43</f>
        <v>22.769999999999992</v>
      </c>
      <c r="I79" s="13">
        <f>[10]ICE!J43</f>
        <v>22.769999999999992</v>
      </c>
      <c r="J79" s="13">
        <f>[10]ICE!K43</f>
        <v>22.769999999999992</v>
      </c>
      <c r="K79" s="13">
        <f>[10]ICE!L43</f>
        <v>22.769999999999992</v>
      </c>
      <c r="L79" s="13">
        <f>[10]ICE!M43</f>
        <v>22.769999999999992</v>
      </c>
      <c r="M79" s="13">
        <f>[10]ICE!N43</f>
        <v>22.769999999999992</v>
      </c>
    </row>
    <row r="80" spans="1:17" x14ac:dyDescent="0.3">
      <c r="A80" s="22" t="str">
        <f>[10]ICE!B44</f>
        <v>e.Periodo Noche (máxima)</v>
      </c>
      <c r="B80" s="13">
        <f>[10]ICE!C44</f>
        <v>15.11000000000001</v>
      </c>
      <c r="C80" s="13">
        <f>[10]ICE!D44</f>
        <v>15.11000000000001</v>
      </c>
      <c r="D80" s="13">
        <f>[10]ICE!E44</f>
        <v>15.11000000000001</v>
      </c>
      <c r="E80" s="13">
        <f>[10]ICE!F44</f>
        <v>15.11000000000001</v>
      </c>
      <c r="F80" s="13">
        <f>[10]ICE!G44</f>
        <v>15.11000000000001</v>
      </c>
      <c r="G80" s="13">
        <f>[10]ICE!H44</f>
        <v>15.11000000000001</v>
      </c>
      <c r="H80" s="13">
        <f>[10]ICE!I44</f>
        <v>15.11000000000001</v>
      </c>
      <c r="I80" s="13">
        <f>[10]ICE!J44</f>
        <v>15.11000000000001</v>
      </c>
      <c r="J80" s="13">
        <f>[10]ICE!K44</f>
        <v>15.11000000000001</v>
      </c>
      <c r="K80" s="13">
        <f>[10]ICE!L44</f>
        <v>15.11000000000001</v>
      </c>
      <c r="L80" s="13">
        <f>[10]ICE!M44</f>
        <v>15.11000000000001</v>
      </c>
      <c r="M80" s="13">
        <f>[10]ICE!N44</f>
        <v>15.11000000000001</v>
      </c>
      <c r="N80" s="16"/>
      <c r="O80" s="16"/>
      <c r="P80" s="16"/>
      <c r="Q80" s="16"/>
    </row>
    <row r="81" spans="1:17" x14ac:dyDescent="0.3">
      <c r="A81" s="22" t="str">
        <f>[10]ICE!B45</f>
        <v>f.Periodo Noche (mínimo)</v>
      </c>
      <c r="B81" s="13">
        <f>[10]ICE!C45</f>
        <v>14.019999999999994</v>
      </c>
      <c r="C81" s="13">
        <f>[10]ICE!D45</f>
        <v>14.019999999999996</v>
      </c>
      <c r="D81" s="13">
        <f>[10]ICE!E45</f>
        <v>14.019999999999994</v>
      </c>
      <c r="E81" s="13">
        <f>[10]ICE!F45</f>
        <v>14.019999999999994</v>
      </c>
      <c r="F81" s="13">
        <f>[10]ICE!G45</f>
        <v>14.019999999999994</v>
      </c>
      <c r="G81" s="13">
        <f>[10]ICE!H45</f>
        <v>14.019999999999994</v>
      </c>
      <c r="H81" s="13">
        <f>[10]ICE!I45</f>
        <v>14.019999999999994</v>
      </c>
      <c r="I81" s="13">
        <f>[10]ICE!J45</f>
        <v>14.019999999999994</v>
      </c>
      <c r="J81" s="13">
        <f>[10]ICE!K45</f>
        <v>14.019999999999994</v>
      </c>
      <c r="K81" s="13">
        <f>[10]ICE!L45</f>
        <v>14.019999999999994</v>
      </c>
      <c r="L81" s="13">
        <f>[10]ICE!M45</f>
        <v>14.019999999999994</v>
      </c>
      <c r="M81" s="13">
        <f>[10]ICE!N45</f>
        <v>14.019999999999994</v>
      </c>
      <c r="N81" s="16"/>
      <c r="O81" s="16"/>
      <c r="P81" s="16"/>
      <c r="Q81" s="16"/>
    </row>
    <row r="82" spans="1:17" x14ac:dyDescent="0.3">
      <c r="A82" s="22" t="str">
        <f>[10]ICE!B46</f>
        <v>g. Potencia Punta (Máxima)</v>
      </c>
      <c r="B82" s="13">
        <f>[10]ICE!C46</f>
        <v>10718.780000000006</v>
      </c>
      <c r="C82" s="13">
        <f>[10]ICE!D46</f>
        <v>10718.780000000004</v>
      </c>
      <c r="D82" s="13">
        <f>[10]ICE!E46</f>
        <v>10718.780000000006</v>
      </c>
      <c r="E82" s="13">
        <f>[10]ICE!F46</f>
        <v>10718.780000000004</v>
      </c>
      <c r="F82" s="13">
        <f>[10]ICE!G46</f>
        <v>10718.780000000006</v>
      </c>
      <c r="G82" s="13">
        <f>[10]ICE!H46</f>
        <v>10718.780000000004</v>
      </c>
      <c r="H82" s="13">
        <f>[10]ICE!I46</f>
        <v>10718.780000000006</v>
      </c>
      <c r="I82" s="13">
        <f>[10]ICE!J46</f>
        <v>10718.780000000006</v>
      </c>
      <c r="J82" s="13">
        <f>[10]ICE!K46</f>
        <v>10718.780000000004</v>
      </c>
      <c r="K82" s="13">
        <f>[10]ICE!L46</f>
        <v>10718.780000000006</v>
      </c>
      <c r="L82" s="13">
        <f>[10]ICE!M46</f>
        <v>10718.780000000004</v>
      </c>
      <c r="M82" s="13">
        <f>[10]ICE!N46</f>
        <v>10718.780000000006</v>
      </c>
      <c r="N82" s="16"/>
      <c r="O82" s="16"/>
      <c r="P82" s="16"/>
      <c r="Q82" s="16"/>
    </row>
    <row r="83" spans="1:17" x14ac:dyDescent="0.3">
      <c r="A83" s="22" t="str">
        <f>[10]ICE!B47</f>
        <v>h. Potencia Punta (Mínimo)</v>
      </c>
      <c r="B83" s="13">
        <f>[10]ICE!C47</f>
        <v>9944.8900000000067</v>
      </c>
      <c r="C83" s="13">
        <f>[10]ICE!D47</f>
        <v>9944.8900000000067</v>
      </c>
      <c r="D83" s="13">
        <f>[10]ICE!E47</f>
        <v>9944.8900000000067</v>
      </c>
      <c r="E83" s="13">
        <f>[10]ICE!F47</f>
        <v>9944.8900000000067</v>
      </c>
      <c r="F83" s="13">
        <f>[10]ICE!G47</f>
        <v>9944.8900000000067</v>
      </c>
      <c r="G83" s="13">
        <f>[10]ICE!H47</f>
        <v>9944.8900000000067</v>
      </c>
      <c r="H83" s="13">
        <f>[10]ICE!I47</f>
        <v>9944.8900000000067</v>
      </c>
      <c r="I83" s="13">
        <f>[10]ICE!J47</f>
        <v>9944.8900000000067</v>
      </c>
      <c r="J83" s="13">
        <f>[10]ICE!K47</f>
        <v>9944.8900000000067</v>
      </c>
      <c r="K83" s="13">
        <f>[10]ICE!L47</f>
        <v>9944.8900000000067</v>
      </c>
      <c r="L83" s="13">
        <f>[10]ICE!M47</f>
        <v>9944.8900000000067</v>
      </c>
      <c r="M83" s="13">
        <f>[10]ICE!N47</f>
        <v>9944.8900000000067</v>
      </c>
      <c r="N83" s="16"/>
      <c r="O83" s="16"/>
      <c r="P83" s="16"/>
      <c r="Q83" s="16"/>
    </row>
    <row r="84" spans="1:17" x14ac:dyDescent="0.3">
      <c r="A84" s="22" t="str">
        <f>[10]ICE!B48</f>
        <v>i. Potencia Valle (Máxima)</v>
      </c>
      <c r="B84" s="13">
        <f>[10]ICE!C48</f>
        <v>7483.9899999999971</v>
      </c>
      <c r="C84" s="13">
        <f>[10]ICE!D48</f>
        <v>7483.989999999998</v>
      </c>
      <c r="D84" s="13">
        <f>[10]ICE!E48</f>
        <v>7483.9899999999971</v>
      </c>
      <c r="E84" s="13">
        <f>[10]ICE!F48</f>
        <v>7483.9899999999971</v>
      </c>
      <c r="F84" s="13">
        <f>[10]ICE!G48</f>
        <v>7483.9899999999971</v>
      </c>
      <c r="G84" s="13">
        <f>[10]ICE!H48</f>
        <v>7483.9899999999971</v>
      </c>
      <c r="H84" s="13">
        <f>[10]ICE!I48</f>
        <v>7483.9899999999971</v>
      </c>
      <c r="I84" s="13">
        <f>[10]ICE!J48</f>
        <v>7483.9899999999971</v>
      </c>
      <c r="J84" s="13">
        <f>[10]ICE!K48</f>
        <v>7483.9899999999971</v>
      </c>
      <c r="K84" s="13">
        <f>[10]ICE!L48</f>
        <v>7483.9899999999971</v>
      </c>
      <c r="L84" s="13">
        <f>[10]ICE!M48</f>
        <v>7483.9899999999971</v>
      </c>
      <c r="M84" s="13">
        <f>[10]ICE!N48</f>
        <v>7483.9899999999971</v>
      </c>
      <c r="N84" s="16"/>
      <c r="O84" s="16"/>
      <c r="P84" s="16"/>
      <c r="Q84" s="16"/>
    </row>
    <row r="85" spans="1:17" x14ac:dyDescent="0.3">
      <c r="A85" s="22" t="str">
        <f>[10]ICE!B49</f>
        <v>j. Potencia Valle (Mínimo)</v>
      </c>
      <c r="B85" s="13">
        <f>[10]ICE!C49</f>
        <v>6943.649999999996</v>
      </c>
      <c r="C85" s="13">
        <f>[10]ICE!D49</f>
        <v>6943.649999999996</v>
      </c>
      <c r="D85" s="13">
        <f>[10]ICE!E49</f>
        <v>6943.649999999996</v>
      </c>
      <c r="E85" s="13">
        <f>[10]ICE!F49</f>
        <v>6943.649999999996</v>
      </c>
      <c r="F85" s="13">
        <f>[10]ICE!G49</f>
        <v>6943.649999999996</v>
      </c>
      <c r="G85" s="13">
        <f>[10]ICE!H49</f>
        <v>6943.649999999996</v>
      </c>
      <c r="H85" s="13">
        <f>[10]ICE!I49</f>
        <v>6943.649999999996</v>
      </c>
      <c r="I85" s="13">
        <f>[10]ICE!J49</f>
        <v>6943.649999999996</v>
      </c>
      <c r="J85" s="13">
        <f>[10]ICE!K49</f>
        <v>6943.649999999996</v>
      </c>
      <c r="K85" s="13">
        <f>[10]ICE!L49</f>
        <v>6943.649999999996</v>
      </c>
      <c r="L85" s="13">
        <f>[10]ICE!M49</f>
        <v>6943.649999999996</v>
      </c>
      <c r="M85" s="13">
        <f>[10]ICE!N49</f>
        <v>6943.649999999996</v>
      </c>
      <c r="N85" s="16"/>
      <c r="O85" s="16"/>
      <c r="P85" s="16"/>
      <c r="Q85" s="16"/>
    </row>
    <row r="86" spans="1:17" x14ac:dyDescent="0.3">
      <c r="A86" s="22" t="str">
        <f>[10]ICE!B50</f>
        <v>k. Potencia Noche (Máxima)</v>
      </c>
      <c r="B86" s="13">
        <f>[10]ICE!C50</f>
        <v>4793.670000000001</v>
      </c>
      <c r="C86" s="13">
        <f>[10]ICE!D50</f>
        <v>4793.67</v>
      </c>
      <c r="D86" s="13">
        <f>[10]ICE!E50</f>
        <v>4793.670000000001</v>
      </c>
      <c r="E86" s="13">
        <f>[10]ICE!F50</f>
        <v>4793.67</v>
      </c>
      <c r="F86" s="13">
        <f>[10]ICE!G50</f>
        <v>4793.670000000001</v>
      </c>
      <c r="G86" s="13">
        <f>[10]ICE!H50</f>
        <v>4793.67</v>
      </c>
      <c r="H86" s="13">
        <f>[10]ICE!I50</f>
        <v>4793.670000000001</v>
      </c>
      <c r="I86" s="13">
        <f>[10]ICE!J50</f>
        <v>4793.670000000001</v>
      </c>
      <c r="J86" s="13">
        <f>[10]ICE!K50</f>
        <v>4793.67</v>
      </c>
      <c r="K86" s="13">
        <f>[10]ICE!L50</f>
        <v>4793.670000000001</v>
      </c>
      <c r="L86" s="13">
        <f>[10]ICE!M50</f>
        <v>4793.67</v>
      </c>
      <c r="M86" s="13">
        <f>[10]ICE!N50</f>
        <v>4793.670000000001</v>
      </c>
      <c r="N86" s="16"/>
      <c r="O86" s="16"/>
      <c r="P86" s="16"/>
      <c r="Q86" s="16"/>
    </row>
    <row r="87" spans="1:17" x14ac:dyDescent="0.3">
      <c r="A87" s="22" t="str">
        <f>[10]ICE!B51</f>
        <v>l. Potencia Noche (Mínimo)</v>
      </c>
      <c r="B87" s="13">
        <f>[10]ICE!C51</f>
        <v>4447.5599999999986</v>
      </c>
      <c r="C87" s="13">
        <f>[10]ICE!D51</f>
        <v>4447.5599999999986</v>
      </c>
      <c r="D87" s="13">
        <f>[10]ICE!E51</f>
        <v>4447.5599999999986</v>
      </c>
      <c r="E87" s="13">
        <f>[10]ICE!F51</f>
        <v>4447.5599999999986</v>
      </c>
      <c r="F87" s="13">
        <f>[10]ICE!G51</f>
        <v>4447.5599999999986</v>
      </c>
      <c r="G87" s="13">
        <f>[10]ICE!H51</f>
        <v>4447.5599999999986</v>
      </c>
      <c r="H87" s="13">
        <f>[10]ICE!I51</f>
        <v>4447.5599999999986</v>
      </c>
      <c r="I87" s="13">
        <f>[10]ICE!J51</f>
        <v>4447.5599999999986</v>
      </c>
      <c r="J87" s="13">
        <f>[10]ICE!K51</f>
        <v>4447.5599999999986</v>
      </c>
      <c r="K87" s="13">
        <f>[10]ICE!L51</f>
        <v>4447.5599999999986</v>
      </c>
      <c r="L87" s="13">
        <f>[10]ICE!M51</f>
        <v>4447.5599999999986</v>
      </c>
      <c r="M87" s="13">
        <f>[10]ICE!N51</f>
        <v>4447.5599999999986</v>
      </c>
      <c r="N87" s="16"/>
      <c r="O87" s="16"/>
      <c r="P87" s="16"/>
      <c r="Q87" s="16"/>
    </row>
    <row r="88" spans="1:17" x14ac:dyDescent="0.3">
      <c r="A88" s="114" t="str">
        <f>[10]ICE!B52</f>
        <v>MEDIA TENSIÓN (T-MTb)</v>
      </c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</row>
    <row r="89" spans="1:17" x14ac:dyDescent="0.3">
      <c r="A89" s="66" t="str">
        <f>[10]ICE!B53</f>
        <v>T-MTb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spans="1:17" x14ac:dyDescent="0.3">
      <c r="A90" s="22" t="str">
        <f>[10]ICE!B54</f>
        <v>a.Periodo Punta (máxima)</v>
      </c>
      <c r="B90" s="13">
        <f>[10]ICE!C54</f>
        <v>119.88999999999997</v>
      </c>
      <c r="C90" s="13">
        <f>[10]ICE!D54</f>
        <v>119.88999999999999</v>
      </c>
      <c r="D90" s="13">
        <f>[10]ICE!E54</f>
        <v>119.88999999999997</v>
      </c>
      <c r="E90" s="13">
        <f>[10]ICE!F54</f>
        <v>119.88999999999997</v>
      </c>
      <c r="F90" s="13">
        <f>[10]ICE!G54</f>
        <v>119.88999999999997</v>
      </c>
      <c r="G90" s="13">
        <f>[10]ICE!H54</f>
        <v>119.88999999999997</v>
      </c>
      <c r="H90" s="13">
        <f>[10]ICE!I54</f>
        <v>119.88999999999997</v>
      </c>
      <c r="I90" s="13">
        <f>[10]ICE!J54</f>
        <v>119.88999999999997</v>
      </c>
      <c r="J90" s="13">
        <f>[10]ICE!K54</f>
        <v>119.88999999999997</v>
      </c>
      <c r="K90" s="13">
        <f>[10]ICE!L54</f>
        <v>119.88999999999997</v>
      </c>
      <c r="L90" s="13">
        <f>[10]ICE!M54</f>
        <v>119.88999999999997</v>
      </c>
      <c r="M90" s="13">
        <f>[10]ICE!N54</f>
        <v>119.88999999999997</v>
      </c>
    </row>
    <row r="91" spans="1:17" x14ac:dyDescent="0.3">
      <c r="A91" s="22" t="str">
        <f>[10]ICE!B55</f>
        <v>b.Periodo Punta (mínimo)</v>
      </c>
      <c r="B91" s="13">
        <f>[10]ICE!C55</f>
        <v>111.23</v>
      </c>
      <c r="C91" s="13">
        <f>[10]ICE!D55</f>
        <v>111.23</v>
      </c>
      <c r="D91" s="13">
        <f>[10]ICE!E55</f>
        <v>111.23</v>
      </c>
      <c r="E91" s="13">
        <f>[10]ICE!F55</f>
        <v>111.23</v>
      </c>
      <c r="F91" s="13">
        <f>[10]ICE!G55</f>
        <v>111.23</v>
      </c>
      <c r="G91" s="13">
        <f>[10]ICE!H55</f>
        <v>111.23</v>
      </c>
      <c r="H91" s="13">
        <f>[10]ICE!I55</f>
        <v>111.23</v>
      </c>
      <c r="I91" s="13">
        <f>[10]ICE!J55</f>
        <v>111.23</v>
      </c>
      <c r="J91" s="13">
        <f>[10]ICE!K55</f>
        <v>111.23</v>
      </c>
      <c r="K91" s="13">
        <f>[10]ICE!L55</f>
        <v>111.23</v>
      </c>
      <c r="L91" s="13">
        <f>[10]ICE!M55</f>
        <v>111.23</v>
      </c>
      <c r="M91" s="13">
        <f>[10]ICE!N55</f>
        <v>111.23</v>
      </c>
    </row>
    <row r="92" spans="1:17" x14ac:dyDescent="0.3">
      <c r="A92" s="22" t="str">
        <f>[10]ICE!B56</f>
        <v>c.Periodo Valle (máxima)</v>
      </c>
      <c r="B92" s="13">
        <f>[10]ICE!C56</f>
        <v>41.190000000000033</v>
      </c>
      <c r="C92" s="13">
        <f>[10]ICE!D56</f>
        <v>41.190000000000033</v>
      </c>
      <c r="D92" s="13">
        <f>[10]ICE!E56</f>
        <v>41.190000000000033</v>
      </c>
      <c r="E92" s="13">
        <f>[10]ICE!F56</f>
        <v>41.190000000000033</v>
      </c>
      <c r="F92" s="13">
        <f>[10]ICE!G56</f>
        <v>41.190000000000033</v>
      </c>
      <c r="G92" s="13">
        <f>[10]ICE!H56</f>
        <v>41.190000000000033</v>
      </c>
      <c r="H92" s="13">
        <f>[10]ICE!I56</f>
        <v>41.190000000000033</v>
      </c>
      <c r="I92" s="13">
        <f>[10]ICE!J56</f>
        <v>41.190000000000033</v>
      </c>
      <c r="J92" s="13">
        <f>[10]ICE!K56</f>
        <v>41.190000000000033</v>
      </c>
      <c r="K92" s="13">
        <f>[10]ICE!L56</f>
        <v>41.190000000000033</v>
      </c>
      <c r="L92" s="13">
        <f>[10]ICE!M56</f>
        <v>41.190000000000033</v>
      </c>
      <c r="M92" s="13">
        <f>[10]ICE!N56</f>
        <v>41.190000000000033</v>
      </c>
    </row>
    <row r="93" spans="1:17" x14ac:dyDescent="0.3">
      <c r="A93" s="22" t="str">
        <f>[10]ICE!B57</f>
        <v>d.Periodo Valle (mínima)</v>
      </c>
      <c r="B93" s="13">
        <f>[10]ICE!C57</f>
        <v>38.210000000000015</v>
      </c>
      <c r="C93" s="13">
        <f>[10]ICE!D57</f>
        <v>38.210000000000015</v>
      </c>
      <c r="D93" s="13">
        <f>[10]ICE!E57</f>
        <v>38.210000000000015</v>
      </c>
      <c r="E93" s="13">
        <f>[10]ICE!F57</f>
        <v>38.210000000000015</v>
      </c>
      <c r="F93" s="13">
        <f>[10]ICE!G57</f>
        <v>38.210000000000015</v>
      </c>
      <c r="G93" s="13">
        <f>[10]ICE!H57</f>
        <v>38.210000000000015</v>
      </c>
      <c r="H93" s="13">
        <f>[10]ICE!I57</f>
        <v>38.210000000000015</v>
      </c>
      <c r="I93" s="13">
        <f>[10]ICE!J57</f>
        <v>38.210000000000015</v>
      </c>
      <c r="J93" s="13">
        <f>[10]ICE!K57</f>
        <v>38.210000000000015</v>
      </c>
      <c r="K93" s="13">
        <f>[10]ICE!L57</f>
        <v>38.210000000000015</v>
      </c>
      <c r="L93" s="13">
        <f>[10]ICE!M57</f>
        <v>38.210000000000015</v>
      </c>
      <c r="M93" s="13">
        <f>[10]ICE!N57</f>
        <v>38.210000000000015</v>
      </c>
    </row>
    <row r="94" spans="1:17" x14ac:dyDescent="0.3">
      <c r="A94" s="22" t="str">
        <f>[10]ICE!B58</f>
        <v>e.Periodo Noche (máxima)</v>
      </c>
      <c r="B94" s="13">
        <f>[10]ICE!C58</f>
        <v>26.460000000000008</v>
      </c>
      <c r="C94" s="13">
        <f>[10]ICE!D58</f>
        <v>26.460000000000004</v>
      </c>
      <c r="D94" s="13">
        <f>[10]ICE!E58</f>
        <v>26.460000000000008</v>
      </c>
      <c r="E94" s="13">
        <f>[10]ICE!F58</f>
        <v>26.460000000000004</v>
      </c>
      <c r="F94" s="13">
        <f>[10]ICE!G58</f>
        <v>26.460000000000008</v>
      </c>
      <c r="G94" s="13">
        <f>[10]ICE!H58</f>
        <v>26.460000000000004</v>
      </c>
      <c r="H94" s="13">
        <f>[10]ICE!I58</f>
        <v>26.460000000000008</v>
      </c>
      <c r="I94" s="13">
        <f>[10]ICE!J58</f>
        <v>26.460000000000008</v>
      </c>
      <c r="J94" s="13">
        <f>[10]ICE!K58</f>
        <v>26.460000000000004</v>
      </c>
      <c r="K94" s="13">
        <f>[10]ICE!L58</f>
        <v>26.460000000000008</v>
      </c>
      <c r="L94" s="13">
        <f>[10]ICE!M58</f>
        <v>26.460000000000004</v>
      </c>
      <c r="M94" s="13">
        <f>[10]ICE!N58</f>
        <v>26.460000000000008</v>
      </c>
    </row>
    <row r="95" spans="1:17" x14ac:dyDescent="0.3">
      <c r="A95" s="22" t="str">
        <f>[10]ICE!B59</f>
        <v>f.Periodo Noche (mínimo)</v>
      </c>
      <c r="B95" s="13">
        <f>[10]ICE!C59</f>
        <v>24.54999999999999</v>
      </c>
      <c r="C95" s="13">
        <f>[10]ICE!D59</f>
        <v>24.549999999999994</v>
      </c>
      <c r="D95" s="13">
        <f>[10]ICE!E59</f>
        <v>24.54999999999999</v>
      </c>
      <c r="E95" s="13">
        <f>[10]ICE!F59</f>
        <v>24.549999999999994</v>
      </c>
      <c r="F95" s="13">
        <f>[10]ICE!G59</f>
        <v>24.54999999999999</v>
      </c>
      <c r="G95" s="13">
        <f>[10]ICE!H59</f>
        <v>24.549999999999994</v>
      </c>
      <c r="H95" s="13">
        <f>[10]ICE!I59</f>
        <v>24.54999999999999</v>
      </c>
      <c r="I95" s="13">
        <f>[10]ICE!J59</f>
        <v>24.54999999999999</v>
      </c>
      <c r="J95" s="13">
        <f>[10]ICE!K59</f>
        <v>24.549999999999994</v>
      </c>
      <c r="K95" s="13">
        <f>[10]ICE!L59</f>
        <v>24.54999999999999</v>
      </c>
      <c r="L95" s="13">
        <f>[10]ICE!M59</f>
        <v>24.549999999999994</v>
      </c>
      <c r="M95" s="13">
        <f>[10]ICE!N59</f>
        <v>24.54999999999999</v>
      </c>
    </row>
    <row r="96" spans="1:17" x14ac:dyDescent="0.3">
      <c r="A96" s="22" t="str">
        <f>[10]ICE!B60</f>
        <v>g. Potencia Punta (Máxima)</v>
      </c>
      <c r="B96" s="13">
        <f>[10]ICE!C60</f>
        <v>3520.9600000000023</v>
      </c>
      <c r="C96" s="13">
        <f>[10]ICE!D60</f>
        <v>3520.9600000000019</v>
      </c>
      <c r="D96" s="13">
        <f>[10]ICE!E60</f>
        <v>3520.9600000000023</v>
      </c>
      <c r="E96" s="13">
        <f>[10]ICE!F60</f>
        <v>3520.9600000000019</v>
      </c>
      <c r="F96" s="13">
        <f>[10]ICE!G60</f>
        <v>3520.9600000000023</v>
      </c>
      <c r="G96" s="13">
        <f>[10]ICE!H60</f>
        <v>3520.9600000000019</v>
      </c>
      <c r="H96" s="13">
        <f>[10]ICE!I60</f>
        <v>3520.9600000000023</v>
      </c>
      <c r="I96" s="13">
        <f>[10]ICE!J60</f>
        <v>3520.9600000000023</v>
      </c>
      <c r="J96" s="13">
        <f>[10]ICE!K60</f>
        <v>3520.9600000000019</v>
      </c>
      <c r="K96" s="13">
        <f>[10]ICE!L60</f>
        <v>3520.9600000000023</v>
      </c>
      <c r="L96" s="13">
        <f>[10]ICE!M60</f>
        <v>3520.9600000000019</v>
      </c>
      <c r="M96" s="13">
        <f>[10]ICE!N60</f>
        <v>3520.9600000000023</v>
      </c>
    </row>
    <row r="97" spans="1:13" x14ac:dyDescent="0.3">
      <c r="A97" s="22" t="str">
        <f>[10]ICE!B61</f>
        <v>h. Potencia Punta (Mínimo)</v>
      </c>
      <c r="B97" s="13">
        <f>[10]ICE!C61</f>
        <v>3266.7400000000011</v>
      </c>
      <c r="C97" s="13">
        <f>[10]ICE!D61</f>
        <v>3266.7400000000007</v>
      </c>
      <c r="D97" s="13">
        <f>[10]ICE!E61</f>
        <v>3266.7400000000011</v>
      </c>
      <c r="E97" s="13">
        <f>[10]ICE!F61</f>
        <v>3266.7400000000007</v>
      </c>
      <c r="F97" s="13">
        <f>[10]ICE!G61</f>
        <v>3266.7400000000011</v>
      </c>
      <c r="G97" s="13">
        <f>[10]ICE!H61</f>
        <v>3266.7400000000007</v>
      </c>
      <c r="H97" s="13">
        <f>[10]ICE!I61</f>
        <v>3266.7400000000011</v>
      </c>
      <c r="I97" s="13">
        <f>[10]ICE!J61</f>
        <v>3266.7400000000011</v>
      </c>
      <c r="J97" s="13">
        <f>[10]ICE!K61</f>
        <v>3266.7400000000007</v>
      </c>
      <c r="K97" s="13">
        <f>[10]ICE!L61</f>
        <v>3266.7400000000011</v>
      </c>
      <c r="L97" s="13">
        <f>[10]ICE!M61</f>
        <v>3266.7400000000007</v>
      </c>
      <c r="M97" s="13">
        <f>[10]ICE!N61</f>
        <v>3266.7400000000011</v>
      </c>
    </row>
    <row r="98" spans="1:13" x14ac:dyDescent="0.3">
      <c r="A98" s="22" t="str">
        <f>[10]ICE!B62</f>
        <v>i. Potencia Valle (Máxima)</v>
      </c>
      <c r="B98" s="13">
        <f>[10]ICE!C62</f>
        <v>2457.9499999999985</v>
      </c>
      <c r="C98" s="13">
        <f>[10]ICE!D62</f>
        <v>2457.9499999999985</v>
      </c>
      <c r="D98" s="13">
        <f>[10]ICE!E62</f>
        <v>2457.9499999999985</v>
      </c>
      <c r="E98" s="13">
        <f>[10]ICE!F62</f>
        <v>2457.9499999999985</v>
      </c>
      <c r="F98" s="13">
        <f>[10]ICE!G62</f>
        <v>2457.9499999999985</v>
      </c>
      <c r="G98" s="13">
        <f>[10]ICE!H62</f>
        <v>2457.9499999999985</v>
      </c>
      <c r="H98" s="13">
        <f>[10]ICE!I62</f>
        <v>2457.9499999999985</v>
      </c>
      <c r="I98" s="13">
        <f>[10]ICE!J62</f>
        <v>2457.9499999999985</v>
      </c>
      <c r="J98" s="13">
        <f>[10]ICE!K62</f>
        <v>2457.9499999999985</v>
      </c>
      <c r="K98" s="13">
        <f>[10]ICE!L62</f>
        <v>2457.9499999999985</v>
      </c>
      <c r="L98" s="13">
        <f>[10]ICE!M62</f>
        <v>2457.9499999999985</v>
      </c>
      <c r="M98" s="13">
        <f>[10]ICE!N62</f>
        <v>2457.9499999999985</v>
      </c>
    </row>
    <row r="99" spans="1:13" x14ac:dyDescent="0.3">
      <c r="A99" s="22" t="str">
        <f>[10]ICE!B63</f>
        <v>j. Potencia Valle (Mínimo)</v>
      </c>
      <c r="B99" s="13">
        <f>[10]ICE!C63</f>
        <v>2280.4899999999993</v>
      </c>
      <c r="C99" s="13">
        <f>[10]ICE!D63</f>
        <v>2280.4899999999989</v>
      </c>
      <c r="D99" s="13">
        <f>[10]ICE!E63</f>
        <v>2280.4899999999993</v>
      </c>
      <c r="E99" s="13">
        <f>[10]ICE!F63</f>
        <v>2280.4899999999989</v>
      </c>
      <c r="F99" s="13">
        <f>[10]ICE!G63</f>
        <v>2280.4899999999993</v>
      </c>
      <c r="G99" s="13">
        <f>[10]ICE!H63</f>
        <v>2280.4899999999989</v>
      </c>
      <c r="H99" s="13">
        <f>[10]ICE!I63</f>
        <v>2280.4899999999993</v>
      </c>
      <c r="I99" s="13">
        <f>[10]ICE!J63</f>
        <v>2280.4899999999993</v>
      </c>
      <c r="J99" s="13">
        <f>[10]ICE!K63</f>
        <v>2280.4899999999989</v>
      </c>
      <c r="K99" s="13">
        <f>[10]ICE!L63</f>
        <v>2280.4899999999993</v>
      </c>
      <c r="L99" s="13">
        <f>[10]ICE!M63</f>
        <v>2280.4899999999989</v>
      </c>
      <c r="M99" s="13">
        <f>[10]ICE!N63</f>
        <v>2280.4899999999993</v>
      </c>
    </row>
    <row r="100" spans="1:13" x14ac:dyDescent="0.3">
      <c r="A100" s="22" t="str">
        <f>[10]ICE!B64</f>
        <v>k. Potencia Noche (Máxima)</v>
      </c>
      <c r="B100" s="13">
        <f>[10]ICE!C64</f>
        <v>1575.1100000000004</v>
      </c>
      <c r="C100" s="13">
        <f>[10]ICE!D64</f>
        <v>1575.1100000000004</v>
      </c>
      <c r="D100" s="13">
        <f>[10]ICE!E64</f>
        <v>1575.1100000000004</v>
      </c>
      <c r="E100" s="13">
        <f>[10]ICE!F64</f>
        <v>1575.1100000000004</v>
      </c>
      <c r="F100" s="13">
        <f>[10]ICE!G64</f>
        <v>1575.1100000000004</v>
      </c>
      <c r="G100" s="13">
        <f>[10]ICE!H64</f>
        <v>1575.1100000000004</v>
      </c>
      <c r="H100" s="13">
        <f>[10]ICE!I64</f>
        <v>1575.1100000000004</v>
      </c>
      <c r="I100" s="13">
        <f>[10]ICE!J64</f>
        <v>1575.1100000000004</v>
      </c>
      <c r="J100" s="13">
        <f>[10]ICE!K64</f>
        <v>1575.1100000000004</v>
      </c>
      <c r="K100" s="13">
        <f>[10]ICE!L64</f>
        <v>1575.1100000000004</v>
      </c>
      <c r="L100" s="13">
        <f>[10]ICE!M64</f>
        <v>1575.1100000000004</v>
      </c>
      <c r="M100" s="13">
        <f>[10]ICE!N64</f>
        <v>1575.1100000000004</v>
      </c>
    </row>
    <row r="101" spans="1:13" x14ac:dyDescent="0.3">
      <c r="A101" s="22" t="str">
        <f>[10]ICE!B65</f>
        <v>l. Potencia Noche (Mínimo)</v>
      </c>
      <c r="B101" s="13">
        <f>[10]ICE!C65</f>
        <v>1461.3899999999996</v>
      </c>
      <c r="C101" s="13">
        <f>[10]ICE!D65</f>
        <v>1461.3899999999996</v>
      </c>
      <c r="D101" s="13">
        <f>[10]ICE!E65</f>
        <v>1461.3899999999996</v>
      </c>
      <c r="E101" s="13">
        <f>[10]ICE!F65</f>
        <v>1461.3899999999996</v>
      </c>
      <c r="F101" s="13">
        <f>[10]ICE!G65</f>
        <v>1461.3899999999996</v>
      </c>
      <c r="G101" s="13">
        <f>[10]ICE!H65</f>
        <v>1461.3899999999996</v>
      </c>
      <c r="H101" s="13">
        <f>[10]ICE!I65</f>
        <v>1461.3899999999996</v>
      </c>
      <c r="I101" s="13">
        <f>[10]ICE!J65</f>
        <v>1461.3899999999996</v>
      </c>
      <c r="J101" s="13">
        <f>[10]ICE!K65</f>
        <v>1461.3899999999996</v>
      </c>
      <c r="K101" s="13">
        <f>[10]ICE!L65</f>
        <v>1461.3899999999996</v>
      </c>
      <c r="L101" s="13">
        <f>[10]ICE!M65</f>
        <v>1461.3899999999996</v>
      </c>
      <c r="M101" s="13">
        <f>[10]ICE!N65</f>
        <v>1461.3899999999996</v>
      </c>
    </row>
    <row r="102" spans="1:13" x14ac:dyDescent="0.3">
      <c r="A102" s="114" t="str">
        <f>[10]ICE!B66</f>
        <v>Residencial horaria</v>
      </c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</row>
    <row r="103" spans="1:13" x14ac:dyDescent="0.3">
      <c r="A103" s="66" t="str">
        <f>[10]ICE!B67</f>
        <v>T-REH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spans="1:13" x14ac:dyDescent="0.3">
      <c r="A104" s="22" t="str">
        <f>[10]ICE!B68</f>
        <v>Periodo Noche</v>
      </c>
      <c r="B104" s="13">
        <f>[10]ICE!C68</f>
        <v>82.94000000000004</v>
      </c>
      <c r="C104" s="13">
        <f>[10]ICE!D68</f>
        <v>82.94000000000004</v>
      </c>
      <c r="D104" s="13">
        <f>[10]ICE!E68</f>
        <v>82.94000000000004</v>
      </c>
      <c r="E104" s="13">
        <f>[10]ICE!F68</f>
        <v>82.94000000000004</v>
      </c>
      <c r="F104" s="13">
        <f>[10]ICE!G68</f>
        <v>82.94000000000004</v>
      </c>
      <c r="G104" s="13">
        <f>[10]ICE!H68</f>
        <v>82.94000000000004</v>
      </c>
      <c r="H104" s="13">
        <f>[10]ICE!I68</f>
        <v>82.94000000000004</v>
      </c>
      <c r="I104" s="13">
        <f>[10]ICE!J68</f>
        <v>82.94000000000004</v>
      </c>
      <c r="J104" s="13">
        <f>[10]ICE!K68</f>
        <v>82.94000000000004</v>
      </c>
      <c r="K104" s="13">
        <f>[10]ICE!L68</f>
        <v>82.94000000000004</v>
      </c>
      <c r="L104" s="13">
        <f>[10]ICE!M68</f>
        <v>82.94000000000004</v>
      </c>
      <c r="M104" s="13">
        <f>[10]ICE!N68</f>
        <v>82.94000000000004</v>
      </c>
    </row>
    <row r="105" spans="1:13" x14ac:dyDescent="0.3">
      <c r="A105" s="22" t="str">
        <f>[10]ICE!B69</f>
        <v>Periodo Punta</v>
      </c>
      <c r="B105" s="13">
        <f>[10]ICE!C69</f>
        <v>165.47</v>
      </c>
      <c r="C105" s="13">
        <f>[10]ICE!D69</f>
        <v>165.46999999999997</v>
      </c>
      <c r="D105" s="13">
        <f>[10]ICE!E69</f>
        <v>165.47</v>
      </c>
      <c r="E105" s="13">
        <f>[10]ICE!F69</f>
        <v>165.46999999999997</v>
      </c>
      <c r="F105" s="13">
        <f>[10]ICE!G69</f>
        <v>165.47</v>
      </c>
      <c r="G105" s="13">
        <f>[10]ICE!H69</f>
        <v>165.46999999999997</v>
      </c>
      <c r="H105" s="13">
        <f>[10]ICE!I69</f>
        <v>165.47</v>
      </c>
      <c r="I105" s="13">
        <f>[10]ICE!J69</f>
        <v>165.47</v>
      </c>
      <c r="J105" s="13">
        <f>[10]ICE!K69</f>
        <v>165.46999999999997</v>
      </c>
      <c r="K105" s="13">
        <f>[10]ICE!L69</f>
        <v>165.47</v>
      </c>
      <c r="L105" s="13">
        <f>[10]ICE!M69</f>
        <v>165.46999999999997</v>
      </c>
      <c r="M105" s="13">
        <f>[10]ICE!N69</f>
        <v>165.47</v>
      </c>
    </row>
    <row r="106" spans="1:13" x14ac:dyDescent="0.3">
      <c r="A106" s="22" t="str">
        <f>[10]ICE!B70</f>
        <v>Periodo Valle</v>
      </c>
      <c r="B106" s="13">
        <f>[10]ICE!C70</f>
        <v>113.69999999999995</v>
      </c>
      <c r="C106" s="13">
        <f>[10]ICE!D70</f>
        <v>113.69999999999996</v>
      </c>
      <c r="D106" s="13">
        <f>[10]ICE!E70</f>
        <v>113.69999999999995</v>
      </c>
      <c r="E106" s="13">
        <f>[10]ICE!F70</f>
        <v>113.69999999999996</v>
      </c>
      <c r="F106" s="13">
        <f>[10]ICE!G70</f>
        <v>113.69999999999995</v>
      </c>
      <c r="G106" s="13">
        <f>[10]ICE!H70</f>
        <v>113.69999999999996</v>
      </c>
      <c r="H106" s="13">
        <f>[10]ICE!I70</f>
        <v>113.69999999999995</v>
      </c>
      <c r="I106" s="13">
        <f>[10]ICE!J70</f>
        <v>113.69999999999995</v>
      </c>
      <c r="J106" s="13">
        <f>[10]ICE!K70</f>
        <v>113.69999999999996</v>
      </c>
      <c r="K106" s="13">
        <f>[10]ICE!L70</f>
        <v>113.69999999999995</v>
      </c>
      <c r="L106" s="13">
        <f>[10]ICE!M70</f>
        <v>113.69999999999996</v>
      </c>
      <c r="M106" s="13">
        <f>[10]ICE!N70</f>
        <v>113.69999999999995</v>
      </c>
    </row>
    <row r="107" spans="1:13" x14ac:dyDescent="0.3">
      <c r="A107" s="114" t="str">
        <f>[10]ICE!B71</f>
        <v>ALUMBRADO PÚBLICO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</row>
    <row r="108" spans="1:13" x14ac:dyDescent="0.3">
      <c r="A108" s="66" t="str">
        <f>[10]ICE!B72</f>
        <v>T-AP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spans="1:13" x14ac:dyDescent="0.3">
      <c r="A109" s="22" t="str">
        <f>[10]ICE!B73</f>
        <v>a. Bloque 0-40 kWh</v>
      </c>
      <c r="B109" s="13">
        <f>[10]ICE!C73</f>
        <v>138.40000000000003</v>
      </c>
      <c r="C109" s="13">
        <f>[10]ICE!D73</f>
        <v>138.40000000000006</v>
      </c>
      <c r="D109" s="13">
        <f>[10]ICE!E73</f>
        <v>138.40000000000003</v>
      </c>
      <c r="E109" s="13">
        <f>[10]ICE!F73</f>
        <v>138.40000000000006</v>
      </c>
      <c r="F109" s="13">
        <f>[10]ICE!G73</f>
        <v>138.40000000000003</v>
      </c>
      <c r="G109" s="13">
        <f>[10]ICE!H73</f>
        <v>138.40000000000006</v>
      </c>
      <c r="H109" s="13">
        <f>[10]ICE!I73</f>
        <v>138.40000000000003</v>
      </c>
      <c r="I109" s="13">
        <f>[10]ICE!J73</f>
        <v>138.40000000000003</v>
      </c>
      <c r="J109" s="13">
        <f>[10]ICE!K73</f>
        <v>138.40000000000006</v>
      </c>
      <c r="K109" s="13">
        <f>[10]ICE!L73</f>
        <v>138.40000000000003</v>
      </c>
      <c r="L109" s="13">
        <f>[10]ICE!M73</f>
        <v>138.40000000000006</v>
      </c>
      <c r="M109" s="13">
        <f>[10]ICE!N73</f>
        <v>138.40000000000003</v>
      </c>
    </row>
    <row r="110" spans="1:13" x14ac:dyDescent="0.3">
      <c r="A110" s="22" t="str">
        <f>[10]ICE!B74</f>
        <v>b. Bloque 41-50 000 kWh</v>
      </c>
      <c r="B110" s="13">
        <f>[10]ICE!C74</f>
        <v>3.4599999999999977</v>
      </c>
      <c r="C110" s="13">
        <f>[10]ICE!D74</f>
        <v>3.4599999999999982</v>
      </c>
      <c r="D110" s="13">
        <f>[10]ICE!E74</f>
        <v>3.4599999999999977</v>
      </c>
      <c r="E110" s="13">
        <f>[10]ICE!F74</f>
        <v>3.4599999999999982</v>
      </c>
      <c r="F110" s="13">
        <f>[10]ICE!G74</f>
        <v>3.4599999999999977</v>
      </c>
      <c r="G110" s="13">
        <f>[10]ICE!H74</f>
        <v>3.4599999999999982</v>
      </c>
      <c r="H110" s="13">
        <f>[10]ICE!I74</f>
        <v>3.4599999999999977</v>
      </c>
      <c r="I110" s="13">
        <f>[10]ICE!J74</f>
        <v>3.4599999999999977</v>
      </c>
      <c r="J110" s="13">
        <f>[10]ICE!K74</f>
        <v>3.4599999999999982</v>
      </c>
      <c r="K110" s="13">
        <f>[10]ICE!L74</f>
        <v>3.4599999999999977</v>
      </c>
      <c r="L110" s="13">
        <f>[10]ICE!M74</f>
        <v>3.4599999999999982</v>
      </c>
      <c r="M110" s="13">
        <f>[10]ICE!N74</f>
        <v>3.4599999999999977</v>
      </c>
    </row>
    <row r="111" spans="1:13" x14ac:dyDescent="0.3">
      <c r="A111" s="22" t="str">
        <f>[10]ICE!B75</f>
        <v>c. Bloque mayor a 50 000 kWh</v>
      </c>
      <c r="B111" s="13">
        <f>[10]ICE!C75</f>
        <v>173000</v>
      </c>
      <c r="C111" s="13">
        <f>[10]ICE!D75</f>
        <v>173000</v>
      </c>
      <c r="D111" s="13">
        <f>[10]ICE!E75</f>
        <v>173000</v>
      </c>
      <c r="E111" s="13">
        <f>[10]ICE!F75</f>
        <v>173000</v>
      </c>
      <c r="F111" s="13">
        <f>[10]ICE!G75</f>
        <v>173000</v>
      </c>
      <c r="G111" s="13">
        <f>[10]ICE!H75</f>
        <v>173000</v>
      </c>
      <c r="H111" s="13">
        <f>[10]ICE!I75</f>
        <v>173000</v>
      </c>
      <c r="I111" s="13">
        <f>[10]ICE!J75</f>
        <v>173000</v>
      </c>
      <c r="J111" s="13">
        <f>[10]ICE!K75</f>
        <v>173000</v>
      </c>
      <c r="K111" s="13">
        <f>[10]ICE!L75</f>
        <v>173000</v>
      </c>
      <c r="L111" s="13">
        <f>[10]ICE!M75</f>
        <v>173000</v>
      </c>
      <c r="M111" s="13">
        <f>[10]ICE!N75</f>
        <v>173000</v>
      </c>
    </row>
    <row r="112" spans="1:13" x14ac:dyDescent="0.3">
      <c r="A112" s="114" t="str">
        <f>[10]ICE!B76</f>
        <v>Tarifa de acceso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</row>
    <row r="113" spans="1:13" x14ac:dyDescent="0.3">
      <c r="A113" s="66" t="str">
        <f>[10]ICE!B77</f>
        <v>T-TA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spans="1:13" x14ac:dyDescent="0.3">
      <c r="A114" s="22" t="str">
        <f>[10]ICE!B78</f>
        <v>a. Consumo de Energía cada kWh</v>
      </c>
      <c r="B114" s="13">
        <f>[10]ICE!C78</f>
        <v>30.940000000000026</v>
      </c>
      <c r="C114" s="13">
        <f>[10]ICE!D78</f>
        <v>30.940000000000023</v>
      </c>
      <c r="D114" s="13">
        <f>[10]ICE!E78</f>
        <v>30.940000000000026</v>
      </c>
      <c r="E114" s="13">
        <f>[10]ICE!F78</f>
        <v>30.940000000000023</v>
      </c>
      <c r="F114" s="13">
        <f>[10]ICE!G78</f>
        <v>30.940000000000026</v>
      </c>
      <c r="G114" s="13">
        <f>[10]ICE!H78</f>
        <v>30.940000000000023</v>
      </c>
      <c r="H114" s="13">
        <f>[10]ICE!I78</f>
        <v>30.940000000000026</v>
      </c>
      <c r="I114" s="13">
        <f>[10]ICE!J78</f>
        <v>30.940000000000026</v>
      </c>
      <c r="J114" s="13">
        <f>[10]ICE!K78</f>
        <v>30.940000000000023</v>
      </c>
      <c r="K114" s="13">
        <f>[10]ICE!L78</f>
        <v>30.940000000000026</v>
      </c>
      <c r="L114" s="13">
        <f>[10]ICE!M78</f>
        <v>30.940000000000023</v>
      </c>
      <c r="M114" s="13">
        <f>[10]ICE!N78</f>
        <v>30.940000000000026</v>
      </c>
    </row>
    <row r="115" spans="1:13" x14ac:dyDescent="0.3">
      <c r="A115" s="114" t="str">
        <f>[10]ICE!B79</f>
        <v>Tarifa en centros de recarga rápida</v>
      </c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</row>
    <row r="116" spans="1:13" x14ac:dyDescent="0.3">
      <c r="A116" s="66" t="str">
        <f>[10]ICE!B80</f>
        <v>T-VE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x14ac:dyDescent="0.3">
      <c r="A117" s="22" t="str">
        <f>[10]ICE!B81</f>
        <v>b. Por minuto de recarga de energía</v>
      </c>
      <c r="B117" s="13">
        <f>[10]ICE!C81</f>
        <v>137</v>
      </c>
      <c r="C117" s="13">
        <f>[10]ICE!D81</f>
        <v>137</v>
      </c>
      <c r="D117" s="13">
        <f>[10]ICE!E81</f>
        <v>137</v>
      </c>
      <c r="E117" s="13">
        <f>[10]ICE!F81</f>
        <v>137</v>
      </c>
      <c r="F117" s="13">
        <f>[10]ICE!G81</f>
        <v>137</v>
      </c>
      <c r="G117" s="13">
        <f>[10]ICE!H81</f>
        <v>137</v>
      </c>
      <c r="H117" s="13">
        <f>[10]ICE!I81</f>
        <v>137</v>
      </c>
      <c r="I117" s="13">
        <f>[10]ICE!J81</f>
        <v>137</v>
      </c>
      <c r="J117" s="13">
        <f>[10]ICE!K81</f>
        <v>137</v>
      </c>
      <c r="K117" s="13">
        <f>[10]ICE!L81</f>
        <v>137</v>
      </c>
      <c r="L117" s="13">
        <f>[10]ICE!M81</f>
        <v>137</v>
      </c>
      <c r="M117" s="13">
        <f>[10]ICE!N81</f>
        <v>137</v>
      </c>
    </row>
    <row r="118" spans="1:13" x14ac:dyDescent="0.3">
      <c r="A118" s="114" t="str">
        <f>[10]ICE!B82</f>
        <v>Tarifa residencial modalidad prepago</v>
      </c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</row>
    <row r="119" spans="1:13" x14ac:dyDescent="0.3">
      <c r="A119" s="66" t="str">
        <f>[10]ICE!B83</f>
        <v>T-RP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spans="1:13" x14ac:dyDescent="0.3">
      <c r="A120" s="22" t="str">
        <f>[10]ICE!B84</f>
        <v>a. Bloque 0-140 kWh</v>
      </c>
      <c r="B120" s="13">
        <f>[10]ICE!C84</f>
        <v>1462.74</v>
      </c>
      <c r="C120" s="13">
        <f>[10]ICE!D84</f>
        <v>1462.7400000000002</v>
      </c>
      <c r="D120" s="13">
        <f>[10]ICE!E84</f>
        <v>1462.74</v>
      </c>
      <c r="E120" s="13">
        <f>[10]ICE!F84</f>
        <v>1462.7400000000002</v>
      </c>
      <c r="F120" s="13">
        <f>[10]ICE!G84</f>
        <v>1462.74</v>
      </c>
      <c r="G120" s="13">
        <f>[10]ICE!H84</f>
        <v>1462.7400000000002</v>
      </c>
      <c r="H120" s="13">
        <f>[10]ICE!I84</f>
        <v>1462.74</v>
      </c>
      <c r="I120" s="13">
        <f>[10]ICE!J84</f>
        <v>1462.74</v>
      </c>
      <c r="J120" s="13">
        <f>[10]ICE!K84</f>
        <v>1462.7400000000002</v>
      </c>
      <c r="K120" s="13">
        <f>[10]ICE!L84</f>
        <v>1462.74</v>
      </c>
      <c r="L120" s="13">
        <f>[10]ICE!M84</f>
        <v>1462.7400000000002</v>
      </c>
      <c r="M120" s="13">
        <f>[10]ICE!N84</f>
        <v>1462.74</v>
      </c>
    </row>
    <row r="121" spans="1:13" x14ac:dyDescent="0.3">
      <c r="A121" s="22" t="str">
        <f>[10]ICE!B85</f>
        <v>b. Bloque 0-140 kWh</v>
      </c>
      <c r="B121" s="13">
        <f>[10]ICE!C85</f>
        <v>71.55999999999996</v>
      </c>
      <c r="C121" s="13">
        <f>[10]ICE!D85</f>
        <v>71.55999999999996</v>
      </c>
      <c r="D121" s="13">
        <f>[10]ICE!E85</f>
        <v>71.55999999999996</v>
      </c>
      <c r="E121" s="13">
        <f>[10]ICE!F85</f>
        <v>71.55999999999996</v>
      </c>
      <c r="F121" s="13">
        <f>[10]ICE!G85</f>
        <v>71.55999999999996</v>
      </c>
      <c r="G121" s="13">
        <f>[10]ICE!H85</f>
        <v>71.55999999999996</v>
      </c>
      <c r="H121" s="13">
        <f>[10]ICE!I85</f>
        <v>71.55999999999996</v>
      </c>
      <c r="I121" s="13">
        <f>[10]ICE!J85</f>
        <v>71.55999999999996</v>
      </c>
      <c r="J121" s="13">
        <f>[10]ICE!K85</f>
        <v>71.55999999999996</v>
      </c>
      <c r="K121" s="13">
        <f>[10]ICE!L85</f>
        <v>71.55999999999996</v>
      </c>
      <c r="L121" s="13">
        <f>[10]ICE!M85</f>
        <v>71.55999999999996</v>
      </c>
      <c r="M121" s="13">
        <f>[10]ICE!N85</f>
        <v>71.55999999999996</v>
      </c>
    </row>
    <row r="122" spans="1:13" x14ac:dyDescent="0.3">
      <c r="A122" s="22" t="str">
        <f>[10]ICE!B86</f>
        <v>c. Bloque 141-195 kWh</v>
      </c>
      <c r="B122" s="13">
        <f>[10]ICE!C86</f>
        <v>2758.320000000002</v>
      </c>
      <c r="C122" s="13">
        <f>[10]ICE!D86</f>
        <v>2758.3200000000015</v>
      </c>
      <c r="D122" s="13">
        <f>[10]ICE!E86</f>
        <v>2758.320000000002</v>
      </c>
      <c r="E122" s="13">
        <f>[10]ICE!F86</f>
        <v>2758.3200000000015</v>
      </c>
      <c r="F122" s="13">
        <f>[10]ICE!G86</f>
        <v>2758.320000000002</v>
      </c>
      <c r="G122" s="13">
        <f>[10]ICE!H86</f>
        <v>2758.3200000000015</v>
      </c>
      <c r="H122" s="13">
        <f>[10]ICE!I86</f>
        <v>2758.320000000002</v>
      </c>
      <c r="I122" s="13">
        <f>[10]ICE!J86</f>
        <v>2758.320000000002</v>
      </c>
      <c r="J122" s="13">
        <f>[10]ICE!K86</f>
        <v>2758.3200000000015</v>
      </c>
      <c r="K122" s="13">
        <f>[10]ICE!L86</f>
        <v>2758.320000000002</v>
      </c>
      <c r="L122" s="13">
        <f>[10]ICE!M86</f>
        <v>2758.3200000000015</v>
      </c>
      <c r="M122" s="13">
        <f>[10]ICE!N86</f>
        <v>2758.320000000002</v>
      </c>
    </row>
    <row r="123" spans="1:13" x14ac:dyDescent="0.3">
      <c r="A123" s="22" t="str">
        <f>[10]ICE!B87</f>
        <v>d. Bloque 141-195 kWh</v>
      </c>
      <c r="B123" s="13">
        <f>[10]ICE!C87</f>
        <v>80.92000000000003</v>
      </c>
      <c r="C123" s="13">
        <f>[10]ICE!D87</f>
        <v>80.92000000000003</v>
      </c>
      <c r="D123" s="13">
        <f>[10]ICE!E87</f>
        <v>80.92000000000003</v>
      </c>
      <c r="E123" s="13">
        <f>[10]ICE!F87</f>
        <v>80.92000000000003</v>
      </c>
      <c r="F123" s="13">
        <f>[10]ICE!G87</f>
        <v>80.92000000000003</v>
      </c>
      <c r="G123" s="13">
        <f>[10]ICE!H87</f>
        <v>80.92000000000003</v>
      </c>
      <c r="H123" s="13">
        <f>[10]ICE!I87</f>
        <v>80.92000000000003</v>
      </c>
      <c r="I123" s="13">
        <f>[10]ICE!J87</f>
        <v>80.92000000000003</v>
      </c>
      <c r="J123" s="13">
        <f>[10]ICE!K87</f>
        <v>80.92000000000003</v>
      </c>
      <c r="K123" s="13">
        <f>[10]ICE!L87</f>
        <v>80.92000000000003</v>
      </c>
      <c r="L123" s="13">
        <f>[10]ICE!M87</f>
        <v>80.92000000000003</v>
      </c>
      <c r="M123" s="13">
        <f>[10]ICE!N87</f>
        <v>80.92000000000003</v>
      </c>
    </row>
    <row r="124" spans="1:13" x14ac:dyDescent="0.3">
      <c r="A124" s="22" t="str">
        <f>[10]ICE!B88</f>
        <v>e. Bloque 196-250 kWh</v>
      </c>
      <c r="B124" s="13">
        <f>[10]ICE!C88</f>
        <v>4089.7100000000028</v>
      </c>
      <c r="C124" s="13">
        <f>[10]ICE!D88</f>
        <v>4089.7100000000023</v>
      </c>
      <c r="D124" s="13">
        <f>[10]ICE!E88</f>
        <v>4089.7100000000028</v>
      </c>
      <c r="E124" s="13">
        <f>[10]ICE!F88</f>
        <v>4089.7100000000023</v>
      </c>
      <c r="F124" s="13">
        <f>[10]ICE!G88</f>
        <v>4089.7100000000028</v>
      </c>
      <c r="G124" s="13">
        <f>[10]ICE!H88</f>
        <v>4089.7100000000023</v>
      </c>
      <c r="H124" s="13">
        <f>[10]ICE!I88</f>
        <v>4089.7100000000028</v>
      </c>
      <c r="I124" s="13">
        <f>[10]ICE!J88</f>
        <v>4089.7100000000028</v>
      </c>
      <c r="J124" s="13">
        <f>[10]ICE!K88</f>
        <v>4089.7100000000023</v>
      </c>
      <c r="K124" s="13">
        <f>[10]ICE!L88</f>
        <v>4089.7100000000028</v>
      </c>
      <c r="L124" s="13">
        <f>[10]ICE!M88</f>
        <v>4089.7100000000023</v>
      </c>
      <c r="M124" s="13">
        <f>[10]ICE!N88</f>
        <v>4089.7100000000028</v>
      </c>
    </row>
    <row r="125" spans="1:13" x14ac:dyDescent="0.3">
      <c r="A125" s="22" t="str">
        <f>[10]ICE!B89</f>
        <v>f. Bloque 196-250 kWh</v>
      </c>
      <c r="B125" s="13">
        <f>[10]ICE!C89</f>
        <v>94.070000000000022</v>
      </c>
      <c r="C125" s="13">
        <f>[10]ICE!D89</f>
        <v>94.070000000000007</v>
      </c>
      <c r="D125" s="13">
        <f>[10]ICE!E89</f>
        <v>94.070000000000022</v>
      </c>
      <c r="E125" s="13">
        <f>[10]ICE!F89</f>
        <v>94.070000000000007</v>
      </c>
      <c r="F125" s="13">
        <f>[10]ICE!G89</f>
        <v>94.070000000000022</v>
      </c>
      <c r="G125" s="13">
        <f>[10]ICE!H89</f>
        <v>94.070000000000007</v>
      </c>
      <c r="H125" s="13">
        <f>[10]ICE!I89</f>
        <v>94.070000000000022</v>
      </c>
      <c r="I125" s="13">
        <f>[10]ICE!J89</f>
        <v>94.070000000000022</v>
      </c>
      <c r="J125" s="13">
        <f>[10]ICE!K89</f>
        <v>94.070000000000007</v>
      </c>
      <c r="K125" s="13">
        <f>[10]ICE!L89</f>
        <v>94.070000000000022</v>
      </c>
      <c r="L125" s="13">
        <f>[10]ICE!M89</f>
        <v>94.070000000000007</v>
      </c>
      <c r="M125" s="13">
        <f>[10]ICE!N89</f>
        <v>94.070000000000022</v>
      </c>
    </row>
    <row r="126" spans="1:13" x14ac:dyDescent="0.3">
      <c r="A126" s="22" t="str">
        <f>[10]ICE!B90</f>
        <v>g. Bloque 251-370 kWh</v>
      </c>
      <c r="B126" s="13">
        <f>[10]ICE!C90</f>
        <v>5027.0700000000033</v>
      </c>
      <c r="C126" s="13">
        <f>[10]ICE!D90</f>
        <v>5027.0700000000033</v>
      </c>
      <c r="D126" s="13">
        <f>[10]ICE!E90</f>
        <v>5027.0700000000033</v>
      </c>
      <c r="E126" s="13">
        <f>[10]ICE!F90</f>
        <v>5027.0700000000033</v>
      </c>
      <c r="F126" s="13">
        <f>[10]ICE!G90</f>
        <v>5027.0700000000033</v>
      </c>
      <c r="G126" s="13">
        <f>[10]ICE!H90</f>
        <v>5027.0700000000033</v>
      </c>
      <c r="H126" s="13">
        <f>[10]ICE!I90</f>
        <v>5027.0700000000033</v>
      </c>
      <c r="I126" s="13">
        <f>[10]ICE!J90</f>
        <v>5027.0700000000033</v>
      </c>
      <c r="J126" s="13">
        <f>[10]ICE!K90</f>
        <v>5027.0700000000033</v>
      </c>
      <c r="K126" s="13">
        <f>[10]ICE!L90</f>
        <v>5027.0700000000033</v>
      </c>
      <c r="L126" s="13">
        <f>[10]ICE!M90</f>
        <v>5027.0700000000033</v>
      </c>
      <c r="M126" s="13">
        <f>[10]ICE!N90</f>
        <v>5027.0700000000033</v>
      </c>
    </row>
    <row r="127" spans="1:13" x14ac:dyDescent="0.3">
      <c r="A127" s="22" t="str">
        <f>[10]ICE!B91</f>
        <v>h. Bloque 251-370 kWh</v>
      </c>
      <c r="B127" s="13">
        <f>[10]ICE!C91</f>
        <v>109.34000000000005</v>
      </c>
      <c r="C127" s="13">
        <f>[10]ICE!D91</f>
        <v>109.34000000000003</v>
      </c>
      <c r="D127" s="13">
        <f>[10]ICE!E91</f>
        <v>109.34000000000005</v>
      </c>
      <c r="E127" s="13">
        <f>[10]ICE!F91</f>
        <v>109.34000000000005</v>
      </c>
      <c r="F127" s="13">
        <f>[10]ICE!G91</f>
        <v>109.34000000000005</v>
      </c>
      <c r="G127" s="13">
        <f>[10]ICE!H91</f>
        <v>109.34000000000005</v>
      </c>
      <c r="H127" s="13">
        <f>[10]ICE!I91</f>
        <v>109.34000000000005</v>
      </c>
      <c r="I127" s="13">
        <f>[10]ICE!J91</f>
        <v>109.34000000000005</v>
      </c>
      <c r="J127" s="13">
        <f>[10]ICE!K91</f>
        <v>109.34000000000005</v>
      </c>
      <c r="K127" s="13">
        <f>[10]ICE!L91</f>
        <v>109.34000000000005</v>
      </c>
      <c r="L127" s="13">
        <f>[10]ICE!M91</f>
        <v>109.34000000000005</v>
      </c>
      <c r="M127" s="13">
        <f>[10]ICE!N91</f>
        <v>109.34000000000005</v>
      </c>
    </row>
    <row r="128" spans="1:13" x14ac:dyDescent="0.3">
      <c r="A128" s="22" t="str">
        <f>[10]ICE!B92</f>
        <v>i. Bloque mayor a 371 kWh</v>
      </c>
      <c r="B128" s="13">
        <f>[10]ICE!C92</f>
        <v>10101.880000000003</v>
      </c>
      <c r="C128" s="13">
        <f>[10]ICE!D92</f>
        <v>10101.880000000003</v>
      </c>
      <c r="D128" s="13">
        <f>[10]ICE!E92</f>
        <v>10101.880000000003</v>
      </c>
      <c r="E128" s="13">
        <f>[10]ICE!F92</f>
        <v>10101.880000000003</v>
      </c>
      <c r="F128" s="13">
        <f>[10]ICE!G92</f>
        <v>10101.880000000003</v>
      </c>
      <c r="G128" s="13">
        <f>[10]ICE!H92</f>
        <v>10101.880000000003</v>
      </c>
      <c r="H128" s="13">
        <f>[10]ICE!I92</f>
        <v>10101.880000000003</v>
      </c>
      <c r="I128" s="13">
        <f>[10]ICE!J92</f>
        <v>10101.880000000003</v>
      </c>
      <c r="J128" s="13">
        <f>[10]ICE!K92</f>
        <v>10101.880000000003</v>
      </c>
      <c r="K128" s="13">
        <f>[10]ICE!L92</f>
        <v>10101.880000000003</v>
      </c>
      <c r="L128" s="13">
        <f>[10]ICE!M92</f>
        <v>10101.880000000003</v>
      </c>
      <c r="M128" s="13">
        <f>[10]ICE!N92</f>
        <v>10101.880000000003</v>
      </c>
    </row>
    <row r="129" spans="1:17" x14ac:dyDescent="0.3">
      <c r="A129" s="116" t="str">
        <f>[10]ICE!B93</f>
        <v>j. Bloque mayor a 371 kWh</v>
      </c>
      <c r="B129" s="115">
        <f>[10]ICE!C93</f>
        <v>127.11000000000004</v>
      </c>
      <c r="C129" s="115">
        <f>[10]ICE!D93</f>
        <v>127.11000000000003</v>
      </c>
      <c r="D129" s="115">
        <f>[10]ICE!E93</f>
        <v>127.11000000000004</v>
      </c>
      <c r="E129" s="115">
        <f>[10]ICE!F93</f>
        <v>127.11000000000004</v>
      </c>
      <c r="F129" s="115">
        <f>[10]ICE!G93</f>
        <v>127.11000000000004</v>
      </c>
      <c r="G129" s="115">
        <f>[10]ICE!H93</f>
        <v>127.11000000000004</v>
      </c>
      <c r="H129" s="115">
        <f>[10]ICE!I93</f>
        <v>127.11000000000004</v>
      </c>
      <c r="I129" s="115">
        <f>[10]ICE!J93</f>
        <v>127.11000000000004</v>
      </c>
      <c r="J129" s="115">
        <f>[10]ICE!K93</f>
        <v>127.11000000000004</v>
      </c>
      <c r="K129" s="115">
        <f>[10]ICE!L93</f>
        <v>127.11000000000004</v>
      </c>
      <c r="L129" s="115">
        <f>[10]ICE!M93</f>
        <v>127.11000000000004</v>
      </c>
      <c r="M129" s="115">
        <f>[10]ICE!N93</f>
        <v>127.11000000000004</v>
      </c>
    </row>
    <row r="130" spans="1:17" x14ac:dyDescent="0.3">
      <c r="A130" s="66" t="str">
        <f>[10]ICE!B94</f>
        <v>Tarifa en centros de recarga en planteles para autobuses electricos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spans="1:17" x14ac:dyDescent="0.3">
      <c r="A131" s="66" t="str">
        <f>[10]ICE!B95</f>
        <v>T-BE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spans="1:17" x14ac:dyDescent="0.3">
      <c r="A132" s="116" t="str">
        <f>[10]ICE!B96</f>
        <v>b. Consumo de Energía cada kWh</v>
      </c>
      <c r="B132" s="115">
        <f>[10]ICE!C96</f>
        <v>52.869999999999955</v>
      </c>
      <c r="C132" s="115">
        <f>[10]ICE!D96</f>
        <v>52.869999999999962</v>
      </c>
      <c r="D132" s="115">
        <f>[10]ICE!E96</f>
        <v>52.869999999999955</v>
      </c>
      <c r="E132" s="115">
        <f>[10]ICE!F96</f>
        <v>52.869999999999962</v>
      </c>
      <c r="F132" s="115">
        <f>[10]ICE!G96</f>
        <v>52.869999999999955</v>
      </c>
      <c r="G132" s="115">
        <f>[10]ICE!H96</f>
        <v>52.869999999999962</v>
      </c>
      <c r="H132" s="115">
        <f>[10]ICE!I96</f>
        <v>52.869999999999955</v>
      </c>
      <c r="I132" s="115">
        <f>[10]ICE!J96</f>
        <v>52.869999999999955</v>
      </c>
      <c r="J132" s="115">
        <f>[10]ICE!K96</f>
        <v>52.869999999999962</v>
      </c>
      <c r="K132" s="115">
        <f>[10]ICE!L96</f>
        <v>52.869999999999955</v>
      </c>
      <c r="L132" s="115">
        <f>[10]ICE!M96</f>
        <v>52.869999999999962</v>
      </c>
      <c r="M132" s="115">
        <f>[10]ICE!N96</f>
        <v>52.869999999999955</v>
      </c>
    </row>
    <row r="133" spans="1:17" x14ac:dyDescent="0.3">
      <c r="A133" s="66" t="str">
        <f>[10]ICE!B97</f>
        <v>Tarifa para los costos de interconeción 
excedentes de energía (colones/kWh)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7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 spans="1:17" x14ac:dyDescent="0.3">
      <c r="A135" s="22" t="str">
        <f>[10]ICE!B99</f>
        <v>Etapa I</v>
      </c>
      <c r="B135" s="137">
        <f>[10]ICE!C99</f>
        <v>31756</v>
      </c>
      <c r="C135" s="137">
        <f>[10]ICE!D99</f>
        <v>31756</v>
      </c>
      <c r="D135" s="137">
        <f>[10]ICE!E99</f>
        <v>31756</v>
      </c>
      <c r="E135" s="137">
        <f>[10]ICE!F99</f>
        <v>31756</v>
      </c>
      <c r="F135" s="137">
        <f>[10]ICE!G99</f>
        <v>31756</v>
      </c>
      <c r="G135" s="137">
        <f>[10]ICE!H99</f>
        <v>31756</v>
      </c>
      <c r="H135" s="137">
        <f>[10]ICE!I99</f>
        <v>31756</v>
      </c>
      <c r="I135" s="137">
        <f>[10]ICE!J99</f>
        <v>39610.193548387098</v>
      </c>
      <c r="J135" s="137">
        <f>[10]ICE!K99</f>
        <v>41901</v>
      </c>
      <c r="K135" s="137">
        <f>[10]ICE!L99</f>
        <v>41901</v>
      </c>
      <c r="L135" s="137">
        <f>[10]ICE!M99</f>
        <v>41901</v>
      </c>
      <c r="M135" s="137">
        <f>[10]ICE!N99</f>
        <v>41901</v>
      </c>
    </row>
    <row r="136" spans="1:17" x14ac:dyDescent="0.3">
      <c r="A136" s="22" t="str">
        <f>[10]ICE!B100</f>
        <v>Etapa II</v>
      </c>
      <c r="B136" s="137">
        <f>[10]ICE!C100</f>
        <v>39152</v>
      </c>
      <c r="C136" s="137">
        <f>[10]ICE!D100</f>
        <v>39152</v>
      </c>
      <c r="D136" s="137">
        <f>[10]ICE!E100</f>
        <v>39152</v>
      </c>
      <c r="E136" s="137">
        <f>[10]ICE!F100</f>
        <v>39152</v>
      </c>
      <c r="F136" s="137">
        <f>[10]ICE!G100</f>
        <v>39152</v>
      </c>
      <c r="G136" s="137">
        <f>[10]ICE!H100</f>
        <v>39152</v>
      </c>
      <c r="H136" s="137">
        <f>[10]ICE!I100</f>
        <v>39152</v>
      </c>
      <c r="I136" s="137">
        <f>[10]ICE!J100</f>
        <v>39235.612903225803</v>
      </c>
      <c r="J136" s="137">
        <f>[10]ICE!K100</f>
        <v>39260</v>
      </c>
      <c r="K136" s="137">
        <f>[10]ICE!L100</f>
        <v>39260</v>
      </c>
      <c r="L136" s="137">
        <f>[10]ICE!M100</f>
        <v>39260</v>
      </c>
      <c r="M136" s="137">
        <f>[10]ICE!N100</f>
        <v>39260</v>
      </c>
    </row>
    <row r="137" spans="1:17" x14ac:dyDescent="0.3">
      <c r="A137" s="22" t="str">
        <f>[10]ICE!B101</f>
        <v>Etapa III</v>
      </c>
      <c r="B137" s="137">
        <f>[10]ICE!C101</f>
        <v>129204</v>
      </c>
      <c r="C137" s="137">
        <f>[10]ICE!D101</f>
        <v>129204</v>
      </c>
      <c r="D137" s="137">
        <f>[10]ICE!E101</f>
        <v>129204</v>
      </c>
      <c r="E137" s="137">
        <f>[10]ICE!F101</f>
        <v>129204</v>
      </c>
      <c r="F137" s="137">
        <f>[10]ICE!G101</f>
        <v>129204</v>
      </c>
      <c r="G137" s="137">
        <f>[10]ICE!H101</f>
        <v>129204</v>
      </c>
      <c r="H137" s="137">
        <f>[10]ICE!I101</f>
        <v>129204</v>
      </c>
      <c r="I137" s="137">
        <f>[10]ICE!J101</f>
        <v>148818.19354838709</v>
      </c>
      <c r="J137" s="137">
        <f>[10]ICE!K101</f>
        <v>154539</v>
      </c>
      <c r="K137" s="137">
        <f>[10]ICE!L101</f>
        <v>154539</v>
      </c>
      <c r="L137" s="137">
        <f>[10]ICE!M101</f>
        <v>154539</v>
      </c>
      <c r="M137" s="137">
        <f>[10]ICE!N101</f>
        <v>154539</v>
      </c>
    </row>
    <row r="138" spans="1:17" x14ac:dyDescent="0.3">
      <c r="A138" s="116" t="str">
        <f>[10]ICE!B102</f>
        <v>Etapa IV</v>
      </c>
      <c r="B138" s="145">
        <f>[10]ICE!C102</f>
        <v>96347</v>
      </c>
      <c r="C138" s="145">
        <f>[10]ICE!D102</f>
        <v>96347</v>
      </c>
      <c r="D138" s="145">
        <f>[10]ICE!E102</f>
        <v>96347</v>
      </c>
      <c r="E138" s="145">
        <f>[10]ICE!F102</f>
        <v>96347</v>
      </c>
      <c r="F138" s="145">
        <f>[10]ICE!G102</f>
        <v>96347</v>
      </c>
      <c r="G138" s="145">
        <f>[10]ICE!H102</f>
        <v>96347</v>
      </c>
      <c r="H138" s="145">
        <f>[10]ICE!I102</f>
        <v>96347</v>
      </c>
      <c r="I138" s="145">
        <f>[10]ICE!J102</f>
        <v>122704.41935483871</v>
      </c>
      <c r="J138" s="145">
        <f>[10]ICE!K102</f>
        <v>130392</v>
      </c>
      <c r="K138" s="145">
        <f>[10]ICE!L102</f>
        <v>130392</v>
      </c>
      <c r="L138" s="145">
        <f>[10]ICE!M102</f>
        <v>130392</v>
      </c>
      <c r="M138" s="145">
        <f>[10]ICE!N102</f>
        <v>130392</v>
      </c>
    </row>
    <row r="139" spans="1:17" s="16" customFormat="1" x14ac:dyDescent="0.3">
      <c r="A139" s="183" t="str">
        <f>[10]ICE!B103</f>
        <v>Tarifa máxima para la compra-venta de
excedentes de energía</v>
      </c>
      <c r="B139" s="183"/>
      <c r="C139" s="18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"/>
      <c r="O139" s="1"/>
      <c r="P139" s="1"/>
      <c r="Q139" s="1"/>
    </row>
    <row r="140" spans="1:17" s="16" customFormat="1" x14ac:dyDescent="0.3">
      <c r="A140" s="66" t="str">
        <f>[10]ICE!B104</f>
        <v>T-TCVE</v>
      </c>
      <c r="B140" s="21"/>
      <c r="C140" s="21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"/>
      <c r="O140" s="1"/>
      <c r="P140" s="1"/>
      <c r="Q140" s="1"/>
    </row>
    <row r="141" spans="1:17" x14ac:dyDescent="0.3">
      <c r="A141" s="22" t="str">
        <f>[10]ICE!B105</f>
        <v>Periodo Noche</v>
      </c>
      <c r="B141" s="13">
        <f>[10]ICE!C105</f>
        <v>32.789999999999985</v>
      </c>
      <c r="C141" s="13">
        <f>[10]ICE!D105</f>
        <v>32.789999999999985</v>
      </c>
      <c r="D141" s="13">
        <f>[10]ICE!E105</f>
        <v>32.789999999999985</v>
      </c>
      <c r="E141" s="13">
        <f>[10]ICE!F105</f>
        <v>34.869999999999997</v>
      </c>
      <c r="F141" s="13">
        <f>[10]ICE!G105</f>
        <v>34.86999999999999</v>
      </c>
      <c r="G141" s="13">
        <f>[10]ICE!H105</f>
        <v>34.869999999999997</v>
      </c>
      <c r="H141" s="13">
        <f>[10]ICE!I105</f>
        <v>37.51</v>
      </c>
      <c r="I141" s="13">
        <f>[10]ICE!J105</f>
        <v>37.51</v>
      </c>
      <c r="J141" s="13">
        <f>[10]ICE!K105</f>
        <v>37.51</v>
      </c>
      <c r="K141" s="13">
        <f>[10]ICE!L105</f>
        <v>30.330000000000013</v>
      </c>
      <c r="L141" s="13">
        <f>[10]ICE!M105</f>
        <v>30.330000000000009</v>
      </c>
      <c r="M141" s="13">
        <f>[10]ICE!N105</f>
        <v>30.330000000000013</v>
      </c>
    </row>
    <row r="142" spans="1:17" x14ac:dyDescent="0.3">
      <c r="A142" s="22" t="str">
        <f>[10]ICE!B106</f>
        <v>Periodo Punta</v>
      </c>
      <c r="B142" s="13">
        <f>[10]ICE!C106</f>
        <v>65.410000000000025</v>
      </c>
      <c r="C142" s="13">
        <f>[10]ICE!D106</f>
        <v>65.410000000000025</v>
      </c>
      <c r="D142" s="13">
        <f>[10]ICE!E106</f>
        <v>65.410000000000025</v>
      </c>
      <c r="E142" s="13">
        <f>[10]ICE!F106</f>
        <v>69.339999999999975</v>
      </c>
      <c r="F142" s="13">
        <f>[10]ICE!G106</f>
        <v>69.339999999999989</v>
      </c>
      <c r="G142" s="13">
        <f>[10]ICE!H106</f>
        <v>69.339999999999975</v>
      </c>
      <c r="H142" s="13">
        <f>[10]ICE!I106</f>
        <v>74.32999999999997</v>
      </c>
      <c r="I142" s="13">
        <f>[10]ICE!J106</f>
        <v>74.32999999999997</v>
      </c>
      <c r="J142" s="13">
        <f>[10]ICE!K106</f>
        <v>74.32999999999997</v>
      </c>
      <c r="K142" s="13">
        <f>[10]ICE!L106</f>
        <v>60.069999999999986</v>
      </c>
      <c r="L142" s="13">
        <f>[10]ICE!M106</f>
        <v>60.069999999999986</v>
      </c>
      <c r="M142" s="13">
        <f>[10]ICE!N106</f>
        <v>60.069999999999986</v>
      </c>
    </row>
    <row r="143" spans="1:17" x14ac:dyDescent="0.3">
      <c r="A143" s="116" t="str">
        <f>[10]ICE!B107</f>
        <v>Periodo Valle</v>
      </c>
      <c r="B143" s="115">
        <f>[10]ICE!C107</f>
        <v>49.289999999999978</v>
      </c>
      <c r="C143" s="115">
        <f>[10]ICE!D107</f>
        <v>49.289999999999978</v>
      </c>
      <c r="D143" s="115">
        <f>[10]ICE!E107</f>
        <v>49.289999999999978</v>
      </c>
      <c r="E143" s="115">
        <f>[10]ICE!F107</f>
        <v>52.299999999999969</v>
      </c>
      <c r="F143" s="115">
        <f>[10]ICE!G107</f>
        <v>52.299999999999969</v>
      </c>
      <c r="G143" s="115">
        <f>[10]ICE!H107</f>
        <v>52.299999999999969</v>
      </c>
      <c r="H143" s="115">
        <f>[10]ICE!I107</f>
        <v>56.089999999999982</v>
      </c>
      <c r="I143" s="115">
        <f>[10]ICE!J107</f>
        <v>56.089999999999982</v>
      </c>
      <c r="J143" s="115">
        <f>[10]ICE!K107</f>
        <v>56.089999999999989</v>
      </c>
      <c r="K143" s="115">
        <f>[10]ICE!L107</f>
        <v>45.359999999999978</v>
      </c>
      <c r="L143" s="115">
        <f>[10]ICE!M107</f>
        <v>45.359999999999985</v>
      </c>
      <c r="M143" s="115">
        <f>[10]ICE!N107</f>
        <v>45.359999999999978</v>
      </c>
    </row>
    <row r="144" spans="1:17" x14ac:dyDescent="0.3">
      <c r="A144" s="66" t="str">
        <f>[10]ICE!B108</f>
        <v>Tarifa de los recursos energéticos distribuidos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spans="1:13" x14ac:dyDescent="0.3">
      <c r="A145" s="66" t="str">
        <f>[10]ICE!B109</f>
        <v>T-TDER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x14ac:dyDescent="0.3">
      <c r="A146" s="116" t="str">
        <f>[10]ICE!B110</f>
        <v>Por kW instalado</v>
      </c>
      <c r="B146" s="115">
        <f>[10]ICE!C110</f>
        <v>255</v>
      </c>
      <c r="C146" s="115">
        <f>[10]ICE!D110</f>
        <v>255</v>
      </c>
      <c r="D146" s="115">
        <f>[10]ICE!E110</f>
        <v>255</v>
      </c>
      <c r="E146" s="115">
        <f>[10]ICE!F110</f>
        <v>255</v>
      </c>
      <c r="F146" s="115">
        <f>[10]ICE!G110</f>
        <v>255</v>
      </c>
      <c r="G146" s="115">
        <f>[10]ICE!H110</f>
        <v>255</v>
      </c>
      <c r="H146" s="115">
        <f>[10]ICE!I110</f>
        <v>255</v>
      </c>
      <c r="I146" s="115">
        <f>[10]ICE!J110</f>
        <v>255</v>
      </c>
      <c r="J146" s="115">
        <f>[10]ICE!K110</f>
        <v>255</v>
      </c>
      <c r="K146" s="115">
        <f>[10]ICE!L110</f>
        <v>255</v>
      </c>
      <c r="L146" s="115">
        <f>[10]ICE!M110</f>
        <v>255</v>
      </c>
      <c r="M146" s="115">
        <f>[10]ICE!N110</f>
        <v>255</v>
      </c>
    </row>
    <row r="147" spans="1:13" x14ac:dyDescent="0.3">
      <c r="A147" s="66" t="str">
        <f>[10]ICE!B111</f>
        <v xml:space="preserve">Tarifa de peajes de distribución 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spans="1:13" x14ac:dyDescent="0.3">
      <c r="A148" s="66" t="str">
        <f>[10]ICE!B112</f>
        <v>T-TPDx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spans="1:13" x14ac:dyDescent="0.3">
      <c r="A149" s="116" t="str">
        <f>[10]ICE!B113</f>
        <v>Por Energía transportada</v>
      </c>
      <c r="B149" s="115">
        <f>[10]ICE!C113</f>
        <v>0.89000000000000035</v>
      </c>
      <c r="C149" s="115">
        <f>[10]ICE!D113</f>
        <v>0.89000000000000035</v>
      </c>
      <c r="D149" s="115">
        <f>[10]ICE!E113</f>
        <v>0.89000000000000035</v>
      </c>
      <c r="E149" s="115">
        <f>[10]ICE!F113</f>
        <v>0.89000000000000035</v>
      </c>
      <c r="F149" s="115">
        <f>[10]ICE!G113</f>
        <v>0.89000000000000035</v>
      </c>
      <c r="G149" s="115">
        <f>[10]ICE!H113</f>
        <v>0.89000000000000035</v>
      </c>
      <c r="H149" s="115">
        <f>[10]ICE!I113</f>
        <v>0.89000000000000035</v>
      </c>
      <c r="I149" s="115">
        <f>[10]ICE!J113</f>
        <v>0.89000000000000035</v>
      </c>
      <c r="J149" s="115">
        <f>[10]ICE!K113</f>
        <v>0.89000000000000035</v>
      </c>
      <c r="K149" s="115">
        <f>[10]ICE!L113</f>
        <v>0.89000000000000035</v>
      </c>
      <c r="L149" s="115">
        <f>[10]ICE!M113</f>
        <v>0.89000000000000035</v>
      </c>
      <c r="M149" s="115">
        <f>[10]ICE!N113</f>
        <v>0.89000000000000035</v>
      </c>
    </row>
    <row r="150" spans="1:13" x14ac:dyDescent="0.3">
      <c r="A150" s="22"/>
      <c r="H150" s="13"/>
      <c r="I150" s="13"/>
      <c r="J150" s="13"/>
      <c r="K150" s="13"/>
      <c r="L150" s="13"/>
      <c r="M150" s="13"/>
    </row>
    <row r="153" spans="1:13" x14ac:dyDescent="0.3">
      <c r="A153" s="24"/>
    </row>
    <row r="154" spans="1:13" x14ac:dyDescent="0.3">
      <c r="A154" s="24"/>
    </row>
  </sheetData>
  <mergeCells count="5">
    <mergeCell ref="A5:J5"/>
    <mergeCell ref="A6:M6"/>
    <mergeCell ref="A41:J41"/>
    <mergeCell ref="A42:M42"/>
    <mergeCell ref="A139:C139"/>
  </mergeCells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ED15-8DA6-4129-82CD-052591D09A7E}">
  <sheetPr>
    <tabColor theme="2"/>
  </sheetPr>
  <dimension ref="A4:O137"/>
  <sheetViews>
    <sheetView topLeftCell="A129" workbookViewId="0">
      <selection activeCell="A132" sqref="A132:O137"/>
    </sheetView>
  </sheetViews>
  <sheetFormatPr baseColWidth="10" defaultColWidth="11.44140625" defaultRowHeight="14.4" x14ac:dyDescent="0.3"/>
  <cols>
    <col min="1" max="1" width="49.88671875" style="1" bestFit="1" customWidth="1"/>
    <col min="2" max="7" width="12.33203125" style="1" bestFit="1" customWidth="1"/>
    <col min="8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230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[10]CNFL!B7</f>
        <v>Tipo de tarifa y bloque</v>
      </c>
      <c r="B7" s="18" t="str">
        <f>[10]CNFL!C7</f>
        <v>Enero</v>
      </c>
      <c r="C7" s="18" t="str">
        <f>[10]CNFL!D7</f>
        <v>Febrero</v>
      </c>
      <c r="D7" s="18" t="str">
        <f>[10]CNFL!E7</f>
        <v>Marzo</v>
      </c>
      <c r="E7" s="18" t="str">
        <f>[10]CNFL!F7</f>
        <v>Abril</v>
      </c>
      <c r="F7" s="18" t="str">
        <f>[10]CNFL!G7</f>
        <v>Mayo</v>
      </c>
      <c r="G7" s="18" t="str">
        <f>[10]CNFL!H7</f>
        <v>Junio</v>
      </c>
      <c r="H7" s="18" t="str">
        <f>[10]CNFL!I7</f>
        <v>Julio</v>
      </c>
      <c r="I7" s="18" t="str">
        <f>[10]CNFL!J7</f>
        <v>Agosto</v>
      </c>
      <c r="J7" s="18" t="str">
        <f>[10]CNFL!K7</f>
        <v>Septiembre</v>
      </c>
      <c r="K7" s="18" t="str">
        <f>[10]CNFL!L7</f>
        <v>Octubre</v>
      </c>
      <c r="L7" s="18" t="str">
        <f>[10]CNFL!M7</f>
        <v>Noviembre</v>
      </c>
      <c r="M7" s="18" t="str">
        <f>[10]CNFL!N7</f>
        <v>Diciembre</v>
      </c>
      <c r="N7" s="37"/>
    </row>
    <row r="8" spans="1:14" x14ac:dyDescent="0.3">
      <c r="A8" s="51" t="str">
        <f>[10]CNFL!B8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74" t="str">
        <f>[10]CNFL!B9</f>
        <v>T-RE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21"/>
    </row>
    <row r="10" spans="1:14" x14ac:dyDescent="0.3">
      <c r="A10" s="22" t="str">
        <f>[10]CNFL!B10</f>
        <v>a. Bloque 0-30 kWh</v>
      </c>
      <c r="B10" s="13">
        <f>[10]CNFL!C10</f>
        <v>2107.8000000000011</v>
      </c>
      <c r="C10" s="13">
        <f>[10]CNFL!D10</f>
        <v>2107.8000000000011</v>
      </c>
      <c r="D10" s="13">
        <f>[10]CNFL!E10</f>
        <v>2107.8000000000011</v>
      </c>
      <c r="E10" s="13">
        <f>[10]CNFL!F10</f>
        <v>2107.8000000000011</v>
      </c>
      <c r="F10" s="13">
        <f>[10]CNFL!G10</f>
        <v>2107.8000000000011</v>
      </c>
      <c r="G10" s="13">
        <f>[10]CNFL!H10</f>
        <v>2107.8000000000011</v>
      </c>
      <c r="H10" s="13">
        <f>[10]CNFL!I10</f>
        <v>2138.4000000000005</v>
      </c>
      <c r="I10" s="13">
        <f>[10]CNFL!J10</f>
        <v>2138.4000000000005</v>
      </c>
      <c r="J10" s="13">
        <f>[10]CNFL!K10</f>
        <v>2138.400000000001</v>
      </c>
      <c r="K10" s="13">
        <f>[10]CNFL!L10</f>
        <v>2138.4000000000005</v>
      </c>
      <c r="L10" s="13">
        <f>[10]CNFL!M10</f>
        <v>2138.400000000001</v>
      </c>
      <c r="M10" s="13">
        <f>[10]CNFL!N10</f>
        <v>2138.4000000000005</v>
      </c>
      <c r="N10" s="13"/>
    </row>
    <row r="11" spans="1:14" x14ac:dyDescent="0.3">
      <c r="A11" s="22" t="str">
        <f>[10]CNFL!B11</f>
        <v>b. Bloque 31-200 kWh</v>
      </c>
      <c r="B11" s="13">
        <f>[10]CNFL!C11</f>
        <v>70.260000000000019</v>
      </c>
      <c r="C11" s="13">
        <f>[10]CNFL!D11</f>
        <v>70.260000000000005</v>
      </c>
      <c r="D11" s="13">
        <f>[10]CNFL!E11</f>
        <v>70.260000000000019</v>
      </c>
      <c r="E11" s="13">
        <f>[10]CNFL!F11</f>
        <v>70.260000000000005</v>
      </c>
      <c r="F11" s="13">
        <f>[10]CNFL!G11</f>
        <v>70.260000000000019</v>
      </c>
      <c r="G11" s="13">
        <f>[10]CNFL!H11</f>
        <v>70.260000000000005</v>
      </c>
      <c r="H11" s="13">
        <f>[10]CNFL!I11</f>
        <v>71.28</v>
      </c>
      <c r="I11" s="13">
        <f>[10]CNFL!J11</f>
        <v>71.28</v>
      </c>
      <c r="J11" s="13">
        <f>[10]CNFL!K11</f>
        <v>71.279999999999987</v>
      </c>
      <c r="K11" s="13">
        <f>[10]CNFL!L11</f>
        <v>71.28</v>
      </c>
      <c r="L11" s="13">
        <f>[10]CNFL!M11</f>
        <v>71.279999999999987</v>
      </c>
      <c r="M11" s="13">
        <f>[10]CNFL!N11</f>
        <v>71.28</v>
      </c>
      <c r="N11" s="13"/>
    </row>
    <row r="12" spans="1:14" x14ac:dyDescent="0.3">
      <c r="A12" s="22" t="str">
        <f>[10]CNFL!B12</f>
        <v>c. Bloque 201-300 kWh</v>
      </c>
      <c r="B12" s="13">
        <f>[10]CNFL!C12</f>
        <v>107.82999999999996</v>
      </c>
      <c r="C12" s="13">
        <f>[10]CNFL!D12</f>
        <v>107.82999999999996</v>
      </c>
      <c r="D12" s="13">
        <f>[10]CNFL!E12</f>
        <v>107.82999999999996</v>
      </c>
      <c r="E12" s="13">
        <f>[10]CNFL!F12</f>
        <v>107.82999999999996</v>
      </c>
      <c r="F12" s="13">
        <f>[10]CNFL!G12</f>
        <v>107.82999999999996</v>
      </c>
      <c r="G12" s="13">
        <f>[10]CNFL!H12</f>
        <v>107.82999999999996</v>
      </c>
      <c r="H12" s="13">
        <f>[10]CNFL!I12</f>
        <v>109.38999999999997</v>
      </c>
      <c r="I12" s="13">
        <f>[10]CNFL!J12</f>
        <v>109.38999999999997</v>
      </c>
      <c r="J12" s="13">
        <f>[10]CNFL!K12</f>
        <v>109.38999999999997</v>
      </c>
      <c r="K12" s="13">
        <f>[10]CNFL!L12</f>
        <v>109.38999999999997</v>
      </c>
      <c r="L12" s="13">
        <f>[10]CNFL!M12</f>
        <v>109.38999999999997</v>
      </c>
      <c r="M12" s="13">
        <f>[10]CNFL!N12</f>
        <v>109.38999999999997</v>
      </c>
      <c r="N12" s="13"/>
    </row>
    <row r="13" spans="1:14" x14ac:dyDescent="0.3">
      <c r="A13" s="116" t="str">
        <f>[10]CNFL!B13</f>
        <v>d. Bloque mayor a 300 kWh</v>
      </c>
      <c r="B13" s="115">
        <f>[10]CNFL!C13</f>
        <v>111.48</v>
      </c>
      <c r="C13" s="115">
        <f>[10]CNFL!D13</f>
        <v>111.48</v>
      </c>
      <c r="D13" s="115">
        <f>[10]CNFL!E13</f>
        <v>111.48</v>
      </c>
      <c r="E13" s="115">
        <f>[10]CNFL!F13</f>
        <v>111.48</v>
      </c>
      <c r="F13" s="115">
        <f>[10]CNFL!G13</f>
        <v>111.48</v>
      </c>
      <c r="G13" s="115">
        <f>[10]CNFL!H13</f>
        <v>111.48</v>
      </c>
      <c r="H13" s="115">
        <f>[10]CNFL!I13</f>
        <v>113.09000000000005</v>
      </c>
      <c r="I13" s="115">
        <f>[10]CNFL!J13</f>
        <v>113.09000000000005</v>
      </c>
      <c r="J13" s="115">
        <f>[10]CNFL!K13</f>
        <v>113.09000000000005</v>
      </c>
      <c r="K13" s="115">
        <f>[10]CNFL!L13</f>
        <v>113.09000000000005</v>
      </c>
      <c r="L13" s="115">
        <f>[10]CNFL!M13</f>
        <v>113.09000000000005</v>
      </c>
      <c r="M13" s="115">
        <f>[10]CNFL!N13</f>
        <v>113.09000000000005</v>
      </c>
      <c r="N13" s="21"/>
    </row>
    <row r="14" spans="1:14" x14ac:dyDescent="0.3">
      <c r="A14" s="51" t="str">
        <f>[10]CNFL!B14</f>
        <v>Residencial horaria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21"/>
    </row>
    <row r="15" spans="1:14" x14ac:dyDescent="0.3">
      <c r="A15" s="20" t="str">
        <f>[10]CNFL!B15</f>
        <v>T-REH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3">
      <c r="A16" s="22" t="str">
        <f>[10]CNFL!B16</f>
        <v>a. Bloque 0-500 KWh   Punta</v>
      </c>
      <c r="B16" s="13">
        <f>[10]CNFL!C16</f>
        <v>162.65999999999994</v>
      </c>
      <c r="C16" s="13">
        <f>[10]CNFL!D16</f>
        <v>162.65999999999994</v>
      </c>
      <c r="D16" s="13">
        <f>[10]CNFL!E16</f>
        <v>162.65999999999994</v>
      </c>
      <c r="E16" s="13">
        <f>[10]CNFL!F16</f>
        <v>162.65999999999994</v>
      </c>
      <c r="F16" s="13">
        <f>[10]CNFL!G16</f>
        <v>162.65999999999994</v>
      </c>
      <c r="G16" s="13">
        <f>[10]CNFL!H16</f>
        <v>162.65999999999994</v>
      </c>
      <c r="H16" s="13">
        <f>[10]CNFL!I16</f>
        <v>165.01000000000013</v>
      </c>
      <c r="I16" s="13">
        <f>[10]CNFL!J16</f>
        <v>165.01000000000013</v>
      </c>
      <c r="J16" s="13">
        <f>[10]CNFL!K16</f>
        <v>165.01000000000013</v>
      </c>
      <c r="K16" s="13">
        <f>[10]CNFL!L16</f>
        <v>165.01000000000013</v>
      </c>
      <c r="L16" s="13">
        <f>[10]CNFL!M16</f>
        <v>165.01000000000013</v>
      </c>
      <c r="M16" s="13">
        <f>[10]CNFL!N16</f>
        <v>165.01000000000013</v>
      </c>
      <c r="N16" s="13"/>
    </row>
    <row r="17" spans="1:15" x14ac:dyDescent="0.3">
      <c r="A17" s="22" t="str">
        <f>[10]CNFL!B17</f>
        <v>b. Bloque 0-500 KWh   Valle</v>
      </c>
      <c r="B17" s="13">
        <f>[10]CNFL!C17</f>
        <v>66.680000000000035</v>
      </c>
      <c r="C17" s="13">
        <f>[10]CNFL!D17</f>
        <v>66.680000000000049</v>
      </c>
      <c r="D17" s="13">
        <f>[10]CNFL!E17</f>
        <v>66.680000000000035</v>
      </c>
      <c r="E17" s="13">
        <f>[10]CNFL!F17</f>
        <v>66.680000000000049</v>
      </c>
      <c r="F17" s="13">
        <f>[10]CNFL!G17</f>
        <v>66.680000000000035</v>
      </c>
      <c r="G17" s="13">
        <f>[10]CNFL!H17</f>
        <v>66.680000000000049</v>
      </c>
      <c r="H17" s="13">
        <f>[10]CNFL!I17</f>
        <v>67.650000000000034</v>
      </c>
      <c r="I17" s="13">
        <f>[10]CNFL!J17</f>
        <v>67.650000000000034</v>
      </c>
      <c r="J17" s="13">
        <f>[10]CNFL!K17</f>
        <v>67.650000000000034</v>
      </c>
      <c r="K17" s="13">
        <f>[10]CNFL!L17</f>
        <v>67.650000000000034</v>
      </c>
      <c r="L17" s="13">
        <f>[10]CNFL!M17</f>
        <v>67.650000000000034</v>
      </c>
      <c r="M17" s="13">
        <f>[10]CNFL!N17</f>
        <v>67.650000000000034</v>
      </c>
      <c r="N17" s="13"/>
    </row>
    <row r="18" spans="1:15" x14ac:dyDescent="0.3">
      <c r="A18" s="22" t="str">
        <f>[10]CNFL!B18</f>
        <v>c. Bloque 0-500 KWh   Noche</v>
      </c>
      <c r="B18" s="13">
        <f>[10]CNFL!C18</f>
        <v>27.899999999999984</v>
      </c>
      <c r="C18" s="13">
        <f>[10]CNFL!D18</f>
        <v>27.899999999999984</v>
      </c>
      <c r="D18" s="13">
        <f>[10]CNFL!E18</f>
        <v>27.899999999999984</v>
      </c>
      <c r="E18" s="13">
        <f>[10]CNFL!F18</f>
        <v>27.899999999999984</v>
      </c>
      <c r="F18" s="13">
        <f>[10]CNFL!G18</f>
        <v>27.899999999999984</v>
      </c>
      <c r="G18" s="13">
        <f>[10]CNFL!H18</f>
        <v>27.899999999999984</v>
      </c>
      <c r="H18" s="13">
        <f>[10]CNFL!I18</f>
        <v>28.299999999999986</v>
      </c>
      <c r="I18" s="13">
        <f>[10]CNFL!J18</f>
        <v>28.299999999999986</v>
      </c>
      <c r="J18" s="13">
        <f>[10]CNFL!K18</f>
        <v>28.29999999999999</v>
      </c>
      <c r="K18" s="13">
        <f>[10]CNFL!L18</f>
        <v>28.299999999999986</v>
      </c>
      <c r="L18" s="13">
        <f>[10]CNFL!M18</f>
        <v>28.29999999999999</v>
      </c>
      <c r="M18" s="13">
        <f>[10]CNFL!N18</f>
        <v>28.299999999999986</v>
      </c>
      <c r="N18" s="13"/>
    </row>
    <row r="19" spans="1:15" x14ac:dyDescent="0.3">
      <c r="A19" s="22" t="str">
        <f>[10]CNFL!B19</f>
        <v>g. Bloque mayor a 500 KWh   Punta</v>
      </c>
      <c r="B19" s="13">
        <f>[10]CNFL!C19</f>
        <v>201.11999999999992</v>
      </c>
      <c r="C19" s="13">
        <f>[10]CNFL!D19</f>
        <v>201.11999999999992</v>
      </c>
      <c r="D19" s="13">
        <f>[10]CNFL!E19</f>
        <v>201.11999999999992</v>
      </c>
      <c r="E19" s="13">
        <f>[10]CNFL!F19</f>
        <v>201.11999999999992</v>
      </c>
      <c r="F19" s="13">
        <f>[10]CNFL!G19</f>
        <v>201.11999999999992</v>
      </c>
      <c r="G19" s="13">
        <f>[10]CNFL!H19</f>
        <v>201.11999999999992</v>
      </c>
      <c r="H19" s="13">
        <f>[10]CNFL!I19</f>
        <v>204.02999999999997</v>
      </c>
      <c r="I19" s="13">
        <f>[10]CNFL!J19</f>
        <v>204.02999999999997</v>
      </c>
      <c r="J19" s="13">
        <f>[10]CNFL!K19</f>
        <v>204.03</v>
      </c>
      <c r="K19" s="13">
        <f>[10]CNFL!L19</f>
        <v>204.02999999999997</v>
      </c>
      <c r="L19" s="13">
        <f>[10]CNFL!M19</f>
        <v>204.03</v>
      </c>
      <c r="M19" s="13">
        <f>[10]CNFL!N19</f>
        <v>204.02999999999997</v>
      </c>
      <c r="N19" s="13"/>
    </row>
    <row r="20" spans="1:15" x14ac:dyDescent="0.3">
      <c r="A20" s="22" t="str">
        <f>[10]CNFL!B20</f>
        <v>h. Bloque mayor a 500 KWh   Valle</v>
      </c>
      <c r="B20" s="13">
        <f>[10]CNFL!C20</f>
        <v>81.17000000000003</v>
      </c>
      <c r="C20" s="13">
        <f>[10]CNFL!D20</f>
        <v>81.17000000000003</v>
      </c>
      <c r="D20" s="13">
        <f>[10]CNFL!E20</f>
        <v>81.17000000000003</v>
      </c>
      <c r="E20" s="13">
        <f>[10]CNFL!F20</f>
        <v>81.17000000000003</v>
      </c>
      <c r="F20" s="13">
        <f>[10]CNFL!G20</f>
        <v>81.17000000000003</v>
      </c>
      <c r="G20" s="13">
        <f>[10]CNFL!H20</f>
        <v>81.17000000000003</v>
      </c>
      <c r="H20" s="13">
        <f>[10]CNFL!I20</f>
        <v>82.349999999999952</v>
      </c>
      <c r="I20" s="13">
        <f>[10]CNFL!J20</f>
        <v>82.349999999999952</v>
      </c>
      <c r="J20" s="13">
        <f>[10]CNFL!K20</f>
        <v>82.349999999999952</v>
      </c>
      <c r="K20" s="13">
        <f>[10]CNFL!L20</f>
        <v>82.349999999999952</v>
      </c>
      <c r="L20" s="13">
        <f>[10]CNFL!M20</f>
        <v>82.349999999999952</v>
      </c>
      <c r="M20" s="13">
        <f>[10]CNFL!N20</f>
        <v>82.349999999999952</v>
      </c>
      <c r="N20" s="21"/>
    </row>
    <row r="21" spans="1:15" x14ac:dyDescent="0.3">
      <c r="A21" s="116" t="str">
        <f>[10]CNFL!B21</f>
        <v>i. Bloque mayor a 500 KWh   Noche</v>
      </c>
      <c r="B21" s="115">
        <f>[10]CNFL!C21</f>
        <v>37.580000000000005</v>
      </c>
      <c r="C21" s="115">
        <f>[10]CNFL!D21</f>
        <v>37.580000000000013</v>
      </c>
      <c r="D21" s="115">
        <f>[10]CNFL!E21</f>
        <v>37.580000000000005</v>
      </c>
      <c r="E21" s="115">
        <f>[10]CNFL!F21</f>
        <v>37.580000000000013</v>
      </c>
      <c r="F21" s="115">
        <f>[10]CNFL!G21</f>
        <v>37.580000000000005</v>
      </c>
      <c r="G21" s="115">
        <f>[10]CNFL!H21</f>
        <v>37.580000000000013</v>
      </c>
      <c r="H21" s="115">
        <f>[10]CNFL!I21</f>
        <v>38.119999999999983</v>
      </c>
      <c r="I21" s="115">
        <f>[10]CNFL!J21</f>
        <v>38.119999999999983</v>
      </c>
      <c r="J21" s="115">
        <f>[10]CNFL!K21</f>
        <v>38.11999999999999</v>
      </c>
      <c r="K21" s="115">
        <f>[10]CNFL!L21</f>
        <v>38.119999999999983</v>
      </c>
      <c r="L21" s="115">
        <f>[10]CNFL!M21</f>
        <v>38.11999999999999</v>
      </c>
      <c r="M21" s="115">
        <f>[10]CNFL!N21</f>
        <v>38.119999999999983</v>
      </c>
      <c r="N21" s="21"/>
    </row>
    <row r="22" spans="1:15" x14ac:dyDescent="0.3">
      <c r="A22" s="66" t="str">
        <f>[10]CNFL!B22</f>
        <v>COMERCIOS Y SERVICIOS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5" x14ac:dyDescent="0.3">
      <c r="A23" s="66" t="str">
        <f>[10]CNFL!B23</f>
        <v>T-CO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5" x14ac:dyDescent="0.3">
      <c r="A24" s="22" t="str">
        <f>[10]CNFL!B24</f>
        <v>a. Consumo de Energía menor o igual a 3000 kWh</v>
      </c>
      <c r="B24" s="13">
        <f>[10]CNFL!C24</f>
        <v>118.75</v>
      </c>
      <c r="C24" s="13">
        <f>[10]CNFL!D24</f>
        <v>118.75</v>
      </c>
      <c r="D24" s="13">
        <f>[10]CNFL!E24</f>
        <v>118.75</v>
      </c>
      <c r="E24" s="13">
        <f>[10]CNFL!F24</f>
        <v>118.75</v>
      </c>
      <c r="F24" s="13">
        <f>[10]CNFL!G24</f>
        <v>118.75</v>
      </c>
      <c r="G24" s="13">
        <f>[10]CNFL!H24</f>
        <v>118.75</v>
      </c>
      <c r="H24" s="13">
        <f>[10]CNFL!I24</f>
        <v>120.46999999999991</v>
      </c>
      <c r="I24" s="13">
        <f>[10]CNFL!J24</f>
        <v>120.46999999999991</v>
      </c>
      <c r="J24" s="13">
        <f>[10]CNFL!K24</f>
        <v>120.46999999999993</v>
      </c>
      <c r="K24" s="13">
        <f>[10]CNFL!L24</f>
        <v>120.46999999999991</v>
      </c>
      <c r="L24" s="13">
        <f>[10]CNFL!M24</f>
        <v>120.46999999999993</v>
      </c>
      <c r="M24" s="13">
        <f>[10]CNFL!N24</f>
        <v>120.46999999999991</v>
      </c>
      <c r="N24" s="13"/>
    </row>
    <row r="25" spans="1:15" x14ac:dyDescent="0.3">
      <c r="A25" s="22" t="str">
        <f>[10]CNFL!B25</f>
        <v>b. Bloque 0-3000 kWh</v>
      </c>
      <c r="B25" s="13">
        <f>[10]CNFL!C25</f>
        <v>214440</v>
      </c>
      <c r="C25" s="13">
        <f>[10]CNFL!D25</f>
        <v>214440</v>
      </c>
      <c r="D25" s="13">
        <f>[10]CNFL!E25</f>
        <v>214440</v>
      </c>
      <c r="E25" s="13">
        <f>[10]CNFL!F25</f>
        <v>214440</v>
      </c>
      <c r="F25" s="13">
        <f>[10]CNFL!G25</f>
        <v>214440</v>
      </c>
      <c r="G25" s="13">
        <f>[10]CNFL!H25</f>
        <v>214440</v>
      </c>
      <c r="H25" s="13">
        <f>[10]CNFL!I25</f>
        <v>217530</v>
      </c>
      <c r="I25" s="13">
        <f>[10]CNFL!J25</f>
        <v>217530</v>
      </c>
      <c r="J25" s="13">
        <f>[10]CNFL!K25</f>
        <v>217530</v>
      </c>
      <c r="K25" s="13">
        <f>[10]CNFL!L25</f>
        <v>217530</v>
      </c>
      <c r="L25" s="13">
        <f>[10]CNFL!M25</f>
        <v>217530</v>
      </c>
      <c r="M25" s="13">
        <f>[10]CNFL!N25</f>
        <v>217530</v>
      </c>
      <c r="N25" s="13"/>
    </row>
    <row r="26" spans="1:15" x14ac:dyDescent="0.3">
      <c r="A26" s="22" t="str">
        <f>[10]CNFL!B26</f>
        <v>c. Bloque mayor a 3000 kWh</v>
      </c>
      <c r="B26" s="13">
        <f>[10]CNFL!C26</f>
        <v>71.48</v>
      </c>
      <c r="C26" s="13">
        <f>[10]CNFL!D26</f>
        <v>71.48</v>
      </c>
      <c r="D26" s="13">
        <f>[10]CNFL!E26</f>
        <v>71.48</v>
      </c>
      <c r="E26" s="13">
        <f>[10]CNFL!F26</f>
        <v>71.48</v>
      </c>
      <c r="F26" s="13">
        <f>[10]CNFL!G26</f>
        <v>71.48</v>
      </c>
      <c r="G26" s="13">
        <f>[10]CNFL!H26</f>
        <v>71.48</v>
      </c>
      <c r="H26" s="13">
        <f>[10]CNFL!I26</f>
        <v>72.510000000000019</v>
      </c>
      <c r="I26" s="13">
        <f>[10]CNFL!J26</f>
        <v>72.510000000000019</v>
      </c>
      <c r="J26" s="13">
        <f>[10]CNFL!K26</f>
        <v>72.510000000000005</v>
      </c>
      <c r="K26" s="13">
        <f>[10]CNFL!L26</f>
        <v>72.510000000000019</v>
      </c>
      <c r="L26" s="13">
        <f>[10]CNFL!M26</f>
        <v>72.510000000000005</v>
      </c>
      <c r="M26" s="13">
        <f>[10]CNFL!N26</f>
        <v>72.510000000000019</v>
      </c>
      <c r="N26" s="13"/>
    </row>
    <row r="27" spans="1:15" x14ac:dyDescent="0.3">
      <c r="A27" s="22" t="str">
        <f>[10]CNFL!B27</f>
        <v>d. Bloque 0-8 kW</v>
      </c>
      <c r="B27" s="13">
        <f>[10]CNFL!C27</f>
        <v>95323.839999999982</v>
      </c>
      <c r="C27" s="13">
        <f>[10]CNFL!D27</f>
        <v>95323.839999999997</v>
      </c>
      <c r="D27" s="13">
        <f>[10]CNFL!E27</f>
        <v>95323.839999999982</v>
      </c>
      <c r="E27" s="13">
        <f>[10]CNFL!F27</f>
        <v>95323.839999999997</v>
      </c>
      <c r="F27" s="13">
        <f>[10]CNFL!G27</f>
        <v>95323.839999999982</v>
      </c>
      <c r="G27" s="13">
        <f>[10]CNFL!H27</f>
        <v>95323.839999999997</v>
      </c>
      <c r="H27" s="13">
        <f>[10]CNFL!I27</f>
        <v>96704</v>
      </c>
      <c r="I27" s="13">
        <f>[10]CNFL!J27</f>
        <v>96704</v>
      </c>
      <c r="J27" s="13">
        <f>[10]CNFL!K27</f>
        <v>96704</v>
      </c>
      <c r="K27" s="13">
        <f>[10]CNFL!L27</f>
        <v>96704</v>
      </c>
      <c r="L27" s="13">
        <f>[10]CNFL!M27</f>
        <v>96704</v>
      </c>
      <c r="M27" s="13">
        <f>[10]CNFL!N27</f>
        <v>96704</v>
      </c>
      <c r="N27" s="21"/>
    </row>
    <row r="28" spans="1:15" x14ac:dyDescent="0.3">
      <c r="A28" s="116" t="str">
        <f>[10]CNFL!B28</f>
        <v>e. Bloque mayor a 8 kW</v>
      </c>
      <c r="B28" s="115">
        <f>[10]CNFL!C28</f>
        <v>11915.479999999998</v>
      </c>
      <c r="C28" s="115">
        <f>[10]CNFL!D28</f>
        <v>11915.48</v>
      </c>
      <c r="D28" s="115">
        <f>[10]CNFL!E28</f>
        <v>11915.479999999998</v>
      </c>
      <c r="E28" s="115">
        <f>[10]CNFL!F28</f>
        <v>11915.48</v>
      </c>
      <c r="F28" s="115">
        <f>[10]CNFL!G28</f>
        <v>11915.479999999998</v>
      </c>
      <c r="G28" s="115">
        <f>[10]CNFL!H28</f>
        <v>11915.48</v>
      </c>
      <c r="H28" s="115">
        <f>[10]CNFL!I28</f>
        <v>12088</v>
      </c>
      <c r="I28" s="115">
        <f>[10]CNFL!J28</f>
        <v>12088</v>
      </c>
      <c r="J28" s="115">
        <f>[10]CNFL!K28</f>
        <v>12088</v>
      </c>
      <c r="K28" s="115">
        <f>[10]CNFL!L28</f>
        <v>12088</v>
      </c>
      <c r="L28" s="115">
        <f>[10]CNFL!M28</f>
        <v>12088</v>
      </c>
      <c r="M28" s="115">
        <f>[10]CNFL!N28</f>
        <v>12088</v>
      </c>
      <c r="N28" s="21"/>
    </row>
    <row r="29" spans="1:15" x14ac:dyDescent="0.3">
      <c r="A29" s="66" t="str">
        <f>[10]CNFL!B29</f>
        <v>INDUSTRIAL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5" x14ac:dyDescent="0.3">
      <c r="A30" s="66" t="str">
        <f>[10]CNFL!B30</f>
        <v>T-IN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 x14ac:dyDescent="0.3">
      <c r="A31" s="22" t="str">
        <f>[10]CNFL!B31</f>
        <v>a. Consumo de Energía menor o igual a 3000 kWh</v>
      </c>
      <c r="B31" s="13">
        <f>[10]CNFL!C31</f>
        <v>118.75</v>
      </c>
      <c r="C31" s="13">
        <f>[10]CNFL!D31</f>
        <v>118.75</v>
      </c>
      <c r="D31" s="13">
        <f>[10]CNFL!E31</f>
        <v>118.75</v>
      </c>
      <c r="E31" s="13">
        <f>[10]CNFL!F31</f>
        <v>118.75</v>
      </c>
      <c r="F31" s="13">
        <f>[10]CNFL!G31</f>
        <v>118.75</v>
      </c>
      <c r="G31" s="13">
        <f>[10]CNFL!H31</f>
        <v>118.75</v>
      </c>
      <c r="H31" s="13">
        <f>[10]CNFL!I31</f>
        <v>120.46999999999991</v>
      </c>
      <c r="I31" s="13">
        <f>[10]CNFL!J31</f>
        <v>120.46999999999991</v>
      </c>
      <c r="J31" s="13">
        <f>[10]CNFL!K31</f>
        <v>120.46999999999993</v>
      </c>
      <c r="K31" s="13">
        <f>[10]CNFL!L31</f>
        <v>120.46999999999991</v>
      </c>
      <c r="L31" s="13">
        <f>[10]CNFL!M31</f>
        <v>120.46999999999993</v>
      </c>
      <c r="M31" s="13">
        <f>[10]CNFL!N31</f>
        <v>120.46999999999991</v>
      </c>
      <c r="N31" s="13"/>
      <c r="O31" s="13"/>
    </row>
    <row r="32" spans="1:15" x14ac:dyDescent="0.3">
      <c r="A32" s="22" t="str">
        <f>[10]CNFL!B32</f>
        <v>b. Bloque 0-3000 kWh</v>
      </c>
      <c r="B32" s="13">
        <f>[10]CNFL!C32</f>
        <v>214440</v>
      </c>
      <c r="C32" s="13">
        <f>[10]CNFL!D32</f>
        <v>214440</v>
      </c>
      <c r="D32" s="13">
        <f>[10]CNFL!E32</f>
        <v>214440</v>
      </c>
      <c r="E32" s="13">
        <f>[10]CNFL!F32</f>
        <v>214440</v>
      </c>
      <c r="F32" s="13">
        <f>[10]CNFL!G32</f>
        <v>214440</v>
      </c>
      <c r="G32" s="13">
        <f>[10]CNFL!H32</f>
        <v>214440</v>
      </c>
      <c r="H32" s="13">
        <f>[10]CNFL!I32</f>
        <v>217530</v>
      </c>
      <c r="I32" s="13">
        <f>[10]CNFL!J32</f>
        <v>217530</v>
      </c>
      <c r="J32" s="13">
        <f>[10]CNFL!K32</f>
        <v>217530</v>
      </c>
      <c r="K32" s="13">
        <f>[10]CNFL!L32</f>
        <v>217530</v>
      </c>
      <c r="L32" s="13">
        <f>[10]CNFL!M32</f>
        <v>217530</v>
      </c>
      <c r="M32" s="13">
        <f>[10]CNFL!N32</f>
        <v>217530</v>
      </c>
      <c r="N32" s="13"/>
      <c r="O32" s="13"/>
    </row>
    <row r="33" spans="1:15" x14ac:dyDescent="0.3">
      <c r="A33" s="22" t="str">
        <f>[10]CNFL!B33</f>
        <v>c. Bloque mayor a 3000 kWh</v>
      </c>
      <c r="B33" s="13">
        <f>[10]CNFL!C33</f>
        <v>71.48</v>
      </c>
      <c r="C33" s="13">
        <f>[10]CNFL!D33</f>
        <v>71.48</v>
      </c>
      <c r="D33" s="13">
        <f>[10]CNFL!E33</f>
        <v>71.48</v>
      </c>
      <c r="E33" s="13">
        <f>[10]CNFL!F33</f>
        <v>71.48</v>
      </c>
      <c r="F33" s="13">
        <f>[10]CNFL!G33</f>
        <v>71.48</v>
      </c>
      <c r="G33" s="13">
        <f>[10]CNFL!H33</f>
        <v>71.48</v>
      </c>
      <c r="H33" s="13">
        <f>[10]CNFL!I33</f>
        <v>72.510000000000019</v>
      </c>
      <c r="I33" s="13">
        <f>[10]CNFL!J33</f>
        <v>72.510000000000019</v>
      </c>
      <c r="J33" s="13">
        <f>[10]CNFL!K33</f>
        <v>72.510000000000005</v>
      </c>
      <c r="K33" s="13">
        <f>[10]CNFL!L33</f>
        <v>72.510000000000019</v>
      </c>
      <c r="L33" s="13">
        <f>[10]CNFL!M33</f>
        <v>72.510000000000005</v>
      </c>
      <c r="M33" s="13">
        <f>[10]CNFL!N33</f>
        <v>72.510000000000019</v>
      </c>
      <c r="N33" s="13"/>
      <c r="O33" s="13"/>
    </row>
    <row r="34" spans="1:15" x14ac:dyDescent="0.3">
      <c r="A34" s="22" t="str">
        <f>[10]CNFL!B34</f>
        <v>d. Bloque 0-8 kW</v>
      </c>
      <c r="B34" s="13">
        <f>[10]CNFL!C34</f>
        <v>95323.839999999982</v>
      </c>
      <c r="C34" s="13">
        <f>[10]CNFL!D34</f>
        <v>95323.839999999997</v>
      </c>
      <c r="D34" s="13">
        <f>[10]CNFL!E34</f>
        <v>95323.839999999982</v>
      </c>
      <c r="E34" s="13">
        <f>[10]CNFL!F34</f>
        <v>95323.839999999997</v>
      </c>
      <c r="F34" s="13">
        <f>[10]CNFL!G34</f>
        <v>95323.839999999982</v>
      </c>
      <c r="G34" s="13">
        <f>[10]CNFL!H34</f>
        <v>95323.839999999997</v>
      </c>
      <c r="H34" s="13">
        <f>[10]CNFL!I34</f>
        <v>96704</v>
      </c>
      <c r="I34" s="13">
        <f>[10]CNFL!J34</f>
        <v>96704</v>
      </c>
      <c r="J34" s="13">
        <f>[10]CNFL!K34</f>
        <v>96704</v>
      </c>
      <c r="K34" s="13">
        <f>[10]CNFL!L34</f>
        <v>96704</v>
      </c>
      <c r="L34" s="13">
        <f>[10]CNFL!M34</f>
        <v>96704</v>
      </c>
      <c r="M34" s="13">
        <f>[10]CNFL!N34</f>
        <v>96704</v>
      </c>
      <c r="N34" s="13"/>
      <c r="O34" s="13"/>
    </row>
    <row r="35" spans="1:15" x14ac:dyDescent="0.3">
      <c r="A35" s="116" t="str">
        <f>[10]CNFL!B35</f>
        <v>e. Bloque mayor a 8 kW</v>
      </c>
      <c r="B35" s="115">
        <f>[10]CNFL!C35</f>
        <v>11915.479999999998</v>
      </c>
      <c r="C35" s="115">
        <f>[10]CNFL!D35</f>
        <v>11915.48</v>
      </c>
      <c r="D35" s="115">
        <f>[10]CNFL!E35</f>
        <v>11915.479999999998</v>
      </c>
      <c r="E35" s="115">
        <f>[10]CNFL!F35</f>
        <v>11915.48</v>
      </c>
      <c r="F35" s="115">
        <f>[10]CNFL!G35</f>
        <v>11915.479999999998</v>
      </c>
      <c r="G35" s="115">
        <f>[10]CNFL!H35</f>
        <v>11915.48</v>
      </c>
      <c r="H35" s="115">
        <f>[10]CNFL!I35</f>
        <v>12088</v>
      </c>
      <c r="I35" s="115">
        <f>[10]CNFL!J35</f>
        <v>12088</v>
      </c>
      <c r="J35" s="115">
        <f>[10]CNFL!K35</f>
        <v>12088</v>
      </c>
      <c r="K35" s="115">
        <f>[10]CNFL!L35</f>
        <v>12088</v>
      </c>
      <c r="L35" s="115">
        <f>[10]CNFL!M35</f>
        <v>12088</v>
      </c>
      <c r="M35" s="115">
        <f>[10]CNFL!N35</f>
        <v>12088</v>
      </c>
      <c r="N35" s="23"/>
    </row>
    <row r="36" spans="1:15" x14ac:dyDescent="0.3">
      <c r="A36" s="66" t="str">
        <f>[10]CNFL!B36</f>
        <v>PREFERENCIAL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23"/>
    </row>
    <row r="37" spans="1:15" x14ac:dyDescent="0.3">
      <c r="A37" s="66" t="str">
        <f>[10]CNFL!B37</f>
        <v>T-CS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23"/>
    </row>
    <row r="38" spans="1:15" x14ac:dyDescent="0.3">
      <c r="A38" s="22" t="str">
        <f>[10]CNFL!B38</f>
        <v>a. Consumo de Energía menor o igual a 3000 kWh</v>
      </c>
      <c r="B38" s="13">
        <f>[10]CNFL!C38</f>
        <v>79.960000000000022</v>
      </c>
      <c r="C38" s="13">
        <f>[10]CNFL!D38</f>
        <v>79.960000000000022</v>
      </c>
      <c r="D38" s="13">
        <f>[10]CNFL!E38</f>
        <v>79.960000000000022</v>
      </c>
      <c r="E38" s="13">
        <f>[10]CNFL!F38</f>
        <v>79.960000000000022</v>
      </c>
      <c r="F38" s="13">
        <f>[10]CNFL!G38</f>
        <v>79.960000000000022</v>
      </c>
      <c r="G38" s="13">
        <f>[10]CNFL!H38</f>
        <v>79.960000000000022</v>
      </c>
      <c r="H38" s="13">
        <f>[10]CNFL!I38</f>
        <v>81.119999999999933</v>
      </c>
      <c r="I38" s="13">
        <f>[10]CNFL!J38</f>
        <v>81.119999999999933</v>
      </c>
      <c r="J38" s="13">
        <f>[10]CNFL!K38</f>
        <v>81.119999999999933</v>
      </c>
      <c r="K38" s="13">
        <f>[10]CNFL!L38</f>
        <v>81.119999999999933</v>
      </c>
      <c r="L38" s="13">
        <f>[10]CNFL!M38</f>
        <v>81.119999999999933</v>
      </c>
      <c r="M38" s="13">
        <f>[10]CNFL!N38</f>
        <v>81.119999999999933</v>
      </c>
      <c r="N38" s="23"/>
    </row>
    <row r="39" spans="1:15" x14ac:dyDescent="0.3">
      <c r="A39" s="22" t="str">
        <f>[10]CNFL!B39</f>
        <v>b. Bloque 0-3000 kWh</v>
      </c>
      <c r="B39" s="13">
        <f>[10]CNFL!C39</f>
        <v>138090</v>
      </c>
      <c r="C39" s="13">
        <f>[10]CNFL!D39</f>
        <v>138090</v>
      </c>
      <c r="D39" s="13">
        <f>[10]CNFL!E39</f>
        <v>138090</v>
      </c>
      <c r="E39" s="13">
        <f>[10]CNFL!F39</f>
        <v>138090</v>
      </c>
      <c r="F39" s="13">
        <f>[10]CNFL!G39</f>
        <v>138090</v>
      </c>
      <c r="G39" s="13">
        <f>[10]CNFL!H39</f>
        <v>138090</v>
      </c>
      <c r="H39" s="13">
        <f>[10]CNFL!I39</f>
        <v>140100</v>
      </c>
      <c r="I39" s="13">
        <f>[10]CNFL!J39</f>
        <v>140100</v>
      </c>
      <c r="J39" s="13">
        <f>[10]CNFL!K39</f>
        <v>140100</v>
      </c>
      <c r="K39" s="13">
        <f>[10]CNFL!L39</f>
        <v>140100</v>
      </c>
      <c r="L39" s="13">
        <f>[10]CNFL!M39</f>
        <v>140100</v>
      </c>
      <c r="M39" s="13">
        <f>[10]CNFL!N39</f>
        <v>140100</v>
      </c>
      <c r="N39" s="23"/>
    </row>
    <row r="40" spans="1:15" x14ac:dyDescent="0.3">
      <c r="A40" s="22" t="str">
        <f>[10]CNFL!B40</f>
        <v>c. Bloque mayor a 3000 kWh</v>
      </c>
      <c r="B40" s="13">
        <f>[10]CNFL!C40</f>
        <v>46.02999999999998</v>
      </c>
      <c r="C40" s="13">
        <f>[10]CNFL!D40</f>
        <v>46.02999999999998</v>
      </c>
      <c r="D40" s="13">
        <f>[10]CNFL!E40</f>
        <v>46.02999999999998</v>
      </c>
      <c r="E40" s="13">
        <f>[10]CNFL!F40</f>
        <v>46.02999999999998</v>
      </c>
      <c r="F40" s="13">
        <f>[10]CNFL!G40</f>
        <v>46.02999999999998</v>
      </c>
      <c r="G40" s="13">
        <f>[10]CNFL!H40</f>
        <v>46.02999999999998</v>
      </c>
      <c r="H40" s="13">
        <f>[10]CNFL!I40</f>
        <v>46.700000000000024</v>
      </c>
      <c r="I40" s="13">
        <f>[10]CNFL!J40</f>
        <v>46.700000000000024</v>
      </c>
      <c r="J40" s="13">
        <f>[10]CNFL!K40</f>
        <v>46.700000000000024</v>
      </c>
      <c r="K40" s="13">
        <f>[10]CNFL!L40</f>
        <v>46.700000000000024</v>
      </c>
      <c r="L40" s="13">
        <f>[10]CNFL!M40</f>
        <v>46.700000000000024</v>
      </c>
      <c r="M40" s="13">
        <f>[10]CNFL!N40</f>
        <v>46.700000000000024</v>
      </c>
      <c r="N40" s="23"/>
    </row>
    <row r="41" spans="1:15" x14ac:dyDescent="0.3">
      <c r="A41" s="22" t="str">
        <f>[10]CNFL!B41</f>
        <v>d. Bloque 0-8 kW</v>
      </c>
      <c r="B41" s="13">
        <f>[10]CNFL!C41</f>
        <v>59639.199999999968</v>
      </c>
      <c r="C41" s="13">
        <f>[10]CNFL!D41</f>
        <v>59639.199999999968</v>
      </c>
      <c r="D41" s="13">
        <f>[10]CNFL!E41</f>
        <v>59639.199999999968</v>
      </c>
      <c r="E41" s="13">
        <f>[10]CNFL!F41</f>
        <v>59639.199999999968</v>
      </c>
      <c r="F41" s="13">
        <f>[10]CNFL!G41</f>
        <v>59639.199999999968</v>
      </c>
      <c r="G41" s="13">
        <f>[10]CNFL!H41</f>
        <v>59639.199999999968</v>
      </c>
      <c r="H41" s="13">
        <f>[10]CNFL!I41</f>
        <v>60502.639999999956</v>
      </c>
      <c r="I41" s="13">
        <f>[10]CNFL!J41</f>
        <v>60502.639999999956</v>
      </c>
      <c r="J41" s="13">
        <f>[10]CNFL!K41</f>
        <v>60502.639999999963</v>
      </c>
      <c r="K41" s="13">
        <f>[10]CNFL!L41</f>
        <v>60502.639999999956</v>
      </c>
      <c r="L41" s="13">
        <f>[10]CNFL!M41</f>
        <v>60502.639999999963</v>
      </c>
      <c r="M41" s="13">
        <f>[10]CNFL!N41</f>
        <v>60502.639999999956</v>
      </c>
      <c r="N41" s="23"/>
    </row>
    <row r="42" spans="1:15" x14ac:dyDescent="0.3">
      <c r="A42" s="116" t="str">
        <f>[10]CNFL!B42</f>
        <v>e. Bloque mayor a 8 kW</v>
      </c>
      <c r="B42" s="115">
        <f>[10]CNFL!C42</f>
        <v>7454.899999999996</v>
      </c>
      <c r="C42" s="115">
        <f>[10]CNFL!D42</f>
        <v>7454.899999999996</v>
      </c>
      <c r="D42" s="115">
        <f>[10]CNFL!E42</f>
        <v>7454.899999999996</v>
      </c>
      <c r="E42" s="115">
        <f>[10]CNFL!F42</f>
        <v>7454.899999999996</v>
      </c>
      <c r="F42" s="115">
        <f>[10]CNFL!G42</f>
        <v>7454.899999999996</v>
      </c>
      <c r="G42" s="115">
        <f>[10]CNFL!H42</f>
        <v>7454.899999999996</v>
      </c>
      <c r="H42" s="115">
        <f>[10]CNFL!I42</f>
        <v>7562.8299999999945</v>
      </c>
      <c r="I42" s="115">
        <f>[10]CNFL!J42</f>
        <v>7562.8299999999945</v>
      </c>
      <c r="J42" s="115">
        <f>[10]CNFL!K42</f>
        <v>7562.8299999999954</v>
      </c>
      <c r="K42" s="115">
        <f>[10]CNFL!L42</f>
        <v>7562.8299999999945</v>
      </c>
      <c r="L42" s="115">
        <f>[10]CNFL!M42</f>
        <v>7562.8299999999954</v>
      </c>
      <c r="M42" s="115">
        <f>[10]CNFL!N42</f>
        <v>7562.8299999999945</v>
      </c>
      <c r="N42" s="23"/>
    </row>
    <row r="43" spans="1:15" x14ac:dyDescent="0.3">
      <c r="A43" s="66" t="str">
        <f>[10]CNFL!B43</f>
        <v>MEDIA TENSIÓN (T-MT)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23"/>
    </row>
    <row r="44" spans="1:15" x14ac:dyDescent="0.3">
      <c r="A44" s="66" t="str">
        <f>[10]CNFL!B44</f>
        <v>T-MT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23"/>
    </row>
    <row r="45" spans="1:15" x14ac:dyDescent="0.3">
      <c r="A45" s="22" t="str">
        <f>[10]CNFL!B45</f>
        <v>a. Energía Punta (Máxima)</v>
      </c>
      <c r="B45" s="13">
        <f>[10]CNFL!C45</f>
        <v>60.569999999999979</v>
      </c>
      <c r="C45" s="13">
        <f>[10]CNFL!D45</f>
        <v>60.569999999999986</v>
      </c>
      <c r="D45" s="13">
        <f>[10]CNFL!E45</f>
        <v>60.569999999999979</v>
      </c>
      <c r="E45" s="13">
        <f>[10]CNFL!F45</f>
        <v>60.569999999999979</v>
      </c>
      <c r="F45" s="13">
        <f>[10]CNFL!G45</f>
        <v>60.569999999999979</v>
      </c>
      <c r="G45" s="13">
        <f>[10]CNFL!H45</f>
        <v>60.569999999999979</v>
      </c>
      <c r="H45" s="13">
        <f>[10]CNFL!I45</f>
        <v>61.450000000000031</v>
      </c>
      <c r="I45" s="13">
        <f>[10]CNFL!J45</f>
        <v>61.450000000000031</v>
      </c>
      <c r="J45" s="13">
        <f>[10]CNFL!K45</f>
        <v>61.450000000000031</v>
      </c>
      <c r="K45" s="13">
        <f>[10]CNFL!L45</f>
        <v>61.450000000000031</v>
      </c>
      <c r="L45" s="13">
        <f>[10]CNFL!M45</f>
        <v>61.450000000000031</v>
      </c>
      <c r="M45" s="13">
        <f>[10]CNFL!N45</f>
        <v>61.450000000000031</v>
      </c>
      <c r="N45" s="23"/>
    </row>
    <row r="46" spans="1:15" x14ac:dyDescent="0.3">
      <c r="A46" s="22" t="str">
        <f>[10]CNFL!B46</f>
        <v>b. Energía Punta (Mínimo)</v>
      </c>
      <c r="B46" s="13">
        <f>[10]CNFL!C46</f>
        <v>58.170000000000023</v>
      </c>
      <c r="C46" s="13">
        <f>[10]CNFL!D46</f>
        <v>58.170000000000016</v>
      </c>
      <c r="D46" s="13">
        <f>[10]CNFL!E46</f>
        <v>58.170000000000023</v>
      </c>
      <c r="E46" s="13">
        <f>[10]CNFL!F46</f>
        <v>58.170000000000023</v>
      </c>
      <c r="F46" s="13">
        <f>[10]CNFL!G46</f>
        <v>58.170000000000023</v>
      </c>
      <c r="G46" s="13">
        <f>[10]CNFL!H46</f>
        <v>58.170000000000023</v>
      </c>
      <c r="H46" s="13">
        <f>[10]CNFL!I46</f>
        <v>59.01</v>
      </c>
      <c r="I46" s="13">
        <f>[10]CNFL!J46</f>
        <v>59.01</v>
      </c>
      <c r="J46" s="13">
        <f>[10]CNFL!K46</f>
        <v>59.01</v>
      </c>
      <c r="K46" s="13">
        <f>[10]CNFL!L46</f>
        <v>59.01</v>
      </c>
      <c r="L46" s="13">
        <f>[10]CNFL!M46</f>
        <v>59.01</v>
      </c>
      <c r="M46" s="13">
        <f>[10]CNFL!N46</f>
        <v>59.01</v>
      </c>
      <c r="N46" s="13"/>
    </row>
    <row r="47" spans="1:15" x14ac:dyDescent="0.3">
      <c r="A47" s="22" t="str">
        <f>[10]CNFL!B47</f>
        <v>c. Energía Valle (Máxima)</v>
      </c>
      <c r="B47" s="13">
        <f>[10]CNFL!C47</f>
        <v>30.27999999999998</v>
      </c>
      <c r="C47" s="13">
        <f>[10]CNFL!D47</f>
        <v>30.27999999999998</v>
      </c>
      <c r="D47" s="13">
        <f>[10]CNFL!E47</f>
        <v>30.27999999999998</v>
      </c>
      <c r="E47" s="13">
        <f>[10]CNFL!F47</f>
        <v>30.27999999999998</v>
      </c>
      <c r="F47" s="13">
        <f>[10]CNFL!G47</f>
        <v>30.27999999999998</v>
      </c>
      <c r="G47" s="13">
        <f>[10]CNFL!H47</f>
        <v>30.27999999999998</v>
      </c>
      <c r="H47" s="13">
        <f>[10]CNFL!I47</f>
        <v>30.72000000000002</v>
      </c>
      <c r="I47" s="13">
        <f>[10]CNFL!J47</f>
        <v>30.72000000000002</v>
      </c>
      <c r="J47" s="13">
        <f>[10]CNFL!K47</f>
        <v>30.72000000000002</v>
      </c>
      <c r="K47" s="13">
        <f>[10]CNFL!L47</f>
        <v>30.72000000000002</v>
      </c>
      <c r="L47" s="13">
        <f>[10]CNFL!M47</f>
        <v>30.72000000000002</v>
      </c>
      <c r="M47" s="13">
        <f>[10]CNFL!N47</f>
        <v>30.72000000000002</v>
      </c>
      <c r="N47" s="13"/>
    </row>
    <row r="48" spans="1:15" x14ac:dyDescent="0.3">
      <c r="A48" s="22" t="str">
        <f>[10]CNFL!B48</f>
        <v>d. Energía Valle (Mínimo)</v>
      </c>
      <c r="B48" s="13">
        <f>[10]CNFL!C48</f>
        <v>29.080000000000013</v>
      </c>
      <c r="C48" s="13">
        <f>[10]CNFL!D48</f>
        <v>29.080000000000009</v>
      </c>
      <c r="D48" s="13">
        <f>[10]CNFL!E48</f>
        <v>29.080000000000013</v>
      </c>
      <c r="E48" s="13">
        <f>[10]CNFL!F48</f>
        <v>29.080000000000009</v>
      </c>
      <c r="F48" s="13">
        <f>[10]CNFL!G48</f>
        <v>29.080000000000013</v>
      </c>
      <c r="G48" s="13">
        <f>[10]CNFL!H48</f>
        <v>29.080000000000009</v>
      </c>
      <c r="H48" s="13">
        <f>[10]CNFL!I48</f>
        <v>29.5</v>
      </c>
      <c r="I48" s="13">
        <f>[10]CNFL!J48</f>
        <v>29.5</v>
      </c>
      <c r="J48" s="13">
        <f>[10]CNFL!K48</f>
        <v>29.5</v>
      </c>
      <c r="K48" s="13">
        <f>[10]CNFL!L48</f>
        <v>29.5</v>
      </c>
      <c r="L48" s="13">
        <f>[10]CNFL!M48</f>
        <v>29.5</v>
      </c>
      <c r="M48" s="13">
        <f>[10]CNFL!N48</f>
        <v>29.5</v>
      </c>
      <c r="N48" s="13"/>
    </row>
    <row r="49" spans="1:14" x14ac:dyDescent="0.3">
      <c r="A49" s="22" t="str">
        <f>[10]CNFL!B49</f>
        <v>e. Energía Noche (Máxima)</v>
      </c>
      <c r="B49" s="13">
        <f>[10]CNFL!C49</f>
        <v>21.799999999999994</v>
      </c>
      <c r="C49" s="13">
        <f>[10]CNFL!D49</f>
        <v>21.799999999999997</v>
      </c>
      <c r="D49" s="13">
        <f>[10]CNFL!E49</f>
        <v>21.799999999999994</v>
      </c>
      <c r="E49" s="13">
        <f>[10]CNFL!F49</f>
        <v>21.799999999999997</v>
      </c>
      <c r="F49" s="13">
        <f>[10]CNFL!G49</f>
        <v>21.799999999999994</v>
      </c>
      <c r="G49" s="13">
        <f>[10]CNFL!H49</f>
        <v>21.799999999999997</v>
      </c>
      <c r="H49" s="13">
        <f>[10]CNFL!I49</f>
        <v>22.12</v>
      </c>
      <c r="I49" s="13">
        <f>[10]CNFL!J49</f>
        <v>22.12</v>
      </c>
      <c r="J49" s="13">
        <f>[10]CNFL!K49</f>
        <v>22.12</v>
      </c>
      <c r="K49" s="13">
        <f>[10]CNFL!L49</f>
        <v>22.12</v>
      </c>
      <c r="L49" s="13">
        <f>[10]CNFL!M49</f>
        <v>22.12</v>
      </c>
      <c r="M49" s="13">
        <f>[10]CNFL!N49</f>
        <v>22.12</v>
      </c>
      <c r="N49" s="21"/>
    </row>
    <row r="50" spans="1:14" x14ac:dyDescent="0.3">
      <c r="A50" s="22" t="str">
        <f>[10]CNFL!B50</f>
        <v>f. Energía Noche (Mínimo)</v>
      </c>
      <c r="B50" s="13">
        <f>[10]CNFL!C50</f>
        <v>20.940000000000012</v>
      </c>
      <c r="C50" s="13">
        <f>[10]CNFL!D50</f>
        <v>20.940000000000008</v>
      </c>
      <c r="D50" s="13">
        <f>[10]CNFL!E50</f>
        <v>20.940000000000012</v>
      </c>
      <c r="E50" s="13">
        <f>[10]CNFL!F50</f>
        <v>20.940000000000008</v>
      </c>
      <c r="F50" s="13">
        <f>[10]CNFL!G50</f>
        <v>20.940000000000012</v>
      </c>
      <c r="G50" s="13">
        <f>[10]CNFL!H50</f>
        <v>20.940000000000008</v>
      </c>
      <c r="H50" s="13">
        <f>[10]CNFL!I50</f>
        <v>21.240000000000006</v>
      </c>
      <c r="I50" s="13">
        <f>[10]CNFL!J50</f>
        <v>21.240000000000006</v>
      </c>
      <c r="J50" s="13">
        <f>[10]CNFL!K50</f>
        <v>21.240000000000006</v>
      </c>
      <c r="K50" s="13">
        <f>[10]CNFL!L50</f>
        <v>21.240000000000006</v>
      </c>
      <c r="L50" s="13">
        <f>[10]CNFL!M50</f>
        <v>21.240000000000006</v>
      </c>
      <c r="M50" s="13">
        <f>[10]CNFL!N50</f>
        <v>21.240000000000006</v>
      </c>
      <c r="N50" s="21"/>
    </row>
    <row r="51" spans="1:14" x14ac:dyDescent="0.3">
      <c r="A51" s="22" t="str">
        <f>[10]CNFL!B51</f>
        <v>g. Potencia Punta (Máxima)</v>
      </c>
      <c r="B51" s="13">
        <f>[10]CNFL!C51</f>
        <v>10621.989999999996</v>
      </c>
      <c r="C51" s="13">
        <f>[10]CNFL!D51</f>
        <v>10621.989999999996</v>
      </c>
      <c r="D51" s="13">
        <f>[10]CNFL!E51</f>
        <v>10621.989999999996</v>
      </c>
      <c r="E51" s="13">
        <f>[10]CNFL!F51</f>
        <v>10621.989999999996</v>
      </c>
      <c r="F51" s="13">
        <f>[10]CNFL!G51</f>
        <v>10621.989999999996</v>
      </c>
      <c r="G51" s="13">
        <f>[10]CNFL!H51</f>
        <v>10621.989999999996</v>
      </c>
      <c r="H51" s="13">
        <f>[10]CNFL!I51</f>
        <v>10775.780000000006</v>
      </c>
      <c r="I51" s="13">
        <f>[10]CNFL!J51</f>
        <v>10775.780000000006</v>
      </c>
      <c r="J51" s="13">
        <f>[10]CNFL!K51</f>
        <v>10775.780000000004</v>
      </c>
      <c r="K51" s="13">
        <f>[10]CNFL!L51</f>
        <v>10775.780000000006</v>
      </c>
      <c r="L51" s="13">
        <f>[10]CNFL!M51</f>
        <v>10775.780000000004</v>
      </c>
      <c r="M51" s="13">
        <f>[10]CNFL!N51</f>
        <v>10775.780000000006</v>
      </c>
      <c r="N51" s="13"/>
    </row>
    <row r="52" spans="1:14" x14ac:dyDescent="0.3">
      <c r="A52" s="22" t="str">
        <f>[10]CNFL!B52</f>
        <v>h. Potencia Punta (Mínimo)</v>
      </c>
      <c r="B52" s="13">
        <f>[10]CNFL!C52</f>
        <v>10200.299999999994</v>
      </c>
      <c r="C52" s="13">
        <f>[10]CNFL!D52</f>
        <v>10200.299999999994</v>
      </c>
      <c r="D52" s="13">
        <f>[10]CNFL!E52</f>
        <v>10200.299999999994</v>
      </c>
      <c r="E52" s="13">
        <f>[10]CNFL!F52</f>
        <v>10200.299999999994</v>
      </c>
      <c r="F52" s="13">
        <f>[10]CNFL!G52</f>
        <v>10200.299999999994</v>
      </c>
      <c r="G52" s="13">
        <f>[10]CNFL!H52</f>
        <v>10200.299999999994</v>
      </c>
      <c r="H52" s="13">
        <f>[10]CNFL!I52</f>
        <v>10347.98</v>
      </c>
      <c r="I52" s="13">
        <f>[10]CNFL!J52</f>
        <v>10347.98</v>
      </c>
      <c r="J52" s="13">
        <f>[10]CNFL!K52</f>
        <v>10347.980000000001</v>
      </c>
      <c r="K52" s="13">
        <f>[10]CNFL!L52</f>
        <v>10347.98</v>
      </c>
      <c r="L52" s="13">
        <f>[10]CNFL!M52</f>
        <v>10347.980000000001</v>
      </c>
      <c r="M52" s="13">
        <f>[10]CNFL!N52</f>
        <v>10347.98</v>
      </c>
      <c r="N52" s="13"/>
    </row>
    <row r="53" spans="1:14" x14ac:dyDescent="0.3">
      <c r="A53" s="22" t="str">
        <f>[10]CNFL!B53</f>
        <v>i. Potencia Valle (Máxima)</v>
      </c>
      <c r="B53" s="13">
        <f>[10]CNFL!C53</f>
        <v>7557.899999999996</v>
      </c>
      <c r="C53" s="13">
        <f>[10]CNFL!D53</f>
        <v>7557.899999999996</v>
      </c>
      <c r="D53" s="13">
        <f>[10]CNFL!E53</f>
        <v>7557.899999999996</v>
      </c>
      <c r="E53" s="13">
        <f>[10]CNFL!F53</f>
        <v>7557.899999999996</v>
      </c>
      <c r="F53" s="13">
        <f>[10]CNFL!G53</f>
        <v>7557.899999999996</v>
      </c>
      <c r="G53" s="13">
        <f>[10]CNFL!H53</f>
        <v>7557.899999999996</v>
      </c>
      <c r="H53" s="13">
        <f>[10]CNFL!I53</f>
        <v>7667.3200000000052</v>
      </c>
      <c r="I53" s="13">
        <f>[10]CNFL!J53</f>
        <v>7667.3200000000052</v>
      </c>
      <c r="J53" s="13">
        <f>[10]CNFL!K53</f>
        <v>7667.3200000000052</v>
      </c>
      <c r="K53" s="13">
        <f>[10]CNFL!L53</f>
        <v>7667.3200000000052</v>
      </c>
      <c r="L53" s="13">
        <f>[10]CNFL!M53</f>
        <v>7667.3200000000052</v>
      </c>
      <c r="M53" s="13">
        <f>[10]CNFL!N53</f>
        <v>7667.3200000000052</v>
      </c>
      <c r="N53" s="13"/>
    </row>
    <row r="54" spans="1:14" x14ac:dyDescent="0.3">
      <c r="A54" s="22" t="str">
        <f>[10]CNFL!B54</f>
        <v>j. Potencia Valle (Mínimo)</v>
      </c>
      <c r="B54" s="13">
        <f>[10]CNFL!C54</f>
        <v>7257.850000000004</v>
      </c>
      <c r="C54" s="13">
        <f>[10]CNFL!D54</f>
        <v>7257.850000000004</v>
      </c>
      <c r="D54" s="13">
        <f>[10]CNFL!E54</f>
        <v>7257.850000000004</v>
      </c>
      <c r="E54" s="13">
        <f>[10]CNFL!F54</f>
        <v>7257.850000000004</v>
      </c>
      <c r="F54" s="13">
        <f>[10]CNFL!G54</f>
        <v>7257.850000000004</v>
      </c>
      <c r="G54" s="13">
        <f>[10]CNFL!H54</f>
        <v>7257.850000000004</v>
      </c>
      <c r="H54" s="13">
        <f>[10]CNFL!I54</f>
        <v>7362.9299999999948</v>
      </c>
      <c r="I54" s="13">
        <f>[10]CNFL!J54</f>
        <v>7362.9299999999948</v>
      </c>
      <c r="J54" s="13">
        <f>[10]CNFL!K54</f>
        <v>7362.9299999999948</v>
      </c>
      <c r="K54" s="13">
        <f>[10]CNFL!L54</f>
        <v>7362.9299999999948</v>
      </c>
      <c r="L54" s="13">
        <f>[10]CNFL!M54</f>
        <v>7362.9299999999948</v>
      </c>
      <c r="M54" s="13">
        <f>[10]CNFL!N54</f>
        <v>7362.9299999999948</v>
      </c>
      <c r="N54" s="13"/>
    </row>
    <row r="55" spans="1:14" x14ac:dyDescent="0.3">
      <c r="A55" s="22" t="str">
        <f>[10]CNFL!B55</f>
        <v>k. Potencia Noche (Máxima)</v>
      </c>
      <c r="B55" s="13">
        <f>[10]CNFL!C55</f>
        <v>4797.8800000000019</v>
      </c>
      <c r="C55" s="13">
        <f>[10]CNFL!D55</f>
        <v>4797.8800000000019</v>
      </c>
      <c r="D55" s="13">
        <f>[10]CNFL!E55</f>
        <v>4797.8800000000019</v>
      </c>
      <c r="E55" s="13">
        <f>[10]CNFL!F55</f>
        <v>4797.8800000000019</v>
      </c>
      <c r="F55" s="13">
        <f>[10]CNFL!G55</f>
        <v>4797.8800000000019</v>
      </c>
      <c r="G55" s="13">
        <f>[10]CNFL!H55</f>
        <v>4797.8800000000019</v>
      </c>
      <c r="H55" s="13">
        <f>[10]CNFL!I55</f>
        <v>4867.3399999999974</v>
      </c>
      <c r="I55" s="13">
        <f>[10]CNFL!J55</f>
        <v>4867.3399999999974</v>
      </c>
      <c r="J55" s="13">
        <f>[10]CNFL!K55</f>
        <v>4867.3399999999974</v>
      </c>
      <c r="K55" s="13">
        <f>[10]CNFL!L55</f>
        <v>4867.3399999999974</v>
      </c>
      <c r="L55" s="13">
        <f>[10]CNFL!M55</f>
        <v>4867.3399999999974</v>
      </c>
      <c r="M55" s="13">
        <f>[10]CNFL!N55</f>
        <v>4867.3399999999974</v>
      </c>
      <c r="N55" s="13"/>
    </row>
    <row r="56" spans="1:14" x14ac:dyDescent="0.3">
      <c r="A56" s="116" t="str">
        <f>[10]CNFL!B56</f>
        <v>l. Potencia Noche (Mínimo)</v>
      </c>
      <c r="B56" s="115">
        <f>[10]CNFL!C56</f>
        <v>4607.4100000000026</v>
      </c>
      <c r="C56" s="115">
        <f>[10]CNFL!D56</f>
        <v>4607.4100000000026</v>
      </c>
      <c r="D56" s="115">
        <f>[10]CNFL!E56</f>
        <v>4607.4100000000026</v>
      </c>
      <c r="E56" s="115">
        <f>[10]CNFL!F56</f>
        <v>4607.4100000000026</v>
      </c>
      <c r="F56" s="115">
        <f>[10]CNFL!G56</f>
        <v>4607.4100000000026</v>
      </c>
      <c r="G56" s="115">
        <f>[10]CNFL!H56</f>
        <v>4607.4100000000026</v>
      </c>
      <c r="H56" s="115">
        <f>[10]CNFL!I56</f>
        <v>4674.1199999999981</v>
      </c>
      <c r="I56" s="115">
        <f>[10]CNFL!J56</f>
        <v>4674.1199999999981</v>
      </c>
      <c r="J56" s="115">
        <f>[10]CNFL!K56</f>
        <v>4674.1199999999981</v>
      </c>
      <c r="K56" s="115">
        <f>[10]CNFL!L56</f>
        <v>4674.1199999999981</v>
      </c>
      <c r="L56" s="115">
        <f>[10]CNFL!M56</f>
        <v>4674.1199999999981</v>
      </c>
      <c r="M56" s="115">
        <f>[10]CNFL!N56</f>
        <v>4674.1199999999981</v>
      </c>
      <c r="N56" s="13"/>
    </row>
    <row r="57" spans="1:14" x14ac:dyDescent="0.3">
      <c r="A57" s="66" t="str">
        <f>[10]CNFL!B57</f>
        <v>MEDIA TENSIÓN (T-MTb)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1:14" x14ac:dyDescent="0.3">
      <c r="A58" s="66" t="str">
        <f>[10]CNFL!B58</f>
        <v>T-MTb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22" t="str">
        <f>[10]CNFL!B59</f>
        <v>a. Energía Punta (Máxima)</v>
      </c>
      <c r="B59" s="13">
        <f>[10]CNFL!C59</f>
        <v>114.92000000000004</v>
      </c>
      <c r="C59" s="13">
        <f>[10]CNFL!D59</f>
        <v>114.92000000000004</v>
      </c>
      <c r="D59" s="13">
        <f>[10]CNFL!E59</f>
        <v>114.92000000000004</v>
      </c>
      <c r="E59" s="13">
        <f>[10]CNFL!F59</f>
        <v>114.92000000000004</v>
      </c>
      <c r="F59" s="13">
        <f>[10]CNFL!G59</f>
        <v>114.92000000000004</v>
      </c>
      <c r="G59" s="13">
        <f>[10]CNFL!H59</f>
        <v>114.92000000000004</v>
      </c>
      <c r="H59" s="13">
        <f>[10]CNFL!I59</f>
        <v>116.57999999999996</v>
      </c>
      <c r="I59" s="13">
        <f>[10]CNFL!J59</f>
        <v>116.57999999999996</v>
      </c>
      <c r="J59" s="13">
        <f>[10]CNFL!K59</f>
        <v>116.57999999999996</v>
      </c>
      <c r="K59" s="13">
        <f>[10]CNFL!L59</f>
        <v>116.57999999999996</v>
      </c>
      <c r="L59" s="13">
        <f>[10]CNFL!M59</f>
        <v>116.57999999999996</v>
      </c>
      <c r="M59" s="13">
        <f>[10]CNFL!N59</f>
        <v>116.57999999999996</v>
      </c>
      <c r="N59" s="13"/>
    </row>
    <row r="60" spans="1:14" x14ac:dyDescent="0.3">
      <c r="A60" s="22" t="str">
        <f>[10]CNFL!B60</f>
        <v>b. Energía Punta (Mínimo)</v>
      </c>
      <c r="B60" s="13">
        <f>[10]CNFL!C60</f>
        <v>110.36000000000003</v>
      </c>
      <c r="C60" s="13">
        <f>[10]CNFL!D60</f>
        <v>110.36000000000001</v>
      </c>
      <c r="D60" s="13">
        <f>[10]CNFL!E60</f>
        <v>110.36000000000003</v>
      </c>
      <c r="E60" s="13">
        <f>[10]CNFL!F60</f>
        <v>110.36000000000003</v>
      </c>
      <c r="F60" s="13">
        <f>[10]CNFL!G60</f>
        <v>110.36000000000003</v>
      </c>
      <c r="G60" s="13">
        <f>[10]CNFL!H60</f>
        <v>110.36000000000003</v>
      </c>
      <c r="H60" s="13">
        <f>[10]CNFL!I60</f>
        <v>111.96000000000002</v>
      </c>
      <c r="I60" s="13">
        <f>[10]CNFL!J60</f>
        <v>111.96000000000002</v>
      </c>
      <c r="J60" s="13">
        <f>[10]CNFL!K60</f>
        <v>111.96000000000002</v>
      </c>
      <c r="K60" s="13">
        <f>[10]CNFL!L60</f>
        <v>111.96000000000002</v>
      </c>
      <c r="L60" s="13">
        <f>[10]CNFL!M60</f>
        <v>111.96000000000002</v>
      </c>
      <c r="M60" s="13">
        <f>[10]CNFL!N60</f>
        <v>111.96000000000002</v>
      </c>
      <c r="N60" s="21"/>
    </row>
    <row r="61" spans="1:14" x14ac:dyDescent="0.3">
      <c r="A61" s="22" t="str">
        <f>[10]CNFL!B61</f>
        <v>c. Energía Valle (Máxima)</v>
      </c>
      <c r="B61" s="13">
        <f>[10]CNFL!C61</f>
        <v>39.480000000000011</v>
      </c>
      <c r="C61" s="13">
        <f>[10]CNFL!D61</f>
        <v>39.480000000000011</v>
      </c>
      <c r="D61" s="13">
        <f>[10]CNFL!E61</f>
        <v>39.480000000000011</v>
      </c>
      <c r="E61" s="13">
        <f>[10]CNFL!F61</f>
        <v>39.480000000000011</v>
      </c>
      <c r="F61" s="13">
        <f>[10]CNFL!G61</f>
        <v>39.480000000000011</v>
      </c>
      <c r="G61" s="13">
        <f>[10]CNFL!H61</f>
        <v>39.480000000000011</v>
      </c>
      <c r="H61" s="13">
        <f>[10]CNFL!I61</f>
        <v>40.049999999999976</v>
      </c>
      <c r="I61" s="13">
        <f>[10]CNFL!J61</f>
        <v>40.049999999999976</v>
      </c>
      <c r="J61" s="13">
        <f>[10]CNFL!K61</f>
        <v>40.049999999999976</v>
      </c>
      <c r="K61" s="13">
        <f>[10]CNFL!L61</f>
        <v>40.049999999999976</v>
      </c>
      <c r="L61" s="13">
        <f>[10]CNFL!M61</f>
        <v>40.049999999999976</v>
      </c>
      <c r="M61" s="13">
        <f>[10]CNFL!N61</f>
        <v>40.049999999999976</v>
      </c>
      <c r="N61" s="21"/>
    </row>
    <row r="62" spans="1:14" x14ac:dyDescent="0.3">
      <c r="A62" s="22" t="str">
        <f>[10]CNFL!B62</f>
        <v>d. Energía Valle (Mínimo)</v>
      </c>
      <c r="B62" s="13">
        <f>[10]CNFL!C62</f>
        <v>37.909999999999989</v>
      </c>
      <c r="C62" s="13">
        <f>[10]CNFL!D62</f>
        <v>37.909999999999982</v>
      </c>
      <c r="D62" s="13">
        <f>[10]CNFL!E62</f>
        <v>37.909999999999989</v>
      </c>
      <c r="E62" s="13">
        <f>[10]CNFL!F62</f>
        <v>37.909999999999982</v>
      </c>
      <c r="F62" s="13">
        <f>[10]CNFL!G62</f>
        <v>37.909999999999989</v>
      </c>
      <c r="G62" s="13">
        <f>[10]CNFL!H62</f>
        <v>37.909999999999982</v>
      </c>
      <c r="H62" s="13">
        <f>[10]CNFL!I62</f>
        <v>38.460000000000015</v>
      </c>
      <c r="I62" s="13">
        <f>[10]CNFL!J62</f>
        <v>38.460000000000015</v>
      </c>
      <c r="J62" s="13">
        <f>[10]CNFL!K62</f>
        <v>38.460000000000015</v>
      </c>
      <c r="K62" s="13">
        <f>[10]CNFL!L62</f>
        <v>38.460000000000015</v>
      </c>
      <c r="L62" s="13">
        <f>[10]CNFL!M62</f>
        <v>38.460000000000015</v>
      </c>
      <c r="M62" s="13">
        <f>[10]CNFL!N62</f>
        <v>38.460000000000015</v>
      </c>
      <c r="N62" s="13"/>
    </row>
    <row r="63" spans="1:14" x14ac:dyDescent="0.3">
      <c r="A63" s="22" t="str">
        <f>[10]CNFL!B63</f>
        <v>e. Energía Noche (Máxima)</v>
      </c>
      <c r="B63" s="13">
        <f>[10]CNFL!C63</f>
        <v>25.340000000000003</v>
      </c>
      <c r="C63" s="13">
        <f>[10]CNFL!D63</f>
        <v>25.34</v>
      </c>
      <c r="D63" s="13">
        <f>[10]CNFL!E63</f>
        <v>25.340000000000003</v>
      </c>
      <c r="E63" s="13">
        <f>[10]CNFL!F63</f>
        <v>25.34</v>
      </c>
      <c r="F63" s="13">
        <f>[10]CNFL!G63</f>
        <v>25.340000000000003</v>
      </c>
      <c r="G63" s="13">
        <f>[10]CNFL!H63</f>
        <v>25.34</v>
      </c>
      <c r="H63" s="13">
        <f>[10]CNFL!I63</f>
        <v>25.710000000000008</v>
      </c>
      <c r="I63" s="13">
        <f>[10]CNFL!J63</f>
        <v>25.710000000000008</v>
      </c>
      <c r="J63" s="13">
        <f>[10]CNFL!K63</f>
        <v>25.710000000000004</v>
      </c>
      <c r="K63" s="13">
        <f>[10]CNFL!L63</f>
        <v>25.710000000000008</v>
      </c>
      <c r="L63" s="13">
        <f>[10]CNFL!M63</f>
        <v>25.710000000000004</v>
      </c>
      <c r="M63" s="13">
        <f>[10]CNFL!N63</f>
        <v>25.710000000000008</v>
      </c>
      <c r="N63" s="13"/>
    </row>
    <row r="64" spans="1:14" x14ac:dyDescent="0.3">
      <c r="A64" s="22" t="str">
        <f>[10]CNFL!B64</f>
        <v>f. Energía Noche (Mínimo)</v>
      </c>
      <c r="B64" s="13">
        <f>[10]CNFL!C64</f>
        <v>24.350000000000012</v>
      </c>
      <c r="C64" s="13">
        <f>[10]CNFL!D64</f>
        <v>24.350000000000012</v>
      </c>
      <c r="D64" s="13">
        <f>[10]CNFL!E64</f>
        <v>24.350000000000012</v>
      </c>
      <c r="E64" s="13">
        <f>[10]CNFL!F64</f>
        <v>24.350000000000012</v>
      </c>
      <c r="F64" s="13">
        <f>[10]CNFL!G64</f>
        <v>24.350000000000012</v>
      </c>
      <c r="G64" s="13">
        <f>[10]CNFL!H64</f>
        <v>24.350000000000012</v>
      </c>
      <c r="H64" s="13">
        <f>[10]CNFL!I64</f>
        <v>24.70000000000001</v>
      </c>
      <c r="I64" s="13">
        <f>[10]CNFL!J64</f>
        <v>24.70000000000001</v>
      </c>
      <c r="J64" s="13">
        <f>[10]CNFL!K64</f>
        <v>24.700000000000006</v>
      </c>
      <c r="K64" s="13">
        <f>[10]CNFL!L64</f>
        <v>24.70000000000001</v>
      </c>
      <c r="L64" s="13">
        <f>[10]CNFL!M64</f>
        <v>24.700000000000006</v>
      </c>
      <c r="M64" s="13">
        <f>[10]CNFL!N64</f>
        <v>24.70000000000001</v>
      </c>
      <c r="N64" s="13"/>
    </row>
    <row r="65" spans="1:14" x14ac:dyDescent="0.3">
      <c r="A65" s="22" t="str">
        <f>[10]CNFL!B65</f>
        <v>g. Potencia Punta (Máxima)</v>
      </c>
      <c r="B65" s="13">
        <f>[10]CNFL!C65</f>
        <v>3375.2400000000011</v>
      </c>
      <c r="C65" s="13">
        <f>[10]CNFL!D65</f>
        <v>3375.2400000000007</v>
      </c>
      <c r="D65" s="13">
        <f>[10]CNFL!E65</f>
        <v>3375.2400000000011</v>
      </c>
      <c r="E65" s="13">
        <f>[10]CNFL!F65</f>
        <v>3375.2400000000007</v>
      </c>
      <c r="F65" s="13">
        <f>[10]CNFL!G65</f>
        <v>3375.2400000000011</v>
      </c>
      <c r="G65" s="13">
        <f>[10]CNFL!H65</f>
        <v>3375.2400000000007</v>
      </c>
      <c r="H65" s="13">
        <f>[10]CNFL!I65</f>
        <v>3424.11</v>
      </c>
      <c r="I65" s="13">
        <f>[10]CNFL!J65</f>
        <v>3424.11</v>
      </c>
      <c r="J65" s="13">
        <f>[10]CNFL!K65</f>
        <v>3424.11</v>
      </c>
      <c r="K65" s="13">
        <f>[10]CNFL!L65</f>
        <v>3424.11</v>
      </c>
      <c r="L65" s="13">
        <f>[10]CNFL!M65</f>
        <v>3424.11</v>
      </c>
      <c r="M65" s="13">
        <f>[10]CNFL!N65</f>
        <v>3424.11</v>
      </c>
      <c r="N65" s="13"/>
    </row>
    <row r="66" spans="1:14" x14ac:dyDescent="0.3">
      <c r="A66" s="22" t="str">
        <f>[10]CNFL!B66</f>
        <v>h. Potencia Punta (Mínimo)</v>
      </c>
      <c r="B66" s="13">
        <f>[10]CNFL!C66</f>
        <v>3241.25</v>
      </c>
      <c r="C66" s="13">
        <f>[10]CNFL!D66</f>
        <v>3241.25</v>
      </c>
      <c r="D66" s="13">
        <f>[10]CNFL!E66</f>
        <v>3241.25</v>
      </c>
      <c r="E66" s="13">
        <f>[10]CNFL!F66</f>
        <v>3241.25</v>
      </c>
      <c r="F66" s="13">
        <f>[10]CNFL!G66</f>
        <v>3241.25</v>
      </c>
      <c r="G66" s="13">
        <f>[10]CNFL!H66</f>
        <v>3241.25</v>
      </c>
      <c r="H66" s="13">
        <f>[10]CNFL!I66</f>
        <v>3288.1799999999971</v>
      </c>
      <c r="I66" s="13">
        <f>[10]CNFL!J66</f>
        <v>3288.1799999999971</v>
      </c>
      <c r="J66" s="13">
        <f>[10]CNFL!K66</f>
        <v>3288.1799999999976</v>
      </c>
      <c r="K66" s="13">
        <f>[10]CNFL!L66</f>
        <v>3288.1799999999971</v>
      </c>
      <c r="L66" s="13">
        <f>[10]CNFL!M66</f>
        <v>3288.1799999999976</v>
      </c>
      <c r="M66" s="13">
        <f>[10]CNFL!N66</f>
        <v>3288.1799999999971</v>
      </c>
      <c r="N66" s="13"/>
    </row>
    <row r="67" spans="1:14" x14ac:dyDescent="0.3">
      <c r="A67" s="22" t="str">
        <f>[10]CNFL!B67</f>
        <v>i. Potencia Valle (Máxima)</v>
      </c>
      <c r="B67" s="13">
        <f>[10]CNFL!C67</f>
        <v>2356.2399999999993</v>
      </c>
      <c r="C67" s="13">
        <f>[10]CNFL!D67</f>
        <v>2356.2399999999989</v>
      </c>
      <c r="D67" s="13">
        <f>[10]CNFL!E67</f>
        <v>2356.2399999999993</v>
      </c>
      <c r="E67" s="13">
        <f>[10]CNFL!F67</f>
        <v>2356.2399999999989</v>
      </c>
      <c r="F67" s="13">
        <f>[10]CNFL!G67</f>
        <v>2356.2399999999993</v>
      </c>
      <c r="G67" s="13">
        <f>[10]CNFL!H67</f>
        <v>2356.2399999999989</v>
      </c>
      <c r="H67" s="13">
        <f>[10]CNFL!I67</f>
        <v>2390.35</v>
      </c>
      <c r="I67" s="13">
        <f>[10]CNFL!J67</f>
        <v>2390.35</v>
      </c>
      <c r="J67" s="13">
        <f>[10]CNFL!K67</f>
        <v>2390.3499999999995</v>
      </c>
      <c r="K67" s="13">
        <f>[10]CNFL!L67</f>
        <v>2390.35</v>
      </c>
      <c r="L67" s="13">
        <f>[10]CNFL!M67</f>
        <v>2390.3499999999995</v>
      </c>
      <c r="M67" s="13">
        <f>[10]CNFL!N67</f>
        <v>2390.35</v>
      </c>
      <c r="N67" s="13"/>
    </row>
    <row r="68" spans="1:14" x14ac:dyDescent="0.3">
      <c r="A68" s="22" t="str">
        <f>[10]CNFL!B68</f>
        <v>j. Potencia Valle (Mínimo)</v>
      </c>
      <c r="B68" s="13">
        <f>[10]CNFL!C68</f>
        <v>2262.6999999999989</v>
      </c>
      <c r="C68" s="13">
        <f>[10]CNFL!D68</f>
        <v>2262.6999999999989</v>
      </c>
      <c r="D68" s="13">
        <f>[10]CNFL!E68</f>
        <v>2262.6999999999989</v>
      </c>
      <c r="E68" s="13">
        <f>[10]CNFL!F68</f>
        <v>2262.6999999999989</v>
      </c>
      <c r="F68" s="13">
        <f>[10]CNFL!G68</f>
        <v>2262.6999999999989</v>
      </c>
      <c r="G68" s="13">
        <f>[10]CNFL!H68</f>
        <v>2262.6999999999989</v>
      </c>
      <c r="H68" s="13">
        <f>[10]CNFL!I68</f>
        <v>2295.46</v>
      </c>
      <c r="I68" s="13">
        <f>[10]CNFL!J68</f>
        <v>2295.46</v>
      </c>
      <c r="J68" s="13">
        <f>[10]CNFL!K68</f>
        <v>2295.4599999999996</v>
      </c>
      <c r="K68" s="13">
        <f>[10]CNFL!L68</f>
        <v>2295.46</v>
      </c>
      <c r="L68" s="13">
        <f>[10]CNFL!M68</f>
        <v>2295.4599999999996</v>
      </c>
      <c r="M68" s="13">
        <f>[10]CNFL!N68</f>
        <v>2295.46</v>
      </c>
      <c r="N68" s="13"/>
    </row>
    <row r="69" spans="1:14" x14ac:dyDescent="0.3">
      <c r="A69" s="22" t="str">
        <f>[10]CNFL!B69</f>
        <v>k. Potencia Noche (Máxima)</v>
      </c>
      <c r="B69" s="13">
        <f>[10]CNFL!C69</f>
        <v>1509.9199999999989</v>
      </c>
      <c r="C69" s="13">
        <f>[10]CNFL!D69</f>
        <v>1509.9199999999989</v>
      </c>
      <c r="D69" s="13">
        <f>[10]CNFL!E69</f>
        <v>1509.9199999999989</v>
      </c>
      <c r="E69" s="13">
        <f>[10]CNFL!F69</f>
        <v>1509.9199999999989</v>
      </c>
      <c r="F69" s="13">
        <f>[10]CNFL!G69</f>
        <v>1509.9199999999989</v>
      </c>
      <c r="G69" s="13">
        <f>[10]CNFL!H69</f>
        <v>1509.9199999999989</v>
      </c>
      <c r="H69" s="13">
        <f>[10]CNFL!I69</f>
        <v>1531.7799999999993</v>
      </c>
      <c r="I69" s="13">
        <f>[10]CNFL!J69</f>
        <v>1531.7799999999993</v>
      </c>
      <c r="J69" s="13">
        <f>[10]CNFL!K69</f>
        <v>1531.7799999999993</v>
      </c>
      <c r="K69" s="13">
        <f>[10]CNFL!L69</f>
        <v>1531.7799999999993</v>
      </c>
      <c r="L69" s="13">
        <f>[10]CNFL!M69</f>
        <v>1531.7799999999993</v>
      </c>
      <c r="M69" s="13">
        <f>[10]CNFL!N69</f>
        <v>1531.7799999999993</v>
      </c>
      <c r="N69" s="13"/>
    </row>
    <row r="70" spans="1:14" x14ac:dyDescent="0.3">
      <c r="A70" s="116" t="str">
        <f>[10]CNFL!B70</f>
        <v>l. Potencia Noche (Mínimo)</v>
      </c>
      <c r="B70" s="115">
        <f>[10]CNFL!C70</f>
        <v>1449.9800000000007</v>
      </c>
      <c r="C70" s="115">
        <f>[10]CNFL!D70</f>
        <v>1449.9800000000005</v>
      </c>
      <c r="D70" s="115">
        <f>[10]CNFL!E70</f>
        <v>1449.9800000000007</v>
      </c>
      <c r="E70" s="115">
        <f>[10]CNFL!F70</f>
        <v>1449.9800000000005</v>
      </c>
      <c r="F70" s="115">
        <f>[10]CNFL!G70</f>
        <v>1449.9800000000007</v>
      </c>
      <c r="G70" s="115">
        <f>[10]CNFL!H70</f>
        <v>1449.9800000000005</v>
      </c>
      <c r="H70" s="115">
        <f>[10]CNFL!I70</f>
        <v>1470.9700000000005</v>
      </c>
      <c r="I70" s="115">
        <f>[10]CNFL!J70</f>
        <v>1470.9700000000005</v>
      </c>
      <c r="J70" s="115">
        <f>[10]CNFL!K70</f>
        <v>1470.9700000000005</v>
      </c>
      <c r="K70" s="115">
        <f>[10]CNFL!L70</f>
        <v>1470.9700000000005</v>
      </c>
      <c r="L70" s="115">
        <f>[10]CNFL!M70</f>
        <v>1470.9700000000005</v>
      </c>
      <c r="M70" s="115">
        <f>[10]CNFL!N70</f>
        <v>1470.9700000000005</v>
      </c>
      <c r="N70" s="13"/>
    </row>
    <row r="71" spans="1:14" x14ac:dyDescent="0.3">
      <c r="A71" s="66" t="str">
        <f>[10]CNFL!B71</f>
        <v>PROMOCIONAL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x14ac:dyDescent="0.3">
      <c r="A72" s="66" t="str">
        <f>[10]CNFL!B72</f>
        <v>T-PR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x14ac:dyDescent="0.3">
      <c r="A73" s="22" t="str">
        <f>[10]CNFL!B73</f>
        <v>a. Consumo de Energía menor o igual a 3000 kWh</v>
      </c>
      <c r="B73" s="13">
        <f>[10]CNFL!C73</f>
        <v>118.75</v>
      </c>
      <c r="C73" s="13">
        <f>[10]CNFL!D73</f>
        <v>118.75</v>
      </c>
      <c r="D73" s="13">
        <f>[10]CNFL!E73</f>
        <v>118.75</v>
      </c>
      <c r="E73" s="13">
        <f>[10]CNFL!F73</f>
        <v>118.75</v>
      </c>
      <c r="F73" s="13">
        <f>[10]CNFL!G73</f>
        <v>118.75</v>
      </c>
      <c r="G73" s="13">
        <f>[10]CNFL!H73</f>
        <v>118.75</v>
      </c>
      <c r="H73" s="13">
        <f>[10]CNFL!I73</f>
        <v>120.46999999999991</v>
      </c>
      <c r="I73" s="13">
        <f>[10]CNFL!J73</f>
        <v>120.46999999999991</v>
      </c>
      <c r="J73" s="13">
        <f>[10]CNFL!K73</f>
        <v>120.46999999999993</v>
      </c>
      <c r="K73" s="13">
        <f>[10]CNFL!L73</f>
        <v>120.46999999999991</v>
      </c>
      <c r="L73" s="13">
        <f>[10]CNFL!M73</f>
        <v>120.46999999999993</v>
      </c>
      <c r="M73" s="13">
        <f>[10]CNFL!N73</f>
        <v>120.46999999999991</v>
      </c>
      <c r="N73" s="13"/>
    </row>
    <row r="74" spans="1:14" x14ac:dyDescent="0.3">
      <c r="A74" s="22" t="str">
        <f>[10]CNFL!B74</f>
        <v>b. Bloque 0-3000 kWh</v>
      </c>
      <c r="B74" s="13">
        <f>[10]CNFL!C74</f>
        <v>214440</v>
      </c>
      <c r="C74" s="13">
        <f>[10]CNFL!D74</f>
        <v>214440</v>
      </c>
      <c r="D74" s="13">
        <f>[10]CNFL!E74</f>
        <v>214440</v>
      </c>
      <c r="E74" s="13">
        <f>[10]CNFL!F74</f>
        <v>214440</v>
      </c>
      <c r="F74" s="13">
        <f>[10]CNFL!G74</f>
        <v>214440</v>
      </c>
      <c r="G74" s="13">
        <f>[10]CNFL!H74</f>
        <v>214440</v>
      </c>
      <c r="H74" s="13">
        <f>[10]CNFL!I74</f>
        <v>217530</v>
      </c>
      <c r="I74" s="13">
        <f>[10]CNFL!J74</f>
        <v>217530</v>
      </c>
      <c r="J74" s="13">
        <f>[10]CNFL!K74</f>
        <v>217530</v>
      </c>
      <c r="K74" s="13">
        <f>[10]CNFL!L74</f>
        <v>217530</v>
      </c>
      <c r="L74" s="13">
        <f>[10]CNFL!M74</f>
        <v>217530</v>
      </c>
      <c r="M74" s="13">
        <f>[10]CNFL!N74</f>
        <v>217530</v>
      </c>
      <c r="N74" s="13"/>
    </row>
    <row r="75" spans="1:14" x14ac:dyDescent="0.3">
      <c r="A75" s="22" t="str">
        <f>[10]CNFL!B75</f>
        <v>c. Bloque mayor a 3000 kWh</v>
      </c>
      <c r="B75" s="13">
        <f>[10]CNFL!C75</f>
        <v>71.48</v>
      </c>
      <c r="C75" s="13">
        <f>[10]CNFL!D75</f>
        <v>71.48</v>
      </c>
      <c r="D75" s="13">
        <f>[10]CNFL!E75</f>
        <v>71.48</v>
      </c>
      <c r="E75" s="13">
        <f>[10]CNFL!F75</f>
        <v>71.48</v>
      </c>
      <c r="F75" s="13">
        <f>[10]CNFL!G75</f>
        <v>71.48</v>
      </c>
      <c r="G75" s="13">
        <f>[10]CNFL!H75</f>
        <v>71.48</v>
      </c>
      <c r="H75" s="13">
        <f>[10]CNFL!I75</f>
        <v>72.510000000000019</v>
      </c>
      <c r="I75" s="13">
        <f>[10]CNFL!J75</f>
        <v>72.510000000000019</v>
      </c>
      <c r="J75" s="13">
        <f>[10]CNFL!K75</f>
        <v>72.510000000000005</v>
      </c>
      <c r="K75" s="13">
        <f>[10]CNFL!L75</f>
        <v>72.510000000000019</v>
      </c>
      <c r="L75" s="13">
        <f>[10]CNFL!M75</f>
        <v>72.510000000000005</v>
      </c>
      <c r="M75" s="13">
        <f>[10]CNFL!N75</f>
        <v>72.510000000000019</v>
      </c>
      <c r="N75" s="13"/>
    </row>
    <row r="76" spans="1:14" x14ac:dyDescent="0.3">
      <c r="A76" s="22" t="str">
        <f>[10]CNFL!B76</f>
        <v>d. Bloque 0-8 kW</v>
      </c>
      <c r="B76" s="13">
        <f>[10]CNFL!C76</f>
        <v>95323.839999999982</v>
      </c>
      <c r="C76" s="13">
        <f>[10]CNFL!D76</f>
        <v>95323.839999999997</v>
      </c>
      <c r="D76" s="13">
        <f>[10]CNFL!E76</f>
        <v>95323.839999999982</v>
      </c>
      <c r="E76" s="13">
        <f>[10]CNFL!F76</f>
        <v>95323.839999999997</v>
      </c>
      <c r="F76" s="13">
        <f>[10]CNFL!G76</f>
        <v>95323.839999999982</v>
      </c>
      <c r="G76" s="13">
        <f>[10]CNFL!H76</f>
        <v>95323.839999999997</v>
      </c>
      <c r="H76" s="13">
        <f>[10]CNFL!I76</f>
        <v>96704</v>
      </c>
      <c r="I76" s="13">
        <f>[10]CNFL!J76</f>
        <v>96704</v>
      </c>
      <c r="J76" s="13">
        <f>[10]CNFL!K76</f>
        <v>96704</v>
      </c>
      <c r="K76" s="13">
        <f>[10]CNFL!L76</f>
        <v>96704</v>
      </c>
      <c r="L76" s="13">
        <f>[10]CNFL!M76</f>
        <v>96704</v>
      </c>
      <c r="M76" s="13">
        <f>[10]CNFL!N76</f>
        <v>96704</v>
      </c>
      <c r="N76" s="13"/>
    </row>
    <row r="77" spans="1:14" x14ac:dyDescent="0.3">
      <c r="A77" s="116" t="str">
        <f>[10]CNFL!B77</f>
        <v>e. Bloque mayor a 8 kW</v>
      </c>
      <c r="B77" s="115">
        <f>[10]CNFL!C77</f>
        <v>11915.479999999998</v>
      </c>
      <c r="C77" s="115">
        <f>[10]CNFL!D77</f>
        <v>11915.48</v>
      </c>
      <c r="D77" s="115">
        <f>[10]CNFL!E77</f>
        <v>11915.479999999998</v>
      </c>
      <c r="E77" s="115">
        <f>[10]CNFL!F77</f>
        <v>11915.48</v>
      </c>
      <c r="F77" s="115">
        <f>[10]CNFL!G77</f>
        <v>11915.479999999998</v>
      </c>
      <c r="G77" s="115">
        <f>[10]CNFL!H77</f>
        <v>11915.48</v>
      </c>
      <c r="H77" s="115">
        <f>[10]CNFL!I77</f>
        <v>12088</v>
      </c>
      <c r="I77" s="115">
        <f>[10]CNFL!J77</f>
        <v>12088</v>
      </c>
      <c r="J77" s="115">
        <f>[10]CNFL!K77</f>
        <v>12088</v>
      </c>
      <c r="K77" s="115">
        <f>[10]CNFL!L77</f>
        <v>12088</v>
      </c>
      <c r="L77" s="115">
        <f>[10]CNFL!M77</f>
        <v>12088</v>
      </c>
      <c r="M77" s="115">
        <f>[10]CNFL!N77</f>
        <v>12088</v>
      </c>
      <c r="N77" s="13"/>
    </row>
    <row r="78" spans="1:14" x14ac:dyDescent="0.3">
      <c r="A78" s="66" t="str">
        <f>[10]CNFL!B78</f>
        <v>ALUMBRADO PÚBLICO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x14ac:dyDescent="0.3">
      <c r="A79" s="66" t="str">
        <f>[10]CNFL!B79</f>
        <v>T-AP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 spans="1:14" x14ac:dyDescent="0.3">
      <c r="A80" s="22" t="str">
        <f>[10]CNFL!B80</f>
        <v>a. Bloque 0-30 kWh</v>
      </c>
      <c r="B80" s="13">
        <f>[10]CNFL!C80</f>
        <v>94.80000000000004</v>
      </c>
      <c r="C80" s="13">
        <f>[10]CNFL!D80</f>
        <v>94.800000000000026</v>
      </c>
      <c r="D80" s="13">
        <f>[10]CNFL!E80</f>
        <v>94.80000000000004</v>
      </c>
      <c r="E80" s="13">
        <f>[10]CNFL!F80</f>
        <v>94.800000000000026</v>
      </c>
      <c r="F80" s="13">
        <f>[10]CNFL!G80</f>
        <v>94.80000000000004</v>
      </c>
      <c r="G80" s="13">
        <f>[10]CNFL!H80</f>
        <v>94.800000000000026</v>
      </c>
      <c r="H80" s="13">
        <f>[10]CNFL!I80</f>
        <v>96.30000000000004</v>
      </c>
      <c r="I80" s="13">
        <f>[10]CNFL!J80</f>
        <v>96.30000000000004</v>
      </c>
      <c r="J80" s="13">
        <f>[10]CNFL!K80</f>
        <v>96.300000000000026</v>
      </c>
      <c r="K80" s="13">
        <f>[10]CNFL!L80</f>
        <v>96.30000000000004</v>
      </c>
      <c r="L80" s="13">
        <f>[10]CNFL!M80</f>
        <v>96.300000000000026</v>
      </c>
      <c r="M80" s="13">
        <f>[10]CNFL!N80</f>
        <v>96.30000000000004</v>
      </c>
      <c r="N80" s="13"/>
    </row>
    <row r="81" spans="1:14" x14ac:dyDescent="0.3">
      <c r="A81" s="22" t="str">
        <f>[10]CNFL!B81</f>
        <v xml:space="preserve">b. Bloque 31-50 000 kWh </v>
      </c>
      <c r="B81" s="13">
        <f>[10]CNFL!C81</f>
        <v>3.1599999999999979</v>
      </c>
      <c r="C81" s="13">
        <f>[10]CNFL!D81</f>
        <v>3.1599999999999979</v>
      </c>
      <c r="D81" s="13">
        <f>[10]CNFL!E81</f>
        <v>3.1599999999999979</v>
      </c>
      <c r="E81" s="13">
        <f>[10]CNFL!F81</f>
        <v>3.1599999999999979</v>
      </c>
      <c r="F81" s="13">
        <f>[10]CNFL!G81</f>
        <v>3.1599999999999979</v>
      </c>
      <c r="G81" s="13">
        <f>[10]CNFL!H81</f>
        <v>3.1599999999999979</v>
      </c>
      <c r="H81" s="13">
        <f>[10]CNFL!I81</f>
        <v>3.2099999999999977</v>
      </c>
      <c r="I81" s="13">
        <f>[10]CNFL!J81</f>
        <v>3.2099999999999977</v>
      </c>
      <c r="J81" s="13">
        <f>[10]CNFL!K81</f>
        <v>3.2099999999999982</v>
      </c>
      <c r="K81" s="13">
        <f>[10]CNFL!L81</f>
        <v>3.2099999999999977</v>
      </c>
      <c r="L81" s="13">
        <f>[10]CNFL!M81</f>
        <v>3.2099999999999982</v>
      </c>
      <c r="M81" s="13">
        <f>[10]CNFL!N81</f>
        <v>3.2099999999999977</v>
      </c>
      <c r="N81" s="13"/>
    </row>
    <row r="82" spans="1:14" x14ac:dyDescent="0.3">
      <c r="A82" s="116" t="str">
        <f>[10]CNFL!B82</f>
        <v xml:space="preserve">c. Bloque mayor a 50 000 kWh </v>
      </c>
      <c r="B82" s="115">
        <f>[10]CNFL!C82</f>
        <v>158000</v>
      </c>
      <c r="C82" s="115">
        <f>[10]CNFL!D82</f>
        <v>158000</v>
      </c>
      <c r="D82" s="115">
        <f>[10]CNFL!E82</f>
        <v>158000</v>
      </c>
      <c r="E82" s="115">
        <f>[10]CNFL!F82</f>
        <v>158000</v>
      </c>
      <c r="F82" s="115">
        <f>[10]CNFL!G82</f>
        <v>158000</v>
      </c>
      <c r="G82" s="115">
        <f>[10]CNFL!H82</f>
        <v>158000</v>
      </c>
      <c r="H82" s="115">
        <f>[10]CNFL!I82</f>
        <v>160500</v>
      </c>
      <c r="I82" s="115">
        <f>[10]CNFL!J82</f>
        <v>160500</v>
      </c>
      <c r="J82" s="115">
        <f>[10]CNFL!K82</f>
        <v>160500</v>
      </c>
      <c r="K82" s="115">
        <f>[10]CNFL!L82</f>
        <v>160500</v>
      </c>
      <c r="L82" s="115">
        <f>[10]CNFL!M82</f>
        <v>160500</v>
      </c>
      <c r="M82" s="115">
        <f>[10]CNFL!N82</f>
        <v>160500</v>
      </c>
      <c r="N82" s="13"/>
    </row>
    <row r="83" spans="1:14" x14ac:dyDescent="0.3">
      <c r="A83" s="66" t="str">
        <f>[10]CNFL!B83</f>
        <v>Tarifa de acceso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1:14" x14ac:dyDescent="0.3">
      <c r="A84" s="66" t="str">
        <f>[10]CNFL!B84</f>
        <v>T-TA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 spans="1:14" x14ac:dyDescent="0.3">
      <c r="A85" s="116" t="str">
        <f>[10]CNFL!B85</f>
        <v>a. Consumo de Energía cada kWh</v>
      </c>
      <c r="B85" s="115">
        <f>[10]CNFL!C85</f>
        <v>26.269999999999989</v>
      </c>
      <c r="C85" s="115">
        <f>[10]CNFL!D85</f>
        <v>26.269999999999989</v>
      </c>
      <c r="D85" s="115">
        <f>[10]CNFL!E85</f>
        <v>26.269999999999989</v>
      </c>
      <c r="E85" s="115">
        <f>[10]CNFL!F85</f>
        <v>26.269999999999989</v>
      </c>
      <c r="F85" s="115">
        <f>[10]CNFL!G85</f>
        <v>26.269999999999989</v>
      </c>
      <c r="G85" s="115">
        <f>[10]CNFL!H85</f>
        <v>26.269999999999989</v>
      </c>
      <c r="H85" s="115">
        <f>[10]CNFL!I85</f>
        <v>26.269999999999989</v>
      </c>
      <c r="I85" s="115">
        <f>[10]CNFL!J85</f>
        <v>26.269999999999989</v>
      </c>
      <c r="J85" s="115">
        <f>[10]CNFL!K85</f>
        <v>26.269999999999989</v>
      </c>
      <c r="K85" s="115">
        <f>[10]CNFL!L85</f>
        <v>26.269999999999989</v>
      </c>
      <c r="L85" s="115">
        <f>[10]CNFL!M85</f>
        <v>26.269999999999989</v>
      </c>
      <c r="M85" s="115">
        <f>[10]CNFL!N85</f>
        <v>26.269999999999989</v>
      </c>
      <c r="N85" s="13"/>
    </row>
    <row r="86" spans="1:14" x14ac:dyDescent="0.3">
      <c r="A86" s="66" t="str">
        <f>[10]CNFL!B86</f>
        <v>Tarifa en centros de recarga rápida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spans="1:14" x14ac:dyDescent="0.3">
      <c r="A87" s="66" t="str">
        <f>[10]CNFL!B87</f>
        <v>T-VE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 spans="1:14" x14ac:dyDescent="0.3">
      <c r="A88" s="116" t="str">
        <f>[10]CNFL!B88</f>
        <v>b. Por minuto de recarga de energía</v>
      </c>
      <c r="B88" s="115">
        <f>[10]CNFL!C88</f>
        <v>137</v>
      </c>
      <c r="C88" s="115">
        <f>[10]CNFL!D88</f>
        <v>137</v>
      </c>
      <c r="D88" s="115">
        <f>[10]CNFL!E88</f>
        <v>137</v>
      </c>
      <c r="E88" s="115">
        <f>[10]CNFL!F88</f>
        <v>137</v>
      </c>
      <c r="F88" s="115">
        <f>[10]CNFL!G88</f>
        <v>137</v>
      </c>
      <c r="G88" s="115">
        <f>[10]CNFL!H88</f>
        <v>137</v>
      </c>
      <c r="H88" s="115">
        <f>[10]CNFL!I88</f>
        <v>137</v>
      </c>
      <c r="I88" s="115">
        <f>[10]CNFL!J88</f>
        <v>137</v>
      </c>
      <c r="J88" s="115">
        <f>[10]CNFL!K88</f>
        <v>137</v>
      </c>
      <c r="K88" s="115">
        <f>[10]CNFL!L88</f>
        <v>137</v>
      </c>
      <c r="L88" s="115">
        <f>[10]CNFL!M88</f>
        <v>137</v>
      </c>
      <c r="M88" s="115">
        <f>[10]CNFL!N88</f>
        <v>137</v>
      </c>
      <c r="N88" s="13"/>
    </row>
    <row r="89" spans="1:14" x14ac:dyDescent="0.3">
      <c r="A89" s="66" t="str">
        <f>[10]CNFL!B89</f>
        <v>Tarifa residencial modalidad prepago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1:14" x14ac:dyDescent="0.3">
      <c r="A90" s="66" t="str">
        <f>[10]CNFL!B90</f>
        <v>T-RP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 spans="1:14" x14ac:dyDescent="0.3">
      <c r="A91" s="22" t="str">
        <f>[10]CNFL!B91</f>
        <v>a. Bloque 0-30 kWh</v>
      </c>
      <c r="B91" s="13">
        <f>[10]CNFL!C91</f>
        <v>2107.8000000000011</v>
      </c>
      <c r="C91" s="13">
        <f>[10]CNFL!D91</f>
        <v>2107.8000000000011</v>
      </c>
      <c r="D91" s="13">
        <f>[10]CNFL!E91</f>
        <v>2107.8000000000011</v>
      </c>
      <c r="E91" s="13">
        <f>[10]CNFL!F91</f>
        <v>2107.8000000000011</v>
      </c>
      <c r="F91" s="13">
        <f>[10]CNFL!G91</f>
        <v>2107.8000000000011</v>
      </c>
      <c r="G91" s="13">
        <f>[10]CNFL!H91</f>
        <v>2107.8000000000011</v>
      </c>
      <c r="H91" s="13">
        <f>[10]CNFL!I91</f>
        <v>2138.4000000000005</v>
      </c>
      <c r="I91" s="13">
        <f>[10]CNFL!J91</f>
        <v>2138.4000000000005</v>
      </c>
      <c r="J91" s="13">
        <f>[10]CNFL!K91</f>
        <v>2138.400000000001</v>
      </c>
      <c r="K91" s="13">
        <f>[10]CNFL!L91</f>
        <v>2138.4000000000005</v>
      </c>
      <c r="L91" s="13">
        <f>[10]CNFL!M91</f>
        <v>2138.400000000001</v>
      </c>
      <c r="M91" s="13">
        <f>[10]CNFL!N91</f>
        <v>2138.4000000000005</v>
      </c>
      <c r="N91" s="13"/>
    </row>
    <row r="92" spans="1:14" x14ac:dyDescent="0.3">
      <c r="A92" s="22" t="str">
        <f>[10]CNFL!B92</f>
        <v>b. Bloque 31-200 kWh</v>
      </c>
      <c r="B92" s="13">
        <f>[10]CNFL!C92</f>
        <v>70.260000000000019</v>
      </c>
      <c r="C92" s="13">
        <f>[10]CNFL!D92</f>
        <v>70.260000000000005</v>
      </c>
      <c r="D92" s="13">
        <f>[10]CNFL!E92</f>
        <v>70.260000000000019</v>
      </c>
      <c r="E92" s="13">
        <f>[10]CNFL!F92</f>
        <v>70.260000000000005</v>
      </c>
      <c r="F92" s="13">
        <f>[10]CNFL!G92</f>
        <v>70.260000000000019</v>
      </c>
      <c r="G92" s="13">
        <f>[10]CNFL!H92</f>
        <v>70.260000000000005</v>
      </c>
      <c r="H92" s="13">
        <f>[10]CNFL!I92</f>
        <v>71.28</v>
      </c>
      <c r="I92" s="13">
        <f>[10]CNFL!J92</f>
        <v>71.28</v>
      </c>
      <c r="J92" s="13">
        <f>[10]CNFL!K92</f>
        <v>71.279999999999987</v>
      </c>
      <c r="K92" s="13">
        <f>[10]CNFL!L92</f>
        <v>71.28</v>
      </c>
      <c r="L92" s="13">
        <f>[10]CNFL!M92</f>
        <v>71.279999999999987</v>
      </c>
      <c r="M92" s="13">
        <f>[10]CNFL!N92</f>
        <v>71.28</v>
      </c>
      <c r="N92" s="13"/>
    </row>
    <row r="93" spans="1:14" x14ac:dyDescent="0.3">
      <c r="A93" s="22" t="str">
        <f>[10]CNFL!B93</f>
        <v>c. Bloque 201-300 kWh</v>
      </c>
      <c r="B93" s="13">
        <f>[10]CNFL!C93</f>
        <v>107.82999999999996</v>
      </c>
      <c r="C93" s="13">
        <f>[10]CNFL!D93</f>
        <v>107.82999999999996</v>
      </c>
      <c r="D93" s="13">
        <f>[10]CNFL!E93</f>
        <v>107.82999999999996</v>
      </c>
      <c r="E93" s="13">
        <f>[10]CNFL!F93</f>
        <v>107.82999999999996</v>
      </c>
      <c r="F93" s="13">
        <f>[10]CNFL!G93</f>
        <v>107.82999999999996</v>
      </c>
      <c r="G93" s="13">
        <f>[10]CNFL!H93</f>
        <v>107.82999999999996</v>
      </c>
      <c r="H93" s="13">
        <f>[10]CNFL!I93</f>
        <v>109.38999999999997</v>
      </c>
      <c r="I93" s="13">
        <f>[10]CNFL!J93</f>
        <v>109.38999999999997</v>
      </c>
      <c r="J93" s="13">
        <f>[10]CNFL!K93</f>
        <v>109.38999999999997</v>
      </c>
      <c r="K93" s="13">
        <f>[10]CNFL!L93</f>
        <v>109.38999999999997</v>
      </c>
      <c r="L93" s="13">
        <f>[10]CNFL!M93</f>
        <v>109.38999999999997</v>
      </c>
      <c r="M93" s="13">
        <f>[10]CNFL!N93</f>
        <v>109.38999999999997</v>
      </c>
      <c r="N93" s="13"/>
    </row>
    <row r="94" spans="1:14" x14ac:dyDescent="0.3">
      <c r="A94" s="116" t="str">
        <f>[10]CNFL!B94</f>
        <v>d. Bloque mayor a 300 kWh</v>
      </c>
      <c r="B94" s="115">
        <f>[10]CNFL!C94</f>
        <v>111.48</v>
      </c>
      <c r="C94" s="115">
        <f>[10]CNFL!D94</f>
        <v>111.48</v>
      </c>
      <c r="D94" s="115">
        <f>[10]CNFL!E94</f>
        <v>111.48</v>
      </c>
      <c r="E94" s="115">
        <f>[10]CNFL!F94</f>
        <v>111.48</v>
      </c>
      <c r="F94" s="115">
        <f>[10]CNFL!G94</f>
        <v>111.48</v>
      </c>
      <c r="G94" s="115">
        <f>[10]CNFL!H94</f>
        <v>111.48</v>
      </c>
      <c r="H94" s="115">
        <f>[10]CNFL!I94</f>
        <v>113.09000000000005</v>
      </c>
      <c r="I94" s="115">
        <f>[10]CNFL!J94</f>
        <v>113.09000000000005</v>
      </c>
      <c r="J94" s="115">
        <f>[10]CNFL!K94</f>
        <v>113.09000000000005</v>
      </c>
      <c r="K94" s="115">
        <f>[10]CNFL!L94</f>
        <v>113.09000000000005</v>
      </c>
      <c r="L94" s="115">
        <f>[10]CNFL!M94</f>
        <v>113.09000000000005</v>
      </c>
      <c r="M94" s="115">
        <f>[10]CNFL!N94</f>
        <v>113.09000000000005</v>
      </c>
      <c r="N94" s="13"/>
    </row>
    <row r="95" spans="1:14" x14ac:dyDescent="0.3">
      <c r="A95" s="66" t="str">
        <f>[10]CNFL!B95</f>
        <v>Tarifa en centros de recarga en planteles para autobuses electricos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 x14ac:dyDescent="0.3">
      <c r="A96" s="66" t="str">
        <f>[10]CNFL!B96</f>
        <v>T-BE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 x14ac:dyDescent="0.3">
      <c r="A97" s="116" t="str">
        <f>[10]CNFL!B97</f>
        <v>b. Consumo de Energía cada kWh</v>
      </c>
      <c r="B97" s="115">
        <f>[10]CNFL!C97</f>
        <v>52.869999999999955</v>
      </c>
      <c r="C97" s="115">
        <f>[10]CNFL!D97</f>
        <v>52.869999999999962</v>
      </c>
      <c r="D97" s="115">
        <f>[10]CNFL!E97</f>
        <v>52.869999999999955</v>
      </c>
      <c r="E97" s="115">
        <f>[10]CNFL!F97</f>
        <v>52.869999999999962</v>
      </c>
      <c r="F97" s="115">
        <f>[10]CNFL!G97</f>
        <v>52.869999999999955</v>
      </c>
      <c r="G97" s="115">
        <f>[10]CNFL!H97</f>
        <v>52.869999999999962</v>
      </c>
      <c r="H97" s="115">
        <f>[10]CNFL!I97</f>
        <v>52.869999999999955</v>
      </c>
      <c r="I97" s="115">
        <f>[10]CNFL!J97</f>
        <v>52.869999999999955</v>
      </c>
      <c r="J97" s="115">
        <f>[10]CNFL!K97</f>
        <v>52.869999999999962</v>
      </c>
      <c r="K97" s="115">
        <f>[10]CNFL!L97</f>
        <v>52.869999999999955</v>
      </c>
      <c r="L97" s="115">
        <f>[10]CNFL!M97</f>
        <v>52.869999999999962</v>
      </c>
      <c r="M97" s="115">
        <f>[10]CNFL!N97</f>
        <v>52.869999999999955</v>
      </c>
      <c r="N97" s="13"/>
    </row>
    <row r="98" spans="1:14" x14ac:dyDescent="0.3">
      <c r="A98" s="66" t="str">
        <f>[10]CNFL!B98</f>
        <v>Tarifa para los costos de interconeción 
excedentes de energía (colones/kWh)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 x14ac:dyDescent="0.3">
      <c r="A99" s="66" t="str">
        <f>[10]CNFL!B99</f>
        <v>T-TCI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 x14ac:dyDescent="0.3">
      <c r="A100" s="22" t="str">
        <f>[10]CNFL!B100</f>
        <v>Etapa I</v>
      </c>
      <c r="B100" s="13">
        <f>[10]CNFL!C100</f>
        <v>5918</v>
      </c>
      <c r="C100" s="13">
        <f>[10]CNFL!D100</f>
        <v>5918</v>
      </c>
      <c r="D100" s="13">
        <f>[10]CNFL!E100</f>
        <v>5918</v>
      </c>
      <c r="E100" s="13">
        <f>[10]CNFL!F100</f>
        <v>5918</v>
      </c>
      <c r="F100" s="13">
        <f>[10]CNFL!G100</f>
        <v>5918</v>
      </c>
      <c r="G100" s="13">
        <f>[10]CNFL!H100</f>
        <v>5918</v>
      </c>
      <c r="H100" s="13">
        <f>[10]CNFL!I100</f>
        <v>5918</v>
      </c>
      <c r="I100" s="13">
        <f>[10]CNFL!J100</f>
        <v>5718.2580645161288</v>
      </c>
      <c r="J100" s="13">
        <f>[10]CNFL!K100</f>
        <v>5660</v>
      </c>
      <c r="K100" s="13">
        <f>[10]CNFL!L100</f>
        <v>5660</v>
      </c>
      <c r="L100" s="13">
        <f>[10]CNFL!M100</f>
        <v>5660</v>
      </c>
      <c r="M100" s="13">
        <f>[10]CNFL!N100</f>
        <v>5660</v>
      </c>
      <c r="N100" s="13"/>
    </row>
    <row r="101" spans="1:14" x14ac:dyDescent="0.3">
      <c r="A101" s="22" t="str">
        <f>[10]CNFL!B101</f>
        <v>Etapa II</v>
      </c>
      <c r="B101" s="13">
        <f>[10]CNFL!C101</f>
        <v>53294</v>
      </c>
      <c r="C101" s="13">
        <f>[10]CNFL!D101</f>
        <v>53294</v>
      </c>
      <c r="D101" s="13">
        <f>[10]CNFL!E101</f>
        <v>53294</v>
      </c>
      <c r="E101" s="13">
        <f>[10]CNFL!F101</f>
        <v>53294</v>
      </c>
      <c r="F101" s="13">
        <f>[10]CNFL!G101</f>
        <v>53294</v>
      </c>
      <c r="G101" s="13">
        <f>[10]CNFL!H101</f>
        <v>53294</v>
      </c>
      <c r="H101" s="13">
        <f>[10]CNFL!I101</f>
        <v>53294</v>
      </c>
      <c r="I101" s="13">
        <f>[10]CNFL!J101</f>
        <v>60624.06451612903</v>
      </c>
      <c r="J101" s="13">
        <f>[10]CNFL!K101</f>
        <v>62762</v>
      </c>
      <c r="K101" s="13">
        <f>[10]CNFL!L101</f>
        <v>62762</v>
      </c>
      <c r="L101" s="13">
        <f>[10]CNFL!M101</f>
        <v>62762</v>
      </c>
      <c r="M101" s="13">
        <f>[10]CNFL!N101</f>
        <v>62762</v>
      </c>
      <c r="N101" s="13"/>
    </row>
    <row r="102" spans="1:14" x14ac:dyDescent="0.3">
      <c r="A102" s="22" t="str">
        <f>[10]CNFL!B102</f>
        <v>Etapa III</v>
      </c>
      <c r="B102" s="13">
        <f>[10]CNFL!C102</f>
        <v>129204</v>
      </c>
      <c r="C102" s="13">
        <f>[10]CNFL!D102</f>
        <v>129204</v>
      </c>
      <c r="D102" s="13">
        <f>[10]CNFL!E102</f>
        <v>129204</v>
      </c>
      <c r="E102" s="13">
        <f>[10]CNFL!F102</f>
        <v>129204</v>
      </c>
      <c r="F102" s="13">
        <f>[10]CNFL!G102</f>
        <v>129204</v>
      </c>
      <c r="G102" s="13">
        <f>[10]CNFL!H102</f>
        <v>129204</v>
      </c>
      <c r="H102" s="13">
        <f>[10]CNFL!I102</f>
        <v>129204</v>
      </c>
      <c r="I102" s="13">
        <f>[10]CNFL!J102</f>
        <v>111414.58064516129</v>
      </c>
      <c r="J102" s="13">
        <f>[10]CNFL!K102</f>
        <v>106226</v>
      </c>
      <c r="K102" s="13">
        <f>[10]CNFL!L102</f>
        <v>106226</v>
      </c>
      <c r="L102" s="13">
        <f>[10]CNFL!M102</f>
        <v>106226</v>
      </c>
      <c r="M102" s="13">
        <f>[10]CNFL!N102</f>
        <v>106226</v>
      </c>
      <c r="N102" s="13"/>
    </row>
    <row r="103" spans="1:14" x14ac:dyDescent="0.3">
      <c r="A103" s="116" t="str">
        <f>[10]CNFL!B103</f>
        <v>Etapa IV</v>
      </c>
      <c r="B103" s="115">
        <f>[10]CNFL!C103</f>
        <v>96347</v>
      </c>
      <c r="C103" s="115">
        <f>[10]CNFL!D103</f>
        <v>96347</v>
      </c>
      <c r="D103" s="115">
        <f>[10]CNFL!E103</f>
        <v>96347</v>
      </c>
      <c r="E103" s="115">
        <f>[10]CNFL!F103</f>
        <v>96347</v>
      </c>
      <c r="F103" s="115">
        <f>[10]CNFL!G103</f>
        <v>96347</v>
      </c>
      <c r="G103" s="115">
        <f>[10]CNFL!H103</f>
        <v>96347</v>
      </c>
      <c r="H103" s="115">
        <f>[10]CNFL!I103</f>
        <v>96347</v>
      </c>
      <c r="I103" s="115">
        <f>[10]CNFL!J103</f>
        <v>78921.451612903227</v>
      </c>
      <c r="J103" s="115">
        <f>[10]CNFL!K103</f>
        <v>73839</v>
      </c>
      <c r="K103" s="115">
        <f>[10]CNFL!L103</f>
        <v>73839</v>
      </c>
      <c r="L103" s="115">
        <f>[10]CNFL!M103</f>
        <v>73839</v>
      </c>
      <c r="M103" s="115">
        <f>[10]CNFL!N103</f>
        <v>73839</v>
      </c>
      <c r="N103" s="13"/>
    </row>
    <row r="104" spans="1:14" x14ac:dyDescent="0.3">
      <c r="A104" s="66" t="str">
        <f>[10]CNFL!B104</f>
        <v>Tarifa máxima para la compra-venta de
excedentes de energía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 spans="1:14" x14ac:dyDescent="0.3">
      <c r="A105" s="66" t="str">
        <f>[10]CNFL!B105</f>
        <v>T-TCVE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 spans="1:14" x14ac:dyDescent="0.3">
      <c r="A106" s="22" t="str">
        <f>[10]CNFL!B106</f>
        <v>Periodo Noche</v>
      </c>
      <c r="B106" s="13">
        <f>[10]CNFL!C106</f>
        <v>33.909999999999982</v>
      </c>
      <c r="C106" s="13">
        <f>[10]CNFL!D106</f>
        <v>33.909999999999975</v>
      </c>
      <c r="D106" s="13">
        <f>[10]CNFL!E106</f>
        <v>33.909999999999982</v>
      </c>
      <c r="E106" s="13">
        <f>[10]CNFL!F106</f>
        <v>33.909999999999975</v>
      </c>
      <c r="F106" s="13">
        <f>[10]CNFL!G106</f>
        <v>33.909999999999982</v>
      </c>
      <c r="G106" s="13">
        <f>[10]CNFL!H106</f>
        <v>33.909999999999975</v>
      </c>
      <c r="H106" s="13">
        <f>[10]CNFL!I106</f>
        <v>33.909999999999982</v>
      </c>
      <c r="I106" s="13">
        <f>[10]CNFL!J106</f>
        <v>33.909999999999982</v>
      </c>
      <c r="J106" s="13">
        <f>[10]CNFL!K106</f>
        <v>33.909999999999975</v>
      </c>
      <c r="K106" s="13">
        <f>[10]CNFL!L106</f>
        <v>33.909999999999982</v>
      </c>
      <c r="L106" s="13">
        <f>[10]CNFL!M106</f>
        <v>33.909999999999975</v>
      </c>
      <c r="M106" s="13">
        <f>[10]CNFL!N106</f>
        <v>33.909999999999982</v>
      </c>
      <c r="N106" s="13"/>
    </row>
    <row r="107" spans="1:14" x14ac:dyDescent="0.3">
      <c r="A107" s="22" t="str">
        <f>[10]CNFL!B107</f>
        <v>Periodo Punta</v>
      </c>
      <c r="B107" s="13">
        <f>[10]CNFL!C107</f>
        <v>68.609999999999971</v>
      </c>
      <c r="C107" s="13">
        <f>[10]CNFL!D107</f>
        <v>68.609999999999957</v>
      </c>
      <c r="D107" s="13">
        <f>[10]CNFL!E107</f>
        <v>68.609999999999971</v>
      </c>
      <c r="E107" s="13">
        <f>[10]CNFL!F107</f>
        <v>68.609999999999957</v>
      </c>
      <c r="F107" s="13">
        <f>[10]CNFL!G107</f>
        <v>68.609999999999971</v>
      </c>
      <c r="G107" s="13">
        <f>[10]CNFL!H107</f>
        <v>68.609999999999957</v>
      </c>
      <c r="H107" s="13">
        <f>[10]CNFL!I107</f>
        <v>68.609999999999971</v>
      </c>
      <c r="I107" s="13">
        <f>[10]CNFL!J107</f>
        <v>68.609999999999971</v>
      </c>
      <c r="J107" s="13">
        <f>[10]CNFL!K107</f>
        <v>68.609999999999957</v>
      </c>
      <c r="K107" s="13">
        <f>[10]CNFL!L107</f>
        <v>68.609999999999971</v>
      </c>
      <c r="L107" s="13">
        <f>[10]CNFL!M107</f>
        <v>68.609999999999957</v>
      </c>
      <c r="M107" s="13">
        <f>[10]CNFL!N107</f>
        <v>68.609999999999971</v>
      </c>
      <c r="N107" s="13"/>
    </row>
    <row r="108" spans="1:14" x14ac:dyDescent="0.3">
      <c r="A108" s="116" t="str">
        <f>[10]CNFL!B108</f>
        <v>Periodo Valle</v>
      </c>
      <c r="B108" s="115">
        <f>[10]CNFL!C108</f>
        <v>51.27999999999998</v>
      </c>
      <c r="C108" s="115">
        <f>[10]CNFL!D108</f>
        <v>51.27999999999998</v>
      </c>
      <c r="D108" s="115">
        <f>[10]CNFL!E108</f>
        <v>51.27999999999998</v>
      </c>
      <c r="E108" s="115">
        <f>[10]CNFL!F108</f>
        <v>51.27999999999998</v>
      </c>
      <c r="F108" s="115">
        <f>[10]CNFL!G108</f>
        <v>51.27999999999998</v>
      </c>
      <c r="G108" s="115">
        <f>[10]CNFL!H108</f>
        <v>51.27999999999998</v>
      </c>
      <c r="H108" s="115">
        <f>[10]CNFL!I108</f>
        <v>51.27999999999998</v>
      </c>
      <c r="I108" s="115">
        <f>[10]CNFL!J108</f>
        <v>51.27999999999998</v>
      </c>
      <c r="J108" s="115">
        <f>[10]CNFL!K108</f>
        <v>51.27999999999998</v>
      </c>
      <c r="K108" s="115">
        <f>[10]CNFL!L108</f>
        <v>51.27999999999998</v>
      </c>
      <c r="L108" s="115">
        <f>[10]CNFL!M108</f>
        <v>51.27999999999998</v>
      </c>
      <c r="M108" s="115">
        <f>[10]CNFL!N108</f>
        <v>51.27999999999998</v>
      </c>
      <c r="N108" s="13"/>
    </row>
    <row r="109" spans="1:14" x14ac:dyDescent="0.3">
      <c r="A109" s="66" t="str">
        <f>[10]CNFL!B109</f>
        <v>Tarifa de los recursos energéticos distribuidos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 spans="1:14" x14ac:dyDescent="0.3">
      <c r="A110" s="66" t="str">
        <f>[10]CNFL!B110</f>
        <v>T-TDER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x14ac:dyDescent="0.3">
      <c r="A111" s="116" t="str">
        <f>[10]CNFL!B111</f>
        <v>Por kW instalado</v>
      </c>
      <c r="B111" s="115">
        <f>[10]CNFL!C111</f>
        <v>305</v>
      </c>
      <c r="C111" s="115">
        <f>[10]CNFL!D111</f>
        <v>305</v>
      </c>
      <c r="D111" s="115">
        <f>[10]CNFL!E111</f>
        <v>305</v>
      </c>
      <c r="E111" s="115">
        <f>[10]CNFL!F111</f>
        <v>305</v>
      </c>
      <c r="F111" s="115">
        <f>[10]CNFL!G111</f>
        <v>305</v>
      </c>
      <c r="G111" s="115">
        <f>[10]CNFL!H111</f>
        <v>305</v>
      </c>
      <c r="H111" s="115">
        <f>[10]CNFL!I111</f>
        <v>305</v>
      </c>
      <c r="I111" s="115">
        <f>[10]CNFL!J111</f>
        <v>305</v>
      </c>
      <c r="J111" s="115">
        <f>[10]CNFL!K111</f>
        <v>305</v>
      </c>
      <c r="K111" s="115">
        <f>[10]CNFL!L111</f>
        <v>305</v>
      </c>
      <c r="L111" s="115">
        <f>[10]CNFL!M111</f>
        <v>305</v>
      </c>
      <c r="M111" s="115">
        <f>[10]CNFL!N111</f>
        <v>305</v>
      </c>
      <c r="N111" s="13"/>
    </row>
    <row r="112" spans="1:14" x14ac:dyDescent="0.3">
      <c r="A112" s="66" t="str">
        <f>[10]CNFL!B112</f>
        <v xml:space="preserve">Tarifa de peajes de distribución 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 spans="1:14" x14ac:dyDescent="0.3">
      <c r="A113" s="66" t="str">
        <f>[10]CNFL!B113</f>
        <v>T-TPDx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spans="1:14" x14ac:dyDescent="0.3">
      <c r="A114" s="116" t="str">
        <f>[10]CNFL!B114</f>
        <v>Por Energía transportada</v>
      </c>
      <c r="B114" s="115">
        <f>[10]CNFL!C114</f>
        <v>1.7000000000000008</v>
      </c>
      <c r="C114" s="115">
        <f>[10]CNFL!D114</f>
        <v>1.7000000000000006</v>
      </c>
      <c r="D114" s="115">
        <f>[10]CNFL!E114</f>
        <v>1.7000000000000008</v>
      </c>
      <c r="E114" s="115">
        <f>[10]CNFL!F114</f>
        <v>1.7000000000000006</v>
      </c>
      <c r="F114" s="115">
        <f>[10]CNFL!G114</f>
        <v>1.7000000000000008</v>
      </c>
      <c r="G114" s="115">
        <f>[10]CNFL!H114</f>
        <v>1.7000000000000006</v>
      </c>
      <c r="H114" s="115">
        <f>[10]CNFL!I114</f>
        <v>1.7000000000000008</v>
      </c>
      <c r="I114" s="115">
        <f>[10]CNFL!J114</f>
        <v>1.7000000000000008</v>
      </c>
      <c r="J114" s="115">
        <f>[10]CNFL!K114</f>
        <v>1.7000000000000006</v>
      </c>
      <c r="K114" s="115">
        <f>[10]CNFL!L114</f>
        <v>1.7000000000000008</v>
      </c>
      <c r="L114" s="115">
        <f>[10]CNFL!M114</f>
        <v>1.7000000000000006</v>
      </c>
      <c r="M114" s="115">
        <f>[10]CNFL!N114</f>
        <v>1.7000000000000008</v>
      </c>
      <c r="N114" s="13"/>
    </row>
    <row r="115" spans="1:14" x14ac:dyDescent="0.3">
      <c r="A115" s="2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spans="1:14" s="67" customFormat="1" x14ac:dyDescent="0.3">
      <c r="A116" s="2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21"/>
    </row>
    <row r="117" spans="1:14" x14ac:dyDescent="0.3">
      <c r="A117" s="66"/>
      <c r="B117" s="13"/>
      <c r="C117" s="13"/>
      <c r="D117" s="13"/>
      <c r="E117" s="13"/>
      <c r="F117" s="13"/>
      <c r="G117" s="13"/>
      <c r="H117" s="13"/>
      <c r="I117" s="13"/>
      <c r="J117" s="13"/>
      <c r="K117" s="21"/>
      <c r="L117" s="21"/>
      <c r="M117" s="21"/>
      <c r="N117" s="13"/>
    </row>
    <row r="118" spans="1:14" x14ac:dyDescent="0.3">
      <c r="A118" s="179" t="s">
        <v>63</v>
      </c>
      <c r="B118" s="179"/>
      <c r="C118" s="179"/>
      <c r="D118" s="179"/>
      <c r="E118" s="179"/>
      <c r="F118" s="179"/>
      <c r="G118" s="179"/>
      <c r="H118" s="179"/>
      <c r="I118" s="179"/>
      <c r="J118" s="179"/>
      <c r="K118" s="21"/>
      <c r="L118" s="21"/>
      <c r="M118" s="21"/>
      <c r="N118" s="13"/>
    </row>
    <row r="119" spans="1:14" ht="15" customHeight="1" x14ac:dyDescent="0.3">
      <c r="A119" s="180" t="s">
        <v>231</v>
      </c>
      <c r="B119" s="180"/>
      <c r="C119" s="180"/>
      <c r="D119" s="180"/>
      <c r="E119" s="180"/>
      <c r="F119" s="180"/>
      <c r="G119" s="180"/>
      <c r="H119" s="180"/>
      <c r="I119" s="180"/>
      <c r="J119" s="180"/>
      <c r="K119" s="13"/>
      <c r="L119" s="13"/>
      <c r="M119" s="13"/>
      <c r="N119" s="13"/>
    </row>
    <row r="120" spans="1:14" ht="15" customHeight="1" x14ac:dyDescent="0.3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13"/>
      <c r="L120" s="13"/>
      <c r="M120" s="13"/>
      <c r="N120" s="13"/>
    </row>
    <row r="121" spans="1:14" ht="15" customHeight="1" x14ac:dyDescent="0.3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13"/>
      <c r="L121" s="13"/>
      <c r="M121" s="13"/>
      <c r="N121" s="13"/>
    </row>
    <row r="122" spans="1:14" ht="15" customHeight="1" x14ac:dyDescent="0.3">
      <c r="A122" s="66" t="str">
        <f>[10]CNFL!B121</f>
        <v>Promedio de Tarifa</v>
      </c>
      <c r="B122" s="66" t="str">
        <f>[10]CNFL!C121</f>
        <v>Mes</v>
      </c>
      <c r="C122" s="144"/>
      <c r="D122" s="144"/>
      <c r="E122" s="144"/>
      <c r="F122" s="144"/>
      <c r="G122" s="144"/>
      <c r="H122" s="144"/>
      <c r="I122" s="144"/>
      <c r="J122" s="144"/>
      <c r="K122" s="21"/>
      <c r="L122" s="21"/>
      <c r="M122" s="21"/>
      <c r="N122" s="13"/>
    </row>
    <row r="123" spans="1:14" ht="15" customHeight="1" x14ac:dyDescent="0.3">
      <c r="A123" s="114" t="str">
        <f>[10]CNFL!B122</f>
        <v>º</v>
      </c>
      <c r="B123" s="114" t="str">
        <f>[10]CNFL!C122</f>
        <v>Enero</v>
      </c>
      <c r="C123" s="114" t="str">
        <f>[10]CNFL!D122</f>
        <v>Febrero</v>
      </c>
      <c r="D123" s="114" t="str">
        <f>[10]CNFL!E122</f>
        <v>Marzo</v>
      </c>
      <c r="E123" s="114" t="str">
        <f>[10]CNFL!F122</f>
        <v>Abril</v>
      </c>
      <c r="F123" s="114" t="str">
        <f>[10]CNFL!G122</f>
        <v>Mayo</v>
      </c>
      <c r="G123" s="114" t="str">
        <f>[10]CNFL!H122</f>
        <v>Junio</v>
      </c>
      <c r="H123" s="114" t="str">
        <f>[10]CNFL!I122</f>
        <v>Julio</v>
      </c>
      <c r="I123" s="114" t="str">
        <f>[10]CNFL!J122</f>
        <v>Agosto</v>
      </c>
      <c r="J123" s="114" t="str">
        <f>[10]CNFL!K122</f>
        <v>Septiembre</v>
      </c>
      <c r="K123" s="114" t="str">
        <f>[10]CNFL!L122</f>
        <v>Octubre</v>
      </c>
      <c r="L123" s="114" t="str">
        <f>[10]CNFL!M122</f>
        <v>Noviembre</v>
      </c>
      <c r="M123" s="114" t="str">
        <f>[10]CNFL!N122</f>
        <v>Diciembre</v>
      </c>
      <c r="N123" s="13"/>
    </row>
    <row r="124" spans="1:14" ht="15" customHeight="1" x14ac:dyDescent="0.3">
      <c r="A124" s="66" t="str">
        <f>[10]CNFL!B123</f>
        <v>VENTAS AL SERVICIO DE DISTRIBUCIÓN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13"/>
    </row>
    <row r="125" spans="1:14" ht="15" customHeight="1" x14ac:dyDescent="0.3">
      <c r="A125" s="66" t="str">
        <f>[10]CNFL!B124</f>
        <v>T-SD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13"/>
    </row>
    <row r="126" spans="1:14" ht="15" customHeight="1" x14ac:dyDescent="0.3">
      <c r="A126" s="22" t="str">
        <f>[10]CNFL!B125</f>
        <v>a. Energía Punta</v>
      </c>
      <c r="B126" s="22">
        <f>[10]CNFL!C125</f>
        <v>57.76</v>
      </c>
      <c r="C126" s="22">
        <f>[10]CNFL!D125</f>
        <v>57.76</v>
      </c>
      <c r="D126" s="22">
        <f>[10]CNFL!E125</f>
        <v>57.76</v>
      </c>
      <c r="E126" s="22">
        <f>[10]CNFL!F125</f>
        <v>57.76</v>
      </c>
      <c r="F126" s="22">
        <f>[10]CNFL!G125</f>
        <v>57.76</v>
      </c>
      <c r="G126" s="22">
        <f>[10]CNFL!H125</f>
        <v>57.76</v>
      </c>
      <c r="H126" s="22">
        <f>[10]CNFL!I125</f>
        <v>59.670000000000023</v>
      </c>
      <c r="I126" s="22">
        <f>[10]CNFL!J125</f>
        <v>59.670000000000023</v>
      </c>
      <c r="J126" s="22">
        <f>[10]CNFL!K125</f>
        <v>59.670000000000023</v>
      </c>
      <c r="K126" s="22">
        <f>[10]CNFL!L125</f>
        <v>59.670000000000023</v>
      </c>
      <c r="L126" s="22">
        <f>[10]CNFL!M125</f>
        <v>59.670000000000023</v>
      </c>
      <c r="M126" s="22">
        <f>[10]CNFL!N125</f>
        <v>59.670000000000023</v>
      </c>
      <c r="N126" s="13"/>
    </row>
    <row r="127" spans="1:14" ht="15" customHeight="1" x14ac:dyDescent="0.3">
      <c r="A127" s="22" t="str">
        <f>[10]CNFL!B126</f>
        <v>b. Energía Valle</v>
      </c>
      <c r="B127" s="22">
        <f>[10]CNFL!C126</f>
        <v>47.01</v>
      </c>
      <c r="C127" s="22">
        <f>[10]CNFL!D126</f>
        <v>47.01</v>
      </c>
      <c r="D127" s="22">
        <f>[10]CNFL!E126</f>
        <v>47.01</v>
      </c>
      <c r="E127" s="22">
        <f>[10]CNFL!F126</f>
        <v>47.01</v>
      </c>
      <c r="F127" s="22">
        <f>[10]CNFL!G126</f>
        <v>47.01</v>
      </c>
      <c r="G127" s="22">
        <f>[10]CNFL!H126</f>
        <v>47.01</v>
      </c>
      <c r="H127" s="22">
        <f>[10]CNFL!I126</f>
        <v>48.569999999999993</v>
      </c>
      <c r="I127" s="22">
        <f>[10]CNFL!J126</f>
        <v>48.569999999999993</v>
      </c>
      <c r="J127" s="22">
        <f>[10]CNFL!K126</f>
        <v>48.57</v>
      </c>
      <c r="K127" s="22">
        <f>[10]CNFL!L126</f>
        <v>48.569999999999993</v>
      </c>
      <c r="L127" s="22">
        <f>[10]CNFL!M126</f>
        <v>48.57</v>
      </c>
      <c r="M127" s="22">
        <f>[10]CNFL!N126</f>
        <v>48.569999999999993</v>
      </c>
      <c r="N127" s="13"/>
    </row>
    <row r="128" spans="1:14" ht="15" customHeight="1" x14ac:dyDescent="0.3">
      <c r="A128" s="22" t="str">
        <f>[10]CNFL!B127</f>
        <v>c. Energía Noche</v>
      </c>
      <c r="B128" s="22">
        <f>[10]CNFL!C127</f>
        <v>40.090000000000003</v>
      </c>
      <c r="C128" s="22">
        <f>[10]CNFL!D127</f>
        <v>40.090000000000011</v>
      </c>
      <c r="D128" s="22">
        <f>[10]CNFL!E127</f>
        <v>40.090000000000003</v>
      </c>
      <c r="E128" s="22">
        <f>[10]CNFL!F127</f>
        <v>40.090000000000011</v>
      </c>
      <c r="F128" s="22">
        <f>[10]CNFL!G127</f>
        <v>40.090000000000003</v>
      </c>
      <c r="G128" s="22">
        <f>[10]CNFL!H127</f>
        <v>40.090000000000011</v>
      </c>
      <c r="H128" s="22">
        <f>[10]CNFL!I127</f>
        <v>41.420000000000009</v>
      </c>
      <c r="I128" s="22">
        <f>[10]CNFL!J127</f>
        <v>41.420000000000009</v>
      </c>
      <c r="J128" s="22">
        <f>[10]CNFL!K127</f>
        <v>41.42</v>
      </c>
      <c r="K128" s="22">
        <f>[10]CNFL!L127</f>
        <v>41.420000000000009</v>
      </c>
      <c r="L128" s="22">
        <f>[10]CNFL!M127</f>
        <v>41.42</v>
      </c>
      <c r="M128" s="22">
        <f>[10]CNFL!N127</f>
        <v>41.420000000000009</v>
      </c>
      <c r="N128" s="13"/>
    </row>
    <row r="129" spans="1:14" ht="15" customHeight="1" x14ac:dyDescent="0.3">
      <c r="A129" s="22" t="str">
        <f>[10]CNFL!B128</f>
        <v>d. Potencia Punta</v>
      </c>
      <c r="B129" s="22">
        <f>[10]CNFL!C128</f>
        <v>3558.2599999999989</v>
      </c>
      <c r="C129" s="22">
        <f>[10]CNFL!D128</f>
        <v>3558.2599999999993</v>
      </c>
      <c r="D129" s="22">
        <f>[10]CNFL!E128</f>
        <v>3558.2599999999989</v>
      </c>
      <c r="E129" s="22">
        <f>[10]CNFL!F128</f>
        <v>3558.2599999999993</v>
      </c>
      <c r="F129" s="22">
        <f>[10]CNFL!G128</f>
        <v>3558.2599999999989</v>
      </c>
      <c r="G129" s="22">
        <f>[10]CNFL!H128</f>
        <v>3558.2599999999993</v>
      </c>
      <c r="H129" s="22">
        <f>[10]CNFL!I128</f>
        <v>3676.14</v>
      </c>
      <c r="I129" s="22">
        <f>[10]CNFL!J128</f>
        <v>3676.14</v>
      </c>
      <c r="J129" s="22">
        <f>[10]CNFL!K128</f>
        <v>3676.14</v>
      </c>
      <c r="K129" s="22">
        <f>[10]CNFL!L128</f>
        <v>3676.14</v>
      </c>
      <c r="L129" s="22">
        <f>[10]CNFL!M128</f>
        <v>3676.14</v>
      </c>
      <c r="M129" s="22">
        <f>[10]CNFL!N128</f>
        <v>3676.14</v>
      </c>
      <c r="N129" s="13"/>
    </row>
    <row r="130" spans="1:14" x14ac:dyDescent="0.3">
      <c r="A130" s="22" t="str">
        <f>[10]CNFL!B129</f>
        <v>e. Potencia Valle</v>
      </c>
      <c r="B130" s="22">
        <f>[10]CNFL!C129</f>
        <v>3558.2599999999989</v>
      </c>
      <c r="C130" s="22">
        <f>[10]CNFL!D129</f>
        <v>3558.2599999999993</v>
      </c>
      <c r="D130" s="22">
        <f>[10]CNFL!E129</f>
        <v>3558.2599999999989</v>
      </c>
      <c r="E130" s="22">
        <f>[10]CNFL!F129</f>
        <v>3558.2599999999993</v>
      </c>
      <c r="F130" s="22">
        <f>[10]CNFL!G129</f>
        <v>3558.2599999999989</v>
      </c>
      <c r="G130" s="22">
        <f>[10]CNFL!H129</f>
        <v>3558.2599999999993</v>
      </c>
      <c r="H130" s="22">
        <f>[10]CNFL!I129</f>
        <v>3676.14</v>
      </c>
      <c r="I130" s="22">
        <f>[10]CNFL!J129</f>
        <v>3676.14</v>
      </c>
      <c r="J130" s="22">
        <f>[10]CNFL!K129</f>
        <v>3676.14</v>
      </c>
      <c r="K130" s="22">
        <f>[10]CNFL!L129</f>
        <v>3676.14</v>
      </c>
      <c r="L130" s="22">
        <f>[10]CNFL!M129</f>
        <v>3676.14</v>
      </c>
      <c r="M130" s="22">
        <f>[10]CNFL!N129</f>
        <v>3676.14</v>
      </c>
      <c r="N130" s="13"/>
    </row>
    <row r="131" spans="1:14" x14ac:dyDescent="0.3">
      <c r="A131" s="116" t="str">
        <f>[10]CNFL!B130</f>
        <v>f. Potencia Noche</v>
      </c>
      <c r="B131" s="116">
        <f>[10]CNFL!C130</f>
        <v>0</v>
      </c>
      <c r="C131" s="116">
        <f>[10]CNFL!D130</f>
        <v>0</v>
      </c>
      <c r="D131" s="116">
        <f>[10]CNFL!E130</f>
        <v>0</v>
      </c>
      <c r="E131" s="116">
        <f>[10]CNFL!F130</f>
        <v>0</v>
      </c>
      <c r="F131" s="116">
        <f>[10]CNFL!G130</f>
        <v>0</v>
      </c>
      <c r="G131" s="116">
        <f>[10]CNFL!H130</f>
        <v>0</v>
      </c>
      <c r="H131" s="116">
        <f>[10]CNFL!I130</f>
        <v>0</v>
      </c>
      <c r="I131" s="116">
        <f>[10]CNFL!J130</f>
        <v>0</v>
      </c>
      <c r="J131" s="116">
        <f>[10]CNFL!K130</f>
        <v>0</v>
      </c>
      <c r="K131" s="116">
        <f>[10]CNFL!L130</f>
        <v>0</v>
      </c>
      <c r="L131" s="116">
        <f>[10]CNFL!M130</f>
        <v>0</v>
      </c>
      <c r="M131" s="116">
        <f>[10]CNFL!N130</f>
        <v>0</v>
      </c>
      <c r="N131" s="13"/>
    </row>
    <row r="132" spans="1:14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13"/>
    </row>
    <row r="133" spans="1:14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13"/>
    </row>
    <row r="134" spans="1:14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13"/>
    </row>
    <row r="135" spans="1:14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 spans="1:14" x14ac:dyDescent="0.3">
      <c r="A136" s="116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7" spans="1:14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</row>
  </sheetData>
  <mergeCells count="4">
    <mergeCell ref="A5:J5"/>
    <mergeCell ref="A6:J6"/>
    <mergeCell ref="A118:J118"/>
    <mergeCell ref="A119:J119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09BF-B07A-4395-A1D9-D2F27A5D7875}">
  <sheetPr>
    <tabColor theme="2"/>
  </sheetPr>
  <dimension ref="A4:N109"/>
  <sheetViews>
    <sheetView topLeftCell="A103" zoomScale="90" zoomScaleNormal="90" workbookViewId="0">
      <selection activeCell="A105" sqref="A105:N109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232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[10]JASEC!B7</f>
        <v>Tipo de tarifa y bloque</v>
      </c>
      <c r="B6" s="18" t="str">
        <f>[10]JASEC!C7</f>
        <v>Enero</v>
      </c>
      <c r="C6" s="18" t="str">
        <f>[10]JASEC!D7</f>
        <v>Febrero</v>
      </c>
      <c r="D6" s="18" t="str">
        <f>[10]JASEC!E7</f>
        <v>Marzo</v>
      </c>
      <c r="E6" s="18" t="str">
        <f>[10]JASEC!F7</f>
        <v>Abril</v>
      </c>
      <c r="F6" s="18" t="str">
        <f>[10]JASEC!G7</f>
        <v>Mayo</v>
      </c>
      <c r="G6" s="18" t="str">
        <f>[10]JASEC!H7</f>
        <v>Junio</v>
      </c>
      <c r="H6" s="18" t="str">
        <f>[10]JASEC!I7</f>
        <v>Julio</v>
      </c>
      <c r="I6" s="18" t="str">
        <f>[10]JASEC!J7</f>
        <v>Agosto</v>
      </c>
      <c r="J6" s="18" t="str">
        <f>[10]JASEC!K7</f>
        <v>Septiembre</v>
      </c>
      <c r="K6" s="18" t="str">
        <f>[10]JASEC!L7</f>
        <v>Octubre</v>
      </c>
      <c r="L6" s="18" t="str">
        <f>[10]JASEC!M7</f>
        <v>Noviembre</v>
      </c>
      <c r="M6" s="18" t="str">
        <f>[10]JASEC!N7</f>
        <v>Diciembre</v>
      </c>
      <c r="N6" s="37"/>
    </row>
    <row r="7" spans="1:14" x14ac:dyDescent="0.3">
      <c r="A7" s="19" t="str">
        <f>[10]JASEC!B8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[10]JASEC!B9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[10]JASEC!B10</f>
        <v>a. Bloque 0-30 kWh</v>
      </c>
      <c r="B9" s="13">
        <f>[10]JASEC!C10</f>
        <v>2274</v>
      </c>
      <c r="C9" s="13">
        <f>[10]JASEC!D10</f>
        <v>2274</v>
      </c>
      <c r="D9" s="13">
        <f>[10]JASEC!E10</f>
        <v>2274</v>
      </c>
      <c r="E9" s="13">
        <f>[10]JASEC!F10</f>
        <v>2274</v>
      </c>
      <c r="F9" s="13">
        <f>[10]JASEC!G10</f>
        <v>2274</v>
      </c>
      <c r="G9" s="13">
        <f>[10]JASEC!H10</f>
        <v>2274</v>
      </c>
      <c r="H9" s="13">
        <f>[10]JASEC!I10</f>
        <v>2274</v>
      </c>
      <c r="I9" s="13">
        <f>[10]JASEC!J10</f>
        <v>2274</v>
      </c>
      <c r="J9" s="13">
        <f>[10]JASEC!K10</f>
        <v>2274</v>
      </c>
      <c r="K9" s="13">
        <f>[10]JASEC!L10</f>
        <v>2274</v>
      </c>
      <c r="L9" s="13">
        <f>[10]JASEC!M10</f>
        <v>2274</v>
      </c>
      <c r="M9" s="13">
        <f>[10]JASEC!N10</f>
        <v>2274</v>
      </c>
      <c r="N9" s="13"/>
    </row>
    <row r="10" spans="1:14" x14ac:dyDescent="0.3">
      <c r="A10" s="22" t="str">
        <f>[10]JASEC!B11</f>
        <v>b. Bloque 31-200 kWh</v>
      </c>
      <c r="B10" s="13">
        <f>[10]JASEC!C11</f>
        <v>75.8</v>
      </c>
      <c r="C10" s="13">
        <f>[10]JASEC!D11</f>
        <v>75.799999999999983</v>
      </c>
      <c r="D10" s="13">
        <f>[10]JASEC!E11</f>
        <v>75.8</v>
      </c>
      <c r="E10" s="13">
        <f>[10]JASEC!F11</f>
        <v>75.799999999999983</v>
      </c>
      <c r="F10" s="13">
        <f>[10]JASEC!G11</f>
        <v>75.8</v>
      </c>
      <c r="G10" s="13">
        <f>[10]JASEC!H11</f>
        <v>75.799999999999983</v>
      </c>
      <c r="H10" s="13">
        <f>[10]JASEC!I11</f>
        <v>75.8</v>
      </c>
      <c r="I10" s="13">
        <f>[10]JASEC!J11</f>
        <v>75.8</v>
      </c>
      <c r="J10" s="13">
        <f>[10]JASEC!K11</f>
        <v>75.799999999999983</v>
      </c>
      <c r="K10" s="13">
        <f>[10]JASEC!L11</f>
        <v>75.8</v>
      </c>
      <c r="L10" s="13">
        <f>[10]JASEC!M11</f>
        <v>75.799999999999983</v>
      </c>
      <c r="M10" s="13">
        <f>[10]JASEC!N11</f>
        <v>75.8</v>
      </c>
      <c r="N10" s="13"/>
    </row>
    <row r="11" spans="1:14" x14ac:dyDescent="0.3">
      <c r="A11" s="22" t="str">
        <f>[10]JASEC!B12</f>
        <v>c. Bloque mayor a 200 kWh</v>
      </c>
      <c r="B11" s="13">
        <f>[10]JASEC!C12</f>
        <v>92.789999999999978</v>
      </c>
      <c r="C11" s="13">
        <f>[10]JASEC!D12</f>
        <v>92.789999999999978</v>
      </c>
      <c r="D11" s="13">
        <f>[10]JASEC!E12</f>
        <v>92.789999999999978</v>
      </c>
      <c r="E11" s="13">
        <f>[10]JASEC!F12</f>
        <v>92.789999999999978</v>
      </c>
      <c r="F11" s="13">
        <f>[10]JASEC!G12</f>
        <v>92.789999999999978</v>
      </c>
      <c r="G11" s="13">
        <f>[10]JASEC!H12</f>
        <v>92.789999999999978</v>
      </c>
      <c r="H11" s="13">
        <f>[10]JASEC!I12</f>
        <v>92.789999999999978</v>
      </c>
      <c r="I11" s="13">
        <f>[10]JASEC!J12</f>
        <v>92.789999999999978</v>
      </c>
      <c r="J11" s="13">
        <f>[10]JASEC!K12</f>
        <v>92.789999999999978</v>
      </c>
      <c r="K11" s="13">
        <f>[10]JASEC!L12</f>
        <v>92.789999999999978</v>
      </c>
      <c r="L11" s="13">
        <f>[10]JASEC!M12</f>
        <v>92.789999999999978</v>
      </c>
      <c r="M11" s="13">
        <f>[10]JASEC!N12</f>
        <v>92.789999999999978</v>
      </c>
      <c r="N11" s="21"/>
    </row>
    <row r="12" spans="1:14" x14ac:dyDescent="0.3">
      <c r="A12" s="19" t="str">
        <f>[10]JASEC!B13</f>
        <v>COMERCIOS Y SERVICIOS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[10]JASEC!B14</f>
        <v>T-CO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[10]JASEC!B15</f>
        <v>a. Consumo de Energía menor o igual a 3000 kWh</v>
      </c>
      <c r="B14" s="13">
        <f>[10]JASEC!C15</f>
        <v>107.15000000000006</v>
      </c>
      <c r="C14" s="13">
        <f>[10]JASEC!D15</f>
        <v>107.15000000000006</v>
      </c>
      <c r="D14" s="13">
        <f>[10]JASEC!E15</f>
        <v>107.15000000000006</v>
      </c>
      <c r="E14" s="13">
        <f>[10]JASEC!F15</f>
        <v>107.15000000000006</v>
      </c>
      <c r="F14" s="13">
        <f>[10]JASEC!G15</f>
        <v>107.15000000000006</v>
      </c>
      <c r="G14" s="13">
        <f>[10]JASEC!H15</f>
        <v>107.15000000000006</v>
      </c>
      <c r="H14" s="13">
        <f>[10]JASEC!I15</f>
        <v>107.15000000000006</v>
      </c>
      <c r="I14" s="13">
        <f>[10]JASEC!J15</f>
        <v>107.15000000000006</v>
      </c>
      <c r="J14" s="13">
        <f>[10]JASEC!K15</f>
        <v>107.15000000000006</v>
      </c>
      <c r="K14" s="13">
        <f>[10]JASEC!L15</f>
        <v>107.15000000000006</v>
      </c>
      <c r="L14" s="13">
        <f>[10]JASEC!M15</f>
        <v>107.15000000000006</v>
      </c>
      <c r="M14" s="13">
        <f>[10]JASEC!N15</f>
        <v>107.15000000000006</v>
      </c>
      <c r="N14" s="13"/>
    </row>
    <row r="15" spans="1:14" x14ac:dyDescent="0.3">
      <c r="A15" s="22" t="str">
        <f>[10]JASEC!B16</f>
        <v>b. Bloque 0-3000 kWh</v>
      </c>
      <c r="B15" s="13">
        <f>[10]JASEC!C16</f>
        <v>192120.00000000003</v>
      </c>
      <c r="C15" s="13">
        <f>[10]JASEC!D16</f>
        <v>192120.00000000003</v>
      </c>
      <c r="D15" s="13">
        <f>[10]JASEC!E16</f>
        <v>192120.00000000003</v>
      </c>
      <c r="E15" s="13">
        <f>[10]JASEC!F16</f>
        <v>192120.00000000003</v>
      </c>
      <c r="F15" s="13">
        <f>[10]JASEC!G16</f>
        <v>192120.00000000003</v>
      </c>
      <c r="G15" s="13">
        <f>[10]JASEC!H16</f>
        <v>192120.00000000003</v>
      </c>
      <c r="H15" s="13">
        <f>[10]JASEC!I16</f>
        <v>192120.00000000003</v>
      </c>
      <c r="I15" s="13">
        <f>[10]JASEC!J16</f>
        <v>192120.00000000003</v>
      </c>
      <c r="J15" s="13">
        <f>[10]JASEC!K16</f>
        <v>192120.00000000003</v>
      </c>
      <c r="K15" s="13">
        <f>[10]JASEC!L16</f>
        <v>192120.00000000003</v>
      </c>
      <c r="L15" s="13">
        <f>[10]JASEC!M16</f>
        <v>192120.00000000003</v>
      </c>
      <c r="M15" s="13">
        <f>[10]JASEC!N16</f>
        <v>192120.00000000003</v>
      </c>
      <c r="N15" s="13"/>
    </row>
    <row r="16" spans="1:14" x14ac:dyDescent="0.3">
      <c r="A16" s="22" t="str">
        <f>[10]JASEC!B17</f>
        <v>c. Bloque mayor a 3000 kWh</v>
      </c>
      <c r="B16" s="13">
        <f>[10]JASEC!C17</f>
        <v>64.039999999999978</v>
      </c>
      <c r="C16" s="13">
        <f>[10]JASEC!D17</f>
        <v>64.039999999999978</v>
      </c>
      <c r="D16" s="13">
        <f>[10]JASEC!E17</f>
        <v>64.039999999999978</v>
      </c>
      <c r="E16" s="13">
        <f>[10]JASEC!F17</f>
        <v>64.039999999999978</v>
      </c>
      <c r="F16" s="13">
        <f>[10]JASEC!G17</f>
        <v>64.039999999999978</v>
      </c>
      <c r="G16" s="13">
        <f>[10]JASEC!H17</f>
        <v>64.039999999999978</v>
      </c>
      <c r="H16" s="13">
        <f>[10]JASEC!I17</f>
        <v>64.039999999999978</v>
      </c>
      <c r="I16" s="13">
        <f>[10]JASEC!J17</f>
        <v>64.039999999999978</v>
      </c>
      <c r="J16" s="13">
        <f>[10]JASEC!K17</f>
        <v>64.039999999999978</v>
      </c>
      <c r="K16" s="13">
        <f>[10]JASEC!L17</f>
        <v>64.039999999999978</v>
      </c>
      <c r="L16" s="13">
        <f>[10]JASEC!M17</f>
        <v>64.039999999999978</v>
      </c>
      <c r="M16" s="13">
        <f>[10]JASEC!N17</f>
        <v>64.039999999999978</v>
      </c>
      <c r="N16" s="13"/>
    </row>
    <row r="17" spans="1:14" x14ac:dyDescent="0.3">
      <c r="A17" s="22" t="str">
        <f>[10]JASEC!B18</f>
        <v>d. Bloque 0-8 kW</v>
      </c>
      <c r="B17" s="13">
        <f>[10]JASEC!C18</f>
        <v>80146.16</v>
      </c>
      <c r="C17" s="13">
        <f>[10]JASEC!D18</f>
        <v>80146.159999999989</v>
      </c>
      <c r="D17" s="13">
        <f>[10]JASEC!E18</f>
        <v>80146.16</v>
      </c>
      <c r="E17" s="13">
        <f>[10]JASEC!F18</f>
        <v>80146.159999999989</v>
      </c>
      <c r="F17" s="13">
        <f>[10]JASEC!G18</f>
        <v>80146.16</v>
      </c>
      <c r="G17" s="13">
        <f>[10]JASEC!H18</f>
        <v>80146.159999999989</v>
      </c>
      <c r="H17" s="13">
        <f>[10]JASEC!I18</f>
        <v>80146.16</v>
      </c>
      <c r="I17" s="13">
        <f>[10]JASEC!J18</f>
        <v>80146.16</v>
      </c>
      <c r="J17" s="13">
        <f>[10]JASEC!K18</f>
        <v>80146.159999999989</v>
      </c>
      <c r="K17" s="13">
        <f>[10]JASEC!L18</f>
        <v>80146.16</v>
      </c>
      <c r="L17" s="13">
        <f>[10]JASEC!M18</f>
        <v>80146.159999999989</v>
      </c>
      <c r="M17" s="13">
        <f>[10]JASEC!N18</f>
        <v>80146.16</v>
      </c>
      <c r="N17" s="13"/>
    </row>
    <row r="18" spans="1:14" x14ac:dyDescent="0.3">
      <c r="A18" s="22" t="str">
        <f>[10]JASEC!B19</f>
        <v>e. Bloque mayor a 8 kW</v>
      </c>
      <c r="B18" s="13">
        <f>[10]JASEC!C19</f>
        <v>10018.27</v>
      </c>
      <c r="C18" s="13">
        <f>[10]JASEC!D19</f>
        <v>10018.269999999999</v>
      </c>
      <c r="D18" s="13">
        <f>[10]JASEC!E19</f>
        <v>10018.27</v>
      </c>
      <c r="E18" s="13">
        <f>[10]JASEC!F19</f>
        <v>10018.269999999999</v>
      </c>
      <c r="F18" s="13">
        <f>[10]JASEC!G19</f>
        <v>10018.27</v>
      </c>
      <c r="G18" s="13">
        <f>[10]JASEC!H19</f>
        <v>10018.269999999999</v>
      </c>
      <c r="H18" s="13">
        <f>[10]JASEC!I19</f>
        <v>10018.27</v>
      </c>
      <c r="I18" s="13">
        <f>[10]JASEC!J19</f>
        <v>10018.27</v>
      </c>
      <c r="J18" s="13">
        <f>[10]JASEC!K19</f>
        <v>10018.269999999999</v>
      </c>
      <c r="K18" s="13">
        <f>[10]JASEC!L19</f>
        <v>10018.27</v>
      </c>
      <c r="L18" s="13">
        <f>[10]JASEC!M19</f>
        <v>10018.269999999999</v>
      </c>
      <c r="M18" s="13">
        <f>[10]JASEC!N19</f>
        <v>10018.27</v>
      </c>
      <c r="N18" s="21"/>
    </row>
    <row r="19" spans="1:14" x14ac:dyDescent="0.3">
      <c r="A19" s="19" t="str">
        <f>[10]JASEC!B20</f>
        <v>INDUSTRIAL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[10]JASEC!B21</f>
        <v>T-IN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[10]JASEC!B22</f>
        <v>a. Consumo de Energía menor o igual a 3000 kWh</v>
      </c>
      <c r="B21" s="13">
        <f>[10]JASEC!C22</f>
        <v>107.15000000000006</v>
      </c>
      <c r="C21" s="13">
        <f>[10]JASEC!D22</f>
        <v>107.15000000000006</v>
      </c>
      <c r="D21" s="13">
        <f>[10]JASEC!E22</f>
        <v>107.15000000000006</v>
      </c>
      <c r="E21" s="13">
        <f>[10]JASEC!F22</f>
        <v>107.15000000000006</v>
      </c>
      <c r="F21" s="13">
        <f>[10]JASEC!G22</f>
        <v>107.15000000000006</v>
      </c>
      <c r="G21" s="13">
        <f>[10]JASEC!H22</f>
        <v>107.15000000000006</v>
      </c>
      <c r="H21" s="13">
        <f>[10]JASEC!I22</f>
        <v>107.15000000000006</v>
      </c>
      <c r="I21" s="13">
        <f>[10]JASEC!J22</f>
        <v>107.15000000000006</v>
      </c>
      <c r="J21" s="13">
        <f>[10]JASEC!K22</f>
        <v>107.15000000000006</v>
      </c>
      <c r="K21" s="13">
        <f>[10]JASEC!L22</f>
        <v>107.15000000000006</v>
      </c>
      <c r="L21" s="13">
        <f>[10]JASEC!M22</f>
        <v>107.15000000000006</v>
      </c>
      <c r="M21" s="13">
        <f>[10]JASEC!N22</f>
        <v>107.15000000000006</v>
      </c>
      <c r="N21" s="23"/>
    </row>
    <row r="22" spans="1:14" x14ac:dyDescent="0.3">
      <c r="A22" s="22" t="str">
        <f>[10]JASEC!B23</f>
        <v>b. Bloque 0-3000 kWh</v>
      </c>
      <c r="B22" s="13">
        <f>[10]JASEC!C23</f>
        <v>192120.00000000003</v>
      </c>
      <c r="C22" s="13">
        <f>[10]JASEC!D23</f>
        <v>192120.00000000003</v>
      </c>
      <c r="D22" s="13">
        <f>[10]JASEC!E23</f>
        <v>192120.00000000003</v>
      </c>
      <c r="E22" s="13">
        <f>[10]JASEC!F23</f>
        <v>192120.00000000003</v>
      </c>
      <c r="F22" s="13">
        <f>[10]JASEC!G23</f>
        <v>192120.00000000003</v>
      </c>
      <c r="G22" s="13">
        <f>[10]JASEC!H23</f>
        <v>192120.00000000003</v>
      </c>
      <c r="H22" s="13">
        <f>[10]JASEC!I23</f>
        <v>192120.00000000003</v>
      </c>
      <c r="I22" s="13">
        <f>[10]JASEC!J23</f>
        <v>192120.00000000003</v>
      </c>
      <c r="J22" s="13">
        <f>[10]JASEC!K23</f>
        <v>192120.00000000003</v>
      </c>
      <c r="K22" s="13">
        <f>[10]JASEC!L23</f>
        <v>192120.00000000003</v>
      </c>
      <c r="L22" s="13">
        <f>[10]JASEC!M23</f>
        <v>192120.00000000003</v>
      </c>
      <c r="M22" s="13">
        <f>[10]JASEC!N23</f>
        <v>192120.00000000003</v>
      </c>
      <c r="N22" s="23"/>
    </row>
    <row r="23" spans="1:14" x14ac:dyDescent="0.3">
      <c r="A23" s="22" t="str">
        <f>[10]JASEC!B24</f>
        <v>c. Bloque mayor a 3000 kWh</v>
      </c>
      <c r="B23" s="13">
        <f>[10]JASEC!C24</f>
        <v>64.039999999999978</v>
      </c>
      <c r="C23" s="13">
        <f>[10]JASEC!D24</f>
        <v>64.039999999999978</v>
      </c>
      <c r="D23" s="13">
        <f>[10]JASEC!E24</f>
        <v>64.039999999999978</v>
      </c>
      <c r="E23" s="13">
        <f>[10]JASEC!F24</f>
        <v>64.039999999999978</v>
      </c>
      <c r="F23" s="13">
        <f>[10]JASEC!G24</f>
        <v>64.039999999999978</v>
      </c>
      <c r="G23" s="13">
        <f>[10]JASEC!H24</f>
        <v>64.039999999999978</v>
      </c>
      <c r="H23" s="13">
        <f>[10]JASEC!I24</f>
        <v>64.039999999999978</v>
      </c>
      <c r="I23" s="13">
        <f>[10]JASEC!J24</f>
        <v>64.039999999999978</v>
      </c>
      <c r="J23" s="13">
        <f>[10]JASEC!K24</f>
        <v>64.039999999999978</v>
      </c>
      <c r="K23" s="13">
        <f>[10]JASEC!L24</f>
        <v>64.039999999999978</v>
      </c>
      <c r="L23" s="13">
        <f>[10]JASEC!M24</f>
        <v>64.039999999999978</v>
      </c>
      <c r="M23" s="13">
        <f>[10]JASEC!N24</f>
        <v>64.039999999999978</v>
      </c>
      <c r="N23" s="23"/>
    </row>
    <row r="24" spans="1:14" x14ac:dyDescent="0.3">
      <c r="A24" s="22" t="str">
        <f>[10]JASEC!B25</f>
        <v>d. Bloque 0-8 kW</v>
      </c>
      <c r="B24" s="13">
        <f>[10]JASEC!C25</f>
        <v>80146.16</v>
      </c>
      <c r="C24" s="13">
        <f>[10]JASEC!D25</f>
        <v>80146.159999999989</v>
      </c>
      <c r="D24" s="13">
        <f>[10]JASEC!E25</f>
        <v>80146.16</v>
      </c>
      <c r="E24" s="13">
        <f>[10]JASEC!F25</f>
        <v>80146.159999999989</v>
      </c>
      <c r="F24" s="13">
        <f>[10]JASEC!G25</f>
        <v>80146.16</v>
      </c>
      <c r="G24" s="13">
        <f>[10]JASEC!H25</f>
        <v>80146.159999999989</v>
      </c>
      <c r="H24" s="13">
        <f>[10]JASEC!I25</f>
        <v>80146.16</v>
      </c>
      <c r="I24" s="13">
        <f>[10]JASEC!J25</f>
        <v>80146.16</v>
      </c>
      <c r="J24" s="13">
        <f>[10]JASEC!K25</f>
        <v>80146.159999999989</v>
      </c>
      <c r="K24" s="13">
        <f>[10]JASEC!L25</f>
        <v>80146.16</v>
      </c>
      <c r="L24" s="13">
        <f>[10]JASEC!M25</f>
        <v>80146.159999999989</v>
      </c>
      <c r="M24" s="13">
        <f>[10]JASEC!N25</f>
        <v>80146.16</v>
      </c>
      <c r="N24" s="23"/>
    </row>
    <row r="25" spans="1:14" x14ac:dyDescent="0.3">
      <c r="A25" s="22" t="str">
        <f>[10]JASEC!B26</f>
        <v>e. Bloque mayor a 8 kW</v>
      </c>
      <c r="B25" s="13">
        <f>[10]JASEC!C26</f>
        <v>10018.27</v>
      </c>
      <c r="C25" s="13">
        <f>[10]JASEC!D26</f>
        <v>10018.269999999999</v>
      </c>
      <c r="D25" s="13">
        <f>[10]JASEC!E26</f>
        <v>10018.27</v>
      </c>
      <c r="E25" s="13">
        <f>[10]JASEC!F26</f>
        <v>10018.269999999999</v>
      </c>
      <c r="F25" s="13">
        <f>[10]JASEC!G26</f>
        <v>10018.27</v>
      </c>
      <c r="G25" s="13">
        <f>[10]JASEC!H26</f>
        <v>10018.269999999999</v>
      </c>
      <c r="H25" s="13">
        <f>[10]JASEC!I26</f>
        <v>10018.27</v>
      </c>
      <c r="I25" s="13">
        <f>[10]JASEC!J26</f>
        <v>10018.27</v>
      </c>
      <c r="J25" s="13">
        <f>[10]JASEC!K26</f>
        <v>10018.269999999999</v>
      </c>
      <c r="K25" s="13">
        <f>[10]JASEC!L26</f>
        <v>10018.27</v>
      </c>
      <c r="L25" s="13">
        <f>[10]JASEC!M26</f>
        <v>10018.269999999999</v>
      </c>
      <c r="M25" s="13">
        <f>[10]JASEC!N26</f>
        <v>10018.27</v>
      </c>
      <c r="N25" s="23"/>
    </row>
    <row r="26" spans="1:14" x14ac:dyDescent="0.3">
      <c r="A26" s="51" t="str">
        <f>[10]JASEC!B27</f>
        <v>PREFERENCIAL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3"/>
    </row>
    <row r="27" spans="1:14" x14ac:dyDescent="0.3">
      <c r="A27" s="52" t="str">
        <f>[10]JASEC!B28</f>
        <v>T-CS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23"/>
    </row>
    <row r="28" spans="1:14" x14ac:dyDescent="0.3">
      <c r="A28" s="22" t="str">
        <f>[10]JASEC!B29</f>
        <v>a. Consumo de Energía menor o igual a 3000 kWh</v>
      </c>
      <c r="B28" s="13">
        <f>[10]JASEC!C29</f>
        <v>77.109999999999985</v>
      </c>
      <c r="C28" s="13">
        <f>[10]JASEC!D29</f>
        <v>77.109999999999971</v>
      </c>
      <c r="D28" s="13">
        <f>[10]JASEC!E29</f>
        <v>77.109999999999985</v>
      </c>
      <c r="E28" s="13">
        <f>[10]JASEC!F29</f>
        <v>77.109999999999971</v>
      </c>
      <c r="F28" s="13">
        <f>[10]JASEC!G29</f>
        <v>77.109999999999985</v>
      </c>
      <c r="G28" s="13">
        <f>[10]JASEC!H29</f>
        <v>77.109999999999971</v>
      </c>
      <c r="H28" s="13">
        <f>[10]JASEC!I29</f>
        <v>77.109999999999985</v>
      </c>
      <c r="I28" s="13">
        <f>[10]JASEC!J29</f>
        <v>77.109999999999985</v>
      </c>
      <c r="J28" s="13">
        <f>[10]JASEC!K29</f>
        <v>77.109999999999971</v>
      </c>
      <c r="K28" s="13">
        <f>[10]JASEC!L29</f>
        <v>77.109999999999985</v>
      </c>
      <c r="L28" s="13">
        <f>[10]JASEC!M29</f>
        <v>77.109999999999971</v>
      </c>
      <c r="M28" s="13">
        <f>[10]JASEC!N29</f>
        <v>77.109999999999985</v>
      </c>
      <c r="N28" s="23"/>
    </row>
    <row r="29" spans="1:14" x14ac:dyDescent="0.3">
      <c r="A29" s="22" t="str">
        <f>[10]JASEC!B30</f>
        <v>b. Bloque 0-3000 kWh</v>
      </c>
      <c r="B29" s="13">
        <f>[10]JASEC!C30</f>
        <v>133260</v>
      </c>
      <c r="C29" s="13">
        <f>[10]JASEC!D30</f>
        <v>133260</v>
      </c>
      <c r="D29" s="13">
        <f>[10]JASEC!E30</f>
        <v>133260</v>
      </c>
      <c r="E29" s="13">
        <f>[10]JASEC!F30</f>
        <v>133260</v>
      </c>
      <c r="F29" s="13">
        <f>[10]JASEC!G30</f>
        <v>133260</v>
      </c>
      <c r="G29" s="13">
        <f>[10]JASEC!H30</f>
        <v>133260</v>
      </c>
      <c r="H29" s="13">
        <f>[10]JASEC!I30</f>
        <v>133260</v>
      </c>
      <c r="I29" s="13">
        <f>[10]JASEC!J30</f>
        <v>133260</v>
      </c>
      <c r="J29" s="13">
        <f>[10]JASEC!K30</f>
        <v>133260</v>
      </c>
      <c r="K29" s="13">
        <f>[10]JASEC!L30</f>
        <v>133260</v>
      </c>
      <c r="L29" s="13">
        <f>[10]JASEC!M30</f>
        <v>133260</v>
      </c>
      <c r="M29" s="13">
        <f>[10]JASEC!N30</f>
        <v>133260</v>
      </c>
      <c r="N29" s="23"/>
    </row>
    <row r="30" spans="1:14" x14ac:dyDescent="0.3">
      <c r="A30" s="22" t="str">
        <f>[10]JASEC!B31</f>
        <v>c. Bloque mayor a 3000 kWh</v>
      </c>
      <c r="B30" s="13">
        <f>[10]JASEC!C31</f>
        <v>44.420000000000009</v>
      </c>
      <c r="C30" s="13">
        <f>[10]JASEC!D31</f>
        <v>44.42</v>
      </c>
      <c r="D30" s="13">
        <f>[10]JASEC!E31</f>
        <v>44.420000000000009</v>
      </c>
      <c r="E30" s="13">
        <f>[10]JASEC!F31</f>
        <v>44.42</v>
      </c>
      <c r="F30" s="13">
        <f>[10]JASEC!G31</f>
        <v>44.420000000000009</v>
      </c>
      <c r="G30" s="13">
        <f>[10]JASEC!H31</f>
        <v>44.42</v>
      </c>
      <c r="H30" s="13">
        <f>[10]JASEC!I31</f>
        <v>44.420000000000009</v>
      </c>
      <c r="I30" s="13">
        <f>[10]JASEC!J31</f>
        <v>44.420000000000009</v>
      </c>
      <c r="J30" s="13">
        <f>[10]JASEC!K31</f>
        <v>44.42</v>
      </c>
      <c r="K30" s="13">
        <f>[10]JASEC!L31</f>
        <v>44.420000000000009</v>
      </c>
      <c r="L30" s="13">
        <f>[10]JASEC!M31</f>
        <v>44.42</v>
      </c>
      <c r="M30" s="13">
        <f>[10]JASEC!N31</f>
        <v>44.420000000000009</v>
      </c>
      <c r="N30" s="23"/>
    </row>
    <row r="31" spans="1:14" x14ac:dyDescent="0.3">
      <c r="A31" s="22" t="str">
        <f>[10]JASEC!B32</f>
        <v>d. Bloque 0-8 kW</v>
      </c>
      <c r="B31" s="13">
        <f>[10]JASEC!C32</f>
        <v>53862.879999999954</v>
      </c>
      <c r="C31" s="13">
        <f>[10]JASEC!D32</f>
        <v>53862.879999999961</v>
      </c>
      <c r="D31" s="13">
        <f>[10]JASEC!E32</f>
        <v>53862.879999999954</v>
      </c>
      <c r="E31" s="13">
        <f>[10]JASEC!F32</f>
        <v>53862.879999999961</v>
      </c>
      <c r="F31" s="13">
        <f>[10]JASEC!G32</f>
        <v>53862.879999999954</v>
      </c>
      <c r="G31" s="13">
        <f>[10]JASEC!H32</f>
        <v>53862.879999999961</v>
      </c>
      <c r="H31" s="13">
        <f>[10]JASEC!I32</f>
        <v>53862.879999999954</v>
      </c>
      <c r="I31" s="13">
        <f>[10]JASEC!J32</f>
        <v>53862.879999999954</v>
      </c>
      <c r="J31" s="13">
        <f>[10]JASEC!K32</f>
        <v>53862.879999999961</v>
      </c>
      <c r="K31" s="13">
        <f>[10]JASEC!L32</f>
        <v>53862.879999999954</v>
      </c>
      <c r="L31" s="13">
        <f>[10]JASEC!M32</f>
        <v>53862.879999999961</v>
      </c>
      <c r="M31" s="13">
        <f>[10]JASEC!N32</f>
        <v>53862.879999999954</v>
      </c>
      <c r="N31" s="23"/>
    </row>
    <row r="32" spans="1:14" x14ac:dyDescent="0.3">
      <c r="A32" s="22" t="str">
        <f>[10]JASEC!B33</f>
        <v>e. Bloque mayor a 8 kW</v>
      </c>
      <c r="B32" s="13">
        <f>[10]JASEC!C33</f>
        <v>6732.8599999999942</v>
      </c>
      <c r="C32" s="13">
        <f>[10]JASEC!D33</f>
        <v>6732.8599999999951</v>
      </c>
      <c r="D32" s="13">
        <f>[10]JASEC!E33</f>
        <v>6732.8599999999942</v>
      </c>
      <c r="E32" s="13">
        <f>[10]JASEC!F33</f>
        <v>6732.8599999999951</v>
      </c>
      <c r="F32" s="13">
        <f>[10]JASEC!G33</f>
        <v>6732.8599999999942</v>
      </c>
      <c r="G32" s="13">
        <f>[10]JASEC!H33</f>
        <v>6732.8599999999951</v>
      </c>
      <c r="H32" s="13">
        <f>[10]JASEC!I33</f>
        <v>6732.8599999999942</v>
      </c>
      <c r="I32" s="13">
        <f>[10]JASEC!J33</f>
        <v>6732.8599999999942</v>
      </c>
      <c r="J32" s="13">
        <f>[10]JASEC!K33</f>
        <v>6732.8599999999951</v>
      </c>
      <c r="K32" s="13">
        <f>[10]JASEC!L33</f>
        <v>6732.8599999999942</v>
      </c>
      <c r="L32" s="13">
        <f>[10]JASEC!M33</f>
        <v>6732.8599999999951</v>
      </c>
      <c r="M32" s="13">
        <f>[10]JASEC!N33</f>
        <v>6732.8599999999942</v>
      </c>
      <c r="N32" s="23"/>
    </row>
    <row r="33" spans="1:14" x14ac:dyDescent="0.3">
      <c r="A33" s="54" t="str">
        <f>[10]JASEC!B34</f>
        <v>MEDIA TENSIÓN (T-MT)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21"/>
    </row>
    <row r="34" spans="1:14" x14ac:dyDescent="0.3">
      <c r="A34" s="52" t="str">
        <f>[10]JASEC!B35</f>
        <v>T-MT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13"/>
    </row>
    <row r="35" spans="1:14" x14ac:dyDescent="0.3">
      <c r="A35" s="22" t="str">
        <f>[10]JASEC!B36</f>
        <v>a. Energía Punta</v>
      </c>
      <c r="B35" s="13">
        <f>[10]JASEC!C36</f>
        <v>58.80999999999996</v>
      </c>
      <c r="C35" s="13">
        <f>[10]JASEC!D36</f>
        <v>58.80999999999996</v>
      </c>
      <c r="D35" s="13">
        <f>[10]JASEC!E36</f>
        <v>58.80999999999996</v>
      </c>
      <c r="E35" s="13">
        <f>[10]JASEC!F36</f>
        <v>58.80999999999996</v>
      </c>
      <c r="F35" s="13">
        <f>[10]JASEC!G36</f>
        <v>58.80999999999996</v>
      </c>
      <c r="G35" s="13">
        <f>[10]JASEC!H36</f>
        <v>58.80999999999996</v>
      </c>
      <c r="H35" s="13">
        <f>[10]JASEC!I36</f>
        <v>58.80999999999996</v>
      </c>
      <c r="I35" s="13">
        <f>[10]JASEC!J36</f>
        <v>58.80999999999996</v>
      </c>
      <c r="J35" s="13">
        <f>[10]JASEC!K36</f>
        <v>58.80999999999996</v>
      </c>
      <c r="K35" s="13">
        <f>[10]JASEC!L36</f>
        <v>58.80999999999996</v>
      </c>
      <c r="L35" s="13">
        <f>[10]JASEC!M36</f>
        <v>58.80999999999996</v>
      </c>
      <c r="M35" s="13">
        <f>[10]JASEC!N36</f>
        <v>58.80999999999996</v>
      </c>
      <c r="N35" s="13"/>
    </row>
    <row r="36" spans="1:14" x14ac:dyDescent="0.3">
      <c r="A36" s="22" t="str">
        <f>[10]JASEC!B37</f>
        <v>b. Energía Valle</v>
      </c>
      <c r="B36" s="13">
        <f>[10]JASEC!C37</f>
        <v>28.740000000000006</v>
      </c>
      <c r="C36" s="13">
        <f>[10]JASEC!D37</f>
        <v>28.740000000000006</v>
      </c>
      <c r="D36" s="13">
        <f>[10]JASEC!E37</f>
        <v>28.740000000000006</v>
      </c>
      <c r="E36" s="13">
        <f>[10]JASEC!F37</f>
        <v>28.740000000000006</v>
      </c>
      <c r="F36" s="13">
        <f>[10]JASEC!G37</f>
        <v>28.740000000000006</v>
      </c>
      <c r="G36" s="13">
        <f>[10]JASEC!H37</f>
        <v>28.740000000000006</v>
      </c>
      <c r="H36" s="13">
        <f>[10]JASEC!I37</f>
        <v>28.740000000000006</v>
      </c>
      <c r="I36" s="13">
        <f>[10]JASEC!J37</f>
        <v>28.740000000000006</v>
      </c>
      <c r="J36" s="13">
        <f>[10]JASEC!K37</f>
        <v>28.740000000000006</v>
      </c>
      <c r="K36" s="13">
        <f>[10]JASEC!L37</f>
        <v>28.740000000000006</v>
      </c>
      <c r="L36" s="13">
        <f>[10]JASEC!M37</f>
        <v>28.740000000000006</v>
      </c>
      <c r="M36" s="13">
        <f>[10]JASEC!N37</f>
        <v>28.740000000000006</v>
      </c>
      <c r="N36" s="13"/>
    </row>
    <row r="37" spans="1:14" x14ac:dyDescent="0.3">
      <c r="A37" s="22" t="str">
        <f>[10]JASEC!B38</f>
        <v>c. Energía Noche</v>
      </c>
      <c r="B37" s="13">
        <f>[10]JASEC!C38</f>
        <v>19.600000000000012</v>
      </c>
      <c r="C37" s="13">
        <f>[10]JASEC!D38</f>
        <v>19.600000000000012</v>
      </c>
      <c r="D37" s="13">
        <f>[10]JASEC!E38</f>
        <v>19.600000000000012</v>
      </c>
      <c r="E37" s="13">
        <f>[10]JASEC!F38</f>
        <v>19.600000000000012</v>
      </c>
      <c r="F37" s="13">
        <f>[10]JASEC!G38</f>
        <v>19.600000000000012</v>
      </c>
      <c r="G37" s="13">
        <f>[10]JASEC!H38</f>
        <v>19.600000000000012</v>
      </c>
      <c r="H37" s="13">
        <f>[10]JASEC!I38</f>
        <v>19.600000000000012</v>
      </c>
      <c r="I37" s="13">
        <f>[10]JASEC!J38</f>
        <v>19.600000000000012</v>
      </c>
      <c r="J37" s="13">
        <f>[10]JASEC!K38</f>
        <v>19.600000000000012</v>
      </c>
      <c r="K37" s="13">
        <f>[10]JASEC!L38</f>
        <v>19.600000000000012</v>
      </c>
      <c r="L37" s="13">
        <f>[10]JASEC!M38</f>
        <v>19.600000000000012</v>
      </c>
      <c r="M37" s="13">
        <f>[10]JASEC!N38</f>
        <v>19.600000000000012</v>
      </c>
      <c r="N37" s="13"/>
    </row>
    <row r="38" spans="1:14" x14ac:dyDescent="0.3">
      <c r="A38" s="22" t="str">
        <f>[10]JASEC!B39</f>
        <v>d. Potencia Punta</v>
      </c>
      <c r="B38" s="13">
        <f>[10]JASEC!C39</f>
        <v>10350.209999999999</v>
      </c>
      <c r="C38" s="13">
        <f>[10]JASEC!D39</f>
        <v>10350.209999999997</v>
      </c>
      <c r="D38" s="13">
        <f>[10]JASEC!E39</f>
        <v>10350.209999999999</v>
      </c>
      <c r="E38" s="13">
        <f>[10]JASEC!F39</f>
        <v>10350.209999999997</v>
      </c>
      <c r="F38" s="13">
        <f>[10]JASEC!G39</f>
        <v>10350.209999999999</v>
      </c>
      <c r="G38" s="13">
        <f>[10]JASEC!H39</f>
        <v>10350.209999999997</v>
      </c>
      <c r="H38" s="13">
        <f>[10]JASEC!I39</f>
        <v>10350.209999999999</v>
      </c>
      <c r="I38" s="13">
        <f>[10]JASEC!J39</f>
        <v>10350.209999999999</v>
      </c>
      <c r="J38" s="13">
        <f>[10]JASEC!K39</f>
        <v>10350.209999999997</v>
      </c>
      <c r="K38" s="13">
        <f>[10]JASEC!L39</f>
        <v>10350.209999999999</v>
      </c>
      <c r="L38" s="13">
        <f>[10]JASEC!M39</f>
        <v>10350.209999999997</v>
      </c>
      <c r="M38" s="13">
        <f>[10]JASEC!N39</f>
        <v>10350.209999999999</v>
      </c>
      <c r="N38" s="13"/>
    </row>
    <row r="39" spans="1:14" x14ac:dyDescent="0.3">
      <c r="A39" s="22" t="str">
        <f>[10]JASEC!B40</f>
        <v>e. Potencia Valle</v>
      </c>
      <c r="B39" s="13">
        <f>[10]JASEC!C40</f>
        <v>7421.5899999999974</v>
      </c>
      <c r="C39" s="13">
        <f>[10]JASEC!D40</f>
        <v>7421.5899999999974</v>
      </c>
      <c r="D39" s="13">
        <f>[10]JASEC!E40</f>
        <v>7421.5899999999974</v>
      </c>
      <c r="E39" s="13">
        <f>[10]JASEC!F40</f>
        <v>7421.5899999999974</v>
      </c>
      <c r="F39" s="13">
        <f>[10]JASEC!G40</f>
        <v>7421.5899999999974</v>
      </c>
      <c r="G39" s="13">
        <f>[10]JASEC!H40</f>
        <v>7421.5899999999974</v>
      </c>
      <c r="H39" s="13">
        <f>[10]JASEC!I40</f>
        <v>7421.5899999999974</v>
      </c>
      <c r="I39" s="13">
        <f>[10]JASEC!J40</f>
        <v>7421.5899999999974</v>
      </c>
      <c r="J39" s="13">
        <f>[10]JASEC!K40</f>
        <v>7421.5899999999974</v>
      </c>
      <c r="K39" s="13">
        <f>[10]JASEC!L40</f>
        <v>7421.5899999999974</v>
      </c>
      <c r="L39" s="13">
        <f>[10]JASEC!M40</f>
        <v>7421.5899999999974</v>
      </c>
      <c r="M39" s="13">
        <f>[10]JASEC!N40</f>
        <v>7421.5899999999974</v>
      </c>
      <c r="N39" s="21"/>
    </row>
    <row r="40" spans="1:14" x14ac:dyDescent="0.3">
      <c r="A40" s="22" t="str">
        <f>[10]JASEC!B41</f>
        <v>f. Potencia Noche</v>
      </c>
      <c r="B40" s="13">
        <f>[10]JASEC!C41</f>
        <v>5077.1000000000031</v>
      </c>
      <c r="C40" s="13">
        <f>[10]JASEC!D41</f>
        <v>5077.1000000000031</v>
      </c>
      <c r="D40" s="13">
        <f>[10]JASEC!E41</f>
        <v>5077.1000000000031</v>
      </c>
      <c r="E40" s="13">
        <f>[10]JASEC!F41</f>
        <v>5077.1000000000031</v>
      </c>
      <c r="F40" s="13">
        <f>[10]JASEC!G41</f>
        <v>5077.1000000000031</v>
      </c>
      <c r="G40" s="13">
        <f>[10]JASEC!H41</f>
        <v>5077.1000000000031</v>
      </c>
      <c r="H40" s="13">
        <f>[10]JASEC!I41</f>
        <v>5077.1000000000031</v>
      </c>
      <c r="I40" s="13">
        <f>[10]JASEC!J41</f>
        <v>5077.1000000000031</v>
      </c>
      <c r="J40" s="13">
        <f>[10]JASEC!K41</f>
        <v>5077.1000000000031</v>
      </c>
      <c r="K40" s="13">
        <f>[10]JASEC!L41</f>
        <v>5077.1000000000031</v>
      </c>
      <c r="L40" s="13">
        <f>[10]JASEC!M41</f>
        <v>5077.1000000000031</v>
      </c>
      <c r="M40" s="13">
        <f>[10]JASEC!N41</f>
        <v>5077.1000000000031</v>
      </c>
      <c r="N40" s="21"/>
    </row>
    <row r="41" spans="1:14" x14ac:dyDescent="0.3">
      <c r="A41" s="56" t="str">
        <f>[10]JASEC!B42</f>
        <v>MEDIA TENSIÓN (T-MTb)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13"/>
    </row>
    <row r="42" spans="1:14" x14ac:dyDescent="0.3">
      <c r="A42" s="52" t="str">
        <f>[10]JASEC!B43</f>
        <v>T-MTb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13"/>
    </row>
    <row r="43" spans="1:14" x14ac:dyDescent="0.3">
      <c r="A43" s="22" t="str">
        <f>[10]JASEC!B44</f>
        <v>a. Energía Punta</v>
      </c>
      <c r="B43" s="13">
        <f>[10]JASEC!C44</f>
        <v>120.09999999999994</v>
      </c>
      <c r="C43" s="13">
        <f>[10]JASEC!D44</f>
        <v>120.09999999999994</v>
      </c>
      <c r="D43" s="13">
        <f>[10]JASEC!E44</f>
        <v>120.09999999999994</v>
      </c>
      <c r="E43" s="13">
        <f>[10]JASEC!F44</f>
        <v>120.09999999999994</v>
      </c>
      <c r="F43" s="13">
        <f>[10]JASEC!G44</f>
        <v>120.09999999999994</v>
      </c>
      <c r="G43" s="13">
        <f>[10]JASEC!H44</f>
        <v>120.09999999999994</v>
      </c>
      <c r="H43" s="13">
        <f>[10]JASEC!I44</f>
        <v>120.09999999999994</v>
      </c>
      <c r="I43" s="13">
        <f>[10]JASEC!J44</f>
        <v>120.09999999999994</v>
      </c>
      <c r="J43" s="13">
        <f>[10]JASEC!K44</f>
        <v>120.09999999999994</v>
      </c>
      <c r="K43" s="13">
        <f>[10]JASEC!L44</f>
        <v>120.09999999999994</v>
      </c>
      <c r="L43" s="13">
        <f>[10]JASEC!M44</f>
        <v>120.09999999999994</v>
      </c>
      <c r="M43" s="13">
        <f>[10]JASEC!N44</f>
        <v>120.09999999999994</v>
      </c>
      <c r="N43" s="13"/>
    </row>
    <row r="44" spans="1:14" x14ac:dyDescent="0.3">
      <c r="A44" s="22" t="str">
        <f>[10]JASEC!B45</f>
        <v>b. Energía Valle</v>
      </c>
      <c r="B44" s="13">
        <f>[10]JASEC!C45</f>
        <v>41.27999999999998</v>
      </c>
      <c r="C44" s="13">
        <f>[10]JASEC!D45</f>
        <v>41.27999999999998</v>
      </c>
      <c r="D44" s="13">
        <f>[10]JASEC!E45</f>
        <v>41.27999999999998</v>
      </c>
      <c r="E44" s="13">
        <f>[10]JASEC!F45</f>
        <v>41.27999999999998</v>
      </c>
      <c r="F44" s="13">
        <f>[10]JASEC!G45</f>
        <v>41.27999999999998</v>
      </c>
      <c r="G44" s="13">
        <f>[10]JASEC!H45</f>
        <v>41.27999999999998</v>
      </c>
      <c r="H44" s="13">
        <f>[10]JASEC!I45</f>
        <v>41.27999999999998</v>
      </c>
      <c r="I44" s="13">
        <f>[10]JASEC!J45</f>
        <v>41.27999999999998</v>
      </c>
      <c r="J44" s="13">
        <f>[10]JASEC!K45</f>
        <v>41.27999999999998</v>
      </c>
      <c r="K44" s="13">
        <f>[10]JASEC!L45</f>
        <v>41.27999999999998</v>
      </c>
      <c r="L44" s="13">
        <f>[10]JASEC!M45</f>
        <v>41.27999999999998</v>
      </c>
      <c r="M44" s="13">
        <f>[10]JASEC!N45</f>
        <v>41.27999999999998</v>
      </c>
      <c r="N44" s="13"/>
    </row>
    <row r="45" spans="1:14" x14ac:dyDescent="0.3">
      <c r="A45" s="22" t="str">
        <f>[10]JASEC!B46</f>
        <v>c. Energía Noche</v>
      </c>
      <c r="B45" s="13">
        <f>[10]JASEC!C46</f>
        <v>26.490000000000006</v>
      </c>
      <c r="C45" s="13">
        <f>[10]JASEC!D46</f>
        <v>26.490000000000006</v>
      </c>
      <c r="D45" s="13">
        <f>[10]JASEC!E46</f>
        <v>26.490000000000006</v>
      </c>
      <c r="E45" s="13">
        <f>[10]JASEC!F46</f>
        <v>26.490000000000006</v>
      </c>
      <c r="F45" s="13">
        <f>[10]JASEC!G46</f>
        <v>26.490000000000006</v>
      </c>
      <c r="G45" s="13">
        <f>[10]JASEC!H46</f>
        <v>26.490000000000006</v>
      </c>
      <c r="H45" s="13">
        <f>[10]JASEC!I46</f>
        <v>26.490000000000006</v>
      </c>
      <c r="I45" s="13">
        <f>[10]JASEC!J46</f>
        <v>26.490000000000006</v>
      </c>
      <c r="J45" s="13">
        <f>[10]JASEC!K46</f>
        <v>26.490000000000006</v>
      </c>
      <c r="K45" s="13">
        <f>[10]JASEC!L46</f>
        <v>26.490000000000006</v>
      </c>
      <c r="L45" s="13">
        <f>[10]JASEC!M46</f>
        <v>26.490000000000006</v>
      </c>
      <c r="M45" s="13">
        <f>[10]JASEC!N46</f>
        <v>26.490000000000006</v>
      </c>
      <c r="N45" s="13"/>
    </row>
    <row r="46" spans="1:14" x14ac:dyDescent="0.3">
      <c r="A46" s="22" t="str">
        <f>[10]JASEC!B47</f>
        <v>d. Potencia Punta</v>
      </c>
      <c r="B46" s="13">
        <f>[10]JASEC!C47</f>
        <v>3527.5599999999986</v>
      </c>
      <c r="C46" s="13">
        <f>[10]JASEC!D47</f>
        <v>3527.5599999999986</v>
      </c>
      <c r="D46" s="13">
        <f>[10]JASEC!E47</f>
        <v>3527.5599999999986</v>
      </c>
      <c r="E46" s="13">
        <f>[10]JASEC!F47</f>
        <v>3527.5599999999986</v>
      </c>
      <c r="F46" s="13">
        <f>[10]JASEC!G47</f>
        <v>3527.5599999999986</v>
      </c>
      <c r="G46" s="13">
        <f>[10]JASEC!H47</f>
        <v>3527.5599999999986</v>
      </c>
      <c r="H46" s="13">
        <f>[10]JASEC!I47</f>
        <v>3527.5599999999986</v>
      </c>
      <c r="I46" s="13">
        <f>[10]JASEC!J47</f>
        <v>3527.5599999999986</v>
      </c>
      <c r="J46" s="13">
        <f>[10]JASEC!K47</f>
        <v>3527.5599999999986</v>
      </c>
      <c r="K46" s="13">
        <f>[10]JASEC!L47</f>
        <v>3527.5599999999986</v>
      </c>
      <c r="L46" s="13">
        <f>[10]JASEC!M47</f>
        <v>3527.5599999999986</v>
      </c>
      <c r="M46" s="13">
        <f>[10]JASEC!N47</f>
        <v>3527.5599999999986</v>
      </c>
      <c r="N46" s="13"/>
    </row>
    <row r="47" spans="1:14" x14ac:dyDescent="0.3">
      <c r="A47" s="22" t="str">
        <f>[10]JASEC!B48</f>
        <v>e. Potencia Valle</v>
      </c>
      <c r="B47" s="13">
        <f>[10]JASEC!C48</f>
        <v>2462.5700000000011</v>
      </c>
      <c r="C47" s="13">
        <f>[10]JASEC!D48</f>
        <v>2462.5700000000006</v>
      </c>
      <c r="D47" s="13">
        <f>[10]JASEC!E48</f>
        <v>2462.5700000000011</v>
      </c>
      <c r="E47" s="13">
        <f>[10]JASEC!F48</f>
        <v>2462.5700000000006</v>
      </c>
      <c r="F47" s="13">
        <f>[10]JASEC!G48</f>
        <v>2462.5700000000011</v>
      </c>
      <c r="G47" s="13">
        <f>[10]JASEC!H48</f>
        <v>2462.5700000000006</v>
      </c>
      <c r="H47" s="13">
        <f>[10]JASEC!I48</f>
        <v>2462.5700000000011</v>
      </c>
      <c r="I47" s="13">
        <f>[10]JASEC!J48</f>
        <v>2462.5700000000011</v>
      </c>
      <c r="J47" s="13">
        <f>[10]JASEC!K48</f>
        <v>2462.5700000000006</v>
      </c>
      <c r="K47" s="13">
        <f>[10]JASEC!L48</f>
        <v>2462.5700000000011</v>
      </c>
      <c r="L47" s="13">
        <f>[10]JASEC!M48</f>
        <v>2462.5700000000006</v>
      </c>
      <c r="M47" s="13">
        <f>[10]JASEC!N48</f>
        <v>2462.5700000000011</v>
      </c>
      <c r="N47" s="13"/>
    </row>
    <row r="48" spans="1:14" x14ac:dyDescent="0.3">
      <c r="A48" s="22" t="str">
        <f>[10]JASEC!B49</f>
        <v>f. Potencia Noche</v>
      </c>
      <c r="B48" s="13">
        <f>[10]JASEC!C49</f>
        <v>1578.07</v>
      </c>
      <c r="C48" s="13">
        <f>[10]JASEC!D49</f>
        <v>1578.07</v>
      </c>
      <c r="D48" s="13">
        <f>[10]JASEC!E49</f>
        <v>1578.07</v>
      </c>
      <c r="E48" s="13">
        <f>[10]JASEC!F49</f>
        <v>1578.07</v>
      </c>
      <c r="F48" s="13">
        <f>[10]JASEC!G49</f>
        <v>1578.07</v>
      </c>
      <c r="G48" s="13">
        <f>[10]JASEC!H49</f>
        <v>1578.07</v>
      </c>
      <c r="H48" s="13">
        <f>[10]JASEC!I49</f>
        <v>1578.07</v>
      </c>
      <c r="I48" s="13">
        <f>[10]JASEC!J49</f>
        <v>1578.07</v>
      </c>
      <c r="J48" s="13">
        <f>[10]JASEC!K49</f>
        <v>1578.07</v>
      </c>
      <c r="K48" s="13">
        <f>[10]JASEC!L49</f>
        <v>1578.07</v>
      </c>
      <c r="L48" s="13">
        <f>[10]JASEC!M49</f>
        <v>1578.07</v>
      </c>
      <c r="M48" s="13">
        <f>[10]JASEC!N49</f>
        <v>1578.07</v>
      </c>
      <c r="N48" s="13"/>
    </row>
    <row r="49" spans="1:14" x14ac:dyDescent="0.3">
      <c r="A49" s="56" t="str">
        <f>[10]JASEC!B50</f>
        <v>ALUMBRADO PÚBLICO</v>
      </c>
      <c r="B49" s="55"/>
      <c r="C49" s="55"/>
      <c r="D49" s="55"/>
      <c r="E49" s="55"/>
      <c r="F49" s="55"/>
      <c r="G49" s="55"/>
      <c r="H49" s="13"/>
      <c r="I49" s="13"/>
      <c r="J49" s="13"/>
      <c r="K49" s="55"/>
      <c r="L49" s="55"/>
      <c r="M49" s="55"/>
      <c r="N49" s="13"/>
    </row>
    <row r="50" spans="1:14" x14ac:dyDescent="0.3">
      <c r="A50" s="52" t="str">
        <f>[10]JASEC!B51</f>
        <v>T-AP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13"/>
    </row>
    <row r="51" spans="1:14" x14ac:dyDescent="0.3">
      <c r="A51" s="22" t="str">
        <f>[10]JASEC!B52</f>
        <v>a. Bloque 0-30 kWh</v>
      </c>
      <c r="B51" s="13">
        <f>[10]JASEC!C52</f>
        <v>100.80000000000004</v>
      </c>
      <c r="C51" s="13">
        <f>[10]JASEC!D52</f>
        <v>100.80000000000003</v>
      </c>
      <c r="D51" s="13">
        <f>[10]JASEC!E52</f>
        <v>100.80000000000004</v>
      </c>
      <c r="E51" s="13">
        <f>[10]JASEC!F52</f>
        <v>100.80000000000003</v>
      </c>
      <c r="F51" s="13">
        <f>[10]JASEC!G52</f>
        <v>100.80000000000004</v>
      </c>
      <c r="G51" s="13">
        <f>[10]JASEC!H52</f>
        <v>100.80000000000003</v>
      </c>
      <c r="H51" s="13">
        <f>[10]JASEC!I52</f>
        <v>100.80000000000004</v>
      </c>
      <c r="I51" s="13">
        <f>[10]JASEC!J52</f>
        <v>100.80000000000004</v>
      </c>
      <c r="J51" s="13">
        <f>[10]JASEC!K52</f>
        <v>100.80000000000003</v>
      </c>
      <c r="K51" s="13">
        <f>[10]JASEC!L52</f>
        <v>100.80000000000004</v>
      </c>
      <c r="L51" s="13">
        <f>[10]JASEC!M52</f>
        <v>100.80000000000003</v>
      </c>
      <c r="M51" s="13">
        <f>[10]JASEC!N52</f>
        <v>100.80000000000004</v>
      </c>
      <c r="N51" s="13"/>
    </row>
    <row r="52" spans="1:14" x14ac:dyDescent="0.3">
      <c r="A52" s="22" t="str">
        <f>[10]JASEC!B53</f>
        <v>b. Bloque 31-50 000 kWh</v>
      </c>
      <c r="B52" s="13">
        <f>[10]JASEC!C53</f>
        <v>3.36</v>
      </c>
      <c r="C52" s="13">
        <f>[10]JASEC!D53</f>
        <v>3.36</v>
      </c>
      <c r="D52" s="13">
        <f>[10]JASEC!E53</f>
        <v>3.36</v>
      </c>
      <c r="E52" s="13">
        <f>[10]JASEC!F53</f>
        <v>3.36</v>
      </c>
      <c r="F52" s="13">
        <f>[10]JASEC!G53</f>
        <v>3.36</v>
      </c>
      <c r="G52" s="13">
        <f>[10]JASEC!H53</f>
        <v>3.36</v>
      </c>
      <c r="H52" s="13">
        <f>[10]JASEC!I53</f>
        <v>3.36</v>
      </c>
      <c r="I52" s="13">
        <f>[10]JASEC!J53</f>
        <v>3.36</v>
      </c>
      <c r="J52" s="13">
        <f>[10]JASEC!K53</f>
        <v>3.36</v>
      </c>
      <c r="K52" s="13">
        <f>[10]JASEC!L53</f>
        <v>3.36</v>
      </c>
      <c r="L52" s="13">
        <f>[10]JASEC!M53</f>
        <v>3.36</v>
      </c>
      <c r="M52" s="13">
        <f>[10]JASEC!N53</f>
        <v>3.36</v>
      </c>
      <c r="N52" s="13"/>
    </row>
    <row r="53" spans="1:14" x14ac:dyDescent="0.3">
      <c r="A53" s="116" t="str">
        <f>[10]JASEC!B54</f>
        <v xml:space="preserve">c. Bloque mayor a 50 000 kWh </v>
      </c>
      <c r="B53" s="115">
        <f>[10]JASEC!C54</f>
        <v>168000</v>
      </c>
      <c r="C53" s="115">
        <f>[10]JASEC!D54</f>
        <v>168000</v>
      </c>
      <c r="D53" s="115">
        <f>[10]JASEC!E54</f>
        <v>168000</v>
      </c>
      <c r="E53" s="115">
        <f>[10]JASEC!F54</f>
        <v>168000</v>
      </c>
      <c r="F53" s="115">
        <f>[10]JASEC!G54</f>
        <v>168000</v>
      </c>
      <c r="G53" s="115">
        <f>[10]JASEC!H54</f>
        <v>168000</v>
      </c>
      <c r="H53" s="115">
        <f>[10]JASEC!I54</f>
        <v>168000</v>
      </c>
      <c r="I53" s="115">
        <f>[10]JASEC!J54</f>
        <v>168000</v>
      </c>
      <c r="J53" s="115">
        <f>[10]JASEC!K54</f>
        <v>168000</v>
      </c>
      <c r="K53" s="115">
        <f>[10]JASEC!L54</f>
        <v>168000</v>
      </c>
      <c r="L53" s="115">
        <f>[10]JASEC!M54</f>
        <v>168000</v>
      </c>
      <c r="M53" s="115">
        <f>[10]JASEC!N54</f>
        <v>168000</v>
      </c>
      <c r="N53" s="13"/>
    </row>
    <row r="54" spans="1:14" x14ac:dyDescent="0.3">
      <c r="A54" s="20" t="str">
        <f>[10]JASEC!B55</f>
        <v>Tarifa de acceso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 x14ac:dyDescent="0.3">
      <c r="A55" s="20" t="str">
        <f>[10]JASEC!B56</f>
        <v>T-TA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 x14ac:dyDescent="0.3">
      <c r="A56" s="146" t="str">
        <f>[10]JASEC!B57</f>
        <v>a. Consumo de Energía cada kWh</v>
      </c>
      <c r="B56" s="115">
        <f>[10]JASEC!C57</f>
        <v>24.789999999999992</v>
      </c>
      <c r="C56" s="115">
        <f>[10]JASEC!D57</f>
        <v>24.789999999999996</v>
      </c>
      <c r="D56" s="115">
        <f>[10]JASEC!E57</f>
        <v>24.789999999999992</v>
      </c>
      <c r="E56" s="115">
        <f>[10]JASEC!F57</f>
        <v>24.789999999999996</v>
      </c>
      <c r="F56" s="115">
        <f>[10]JASEC!G57</f>
        <v>24.789999999999992</v>
      </c>
      <c r="G56" s="115">
        <f>[10]JASEC!H57</f>
        <v>24.789999999999996</v>
      </c>
      <c r="H56" s="115">
        <f>[10]JASEC!I57</f>
        <v>24.789999999999992</v>
      </c>
      <c r="I56" s="115">
        <f>[10]JASEC!J57</f>
        <v>24.789999999999992</v>
      </c>
      <c r="J56" s="115">
        <f>[10]JASEC!K57</f>
        <v>24.789999999999996</v>
      </c>
      <c r="K56" s="115">
        <f>[10]JASEC!L57</f>
        <v>24.789999999999992</v>
      </c>
      <c r="L56" s="115">
        <f>[10]JASEC!M57</f>
        <v>24.789999999999996</v>
      </c>
      <c r="M56" s="115">
        <f>[10]JASEC!N57</f>
        <v>24.789999999999992</v>
      </c>
      <c r="N56" s="13"/>
    </row>
    <row r="57" spans="1:14" x14ac:dyDescent="0.3">
      <c r="A57" s="20" t="str">
        <f>[10]JASEC!B58</f>
        <v>Tarifa en centros de recarga rápida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1:14" x14ac:dyDescent="0.3">
      <c r="A58" s="20" t="str">
        <f>[10]JASEC!B59</f>
        <v>T-VE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146" t="str">
        <f>[10]JASEC!B60</f>
        <v>b. Por minuto de recarga de energía</v>
      </c>
      <c r="B59" s="115">
        <f>[10]JASEC!C60</f>
        <v>137</v>
      </c>
      <c r="C59" s="115">
        <f>[10]JASEC!D60</f>
        <v>137</v>
      </c>
      <c r="D59" s="115">
        <f>[10]JASEC!E60</f>
        <v>137</v>
      </c>
      <c r="E59" s="115">
        <f>[10]JASEC!F60</f>
        <v>137</v>
      </c>
      <c r="F59" s="115">
        <f>[10]JASEC!G60</f>
        <v>137</v>
      </c>
      <c r="G59" s="115">
        <f>[10]JASEC!H60</f>
        <v>137</v>
      </c>
      <c r="H59" s="115">
        <f>[10]JASEC!I60</f>
        <v>137</v>
      </c>
      <c r="I59" s="115">
        <f>[10]JASEC!J60</f>
        <v>137</v>
      </c>
      <c r="J59" s="115">
        <f>[10]JASEC!K60</f>
        <v>137</v>
      </c>
      <c r="K59" s="115">
        <f>[10]JASEC!L60</f>
        <v>137</v>
      </c>
      <c r="L59" s="115">
        <f>[10]JASEC!M60</f>
        <v>137</v>
      </c>
      <c r="M59" s="115">
        <f>[10]JASEC!N60</f>
        <v>137</v>
      </c>
      <c r="N59" s="13"/>
    </row>
    <row r="60" spans="1:14" x14ac:dyDescent="0.3">
      <c r="A60" s="20" t="str">
        <f>[10]JASEC!B61</f>
        <v>Tarifa residencial modalidad prepago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1:14" x14ac:dyDescent="0.3">
      <c r="A61" s="20" t="str">
        <f>[10]JASEC!B62</f>
        <v>T-RP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x14ac:dyDescent="0.3">
      <c r="A62" s="47" t="str">
        <f>[10]JASEC!B63</f>
        <v>a. Bloque 0-30 kWh</v>
      </c>
      <c r="B62" s="13">
        <f>[10]JASEC!C63</f>
        <v>2274</v>
      </c>
      <c r="C62" s="13">
        <f>[10]JASEC!D63</f>
        <v>2274</v>
      </c>
      <c r="D62" s="13">
        <f>[10]JASEC!E63</f>
        <v>2274</v>
      </c>
      <c r="E62" s="13">
        <f>[10]JASEC!F63</f>
        <v>2274</v>
      </c>
      <c r="F62" s="13">
        <f>[10]JASEC!G63</f>
        <v>2274</v>
      </c>
      <c r="G62" s="13">
        <f>[10]JASEC!H63</f>
        <v>2274</v>
      </c>
      <c r="H62" s="13">
        <f>[10]JASEC!I63</f>
        <v>2274</v>
      </c>
      <c r="I62" s="13">
        <f>[10]JASEC!J63</f>
        <v>2274</v>
      </c>
      <c r="J62" s="13">
        <f>[10]JASEC!K63</f>
        <v>2274</v>
      </c>
      <c r="K62" s="13">
        <f>[10]JASEC!L63</f>
        <v>2274</v>
      </c>
      <c r="L62" s="13">
        <f>[10]JASEC!M63</f>
        <v>2274</v>
      </c>
      <c r="M62" s="13">
        <f>[10]JASEC!N63</f>
        <v>2274</v>
      </c>
      <c r="N62" s="13"/>
    </row>
    <row r="63" spans="1:14" x14ac:dyDescent="0.3">
      <c r="A63" s="47" t="str">
        <f>[10]JASEC!B64</f>
        <v>b. Bloque 31-200 kWh</v>
      </c>
      <c r="B63" s="13">
        <f>[10]JASEC!C64</f>
        <v>75.8</v>
      </c>
      <c r="C63" s="13">
        <f>[10]JASEC!D64</f>
        <v>75.799999999999983</v>
      </c>
      <c r="D63" s="13">
        <f>[10]JASEC!E64</f>
        <v>75.8</v>
      </c>
      <c r="E63" s="13">
        <f>[10]JASEC!F64</f>
        <v>75.799999999999983</v>
      </c>
      <c r="F63" s="13">
        <f>[10]JASEC!G64</f>
        <v>75.8</v>
      </c>
      <c r="G63" s="13">
        <f>[10]JASEC!H64</f>
        <v>75.799999999999983</v>
      </c>
      <c r="H63" s="13">
        <f>[10]JASEC!I64</f>
        <v>75.8</v>
      </c>
      <c r="I63" s="13">
        <f>[10]JASEC!J64</f>
        <v>75.8</v>
      </c>
      <c r="J63" s="13">
        <f>[10]JASEC!K64</f>
        <v>75.799999999999983</v>
      </c>
      <c r="K63" s="13">
        <f>[10]JASEC!L64</f>
        <v>75.8</v>
      </c>
      <c r="L63" s="13">
        <f>[10]JASEC!M64</f>
        <v>75.799999999999983</v>
      </c>
      <c r="M63" s="13">
        <f>[10]JASEC!N64</f>
        <v>75.8</v>
      </c>
      <c r="N63" s="13"/>
    </row>
    <row r="64" spans="1:14" x14ac:dyDescent="0.3">
      <c r="A64" s="146" t="str">
        <f>[10]JASEC!B65</f>
        <v>c. Bloque mayor a 200 kWh</v>
      </c>
      <c r="B64" s="115">
        <f>[10]JASEC!C65</f>
        <v>92.789999999999978</v>
      </c>
      <c r="C64" s="115">
        <f>[10]JASEC!D65</f>
        <v>92.789999999999978</v>
      </c>
      <c r="D64" s="115">
        <f>[10]JASEC!E65</f>
        <v>92.789999999999978</v>
      </c>
      <c r="E64" s="115">
        <f>[10]JASEC!F65</f>
        <v>92.789999999999978</v>
      </c>
      <c r="F64" s="115">
        <f>[10]JASEC!G65</f>
        <v>92.789999999999978</v>
      </c>
      <c r="G64" s="115">
        <f>[10]JASEC!H65</f>
        <v>92.789999999999978</v>
      </c>
      <c r="H64" s="115">
        <f>[10]JASEC!I65</f>
        <v>92.789999999999978</v>
      </c>
      <c r="I64" s="115">
        <f>[10]JASEC!J65</f>
        <v>92.789999999999978</v>
      </c>
      <c r="J64" s="115">
        <f>[10]JASEC!K65</f>
        <v>92.789999999999978</v>
      </c>
      <c r="K64" s="115">
        <f>[10]JASEC!L65</f>
        <v>92.789999999999978</v>
      </c>
      <c r="L64" s="115">
        <f>[10]JASEC!M65</f>
        <v>92.789999999999978</v>
      </c>
      <c r="M64" s="115">
        <f>[10]JASEC!N65</f>
        <v>92.789999999999978</v>
      </c>
      <c r="N64" s="13"/>
    </row>
    <row r="65" spans="1:14" x14ac:dyDescent="0.3">
      <c r="A65" s="20" t="str">
        <f>[10]JASEC!B66</f>
        <v>Tarifa en centros de recarga en planteles para autobuses electricos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x14ac:dyDescent="0.3">
      <c r="A66" s="20" t="str">
        <f>[10]JASEC!B67</f>
        <v>T-BE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x14ac:dyDescent="0.3">
      <c r="A67" s="146" t="str">
        <f>[10]JASEC!B68</f>
        <v>b. Consumo de Energía cada kWh</v>
      </c>
      <c r="B67" s="115">
        <f>[10]JASEC!C68</f>
        <v>52.869999999999955</v>
      </c>
      <c r="C67" s="115">
        <f>[10]JASEC!D68</f>
        <v>52.869999999999962</v>
      </c>
      <c r="D67" s="115">
        <f>[10]JASEC!E68</f>
        <v>52.869999999999955</v>
      </c>
      <c r="E67" s="115">
        <f>[10]JASEC!F68</f>
        <v>52.869999999999962</v>
      </c>
      <c r="F67" s="115">
        <f>[10]JASEC!G68</f>
        <v>52.869999999999955</v>
      </c>
      <c r="G67" s="115">
        <f>[10]JASEC!H68</f>
        <v>52.869999999999962</v>
      </c>
      <c r="H67" s="115">
        <f>[10]JASEC!I68</f>
        <v>52.869999999999955</v>
      </c>
      <c r="I67" s="115">
        <f>[10]JASEC!J68</f>
        <v>52.869999999999955</v>
      </c>
      <c r="J67" s="115">
        <f>[10]JASEC!K68</f>
        <v>52.869999999999962</v>
      </c>
      <c r="K67" s="115">
        <f>[10]JASEC!L68</f>
        <v>52.869999999999955</v>
      </c>
      <c r="L67" s="115">
        <f>[10]JASEC!M68</f>
        <v>52.869999999999962</v>
      </c>
      <c r="M67" s="115">
        <f>[10]JASEC!N68</f>
        <v>52.869999999999955</v>
      </c>
      <c r="N67" s="13"/>
    </row>
    <row r="68" spans="1:14" x14ac:dyDescent="0.3">
      <c r="A68" s="47" t="str">
        <f>[10]JASEC!B69</f>
        <v>Tarifa para los costos de interconeción 
excedentes de energía (colones/kWh)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4" x14ac:dyDescent="0.3">
      <c r="A69" s="47" t="str">
        <f>[10]JASEC!B70</f>
        <v>T-TCI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4" x14ac:dyDescent="0.3">
      <c r="A70" s="47" t="str">
        <f>[10]JASEC!B71</f>
        <v>Etapa I</v>
      </c>
      <c r="B70" s="13">
        <f>[10]JASEC!C71</f>
        <v>24297</v>
      </c>
      <c r="C70" s="13">
        <f>[10]JASEC!D71</f>
        <v>24297</v>
      </c>
      <c r="D70" s="13">
        <f>[10]JASEC!E71</f>
        <v>24297</v>
      </c>
      <c r="E70" s="13">
        <f>[10]JASEC!F71</f>
        <v>24297</v>
      </c>
      <c r="F70" s="13">
        <f>[10]JASEC!G71</f>
        <v>24297</v>
      </c>
      <c r="G70" s="13">
        <f>[10]JASEC!H71</f>
        <v>24297</v>
      </c>
      <c r="H70" s="13">
        <f>[10]JASEC!I71</f>
        <v>24297</v>
      </c>
      <c r="I70" s="13">
        <f>[10]JASEC!J71</f>
        <v>34440.483870967742</v>
      </c>
      <c r="J70" s="13">
        <f>[10]JASEC!K71</f>
        <v>37399</v>
      </c>
      <c r="K70" s="13">
        <f>[10]JASEC!L71</f>
        <v>37399</v>
      </c>
      <c r="L70" s="13">
        <f>[10]JASEC!M71</f>
        <v>37399</v>
      </c>
      <c r="M70" s="13">
        <f>[10]JASEC!N71</f>
        <v>37399</v>
      </c>
    </row>
    <row r="71" spans="1:14" x14ac:dyDescent="0.3">
      <c r="A71" s="47" t="str">
        <f>[10]JASEC!B72</f>
        <v>Etapa II</v>
      </c>
      <c r="B71" s="13">
        <f>[10]JASEC!C72</f>
        <v>87809</v>
      </c>
      <c r="C71" s="13">
        <f>[10]JASEC!D72</f>
        <v>87809</v>
      </c>
      <c r="D71" s="13">
        <f>[10]JASEC!E72</f>
        <v>87809</v>
      </c>
      <c r="E71" s="13">
        <f>[10]JASEC!F72</f>
        <v>87809</v>
      </c>
      <c r="F71" s="13">
        <f>[10]JASEC!G72</f>
        <v>87809</v>
      </c>
      <c r="G71" s="13">
        <f>[10]JASEC!H72</f>
        <v>87809</v>
      </c>
      <c r="H71" s="13">
        <f>[10]JASEC!I72</f>
        <v>87809</v>
      </c>
      <c r="I71" s="13">
        <f>[10]JASEC!J72</f>
        <v>101011.32258064517</v>
      </c>
      <c r="J71" s="13">
        <f>[10]JASEC!K72</f>
        <v>104862</v>
      </c>
      <c r="K71" s="13">
        <f>[10]JASEC!L72</f>
        <v>104862</v>
      </c>
      <c r="L71" s="13">
        <f>[10]JASEC!M72</f>
        <v>104862</v>
      </c>
      <c r="M71" s="13">
        <f>[10]JASEC!N72</f>
        <v>104862</v>
      </c>
    </row>
    <row r="72" spans="1:14" x14ac:dyDescent="0.3">
      <c r="A72" s="47" t="str">
        <f>[10]JASEC!B73</f>
        <v>Etapa III</v>
      </c>
      <c r="B72" s="13">
        <f>[10]JASEC!C73</f>
        <v>91569</v>
      </c>
      <c r="C72" s="13">
        <f>[10]JASEC!D73</f>
        <v>91569</v>
      </c>
      <c r="D72" s="13">
        <f>[10]JASEC!E73</f>
        <v>91569</v>
      </c>
      <c r="E72" s="13">
        <f>[10]JASEC!F73</f>
        <v>91569</v>
      </c>
      <c r="F72" s="13">
        <f>[10]JASEC!G73</f>
        <v>91569</v>
      </c>
      <c r="G72" s="13">
        <f>[10]JASEC!H73</f>
        <v>91569</v>
      </c>
      <c r="H72" s="13">
        <f>[10]JASEC!I73</f>
        <v>91569</v>
      </c>
      <c r="I72" s="13">
        <f>[10]JASEC!J73</f>
        <v>106398.67741935483</v>
      </c>
      <c r="J72" s="13">
        <f>[10]JASEC!K73</f>
        <v>110724</v>
      </c>
      <c r="K72" s="13">
        <f>[10]JASEC!L73</f>
        <v>110724</v>
      </c>
      <c r="L72" s="13">
        <f>[10]JASEC!M73</f>
        <v>110724</v>
      </c>
      <c r="M72" s="13">
        <f>[10]JASEC!N73</f>
        <v>110724</v>
      </c>
    </row>
    <row r="73" spans="1:14" x14ac:dyDescent="0.3">
      <c r="A73" s="146" t="str">
        <f>[10]JASEC!B74</f>
        <v>Etapa IV</v>
      </c>
      <c r="B73" s="115">
        <f>[10]JASEC!C74</f>
        <v>79355</v>
      </c>
      <c r="C73" s="115">
        <f>[10]JASEC!D74</f>
        <v>79355</v>
      </c>
      <c r="D73" s="115">
        <f>[10]JASEC!E74</f>
        <v>79355</v>
      </c>
      <c r="E73" s="115">
        <f>[10]JASEC!F74</f>
        <v>79355</v>
      </c>
      <c r="F73" s="115">
        <f>[10]JASEC!G74</f>
        <v>79355</v>
      </c>
      <c r="G73" s="115">
        <f>[10]JASEC!H74</f>
        <v>79355</v>
      </c>
      <c r="H73" s="115">
        <f>[10]JASEC!I74</f>
        <v>79355</v>
      </c>
      <c r="I73" s="115">
        <f>[10]JASEC!J74</f>
        <v>93552.161290322576</v>
      </c>
      <c r="J73" s="115">
        <f>[10]JASEC!K74</f>
        <v>97693</v>
      </c>
      <c r="K73" s="115">
        <f>[10]JASEC!L74</f>
        <v>97693</v>
      </c>
      <c r="L73" s="115">
        <f>[10]JASEC!M74</f>
        <v>97693</v>
      </c>
      <c r="M73" s="115">
        <f>[10]JASEC!N74</f>
        <v>97693</v>
      </c>
    </row>
    <row r="74" spans="1:14" x14ac:dyDescent="0.3">
      <c r="A74" s="20" t="str">
        <f>[10]JASEC!B75</f>
        <v>Tarifa máxima para la compra-venta de
excedentes de energía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4" x14ac:dyDescent="0.3">
      <c r="A75" s="20" t="str">
        <f>[10]JASEC!B76</f>
        <v>T-TCVE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4" x14ac:dyDescent="0.3">
      <c r="A76" s="47" t="str">
        <f>[10]JASEC!B77</f>
        <v>Periodo Noche</v>
      </c>
      <c r="B76" s="13">
        <f>[10]JASEC!C77</f>
        <v>33.669999999999987</v>
      </c>
      <c r="C76" s="13">
        <f>[10]JASEC!D77</f>
        <v>33.669999999999987</v>
      </c>
      <c r="D76" s="13">
        <f>[10]JASEC!E77</f>
        <v>33.669999999999987</v>
      </c>
      <c r="E76" s="13">
        <f>[10]JASEC!F77</f>
        <v>33.669999999999987</v>
      </c>
      <c r="F76" s="13">
        <f>[10]JASEC!G77</f>
        <v>33.669999999999987</v>
      </c>
      <c r="G76" s="13">
        <f>[10]JASEC!H77</f>
        <v>33.669999999999987</v>
      </c>
      <c r="H76" s="13">
        <f>[10]JASEC!I77</f>
        <v>33.669999999999987</v>
      </c>
      <c r="I76" s="13">
        <f>[10]JASEC!J77</f>
        <v>33.669999999999987</v>
      </c>
      <c r="J76" s="13">
        <f>[10]JASEC!K77</f>
        <v>33.669999999999987</v>
      </c>
      <c r="K76" s="13">
        <f>[10]JASEC!L77</f>
        <v>33.669999999999987</v>
      </c>
      <c r="L76" s="13">
        <f>[10]JASEC!M77</f>
        <v>33.669999999999987</v>
      </c>
      <c r="M76" s="13">
        <f>[10]JASEC!N77</f>
        <v>33.669999999999987</v>
      </c>
    </row>
    <row r="77" spans="1:14" x14ac:dyDescent="0.3">
      <c r="A77" s="47" t="str">
        <f>[10]JASEC!B78</f>
        <v>Periodo Punta</v>
      </c>
      <c r="B77" s="13">
        <f>[10]JASEC!C78</f>
        <v>69.239999999999981</v>
      </c>
      <c r="C77" s="13">
        <f>[10]JASEC!D78</f>
        <v>69.239999999999995</v>
      </c>
      <c r="D77" s="13">
        <f>[10]JASEC!E78</f>
        <v>69.239999999999981</v>
      </c>
      <c r="E77" s="13">
        <f>[10]JASEC!F78</f>
        <v>69.239999999999995</v>
      </c>
      <c r="F77" s="13">
        <f>[10]JASEC!G78</f>
        <v>69.239999999999981</v>
      </c>
      <c r="G77" s="13">
        <f>[10]JASEC!H78</f>
        <v>69.239999999999995</v>
      </c>
      <c r="H77" s="13">
        <f>[10]JASEC!I78</f>
        <v>69.239999999999981</v>
      </c>
      <c r="I77" s="13">
        <f>[10]JASEC!J78</f>
        <v>69.239999999999981</v>
      </c>
      <c r="J77" s="13">
        <f>[10]JASEC!K78</f>
        <v>69.239999999999995</v>
      </c>
      <c r="K77" s="13">
        <f>[10]JASEC!L78</f>
        <v>69.239999999999981</v>
      </c>
      <c r="L77" s="13">
        <f>[10]JASEC!M78</f>
        <v>69.239999999999995</v>
      </c>
      <c r="M77" s="13">
        <f>[10]JASEC!N78</f>
        <v>69.239999999999981</v>
      </c>
    </row>
    <row r="78" spans="1:14" x14ac:dyDescent="0.3">
      <c r="A78" s="146" t="str">
        <f>[10]JASEC!B79</f>
        <v>Periodo Valle</v>
      </c>
      <c r="B78" s="115">
        <f>[10]JASEC!C79</f>
        <v>50.869999999999962</v>
      </c>
      <c r="C78" s="115">
        <f>[10]JASEC!D79</f>
        <v>50.869999999999969</v>
      </c>
      <c r="D78" s="115">
        <f>[10]JASEC!E79</f>
        <v>50.869999999999962</v>
      </c>
      <c r="E78" s="115">
        <f>[10]JASEC!F79</f>
        <v>50.869999999999969</v>
      </c>
      <c r="F78" s="115">
        <f>[10]JASEC!G79</f>
        <v>50.869999999999962</v>
      </c>
      <c r="G78" s="115">
        <f>[10]JASEC!H79</f>
        <v>50.869999999999969</v>
      </c>
      <c r="H78" s="115">
        <f>[10]JASEC!I79</f>
        <v>50.869999999999962</v>
      </c>
      <c r="I78" s="115">
        <f>[10]JASEC!J79</f>
        <v>50.869999999999962</v>
      </c>
      <c r="J78" s="115">
        <f>[10]JASEC!K79</f>
        <v>50.869999999999969</v>
      </c>
      <c r="K78" s="115">
        <f>[10]JASEC!L79</f>
        <v>50.869999999999962</v>
      </c>
      <c r="L78" s="115">
        <f>[10]JASEC!M79</f>
        <v>50.869999999999969</v>
      </c>
      <c r="M78" s="115">
        <f>[10]JASEC!N79</f>
        <v>50.869999999999962</v>
      </c>
    </row>
    <row r="79" spans="1:14" x14ac:dyDescent="0.3">
      <c r="A79" s="20" t="str">
        <f>[10]JASEC!B80</f>
        <v>Tarifa de los recursos energéticos distribuidos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4" x14ac:dyDescent="0.3">
      <c r="A80" s="20" t="str">
        <f>[10]JASEC!B81</f>
        <v>T-TDER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x14ac:dyDescent="0.3">
      <c r="A81" s="146" t="str">
        <f>[10]JASEC!B82</f>
        <v>Por kW instalado</v>
      </c>
      <c r="B81" s="115">
        <f>[10]JASEC!C82</f>
        <v>146</v>
      </c>
      <c r="C81" s="115">
        <f>[10]JASEC!D82</f>
        <v>146</v>
      </c>
      <c r="D81" s="115">
        <f>[10]JASEC!E82</f>
        <v>146</v>
      </c>
      <c r="E81" s="115">
        <f>[10]JASEC!F82</f>
        <v>146</v>
      </c>
      <c r="F81" s="115">
        <f>[10]JASEC!G82</f>
        <v>146</v>
      </c>
      <c r="G81" s="115">
        <f>[10]JASEC!H82</f>
        <v>146</v>
      </c>
      <c r="H81" s="115">
        <f>[10]JASEC!I82</f>
        <v>146</v>
      </c>
      <c r="I81" s="115">
        <f>[10]JASEC!J82</f>
        <v>146</v>
      </c>
      <c r="J81" s="115">
        <f>[10]JASEC!K82</f>
        <v>146</v>
      </c>
      <c r="K81" s="115">
        <f>[10]JASEC!L82</f>
        <v>146</v>
      </c>
      <c r="L81" s="115">
        <f>[10]JASEC!M82</f>
        <v>146</v>
      </c>
      <c r="M81" s="115">
        <f>[10]JASEC!N82</f>
        <v>146</v>
      </c>
    </row>
    <row r="82" spans="1:13" x14ac:dyDescent="0.3">
      <c r="A82" s="47" t="str">
        <f>[10]JASEC!B83</f>
        <v xml:space="preserve">Tarifa de peajes de distribución 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3">
      <c r="A83" s="47" t="str">
        <f>[10]JASEC!B84</f>
        <v>T-TPDx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spans="1:13" x14ac:dyDescent="0.3">
      <c r="A84" s="146" t="str">
        <f>[10]JASEC!B85</f>
        <v>Por Energía transportada</v>
      </c>
      <c r="B84" s="115">
        <f>[10]JASEC!C85</f>
        <v>0.85000000000000042</v>
      </c>
      <c r="C84" s="115">
        <f>[10]JASEC!D85</f>
        <v>0.85000000000000031</v>
      </c>
      <c r="D84" s="115">
        <f>[10]JASEC!E85</f>
        <v>0.85000000000000042</v>
      </c>
      <c r="E84" s="115">
        <f>[10]JASEC!F85</f>
        <v>0.85000000000000031</v>
      </c>
      <c r="F84" s="115">
        <f>[10]JASEC!G85</f>
        <v>0.85000000000000042</v>
      </c>
      <c r="G84" s="115">
        <f>[10]JASEC!H85</f>
        <v>0.85000000000000031</v>
      </c>
      <c r="H84" s="115">
        <f>[10]JASEC!I85</f>
        <v>0.85000000000000042</v>
      </c>
      <c r="I84" s="115">
        <f>[10]JASEC!J85</f>
        <v>0.85000000000000042</v>
      </c>
      <c r="J84" s="115">
        <f>[10]JASEC!K85</f>
        <v>0.85000000000000031</v>
      </c>
      <c r="K84" s="115">
        <f>[10]JASEC!L85</f>
        <v>0.85000000000000042</v>
      </c>
      <c r="L84" s="115">
        <f>[10]JASEC!M85</f>
        <v>0.85000000000000031</v>
      </c>
      <c r="M84" s="115">
        <f>[10]JASEC!N85</f>
        <v>0.85000000000000042</v>
      </c>
    </row>
    <row r="85" spans="1:13" x14ac:dyDescent="0.3">
      <c r="A85" s="47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x14ac:dyDescent="0.3">
      <c r="A86" s="24"/>
    </row>
    <row r="87" spans="1:13" x14ac:dyDescent="0.3">
      <c r="A87" s="24" t="s">
        <v>25</v>
      </c>
    </row>
    <row r="88" spans="1:13" x14ac:dyDescent="0.3">
      <c r="A88" s="24" t="s">
        <v>76</v>
      </c>
    </row>
    <row r="92" spans="1:13" x14ac:dyDescent="0.3">
      <c r="A92" s="179" t="s">
        <v>65</v>
      </c>
      <c r="B92" s="179"/>
      <c r="C92" s="179"/>
      <c r="D92" s="179"/>
      <c r="E92" s="179"/>
      <c r="F92" s="179"/>
      <c r="G92" s="179"/>
      <c r="H92" s="179"/>
      <c r="I92" s="179"/>
      <c r="J92" s="179"/>
    </row>
    <row r="93" spans="1:13" x14ac:dyDescent="0.3">
      <c r="A93" s="180" t="s">
        <v>233</v>
      </c>
      <c r="B93" s="180"/>
      <c r="C93" s="180"/>
      <c r="D93" s="180"/>
      <c r="E93" s="180"/>
      <c r="F93" s="180"/>
      <c r="G93" s="180"/>
      <c r="H93" s="180"/>
      <c r="I93" s="180"/>
      <c r="J93" s="180"/>
    </row>
    <row r="94" spans="1:13" x14ac:dyDescent="0.3">
      <c r="A94" s="7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</row>
    <row r="95" spans="1:13" x14ac:dyDescent="0.3">
      <c r="A95" s="124" t="str">
        <f>[10]JASEC!B93</f>
        <v>Promedio de Tarifa</v>
      </c>
      <c r="B95" s="124" t="str">
        <f>[10]JASEC!C93</f>
        <v>Mes</v>
      </c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</row>
    <row r="96" spans="1:13" x14ac:dyDescent="0.3">
      <c r="A96" s="125" t="str">
        <f>[10]JASEC!B94</f>
        <v>º</v>
      </c>
      <c r="B96" s="125" t="str">
        <f>[10]JASEC!C94</f>
        <v>Enero</v>
      </c>
      <c r="C96" s="125" t="str">
        <f>[10]JASEC!D94</f>
        <v>Febrero</v>
      </c>
      <c r="D96" s="125" t="str">
        <f>[10]JASEC!E94</f>
        <v>Marzo</v>
      </c>
      <c r="E96" s="125" t="str">
        <f>[10]JASEC!F94</f>
        <v>Abril</v>
      </c>
      <c r="F96" s="125" t="str">
        <f>[10]JASEC!G94</f>
        <v>Mayo</v>
      </c>
      <c r="G96" s="125" t="str">
        <f>[10]JASEC!H94</f>
        <v>Junio</v>
      </c>
      <c r="H96" s="125" t="str">
        <f>[10]JASEC!I94</f>
        <v>Julio</v>
      </c>
      <c r="I96" s="125" t="str">
        <f>[10]JASEC!J94</f>
        <v>Agosto</v>
      </c>
      <c r="J96" s="125" t="str">
        <f>[10]JASEC!K94</f>
        <v>Septiembre</v>
      </c>
      <c r="K96" s="125" t="str">
        <f>[10]JASEC!L94</f>
        <v>Octubre</v>
      </c>
      <c r="L96" s="125" t="str">
        <f>[10]JASEC!M94</f>
        <v>Noviembre</v>
      </c>
      <c r="M96" s="125" t="str">
        <f>[10]JASEC!N94</f>
        <v>Diciembre</v>
      </c>
    </row>
    <row r="97" spans="1:13" x14ac:dyDescent="0.3">
      <c r="A97" s="51" t="str">
        <f>[10]JASEC!B95</f>
        <v>VENTAS AL SERVICIO DE DISTRIBUCIÓN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</row>
    <row r="98" spans="1:13" x14ac:dyDescent="0.3">
      <c r="A98" s="51" t="str">
        <f>[10]JASEC!B96</f>
        <v>T-SD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</row>
    <row r="99" spans="1:13" x14ac:dyDescent="0.3">
      <c r="A99" s="60" t="str">
        <f>[10]JASEC!B97</f>
        <v>a. Energía Punta</v>
      </c>
      <c r="B99" s="60">
        <f>[10]JASEC!C97</f>
        <v>50.089999999999982</v>
      </c>
      <c r="C99" s="60">
        <f>[10]JASEC!D97</f>
        <v>50.089999999999989</v>
      </c>
      <c r="D99" s="60">
        <f>[10]JASEC!E97</f>
        <v>50.089999999999982</v>
      </c>
      <c r="E99" s="60">
        <f>[10]JASEC!F97</f>
        <v>50.089999999999989</v>
      </c>
      <c r="F99" s="60">
        <f>[10]JASEC!G97</f>
        <v>50.089999999999982</v>
      </c>
      <c r="G99" s="60">
        <f>[10]JASEC!H97</f>
        <v>50.089999999999989</v>
      </c>
      <c r="H99" s="60">
        <f>[10]JASEC!I97</f>
        <v>50.089999999999982</v>
      </c>
      <c r="I99" s="60">
        <f>[10]JASEC!J97</f>
        <v>50.089999999999982</v>
      </c>
      <c r="J99" s="60">
        <f>[10]JASEC!K97</f>
        <v>50.089999999999989</v>
      </c>
      <c r="K99" s="60">
        <f>[10]JASEC!L97</f>
        <v>50.089999999999982</v>
      </c>
      <c r="L99" s="60">
        <f>[10]JASEC!M97</f>
        <v>50.089999999999989</v>
      </c>
      <c r="M99" s="60">
        <f>[10]JASEC!N97</f>
        <v>50.089999999999982</v>
      </c>
    </row>
    <row r="100" spans="1:13" x14ac:dyDescent="0.3">
      <c r="A100" s="60" t="str">
        <f>[10]JASEC!B98</f>
        <v>b. Energía Valle</v>
      </c>
      <c r="B100" s="60">
        <f>[10]JASEC!C98</f>
        <v>40.72000000000002</v>
      </c>
      <c r="C100" s="60">
        <f>[10]JASEC!D98</f>
        <v>40.72000000000002</v>
      </c>
      <c r="D100" s="60">
        <f>[10]JASEC!E98</f>
        <v>40.72000000000002</v>
      </c>
      <c r="E100" s="60">
        <f>[10]JASEC!F98</f>
        <v>40.72000000000002</v>
      </c>
      <c r="F100" s="60">
        <f>[10]JASEC!G98</f>
        <v>40.72000000000002</v>
      </c>
      <c r="G100" s="60">
        <f>[10]JASEC!H98</f>
        <v>40.72000000000002</v>
      </c>
      <c r="H100" s="60">
        <f>[10]JASEC!I98</f>
        <v>40.72000000000002</v>
      </c>
      <c r="I100" s="60">
        <f>[10]JASEC!J98</f>
        <v>40.72000000000002</v>
      </c>
      <c r="J100" s="60">
        <f>[10]JASEC!K98</f>
        <v>40.72000000000002</v>
      </c>
      <c r="K100" s="60">
        <f>[10]JASEC!L98</f>
        <v>40.72000000000002</v>
      </c>
      <c r="L100" s="60">
        <f>[10]JASEC!M98</f>
        <v>40.72000000000002</v>
      </c>
      <c r="M100" s="60">
        <f>[10]JASEC!N98</f>
        <v>40.72000000000002</v>
      </c>
    </row>
    <row r="101" spans="1:13" x14ac:dyDescent="0.3">
      <c r="A101" s="60" t="str">
        <f>[10]JASEC!B99</f>
        <v>c. Energía Noche</v>
      </c>
      <c r="B101" s="60">
        <f>[10]JASEC!C99</f>
        <v>34.61</v>
      </c>
      <c r="C101" s="60">
        <f>[10]JASEC!D99</f>
        <v>34.610000000000007</v>
      </c>
      <c r="D101" s="60">
        <f>[10]JASEC!E99</f>
        <v>34.61</v>
      </c>
      <c r="E101" s="60">
        <f>[10]JASEC!F99</f>
        <v>34.610000000000007</v>
      </c>
      <c r="F101" s="60">
        <f>[10]JASEC!G99</f>
        <v>34.61</v>
      </c>
      <c r="G101" s="60">
        <f>[10]JASEC!H99</f>
        <v>34.610000000000007</v>
      </c>
      <c r="H101" s="60">
        <f>[10]JASEC!I99</f>
        <v>34.61</v>
      </c>
      <c r="I101" s="60">
        <f>[10]JASEC!J99</f>
        <v>34.61</v>
      </c>
      <c r="J101" s="60">
        <f>[10]JASEC!K99</f>
        <v>34.610000000000007</v>
      </c>
      <c r="K101" s="60">
        <f>[10]JASEC!L99</f>
        <v>34.61</v>
      </c>
      <c r="L101" s="60">
        <f>[10]JASEC!M99</f>
        <v>34.610000000000007</v>
      </c>
      <c r="M101" s="60">
        <f>[10]JASEC!N99</f>
        <v>34.61</v>
      </c>
    </row>
    <row r="102" spans="1:13" x14ac:dyDescent="0.3">
      <c r="A102" s="60" t="str">
        <f>[10]JASEC!B100</f>
        <v>d. Potencia Punta</v>
      </c>
      <c r="B102" s="60">
        <f>[10]JASEC!C100</f>
        <v>2838.1600000000021</v>
      </c>
      <c r="C102" s="60">
        <f>[10]JASEC!D100</f>
        <v>2838.1600000000021</v>
      </c>
      <c r="D102" s="60">
        <f>[10]JASEC!E100</f>
        <v>2838.1600000000021</v>
      </c>
      <c r="E102" s="60">
        <f>[10]JASEC!F100</f>
        <v>2838.1600000000021</v>
      </c>
      <c r="F102" s="60">
        <f>[10]JASEC!G100</f>
        <v>2838.1600000000021</v>
      </c>
      <c r="G102" s="60">
        <f>[10]JASEC!H100</f>
        <v>2838.1600000000021</v>
      </c>
      <c r="H102" s="60">
        <f>[10]JASEC!I100</f>
        <v>2838.1600000000021</v>
      </c>
      <c r="I102" s="60">
        <f>[10]JASEC!J100</f>
        <v>2838.1600000000021</v>
      </c>
      <c r="J102" s="60">
        <f>[10]JASEC!K100</f>
        <v>2838.1600000000021</v>
      </c>
      <c r="K102" s="60">
        <f>[10]JASEC!L100</f>
        <v>2838.1600000000021</v>
      </c>
      <c r="L102" s="60">
        <f>[10]JASEC!M100</f>
        <v>2838.1600000000021</v>
      </c>
      <c r="M102" s="60">
        <f>[10]JASEC!N100</f>
        <v>2838.1600000000021</v>
      </c>
    </row>
    <row r="103" spans="1:13" x14ac:dyDescent="0.3">
      <c r="A103" s="60" t="str">
        <f>[10]JASEC!B101</f>
        <v>e. Potencia Valle</v>
      </c>
      <c r="B103" s="60">
        <f>[10]JASEC!C101</f>
        <v>2838.1600000000021</v>
      </c>
      <c r="C103" s="60">
        <f>[10]JASEC!D101</f>
        <v>2838.1600000000021</v>
      </c>
      <c r="D103" s="60">
        <f>[10]JASEC!E101</f>
        <v>2838.1600000000021</v>
      </c>
      <c r="E103" s="60">
        <f>[10]JASEC!F101</f>
        <v>2838.1600000000021</v>
      </c>
      <c r="F103" s="60">
        <f>[10]JASEC!G101</f>
        <v>2838.1600000000021</v>
      </c>
      <c r="G103" s="60">
        <f>[10]JASEC!H101</f>
        <v>2838.1600000000021</v>
      </c>
      <c r="H103" s="60">
        <f>[10]JASEC!I101</f>
        <v>2838.1600000000021</v>
      </c>
      <c r="I103" s="60">
        <f>[10]JASEC!J101</f>
        <v>2838.1600000000021</v>
      </c>
      <c r="J103" s="60">
        <f>[10]JASEC!K101</f>
        <v>2838.1600000000021</v>
      </c>
      <c r="K103" s="60">
        <f>[10]JASEC!L101</f>
        <v>2838.1600000000021</v>
      </c>
      <c r="L103" s="60">
        <f>[10]JASEC!M101</f>
        <v>2838.1600000000021</v>
      </c>
      <c r="M103" s="60">
        <f>[10]JASEC!N101</f>
        <v>2838.1600000000021</v>
      </c>
    </row>
    <row r="104" spans="1:13" x14ac:dyDescent="0.3">
      <c r="A104" s="127" t="str">
        <f>[10]JASEC!B102</f>
        <v>f. Potencia Noche</v>
      </c>
      <c r="B104" s="127">
        <f>[10]JASEC!C102</f>
        <v>0</v>
      </c>
      <c r="C104" s="127">
        <f>[10]JASEC!D102</f>
        <v>0</v>
      </c>
      <c r="D104" s="127">
        <f>[10]JASEC!E102</f>
        <v>0</v>
      </c>
      <c r="E104" s="127">
        <f>[10]JASEC!F102</f>
        <v>0</v>
      </c>
      <c r="F104" s="127">
        <f>[10]JASEC!G102</f>
        <v>0</v>
      </c>
      <c r="G104" s="127">
        <f>[10]JASEC!H102</f>
        <v>0</v>
      </c>
      <c r="H104" s="127">
        <f>[10]JASEC!I102</f>
        <v>0</v>
      </c>
      <c r="I104" s="127">
        <f>[10]JASEC!J102</f>
        <v>0</v>
      </c>
      <c r="J104" s="127">
        <f>[10]JASEC!K102</f>
        <v>0</v>
      </c>
      <c r="K104" s="127">
        <f>[10]JASEC!L102</f>
        <v>0</v>
      </c>
      <c r="L104" s="127">
        <f>[10]JASEC!M102</f>
        <v>0</v>
      </c>
      <c r="M104" s="127">
        <f>[10]JASEC!N102</f>
        <v>0</v>
      </c>
    </row>
    <row r="105" spans="1:13" x14ac:dyDescent="0.3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</row>
    <row r="106" spans="1:13" x14ac:dyDescent="0.3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</row>
    <row r="107" spans="1:13" x14ac:dyDescent="0.3">
      <c r="A107" s="60"/>
      <c r="B107" s="60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spans="1:13" x14ac:dyDescent="0.3">
      <c r="A108" s="24"/>
    </row>
    <row r="109" spans="1:13" x14ac:dyDescent="0.3">
      <c r="A109" s="24"/>
    </row>
  </sheetData>
  <mergeCells count="4">
    <mergeCell ref="A4:J4"/>
    <mergeCell ref="A5:M5"/>
    <mergeCell ref="A92:J92"/>
    <mergeCell ref="A93:J93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B466-D871-40BA-8EC4-8580640F4EC5}">
  <sheetPr>
    <tabColor theme="2"/>
  </sheetPr>
  <dimension ref="A5:N144"/>
  <sheetViews>
    <sheetView topLeftCell="A132" workbookViewId="0">
      <selection activeCell="A142" sqref="A142:N144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234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[10]ESPH!B7</f>
        <v>Tipo de tarifa y bloque</v>
      </c>
      <c r="B7" s="18" t="str">
        <f>[10]ESPH!C7</f>
        <v>Enero</v>
      </c>
      <c r="C7" s="18" t="str">
        <f>[10]ESPH!D7</f>
        <v>Febrero</v>
      </c>
      <c r="D7" s="18" t="str">
        <f>[10]ESPH!E7</f>
        <v>Marzo</v>
      </c>
      <c r="E7" s="18" t="str">
        <f>[10]ESPH!F7</f>
        <v>Abril</v>
      </c>
      <c r="F7" s="18" t="str">
        <f>[10]ESPH!G7</f>
        <v>Mayo</v>
      </c>
      <c r="G7" s="18" t="str">
        <f>[10]ESPH!H7</f>
        <v>Junio</v>
      </c>
      <c r="H7" s="18" t="str">
        <f>[10]ESPH!I7</f>
        <v>Julio</v>
      </c>
      <c r="I7" s="18" t="str">
        <f>[10]ESPH!J7</f>
        <v>Agosto</v>
      </c>
      <c r="J7" s="18" t="str">
        <f>[10]ESPH!K7</f>
        <v>Septiembre</v>
      </c>
      <c r="K7" s="18" t="str">
        <f>[10]ESPH!L7</f>
        <v>Octubre</v>
      </c>
      <c r="L7" s="18" t="str">
        <f>[10]ESPH!M7</f>
        <v>Noviembre</v>
      </c>
      <c r="M7" s="18" t="str">
        <f>[10]ESPH!N7</f>
        <v>Diciembre</v>
      </c>
      <c r="N7" s="37"/>
    </row>
    <row r="8" spans="1:14" x14ac:dyDescent="0.3">
      <c r="A8" s="19" t="str">
        <f>[10]ESPH!B8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[10]ESPH!B9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[10]ESPH!B10</f>
        <v>a. Bloque 0-200 kWh</v>
      </c>
      <c r="B10" s="13">
        <f>[10]ESPH!C10</f>
        <v>1495.8399999999988</v>
      </c>
      <c r="C10" s="13">
        <f>[10]ESPH!D10</f>
        <v>1495.839999999999</v>
      </c>
      <c r="D10" s="13">
        <f>[10]ESPH!E10</f>
        <v>1495.8399999999988</v>
      </c>
      <c r="E10" s="13">
        <f>[10]ESPH!F10</f>
        <v>1495.839999999999</v>
      </c>
      <c r="F10" s="13">
        <f>[10]ESPH!G10</f>
        <v>1495.8399999999988</v>
      </c>
      <c r="G10" s="13">
        <f>[10]ESPH!H10</f>
        <v>1495.839999999999</v>
      </c>
      <c r="H10" s="13">
        <f>[10]ESPH!I10</f>
        <v>1495.8399999999988</v>
      </c>
      <c r="I10" s="13">
        <f>[10]ESPH!J10</f>
        <v>1495.8399999999988</v>
      </c>
      <c r="J10" s="13">
        <f>[10]ESPH!K10</f>
        <v>1495.839999999999</v>
      </c>
      <c r="K10" s="13">
        <f>[10]ESPH!L10</f>
        <v>1495.8399999999988</v>
      </c>
      <c r="L10" s="13">
        <f>[10]ESPH!M10</f>
        <v>1495.839999999999</v>
      </c>
      <c r="M10" s="13">
        <f>[10]ESPH!N10</f>
        <v>1495.8399999999988</v>
      </c>
      <c r="N10" s="13"/>
    </row>
    <row r="11" spans="1:14" x14ac:dyDescent="0.3">
      <c r="A11" s="22" t="str">
        <f>[10]ESPH!B11</f>
        <v>b. Bloque 0-200 kWh</v>
      </c>
      <c r="B11" s="13">
        <f>[10]ESPH!C11</f>
        <v>69.48</v>
      </c>
      <c r="C11" s="13">
        <f>[10]ESPH!D11</f>
        <v>69.48</v>
      </c>
      <c r="D11" s="13">
        <f>[10]ESPH!E11</f>
        <v>69.48</v>
      </c>
      <c r="E11" s="13">
        <f>[10]ESPH!F11</f>
        <v>69.48</v>
      </c>
      <c r="F11" s="13">
        <f>[10]ESPH!G11</f>
        <v>69.48</v>
      </c>
      <c r="G11" s="13">
        <f>[10]ESPH!H11</f>
        <v>69.48</v>
      </c>
      <c r="H11" s="13">
        <f>[10]ESPH!I11</f>
        <v>69.48</v>
      </c>
      <c r="I11" s="13">
        <f>[10]ESPH!J11</f>
        <v>69.48</v>
      </c>
      <c r="J11" s="13">
        <f>[10]ESPH!K11</f>
        <v>69.48</v>
      </c>
      <c r="K11" s="13">
        <f>[10]ESPH!L11</f>
        <v>69.48</v>
      </c>
      <c r="L11" s="13">
        <f>[10]ESPH!M11</f>
        <v>69.48</v>
      </c>
      <c r="M11" s="13">
        <f>[10]ESPH!N11</f>
        <v>69.48</v>
      </c>
      <c r="N11" s="13"/>
    </row>
    <row r="12" spans="1:14" x14ac:dyDescent="0.3">
      <c r="A12" s="22" t="str">
        <f>[10]ESPH!B12</f>
        <v>c. Bloque 201-275 kWh</v>
      </c>
      <c r="B12" s="13">
        <f>[10]ESPH!C12</f>
        <v>2912.940000000001</v>
      </c>
      <c r="C12" s="13">
        <f>[10]ESPH!D12</f>
        <v>2912.940000000001</v>
      </c>
      <c r="D12" s="13">
        <f>[10]ESPH!E12</f>
        <v>2912.940000000001</v>
      </c>
      <c r="E12" s="13">
        <f>[10]ESPH!F12</f>
        <v>2912.940000000001</v>
      </c>
      <c r="F12" s="13">
        <f>[10]ESPH!G12</f>
        <v>2912.940000000001</v>
      </c>
      <c r="G12" s="13">
        <f>[10]ESPH!H12</f>
        <v>2912.940000000001</v>
      </c>
      <c r="H12" s="13">
        <f>[10]ESPH!I12</f>
        <v>2912.940000000001</v>
      </c>
      <c r="I12" s="13">
        <f>[10]ESPH!J12</f>
        <v>2912.940000000001</v>
      </c>
      <c r="J12" s="13">
        <f>[10]ESPH!K12</f>
        <v>2912.940000000001</v>
      </c>
      <c r="K12" s="13">
        <f>[10]ESPH!L12</f>
        <v>2912.940000000001</v>
      </c>
      <c r="L12" s="13">
        <f>[10]ESPH!M12</f>
        <v>2912.940000000001</v>
      </c>
      <c r="M12" s="13">
        <f>[10]ESPH!N12</f>
        <v>2912.940000000001</v>
      </c>
      <c r="N12" s="21"/>
    </row>
    <row r="13" spans="1:14" x14ac:dyDescent="0.3">
      <c r="A13" s="60" t="str">
        <f>[10]ESPH!B13</f>
        <v>d. Bloque 201-275 kWh</v>
      </c>
      <c r="B13" s="13">
        <f>[10]ESPH!C13</f>
        <v>74.680000000000021</v>
      </c>
      <c r="C13" s="13">
        <f>[10]ESPH!D13</f>
        <v>74.680000000000035</v>
      </c>
      <c r="D13" s="13">
        <f>[10]ESPH!E13</f>
        <v>74.680000000000021</v>
      </c>
      <c r="E13" s="13">
        <f>[10]ESPH!F13</f>
        <v>74.680000000000035</v>
      </c>
      <c r="F13" s="13">
        <f>[10]ESPH!G13</f>
        <v>74.680000000000021</v>
      </c>
      <c r="G13" s="13">
        <f>[10]ESPH!H13</f>
        <v>74.680000000000035</v>
      </c>
      <c r="H13" s="13">
        <f>[10]ESPH!I13</f>
        <v>74.680000000000021</v>
      </c>
      <c r="I13" s="13">
        <f>[10]ESPH!J13</f>
        <v>74.680000000000021</v>
      </c>
      <c r="J13" s="13">
        <f>[10]ESPH!K13</f>
        <v>74.680000000000035</v>
      </c>
      <c r="K13" s="13">
        <f>[10]ESPH!L13</f>
        <v>74.680000000000021</v>
      </c>
      <c r="L13" s="13">
        <f>[10]ESPH!M13</f>
        <v>74.680000000000035</v>
      </c>
      <c r="M13" s="13">
        <f>[10]ESPH!N13</f>
        <v>74.680000000000021</v>
      </c>
      <c r="N13" s="21"/>
    </row>
    <row r="14" spans="1:14" x14ac:dyDescent="0.3">
      <c r="A14" s="47" t="str">
        <f>[10]ESPH!B14</f>
        <v>e. Bloque 276-360 kWh</v>
      </c>
      <c r="B14" s="13">
        <f>[10]ESPH!C14</f>
        <v>3857.6900000000014</v>
      </c>
      <c r="C14" s="13">
        <f>[10]ESPH!D14</f>
        <v>3857.6900000000014</v>
      </c>
      <c r="D14" s="13">
        <f>[10]ESPH!E14</f>
        <v>3857.6900000000014</v>
      </c>
      <c r="E14" s="13">
        <f>[10]ESPH!F14</f>
        <v>3857.6900000000014</v>
      </c>
      <c r="F14" s="13">
        <f>[10]ESPH!G14</f>
        <v>3857.6900000000014</v>
      </c>
      <c r="G14" s="13">
        <f>[10]ESPH!H14</f>
        <v>3857.6900000000014</v>
      </c>
      <c r="H14" s="13">
        <f>[10]ESPH!I14</f>
        <v>3857.6900000000014</v>
      </c>
      <c r="I14" s="13">
        <f>[10]ESPH!J14</f>
        <v>3857.6900000000014</v>
      </c>
      <c r="J14" s="13">
        <f>[10]ESPH!K14</f>
        <v>3857.6900000000014</v>
      </c>
      <c r="K14" s="13">
        <f>[10]ESPH!L14</f>
        <v>3857.6900000000014</v>
      </c>
      <c r="L14" s="13">
        <f>[10]ESPH!M14</f>
        <v>3857.6900000000014</v>
      </c>
      <c r="M14" s="13">
        <f>[10]ESPH!N14</f>
        <v>3857.6900000000014</v>
      </c>
      <c r="N14" s="13"/>
    </row>
    <row r="15" spans="1:14" x14ac:dyDescent="0.3">
      <c r="A15" s="22" t="str">
        <f>[10]ESPH!B15</f>
        <v>f. Bloque 276-360 kWh</v>
      </c>
      <c r="B15" s="13">
        <f>[10]ESPH!C15</f>
        <v>82.73</v>
      </c>
      <c r="C15" s="13">
        <f>[10]ESPH!D15</f>
        <v>82.73</v>
      </c>
      <c r="D15" s="13">
        <f>[10]ESPH!E15</f>
        <v>82.73</v>
      </c>
      <c r="E15" s="13">
        <f>[10]ESPH!F15</f>
        <v>82.73</v>
      </c>
      <c r="F15" s="13">
        <f>[10]ESPH!G15</f>
        <v>82.73</v>
      </c>
      <c r="G15" s="13">
        <f>[10]ESPH!H15</f>
        <v>82.73</v>
      </c>
      <c r="H15" s="13">
        <f>[10]ESPH!I15</f>
        <v>82.73</v>
      </c>
      <c r="I15" s="13">
        <f>[10]ESPH!J15</f>
        <v>82.73</v>
      </c>
      <c r="J15" s="13">
        <f>[10]ESPH!K15</f>
        <v>82.73</v>
      </c>
      <c r="K15" s="13">
        <f>[10]ESPH!L15</f>
        <v>82.73</v>
      </c>
      <c r="L15" s="13">
        <f>[10]ESPH!M15</f>
        <v>82.73</v>
      </c>
      <c r="M15" s="13">
        <f>[10]ESPH!N15</f>
        <v>82.73</v>
      </c>
      <c r="N15" s="13"/>
    </row>
    <row r="16" spans="1:14" x14ac:dyDescent="0.3">
      <c r="A16" s="22" t="str">
        <f>[10]ESPH!B16</f>
        <v>g. Bloque 361-500 kWh</v>
      </c>
      <c r="B16" s="13">
        <f>[10]ESPH!C16</f>
        <v>5106.8299999999981</v>
      </c>
      <c r="C16" s="13">
        <f>[10]ESPH!D16</f>
        <v>5106.829999999999</v>
      </c>
      <c r="D16" s="13">
        <f>[10]ESPH!E16</f>
        <v>5106.8299999999981</v>
      </c>
      <c r="E16" s="13">
        <f>[10]ESPH!F16</f>
        <v>5106.829999999999</v>
      </c>
      <c r="F16" s="13">
        <f>[10]ESPH!G16</f>
        <v>5106.8299999999981</v>
      </c>
      <c r="G16" s="13">
        <f>[10]ESPH!H16</f>
        <v>5106.829999999999</v>
      </c>
      <c r="H16" s="13">
        <f>[10]ESPH!I16</f>
        <v>5106.8299999999981</v>
      </c>
      <c r="I16" s="13">
        <f>[10]ESPH!J16</f>
        <v>5106.8299999999981</v>
      </c>
      <c r="J16" s="13">
        <f>[10]ESPH!K16</f>
        <v>5106.829999999999</v>
      </c>
      <c r="K16" s="13">
        <f>[10]ESPH!L16</f>
        <v>5106.8299999999981</v>
      </c>
      <c r="L16" s="13">
        <f>[10]ESPH!M16</f>
        <v>5106.829999999999</v>
      </c>
      <c r="M16" s="13">
        <f>[10]ESPH!N16</f>
        <v>5106.8299999999981</v>
      </c>
      <c r="N16" s="13"/>
    </row>
    <row r="17" spans="1:14" x14ac:dyDescent="0.3">
      <c r="A17" s="22" t="str">
        <f>[10]ESPH!B17</f>
        <v>h. Bloque 361-500 kWh</v>
      </c>
      <c r="B17" s="13">
        <f>[10]ESPH!C17</f>
        <v>91.659999999999982</v>
      </c>
      <c r="C17" s="13">
        <f>[10]ESPH!D17</f>
        <v>91.66</v>
      </c>
      <c r="D17" s="13">
        <f>[10]ESPH!E17</f>
        <v>91.659999999999982</v>
      </c>
      <c r="E17" s="13">
        <f>[10]ESPH!F17</f>
        <v>91.66</v>
      </c>
      <c r="F17" s="13">
        <f>[10]ESPH!G17</f>
        <v>91.659999999999982</v>
      </c>
      <c r="G17" s="13">
        <f>[10]ESPH!H17</f>
        <v>91.66</v>
      </c>
      <c r="H17" s="13">
        <f>[10]ESPH!I17</f>
        <v>91.659999999999982</v>
      </c>
      <c r="I17" s="13">
        <f>[10]ESPH!J17</f>
        <v>91.659999999999982</v>
      </c>
      <c r="J17" s="13">
        <f>[10]ESPH!K17</f>
        <v>91.66</v>
      </c>
      <c r="K17" s="13">
        <f>[10]ESPH!L17</f>
        <v>91.659999999999982</v>
      </c>
      <c r="L17" s="13">
        <f>[10]ESPH!M17</f>
        <v>91.66</v>
      </c>
      <c r="M17" s="13">
        <f>[10]ESPH!N17</f>
        <v>91.659999999999982</v>
      </c>
      <c r="N17" s="13"/>
    </row>
    <row r="18" spans="1:14" x14ac:dyDescent="0.3">
      <c r="A18" s="22" t="str">
        <f>[10]ESPH!B18</f>
        <v>i. Bloque mayor a 501 kWh</v>
      </c>
      <c r="B18" s="13">
        <f>[10]ESPH!C18</f>
        <v>8880.5300000000025</v>
      </c>
      <c r="C18" s="13">
        <f>[10]ESPH!D18</f>
        <v>8880.5300000000007</v>
      </c>
      <c r="D18" s="13">
        <f>[10]ESPH!E18</f>
        <v>8880.5300000000025</v>
      </c>
      <c r="E18" s="13">
        <f>[10]ESPH!F18</f>
        <v>8880.5300000000007</v>
      </c>
      <c r="F18" s="13">
        <f>[10]ESPH!G18</f>
        <v>8880.5300000000025</v>
      </c>
      <c r="G18" s="13">
        <f>[10]ESPH!H18</f>
        <v>8880.5300000000007</v>
      </c>
      <c r="H18" s="13">
        <f>[10]ESPH!I18</f>
        <v>8880.5300000000025</v>
      </c>
      <c r="I18" s="13">
        <f>[10]ESPH!J18</f>
        <v>8880.5300000000025</v>
      </c>
      <c r="J18" s="13">
        <f>[10]ESPH!K18</f>
        <v>8880.5300000000007</v>
      </c>
      <c r="K18" s="13">
        <f>[10]ESPH!L18</f>
        <v>8880.5300000000025</v>
      </c>
      <c r="L18" s="13">
        <f>[10]ESPH!M18</f>
        <v>8880.5300000000007</v>
      </c>
      <c r="M18" s="13">
        <f>[10]ESPH!N18</f>
        <v>8880.5300000000025</v>
      </c>
      <c r="N18" s="13"/>
    </row>
    <row r="19" spans="1:14" x14ac:dyDescent="0.3">
      <c r="A19" s="22" t="str">
        <f>[10]ESPH!B19</f>
        <v>j. Bloque mayor a 501 kWh</v>
      </c>
      <c r="B19" s="13">
        <f>[10]ESPH!C19</f>
        <v>101.55000000000004</v>
      </c>
      <c r="C19" s="13">
        <f>[10]ESPH!D19</f>
        <v>101.55000000000003</v>
      </c>
      <c r="D19" s="13">
        <f>[10]ESPH!E19</f>
        <v>101.55000000000004</v>
      </c>
      <c r="E19" s="13">
        <f>[10]ESPH!F19</f>
        <v>101.55000000000003</v>
      </c>
      <c r="F19" s="13">
        <f>[10]ESPH!G19</f>
        <v>101.55000000000004</v>
      </c>
      <c r="G19" s="13">
        <f>[10]ESPH!H19</f>
        <v>101.55000000000003</v>
      </c>
      <c r="H19" s="13">
        <f>[10]ESPH!I19</f>
        <v>101.55000000000004</v>
      </c>
      <c r="I19" s="13">
        <f>[10]ESPH!J19</f>
        <v>101.55000000000004</v>
      </c>
      <c r="J19" s="13">
        <f>[10]ESPH!K19</f>
        <v>101.55000000000003</v>
      </c>
      <c r="K19" s="13">
        <f>[10]ESPH!L19</f>
        <v>101.55000000000004</v>
      </c>
      <c r="L19" s="13">
        <f>[10]ESPH!M19</f>
        <v>101.55000000000003</v>
      </c>
      <c r="M19" s="13">
        <f>[10]ESPH!N19</f>
        <v>101.55000000000004</v>
      </c>
      <c r="N19" s="21"/>
    </row>
    <row r="20" spans="1:14" x14ac:dyDescent="0.3">
      <c r="A20" s="60" t="str">
        <f>[10]ESPH!B20</f>
        <v>j.a.Por consumo de energía (kWh)</v>
      </c>
      <c r="B20" s="13">
        <f>[10]ESPH!C20</f>
        <v>8880.5300000000025</v>
      </c>
      <c r="C20" s="13">
        <f>[10]ESPH!D20</f>
        <v>8880.5300000000007</v>
      </c>
      <c r="D20" s="13">
        <f>[10]ESPH!E20</f>
        <v>8880.5300000000025</v>
      </c>
      <c r="E20" s="13">
        <f>[10]ESPH!F20</f>
        <v>8880.5300000000007</v>
      </c>
      <c r="F20" s="13">
        <f>[10]ESPH!G20</f>
        <v>8880.5300000000025</v>
      </c>
      <c r="G20" s="13">
        <f>[10]ESPH!H20</f>
        <v>8880.5300000000007</v>
      </c>
      <c r="H20" s="13">
        <f>[10]ESPH!I20</f>
        <v>8880.5300000000025</v>
      </c>
      <c r="I20" s="13">
        <f>[10]ESPH!J20</f>
        <v>8880.5300000000025</v>
      </c>
      <c r="J20" s="13">
        <f>[10]ESPH!K20</f>
        <v>8880.5300000000007</v>
      </c>
      <c r="K20" s="13">
        <f>[10]ESPH!L20</f>
        <v>8880.5300000000025</v>
      </c>
      <c r="L20" s="13">
        <f>[10]ESPH!M20</f>
        <v>8880.5300000000007</v>
      </c>
      <c r="M20" s="13">
        <f>[10]ESPH!N20</f>
        <v>8880.5300000000025</v>
      </c>
      <c r="N20" s="23"/>
    </row>
    <row r="21" spans="1:14" x14ac:dyDescent="0.3">
      <c r="A21" s="47" t="str">
        <f>[10]ESPH!B21</f>
        <v>j.b. Por consumo de energía (kWh)</v>
      </c>
      <c r="B21" s="13">
        <f>[10]ESPH!C21</f>
        <v>57.119999999999948</v>
      </c>
      <c r="C21" s="13">
        <f>[10]ESPH!D21</f>
        <v>57.119999999999955</v>
      </c>
      <c r="D21" s="13">
        <f>[10]ESPH!E21</f>
        <v>57.119999999999948</v>
      </c>
      <c r="E21" s="13">
        <f>[10]ESPH!F21</f>
        <v>57.119999999999955</v>
      </c>
      <c r="F21" s="13">
        <f>[10]ESPH!G21</f>
        <v>57.119999999999948</v>
      </c>
      <c r="G21" s="13">
        <f>[10]ESPH!H21</f>
        <v>57.119999999999955</v>
      </c>
      <c r="H21" s="13">
        <f>[10]ESPH!I21</f>
        <v>57.119999999999948</v>
      </c>
      <c r="I21" s="13">
        <f>[10]ESPH!J21</f>
        <v>57.119999999999948</v>
      </c>
      <c r="J21" s="13">
        <f>[10]ESPH!K21</f>
        <v>57.119999999999955</v>
      </c>
      <c r="K21" s="13">
        <f>[10]ESPH!L21</f>
        <v>57.119999999999948</v>
      </c>
      <c r="L21" s="13">
        <f>[10]ESPH!M21</f>
        <v>57.119999999999955</v>
      </c>
      <c r="M21" s="13">
        <f>[10]ESPH!N21</f>
        <v>57.119999999999948</v>
      </c>
      <c r="N21" s="23"/>
    </row>
    <row r="22" spans="1:14" x14ac:dyDescent="0.3">
      <c r="A22" s="47" t="str">
        <f>[10]ESPH!B22</f>
        <v>j.c. Por consumo de energía (kW)</v>
      </c>
      <c r="B22" s="13">
        <f>[10]ESPH!C22</f>
        <v>9275.0100000000039</v>
      </c>
      <c r="C22" s="13">
        <f>[10]ESPH!D22</f>
        <v>9275.0100000000039</v>
      </c>
      <c r="D22" s="13">
        <f>[10]ESPH!E22</f>
        <v>9275.0100000000039</v>
      </c>
      <c r="E22" s="13">
        <f>[10]ESPH!F22</f>
        <v>9275.0100000000039</v>
      </c>
      <c r="F22" s="13">
        <f>[10]ESPH!G22</f>
        <v>9275.0100000000039</v>
      </c>
      <c r="G22" s="13">
        <f>[10]ESPH!H22</f>
        <v>9275.0100000000039</v>
      </c>
      <c r="H22" s="13">
        <f>[10]ESPH!I22</f>
        <v>9275.0100000000039</v>
      </c>
      <c r="I22" s="13">
        <f>[10]ESPH!J22</f>
        <v>9275.0100000000039</v>
      </c>
      <c r="J22" s="13">
        <f>[10]ESPH!K22</f>
        <v>9275.0100000000039</v>
      </c>
      <c r="K22" s="13">
        <f>[10]ESPH!L22</f>
        <v>9275.0100000000039</v>
      </c>
      <c r="L22" s="13">
        <f>[10]ESPH!M22</f>
        <v>9275.0100000000039</v>
      </c>
      <c r="M22" s="13">
        <f>[10]ESPH!N22</f>
        <v>9275.0100000000039</v>
      </c>
      <c r="N22" s="23"/>
    </row>
    <row r="23" spans="1:14" x14ac:dyDescent="0.3">
      <c r="A23" s="68" t="str">
        <f>[10]ESPH!B23</f>
        <v>COMERCIOS Y SERVICIOS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23"/>
    </row>
    <row r="24" spans="1:14" x14ac:dyDescent="0.3">
      <c r="A24" s="66" t="str">
        <f>[10]ESPH!B24</f>
        <v>T-CO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23"/>
    </row>
    <row r="25" spans="1:14" x14ac:dyDescent="0.3">
      <c r="A25" s="22" t="str">
        <f>[10]ESPH!B25</f>
        <v>a. Consumo de Energía menor o igual a 3000 kWh</v>
      </c>
      <c r="B25" s="13">
        <f>[10]ESPH!C25</f>
        <v>101.55000000000004</v>
      </c>
      <c r="C25" s="13">
        <f>[10]ESPH!D25</f>
        <v>101.55000000000003</v>
      </c>
      <c r="D25" s="13">
        <f>[10]ESPH!E25</f>
        <v>101.55000000000004</v>
      </c>
      <c r="E25" s="13">
        <f>[10]ESPH!F25</f>
        <v>101.55000000000003</v>
      </c>
      <c r="F25" s="13">
        <f>[10]ESPH!G25</f>
        <v>101.55000000000004</v>
      </c>
      <c r="G25" s="13">
        <f>[10]ESPH!H25</f>
        <v>101.55000000000003</v>
      </c>
      <c r="H25" s="13">
        <f>[10]ESPH!I25</f>
        <v>101.55000000000004</v>
      </c>
      <c r="I25" s="13">
        <f>[10]ESPH!J25</f>
        <v>101.55000000000004</v>
      </c>
      <c r="J25" s="13">
        <f>[10]ESPH!K25</f>
        <v>101.55000000000003</v>
      </c>
      <c r="K25" s="13">
        <f>[10]ESPH!L25</f>
        <v>101.55000000000004</v>
      </c>
      <c r="L25" s="13">
        <f>[10]ESPH!M25</f>
        <v>101.55000000000003</v>
      </c>
      <c r="M25" s="13">
        <f>[10]ESPH!N25</f>
        <v>101.55000000000004</v>
      </c>
      <c r="N25" s="23"/>
    </row>
    <row r="26" spans="1:14" x14ac:dyDescent="0.3">
      <c r="A26" s="22" t="str">
        <f>[10]ESPH!B26</f>
        <v>b. Bloque 0-3000 kWh</v>
      </c>
      <c r="B26" s="13">
        <f>[10]ESPH!C26</f>
        <v>171360</v>
      </c>
      <c r="C26" s="13">
        <f>[10]ESPH!D26</f>
        <v>171360</v>
      </c>
      <c r="D26" s="13">
        <f>[10]ESPH!E26</f>
        <v>171360</v>
      </c>
      <c r="E26" s="13">
        <f>[10]ESPH!F26</f>
        <v>171360</v>
      </c>
      <c r="F26" s="13">
        <f>[10]ESPH!G26</f>
        <v>171360</v>
      </c>
      <c r="G26" s="13">
        <f>[10]ESPH!H26</f>
        <v>171360</v>
      </c>
      <c r="H26" s="13">
        <f>[10]ESPH!I26</f>
        <v>171360</v>
      </c>
      <c r="I26" s="13">
        <f>[10]ESPH!J26</f>
        <v>171360</v>
      </c>
      <c r="J26" s="13">
        <f>[10]ESPH!K26</f>
        <v>171360</v>
      </c>
      <c r="K26" s="13">
        <f>[10]ESPH!L26</f>
        <v>171360</v>
      </c>
      <c r="L26" s="13">
        <f>[10]ESPH!M26</f>
        <v>171360</v>
      </c>
      <c r="M26" s="13">
        <f>[10]ESPH!N26</f>
        <v>171360</v>
      </c>
      <c r="N26" s="23"/>
    </row>
    <row r="27" spans="1:14" x14ac:dyDescent="0.3">
      <c r="A27" s="60" t="str">
        <f>[10]ESPH!B27</f>
        <v>c. Bloque mayor a 3000 kWh</v>
      </c>
      <c r="B27" s="13">
        <f>[10]ESPH!C27</f>
        <v>57.119999999999948</v>
      </c>
      <c r="C27" s="13">
        <f>[10]ESPH!D27</f>
        <v>57.119999999999955</v>
      </c>
      <c r="D27" s="13">
        <f>[10]ESPH!E27</f>
        <v>57.119999999999948</v>
      </c>
      <c r="E27" s="13">
        <f>[10]ESPH!F27</f>
        <v>57.119999999999955</v>
      </c>
      <c r="F27" s="13">
        <f>[10]ESPH!G27</f>
        <v>57.119999999999948</v>
      </c>
      <c r="G27" s="13">
        <f>[10]ESPH!H27</f>
        <v>57.119999999999955</v>
      </c>
      <c r="H27" s="13">
        <f>[10]ESPH!I27</f>
        <v>57.119999999999948</v>
      </c>
      <c r="I27" s="13">
        <f>[10]ESPH!J27</f>
        <v>57.119999999999948</v>
      </c>
      <c r="J27" s="13">
        <f>[10]ESPH!K27</f>
        <v>57.119999999999955</v>
      </c>
      <c r="K27" s="13">
        <f>[10]ESPH!L27</f>
        <v>57.119999999999948</v>
      </c>
      <c r="L27" s="13">
        <f>[10]ESPH!M27</f>
        <v>57.119999999999955</v>
      </c>
      <c r="M27" s="13">
        <f>[10]ESPH!N27</f>
        <v>57.119999999999948</v>
      </c>
      <c r="N27" s="23"/>
    </row>
    <row r="28" spans="1:14" x14ac:dyDescent="0.3">
      <c r="A28" s="47" t="str">
        <f>[10]ESPH!B28</f>
        <v>d. Bloque 0-10 kW</v>
      </c>
      <c r="B28" s="13">
        <f>[10]ESPH!C28</f>
        <v>92750.100000000049</v>
      </c>
      <c r="C28" s="13">
        <f>[10]ESPH!D28</f>
        <v>92750.100000000049</v>
      </c>
      <c r="D28" s="13">
        <f>[10]ESPH!E28</f>
        <v>92750.100000000049</v>
      </c>
      <c r="E28" s="13">
        <f>[10]ESPH!F28</f>
        <v>92750.100000000049</v>
      </c>
      <c r="F28" s="13">
        <f>[10]ESPH!G28</f>
        <v>92750.100000000049</v>
      </c>
      <c r="G28" s="13">
        <f>[10]ESPH!H28</f>
        <v>92750.100000000049</v>
      </c>
      <c r="H28" s="13">
        <f>[10]ESPH!I28</f>
        <v>92750.100000000049</v>
      </c>
      <c r="I28" s="13">
        <f>[10]ESPH!J28</f>
        <v>92750.100000000049</v>
      </c>
      <c r="J28" s="13">
        <f>[10]ESPH!K28</f>
        <v>92750.100000000049</v>
      </c>
      <c r="K28" s="13">
        <f>[10]ESPH!L28</f>
        <v>92750.100000000049</v>
      </c>
      <c r="L28" s="13">
        <f>[10]ESPH!M28</f>
        <v>92750.100000000049</v>
      </c>
      <c r="M28" s="13">
        <f>[10]ESPH!N28</f>
        <v>92750.100000000049</v>
      </c>
      <c r="N28" s="23"/>
    </row>
    <row r="29" spans="1:14" x14ac:dyDescent="0.3">
      <c r="A29" s="47" t="str">
        <f>[10]ESPH!B29</f>
        <v>e. Bloque mayor a 10 kW</v>
      </c>
      <c r="B29" s="13">
        <f>[10]ESPH!C29</f>
        <v>9275.0100000000039</v>
      </c>
      <c r="C29" s="13">
        <f>[10]ESPH!D29</f>
        <v>9275.0100000000039</v>
      </c>
      <c r="D29" s="13">
        <f>[10]ESPH!E29</f>
        <v>9275.0100000000039</v>
      </c>
      <c r="E29" s="13">
        <f>[10]ESPH!F29</f>
        <v>9275.0100000000039</v>
      </c>
      <c r="F29" s="13">
        <f>[10]ESPH!G29</f>
        <v>9275.0100000000039</v>
      </c>
      <c r="G29" s="13">
        <f>[10]ESPH!H29</f>
        <v>9275.0100000000039</v>
      </c>
      <c r="H29" s="13">
        <f>[10]ESPH!I29</f>
        <v>9275.0100000000039</v>
      </c>
      <c r="I29" s="13">
        <f>[10]ESPH!J29</f>
        <v>9275.0100000000039</v>
      </c>
      <c r="J29" s="13">
        <f>[10]ESPH!K29</f>
        <v>9275.0100000000039</v>
      </c>
      <c r="K29" s="13">
        <f>[10]ESPH!L29</f>
        <v>9275.0100000000039</v>
      </c>
      <c r="L29" s="13">
        <f>[10]ESPH!M29</f>
        <v>9275.0100000000039</v>
      </c>
      <c r="M29" s="13">
        <f>[10]ESPH!N29</f>
        <v>9275.0100000000039</v>
      </c>
      <c r="N29" s="23"/>
    </row>
    <row r="30" spans="1:14" x14ac:dyDescent="0.3">
      <c r="A30" s="68" t="str">
        <f>[10]ESPH!B30</f>
        <v>INDUSTRIAL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23"/>
    </row>
    <row r="31" spans="1:14" x14ac:dyDescent="0.3">
      <c r="A31" s="66" t="str">
        <f>[10]ESPH!B31</f>
        <v>T-IN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23"/>
    </row>
    <row r="32" spans="1:14" x14ac:dyDescent="0.3">
      <c r="A32" s="22" t="str">
        <f>[10]ESPH!B32</f>
        <v>a. Consumo de Energía menor o igual a 3000 kWh</v>
      </c>
      <c r="B32" s="13">
        <f>[10]ESPH!C32</f>
        <v>101.05000000000004</v>
      </c>
      <c r="C32" s="13">
        <f>[10]ESPH!D32</f>
        <v>101.05000000000003</v>
      </c>
      <c r="D32" s="13">
        <f>[10]ESPH!E32</f>
        <v>101.05000000000004</v>
      </c>
      <c r="E32" s="13">
        <f>[10]ESPH!F32</f>
        <v>101.05000000000003</v>
      </c>
      <c r="F32" s="13">
        <f>[10]ESPH!G32</f>
        <v>101.05000000000004</v>
      </c>
      <c r="G32" s="13">
        <f>[10]ESPH!H32</f>
        <v>101.05000000000003</v>
      </c>
      <c r="H32" s="13">
        <f>[10]ESPH!I32</f>
        <v>101.05000000000004</v>
      </c>
      <c r="I32" s="13">
        <f>[10]ESPH!J32</f>
        <v>101.05000000000004</v>
      </c>
      <c r="J32" s="13">
        <f>[10]ESPH!K32</f>
        <v>101.05000000000003</v>
      </c>
      <c r="K32" s="13">
        <f>[10]ESPH!L32</f>
        <v>101.05000000000004</v>
      </c>
      <c r="L32" s="13">
        <f>[10]ESPH!M32</f>
        <v>101.05000000000003</v>
      </c>
      <c r="M32" s="13">
        <f>[10]ESPH!N32</f>
        <v>101.05000000000004</v>
      </c>
      <c r="N32" s="23"/>
    </row>
    <row r="33" spans="1:14" x14ac:dyDescent="0.3">
      <c r="A33" s="22" t="str">
        <f>[10]ESPH!B33</f>
        <v>b. Bloque 0-3000 kWh</v>
      </c>
      <c r="B33" s="13">
        <f>[10]ESPH!C33</f>
        <v>170460</v>
      </c>
      <c r="C33" s="13">
        <f>[10]ESPH!D33</f>
        <v>170460</v>
      </c>
      <c r="D33" s="13">
        <f>[10]ESPH!E33</f>
        <v>170460</v>
      </c>
      <c r="E33" s="13">
        <f>[10]ESPH!F33</f>
        <v>170460</v>
      </c>
      <c r="F33" s="13">
        <f>[10]ESPH!G33</f>
        <v>170460</v>
      </c>
      <c r="G33" s="13">
        <f>[10]ESPH!H33</f>
        <v>170460</v>
      </c>
      <c r="H33" s="13">
        <f>[10]ESPH!I33</f>
        <v>170460</v>
      </c>
      <c r="I33" s="13">
        <f>[10]ESPH!J33</f>
        <v>170460</v>
      </c>
      <c r="J33" s="13">
        <f>[10]ESPH!K33</f>
        <v>170460</v>
      </c>
      <c r="K33" s="13">
        <f>[10]ESPH!L33</f>
        <v>170460</v>
      </c>
      <c r="L33" s="13">
        <f>[10]ESPH!M33</f>
        <v>170460</v>
      </c>
      <c r="M33" s="13">
        <f>[10]ESPH!N33</f>
        <v>170460</v>
      </c>
      <c r="N33" s="23"/>
    </row>
    <row r="34" spans="1:14" x14ac:dyDescent="0.3">
      <c r="A34" s="60" t="str">
        <f>[10]ESPH!B34</f>
        <v>c. Bloque mayor a 3000 kWh</v>
      </c>
      <c r="B34" s="13">
        <f>[10]ESPH!C34</f>
        <v>56.819999999999986</v>
      </c>
      <c r="C34" s="13">
        <f>[10]ESPH!D34</f>
        <v>56.819999999999993</v>
      </c>
      <c r="D34" s="13">
        <f>[10]ESPH!E34</f>
        <v>56.819999999999986</v>
      </c>
      <c r="E34" s="13">
        <f>[10]ESPH!F34</f>
        <v>56.819999999999986</v>
      </c>
      <c r="F34" s="13">
        <f>[10]ESPH!G34</f>
        <v>56.819999999999986</v>
      </c>
      <c r="G34" s="13">
        <f>[10]ESPH!H34</f>
        <v>56.819999999999986</v>
      </c>
      <c r="H34" s="13">
        <f>[10]ESPH!I34</f>
        <v>56.819999999999986</v>
      </c>
      <c r="I34" s="13">
        <f>[10]ESPH!J34</f>
        <v>56.819999999999986</v>
      </c>
      <c r="J34" s="13">
        <f>[10]ESPH!K34</f>
        <v>56.819999999999986</v>
      </c>
      <c r="K34" s="13">
        <f>[10]ESPH!L34</f>
        <v>56.819999999999986</v>
      </c>
      <c r="L34" s="13">
        <f>[10]ESPH!M34</f>
        <v>56.819999999999986</v>
      </c>
      <c r="M34" s="13">
        <f>[10]ESPH!N34</f>
        <v>56.819999999999986</v>
      </c>
      <c r="N34" s="21"/>
    </row>
    <row r="35" spans="1:14" x14ac:dyDescent="0.3">
      <c r="A35" s="60" t="str">
        <f>[10]ESPH!B35</f>
        <v>d. Bloque 0-10 kW</v>
      </c>
      <c r="B35" s="13">
        <f>[10]ESPH!C35</f>
        <v>92280.200000000041</v>
      </c>
      <c r="C35" s="13">
        <f>[10]ESPH!D35</f>
        <v>92280.200000000026</v>
      </c>
      <c r="D35" s="13">
        <f>[10]ESPH!E35</f>
        <v>92280.200000000041</v>
      </c>
      <c r="E35" s="13">
        <f>[10]ESPH!F35</f>
        <v>92280.200000000026</v>
      </c>
      <c r="F35" s="13">
        <f>[10]ESPH!G35</f>
        <v>92280.200000000041</v>
      </c>
      <c r="G35" s="13">
        <f>[10]ESPH!H35</f>
        <v>92280.200000000026</v>
      </c>
      <c r="H35" s="13">
        <f>[10]ESPH!I35</f>
        <v>92280.200000000041</v>
      </c>
      <c r="I35" s="13">
        <f>[10]ESPH!J35</f>
        <v>92280.200000000041</v>
      </c>
      <c r="J35" s="13">
        <f>[10]ESPH!K35</f>
        <v>92280.200000000026</v>
      </c>
      <c r="K35" s="13">
        <f>[10]ESPH!L35</f>
        <v>92280.200000000041</v>
      </c>
      <c r="L35" s="13">
        <f>[10]ESPH!M35</f>
        <v>92280.200000000026</v>
      </c>
      <c r="M35" s="13">
        <f>[10]ESPH!N35</f>
        <v>92280.200000000041</v>
      </c>
      <c r="N35" s="13"/>
    </row>
    <row r="36" spans="1:14" x14ac:dyDescent="0.3">
      <c r="A36" s="60" t="str">
        <f>[10]ESPH!B36</f>
        <v>e. Bloque mayor a 10 kW</v>
      </c>
      <c r="B36" s="13">
        <f>[10]ESPH!C36</f>
        <v>9228.0199999999986</v>
      </c>
      <c r="C36" s="13">
        <f>[10]ESPH!D36</f>
        <v>9228.0199999999968</v>
      </c>
      <c r="D36" s="13">
        <f>[10]ESPH!E36</f>
        <v>9228.0199999999986</v>
      </c>
      <c r="E36" s="13">
        <f>[10]ESPH!F36</f>
        <v>9228.0199999999968</v>
      </c>
      <c r="F36" s="13">
        <f>[10]ESPH!G36</f>
        <v>9228.0199999999986</v>
      </c>
      <c r="G36" s="13">
        <f>[10]ESPH!H36</f>
        <v>9228.0199999999968</v>
      </c>
      <c r="H36" s="13">
        <f>[10]ESPH!I36</f>
        <v>9228.0199999999986</v>
      </c>
      <c r="I36" s="13">
        <f>[10]ESPH!J36</f>
        <v>9228.0199999999986</v>
      </c>
      <c r="J36" s="13">
        <f>[10]ESPH!K36</f>
        <v>9228.0199999999968</v>
      </c>
      <c r="K36" s="13">
        <f>[10]ESPH!L36</f>
        <v>9228.0199999999986</v>
      </c>
      <c r="L36" s="13">
        <f>[10]ESPH!M36</f>
        <v>9228.0199999999968</v>
      </c>
      <c r="M36" s="13">
        <f>[10]ESPH!N36</f>
        <v>9228.0199999999986</v>
      </c>
      <c r="N36" s="13"/>
    </row>
    <row r="37" spans="1:14" x14ac:dyDescent="0.3">
      <c r="A37" s="73" t="str">
        <f>[10]ESPH!B37</f>
        <v>PREFERENCIAL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13"/>
    </row>
    <row r="38" spans="1:14" x14ac:dyDescent="0.3">
      <c r="A38" s="51" t="str">
        <f>[10]ESPH!B38</f>
        <v>T-CS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3">
      <c r="A39" s="60" t="str">
        <f>[10]ESPH!B39</f>
        <v>a. Consumo de Energía menor o igual a 3000 kWh</v>
      </c>
      <c r="B39" s="13">
        <f>[10]ESPH!C39</f>
        <v>86.320000000000007</v>
      </c>
      <c r="C39" s="13">
        <f>[10]ESPH!D39</f>
        <v>86.32</v>
      </c>
      <c r="D39" s="13">
        <f>[10]ESPH!E39</f>
        <v>86.320000000000007</v>
      </c>
      <c r="E39" s="13">
        <f>[10]ESPH!F39</f>
        <v>86.32</v>
      </c>
      <c r="F39" s="13">
        <f>[10]ESPH!G39</f>
        <v>86.320000000000007</v>
      </c>
      <c r="G39" s="13">
        <f>[10]ESPH!H39</f>
        <v>86.32</v>
      </c>
      <c r="H39" s="13">
        <f>[10]ESPH!I39</f>
        <v>86.320000000000007</v>
      </c>
      <c r="I39" s="13">
        <f>[10]ESPH!J39</f>
        <v>86.320000000000007</v>
      </c>
      <c r="J39" s="13">
        <f>[10]ESPH!K39</f>
        <v>86.32</v>
      </c>
      <c r="K39" s="13">
        <f>[10]ESPH!L39</f>
        <v>86.320000000000007</v>
      </c>
      <c r="L39" s="13">
        <f>[10]ESPH!M39</f>
        <v>86.32</v>
      </c>
      <c r="M39" s="13">
        <f>[10]ESPH!N39</f>
        <v>86.320000000000007</v>
      </c>
      <c r="N39" s="13"/>
    </row>
    <row r="40" spans="1:14" x14ac:dyDescent="0.3">
      <c r="A40" s="60" t="str">
        <f>[10]ESPH!B40</f>
        <v>b. Bloque 0-3000 kWh</v>
      </c>
      <c r="B40" s="13">
        <f>[10]ESPH!C40</f>
        <v>145650</v>
      </c>
      <c r="C40" s="13">
        <f>[10]ESPH!D40</f>
        <v>145650</v>
      </c>
      <c r="D40" s="13">
        <f>[10]ESPH!E40</f>
        <v>145650</v>
      </c>
      <c r="E40" s="13">
        <f>[10]ESPH!F40</f>
        <v>145650</v>
      </c>
      <c r="F40" s="13">
        <f>[10]ESPH!G40</f>
        <v>145650</v>
      </c>
      <c r="G40" s="13">
        <f>[10]ESPH!H40</f>
        <v>145650</v>
      </c>
      <c r="H40" s="13">
        <f>[10]ESPH!I40</f>
        <v>145650</v>
      </c>
      <c r="I40" s="13">
        <f>[10]ESPH!J40</f>
        <v>145650</v>
      </c>
      <c r="J40" s="13">
        <f>[10]ESPH!K40</f>
        <v>145650</v>
      </c>
      <c r="K40" s="13">
        <f>[10]ESPH!L40</f>
        <v>145650</v>
      </c>
      <c r="L40" s="13">
        <f>[10]ESPH!M40</f>
        <v>145650</v>
      </c>
      <c r="M40" s="13">
        <f>[10]ESPH!N40</f>
        <v>145650</v>
      </c>
      <c r="N40" s="13"/>
    </row>
    <row r="41" spans="1:14" x14ac:dyDescent="0.3">
      <c r="A41" s="60" t="str">
        <f>[10]ESPH!B41</f>
        <v>c. Bloque mayor a 3000 kWh</v>
      </c>
      <c r="B41" s="13">
        <f>[10]ESPH!C41</f>
        <v>48.549999999999976</v>
      </c>
      <c r="C41" s="13">
        <f>[10]ESPH!D41</f>
        <v>48.549999999999976</v>
      </c>
      <c r="D41" s="13">
        <f>[10]ESPH!E41</f>
        <v>48.549999999999976</v>
      </c>
      <c r="E41" s="13">
        <f>[10]ESPH!F41</f>
        <v>48.549999999999976</v>
      </c>
      <c r="F41" s="13">
        <f>[10]ESPH!G41</f>
        <v>48.549999999999976</v>
      </c>
      <c r="G41" s="13">
        <f>[10]ESPH!H41</f>
        <v>48.549999999999976</v>
      </c>
      <c r="H41" s="13">
        <f>[10]ESPH!I41</f>
        <v>48.549999999999976</v>
      </c>
      <c r="I41" s="13">
        <f>[10]ESPH!J41</f>
        <v>48.549999999999976</v>
      </c>
      <c r="J41" s="13">
        <f>[10]ESPH!K41</f>
        <v>48.549999999999976</v>
      </c>
      <c r="K41" s="13">
        <f>[10]ESPH!L41</f>
        <v>48.549999999999976</v>
      </c>
      <c r="L41" s="13">
        <f>[10]ESPH!M41</f>
        <v>48.549999999999976</v>
      </c>
      <c r="M41" s="13">
        <f>[10]ESPH!N41</f>
        <v>48.549999999999976</v>
      </c>
      <c r="N41" s="13"/>
    </row>
    <row r="42" spans="1:14" x14ac:dyDescent="0.3">
      <c r="A42" s="60" t="str">
        <f>[10]ESPH!B42</f>
        <v>d. Bloque 0-10 kW</v>
      </c>
      <c r="B42" s="13">
        <f>[10]ESPH!C42</f>
        <v>78837.600000000049</v>
      </c>
      <c r="C42" s="13">
        <f>[10]ESPH!D42</f>
        <v>78837.600000000049</v>
      </c>
      <c r="D42" s="13">
        <f>[10]ESPH!E42</f>
        <v>78837.600000000049</v>
      </c>
      <c r="E42" s="13">
        <f>[10]ESPH!F42</f>
        <v>78837.600000000049</v>
      </c>
      <c r="F42" s="13">
        <f>[10]ESPH!G42</f>
        <v>78837.600000000049</v>
      </c>
      <c r="G42" s="13">
        <f>[10]ESPH!H42</f>
        <v>78837.600000000049</v>
      </c>
      <c r="H42" s="13">
        <f>[10]ESPH!I42</f>
        <v>78837.600000000049</v>
      </c>
      <c r="I42" s="13">
        <f>[10]ESPH!J42</f>
        <v>78837.600000000049</v>
      </c>
      <c r="J42" s="13">
        <f>[10]ESPH!K42</f>
        <v>78837.600000000049</v>
      </c>
      <c r="K42" s="13">
        <f>[10]ESPH!L42</f>
        <v>78837.600000000049</v>
      </c>
      <c r="L42" s="13">
        <f>[10]ESPH!M42</f>
        <v>78837.600000000049</v>
      </c>
      <c r="M42" s="13">
        <f>[10]ESPH!N42</f>
        <v>78837.600000000049</v>
      </c>
      <c r="N42" s="13"/>
    </row>
    <row r="43" spans="1:14" x14ac:dyDescent="0.3">
      <c r="A43" s="60" t="str">
        <f>[10]ESPH!B43</f>
        <v>e. Bloque mayor a 10 kW</v>
      </c>
      <c r="B43" s="13">
        <f>[10]ESPH!C43</f>
        <v>7883.7600000000039</v>
      </c>
      <c r="C43" s="13">
        <f>[10]ESPH!D43</f>
        <v>7883.7600000000029</v>
      </c>
      <c r="D43" s="13">
        <f>[10]ESPH!E43</f>
        <v>7883.7600000000039</v>
      </c>
      <c r="E43" s="13">
        <f>[10]ESPH!F43</f>
        <v>7883.7600000000039</v>
      </c>
      <c r="F43" s="13">
        <f>[10]ESPH!G43</f>
        <v>7883.7600000000039</v>
      </c>
      <c r="G43" s="13">
        <f>[10]ESPH!H43</f>
        <v>7883.7600000000039</v>
      </c>
      <c r="H43" s="13">
        <f>[10]ESPH!I43</f>
        <v>7883.7600000000039</v>
      </c>
      <c r="I43" s="13">
        <f>[10]ESPH!J43</f>
        <v>7883.7600000000039</v>
      </c>
      <c r="J43" s="13">
        <f>[10]ESPH!K43</f>
        <v>7883.7600000000039</v>
      </c>
      <c r="K43" s="13">
        <f>[10]ESPH!L43</f>
        <v>7883.7600000000039</v>
      </c>
      <c r="L43" s="13">
        <f>[10]ESPH!M43</f>
        <v>7883.7600000000039</v>
      </c>
      <c r="M43" s="13">
        <f>[10]ESPH!N43</f>
        <v>7883.7600000000039</v>
      </c>
      <c r="N43" s="13"/>
    </row>
    <row r="44" spans="1:14" x14ac:dyDescent="0.3">
      <c r="A44" s="73" t="str">
        <f>[10]ESPH!B44</f>
        <v>MEDIA TENSIÓN (T-MT)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13"/>
    </row>
    <row r="45" spans="1:14" x14ac:dyDescent="0.3">
      <c r="A45" s="51" t="str">
        <f>[10]ESPH!B45</f>
        <v>T-MT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x14ac:dyDescent="0.3">
      <c r="A46" s="60" t="str">
        <f>[10]ESPH!B46</f>
        <v>a. Energía Punta (Máxima)</v>
      </c>
      <c r="B46" s="13">
        <f>[10]ESPH!C46</f>
        <v>75.91</v>
      </c>
      <c r="C46" s="13">
        <f>[10]ESPH!D46</f>
        <v>75.910000000000011</v>
      </c>
      <c r="D46" s="13">
        <f>[10]ESPH!E46</f>
        <v>75.91</v>
      </c>
      <c r="E46" s="13">
        <f>[10]ESPH!F46</f>
        <v>75.910000000000011</v>
      </c>
      <c r="F46" s="13">
        <f>[10]ESPH!G46</f>
        <v>75.91</v>
      </c>
      <c r="G46" s="13">
        <f>[10]ESPH!H46</f>
        <v>75.910000000000011</v>
      </c>
      <c r="H46" s="13">
        <f>[10]ESPH!I46</f>
        <v>75.91</v>
      </c>
      <c r="I46" s="13">
        <f>[10]ESPH!J46</f>
        <v>75.91</v>
      </c>
      <c r="J46" s="13">
        <f>[10]ESPH!K46</f>
        <v>75.910000000000011</v>
      </c>
      <c r="K46" s="13">
        <f>[10]ESPH!L46</f>
        <v>75.91</v>
      </c>
      <c r="L46" s="13">
        <f>[10]ESPH!M46</f>
        <v>75.910000000000011</v>
      </c>
      <c r="M46" s="13">
        <f>[10]ESPH!N46</f>
        <v>75.91</v>
      </c>
      <c r="N46" s="13"/>
    </row>
    <row r="47" spans="1:14" x14ac:dyDescent="0.3">
      <c r="A47" s="60" t="str">
        <f>[10]ESPH!B47</f>
        <v>b. Energía Punta (Mínimo)</v>
      </c>
      <c r="B47" s="13">
        <f>[10]ESPH!C47</f>
        <v>72.680000000000021</v>
      </c>
      <c r="C47" s="13">
        <f>[10]ESPH!D47</f>
        <v>72.680000000000035</v>
      </c>
      <c r="D47" s="13">
        <f>[10]ESPH!E47</f>
        <v>72.680000000000021</v>
      </c>
      <c r="E47" s="13">
        <f>[10]ESPH!F47</f>
        <v>72.680000000000035</v>
      </c>
      <c r="F47" s="13">
        <f>[10]ESPH!G47</f>
        <v>72.680000000000021</v>
      </c>
      <c r="G47" s="13">
        <f>[10]ESPH!H47</f>
        <v>72.680000000000035</v>
      </c>
      <c r="H47" s="13">
        <f>[10]ESPH!I47</f>
        <v>72.680000000000021</v>
      </c>
      <c r="I47" s="13">
        <f>[10]ESPH!J47</f>
        <v>72.680000000000021</v>
      </c>
      <c r="J47" s="13">
        <f>[10]ESPH!K47</f>
        <v>72.680000000000035</v>
      </c>
      <c r="K47" s="13">
        <f>[10]ESPH!L47</f>
        <v>72.680000000000021</v>
      </c>
      <c r="L47" s="13">
        <f>[10]ESPH!M47</f>
        <v>72.680000000000035</v>
      </c>
      <c r="M47" s="13">
        <f>[10]ESPH!N47</f>
        <v>72.680000000000021</v>
      </c>
      <c r="N47" s="13"/>
    </row>
    <row r="48" spans="1:14" x14ac:dyDescent="0.3">
      <c r="A48" s="60" t="str">
        <f>[10]ESPH!B48</f>
        <v>c. Energía Valle (Máxima)</v>
      </c>
      <c r="B48" s="13">
        <f>[10]ESPH!C48</f>
        <v>38.679999999999993</v>
      </c>
      <c r="C48" s="13">
        <f>[10]ESPH!D48</f>
        <v>38.679999999999986</v>
      </c>
      <c r="D48" s="13">
        <f>[10]ESPH!E48</f>
        <v>38.679999999999993</v>
      </c>
      <c r="E48" s="13">
        <f>[10]ESPH!F48</f>
        <v>38.679999999999986</v>
      </c>
      <c r="F48" s="13">
        <f>[10]ESPH!G48</f>
        <v>38.679999999999993</v>
      </c>
      <c r="G48" s="13">
        <f>[10]ESPH!H48</f>
        <v>38.679999999999986</v>
      </c>
      <c r="H48" s="13">
        <f>[10]ESPH!I48</f>
        <v>38.679999999999993</v>
      </c>
      <c r="I48" s="13">
        <f>[10]ESPH!J48</f>
        <v>38.679999999999993</v>
      </c>
      <c r="J48" s="13">
        <f>[10]ESPH!K48</f>
        <v>38.679999999999986</v>
      </c>
      <c r="K48" s="13">
        <f>[10]ESPH!L48</f>
        <v>38.679999999999993</v>
      </c>
      <c r="L48" s="13">
        <f>[10]ESPH!M48</f>
        <v>38.679999999999986</v>
      </c>
      <c r="M48" s="13">
        <f>[10]ESPH!N48</f>
        <v>38.679999999999993</v>
      </c>
      <c r="N48" s="13"/>
    </row>
    <row r="49" spans="1:14" x14ac:dyDescent="0.3">
      <c r="A49" s="60" t="str">
        <f>[10]ESPH!B49</f>
        <v>d. Energía Valle (Mínimo)</v>
      </c>
      <c r="B49" s="13">
        <f>[10]ESPH!C49</f>
        <v>37.02999999999998</v>
      </c>
      <c r="C49" s="13">
        <f>[10]ESPH!D49</f>
        <v>37.02999999999998</v>
      </c>
      <c r="D49" s="13">
        <f>[10]ESPH!E49</f>
        <v>37.02999999999998</v>
      </c>
      <c r="E49" s="13">
        <f>[10]ESPH!F49</f>
        <v>37.02999999999998</v>
      </c>
      <c r="F49" s="13">
        <f>[10]ESPH!G49</f>
        <v>37.02999999999998</v>
      </c>
      <c r="G49" s="13">
        <f>[10]ESPH!H49</f>
        <v>37.02999999999998</v>
      </c>
      <c r="H49" s="13">
        <f>[10]ESPH!I49</f>
        <v>37.02999999999998</v>
      </c>
      <c r="I49" s="13">
        <f>[10]ESPH!J49</f>
        <v>37.02999999999998</v>
      </c>
      <c r="J49" s="13">
        <f>[10]ESPH!K49</f>
        <v>37.02999999999998</v>
      </c>
      <c r="K49" s="13">
        <f>[10]ESPH!L49</f>
        <v>37.02999999999998</v>
      </c>
      <c r="L49" s="13">
        <f>[10]ESPH!M49</f>
        <v>37.02999999999998</v>
      </c>
      <c r="M49" s="13">
        <f>[10]ESPH!N49</f>
        <v>37.02999999999998</v>
      </c>
      <c r="N49" s="13"/>
    </row>
    <row r="50" spans="1:14" x14ac:dyDescent="0.3">
      <c r="A50" s="60" t="str">
        <f>[10]ESPH!B50</f>
        <v>e. Energía Noche (Máxima)</v>
      </c>
      <c r="B50" s="13">
        <f>[10]ESPH!C50</f>
        <v>31.509999999999994</v>
      </c>
      <c r="C50" s="13">
        <f>[10]ESPH!D50</f>
        <v>31.509999999999994</v>
      </c>
      <c r="D50" s="13">
        <f>[10]ESPH!E50</f>
        <v>31.509999999999994</v>
      </c>
      <c r="E50" s="13">
        <f>[10]ESPH!F50</f>
        <v>31.509999999999994</v>
      </c>
      <c r="F50" s="13">
        <f>[10]ESPH!G50</f>
        <v>31.509999999999994</v>
      </c>
      <c r="G50" s="13">
        <f>[10]ESPH!H50</f>
        <v>31.509999999999994</v>
      </c>
      <c r="H50" s="13">
        <f>[10]ESPH!I50</f>
        <v>31.509999999999994</v>
      </c>
      <c r="I50" s="13">
        <f>[10]ESPH!J50</f>
        <v>31.509999999999994</v>
      </c>
      <c r="J50" s="13">
        <f>[10]ESPH!K50</f>
        <v>31.509999999999994</v>
      </c>
      <c r="K50" s="13">
        <f>[10]ESPH!L50</f>
        <v>31.509999999999994</v>
      </c>
      <c r="L50" s="13">
        <f>[10]ESPH!M50</f>
        <v>31.509999999999994</v>
      </c>
      <c r="M50" s="13">
        <f>[10]ESPH!N50</f>
        <v>31.509999999999994</v>
      </c>
      <c r="N50" s="13"/>
    </row>
    <row r="51" spans="1:14" x14ac:dyDescent="0.3">
      <c r="A51" s="60" t="str">
        <f>[10]ESPH!B51</f>
        <v>f. Energía Noche (Mínimo)</v>
      </c>
      <c r="B51" s="13">
        <f>[10]ESPH!C51</f>
        <v>30.169999999999987</v>
      </c>
      <c r="C51" s="13">
        <f>[10]ESPH!D51</f>
        <v>30.169999999999991</v>
      </c>
      <c r="D51" s="13">
        <f>[10]ESPH!E51</f>
        <v>30.169999999999987</v>
      </c>
      <c r="E51" s="13">
        <f>[10]ESPH!F51</f>
        <v>30.169999999999991</v>
      </c>
      <c r="F51" s="13">
        <f>[10]ESPH!G51</f>
        <v>30.169999999999987</v>
      </c>
      <c r="G51" s="13">
        <f>[10]ESPH!H51</f>
        <v>30.169999999999991</v>
      </c>
      <c r="H51" s="13">
        <f>[10]ESPH!I51</f>
        <v>30.169999999999987</v>
      </c>
      <c r="I51" s="13">
        <f>[10]ESPH!J51</f>
        <v>30.169999999999987</v>
      </c>
      <c r="J51" s="13">
        <f>[10]ESPH!K51</f>
        <v>30.169999999999991</v>
      </c>
      <c r="K51" s="13">
        <f>[10]ESPH!L51</f>
        <v>30.169999999999987</v>
      </c>
      <c r="L51" s="13">
        <f>[10]ESPH!M51</f>
        <v>30.169999999999991</v>
      </c>
      <c r="M51" s="13">
        <f>[10]ESPH!N51</f>
        <v>30.169999999999987</v>
      </c>
      <c r="N51" s="13"/>
    </row>
    <row r="52" spans="1:14" x14ac:dyDescent="0.3">
      <c r="A52" s="60" t="str">
        <f>[10]ESPH!B52</f>
        <v>g. Potencia Punta (Máxima)</v>
      </c>
      <c r="B52" s="13">
        <f>[10]ESPH!C52</f>
        <v>8044.0499999999956</v>
      </c>
      <c r="C52" s="13">
        <f>[10]ESPH!D52</f>
        <v>8044.0499999999965</v>
      </c>
      <c r="D52" s="13">
        <f>[10]ESPH!E52</f>
        <v>8044.0499999999956</v>
      </c>
      <c r="E52" s="13">
        <f>[10]ESPH!F52</f>
        <v>8044.0499999999965</v>
      </c>
      <c r="F52" s="13">
        <f>[10]ESPH!G52</f>
        <v>8044.0499999999956</v>
      </c>
      <c r="G52" s="13">
        <f>[10]ESPH!H52</f>
        <v>8044.0499999999965</v>
      </c>
      <c r="H52" s="13">
        <f>[10]ESPH!I52</f>
        <v>8044.0499999999956</v>
      </c>
      <c r="I52" s="13">
        <f>[10]ESPH!J52</f>
        <v>8044.0499999999956</v>
      </c>
      <c r="J52" s="13">
        <f>[10]ESPH!K52</f>
        <v>8044.0499999999965</v>
      </c>
      <c r="K52" s="13">
        <f>[10]ESPH!L52</f>
        <v>8044.0499999999956</v>
      </c>
      <c r="L52" s="13">
        <f>[10]ESPH!M52</f>
        <v>8044.0499999999965</v>
      </c>
      <c r="M52" s="13">
        <f>[10]ESPH!N52</f>
        <v>8044.0499999999956</v>
      </c>
      <c r="N52" s="13"/>
    </row>
    <row r="53" spans="1:14" x14ac:dyDescent="0.3">
      <c r="A53" s="60" t="str">
        <f>[10]ESPH!B53</f>
        <v>h. Potencia Punta (Mínimo)</v>
      </c>
      <c r="B53" s="13">
        <f>[10]ESPH!C53</f>
        <v>7701.3699999999972</v>
      </c>
      <c r="C53" s="13">
        <f>[10]ESPH!D53</f>
        <v>7701.3699999999972</v>
      </c>
      <c r="D53" s="13">
        <f>[10]ESPH!E53</f>
        <v>7701.3699999999972</v>
      </c>
      <c r="E53" s="13">
        <f>[10]ESPH!F53</f>
        <v>7701.3699999999972</v>
      </c>
      <c r="F53" s="13">
        <f>[10]ESPH!G53</f>
        <v>7701.3699999999972</v>
      </c>
      <c r="G53" s="13">
        <f>[10]ESPH!H53</f>
        <v>7701.3699999999972</v>
      </c>
      <c r="H53" s="13">
        <f>[10]ESPH!I53</f>
        <v>7701.3699999999972</v>
      </c>
      <c r="I53" s="13">
        <f>[10]ESPH!J53</f>
        <v>7701.3699999999972</v>
      </c>
      <c r="J53" s="13">
        <f>[10]ESPH!K53</f>
        <v>7701.3699999999972</v>
      </c>
      <c r="K53" s="13">
        <f>[10]ESPH!L53</f>
        <v>7701.3699999999972</v>
      </c>
      <c r="L53" s="13">
        <f>[10]ESPH!M53</f>
        <v>7701.3699999999972</v>
      </c>
      <c r="M53" s="13">
        <f>[10]ESPH!N53</f>
        <v>7701.3699999999972</v>
      </c>
      <c r="N53" s="13"/>
    </row>
    <row r="54" spans="1:14" x14ac:dyDescent="0.3">
      <c r="A54" s="60" t="str">
        <f>[10]ESPH!B54</f>
        <v>i. Potencia Valle (Máxima)</v>
      </c>
      <c r="B54" s="13">
        <f>[10]ESPH!C54</f>
        <v>5589.1799999999957</v>
      </c>
      <c r="C54" s="13">
        <f>[10]ESPH!D54</f>
        <v>5589.1799999999957</v>
      </c>
      <c r="D54" s="13">
        <f>[10]ESPH!E54</f>
        <v>5589.1799999999957</v>
      </c>
      <c r="E54" s="13">
        <f>[10]ESPH!F54</f>
        <v>5589.1799999999957</v>
      </c>
      <c r="F54" s="13">
        <f>[10]ESPH!G54</f>
        <v>5589.1799999999957</v>
      </c>
      <c r="G54" s="13">
        <f>[10]ESPH!H54</f>
        <v>5589.1799999999957</v>
      </c>
      <c r="H54" s="13">
        <f>[10]ESPH!I54</f>
        <v>5589.1799999999957</v>
      </c>
      <c r="I54" s="13">
        <f>[10]ESPH!J54</f>
        <v>5589.1799999999957</v>
      </c>
      <c r="J54" s="13">
        <f>[10]ESPH!K54</f>
        <v>5589.1799999999957</v>
      </c>
      <c r="K54" s="13">
        <f>[10]ESPH!L54</f>
        <v>5589.1799999999957</v>
      </c>
      <c r="L54" s="13">
        <f>[10]ESPH!M54</f>
        <v>5589.1799999999957</v>
      </c>
      <c r="M54" s="13">
        <f>[10]ESPH!N54</f>
        <v>5589.1799999999957</v>
      </c>
      <c r="N54" s="13"/>
    </row>
    <row r="55" spans="1:14" x14ac:dyDescent="0.3">
      <c r="A55" s="60" t="str">
        <f>[10]ESPH!B55</f>
        <v>j. Potencia Valle (Mínimo)</v>
      </c>
      <c r="B55" s="13">
        <f>[10]ESPH!C55</f>
        <v>5351.0799999999981</v>
      </c>
      <c r="C55" s="13">
        <f>[10]ESPH!D55</f>
        <v>5351.079999999999</v>
      </c>
      <c r="D55" s="13">
        <f>[10]ESPH!E55</f>
        <v>5351.0799999999981</v>
      </c>
      <c r="E55" s="13">
        <f>[10]ESPH!F55</f>
        <v>5351.079999999999</v>
      </c>
      <c r="F55" s="13">
        <f>[10]ESPH!G55</f>
        <v>5351.0799999999981</v>
      </c>
      <c r="G55" s="13">
        <f>[10]ESPH!H55</f>
        <v>5351.079999999999</v>
      </c>
      <c r="H55" s="13">
        <f>[10]ESPH!I55</f>
        <v>5351.0799999999981</v>
      </c>
      <c r="I55" s="13">
        <f>[10]ESPH!J55</f>
        <v>5351.0799999999981</v>
      </c>
      <c r="J55" s="13">
        <f>[10]ESPH!K55</f>
        <v>5351.079999999999</v>
      </c>
      <c r="K55" s="13">
        <f>[10]ESPH!L55</f>
        <v>5351.0799999999981</v>
      </c>
      <c r="L55" s="13">
        <f>[10]ESPH!M55</f>
        <v>5351.079999999999</v>
      </c>
      <c r="M55" s="13">
        <f>[10]ESPH!N55</f>
        <v>5351.0799999999981</v>
      </c>
      <c r="N55" s="13"/>
    </row>
    <row r="56" spans="1:14" x14ac:dyDescent="0.3">
      <c r="A56" s="60" t="str">
        <f>[10]ESPH!B56</f>
        <v>k. Potencia Noche (Máxima)</v>
      </c>
      <c r="B56" s="13">
        <f>[10]ESPH!C56</f>
        <v>3724.8999999999978</v>
      </c>
      <c r="C56" s="13">
        <f>[10]ESPH!D56</f>
        <v>3724.8999999999983</v>
      </c>
      <c r="D56" s="13">
        <f>[10]ESPH!E56</f>
        <v>3724.8999999999978</v>
      </c>
      <c r="E56" s="13">
        <f>[10]ESPH!F56</f>
        <v>3724.8999999999983</v>
      </c>
      <c r="F56" s="13">
        <f>[10]ESPH!G56</f>
        <v>3724.8999999999978</v>
      </c>
      <c r="G56" s="13">
        <f>[10]ESPH!H56</f>
        <v>3724.8999999999983</v>
      </c>
      <c r="H56" s="13">
        <f>[10]ESPH!I56</f>
        <v>3724.8999999999978</v>
      </c>
      <c r="I56" s="13">
        <f>[10]ESPH!J56</f>
        <v>3724.8999999999978</v>
      </c>
      <c r="J56" s="13">
        <f>[10]ESPH!K56</f>
        <v>3724.8999999999983</v>
      </c>
      <c r="K56" s="13">
        <f>[10]ESPH!L56</f>
        <v>3724.8999999999978</v>
      </c>
      <c r="L56" s="13">
        <f>[10]ESPH!M56</f>
        <v>3724.8999999999983</v>
      </c>
      <c r="M56" s="13">
        <f>[10]ESPH!N56</f>
        <v>3724.8999999999978</v>
      </c>
      <c r="N56" s="13"/>
    </row>
    <row r="57" spans="1:14" x14ac:dyDescent="0.3">
      <c r="A57" s="60" t="str">
        <f>[10]ESPH!B57</f>
        <v>l. Potencia Noche (Mínimo)</v>
      </c>
      <c r="B57" s="13">
        <f>[10]ESPH!C57</f>
        <v>3566.2100000000023</v>
      </c>
      <c r="C57" s="13">
        <f>[10]ESPH!D57</f>
        <v>3566.2100000000019</v>
      </c>
      <c r="D57" s="13">
        <f>[10]ESPH!E57</f>
        <v>3566.2100000000023</v>
      </c>
      <c r="E57" s="13">
        <f>[10]ESPH!F57</f>
        <v>3566.2100000000019</v>
      </c>
      <c r="F57" s="13">
        <f>[10]ESPH!G57</f>
        <v>3566.2100000000023</v>
      </c>
      <c r="G57" s="13">
        <f>[10]ESPH!H57</f>
        <v>3566.2100000000019</v>
      </c>
      <c r="H57" s="13">
        <f>[10]ESPH!I57</f>
        <v>3566.2100000000023</v>
      </c>
      <c r="I57" s="13">
        <f>[10]ESPH!J57</f>
        <v>3566.2100000000023</v>
      </c>
      <c r="J57" s="13">
        <f>[10]ESPH!K57</f>
        <v>3566.2100000000019</v>
      </c>
      <c r="K57" s="13">
        <f>[10]ESPH!L57</f>
        <v>3566.2100000000023</v>
      </c>
      <c r="L57" s="13">
        <f>[10]ESPH!M57</f>
        <v>3566.2100000000019</v>
      </c>
      <c r="M57" s="13">
        <f>[10]ESPH!N57</f>
        <v>3566.2100000000023</v>
      </c>
      <c r="N57" s="13"/>
    </row>
    <row r="58" spans="1:14" x14ac:dyDescent="0.3">
      <c r="A58" s="73" t="str">
        <f>[10]ESPH!B58</f>
        <v>MEDIA TENSIÓN (T-MTb)</v>
      </c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13"/>
    </row>
    <row r="59" spans="1:14" x14ac:dyDescent="0.3">
      <c r="A59" s="51" t="str">
        <f>[10]ESPH!B59</f>
        <v>T-MTb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x14ac:dyDescent="0.3">
      <c r="A60" s="60" t="str">
        <f>[10]ESPH!B60</f>
        <v>a. Energía Punta (Máxima)</v>
      </c>
      <c r="B60" s="13">
        <f>[10]ESPH!C60</f>
        <v>118.30999999999996</v>
      </c>
      <c r="C60" s="13">
        <f>[10]ESPH!D60</f>
        <v>118.30999999999996</v>
      </c>
      <c r="D60" s="13">
        <f>[10]ESPH!E60</f>
        <v>118.30999999999996</v>
      </c>
      <c r="E60" s="13">
        <f>[10]ESPH!F60</f>
        <v>118.30999999999996</v>
      </c>
      <c r="F60" s="13">
        <f>[10]ESPH!G60</f>
        <v>118.30999999999996</v>
      </c>
      <c r="G60" s="13">
        <f>[10]ESPH!H60</f>
        <v>118.30999999999996</v>
      </c>
      <c r="H60" s="13">
        <f>[10]ESPH!I60</f>
        <v>118.30999999999996</v>
      </c>
      <c r="I60" s="13">
        <f>[10]ESPH!J60</f>
        <v>118.30999999999996</v>
      </c>
      <c r="J60" s="13">
        <f>[10]ESPH!K60</f>
        <v>118.30999999999996</v>
      </c>
      <c r="K60" s="13">
        <f>[10]ESPH!L60</f>
        <v>118.30999999999996</v>
      </c>
      <c r="L60" s="13">
        <f>[10]ESPH!M60</f>
        <v>118.30999999999996</v>
      </c>
      <c r="M60" s="13">
        <f>[10]ESPH!N60</f>
        <v>118.30999999999996</v>
      </c>
      <c r="N60" s="13"/>
    </row>
    <row r="61" spans="1:14" x14ac:dyDescent="0.3">
      <c r="A61" s="60" t="str">
        <f>[10]ESPH!B61</f>
        <v>b. Energía Punta (Mínimo)</v>
      </c>
      <c r="B61" s="13">
        <f>[10]ESPH!C61</f>
        <v>113.27</v>
      </c>
      <c r="C61" s="13">
        <f>[10]ESPH!D61</f>
        <v>113.27</v>
      </c>
      <c r="D61" s="13">
        <f>[10]ESPH!E61</f>
        <v>113.27</v>
      </c>
      <c r="E61" s="13">
        <f>[10]ESPH!F61</f>
        <v>113.27</v>
      </c>
      <c r="F61" s="13">
        <f>[10]ESPH!G61</f>
        <v>113.27</v>
      </c>
      <c r="G61" s="13">
        <f>[10]ESPH!H61</f>
        <v>113.27</v>
      </c>
      <c r="H61" s="13">
        <f>[10]ESPH!I61</f>
        <v>113.27</v>
      </c>
      <c r="I61" s="13">
        <f>[10]ESPH!J61</f>
        <v>113.27</v>
      </c>
      <c r="J61" s="13">
        <f>[10]ESPH!K61</f>
        <v>113.27</v>
      </c>
      <c r="K61" s="13">
        <f>[10]ESPH!L61</f>
        <v>113.27</v>
      </c>
      <c r="L61" s="13">
        <f>[10]ESPH!M61</f>
        <v>113.27</v>
      </c>
      <c r="M61" s="13">
        <f>[10]ESPH!N61</f>
        <v>113.27</v>
      </c>
      <c r="N61" s="13"/>
    </row>
    <row r="62" spans="1:14" x14ac:dyDescent="0.3">
      <c r="A62" s="60" t="str">
        <f>[10]ESPH!B62</f>
        <v>c. Energía Valle (Máxima)</v>
      </c>
      <c r="B62" s="13">
        <f>[10]ESPH!C62</f>
        <v>40.640000000000015</v>
      </c>
      <c r="C62" s="13">
        <f>[10]ESPH!D62</f>
        <v>40.640000000000008</v>
      </c>
      <c r="D62" s="13">
        <f>[10]ESPH!E62</f>
        <v>40.640000000000015</v>
      </c>
      <c r="E62" s="13">
        <f>[10]ESPH!F62</f>
        <v>40.640000000000008</v>
      </c>
      <c r="F62" s="13">
        <f>[10]ESPH!G62</f>
        <v>40.640000000000015</v>
      </c>
      <c r="G62" s="13">
        <f>[10]ESPH!H62</f>
        <v>40.640000000000008</v>
      </c>
      <c r="H62" s="13">
        <f>[10]ESPH!I62</f>
        <v>40.640000000000015</v>
      </c>
      <c r="I62" s="13">
        <f>[10]ESPH!J62</f>
        <v>40.640000000000015</v>
      </c>
      <c r="J62" s="13">
        <f>[10]ESPH!K62</f>
        <v>40.640000000000008</v>
      </c>
      <c r="K62" s="13">
        <f>[10]ESPH!L62</f>
        <v>40.640000000000015</v>
      </c>
      <c r="L62" s="13">
        <f>[10]ESPH!M62</f>
        <v>40.640000000000008</v>
      </c>
      <c r="M62" s="13">
        <f>[10]ESPH!N62</f>
        <v>40.640000000000015</v>
      </c>
      <c r="N62" s="13"/>
    </row>
    <row r="63" spans="1:14" x14ac:dyDescent="0.3">
      <c r="A63" s="60" t="str">
        <f>[10]ESPH!B63</f>
        <v>d. Energía Valle (Mínimo)</v>
      </c>
      <c r="B63" s="13">
        <f>[10]ESPH!C63</f>
        <v>38.92</v>
      </c>
      <c r="C63" s="13">
        <f>[10]ESPH!D63</f>
        <v>38.919999999999995</v>
      </c>
      <c r="D63" s="13">
        <f>[10]ESPH!E63</f>
        <v>38.92</v>
      </c>
      <c r="E63" s="13">
        <f>[10]ESPH!F63</f>
        <v>38.919999999999995</v>
      </c>
      <c r="F63" s="13">
        <f>[10]ESPH!G63</f>
        <v>38.92</v>
      </c>
      <c r="G63" s="13">
        <f>[10]ESPH!H63</f>
        <v>38.919999999999995</v>
      </c>
      <c r="H63" s="13">
        <f>[10]ESPH!I63</f>
        <v>38.92</v>
      </c>
      <c r="I63" s="13">
        <f>[10]ESPH!J63</f>
        <v>38.92</v>
      </c>
      <c r="J63" s="13">
        <f>[10]ESPH!K63</f>
        <v>38.919999999999995</v>
      </c>
      <c r="K63" s="13">
        <f>[10]ESPH!L63</f>
        <v>38.92</v>
      </c>
      <c r="L63" s="13">
        <f>[10]ESPH!M63</f>
        <v>38.919999999999995</v>
      </c>
      <c r="M63" s="13">
        <f>[10]ESPH!N63</f>
        <v>38.92</v>
      </c>
      <c r="N63" s="13"/>
    </row>
    <row r="64" spans="1:14" x14ac:dyDescent="0.3">
      <c r="A64" s="60" t="str">
        <f>[10]ESPH!B64</f>
        <v>e. Energía Noche (Máxima)</v>
      </c>
      <c r="B64" s="13">
        <f>[10]ESPH!C64</f>
        <v>26.080000000000009</v>
      </c>
      <c r="C64" s="13">
        <f>[10]ESPH!D64</f>
        <v>26.080000000000005</v>
      </c>
      <c r="D64" s="13">
        <f>[10]ESPH!E64</f>
        <v>26.080000000000009</v>
      </c>
      <c r="E64" s="13">
        <f>[10]ESPH!F64</f>
        <v>26.080000000000005</v>
      </c>
      <c r="F64" s="13">
        <f>[10]ESPH!G64</f>
        <v>26.080000000000009</v>
      </c>
      <c r="G64" s="13">
        <f>[10]ESPH!H64</f>
        <v>26.080000000000005</v>
      </c>
      <c r="H64" s="13">
        <f>[10]ESPH!I64</f>
        <v>26.080000000000009</v>
      </c>
      <c r="I64" s="13">
        <f>[10]ESPH!J64</f>
        <v>26.080000000000009</v>
      </c>
      <c r="J64" s="13">
        <f>[10]ESPH!K64</f>
        <v>26.080000000000005</v>
      </c>
      <c r="K64" s="13">
        <f>[10]ESPH!L64</f>
        <v>26.080000000000009</v>
      </c>
      <c r="L64" s="13">
        <f>[10]ESPH!M64</f>
        <v>26.080000000000005</v>
      </c>
      <c r="M64" s="13">
        <f>[10]ESPH!N64</f>
        <v>26.080000000000009</v>
      </c>
      <c r="N64" s="13"/>
    </row>
    <row r="65" spans="1:14" x14ac:dyDescent="0.3">
      <c r="A65" s="60" t="str">
        <f>[10]ESPH!B65</f>
        <v>f. Energía Noche (Mínimo)</v>
      </c>
      <c r="B65" s="13">
        <f>[10]ESPH!C65</f>
        <v>24.970000000000017</v>
      </c>
      <c r="C65" s="13">
        <f>[10]ESPH!D65</f>
        <v>24.970000000000017</v>
      </c>
      <c r="D65" s="13">
        <f>[10]ESPH!E65</f>
        <v>24.970000000000017</v>
      </c>
      <c r="E65" s="13">
        <f>[10]ESPH!F65</f>
        <v>24.970000000000017</v>
      </c>
      <c r="F65" s="13">
        <f>[10]ESPH!G65</f>
        <v>24.970000000000017</v>
      </c>
      <c r="G65" s="13">
        <f>[10]ESPH!H65</f>
        <v>24.970000000000017</v>
      </c>
      <c r="H65" s="13">
        <f>[10]ESPH!I65</f>
        <v>24.970000000000017</v>
      </c>
      <c r="I65" s="13">
        <f>[10]ESPH!J65</f>
        <v>24.970000000000017</v>
      </c>
      <c r="J65" s="13">
        <f>[10]ESPH!K65</f>
        <v>24.970000000000017</v>
      </c>
      <c r="K65" s="13">
        <f>[10]ESPH!L65</f>
        <v>24.970000000000017</v>
      </c>
      <c r="L65" s="13">
        <f>[10]ESPH!M65</f>
        <v>24.970000000000017</v>
      </c>
      <c r="M65" s="13">
        <f>[10]ESPH!N65</f>
        <v>24.970000000000017</v>
      </c>
      <c r="N65" s="13"/>
    </row>
    <row r="66" spans="1:14" x14ac:dyDescent="0.3">
      <c r="A66" s="60" t="str">
        <f>[10]ESPH!B66</f>
        <v>g. Potencia Punta (Máxima)</v>
      </c>
      <c r="B66" s="13">
        <f>[10]ESPH!C66</f>
        <v>3474.8800000000015</v>
      </c>
      <c r="C66" s="13">
        <f>[10]ESPH!D66</f>
        <v>3474.880000000001</v>
      </c>
      <c r="D66" s="13">
        <f>[10]ESPH!E66</f>
        <v>3474.8800000000015</v>
      </c>
      <c r="E66" s="13">
        <f>[10]ESPH!F66</f>
        <v>3474.8800000000015</v>
      </c>
      <c r="F66" s="13">
        <f>[10]ESPH!G66</f>
        <v>3474.8800000000015</v>
      </c>
      <c r="G66" s="13">
        <f>[10]ESPH!H66</f>
        <v>3474.8800000000015</v>
      </c>
      <c r="H66" s="13">
        <f>[10]ESPH!I66</f>
        <v>3474.8800000000015</v>
      </c>
      <c r="I66" s="13">
        <f>[10]ESPH!J66</f>
        <v>3474.8800000000015</v>
      </c>
      <c r="J66" s="13">
        <f>[10]ESPH!K66</f>
        <v>3474.8800000000015</v>
      </c>
      <c r="K66" s="13">
        <f>[10]ESPH!L66</f>
        <v>3474.8800000000015</v>
      </c>
      <c r="L66" s="13">
        <f>[10]ESPH!M66</f>
        <v>3474.8800000000015</v>
      </c>
      <c r="M66" s="13">
        <f>[10]ESPH!N66</f>
        <v>3474.8800000000015</v>
      </c>
      <c r="N66" s="13"/>
    </row>
    <row r="67" spans="1:14" x14ac:dyDescent="0.3">
      <c r="A67" s="60" t="str">
        <f>[10]ESPH!B67</f>
        <v>h. Potencia Punta (Mínimo)</v>
      </c>
      <c r="B67" s="13">
        <f>[10]ESPH!C67</f>
        <v>3326.8500000000017</v>
      </c>
      <c r="C67" s="13">
        <f>[10]ESPH!D67</f>
        <v>3326.8500000000013</v>
      </c>
      <c r="D67" s="13">
        <f>[10]ESPH!E67</f>
        <v>3326.8500000000017</v>
      </c>
      <c r="E67" s="13">
        <f>[10]ESPH!F67</f>
        <v>3326.8500000000013</v>
      </c>
      <c r="F67" s="13">
        <f>[10]ESPH!G67</f>
        <v>3326.8500000000017</v>
      </c>
      <c r="G67" s="13">
        <f>[10]ESPH!H67</f>
        <v>3326.8500000000013</v>
      </c>
      <c r="H67" s="13">
        <f>[10]ESPH!I67</f>
        <v>3326.8500000000017</v>
      </c>
      <c r="I67" s="13">
        <f>[10]ESPH!J67</f>
        <v>3326.8500000000017</v>
      </c>
      <c r="J67" s="13">
        <f>[10]ESPH!K67</f>
        <v>3326.8500000000013</v>
      </c>
      <c r="K67" s="13">
        <f>[10]ESPH!L67</f>
        <v>3326.8500000000017</v>
      </c>
      <c r="L67" s="13">
        <f>[10]ESPH!M67</f>
        <v>3326.8500000000013</v>
      </c>
      <c r="M67" s="13">
        <f>[10]ESPH!N67</f>
        <v>3326.8500000000017</v>
      </c>
      <c r="N67" s="13"/>
    </row>
    <row r="68" spans="1:14" x14ac:dyDescent="0.3">
      <c r="A68" s="60" t="str">
        <f>[10]ESPH!B68</f>
        <v>i. Potencia Valle (Máxima)</v>
      </c>
      <c r="B68" s="13">
        <f>[10]ESPH!C68</f>
        <v>2425.7799999999993</v>
      </c>
      <c r="C68" s="13">
        <f>[10]ESPH!D68</f>
        <v>2425.7799999999993</v>
      </c>
      <c r="D68" s="13">
        <f>[10]ESPH!E68</f>
        <v>2425.7799999999993</v>
      </c>
      <c r="E68" s="13">
        <f>[10]ESPH!F68</f>
        <v>2425.7799999999993</v>
      </c>
      <c r="F68" s="13">
        <f>[10]ESPH!G68</f>
        <v>2425.7799999999993</v>
      </c>
      <c r="G68" s="13">
        <f>[10]ESPH!H68</f>
        <v>2425.7799999999993</v>
      </c>
      <c r="H68" s="13">
        <f>[10]ESPH!I68</f>
        <v>2425.7799999999993</v>
      </c>
      <c r="I68" s="13">
        <f>[10]ESPH!J68</f>
        <v>2425.7799999999993</v>
      </c>
      <c r="J68" s="13">
        <f>[10]ESPH!K68</f>
        <v>2425.7799999999993</v>
      </c>
      <c r="K68" s="13">
        <f>[10]ESPH!L68</f>
        <v>2425.7799999999993</v>
      </c>
      <c r="L68" s="13">
        <f>[10]ESPH!M68</f>
        <v>2425.7799999999993</v>
      </c>
      <c r="M68" s="13">
        <f>[10]ESPH!N68</f>
        <v>2425.7799999999993</v>
      </c>
      <c r="N68" s="13"/>
    </row>
    <row r="69" spans="1:14" x14ac:dyDescent="0.3">
      <c r="A69" s="60" t="str">
        <f>[10]ESPH!B69</f>
        <v>j. Potencia Valle (Mínimo)</v>
      </c>
      <c r="B69" s="13">
        <f>[10]ESPH!C69</f>
        <v>2322.440000000001</v>
      </c>
      <c r="C69" s="13">
        <f>[10]ESPH!D69</f>
        <v>2322.440000000001</v>
      </c>
      <c r="D69" s="13">
        <f>[10]ESPH!E69</f>
        <v>2322.440000000001</v>
      </c>
      <c r="E69" s="13">
        <f>[10]ESPH!F69</f>
        <v>2322.440000000001</v>
      </c>
      <c r="F69" s="13">
        <f>[10]ESPH!G69</f>
        <v>2322.440000000001</v>
      </c>
      <c r="G69" s="13">
        <f>[10]ESPH!H69</f>
        <v>2322.440000000001</v>
      </c>
      <c r="H69" s="13">
        <f>[10]ESPH!I69</f>
        <v>2322.440000000001</v>
      </c>
      <c r="I69" s="13">
        <f>[10]ESPH!J69</f>
        <v>2322.440000000001</v>
      </c>
      <c r="J69" s="13">
        <f>[10]ESPH!K69</f>
        <v>2322.440000000001</v>
      </c>
      <c r="K69" s="13">
        <f>[10]ESPH!L69</f>
        <v>2322.440000000001</v>
      </c>
      <c r="L69" s="13">
        <f>[10]ESPH!M69</f>
        <v>2322.440000000001</v>
      </c>
      <c r="M69" s="13">
        <f>[10]ESPH!N69</f>
        <v>2322.440000000001</v>
      </c>
      <c r="N69" s="13"/>
    </row>
    <row r="70" spans="1:14" x14ac:dyDescent="0.3">
      <c r="A70" s="60" t="str">
        <f>[10]ESPH!B70</f>
        <v>k. Potencia Noche (Máxima)</v>
      </c>
      <c r="B70" s="13">
        <f>[10]ESPH!C70</f>
        <v>1554.4800000000009</v>
      </c>
      <c r="C70" s="13">
        <f>[10]ESPH!D70</f>
        <v>1554.4800000000007</v>
      </c>
      <c r="D70" s="13">
        <f>[10]ESPH!E70</f>
        <v>1554.4800000000009</v>
      </c>
      <c r="E70" s="13">
        <f>[10]ESPH!F70</f>
        <v>1554.4800000000007</v>
      </c>
      <c r="F70" s="13">
        <f>[10]ESPH!G70</f>
        <v>1554.4800000000009</v>
      </c>
      <c r="G70" s="13">
        <f>[10]ESPH!H70</f>
        <v>1554.4800000000007</v>
      </c>
      <c r="H70" s="13">
        <f>[10]ESPH!I70</f>
        <v>1554.4800000000009</v>
      </c>
      <c r="I70" s="13">
        <f>[10]ESPH!J70</f>
        <v>1554.4800000000009</v>
      </c>
      <c r="J70" s="13">
        <f>[10]ESPH!K70</f>
        <v>1554.4800000000007</v>
      </c>
      <c r="K70" s="13">
        <f>[10]ESPH!L70</f>
        <v>1554.4800000000009</v>
      </c>
      <c r="L70" s="13">
        <f>[10]ESPH!M70</f>
        <v>1554.4800000000007</v>
      </c>
      <c r="M70" s="13">
        <f>[10]ESPH!N70</f>
        <v>1554.4800000000009</v>
      </c>
      <c r="N70" s="13"/>
    </row>
    <row r="71" spans="1:14" x14ac:dyDescent="0.3">
      <c r="A71" s="60" t="str">
        <f>[10]ESPH!B71</f>
        <v>l. Potencia Noche (Mínimo)</v>
      </c>
      <c r="B71" s="13">
        <f>[10]ESPH!C71</f>
        <v>1488.26</v>
      </c>
      <c r="C71" s="13">
        <f>[10]ESPH!D71</f>
        <v>1488.2599999999998</v>
      </c>
      <c r="D71" s="13">
        <f>[10]ESPH!E71</f>
        <v>1488.26</v>
      </c>
      <c r="E71" s="13">
        <f>[10]ESPH!F71</f>
        <v>1488.2599999999998</v>
      </c>
      <c r="F71" s="13">
        <f>[10]ESPH!G71</f>
        <v>1488.26</v>
      </c>
      <c r="G71" s="13">
        <f>[10]ESPH!H71</f>
        <v>1488.2599999999998</v>
      </c>
      <c r="H71" s="13">
        <f>[10]ESPH!I71</f>
        <v>1488.26</v>
      </c>
      <c r="I71" s="13">
        <f>[10]ESPH!J71</f>
        <v>1488.26</v>
      </c>
      <c r="J71" s="13">
        <f>[10]ESPH!K71</f>
        <v>1488.2599999999998</v>
      </c>
      <c r="K71" s="13">
        <f>[10]ESPH!L71</f>
        <v>1488.26</v>
      </c>
      <c r="L71" s="13">
        <f>[10]ESPH!M71</f>
        <v>1488.2599999999998</v>
      </c>
      <c r="M71" s="13">
        <f>[10]ESPH!N71</f>
        <v>1488.26</v>
      </c>
      <c r="N71" s="13"/>
    </row>
    <row r="72" spans="1:14" x14ac:dyDescent="0.3">
      <c r="A72" s="73" t="str">
        <f>[10]ESPH!B72</f>
        <v>Residencial horaria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13"/>
    </row>
    <row r="73" spans="1:14" x14ac:dyDescent="0.3">
      <c r="A73" s="51" t="str">
        <f>[10]ESPH!B73</f>
        <v>T-RH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 spans="1:14" x14ac:dyDescent="0.3">
      <c r="A74" s="60" t="str">
        <f>[10]ESPH!B74</f>
        <v>Periodo Noche</v>
      </c>
      <c r="B74" s="13">
        <f>[10]ESPH!C74</f>
        <v>67.150000000000034</v>
      </c>
      <c r="C74" s="13">
        <f>[10]ESPH!D74</f>
        <v>67.150000000000034</v>
      </c>
      <c r="D74" s="13">
        <f>[10]ESPH!E74</f>
        <v>67.150000000000034</v>
      </c>
      <c r="E74" s="13">
        <f>[10]ESPH!F74</f>
        <v>67.150000000000034</v>
      </c>
      <c r="F74" s="13">
        <f>[10]ESPH!G74</f>
        <v>67.150000000000034</v>
      </c>
      <c r="G74" s="13">
        <f>[10]ESPH!H74</f>
        <v>67.150000000000034</v>
      </c>
      <c r="H74" s="13">
        <f>[10]ESPH!I74</f>
        <v>67.150000000000034</v>
      </c>
      <c r="I74" s="13">
        <f>[10]ESPH!J74</f>
        <v>67.150000000000034</v>
      </c>
      <c r="J74" s="13">
        <f>[10]ESPH!K74</f>
        <v>67.150000000000034</v>
      </c>
      <c r="K74" s="13">
        <f>[10]ESPH!L74</f>
        <v>67.150000000000034</v>
      </c>
      <c r="L74" s="13">
        <f>[10]ESPH!M74</f>
        <v>67.150000000000034</v>
      </c>
      <c r="M74" s="13">
        <f>[10]ESPH!N74</f>
        <v>67.150000000000034</v>
      </c>
      <c r="N74" s="13"/>
    </row>
    <row r="75" spans="1:14" x14ac:dyDescent="0.3">
      <c r="A75" s="60" t="str">
        <f>[10]ESPH!B75</f>
        <v>Periodo Punta</v>
      </c>
      <c r="B75" s="13">
        <f>[10]ESPH!C75</f>
        <v>133.9899999999999</v>
      </c>
      <c r="C75" s="13">
        <f>[10]ESPH!D75</f>
        <v>133.9899999999999</v>
      </c>
      <c r="D75" s="13">
        <f>[10]ESPH!E75</f>
        <v>133.9899999999999</v>
      </c>
      <c r="E75" s="13">
        <f>[10]ESPH!F75</f>
        <v>133.9899999999999</v>
      </c>
      <c r="F75" s="13">
        <f>[10]ESPH!G75</f>
        <v>133.9899999999999</v>
      </c>
      <c r="G75" s="13">
        <f>[10]ESPH!H75</f>
        <v>133.9899999999999</v>
      </c>
      <c r="H75" s="13">
        <f>[10]ESPH!I75</f>
        <v>133.9899999999999</v>
      </c>
      <c r="I75" s="13">
        <f>[10]ESPH!J75</f>
        <v>133.9899999999999</v>
      </c>
      <c r="J75" s="13">
        <f>[10]ESPH!K75</f>
        <v>133.9899999999999</v>
      </c>
      <c r="K75" s="13">
        <f>[10]ESPH!L75</f>
        <v>133.9899999999999</v>
      </c>
      <c r="L75" s="13">
        <f>[10]ESPH!M75</f>
        <v>133.9899999999999</v>
      </c>
      <c r="M75" s="13">
        <f>[10]ESPH!N75</f>
        <v>133.9899999999999</v>
      </c>
      <c r="N75" s="13"/>
    </row>
    <row r="76" spans="1:14" x14ac:dyDescent="0.3">
      <c r="A76" s="60" t="str">
        <f>[10]ESPH!B76</f>
        <v>Periodo Valle</v>
      </c>
      <c r="B76" s="13">
        <f>[10]ESPH!C76</f>
        <v>92.050000000000026</v>
      </c>
      <c r="C76" s="13">
        <f>[10]ESPH!D76</f>
        <v>92.050000000000011</v>
      </c>
      <c r="D76" s="13">
        <f>[10]ESPH!E76</f>
        <v>92.050000000000026</v>
      </c>
      <c r="E76" s="13">
        <f>[10]ESPH!F76</f>
        <v>92.050000000000011</v>
      </c>
      <c r="F76" s="13">
        <f>[10]ESPH!G76</f>
        <v>92.050000000000026</v>
      </c>
      <c r="G76" s="13">
        <f>[10]ESPH!H76</f>
        <v>92.050000000000011</v>
      </c>
      <c r="H76" s="13">
        <f>[10]ESPH!I76</f>
        <v>92.050000000000026</v>
      </c>
      <c r="I76" s="13">
        <f>[10]ESPH!J76</f>
        <v>92.050000000000026</v>
      </c>
      <c r="J76" s="13">
        <f>[10]ESPH!K76</f>
        <v>92.050000000000011</v>
      </c>
      <c r="K76" s="13">
        <f>[10]ESPH!L76</f>
        <v>92.050000000000026</v>
      </c>
      <c r="L76" s="13">
        <f>[10]ESPH!M76</f>
        <v>92.050000000000011</v>
      </c>
      <c r="M76" s="13">
        <f>[10]ESPH!N76</f>
        <v>92.050000000000026</v>
      </c>
      <c r="N76" s="13"/>
    </row>
    <row r="77" spans="1:14" x14ac:dyDescent="0.3">
      <c r="A77" s="73" t="str">
        <f>[10]ESPH!B77</f>
        <v>ALUMBRADO PÚBLICO</v>
      </c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13"/>
    </row>
    <row r="78" spans="1:14" x14ac:dyDescent="0.3">
      <c r="A78" s="51" t="str">
        <f>[10]ESPH!B78</f>
        <v>T-AP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x14ac:dyDescent="0.3">
      <c r="A79" s="60" t="str">
        <f>[10]ESPH!B79</f>
        <v xml:space="preserve">a. Bloque 0-30 kWh </v>
      </c>
      <c r="B79" s="13">
        <f>[10]ESPH!C79</f>
        <v>105.90000000000006</v>
      </c>
      <c r="C79" s="13">
        <f>[10]ESPH!D79</f>
        <v>105.90000000000006</v>
      </c>
      <c r="D79" s="13">
        <f>[10]ESPH!E79</f>
        <v>105.90000000000006</v>
      </c>
      <c r="E79" s="13">
        <f>[10]ESPH!F79</f>
        <v>105.90000000000006</v>
      </c>
      <c r="F79" s="13">
        <f>[10]ESPH!G79</f>
        <v>105.90000000000006</v>
      </c>
      <c r="G79" s="13">
        <f>[10]ESPH!H79</f>
        <v>105.90000000000006</v>
      </c>
      <c r="H79" s="13">
        <f>[10]ESPH!I79</f>
        <v>105.90000000000006</v>
      </c>
      <c r="I79" s="13">
        <f>[10]ESPH!J79</f>
        <v>105.90000000000006</v>
      </c>
      <c r="J79" s="13">
        <f>[10]ESPH!K79</f>
        <v>105.90000000000006</v>
      </c>
      <c r="K79" s="13">
        <f>[10]ESPH!L79</f>
        <v>105.90000000000006</v>
      </c>
      <c r="L79" s="13">
        <f>[10]ESPH!M79</f>
        <v>105.90000000000006</v>
      </c>
      <c r="M79" s="13">
        <f>[10]ESPH!N79</f>
        <v>105.90000000000006</v>
      </c>
      <c r="N79" s="13"/>
    </row>
    <row r="80" spans="1:14" x14ac:dyDescent="0.3">
      <c r="A80" s="60" t="str">
        <f>[10]ESPH!B80</f>
        <v xml:space="preserve">b. Bloque 31-50 000 kWh </v>
      </c>
      <c r="B80" s="13">
        <f>[10]ESPH!C80</f>
        <v>3.5300000000000007</v>
      </c>
      <c r="C80" s="13">
        <f>[10]ESPH!D80</f>
        <v>3.5300000000000007</v>
      </c>
      <c r="D80" s="13">
        <f>[10]ESPH!E80</f>
        <v>3.5300000000000007</v>
      </c>
      <c r="E80" s="13">
        <f>[10]ESPH!F80</f>
        <v>3.5300000000000007</v>
      </c>
      <c r="F80" s="13">
        <f>[10]ESPH!G80</f>
        <v>3.5300000000000007</v>
      </c>
      <c r="G80" s="13">
        <f>[10]ESPH!H80</f>
        <v>3.5300000000000007</v>
      </c>
      <c r="H80" s="13">
        <f>[10]ESPH!I80</f>
        <v>3.5300000000000007</v>
      </c>
      <c r="I80" s="13">
        <f>[10]ESPH!J80</f>
        <v>3.5300000000000007</v>
      </c>
      <c r="J80" s="13">
        <f>[10]ESPH!K80</f>
        <v>3.5300000000000007</v>
      </c>
      <c r="K80" s="13">
        <f>[10]ESPH!L80</f>
        <v>3.5300000000000007</v>
      </c>
      <c r="L80" s="13">
        <f>[10]ESPH!M80</f>
        <v>3.5300000000000007</v>
      </c>
      <c r="M80" s="13">
        <f>[10]ESPH!N80</f>
        <v>3.5300000000000007</v>
      </c>
      <c r="N80" s="13"/>
    </row>
    <row r="81" spans="1:14" x14ac:dyDescent="0.3">
      <c r="A81" s="127" t="str">
        <f>[10]ESPH!B81</f>
        <v xml:space="preserve">c. Bloque mayor a 50 000 kWh </v>
      </c>
      <c r="B81" s="115">
        <f>[10]ESPH!C81</f>
        <v>176500</v>
      </c>
      <c r="C81" s="115">
        <f>[10]ESPH!D81</f>
        <v>176500</v>
      </c>
      <c r="D81" s="115">
        <f>[10]ESPH!E81</f>
        <v>176500</v>
      </c>
      <c r="E81" s="115">
        <f>[10]ESPH!F81</f>
        <v>176500</v>
      </c>
      <c r="F81" s="115">
        <f>[10]ESPH!G81</f>
        <v>176500</v>
      </c>
      <c r="G81" s="115">
        <f>[10]ESPH!H81</f>
        <v>176500</v>
      </c>
      <c r="H81" s="115">
        <f>[10]ESPH!I81</f>
        <v>176500</v>
      </c>
      <c r="I81" s="115">
        <f>[10]ESPH!J81</f>
        <v>176500</v>
      </c>
      <c r="J81" s="115">
        <f>[10]ESPH!K81</f>
        <v>176500</v>
      </c>
      <c r="K81" s="115">
        <f>[10]ESPH!L81</f>
        <v>176500</v>
      </c>
      <c r="L81" s="115">
        <f>[10]ESPH!M81</f>
        <v>176500</v>
      </c>
      <c r="M81" s="115">
        <f>[10]ESPH!N81</f>
        <v>176500</v>
      </c>
      <c r="N81" s="13"/>
    </row>
    <row r="82" spans="1:14" x14ac:dyDescent="0.3">
      <c r="A82" s="51" t="str">
        <f>[10]ESPH!B82</f>
        <v>Tarifa de acceso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 spans="1:14" x14ac:dyDescent="0.3">
      <c r="A83" s="51" t="str">
        <f>[10]ESPH!B83</f>
        <v>T-TA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1:14" x14ac:dyDescent="0.3">
      <c r="A84" s="127" t="str">
        <f>[10]ESPH!B84</f>
        <v>a. Consumo de Energía cada kWh</v>
      </c>
      <c r="B84" s="115">
        <f>[10]ESPH!C84</f>
        <v>15.550000000000008</v>
      </c>
      <c r="C84" s="115">
        <f>[10]ESPH!D84</f>
        <v>15.550000000000008</v>
      </c>
      <c r="D84" s="115">
        <f>[10]ESPH!E84</f>
        <v>15.550000000000008</v>
      </c>
      <c r="E84" s="115">
        <f>[10]ESPH!F84</f>
        <v>15.550000000000008</v>
      </c>
      <c r="F84" s="115">
        <f>[10]ESPH!G84</f>
        <v>15.550000000000008</v>
      </c>
      <c r="G84" s="115">
        <f>[10]ESPH!H84</f>
        <v>15.550000000000008</v>
      </c>
      <c r="H84" s="115">
        <f>[10]ESPH!I84</f>
        <v>15.550000000000008</v>
      </c>
      <c r="I84" s="115">
        <f>[10]ESPH!J84</f>
        <v>15.550000000000008</v>
      </c>
      <c r="J84" s="115">
        <f>[10]ESPH!K84</f>
        <v>15.550000000000008</v>
      </c>
      <c r="K84" s="115">
        <f>[10]ESPH!L84</f>
        <v>15.550000000000008</v>
      </c>
      <c r="L84" s="115">
        <f>[10]ESPH!M84</f>
        <v>15.550000000000008</v>
      </c>
      <c r="M84" s="115">
        <f>[10]ESPH!N84</f>
        <v>15.550000000000008</v>
      </c>
      <c r="N84" s="13"/>
    </row>
    <row r="85" spans="1:14" x14ac:dyDescent="0.3">
      <c r="A85" s="51" t="str">
        <f>[10]ESPH!B85</f>
        <v>Tarifa en centros de recarga rápida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1:14" x14ac:dyDescent="0.3">
      <c r="A86" s="51" t="str">
        <f>[10]ESPH!B86</f>
        <v>T-VE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spans="1:14" x14ac:dyDescent="0.3">
      <c r="A87" s="127" t="str">
        <f>[10]ESPH!B87</f>
        <v>b. Por minuto de recarga de energía</v>
      </c>
      <c r="B87" s="115">
        <f>[10]ESPH!C87</f>
        <v>137</v>
      </c>
      <c r="C87" s="115">
        <f>[10]ESPH!D87</f>
        <v>137</v>
      </c>
      <c r="D87" s="115">
        <f>[10]ESPH!E87</f>
        <v>137</v>
      </c>
      <c r="E87" s="115">
        <f>[10]ESPH!F87</f>
        <v>137</v>
      </c>
      <c r="F87" s="115">
        <f>[10]ESPH!G87</f>
        <v>137</v>
      </c>
      <c r="G87" s="115">
        <f>[10]ESPH!H87</f>
        <v>137</v>
      </c>
      <c r="H87" s="115">
        <f>[10]ESPH!I87</f>
        <v>137</v>
      </c>
      <c r="I87" s="115">
        <f>[10]ESPH!J87</f>
        <v>137</v>
      </c>
      <c r="J87" s="115">
        <f>[10]ESPH!K87</f>
        <v>137</v>
      </c>
      <c r="K87" s="115">
        <f>[10]ESPH!L87</f>
        <v>137</v>
      </c>
      <c r="L87" s="115">
        <f>[10]ESPH!M87</f>
        <v>137</v>
      </c>
      <c r="M87" s="115">
        <f>[10]ESPH!N87</f>
        <v>137</v>
      </c>
      <c r="N87" s="13"/>
    </row>
    <row r="88" spans="1:14" x14ac:dyDescent="0.3">
      <c r="A88" s="51" t="str">
        <f>[10]ESPH!B88</f>
        <v>Tarifa residencial modalidad prepago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</row>
    <row r="89" spans="1:14" x14ac:dyDescent="0.3">
      <c r="A89" s="51" t="str">
        <f>[10]ESPH!B89</f>
        <v>T-RP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1:14" x14ac:dyDescent="0.3">
      <c r="A90" s="60" t="str">
        <f>[10]ESPH!B90</f>
        <v>a. Bloque 0-200 kWh</v>
      </c>
      <c r="B90" s="13">
        <f>[10]ESPH!C90</f>
        <v>1495.8399999999988</v>
      </c>
      <c r="C90" s="13">
        <f>[10]ESPH!D90</f>
        <v>1495.839999999999</v>
      </c>
      <c r="D90" s="13">
        <f>[10]ESPH!E90</f>
        <v>1495.8399999999988</v>
      </c>
      <c r="E90" s="13">
        <f>[10]ESPH!F90</f>
        <v>1495.839999999999</v>
      </c>
      <c r="F90" s="13">
        <f>[10]ESPH!G90</f>
        <v>1495.8399999999988</v>
      </c>
      <c r="G90" s="13">
        <f>[10]ESPH!H90</f>
        <v>1495.839999999999</v>
      </c>
      <c r="H90" s="13">
        <f>[10]ESPH!I90</f>
        <v>1495.8399999999988</v>
      </c>
      <c r="I90" s="13">
        <f>[10]ESPH!J90</f>
        <v>1495.8399999999988</v>
      </c>
      <c r="J90" s="13">
        <f>[10]ESPH!K90</f>
        <v>1495.839999999999</v>
      </c>
      <c r="K90" s="13">
        <f>[10]ESPH!L90</f>
        <v>1495.8399999999988</v>
      </c>
      <c r="L90" s="13">
        <f>[10]ESPH!M90</f>
        <v>1495.839999999999</v>
      </c>
      <c r="M90" s="13">
        <f>[10]ESPH!N90</f>
        <v>1495.8399999999988</v>
      </c>
      <c r="N90" s="13"/>
    </row>
    <row r="91" spans="1:14" x14ac:dyDescent="0.3">
      <c r="A91" s="60" t="str">
        <f>[10]ESPH!B91</f>
        <v>b. Bloque 0-200 kWh</v>
      </c>
      <c r="B91" s="13">
        <f>[10]ESPH!C91</f>
        <v>69.48</v>
      </c>
      <c r="C91" s="13">
        <f>[10]ESPH!D91</f>
        <v>69.48</v>
      </c>
      <c r="D91" s="13">
        <f>[10]ESPH!E91</f>
        <v>69.48</v>
      </c>
      <c r="E91" s="13">
        <f>[10]ESPH!F91</f>
        <v>69.48</v>
      </c>
      <c r="F91" s="13">
        <f>[10]ESPH!G91</f>
        <v>69.48</v>
      </c>
      <c r="G91" s="13">
        <f>[10]ESPH!H91</f>
        <v>69.48</v>
      </c>
      <c r="H91" s="13">
        <f>[10]ESPH!I91</f>
        <v>69.48</v>
      </c>
      <c r="I91" s="13">
        <f>[10]ESPH!J91</f>
        <v>69.48</v>
      </c>
      <c r="J91" s="13">
        <f>[10]ESPH!K91</f>
        <v>69.48</v>
      </c>
      <c r="K91" s="13">
        <f>[10]ESPH!L91</f>
        <v>69.48</v>
      </c>
      <c r="L91" s="13">
        <f>[10]ESPH!M91</f>
        <v>69.48</v>
      </c>
      <c r="M91" s="13">
        <f>[10]ESPH!N91</f>
        <v>69.48</v>
      </c>
      <c r="N91" s="13"/>
    </row>
    <row r="92" spans="1:14" x14ac:dyDescent="0.3">
      <c r="A92" s="60" t="str">
        <f>[10]ESPH!B92</f>
        <v>c. Bloque 201-275 kWh</v>
      </c>
      <c r="B92" s="13">
        <f>[10]ESPH!C92</f>
        <v>2912.940000000001</v>
      </c>
      <c r="C92" s="13">
        <f>[10]ESPH!D92</f>
        <v>2912.940000000001</v>
      </c>
      <c r="D92" s="13">
        <f>[10]ESPH!E92</f>
        <v>2912.940000000001</v>
      </c>
      <c r="E92" s="13">
        <f>[10]ESPH!F92</f>
        <v>2912.940000000001</v>
      </c>
      <c r="F92" s="13">
        <f>[10]ESPH!G92</f>
        <v>2912.940000000001</v>
      </c>
      <c r="G92" s="13">
        <f>[10]ESPH!H92</f>
        <v>2912.940000000001</v>
      </c>
      <c r="H92" s="13">
        <f>[10]ESPH!I92</f>
        <v>2912.940000000001</v>
      </c>
      <c r="I92" s="13">
        <f>[10]ESPH!J92</f>
        <v>2912.940000000001</v>
      </c>
      <c r="J92" s="13">
        <f>[10]ESPH!K92</f>
        <v>2912.940000000001</v>
      </c>
      <c r="K92" s="13">
        <f>[10]ESPH!L92</f>
        <v>2912.940000000001</v>
      </c>
      <c r="L92" s="13">
        <f>[10]ESPH!M92</f>
        <v>2912.940000000001</v>
      </c>
      <c r="M92" s="13">
        <f>[10]ESPH!N92</f>
        <v>2912.940000000001</v>
      </c>
      <c r="N92" s="13"/>
    </row>
    <row r="93" spans="1:14" x14ac:dyDescent="0.3">
      <c r="A93" s="60" t="str">
        <f>[10]ESPH!B93</f>
        <v>d. Bloque 201-275 kWh</v>
      </c>
      <c r="B93" s="13">
        <f>[10]ESPH!C93</f>
        <v>74.680000000000021</v>
      </c>
      <c r="C93" s="13">
        <f>[10]ESPH!D93</f>
        <v>74.680000000000035</v>
      </c>
      <c r="D93" s="13">
        <f>[10]ESPH!E93</f>
        <v>74.680000000000021</v>
      </c>
      <c r="E93" s="13">
        <f>[10]ESPH!F93</f>
        <v>74.680000000000035</v>
      </c>
      <c r="F93" s="13">
        <f>[10]ESPH!G93</f>
        <v>74.680000000000021</v>
      </c>
      <c r="G93" s="13">
        <f>[10]ESPH!H93</f>
        <v>74.680000000000035</v>
      </c>
      <c r="H93" s="13">
        <f>[10]ESPH!I93</f>
        <v>74.680000000000021</v>
      </c>
      <c r="I93" s="13">
        <f>[10]ESPH!J93</f>
        <v>74.680000000000021</v>
      </c>
      <c r="J93" s="13">
        <f>[10]ESPH!K93</f>
        <v>74.680000000000035</v>
      </c>
      <c r="K93" s="13">
        <f>[10]ESPH!L93</f>
        <v>74.680000000000021</v>
      </c>
      <c r="L93" s="13">
        <f>[10]ESPH!M93</f>
        <v>74.680000000000035</v>
      </c>
      <c r="M93" s="13">
        <f>[10]ESPH!N93</f>
        <v>74.680000000000021</v>
      </c>
      <c r="N93" s="13"/>
    </row>
    <row r="94" spans="1:14" x14ac:dyDescent="0.3">
      <c r="A94" s="60" t="str">
        <f>[10]ESPH!B94</f>
        <v>e. Bloque 276-360 kWh</v>
      </c>
      <c r="B94" s="13">
        <f>[10]ESPH!C94</f>
        <v>3857.6900000000014</v>
      </c>
      <c r="C94" s="13">
        <f>[10]ESPH!D94</f>
        <v>3857.6900000000014</v>
      </c>
      <c r="D94" s="13">
        <f>[10]ESPH!E94</f>
        <v>3857.6900000000014</v>
      </c>
      <c r="E94" s="13">
        <f>[10]ESPH!F94</f>
        <v>3857.6900000000014</v>
      </c>
      <c r="F94" s="13">
        <f>[10]ESPH!G94</f>
        <v>3857.6900000000014</v>
      </c>
      <c r="G94" s="13">
        <f>[10]ESPH!H94</f>
        <v>3857.6900000000014</v>
      </c>
      <c r="H94" s="13">
        <f>[10]ESPH!I94</f>
        <v>3857.6900000000014</v>
      </c>
      <c r="I94" s="13">
        <f>[10]ESPH!J94</f>
        <v>3857.6900000000014</v>
      </c>
      <c r="J94" s="13">
        <f>[10]ESPH!K94</f>
        <v>3857.6900000000014</v>
      </c>
      <c r="K94" s="13">
        <f>[10]ESPH!L94</f>
        <v>3857.6900000000014</v>
      </c>
      <c r="L94" s="13">
        <f>[10]ESPH!M94</f>
        <v>3857.6900000000014</v>
      </c>
      <c r="M94" s="13">
        <f>[10]ESPH!N94</f>
        <v>3857.6900000000014</v>
      </c>
      <c r="N94" s="13"/>
    </row>
    <row r="95" spans="1:14" x14ac:dyDescent="0.3">
      <c r="A95" s="60" t="str">
        <f>[10]ESPH!B95</f>
        <v>f. Bloque 276-360 kWh</v>
      </c>
      <c r="B95" s="13">
        <f>[10]ESPH!C95</f>
        <v>82.73</v>
      </c>
      <c r="C95" s="13">
        <f>[10]ESPH!D95</f>
        <v>82.73</v>
      </c>
      <c r="D95" s="13">
        <f>[10]ESPH!E95</f>
        <v>82.73</v>
      </c>
      <c r="E95" s="13">
        <f>[10]ESPH!F95</f>
        <v>82.73</v>
      </c>
      <c r="F95" s="13">
        <f>[10]ESPH!G95</f>
        <v>82.73</v>
      </c>
      <c r="G95" s="13">
        <f>[10]ESPH!H95</f>
        <v>82.73</v>
      </c>
      <c r="H95" s="13">
        <f>[10]ESPH!I95</f>
        <v>82.73</v>
      </c>
      <c r="I95" s="13">
        <f>[10]ESPH!J95</f>
        <v>82.73</v>
      </c>
      <c r="J95" s="13">
        <f>[10]ESPH!K95</f>
        <v>82.73</v>
      </c>
      <c r="K95" s="13">
        <f>[10]ESPH!L95</f>
        <v>82.73</v>
      </c>
      <c r="L95" s="13">
        <f>[10]ESPH!M95</f>
        <v>82.73</v>
      </c>
      <c r="M95" s="13">
        <f>[10]ESPH!N95</f>
        <v>82.73</v>
      </c>
      <c r="N95" s="13"/>
    </row>
    <row r="96" spans="1:14" x14ac:dyDescent="0.3">
      <c r="A96" s="60" t="str">
        <f>[10]ESPH!B96</f>
        <v>g. Bloque 361-500 kWh</v>
      </c>
      <c r="B96" s="13">
        <f>[10]ESPH!C96</f>
        <v>5106.8299999999981</v>
      </c>
      <c r="C96" s="13">
        <f>[10]ESPH!D96</f>
        <v>5106.829999999999</v>
      </c>
      <c r="D96" s="13">
        <f>[10]ESPH!E96</f>
        <v>5106.8299999999981</v>
      </c>
      <c r="E96" s="13">
        <f>[10]ESPH!F96</f>
        <v>5106.829999999999</v>
      </c>
      <c r="F96" s="13">
        <f>[10]ESPH!G96</f>
        <v>5106.8299999999981</v>
      </c>
      <c r="G96" s="13">
        <f>[10]ESPH!H96</f>
        <v>5106.829999999999</v>
      </c>
      <c r="H96" s="13">
        <f>[10]ESPH!I96</f>
        <v>5106.8299999999981</v>
      </c>
      <c r="I96" s="13">
        <f>[10]ESPH!J96</f>
        <v>5106.8299999999981</v>
      </c>
      <c r="J96" s="13">
        <f>[10]ESPH!K96</f>
        <v>5106.829999999999</v>
      </c>
      <c r="K96" s="13">
        <f>[10]ESPH!L96</f>
        <v>5106.8299999999981</v>
      </c>
      <c r="L96" s="13">
        <f>[10]ESPH!M96</f>
        <v>5106.829999999999</v>
      </c>
      <c r="M96" s="13">
        <f>[10]ESPH!N96</f>
        <v>5106.8299999999981</v>
      </c>
      <c r="N96" s="13"/>
    </row>
    <row r="97" spans="1:14" x14ac:dyDescent="0.3">
      <c r="A97" s="60" t="str">
        <f>[10]ESPH!B97</f>
        <v>h. Bloque 361-500 kWh</v>
      </c>
      <c r="B97" s="13">
        <f>[10]ESPH!C97</f>
        <v>91.659999999999982</v>
      </c>
      <c r="C97" s="13">
        <f>[10]ESPH!D97</f>
        <v>91.66</v>
      </c>
      <c r="D97" s="13">
        <f>[10]ESPH!E97</f>
        <v>91.659999999999982</v>
      </c>
      <c r="E97" s="13">
        <f>[10]ESPH!F97</f>
        <v>91.66</v>
      </c>
      <c r="F97" s="13">
        <f>[10]ESPH!G97</f>
        <v>91.659999999999982</v>
      </c>
      <c r="G97" s="13">
        <f>[10]ESPH!H97</f>
        <v>91.66</v>
      </c>
      <c r="H97" s="13">
        <f>[10]ESPH!I97</f>
        <v>91.659999999999982</v>
      </c>
      <c r="I97" s="13">
        <f>[10]ESPH!J97</f>
        <v>91.659999999999982</v>
      </c>
      <c r="J97" s="13">
        <f>[10]ESPH!K97</f>
        <v>91.66</v>
      </c>
      <c r="K97" s="13">
        <f>[10]ESPH!L97</f>
        <v>91.659999999999982</v>
      </c>
      <c r="L97" s="13">
        <f>[10]ESPH!M97</f>
        <v>91.66</v>
      </c>
      <c r="M97" s="13">
        <f>[10]ESPH!N97</f>
        <v>91.659999999999982</v>
      </c>
      <c r="N97" s="13"/>
    </row>
    <row r="98" spans="1:14" x14ac:dyDescent="0.3">
      <c r="A98" s="60" t="str">
        <f>[10]ESPH!B98</f>
        <v>i. Bloque mayor a 501 kWh</v>
      </c>
      <c r="B98" s="13">
        <f>[10]ESPH!C98</f>
        <v>8880.5300000000025</v>
      </c>
      <c r="C98" s="13">
        <f>[10]ESPH!D98</f>
        <v>8880.5300000000007</v>
      </c>
      <c r="D98" s="13">
        <f>[10]ESPH!E98</f>
        <v>8880.5300000000025</v>
      </c>
      <c r="E98" s="13">
        <f>[10]ESPH!F98</f>
        <v>8880.5300000000007</v>
      </c>
      <c r="F98" s="13">
        <f>[10]ESPH!G98</f>
        <v>8880.5300000000025</v>
      </c>
      <c r="G98" s="13">
        <f>[10]ESPH!H98</f>
        <v>8880.5300000000007</v>
      </c>
      <c r="H98" s="13">
        <f>[10]ESPH!I98</f>
        <v>8880.5300000000025</v>
      </c>
      <c r="I98" s="13">
        <f>[10]ESPH!J98</f>
        <v>8880.5300000000025</v>
      </c>
      <c r="J98" s="13">
        <f>[10]ESPH!K98</f>
        <v>8880.5300000000007</v>
      </c>
      <c r="K98" s="13">
        <f>[10]ESPH!L98</f>
        <v>8880.5300000000025</v>
      </c>
      <c r="L98" s="13">
        <f>[10]ESPH!M98</f>
        <v>8880.5300000000007</v>
      </c>
      <c r="M98" s="13">
        <f>[10]ESPH!N98</f>
        <v>8880.5300000000025</v>
      </c>
      <c r="N98" s="13"/>
    </row>
    <row r="99" spans="1:14" x14ac:dyDescent="0.3">
      <c r="A99" s="127" t="str">
        <f>[10]ESPH!B99</f>
        <v>j. Bloque mayor a 501 kWh</v>
      </c>
      <c r="B99" s="115">
        <f>[10]ESPH!C99</f>
        <v>101.55000000000004</v>
      </c>
      <c r="C99" s="115">
        <f>[10]ESPH!D99</f>
        <v>101.55000000000003</v>
      </c>
      <c r="D99" s="115">
        <f>[10]ESPH!E99</f>
        <v>101.55000000000004</v>
      </c>
      <c r="E99" s="115">
        <f>[10]ESPH!F99</f>
        <v>101.55000000000003</v>
      </c>
      <c r="F99" s="115">
        <f>[10]ESPH!G99</f>
        <v>101.55000000000004</v>
      </c>
      <c r="G99" s="115">
        <f>[10]ESPH!H99</f>
        <v>101.55000000000003</v>
      </c>
      <c r="H99" s="115">
        <f>[10]ESPH!I99</f>
        <v>101.55000000000004</v>
      </c>
      <c r="I99" s="115">
        <f>[10]ESPH!J99</f>
        <v>101.55000000000004</v>
      </c>
      <c r="J99" s="115">
        <f>[10]ESPH!K99</f>
        <v>101.55000000000003</v>
      </c>
      <c r="K99" s="115">
        <f>[10]ESPH!L99</f>
        <v>101.55000000000004</v>
      </c>
      <c r="L99" s="115">
        <f>[10]ESPH!M99</f>
        <v>101.55000000000003</v>
      </c>
      <c r="M99" s="115">
        <f>[10]ESPH!N99</f>
        <v>101.55000000000004</v>
      </c>
      <c r="N99" s="13"/>
    </row>
    <row r="100" spans="1:14" x14ac:dyDescent="0.3">
      <c r="A100" s="51" t="str">
        <f>[10]ESPH!B100</f>
        <v>Tarifa en centros de recarga en planteles para autobuses electricos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 spans="1:14" x14ac:dyDescent="0.3">
      <c r="A101" s="51" t="str">
        <f>[10]ESPH!B101</f>
        <v>T-BE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 spans="1:14" x14ac:dyDescent="0.3">
      <c r="A102" s="127" t="str">
        <f>[10]ESPH!B102</f>
        <v>b. Consumo de Energía cada kWh</v>
      </c>
      <c r="B102" s="115">
        <f>[10]ESPH!C102</f>
        <v>52.869999999999955</v>
      </c>
      <c r="C102" s="115">
        <f>[10]ESPH!D102</f>
        <v>52.869999999999962</v>
      </c>
      <c r="D102" s="115">
        <f>[10]ESPH!E102</f>
        <v>52.869999999999955</v>
      </c>
      <c r="E102" s="115">
        <f>[10]ESPH!F102</f>
        <v>52.869999999999962</v>
      </c>
      <c r="F102" s="115">
        <f>[10]ESPH!G102</f>
        <v>52.869999999999955</v>
      </c>
      <c r="G102" s="115">
        <f>[10]ESPH!H102</f>
        <v>52.869999999999962</v>
      </c>
      <c r="H102" s="115">
        <f>[10]ESPH!I102</f>
        <v>52.869999999999955</v>
      </c>
      <c r="I102" s="115">
        <f>[10]ESPH!J102</f>
        <v>52.869999999999955</v>
      </c>
      <c r="J102" s="115">
        <f>[10]ESPH!K102</f>
        <v>52.869999999999962</v>
      </c>
      <c r="K102" s="115">
        <f>[10]ESPH!L102</f>
        <v>52.869999999999955</v>
      </c>
      <c r="L102" s="115">
        <f>[10]ESPH!M102</f>
        <v>52.869999999999962</v>
      </c>
      <c r="M102" s="115">
        <f>[10]ESPH!N102</f>
        <v>52.869999999999955</v>
      </c>
      <c r="N102" s="13"/>
    </row>
    <row r="103" spans="1:14" x14ac:dyDescent="0.3">
      <c r="A103" s="51" t="str">
        <f>[10]ESPH!B103</f>
        <v>Tarifa para los costos de interconeción 
excedentes de energía (colones/kWh)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</row>
    <row r="104" spans="1:14" x14ac:dyDescent="0.3">
      <c r="A104" s="51" t="str">
        <f>[10]ESPH!B104</f>
        <v>T-TCI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 spans="1:14" x14ac:dyDescent="0.3">
      <c r="A105" s="60" t="str">
        <f>[10]ESPH!B105</f>
        <v>Etapa I</v>
      </c>
      <c r="B105" s="147">
        <f>[10]ESPH!C105</f>
        <v>8753</v>
      </c>
      <c r="C105" s="147">
        <f>[10]ESPH!D105</f>
        <v>8753</v>
      </c>
      <c r="D105" s="147">
        <f>[10]ESPH!E105</f>
        <v>8753</v>
      </c>
      <c r="E105" s="147">
        <f>[10]ESPH!F105</f>
        <v>8753</v>
      </c>
      <c r="F105" s="147">
        <f>[10]ESPH!G105</f>
        <v>8753</v>
      </c>
      <c r="G105" s="147">
        <f>[10]ESPH!H105</f>
        <v>8753</v>
      </c>
      <c r="H105" s="147">
        <f>[10]ESPH!I105</f>
        <v>8753</v>
      </c>
      <c r="I105" s="147">
        <f>[10]ESPH!J105</f>
        <v>11852.870967741936</v>
      </c>
      <c r="J105" s="147">
        <f>[10]ESPH!K105</f>
        <v>12757</v>
      </c>
      <c r="K105" s="147">
        <f>[10]ESPH!L105</f>
        <v>12757</v>
      </c>
      <c r="L105" s="147">
        <f>[10]ESPH!M105</f>
        <v>12757</v>
      </c>
      <c r="M105" s="147">
        <f>[10]ESPH!N105</f>
        <v>12757</v>
      </c>
      <c r="N105" s="13"/>
    </row>
    <row r="106" spans="1:14" x14ac:dyDescent="0.3">
      <c r="A106" s="60" t="str">
        <f>[10]ESPH!B106</f>
        <v>Etapa II</v>
      </c>
      <c r="B106" s="147">
        <f>[10]ESPH!C106</f>
        <v>64701</v>
      </c>
      <c r="C106" s="147">
        <f>[10]ESPH!D106</f>
        <v>64701</v>
      </c>
      <c r="D106" s="147">
        <f>[10]ESPH!E106</f>
        <v>64701</v>
      </c>
      <c r="E106" s="147">
        <f>[10]ESPH!F106</f>
        <v>64701</v>
      </c>
      <c r="F106" s="147">
        <f>[10]ESPH!G106</f>
        <v>64701</v>
      </c>
      <c r="G106" s="147">
        <f>[10]ESPH!H106</f>
        <v>64701</v>
      </c>
      <c r="H106" s="147">
        <f>[10]ESPH!I106</f>
        <v>64701</v>
      </c>
      <c r="I106" s="147">
        <f>[10]ESPH!J106</f>
        <v>70944.870967741939</v>
      </c>
      <c r="J106" s="147">
        <f>[10]ESPH!K106</f>
        <v>72766</v>
      </c>
      <c r="K106" s="147">
        <f>[10]ESPH!L106</f>
        <v>72766</v>
      </c>
      <c r="L106" s="147">
        <f>[10]ESPH!M106</f>
        <v>72766</v>
      </c>
      <c r="M106" s="147">
        <f>[10]ESPH!N106</f>
        <v>72766</v>
      </c>
      <c r="N106" s="13"/>
    </row>
    <row r="107" spans="1:14" x14ac:dyDescent="0.3">
      <c r="A107" s="60" t="str">
        <f>[10]ESPH!B107</f>
        <v>Etapa III</v>
      </c>
      <c r="B107" s="147">
        <f>[10]ESPH!C107</f>
        <v>74038</v>
      </c>
      <c r="C107" s="147">
        <f>[10]ESPH!D107</f>
        <v>74038</v>
      </c>
      <c r="D107" s="147">
        <f>[10]ESPH!E107</f>
        <v>74038</v>
      </c>
      <c r="E107" s="147">
        <f>[10]ESPH!F107</f>
        <v>74038</v>
      </c>
      <c r="F107" s="147">
        <f>[10]ESPH!G107</f>
        <v>74038</v>
      </c>
      <c r="G107" s="147">
        <f>[10]ESPH!H107</f>
        <v>74038</v>
      </c>
      <c r="H107" s="147">
        <f>[10]ESPH!I107</f>
        <v>74038</v>
      </c>
      <c r="I107" s="147">
        <f>[10]ESPH!J107</f>
        <v>76922.645161290318</v>
      </c>
      <c r="J107" s="147">
        <f>[10]ESPH!K107</f>
        <v>77764</v>
      </c>
      <c r="K107" s="147">
        <f>[10]ESPH!L107</f>
        <v>77764</v>
      </c>
      <c r="L107" s="147">
        <f>[10]ESPH!M107</f>
        <v>77764</v>
      </c>
      <c r="M107" s="147">
        <f>[10]ESPH!N107</f>
        <v>77764</v>
      </c>
      <c r="N107" s="13"/>
    </row>
    <row r="108" spans="1:14" x14ac:dyDescent="0.3">
      <c r="A108" s="127" t="str">
        <f>[10]ESPH!B108</f>
        <v>Etapa IV</v>
      </c>
      <c r="B108" s="148">
        <f>[10]ESPH!C108</f>
        <v>43026</v>
      </c>
      <c r="C108" s="148">
        <f>[10]ESPH!D108</f>
        <v>43026</v>
      </c>
      <c r="D108" s="148">
        <f>[10]ESPH!E108</f>
        <v>43026</v>
      </c>
      <c r="E108" s="148">
        <f>[10]ESPH!F108</f>
        <v>43026</v>
      </c>
      <c r="F108" s="148">
        <f>[10]ESPH!G108</f>
        <v>43026</v>
      </c>
      <c r="G108" s="148">
        <f>[10]ESPH!H108</f>
        <v>43026</v>
      </c>
      <c r="H108" s="148">
        <f>[10]ESPH!I108</f>
        <v>43026</v>
      </c>
      <c r="I108" s="148">
        <f>[10]ESPH!J108</f>
        <v>44540.322580645159</v>
      </c>
      <c r="J108" s="148">
        <f>[10]ESPH!K108</f>
        <v>44982</v>
      </c>
      <c r="K108" s="148">
        <f>[10]ESPH!L108</f>
        <v>44982</v>
      </c>
      <c r="L108" s="148">
        <f>[10]ESPH!M108</f>
        <v>44982</v>
      </c>
      <c r="M108" s="148">
        <f>[10]ESPH!N108</f>
        <v>44982</v>
      </c>
      <c r="N108" s="13"/>
    </row>
    <row r="109" spans="1:14" x14ac:dyDescent="0.3">
      <c r="A109" s="51" t="str">
        <f>[10]ESPH!B109</f>
        <v>Tarifa máxima para la compra-venta de
excedentes de energía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 spans="1:14" x14ac:dyDescent="0.3">
      <c r="A110" s="51" t="str">
        <f>[10]ESPH!B110</f>
        <v>T-TCVE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x14ac:dyDescent="0.3">
      <c r="A111" s="60" t="str">
        <f>[10]ESPH!B111</f>
        <v>Periodo Noche</v>
      </c>
      <c r="B111" s="13">
        <f>[10]ESPH!C111</f>
        <v>27.190000000000023</v>
      </c>
      <c r="C111" s="13">
        <f>[10]ESPH!D111</f>
        <v>27.190000000000019</v>
      </c>
      <c r="D111" s="13">
        <f>[10]ESPH!E111</f>
        <v>27.190000000000023</v>
      </c>
      <c r="E111" s="13">
        <f>[10]ESPH!F111</f>
        <v>27.190000000000019</v>
      </c>
      <c r="F111" s="13">
        <f>[10]ESPH!G111</f>
        <v>27.190000000000023</v>
      </c>
      <c r="G111" s="13">
        <f>[10]ESPH!H111</f>
        <v>27.190000000000019</v>
      </c>
      <c r="H111" s="13">
        <f>[10]ESPH!I111</f>
        <v>27.190000000000023</v>
      </c>
      <c r="I111" s="13">
        <f>[10]ESPH!J111</f>
        <v>27.190000000000023</v>
      </c>
      <c r="J111" s="13">
        <f>[10]ESPH!K111</f>
        <v>27.190000000000019</v>
      </c>
      <c r="K111" s="13">
        <f>[10]ESPH!L111</f>
        <v>27.190000000000023</v>
      </c>
      <c r="L111" s="13">
        <f>[10]ESPH!M111</f>
        <v>27.190000000000019</v>
      </c>
      <c r="M111" s="13">
        <f>[10]ESPH!N111</f>
        <v>27.190000000000023</v>
      </c>
      <c r="N111" s="13"/>
    </row>
    <row r="112" spans="1:14" x14ac:dyDescent="0.3">
      <c r="A112" s="60" t="str">
        <f>[10]ESPH!B112</f>
        <v>Periodo Punta</v>
      </c>
      <c r="B112" s="13">
        <f>[10]ESPH!C112</f>
        <v>55.549999999999969</v>
      </c>
      <c r="C112" s="13">
        <f>[10]ESPH!D112</f>
        <v>55.549999999999969</v>
      </c>
      <c r="D112" s="13">
        <f>[10]ESPH!E112</f>
        <v>55.549999999999969</v>
      </c>
      <c r="E112" s="13">
        <f>[10]ESPH!F112</f>
        <v>55.549999999999969</v>
      </c>
      <c r="F112" s="13">
        <f>[10]ESPH!G112</f>
        <v>55.549999999999969</v>
      </c>
      <c r="G112" s="13">
        <f>[10]ESPH!H112</f>
        <v>55.549999999999969</v>
      </c>
      <c r="H112" s="13">
        <f>[10]ESPH!I112</f>
        <v>55.549999999999969</v>
      </c>
      <c r="I112" s="13">
        <f>[10]ESPH!J112</f>
        <v>55.549999999999969</v>
      </c>
      <c r="J112" s="13">
        <f>[10]ESPH!K112</f>
        <v>55.549999999999969</v>
      </c>
      <c r="K112" s="13">
        <f>[10]ESPH!L112</f>
        <v>55.549999999999969</v>
      </c>
      <c r="L112" s="13">
        <f>[10]ESPH!M112</f>
        <v>55.549999999999969</v>
      </c>
      <c r="M112" s="13">
        <f>[10]ESPH!N112</f>
        <v>55.549999999999969</v>
      </c>
      <c r="N112" s="13"/>
    </row>
    <row r="113" spans="1:14" x14ac:dyDescent="0.3">
      <c r="A113" s="127" t="str">
        <f>[10]ESPH!B113</f>
        <v>Periodo Valle</v>
      </c>
      <c r="B113" s="115">
        <f>[10]ESPH!C113</f>
        <v>41.47000000000002</v>
      </c>
      <c r="C113" s="115">
        <f>[10]ESPH!D113</f>
        <v>41.47000000000002</v>
      </c>
      <c r="D113" s="115">
        <f>[10]ESPH!E113</f>
        <v>41.47000000000002</v>
      </c>
      <c r="E113" s="115">
        <f>[10]ESPH!F113</f>
        <v>41.47000000000002</v>
      </c>
      <c r="F113" s="115">
        <f>[10]ESPH!G113</f>
        <v>41.47000000000002</v>
      </c>
      <c r="G113" s="115">
        <f>[10]ESPH!H113</f>
        <v>41.47000000000002</v>
      </c>
      <c r="H113" s="115">
        <f>[10]ESPH!I113</f>
        <v>41.47000000000002</v>
      </c>
      <c r="I113" s="115">
        <f>[10]ESPH!J113</f>
        <v>41.47000000000002</v>
      </c>
      <c r="J113" s="115">
        <f>[10]ESPH!K113</f>
        <v>41.47000000000002</v>
      </c>
      <c r="K113" s="115">
        <f>[10]ESPH!L113</f>
        <v>41.47000000000002</v>
      </c>
      <c r="L113" s="115">
        <f>[10]ESPH!M113</f>
        <v>41.47000000000002</v>
      </c>
      <c r="M113" s="115">
        <f>[10]ESPH!N113</f>
        <v>41.47000000000002</v>
      </c>
      <c r="N113" s="13"/>
    </row>
    <row r="114" spans="1:14" x14ac:dyDescent="0.3">
      <c r="A114" s="51" t="str">
        <f>[10]ESPH!B114</f>
        <v>Tarifa de los recursos energéticos distribuidos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 spans="1:14" x14ac:dyDescent="0.3">
      <c r="A115" s="51" t="str">
        <f>[10]ESPH!B115</f>
        <v>T-TDER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spans="1:14" x14ac:dyDescent="0.3">
      <c r="A116" s="127" t="str">
        <f>[10]ESPH!B116</f>
        <v>Por kW instalado</v>
      </c>
      <c r="B116" s="115">
        <f>[10]ESPH!C116</f>
        <v>217</v>
      </c>
      <c r="C116" s="115">
        <f>[10]ESPH!D116</f>
        <v>217</v>
      </c>
      <c r="D116" s="115">
        <f>[10]ESPH!E116</f>
        <v>217</v>
      </c>
      <c r="E116" s="115">
        <f>[10]ESPH!F116</f>
        <v>217</v>
      </c>
      <c r="F116" s="115">
        <f>[10]ESPH!G116</f>
        <v>217</v>
      </c>
      <c r="G116" s="115">
        <f>[10]ESPH!H116</f>
        <v>217</v>
      </c>
      <c r="H116" s="115">
        <f>[10]ESPH!I116</f>
        <v>217</v>
      </c>
      <c r="I116" s="115">
        <f>[10]ESPH!J116</f>
        <v>217</v>
      </c>
      <c r="J116" s="115">
        <f>[10]ESPH!K116</f>
        <v>217</v>
      </c>
      <c r="K116" s="115">
        <f>[10]ESPH!L116</f>
        <v>217</v>
      </c>
      <c r="L116" s="115">
        <f>[10]ESPH!M116</f>
        <v>217</v>
      </c>
      <c r="M116" s="115">
        <f>[10]ESPH!N116</f>
        <v>217</v>
      </c>
      <c r="N116" s="13"/>
    </row>
    <row r="117" spans="1:14" x14ac:dyDescent="0.3">
      <c r="A117" s="51" t="str">
        <f>[10]ESPH!B117</f>
        <v xml:space="preserve">Tarifa de peajes de distribución 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 spans="1:14" x14ac:dyDescent="0.3">
      <c r="A118" s="51" t="str">
        <f>[10]ESPH!B118</f>
        <v>T-TPDx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 spans="1:14" x14ac:dyDescent="0.3">
      <c r="A119" s="127" t="str">
        <f>[10]ESPH!B119</f>
        <v>Por Energía transportada</v>
      </c>
      <c r="B119" s="115">
        <f>[10]ESPH!C119</f>
        <v>0.60999999999999976</v>
      </c>
      <c r="C119" s="115">
        <f>[10]ESPH!D119</f>
        <v>0.60999999999999976</v>
      </c>
      <c r="D119" s="115">
        <f>[10]ESPH!E119</f>
        <v>0.60999999999999976</v>
      </c>
      <c r="E119" s="115">
        <f>[10]ESPH!F119</f>
        <v>0.60999999999999976</v>
      </c>
      <c r="F119" s="115">
        <f>[10]ESPH!G119</f>
        <v>0.60999999999999976</v>
      </c>
      <c r="G119" s="115">
        <f>[10]ESPH!H119</f>
        <v>0.60999999999999976</v>
      </c>
      <c r="H119" s="115">
        <f>[10]ESPH!I119</f>
        <v>0.60999999999999976</v>
      </c>
      <c r="I119" s="115">
        <f>[10]ESPH!J119</f>
        <v>0.60999999999999976</v>
      </c>
      <c r="J119" s="115">
        <f>[10]ESPH!K119</f>
        <v>0.60999999999999976</v>
      </c>
      <c r="K119" s="115">
        <f>[10]ESPH!L119</f>
        <v>0.60999999999999976</v>
      </c>
      <c r="L119" s="115">
        <f>[10]ESPH!M119</f>
        <v>0.60999999999999976</v>
      </c>
      <c r="M119" s="115">
        <f>[10]ESPH!N119</f>
        <v>0.60999999999999976</v>
      </c>
      <c r="N119" s="13"/>
    </row>
    <row r="120" spans="1:14" x14ac:dyDescent="0.3">
      <c r="A120" s="60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 spans="1:14" x14ac:dyDescent="0.3">
      <c r="A121" s="60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 spans="1:14" x14ac:dyDescent="0.3">
      <c r="A122" s="60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 spans="1:14" x14ac:dyDescent="0.3">
      <c r="A123" s="60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 spans="1:14" x14ac:dyDescent="0.3">
      <c r="A124" s="60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 spans="1:14" x14ac:dyDescent="0.3">
      <c r="A125" s="24" t="s">
        <v>25</v>
      </c>
    </row>
    <row r="126" spans="1:14" x14ac:dyDescent="0.3">
      <c r="A126" s="24" t="s">
        <v>76</v>
      </c>
    </row>
    <row r="129" spans="1:13" x14ac:dyDescent="0.3">
      <c r="A129" s="179" t="s">
        <v>67</v>
      </c>
      <c r="B129" s="179"/>
      <c r="C129" s="179"/>
      <c r="D129" s="179"/>
      <c r="E129" s="179"/>
      <c r="F129" s="179"/>
      <c r="G129" s="179"/>
      <c r="H129" s="179"/>
      <c r="I129" s="179"/>
      <c r="J129" s="179"/>
    </row>
    <row r="130" spans="1:13" x14ac:dyDescent="0.3">
      <c r="A130" s="180" t="s">
        <v>235</v>
      </c>
      <c r="B130" s="180"/>
      <c r="C130" s="180"/>
      <c r="D130" s="180"/>
      <c r="E130" s="180"/>
      <c r="F130" s="180"/>
      <c r="G130" s="180"/>
      <c r="H130" s="180"/>
      <c r="I130" s="180"/>
      <c r="J130" s="180"/>
    </row>
    <row r="131" spans="1:13" x14ac:dyDescent="0.3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</row>
    <row r="132" spans="1:13" x14ac:dyDescent="0.3">
      <c r="A132" s="78" t="str">
        <f>[10]ESPH!B127</f>
        <v>Promedio de Tarifa</v>
      </c>
      <c r="B132" s="78" t="str">
        <f>[10]ESPH!C127</f>
        <v>Mes</v>
      </c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</row>
    <row r="133" spans="1:13" x14ac:dyDescent="0.3">
      <c r="A133" s="117" t="str">
        <f>[10]ESPH!B128</f>
        <v>º</v>
      </c>
      <c r="B133" s="117" t="str">
        <f>[10]ESPH!C128</f>
        <v>Enero</v>
      </c>
      <c r="C133" s="117" t="str">
        <f>[10]ESPH!D128</f>
        <v>Febrero</v>
      </c>
      <c r="D133" s="117" t="str">
        <f>[10]ESPH!E128</f>
        <v>Marzo</v>
      </c>
      <c r="E133" s="117" t="str">
        <f>[10]ESPH!F128</f>
        <v>Abril</v>
      </c>
      <c r="F133" s="117" t="str">
        <f>[10]ESPH!G128</f>
        <v>Mayo</v>
      </c>
      <c r="G133" s="117" t="str">
        <f>[10]ESPH!H128</f>
        <v>Junio</v>
      </c>
      <c r="H133" s="117" t="str">
        <f>[10]ESPH!I128</f>
        <v>Julio</v>
      </c>
      <c r="I133" s="117" t="str">
        <f>[10]ESPH!J128</f>
        <v>Agosto</v>
      </c>
      <c r="J133" s="117" t="str">
        <f>[10]ESPH!K128</f>
        <v>Septiembre</v>
      </c>
      <c r="K133" s="117" t="str">
        <f>[10]ESPH!L128</f>
        <v>Octubre</v>
      </c>
      <c r="L133" s="117" t="str">
        <f>[10]ESPH!M128</f>
        <v>Noviembre</v>
      </c>
      <c r="M133" s="117" t="str">
        <f>[10]ESPH!N128</f>
        <v>Diciembre</v>
      </c>
    </row>
    <row r="134" spans="1:13" x14ac:dyDescent="0.3">
      <c r="A134" s="95" t="str">
        <f>[10]ESPH!B129</f>
        <v>VENTAS AL SERVICIO DE DISTRIBUCIÓN</v>
      </c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</row>
    <row r="135" spans="1:13" x14ac:dyDescent="0.3">
      <c r="A135" s="95" t="str">
        <f>[10]ESPH!B130</f>
        <v>T-SD</v>
      </c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</row>
    <row r="136" spans="1:13" x14ac:dyDescent="0.3">
      <c r="A136" s="95" t="str">
        <f>[10]ESPH!B131</f>
        <v>a. Energía Punta Máximo</v>
      </c>
      <c r="B136" s="95">
        <f>[10]ESPH!C131</f>
        <v>70.890000000000029</v>
      </c>
      <c r="C136" s="95">
        <f>[10]ESPH!D131</f>
        <v>70.890000000000043</v>
      </c>
      <c r="D136" s="95">
        <f>[10]ESPH!E131</f>
        <v>70.890000000000029</v>
      </c>
      <c r="E136" s="95">
        <f>[10]ESPH!F131</f>
        <v>70.890000000000043</v>
      </c>
      <c r="F136" s="95">
        <f>[10]ESPH!G131</f>
        <v>70.890000000000029</v>
      </c>
      <c r="G136" s="95">
        <f>[10]ESPH!H131</f>
        <v>70.890000000000043</v>
      </c>
      <c r="H136" s="95">
        <f>[10]ESPH!I131</f>
        <v>70.890000000000029</v>
      </c>
      <c r="I136" s="95">
        <f>[10]ESPH!J131</f>
        <v>70.890000000000029</v>
      </c>
      <c r="J136" s="95">
        <f>[10]ESPH!K131</f>
        <v>70.890000000000043</v>
      </c>
      <c r="K136" s="95">
        <f>[10]ESPH!L131</f>
        <v>70.890000000000029</v>
      </c>
      <c r="L136" s="95">
        <f>[10]ESPH!M131</f>
        <v>70.890000000000043</v>
      </c>
      <c r="M136" s="95">
        <f>[10]ESPH!N131</f>
        <v>70.890000000000029</v>
      </c>
    </row>
    <row r="137" spans="1:13" x14ac:dyDescent="0.3">
      <c r="A137" s="95" t="str">
        <f>[10]ESPH!B132</f>
        <v>b. Energía Punta Mínimo</v>
      </c>
      <c r="B137" s="95">
        <f>[10]ESPH!C132</f>
        <v>63.069999999999979</v>
      </c>
      <c r="C137" s="95">
        <f>[10]ESPH!D132</f>
        <v>63.069999999999986</v>
      </c>
      <c r="D137" s="95">
        <f>[10]ESPH!E132</f>
        <v>63.069999999999979</v>
      </c>
      <c r="E137" s="95">
        <f>[10]ESPH!F132</f>
        <v>63.069999999999979</v>
      </c>
      <c r="F137" s="95">
        <f>[10]ESPH!G132</f>
        <v>63.069999999999979</v>
      </c>
      <c r="G137" s="95">
        <f>[10]ESPH!H132</f>
        <v>63.069999999999979</v>
      </c>
      <c r="H137" s="95">
        <f>[10]ESPH!I132</f>
        <v>63.069999999999979</v>
      </c>
      <c r="I137" s="95">
        <f>[10]ESPH!J132</f>
        <v>63.069999999999979</v>
      </c>
      <c r="J137" s="95">
        <f>[10]ESPH!K132</f>
        <v>63.069999999999979</v>
      </c>
      <c r="K137" s="95">
        <f>[10]ESPH!L132</f>
        <v>63.069999999999979</v>
      </c>
      <c r="L137" s="95">
        <f>[10]ESPH!M132</f>
        <v>63.069999999999979</v>
      </c>
      <c r="M137" s="95">
        <f>[10]ESPH!N132</f>
        <v>63.069999999999979</v>
      </c>
    </row>
    <row r="138" spans="1:13" x14ac:dyDescent="0.3">
      <c r="A138" s="95" t="str">
        <f>[10]ESPH!B133</f>
        <v>c. Energía Valle Máximo</v>
      </c>
      <c r="B138" s="95">
        <f>[10]ESPH!C133</f>
        <v>52.930000000000007</v>
      </c>
      <c r="C138" s="95">
        <f>[10]ESPH!D133</f>
        <v>52.93</v>
      </c>
      <c r="D138" s="95">
        <f>[10]ESPH!E133</f>
        <v>52.930000000000007</v>
      </c>
      <c r="E138" s="95">
        <f>[10]ESPH!F133</f>
        <v>52.93</v>
      </c>
      <c r="F138" s="95">
        <f>[10]ESPH!G133</f>
        <v>52.930000000000007</v>
      </c>
      <c r="G138" s="95">
        <f>[10]ESPH!H133</f>
        <v>52.93</v>
      </c>
      <c r="H138" s="95">
        <f>[10]ESPH!I133</f>
        <v>52.930000000000007</v>
      </c>
      <c r="I138" s="95">
        <f>[10]ESPH!J133</f>
        <v>52.930000000000007</v>
      </c>
      <c r="J138" s="95">
        <f>[10]ESPH!K133</f>
        <v>52.93</v>
      </c>
      <c r="K138" s="95">
        <f>[10]ESPH!L133</f>
        <v>52.930000000000007</v>
      </c>
      <c r="L138" s="95">
        <f>[10]ESPH!M133</f>
        <v>52.93</v>
      </c>
      <c r="M138" s="95">
        <f>[10]ESPH!N133</f>
        <v>52.930000000000007</v>
      </c>
    </row>
    <row r="139" spans="1:13" x14ac:dyDescent="0.3">
      <c r="A139" s="95" t="str">
        <f>[10]ESPH!B134</f>
        <v>d. Energía Valle Mínimo</v>
      </c>
      <c r="B139" s="95">
        <f>[10]ESPH!C134</f>
        <v>47.089999999999989</v>
      </c>
      <c r="C139" s="95">
        <f>[10]ESPH!D134</f>
        <v>47.089999999999996</v>
      </c>
      <c r="D139" s="95">
        <f>[10]ESPH!E134</f>
        <v>47.089999999999989</v>
      </c>
      <c r="E139" s="95">
        <f>[10]ESPH!F134</f>
        <v>47.089999999999996</v>
      </c>
      <c r="F139" s="95">
        <f>[10]ESPH!G134</f>
        <v>47.089999999999989</v>
      </c>
      <c r="G139" s="95">
        <f>[10]ESPH!H134</f>
        <v>47.089999999999996</v>
      </c>
      <c r="H139" s="95">
        <f>[10]ESPH!I134</f>
        <v>47.089999999999989</v>
      </c>
      <c r="I139" s="95">
        <f>[10]ESPH!J134</f>
        <v>47.089999999999989</v>
      </c>
      <c r="J139" s="95">
        <f>[10]ESPH!K134</f>
        <v>47.089999999999996</v>
      </c>
      <c r="K139" s="95">
        <f>[10]ESPH!L134</f>
        <v>47.089999999999989</v>
      </c>
      <c r="L139" s="95">
        <f>[10]ESPH!M134</f>
        <v>47.089999999999996</v>
      </c>
      <c r="M139" s="95">
        <f>[10]ESPH!N134</f>
        <v>47.089999999999989</v>
      </c>
    </row>
    <row r="140" spans="1:13" x14ac:dyDescent="0.3">
      <c r="A140" s="95" t="str">
        <f>[10]ESPH!B135</f>
        <v>e. Energía Noche Máximo</v>
      </c>
      <c r="B140" s="95">
        <f>[10]ESPH!C135</f>
        <v>34.700000000000017</v>
      </c>
      <c r="C140" s="95">
        <f>[10]ESPH!D135</f>
        <v>34.700000000000017</v>
      </c>
      <c r="D140" s="95">
        <f>[10]ESPH!E135</f>
        <v>34.700000000000017</v>
      </c>
      <c r="E140" s="95">
        <f>[10]ESPH!F135</f>
        <v>34.700000000000017</v>
      </c>
      <c r="F140" s="95">
        <f>[10]ESPH!G135</f>
        <v>34.700000000000017</v>
      </c>
      <c r="G140" s="95">
        <f>[10]ESPH!H135</f>
        <v>34.700000000000017</v>
      </c>
      <c r="H140" s="95">
        <f>[10]ESPH!I135</f>
        <v>34.700000000000017</v>
      </c>
      <c r="I140" s="95">
        <f>[10]ESPH!J135</f>
        <v>34.700000000000017</v>
      </c>
      <c r="J140" s="95">
        <f>[10]ESPH!K135</f>
        <v>34.700000000000017</v>
      </c>
      <c r="K140" s="95">
        <f>[10]ESPH!L135</f>
        <v>34.700000000000017</v>
      </c>
      <c r="L140" s="95">
        <f>[10]ESPH!M135</f>
        <v>34.700000000000017</v>
      </c>
      <c r="M140" s="95">
        <f>[10]ESPH!N135</f>
        <v>34.700000000000017</v>
      </c>
    </row>
    <row r="141" spans="1:13" x14ac:dyDescent="0.3">
      <c r="A141" s="119" t="str">
        <f>[10]ESPH!B136</f>
        <v>f. Energía Noche Mínimo</v>
      </c>
      <c r="B141" s="119">
        <f>[10]ESPH!C136</f>
        <v>30.87</v>
      </c>
      <c r="C141" s="119">
        <f>[10]ESPH!D136</f>
        <v>30.87</v>
      </c>
      <c r="D141" s="119">
        <f>[10]ESPH!E136</f>
        <v>30.87</v>
      </c>
      <c r="E141" s="119">
        <f>[10]ESPH!F136</f>
        <v>30.87</v>
      </c>
      <c r="F141" s="119">
        <f>[10]ESPH!G136</f>
        <v>30.87</v>
      </c>
      <c r="G141" s="119">
        <f>[10]ESPH!H136</f>
        <v>30.87</v>
      </c>
      <c r="H141" s="119">
        <f>[10]ESPH!I136</f>
        <v>30.87</v>
      </c>
      <c r="I141" s="119">
        <f>[10]ESPH!J136</f>
        <v>30.87</v>
      </c>
      <c r="J141" s="119">
        <f>[10]ESPH!K136</f>
        <v>30.87</v>
      </c>
      <c r="K141" s="119">
        <f>[10]ESPH!L136</f>
        <v>30.87</v>
      </c>
      <c r="L141" s="119">
        <f>[10]ESPH!M136</f>
        <v>30.87</v>
      </c>
      <c r="M141" s="119">
        <f>[10]ESPH!N136</f>
        <v>30.87</v>
      </c>
    </row>
    <row r="142" spans="1:13" x14ac:dyDescent="0.3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</row>
    <row r="143" spans="1:13" x14ac:dyDescent="0.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</row>
    <row r="144" spans="1:13" x14ac:dyDescent="0.3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</row>
  </sheetData>
  <mergeCells count="4">
    <mergeCell ref="A5:L5"/>
    <mergeCell ref="A6:M6"/>
    <mergeCell ref="A129:J129"/>
    <mergeCell ref="A130:J130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70B6-D635-4564-B367-E78B2F48B35C}">
  <sheetPr>
    <tabColor theme="2"/>
  </sheetPr>
  <dimension ref="A5:M145"/>
  <sheetViews>
    <sheetView topLeftCell="F1" workbookViewId="0">
      <selection activeCell="N1" sqref="N1:XFD1048576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236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[10]COOPELESCA!B7</f>
        <v>Tipo de tarifa y bloque</v>
      </c>
      <c r="B7" s="18" t="str">
        <f>[10]COOPELESCA!C7</f>
        <v>Enero</v>
      </c>
      <c r="C7" s="18" t="str">
        <f>[10]COOPELESCA!D7</f>
        <v>Febrero</v>
      </c>
      <c r="D7" s="18" t="str">
        <f>[10]COOPELESCA!E7</f>
        <v>Marzo</v>
      </c>
      <c r="E7" s="18" t="str">
        <f>[10]COOPELESCA!F7</f>
        <v>Abril</v>
      </c>
      <c r="F7" s="18" t="str">
        <f>[10]COOPELESCA!G7</f>
        <v>Mayo</v>
      </c>
      <c r="G7" s="18" t="str">
        <f>[10]COOPELESCA!H7</f>
        <v>Junio</v>
      </c>
      <c r="H7" s="18" t="str">
        <f>[10]COOPELESCA!I7</f>
        <v>Julio</v>
      </c>
      <c r="I7" s="18" t="str">
        <f>[10]COOPELESCA!J7</f>
        <v>Agosto</v>
      </c>
      <c r="J7" s="18" t="str">
        <f>[10]COOPELESCA!K7</f>
        <v>Septiembre</v>
      </c>
      <c r="K7" s="18" t="str">
        <f>[10]COOPELESCA!L7</f>
        <v>Octubre</v>
      </c>
      <c r="L7" s="18" t="str">
        <f>[10]COOPELESCA!M7</f>
        <v>Noviembre</v>
      </c>
      <c r="M7" s="18" t="str">
        <f>[10]COOPELESCA!N7</f>
        <v>Diciembre</v>
      </c>
    </row>
    <row r="8" spans="1:13" x14ac:dyDescent="0.3">
      <c r="A8" s="51" t="str">
        <f>[10]COOPELESCA!B8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x14ac:dyDescent="0.3">
      <c r="A9" s="20" t="str">
        <f>[10]COOPELESCA!B9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[10]COOPELESCA!B10</f>
        <v>a. Bloque 0-145 kWh</v>
      </c>
      <c r="B10" s="13">
        <f>[10]COOPELESCA!C10</f>
        <v>1715.9899999999998</v>
      </c>
      <c r="C10" s="13">
        <f>[10]COOPELESCA!D10</f>
        <v>1715.99</v>
      </c>
      <c r="D10" s="13">
        <f>[10]COOPELESCA!E10</f>
        <v>1715.9899999999998</v>
      </c>
      <c r="E10" s="13">
        <f>[10]COOPELESCA!F10</f>
        <v>1715.99</v>
      </c>
      <c r="F10" s="13">
        <f>[10]COOPELESCA!G10</f>
        <v>1715.9899999999998</v>
      </c>
      <c r="G10" s="13">
        <f>[10]COOPELESCA!H10</f>
        <v>1715.99</v>
      </c>
      <c r="H10" s="13">
        <f>[10]COOPELESCA!I10</f>
        <v>1715.9899999999998</v>
      </c>
      <c r="I10" s="13">
        <f>[10]COOPELESCA!J10</f>
        <v>1715.9899999999998</v>
      </c>
      <c r="J10" s="13">
        <f>[10]COOPELESCA!K10</f>
        <v>1715.99</v>
      </c>
      <c r="K10" s="13">
        <f>[10]COOPELESCA!L10</f>
        <v>1715.9899999999998</v>
      </c>
      <c r="L10" s="13">
        <f>[10]COOPELESCA!M10</f>
        <v>1715.99</v>
      </c>
      <c r="M10" s="13">
        <f>[10]COOPELESCA!N10</f>
        <v>1715.9899999999998</v>
      </c>
    </row>
    <row r="11" spans="1:13" x14ac:dyDescent="0.3">
      <c r="A11" s="22" t="str">
        <f>[10]COOPELESCA!B11</f>
        <v>b. Bloque 0-145 kWh</v>
      </c>
      <c r="B11" s="13">
        <f>[10]COOPELESCA!C11</f>
        <v>54.609999999999964</v>
      </c>
      <c r="C11" s="13">
        <f>[10]COOPELESCA!D11</f>
        <v>54.609999999999971</v>
      </c>
      <c r="D11" s="13">
        <f>[10]COOPELESCA!E11</f>
        <v>54.609999999999964</v>
      </c>
      <c r="E11" s="13">
        <f>[10]COOPELESCA!F11</f>
        <v>54.609999999999971</v>
      </c>
      <c r="F11" s="13">
        <f>[10]COOPELESCA!G11</f>
        <v>54.609999999999964</v>
      </c>
      <c r="G11" s="13">
        <f>[10]COOPELESCA!H11</f>
        <v>54.609999999999971</v>
      </c>
      <c r="H11" s="13">
        <f>[10]COOPELESCA!I11</f>
        <v>54.609999999999964</v>
      </c>
      <c r="I11" s="13">
        <f>[10]COOPELESCA!J11</f>
        <v>54.609999999999964</v>
      </c>
      <c r="J11" s="13">
        <f>[10]COOPELESCA!K11</f>
        <v>54.609999999999971</v>
      </c>
      <c r="K11" s="13">
        <f>[10]COOPELESCA!L11</f>
        <v>54.609999999999964</v>
      </c>
      <c r="L11" s="13">
        <f>[10]COOPELESCA!M11</f>
        <v>54.609999999999971</v>
      </c>
      <c r="M11" s="13">
        <f>[10]COOPELESCA!N11</f>
        <v>54.609999999999964</v>
      </c>
    </row>
    <row r="12" spans="1:13" x14ac:dyDescent="0.3">
      <c r="A12" s="22" t="str">
        <f>[10]COOPELESCA!B12</f>
        <v xml:space="preserve">c. Bloque 146-200 kWh </v>
      </c>
      <c r="B12" s="13">
        <f>[10]COOPELESCA!C12</f>
        <v>4144.4600000000028</v>
      </c>
      <c r="C12" s="13">
        <f>[10]COOPELESCA!D12</f>
        <v>4144.4600000000028</v>
      </c>
      <c r="D12" s="13">
        <f>[10]COOPELESCA!E12</f>
        <v>4144.4600000000028</v>
      </c>
      <c r="E12" s="13">
        <f>[10]COOPELESCA!F12</f>
        <v>4144.4600000000028</v>
      </c>
      <c r="F12" s="13">
        <f>[10]COOPELESCA!G12</f>
        <v>4144.4600000000028</v>
      </c>
      <c r="G12" s="13">
        <f>[10]COOPELESCA!H12</f>
        <v>4144.4600000000028</v>
      </c>
      <c r="H12" s="13">
        <f>[10]COOPELESCA!I12</f>
        <v>4144.4600000000028</v>
      </c>
      <c r="I12" s="13">
        <f>[10]COOPELESCA!J12</f>
        <v>4144.4600000000028</v>
      </c>
      <c r="J12" s="13">
        <f>[10]COOPELESCA!K12</f>
        <v>4144.4600000000028</v>
      </c>
      <c r="K12" s="13">
        <f>[10]COOPELESCA!L12</f>
        <v>4144.4600000000028</v>
      </c>
      <c r="L12" s="13">
        <f>[10]COOPELESCA!M12</f>
        <v>4144.4600000000028</v>
      </c>
      <c r="M12" s="13">
        <f>[10]COOPELESCA!N12</f>
        <v>4144.4600000000028</v>
      </c>
    </row>
    <row r="13" spans="1:13" x14ac:dyDescent="0.3">
      <c r="A13" s="22" t="str">
        <f>[10]COOPELESCA!B13</f>
        <v xml:space="preserve">d. Bloque 146-200 kWh </v>
      </c>
      <c r="B13" s="13">
        <f>[10]COOPELESCA!C13</f>
        <v>62.450000000000031</v>
      </c>
      <c r="C13" s="13">
        <f>[10]COOPELESCA!D13</f>
        <v>62.450000000000031</v>
      </c>
      <c r="D13" s="13">
        <f>[10]COOPELESCA!E13</f>
        <v>62.450000000000031</v>
      </c>
      <c r="E13" s="13">
        <f>[10]COOPELESCA!F13</f>
        <v>62.450000000000031</v>
      </c>
      <c r="F13" s="13">
        <f>[10]COOPELESCA!G13</f>
        <v>62.450000000000031</v>
      </c>
      <c r="G13" s="13">
        <f>[10]COOPELESCA!H13</f>
        <v>62.450000000000031</v>
      </c>
      <c r="H13" s="13">
        <f>[10]COOPELESCA!I13</f>
        <v>62.450000000000031</v>
      </c>
      <c r="I13" s="13">
        <f>[10]COOPELESCA!J13</f>
        <v>62.450000000000031</v>
      </c>
      <c r="J13" s="13">
        <f>[10]COOPELESCA!K13</f>
        <v>62.450000000000031</v>
      </c>
      <c r="K13" s="13">
        <f>[10]COOPELESCA!L13</f>
        <v>62.450000000000031</v>
      </c>
      <c r="L13" s="13">
        <f>[10]COOPELESCA!M13</f>
        <v>62.450000000000031</v>
      </c>
      <c r="M13" s="13">
        <f>[10]COOPELESCA!N13</f>
        <v>62.450000000000031</v>
      </c>
    </row>
    <row r="14" spans="1:13" x14ac:dyDescent="0.3">
      <c r="A14" s="22" t="str">
        <f>[10]COOPELESCA!B14</f>
        <v>e. Bloque 201-270 kWh</v>
      </c>
      <c r="B14" s="13">
        <f>[10]COOPELESCA!C14</f>
        <v>4982.3900000000021</v>
      </c>
      <c r="C14" s="13">
        <f>[10]COOPELESCA!D14</f>
        <v>4982.3900000000012</v>
      </c>
      <c r="D14" s="13">
        <f>[10]COOPELESCA!E14</f>
        <v>4982.3900000000021</v>
      </c>
      <c r="E14" s="13">
        <f>[10]COOPELESCA!F14</f>
        <v>4982.3900000000012</v>
      </c>
      <c r="F14" s="13">
        <f>[10]COOPELESCA!G14</f>
        <v>4982.3900000000021</v>
      </c>
      <c r="G14" s="13">
        <f>[10]COOPELESCA!H14</f>
        <v>4982.3900000000012</v>
      </c>
      <c r="H14" s="13">
        <f>[10]COOPELESCA!I14</f>
        <v>4982.3900000000021</v>
      </c>
      <c r="I14" s="13">
        <f>[10]COOPELESCA!J14</f>
        <v>4982.3900000000021</v>
      </c>
      <c r="J14" s="13">
        <f>[10]COOPELESCA!K14</f>
        <v>4982.3900000000012</v>
      </c>
      <c r="K14" s="13">
        <f>[10]COOPELESCA!L14</f>
        <v>4982.3900000000021</v>
      </c>
      <c r="L14" s="13">
        <f>[10]COOPELESCA!M14</f>
        <v>4982.3900000000012</v>
      </c>
      <c r="M14" s="13">
        <f>[10]COOPELESCA!N14</f>
        <v>4982.3900000000021</v>
      </c>
    </row>
    <row r="15" spans="1:13" x14ac:dyDescent="0.3">
      <c r="A15" s="22" t="str">
        <f>[10]COOPELESCA!B15</f>
        <v xml:space="preserve">f. Bloque 201-270 kWh </v>
      </c>
      <c r="B15" s="13">
        <f>[10]COOPELESCA!C15</f>
        <v>72.430000000000021</v>
      </c>
      <c r="C15" s="13">
        <f>[10]COOPELESCA!D15</f>
        <v>72.430000000000035</v>
      </c>
      <c r="D15" s="13">
        <f>[10]COOPELESCA!E15</f>
        <v>72.430000000000021</v>
      </c>
      <c r="E15" s="13">
        <f>[10]COOPELESCA!F15</f>
        <v>72.430000000000035</v>
      </c>
      <c r="F15" s="13">
        <f>[10]COOPELESCA!G15</f>
        <v>72.430000000000021</v>
      </c>
      <c r="G15" s="13">
        <f>[10]COOPELESCA!H15</f>
        <v>72.430000000000035</v>
      </c>
      <c r="H15" s="13">
        <f>[10]COOPELESCA!I15</f>
        <v>72.430000000000021</v>
      </c>
      <c r="I15" s="13">
        <f>[10]COOPELESCA!J15</f>
        <v>72.430000000000021</v>
      </c>
      <c r="J15" s="13">
        <f>[10]COOPELESCA!K15</f>
        <v>72.430000000000035</v>
      </c>
      <c r="K15" s="13">
        <f>[10]COOPELESCA!L15</f>
        <v>72.430000000000021</v>
      </c>
      <c r="L15" s="13">
        <f>[10]COOPELESCA!M15</f>
        <v>72.430000000000035</v>
      </c>
      <c r="M15" s="13">
        <f>[10]COOPELESCA!N15</f>
        <v>72.430000000000021</v>
      </c>
    </row>
    <row r="16" spans="1:13" x14ac:dyDescent="0.3">
      <c r="A16" s="22" t="str">
        <f>[10]COOPELESCA!B16</f>
        <v xml:space="preserve">g. Bloque 271-390 kWh </v>
      </c>
      <c r="B16" s="13">
        <f>[10]COOPELESCA!C16</f>
        <v>7300.4800000000032</v>
      </c>
      <c r="C16" s="13">
        <f>[10]COOPELESCA!D16</f>
        <v>7300.4800000000023</v>
      </c>
      <c r="D16" s="13">
        <f>[10]COOPELESCA!E16</f>
        <v>7300.4800000000032</v>
      </c>
      <c r="E16" s="13">
        <f>[10]COOPELESCA!F16</f>
        <v>7300.4800000000023</v>
      </c>
      <c r="F16" s="13">
        <f>[10]COOPELESCA!G16</f>
        <v>7300.4800000000032</v>
      </c>
      <c r="G16" s="13">
        <f>[10]COOPELESCA!H16</f>
        <v>7300.4800000000023</v>
      </c>
      <c r="H16" s="13">
        <f>[10]COOPELESCA!I16</f>
        <v>7300.4800000000032</v>
      </c>
      <c r="I16" s="13">
        <f>[10]COOPELESCA!J16</f>
        <v>7300.4800000000032</v>
      </c>
      <c r="J16" s="13">
        <f>[10]COOPELESCA!K16</f>
        <v>7300.4800000000023</v>
      </c>
      <c r="K16" s="13">
        <f>[10]COOPELESCA!L16</f>
        <v>7300.4800000000032</v>
      </c>
      <c r="L16" s="13">
        <f>[10]COOPELESCA!M16</f>
        <v>7300.4800000000023</v>
      </c>
      <c r="M16" s="13">
        <f>[10]COOPELESCA!N16</f>
        <v>7300.4800000000032</v>
      </c>
    </row>
    <row r="17" spans="1:13" x14ac:dyDescent="0.3">
      <c r="A17" s="22" t="str">
        <f>[10]COOPELESCA!B17</f>
        <v xml:space="preserve">h. Bloque 271-390 kWh </v>
      </c>
      <c r="B17" s="13">
        <f>[10]COOPELESCA!C17</f>
        <v>84.03000000000003</v>
      </c>
      <c r="C17" s="13">
        <f>[10]COOPELESCA!D17</f>
        <v>84.030000000000015</v>
      </c>
      <c r="D17" s="13">
        <f>[10]COOPELESCA!E17</f>
        <v>84.03000000000003</v>
      </c>
      <c r="E17" s="13">
        <f>[10]COOPELESCA!F17</f>
        <v>84.030000000000015</v>
      </c>
      <c r="F17" s="13">
        <f>[10]COOPELESCA!G17</f>
        <v>84.03000000000003</v>
      </c>
      <c r="G17" s="13">
        <f>[10]COOPELESCA!H17</f>
        <v>84.030000000000015</v>
      </c>
      <c r="H17" s="13">
        <f>[10]COOPELESCA!I17</f>
        <v>84.03000000000003</v>
      </c>
      <c r="I17" s="13">
        <f>[10]COOPELESCA!J17</f>
        <v>84.03000000000003</v>
      </c>
      <c r="J17" s="13">
        <f>[10]COOPELESCA!K17</f>
        <v>84.030000000000015</v>
      </c>
      <c r="K17" s="13">
        <f>[10]COOPELESCA!L17</f>
        <v>84.03000000000003</v>
      </c>
      <c r="L17" s="13">
        <f>[10]COOPELESCA!M17</f>
        <v>84.030000000000015</v>
      </c>
      <c r="M17" s="13">
        <f>[10]COOPELESCA!N17</f>
        <v>84.03000000000003</v>
      </c>
    </row>
    <row r="18" spans="1:13" x14ac:dyDescent="0.3">
      <c r="A18" s="22" t="str">
        <f>[10]COOPELESCA!B18</f>
        <v xml:space="preserve">i. Bloque mayor a 391 kWh </v>
      </c>
      <c r="B18" s="13">
        <f>[10]COOPELESCA!C18</f>
        <v>12895</v>
      </c>
      <c r="C18" s="13">
        <f>[10]COOPELESCA!D18</f>
        <v>12895</v>
      </c>
      <c r="D18" s="13">
        <f>[10]COOPELESCA!E18</f>
        <v>12895</v>
      </c>
      <c r="E18" s="13">
        <f>[10]COOPELESCA!F18</f>
        <v>12895</v>
      </c>
      <c r="F18" s="13">
        <f>[10]COOPELESCA!G18</f>
        <v>12895</v>
      </c>
      <c r="G18" s="13">
        <f>[10]COOPELESCA!H18</f>
        <v>12895</v>
      </c>
      <c r="H18" s="13">
        <f>[10]COOPELESCA!I18</f>
        <v>12895</v>
      </c>
      <c r="I18" s="13">
        <f>[10]COOPELESCA!J18</f>
        <v>12895</v>
      </c>
      <c r="J18" s="13">
        <f>[10]COOPELESCA!K18</f>
        <v>12895</v>
      </c>
      <c r="K18" s="13">
        <f>[10]COOPELESCA!L18</f>
        <v>12895</v>
      </c>
      <c r="L18" s="13">
        <f>[10]COOPELESCA!M18</f>
        <v>12895</v>
      </c>
      <c r="M18" s="13">
        <f>[10]COOPELESCA!N18</f>
        <v>12895</v>
      </c>
    </row>
    <row r="19" spans="1:13" x14ac:dyDescent="0.3">
      <c r="A19" s="22" t="str">
        <f>[10]COOPELESCA!B19</f>
        <v xml:space="preserve">j. Bloque mayor a 391 kWh </v>
      </c>
      <c r="B19" s="13">
        <f>[10]COOPELESCA!C19</f>
        <v>97.48</v>
      </c>
      <c r="C19" s="13">
        <f>[10]COOPELESCA!D19</f>
        <v>97.48</v>
      </c>
      <c r="D19" s="13">
        <f>[10]COOPELESCA!E19</f>
        <v>97.48</v>
      </c>
      <c r="E19" s="13">
        <f>[10]COOPELESCA!F19</f>
        <v>97.48</v>
      </c>
      <c r="F19" s="13">
        <f>[10]COOPELESCA!G19</f>
        <v>97.48</v>
      </c>
      <c r="G19" s="13">
        <f>[10]COOPELESCA!H19</f>
        <v>97.48</v>
      </c>
      <c r="H19" s="13">
        <f>[10]COOPELESCA!I19</f>
        <v>97.48</v>
      </c>
      <c r="I19" s="13">
        <f>[10]COOPELESCA!J19</f>
        <v>97.48</v>
      </c>
      <c r="J19" s="13">
        <f>[10]COOPELESCA!K19</f>
        <v>97.48</v>
      </c>
      <c r="K19" s="13">
        <f>[10]COOPELESCA!L19</f>
        <v>97.48</v>
      </c>
      <c r="L19" s="13">
        <f>[10]COOPELESCA!M19</f>
        <v>97.48</v>
      </c>
      <c r="M19" s="13">
        <f>[10]COOPELESCA!N19</f>
        <v>97.48</v>
      </c>
    </row>
    <row r="20" spans="1:13" x14ac:dyDescent="0.3">
      <c r="A20" s="22" t="str">
        <f>[10]COOPELESCA!B20</f>
        <v>j.a.Por consumo de energía Cargo fijo (kWh)</v>
      </c>
      <c r="B20" s="13">
        <f>[10]COOPELESCA!C20</f>
        <v>12895</v>
      </c>
      <c r="C20" s="13">
        <f>[10]COOPELESCA!D20</f>
        <v>12895</v>
      </c>
      <c r="D20" s="13">
        <f>[10]COOPELESCA!E20</f>
        <v>12895</v>
      </c>
      <c r="E20" s="13">
        <f>[10]COOPELESCA!F20</f>
        <v>12895</v>
      </c>
      <c r="F20" s="13">
        <f>[10]COOPELESCA!G20</f>
        <v>12895</v>
      </c>
      <c r="G20" s="13">
        <f>[10]COOPELESCA!H20</f>
        <v>12895</v>
      </c>
      <c r="H20" s="13">
        <f>[10]COOPELESCA!I20</f>
        <v>12895</v>
      </c>
      <c r="I20" s="13">
        <f>[10]COOPELESCA!J20</f>
        <v>12895</v>
      </c>
      <c r="J20" s="13">
        <f>[10]COOPELESCA!K20</f>
        <v>12895</v>
      </c>
      <c r="K20" s="13">
        <f>[10]COOPELESCA!L20</f>
        <v>12895</v>
      </c>
      <c r="L20" s="13">
        <f>[10]COOPELESCA!M20</f>
        <v>12895</v>
      </c>
      <c r="M20" s="13">
        <f>[10]COOPELESCA!N20</f>
        <v>12895</v>
      </c>
    </row>
    <row r="21" spans="1:13" x14ac:dyDescent="0.3">
      <c r="A21" s="22" t="str">
        <f>[10]COOPELESCA!B21</f>
        <v>j.b. Por consumo de energía (kWh)</v>
      </c>
      <c r="B21" s="13">
        <f>[10]COOPELESCA!C21</f>
        <v>79.260000000000048</v>
      </c>
      <c r="C21" s="13">
        <f>[10]COOPELESCA!D21</f>
        <v>79.260000000000034</v>
      </c>
      <c r="D21" s="13">
        <f>[10]COOPELESCA!E21</f>
        <v>79.260000000000048</v>
      </c>
      <c r="E21" s="13">
        <f>[10]COOPELESCA!F21</f>
        <v>79.260000000000034</v>
      </c>
      <c r="F21" s="13">
        <f>[10]COOPELESCA!G21</f>
        <v>79.260000000000048</v>
      </c>
      <c r="G21" s="13">
        <f>[10]COOPELESCA!H21</f>
        <v>79.260000000000034</v>
      </c>
      <c r="H21" s="13">
        <f>[10]COOPELESCA!I21</f>
        <v>79.260000000000048</v>
      </c>
      <c r="I21" s="13">
        <f>[10]COOPELESCA!J21</f>
        <v>79.260000000000048</v>
      </c>
      <c r="J21" s="13">
        <f>[10]COOPELESCA!K21</f>
        <v>79.260000000000034</v>
      </c>
      <c r="K21" s="13">
        <f>[10]COOPELESCA!L21</f>
        <v>79.260000000000048</v>
      </c>
      <c r="L21" s="13">
        <f>[10]COOPELESCA!M21</f>
        <v>79.260000000000034</v>
      </c>
      <c r="M21" s="13">
        <f>[10]COOPELESCA!N21</f>
        <v>79.260000000000048</v>
      </c>
    </row>
    <row r="22" spans="1:13" x14ac:dyDescent="0.3">
      <c r="A22" s="116" t="str">
        <f>[10]COOPELESCA!B22</f>
        <v>j.c. Por consumo de energía (kW)</v>
      </c>
      <c r="B22" s="115">
        <f>[10]COOPELESCA!C22</f>
        <v>4801.1000000000031</v>
      </c>
      <c r="C22" s="115">
        <f>[10]COOPELESCA!D22</f>
        <v>4801.1000000000031</v>
      </c>
      <c r="D22" s="115">
        <f>[10]COOPELESCA!E22</f>
        <v>4801.1000000000031</v>
      </c>
      <c r="E22" s="115">
        <f>[10]COOPELESCA!F22</f>
        <v>4801.1000000000031</v>
      </c>
      <c r="F22" s="115">
        <f>[10]COOPELESCA!G22</f>
        <v>4801.1000000000031</v>
      </c>
      <c r="G22" s="115">
        <f>[10]COOPELESCA!H22</f>
        <v>4801.1000000000031</v>
      </c>
      <c r="H22" s="115">
        <f>[10]COOPELESCA!I22</f>
        <v>4801.1000000000031</v>
      </c>
      <c r="I22" s="115">
        <f>[10]COOPELESCA!J22</f>
        <v>4801.1000000000031</v>
      </c>
      <c r="J22" s="115">
        <f>[10]COOPELESCA!K22</f>
        <v>4801.1000000000031</v>
      </c>
      <c r="K22" s="115">
        <f>[10]COOPELESCA!L22</f>
        <v>4801.1000000000031</v>
      </c>
      <c r="L22" s="115">
        <f>[10]COOPELESCA!M22</f>
        <v>4801.1000000000031</v>
      </c>
      <c r="M22" s="115">
        <f>[10]COOPELESCA!N22</f>
        <v>4801.1000000000031</v>
      </c>
    </row>
    <row r="23" spans="1:13" x14ac:dyDescent="0.3">
      <c r="A23" s="66" t="str">
        <f>[10]COOPELESCA!B23</f>
        <v>COMERCIOS Y SERVICIOS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3">
      <c r="A24" s="66" t="str">
        <f>[10]COOPELESCA!B24</f>
        <v>T-CO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3">
      <c r="A25" s="22" t="str">
        <f>[10]COOPELESCA!B25</f>
        <v>a. Consumo de Energía menor o igual a 3000 kWh</v>
      </c>
      <c r="B25" s="13">
        <f>[10]COOPELESCA!C25</f>
        <v>97.48</v>
      </c>
      <c r="C25" s="13">
        <f>[10]COOPELESCA!D25</f>
        <v>97.48</v>
      </c>
      <c r="D25" s="13">
        <f>[10]COOPELESCA!E25</f>
        <v>97.48</v>
      </c>
      <c r="E25" s="13">
        <f>[10]COOPELESCA!F25</f>
        <v>97.48</v>
      </c>
      <c r="F25" s="13">
        <f>[10]COOPELESCA!G25</f>
        <v>97.48</v>
      </c>
      <c r="G25" s="13">
        <f>[10]COOPELESCA!H25</f>
        <v>97.48</v>
      </c>
      <c r="H25" s="13">
        <f>[10]COOPELESCA!I25</f>
        <v>97.48</v>
      </c>
      <c r="I25" s="13">
        <f>[10]COOPELESCA!J25</f>
        <v>97.48</v>
      </c>
      <c r="J25" s="13">
        <f>[10]COOPELESCA!K25</f>
        <v>97.48</v>
      </c>
      <c r="K25" s="13">
        <f>[10]COOPELESCA!L25</f>
        <v>97.48</v>
      </c>
      <c r="L25" s="13">
        <f>[10]COOPELESCA!M25</f>
        <v>97.48</v>
      </c>
      <c r="M25" s="13">
        <f>[10]COOPELESCA!N25</f>
        <v>97.48</v>
      </c>
    </row>
    <row r="26" spans="1:13" x14ac:dyDescent="0.3">
      <c r="A26" s="22" t="str">
        <f>[10]COOPELESCA!B26</f>
        <v>b. Bloque 0-3000 kWh</v>
      </c>
      <c r="B26" s="13">
        <f>[10]COOPELESCA!C26</f>
        <v>237780.00000000003</v>
      </c>
      <c r="C26" s="13">
        <f>[10]COOPELESCA!D26</f>
        <v>237780.00000000003</v>
      </c>
      <c r="D26" s="13">
        <f>[10]COOPELESCA!E26</f>
        <v>237780.00000000003</v>
      </c>
      <c r="E26" s="13">
        <f>[10]COOPELESCA!F26</f>
        <v>237780.00000000003</v>
      </c>
      <c r="F26" s="13">
        <f>[10]COOPELESCA!G26</f>
        <v>237780.00000000003</v>
      </c>
      <c r="G26" s="13">
        <f>[10]COOPELESCA!H26</f>
        <v>237780.00000000003</v>
      </c>
      <c r="H26" s="13">
        <f>[10]COOPELESCA!I26</f>
        <v>237780.00000000003</v>
      </c>
      <c r="I26" s="13">
        <f>[10]COOPELESCA!J26</f>
        <v>237780.00000000003</v>
      </c>
      <c r="J26" s="13">
        <f>[10]COOPELESCA!K26</f>
        <v>237780.00000000003</v>
      </c>
      <c r="K26" s="13">
        <f>[10]COOPELESCA!L26</f>
        <v>237780.00000000003</v>
      </c>
      <c r="L26" s="13">
        <f>[10]COOPELESCA!M26</f>
        <v>237780.00000000003</v>
      </c>
      <c r="M26" s="13">
        <f>[10]COOPELESCA!N26</f>
        <v>237780.00000000003</v>
      </c>
    </row>
    <row r="27" spans="1:13" x14ac:dyDescent="0.3">
      <c r="A27" s="22" t="str">
        <f>[10]COOPELESCA!B27</f>
        <v>c. Bloque mayor a 3000 kWh</v>
      </c>
      <c r="B27" s="13">
        <f>[10]COOPELESCA!C27</f>
        <v>79.260000000000048</v>
      </c>
      <c r="C27" s="13">
        <f>[10]COOPELESCA!D27</f>
        <v>79.260000000000034</v>
      </c>
      <c r="D27" s="13">
        <f>[10]COOPELESCA!E27</f>
        <v>79.260000000000048</v>
      </c>
      <c r="E27" s="13">
        <f>[10]COOPELESCA!F27</f>
        <v>79.260000000000034</v>
      </c>
      <c r="F27" s="13">
        <f>[10]COOPELESCA!G27</f>
        <v>79.260000000000048</v>
      </c>
      <c r="G27" s="13">
        <f>[10]COOPELESCA!H27</f>
        <v>79.260000000000034</v>
      </c>
      <c r="H27" s="13">
        <f>[10]COOPELESCA!I27</f>
        <v>79.260000000000048</v>
      </c>
      <c r="I27" s="13">
        <f>[10]COOPELESCA!J27</f>
        <v>79.260000000000048</v>
      </c>
      <c r="J27" s="13">
        <f>[10]COOPELESCA!K27</f>
        <v>79.260000000000034</v>
      </c>
      <c r="K27" s="13">
        <f>[10]COOPELESCA!L27</f>
        <v>79.260000000000048</v>
      </c>
      <c r="L27" s="13">
        <f>[10]COOPELESCA!M27</f>
        <v>79.260000000000034</v>
      </c>
      <c r="M27" s="13">
        <f>[10]COOPELESCA!N27</f>
        <v>79.260000000000048</v>
      </c>
    </row>
    <row r="28" spans="1:13" x14ac:dyDescent="0.3">
      <c r="A28" s="22" t="str">
        <f>[10]COOPELESCA!B28</f>
        <v xml:space="preserve">d. Bloque 0-10 kW </v>
      </c>
      <c r="B28" s="13">
        <f>[10]COOPELESCA!C28</f>
        <v>48011</v>
      </c>
      <c r="C28" s="13">
        <f>[10]COOPELESCA!D28</f>
        <v>48011</v>
      </c>
      <c r="D28" s="13">
        <f>[10]COOPELESCA!E28</f>
        <v>48011</v>
      </c>
      <c r="E28" s="13">
        <f>[10]COOPELESCA!F28</f>
        <v>48011</v>
      </c>
      <c r="F28" s="13">
        <f>[10]COOPELESCA!G28</f>
        <v>48011</v>
      </c>
      <c r="G28" s="13">
        <f>[10]COOPELESCA!H28</f>
        <v>48011</v>
      </c>
      <c r="H28" s="13">
        <f>[10]COOPELESCA!I28</f>
        <v>48011</v>
      </c>
      <c r="I28" s="13">
        <f>[10]COOPELESCA!J28</f>
        <v>48011</v>
      </c>
      <c r="J28" s="13">
        <f>[10]COOPELESCA!K28</f>
        <v>48011</v>
      </c>
      <c r="K28" s="13">
        <f>[10]COOPELESCA!L28</f>
        <v>48011</v>
      </c>
      <c r="L28" s="13">
        <f>[10]COOPELESCA!M28</f>
        <v>48011</v>
      </c>
      <c r="M28" s="13">
        <f>[10]COOPELESCA!N28</f>
        <v>48011</v>
      </c>
    </row>
    <row r="29" spans="1:13" x14ac:dyDescent="0.3">
      <c r="A29" s="116" t="str">
        <f>[10]COOPELESCA!B29</f>
        <v xml:space="preserve">e. Bloque mayor a 10 kW </v>
      </c>
      <c r="B29" s="115">
        <f>[10]COOPELESCA!C29</f>
        <v>4801.1000000000031</v>
      </c>
      <c r="C29" s="115">
        <f>[10]COOPELESCA!D29</f>
        <v>4801.1000000000031</v>
      </c>
      <c r="D29" s="115">
        <f>[10]COOPELESCA!E29</f>
        <v>4801.1000000000031</v>
      </c>
      <c r="E29" s="115">
        <f>[10]COOPELESCA!F29</f>
        <v>4801.1000000000031</v>
      </c>
      <c r="F29" s="115">
        <f>[10]COOPELESCA!G29</f>
        <v>4801.1000000000031</v>
      </c>
      <c r="G29" s="115">
        <f>[10]COOPELESCA!H29</f>
        <v>4801.1000000000031</v>
      </c>
      <c r="H29" s="115">
        <f>[10]COOPELESCA!I29</f>
        <v>4801.1000000000031</v>
      </c>
      <c r="I29" s="115">
        <f>[10]COOPELESCA!J29</f>
        <v>4801.1000000000031</v>
      </c>
      <c r="J29" s="115">
        <f>[10]COOPELESCA!K29</f>
        <v>4801.1000000000031</v>
      </c>
      <c r="K29" s="115">
        <f>[10]COOPELESCA!L29</f>
        <v>4801.1000000000031</v>
      </c>
      <c r="L29" s="115">
        <f>[10]COOPELESCA!M29</f>
        <v>4801.1000000000031</v>
      </c>
      <c r="M29" s="115">
        <f>[10]COOPELESCA!N29</f>
        <v>4801.1000000000031</v>
      </c>
    </row>
    <row r="30" spans="1:13" x14ac:dyDescent="0.3">
      <c r="A30" s="66" t="str">
        <f>[10]COOPELESCA!B30</f>
        <v>INDUSTRIAL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13" x14ac:dyDescent="0.3">
      <c r="A31" s="66" t="str">
        <f>[10]COOPELESCA!B31</f>
        <v>T-IN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x14ac:dyDescent="0.3">
      <c r="A32" s="22" t="str">
        <f>[10]COOPELESCA!B32</f>
        <v>a. Consumo de Energía menor o igual a 3000 kWh</v>
      </c>
      <c r="B32" s="81">
        <f>[10]COOPELESCA!C32</f>
        <v>100</v>
      </c>
      <c r="C32" s="81">
        <f>[10]COOPELESCA!D32</f>
        <v>100</v>
      </c>
      <c r="D32" s="81">
        <f>[10]COOPELESCA!E32</f>
        <v>100</v>
      </c>
      <c r="E32" s="81">
        <f>[10]COOPELESCA!F32</f>
        <v>100</v>
      </c>
      <c r="F32" s="81">
        <f>[10]COOPELESCA!G32</f>
        <v>100</v>
      </c>
      <c r="G32" s="81">
        <f>[10]COOPELESCA!H32</f>
        <v>100</v>
      </c>
      <c r="H32" s="81">
        <f>[10]COOPELESCA!I32</f>
        <v>100</v>
      </c>
      <c r="I32" s="81">
        <f>[10]COOPELESCA!J32</f>
        <v>100</v>
      </c>
      <c r="J32" s="81">
        <f>[10]COOPELESCA!K32</f>
        <v>100</v>
      </c>
      <c r="K32" s="81">
        <f>[10]COOPELESCA!L32</f>
        <v>100</v>
      </c>
      <c r="L32" s="81">
        <f>[10]COOPELESCA!M32</f>
        <v>100</v>
      </c>
      <c r="M32" s="81">
        <f>[10]COOPELESCA!N32</f>
        <v>100</v>
      </c>
    </row>
    <row r="33" spans="1:13" x14ac:dyDescent="0.3">
      <c r="A33" s="22" t="str">
        <f>[10]COOPELESCA!B33</f>
        <v xml:space="preserve">b. Bloque 0-3000 kWh </v>
      </c>
      <c r="B33" s="13">
        <f>[10]COOPELESCA!C33</f>
        <v>243900</v>
      </c>
      <c r="C33" s="13">
        <f>[10]COOPELESCA!D33</f>
        <v>243900</v>
      </c>
      <c r="D33" s="13">
        <f>[10]COOPELESCA!E33</f>
        <v>243900</v>
      </c>
      <c r="E33" s="13">
        <f>[10]COOPELESCA!F33</f>
        <v>243900</v>
      </c>
      <c r="F33" s="13">
        <f>[10]COOPELESCA!G33</f>
        <v>243900</v>
      </c>
      <c r="G33" s="13">
        <f>[10]COOPELESCA!H33</f>
        <v>243900</v>
      </c>
      <c r="H33" s="13">
        <f>[10]COOPELESCA!I33</f>
        <v>243900</v>
      </c>
      <c r="I33" s="13">
        <f>[10]COOPELESCA!J33</f>
        <v>243900</v>
      </c>
      <c r="J33" s="13">
        <f>[10]COOPELESCA!K33</f>
        <v>243900</v>
      </c>
      <c r="K33" s="13">
        <f>[10]COOPELESCA!L33</f>
        <v>243900</v>
      </c>
      <c r="L33" s="13">
        <f>[10]COOPELESCA!M33</f>
        <v>243900</v>
      </c>
      <c r="M33" s="13">
        <f>[10]COOPELESCA!N33</f>
        <v>243900</v>
      </c>
    </row>
    <row r="34" spans="1:13" x14ac:dyDescent="0.3">
      <c r="A34" s="22" t="str">
        <f>[10]COOPELESCA!B34</f>
        <v>c. Bloque mayor a 3000 kWh</v>
      </c>
      <c r="B34" s="13">
        <f>[10]COOPELESCA!C34</f>
        <v>81.300000000000011</v>
      </c>
      <c r="C34" s="13">
        <f>[10]COOPELESCA!D34</f>
        <v>81.3</v>
      </c>
      <c r="D34" s="13">
        <f>[10]COOPELESCA!E34</f>
        <v>81.300000000000011</v>
      </c>
      <c r="E34" s="13">
        <f>[10]COOPELESCA!F34</f>
        <v>81.3</v>
      </c>
      <c r="F34" s="13">
        <f>[10]COOPELESCA!G34</f>
        <v>81.300000000000011</v>
      </c>
      <c r="G34" s="13">
        <f>[10]COOPELESCA!H34</f>
        <v>81.3</v>
      </c>
      <c r="H34" s="13">
        <f>[10]COOPELESCA!I34</f>
        <v>81.300000000000011</v>
      </c>
      <c r="I34" s="13">
        <f>[10]COOPELESCA!J34</f>
        <v>81.300000000000011</v>
      </c>
      <c r="J34" s="13">
        <f>[10]COOPELESCA!K34</f>
        <v>81.3</v>
      </c>
      <c r="K34" s="13">
        <f>[10]COOPELESCA!L34</f>
        <v>81.300000000000011</v>
      </c>
      <c r="L34" s="13">
        <f>[10]COOPELESCA!M34</f>
        <v>81.3</v>
      </c>
      <c r="M34" s="13">
        <f>[10]COOPELESCA!N34</f>
        <v>81.300000000000011</v>
      </c>
    </row>
    <row r="35" spans="1:13" x14ac:dyDescent="0.3">
      <c r="A35" s="22" t="str">
        <f>[10]COOPELESCA!B35</f>
        <v>d. Bloque 0-10 kW</v>
      </c>
      <c r="B35" s="13">
        <f>[10]COOPELESCA!C35</f>
        <v>49248.199999999975</v>
      </c>
      <c r="C35" s="13">
        <f>[10]COOPELESCA!D35</f>
        <v>49248.199999999975</v>
      </c>
      <c r="D35" s="13">
        <f>[10]COOPELESCA!E35</f>
        <v>49248.199999999975</v>
      </c>
      <c r="E35" s="13">
        <f>[10]COOPELESCA!F35</f>
        <v>49248.199999999975</v>
      </c>
      <c r="F35" s="13">
        <f>[10]COOPELESCA!G35</f>
        <v>49248.199999999975</v>
      </c>
      <c r="G35" s="13">
        <f>[10]COOPELESCA!H35</f>
        <v>49248.199999999975</v>
      </c>
      <c r="H35" s="13">
        <f>[10]COOPELESCA!I35</f>
        <v>49248.199999999975</v>
      </c>
      <c r="I35" s="13">
        <f>[10]COOPELESCA!J35</f>
        <v>49248.199999999975</v>
      </c>
      <c r="J35" s="13">
        <f>[10]COOPELESCA!K35</f>
        <v>49248.199999999975</v>
      </c>
      <c r="K35" s="13">
        <f>[10]COOPELESCA!L35</f>
        <v>49248.199999999975</v>
      </c>
      <c r="L35" s="13">
        <f>[10]COOPELESCA!M35</f>
        <v>49248.199999999975</v>
      </c>
      <c r="M35" s="13">
        <f>[10]COOPELESCA!N35</f>
        <v>49248.199999999975</v>
      </c>
    </row>
    <row r="36" spans="1:13" x14ac:dyDescent="0.3">
      <c r="A36" s="116" t="str">
        <f>[10]COOPELESCA!B36</f>
        <v xml:space="preserve">e. Bloque mayor a 10 kW </v>
      </c>
      <c r="B36" s="115">
        <f>[10]COOPELESCA!C36</f>
        <v>4924.8200000000033</v>
      </c>
      <c r="C36" s="115">
        <f>[10]COOPELESCA!D36</f>
        <v>4924.8200000000033</v>
      </c>
      <c r="D36" s="115">
        <f>[10]COOPELESCA!E36</f>
        <v>4924.8200000000033</v>
      </c>
      <c r="E36" s="115">
        <f>[10]COOPELESCA!F36</f>
        <v>4924.8200000000033</v>
      </c>
      <c r="F36" s="115">
        <f>[10]COOPELESCA!G36</f>
        <v>4924.8200000000033</v>
      </c>
      <c r="G36" s="115">
        <f>[10]COOPELESCA!H36</f>
        <v>4924.8200000000033</v>
      </c>
      <c r="H36" s="115">
        <f>[10]COOPELESCA!I36</f>
        <v>4924.8200000000033</v>
      </c>
      <c r="I36" s="115">
        <f>[10]COOPELESCA!J36</f>
        <v>4924.8200000000033</v>
      </c>
      <c r="J36" s="115">
        <f>[10]COOPELESCA!K36</f>
        <v>4924.8200000000033</v>
      </c>
      <c r="K36" s="115">
        <f>[10]COOPELESCA!L36</f>
        <v>4924.8200000000033</v>
      </c>
      <c r="L36" s="115">
        <f>[10]COOPELESCA!M36</f>
        <v>4924.8200000000033</v>
      </c>
      <c r="M36" s="115">
        <f>[10]COOPELESCA!N36</f>
        <v>4924.8200000000033</v>
      </c>
    </row>
    <row r="37" spans="1:13" x14ac:dyDescent="0.3">
      <c r="A37" s="66" t="str">
        <f>[10]COOPELESCA!B37</f>
        <v>MEDIA TENSIÓN (T-MT)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x14ac:dyDescent="0.3">
      <c r="A38" s="66" t="str">
        <f>[10]COOPELESCA!B38</f>
        <v>T-MT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 x14ac:dyDescent="0.3">
      <c r="A39" s="22" t="str">
        <f>[10]COOPELESCA!B39</f>
        <v>a. Energía Punta (Máxima)</v>
      </c>
      <c r="B39" s="13">
        <f>[10]COOPELESCA!C39</f>
        <v>86.98</v>
      </c>
      <c r="C39" s="13">
        <f>[10]COOPELESCA!D39</f>
        <v>86.98</v>
      </c>
      <c r="D39" s="13">
        <f>[10]COOPELESCA!E39</f>
        <v>86.98</v>
      </c>
      <c r="E39" s="13">
        <f>[10]COOPELESCA!F39</f>
        <v>86.98</v>
      </c>
      <c r="F39" s="13">
        <f>[10]COOPELESCA!G39</f>
        <v>86.98</v>
      </c>
      <c r="G39" s="13">
        <f>[10]COOPELESCA!H39</f>
        <v>86.98</v>
      </c>
      <c r="H39" s="13">
        <f>[10]COOPELESCA!I39</f>
        <v>86.98</v>
      </c>
      <c r="I39" s="13">
        <f>[10]COOPELESCA!J39</f>
        <v>86.98</v>
      </c>
      <c r="J39" s="13">
        <f>[10]COOPELESCA!K39</f>
        <v>86.98</v>
      </c>
      <c r="K39" s="13">
        <f>[10]COOPELESCA!L39</f>
        <v>86.98</v>
      </c>
      <c r="L39" s="13">
        <f>[10]COOPELESCA!M39</f>
        <v>86.98</v>
      </c>
      <c r="M39" s="13">
        <f>[10]COOPELESCA!N39</f>
        <v>86.98</v>
      </c>
    </row>
    <row r="40" spans="1:13" x14ac:dyDescent="0.3">
      <c r="A40" s="22" t="str">
        <f>[10]COOPELESCA!B40</f>
        <v>b. Energía Punta (Mínimo)</v>
      </c>
      <c r="B40" s="13">
        <f>[10]COOPELESCA!C40</f>
        <v>82.380000000000067</v>
      </c>
      <c r="C40" s="13">
        <f>[10]COOPELESCA!D40</f>
        <v>82.380000000000067</v>
      </c>
      <c r="D40" s="13">
        <f>[10]COOPELESCA!E40</f>
        <v>82.380000000000067</v>
      </c>
      <c r="E40" s="13">
        <f>[10]COOPELESCA!F40</f>
        <v>82.380000000000067</v>
      </c>
      <c r="F40" s="13">
        <f>[10]COOPELESCA!G40</f>
        <v>82.380000000000067</v>
      </c>
      <c r="G40" s="13">
        <f>[10]COOPELESCA!H40</f>
        <v>82.380000000000067</v>
      </c>
      <c r="H40" s="13">
        <f>[10]COOPELESCA!I40</f>
        <v>82.380000000000067</v>
      </c>
      <c r="I40" s="13">
        <f>[10]COOPELESCA!J40</f>
        <v>82.380000000000067</v>
      </c>
      <c r="J40" s="13">
        <f>[10]COOPELESCA!K40</f>
        <v>82.380000000000067</v>
      </c>
      <c r="K40" s="13">
        <f>[10]COOPELESCA!L40</f>
        <v>82.380000000000067</v>
      </c>
      <c r="L40" s="13">
        <f>[10]COOPELESCA!M40</f>
        <v>82.380000000000067</v>
      </c>
      <c r="M40" s="13">
        <f>[10]COOPELESCA!N40</f>
        <v>82.380000000000067</v>
      </c>
    </row>
    <row r="41" spans="1:13" x14ac:dyDescent="0.3">
      <c r="A41" s="22" t="str">
        <f>[10]COOPELESCA!B41</f>
        <v>c. Energía Valle (Máxima)</v>
      </c>
      <c r="B41" s="13">
        <f>[10]COOPELESCA!C41</f>
        <v>43.49</v>
      </c>
      <c r="C41" s="13">
        <f>[10]COOPELESCA!D41</f>
        <v>43.49</v>
      </c>
      <c r="D41" s="13">
        <f>[10]COOPELESCA!E41</f>
        <v>43.49</v>
      </c>
      <c r="E41" s="13">
        <f>[10]COOPELESCA!F41</f>
        <v>43.49</v>
      </c>
      <c r="F41" s="13">
        <f>[10]COOPELESCA!G41</f>
        <v>43.49</v>
      </c>
      <c r="G41" s="13">
        <f>[10]COOPELESCA!H41</f>
        <v>43.49</v>
      </c>
      <c r="H41" s="13">
        <f>[10]COOPELESCA!I41</f>
        <v>43.49</v>
      </c>
      <c r="I41" s="13">
        <f>[10]COOPELESCA!J41</f>
        <v>43.49</v>
      </c>
      <c r="J41" s="13">
        <f>[10]COOPELESCA!K41</f>
        <v>43.49</v>
      </c>
      <c r="K41" s="13">
        <f>[10]COOPELESCA!L41</f>
        <v>43.49</v>
      </c>
      <c r="L41" s="13">
        <f>[10]COOPELESCA!M41</f>
        <v>43.49</v>
      </c>
      <c r="M41" s="13">
        <f>[10]COOPELESCA!N41</f>
        <v>43.49</v>
      </c>
    </row>
    <row r="42" spans="1:13" x14ac:dyDescent="0.3">
      <c r="A42" s="22" t="str">
        <f>[10]COOPELESCA!B42</f>
        <v>d. Energía Valle (Mínimo)</v>
      </c>
      <c r="B42" s="13">
        <f>[10]COOPELESCA!C42</f>
        <v>41.200000000000024</v>
      </c>
      <c r="C42" s="13">
        <f>[10]COOPELESCA!D42</f>
        <v>41.200000000000024</v>
      </c>
      <c r="D42" s="13">
        <f>[10]COOPELESCA!E42</f>
        <v>41.200000000000024</v>
      </c>
      <c r="E42" s="13">
        <f>[10]COOPELESCA!F42</f>
        <v>41.200000000000024</v>
      </c>
      <c r="F42" s="13">
        <f>[10]COOPELESCA!G42</f>
        <v>41.200000000000024</v>
      </c>
      <c r="G42" s="13">
        <f>[10]COOPELESCA!H42</f>
        <v>41.200000000000024</v>
      </c>
      <c r="H42" s="13">
        <f>[10]COOPELESCA!I42</f>
        <v>41.200000000000024</v>
      </c>
      <c r="I42" s="13">
        <f>[10]COOPELESCA!J42</f>
        <v>41.200000000000024</v>
      </c>
      <c r="J42" s="13">
        <f>[10]COOPELESCA!K42</f>
        <v>41.200000000000024</v>
      </c>
      <c r="K42" s="13">
        <f>[10]COOPELESCA!L42</f>
        <v>41.200000000000024</v>
      </c>
      <c r="L42" s="13">
        <f>[10]COOPELESCA!M42</f>
        <v>41.200000000000024</v>
      </c>
      <c r="M42" s="13">
        <f>[10]COOPELESCA!N42</f>
        <v>41.200000000000024</v>
      </c>
    </row>
    <row r="43" spans="1:13" x14ac:dyDescent="0.3">
      <c r="A43" s="22" t="str">
        <f>[10]COOPELESCA!B43</f>
        <v>e. Energía Noche (Máxima)</v>
      </c>
      <c r="B43" s="13">
        <f>[10]COOPELESCA!C43</f>
        <v>31.62</v>
      </c>
      <c r="C43" s="13">
        <f>[10]COOPELESCA!D43</f>
        <v>31.62</v>
      </c>
      <c r="D43" s="13">
        <f>[10]COOPELESCA!E43</f>
        <v>31.62</v>
      </c>
      <c r="E43" s="13">
        <f>[10]COOPELESCA!F43</f>
        <v>31.62</v>
      </c>
      <c r="F43" s="13">
        <f>[10]COOPELESCA!G43</f>
        <v>31.62</v>
      </c>
      <c r="G43" s="13">
        <f>[10]COOPELESCA!H43</f>
        <v>31.62</v>
      </c>
      <c r="H43" s="13">
        <f>[10]COOPELESCA!I43</f>
        <v>31.62</v>
      </c>
      <c r="I43" s="13">
        <f>[10]COOPELESCA!J43</f>
        <v>31.62</v>
      </c>
      <c r="J43" s="13">
        <f>[10]COOPELESCA!K43</f>
        <v>31.62</v>
      </c>
      <c r="K43" s="13">
        <f>[10]COOPELESCA!L43</f>
        <v>31.62</v>
      </c>
      <c r="L43" s="13">
        <f>[10]COOPELESCA!M43</f>
        <v>31.62</v>
      </c>
      <c r="M43" s="13">
        <f>[10]COOPELESCA!N43</f>
        <v>31.62</v>
      </c>
    </row>
    <row r="44" spans="1:13" x14ac:dyDescent="0.3">
      <c r="A44" s="22" t="str">
        <f>[10]COOPELESCA!B44</f>
        <v>f. Energía Noche (Mínimo)</v>
      </c>
      <c r="B44" s="13">
        <f>[10]COOPELESCA!C44</f>
        <v>29.950000000000017</v>
      </c>
      <c r="C44" s="13">
        <f>[10]COOPELESCA!D44</f>
        <v>29.950000000000014</v>
      </c>
      <c r="D44" s="13">
        <f>[10]COOPELESCA!E44</f>
        <v>29.950000000000017</v>
      </c>
      <c r="E44" s="13">
        <f>[10]COOPELESCA!F44</f>
        <v>29.950000000000014</v>
      </c>
      <c r="F44" s="13">
        <f>[10]COOPELESCA!G44</f>
        <v>29.950000000000017</v>
      </c>
      <c r="G44" s="13">
        <f>[10]COOPELESCA!H44</f>
        <v>29.950000000000014</v>
      </c>
      <c r="H44" s="13">
        <f>[10]COOPELESCA!I44</f>
        <v>29.950000000000017</v>
      </c>
      <c r="I44" s="13">
        <f>[10]COOPELESCA!J44</f>
        <v>29.950000000000017</v>
      </c>
      <c r="J44" s="13">
        <f>[10]COOPELESCA!K44</f>
        <v>29.950000000000014</v>
      </c>
      <c r="K44" s="13">
        <f>[10]COOPELESCA!L44</f>
        <v>29.950000000000017</v>
      </c>
      <c r="L44" s="13">
        <f>[10]COOPELESCA!M44</f>
        <v>29.950000000000014</v>
      </c>
      <c r="M44" s="13">
        <f>[10]COOPELESCA!N44</f>
        <v>29.950000000000017</v>
      </c>
    </row>
    <row r="45" spans="1:13" x14ac:dyDescent="0.3">
      <c r="A45" s="22" t="str">
        <f>[10]COOPELESCA!B45</f>
        <v>g. Potencia Punta (Máxima)</v>
      </c>
      <c r="B45" s="13">
        <f>[10]COOPELESCA!C45</f>
        <v>10723.549999999994</v>
      </c>
      <c r="C45" s="13">
        <f>[10]COOPELESCA!D45</f>
        <v>10723.549999999994</v>
      </c>
      <c r="D45" s="13">
        <f>[10]COOPELESCA!E45</f>
        <v>10723.549999999994</v>
      </c>
      <c r="E45" s="13">
        <f>[10]COOPELESCA!F45</f>
        <v>10723.549999999994</v>
      </c>
      <c r="F45" s="13">
        <f>[10]COOPELESCA!G45</f>
        <v>10723.549999999994</v>
      </c>
      <c r="G45" s="13">
        <f>[10]COOPELESCA!H45</f>
        <v>10723.549999999994</v>
      </c>
      <c r="H45" s="13">
        <f>[10]COOPELESCA!I45</f>
        <v>10723.549999999994</v>
      </c>
      <c r="I45" s="13">
        <f>[10]COOPELESCA!J45</f>
        <v>10723.549999999994</v>
      </c>
      <c r="J45" s="13">
        <f>[10]COOPELESCA!K45</f>
        <v>10723.549999999994</v>
      </c>
      <c r="K45" s="13">
        <f>[10]COOPELESCA!L45</f>
        <v>10723.549999999994</v>
      </c>
      <c r="L45" s="13">
        <f>[10]COOPELESCA!M45</f>
        <v>10723.549999999994</v>
      </c>
      <c r="M45" s="13">
        <f>[10]COOPELESCA!N45</f>
        <v>10723.549999999994</v>
      </c>
    </row>
    <row r="46" spans="1:13" x14ac:dyDescent="0.3">
      <c r="A46" s="22" t="str">
        <f>[10]COOPELESCA!B46</f>
        <v>h. Potencia Punta (Mínimo)</v>
      </c>
      <c r="B46" s="13">
        <f>[10]COOPELESCA!C46</f>
        <v>10156.280000000006</v>
      </c>
      <c r="C46" s="13">
        <f>[10]COOPELESCA!D46</f>
        <v>10156.280000000004</v>
      </c>
      <c r="D46" s="13">
        <f>[10]COOPELESCA!E46</f>
        <v>10156.280000000006</v>
      </c>
      <c r="E46" s="13">
        <f>[10]COOPELESCA!F46</f>
        <v>10156.280000000004</v>
      </c>
      <c r="F46" s="13">
        <f>[10]COOPELESCA!G46</f>
        <v>10156.280000000006</v>
      </c>
      <c r="G46" s="13">
        <f>[10]COOPELESCA!H46</f>
        <v>10156.280000000004</v>
      </c>
      <c r="H46" s="13">
        <f>[10]COOPELESCA!I46</f>
        <v>10156.280000000006</v>
      </c>
      <c r="I46" s="13">
        <f>[10]COOPELESCA!J46</f>
        <v>10156.280000000006</v>
      </c>
      <c r="J46" s="13">
        <f>[10]COOPELESCA!K46</f>
        <v>10156.280000000004</v>
      </c>
      <c r="K46" s="13">
        <f>[10]COOPELESCA!L46</f>
        <v>10156.280000000006</v>
      </c>
      <c r="L46" s="13">
        <f>[10]COOPELESCA!M46</f>
        <v>10156.280000000004</v>
      </c>
      <c r="M46" s="13">
        <f>[10]COOPELESCA!N46</f>
        <v>10156.280000000006</v>
      </c>
    </row>
    <row r="47" spans="1:13" x14ac:dyDescent="0.3">
      <c r="A47" s="22" t="str">
        <f>[10]COOPELESCA!B47</f>
        <v>i. Potencia Valle (Máxima)</v>
      </c>
      <c r="B47" s="13">
        <f>[10]COOPELESCA!C47</f>
        <v>7659.6900000000014</v>
      </c>
      <c r="C47" s="13">
        <f>[10]COOPELESCA!D47</f>
        <v>7659.6900000000014</v>
      </c>
      <c r="D47" s="13">
        <f>[10]COOPELESCA!E47</f>
        <v>7659.6900000000014</v>
      </c>
      <c r="E47" s="13">
        <f>[10]COOPELESCA!F47</f>
        <v>7659.6900000000014</v>
      </c>
      <c r="F47" s="13">
        <f>[10]COOPELESCA!G47</f>
        <v>7659.6900000000014</v>
      </c>
      <c r="G47" s="13">
        <f>[10]COOPELESCA!H47</f>
        <v>7659.6900000000014</v>
      </c>
      <c r="H47" s="13">
        <f>[10]COOPELESCA!I47</f>
        <v>7659.6900000000014</v>
      </c>
      <c r="I47" s="13">
        <f>[10]COOPELESCA!J47</f>
        <v>7659.6900000000014</v>
      </c>
      <c r="J47" s="13">
        <f>[10]COOPELESCA!K47</f>
        <v>7659.6900000000014</v>
      </c>
      <c r="K47" s="13">
        <f>[10]COOPELESCA!L47</f>
        <v>7659.6900000000014</v>
      </c>
      <c r="L47" s="13">
        <f>[10]COOPELESCA!M47</f>
        <v>7659.6900000000014</v>
      </c>
      <c r="M47" s="13">
        <f>[10]COOPELESCA!N47</f>
        <v>7659.6900000000014</v>
      </c>
    </row>
    <row r="48" spans="1:13" x14ac:dyDescent="0.3">
      <c r="A48" s="22" t="str">
        <f>[10]COOPELESCA!B48</f>
        <v>j. Potencia Valle (Mínimo)</v>
      </c>
      <c r="B48" s="13">
        <f>[10]COOPELESCA!C48</f>
        <v>7254.4800000000023</v>
      </c>
      <c r="C48" s="13">
        <f>[10]COOPELESCA!D48</f>
        <v>7254.4800000000014</v>
      </c>
      <c r="D48" s="13">
        <f>[10]COOPELESCA!E48</f>
        <v>7254.4800000000023</v>
      </c>
      <c r="E48" s="13">
        <f>[10]COOPELESCA!F48</f>
        <v>7254.4800000000014</v>
      </c>
      <c r="F48" s="13">
        <f>[10]COOPELESCA!G48</f>
        <v>7254.4800000000023</v>
      </c>
      <c r="G48" s="13">
        <f>[10]COOPELESCA!H48</f>
        <v>7254.4800000000014</v>
      </c>
      <c r="H48" s="13">
        <f>[10]COOPELESCA!I48</f>
        <v>7254.4800000000023</v>
      </c>
      <c r="I48" s="13">
        <f>[10]COOPELESCA!J48</f>
        <v>7254.4800000000023</v>
      </c>
      <c r="J48" s="13">
        <f>[10]COOPELESCA!K48</f>
        <v>7254.4800000000014</v>
      </c>
      <c r="K48" s="13">
        <f>[10]COOPELESCA!L48</f>
        <v>7254.4800000000023</v>
      </c>
      <c r="L48" s="13">
        <f>[10]COOPELESCA!M48</f>
        <v>7254.4800000000014</v>
      </c>
      <c r="M48" s="13">
        <f>[10]COOPELESCA!N48</f>
        <v>7254.4800000000023</v>
      </c>
    </row>
    <row r="49" spans="1:13" x14ac:dyDescent="0.3">
      <c r="A49" s="22" t="str">
        <f>[10]COOPELESCA!B49</f>
        <v>k. Potencia Noche (Máxima)</v>
      </c>
      <c r="B49" s="149">
        <f>[10]COOPELESCA!C49</f>
        <v>0</v>
      </c>
      <c r="C49" s="149">
        <f>[10]COOPELESCA!D49</f>
        <v>0</v>
      </c>
      <c r="D49" s="149">
        <f>[10]COOPELESCA!E49</f>
        <v>0</v>
      </c>
      <c r="E49" s="149">
        <f>[10]COOPELESCA!F49</f>
        <v>0</v>
      </c>
      <c r="F49" s="149">
        <f>[10]COOPELESCA!G49</f>
        <v>0</v>
      </c>
      <c r="G49" s="149">
        <f>[10]COOPELESCA!H49</f>
        <v>0</v>
      </c>
      <c r="H49" s="149">
        <f>[10]COOPELESCA!I49</f>
        <v>0</v>
      </c>
      <c r="I49" s="149">
        <f>[10]COOPELESCA!J49</f>
        <v>0</v>
      </c>
      <c r="J49" s="149">
        <f>[10]COOPELESCA!K49</f>
        <v>0</v>
      </c>
      <c r="K49" s="149">
        <f>[10]COOPELESCA!L49</f>
        <v>0</v>
      </c>
      <c r="L49" s="149">
        <f>[10]COOPELESCA!M49</f>
        <v>0</v>
      </c>
      <c r="M49" s="149">
        <f>[10]COOPELESCA!N49</f>
        <v>0</v>
      </c>
    </row>
    <row r="50" spans="1:13" x14ac:dyDescent="0.3">
      <c r="A50" s="116" t="str">
        <f>[10]COOPELESCA!B50</f>
        <v>l. Potencia Noche (Mínimo)</v>
      </c>
      <c r="B50" s="150">
        <f>[10]COOPELESCA!C50</f>
        <v>0</v>
      </c>
      <c r="C50" s="150">
        <f>[10]COOPELESCA!D50</f>
        <v>0</v>
      </c>
      <c r="D50" s="150">
        <f>[10]COOPELESCA!E50</f>
        <v>0</v>
      </c>
      <c r="E50" s="150">
        <f>[10]COOPELESCA!F50</f>
        <v>0</v>
      </c>
      <c r="F50" s="150">
        <f>[10]COOPELESCA!G50</f>
        <v>0</v>
      </c>
      <c r="G50" s="150">
        <f>[10]COOPELESCA!H50</f>
        <v>0</v>
      </c>
      <c r="H50" s="150">
        <f>[10]COOPELESCA!I50</f>
        <v>0</v>
      </c>
      <c r="I50" s="150">
        <f>[10]COOPELESCA!J50</f>
        <v>0</v>
      </c>
      <c r="J50" s="150">
        <f>[10]COOPELESCA!K50</f>
        <v>0</v>
      </c>
      <c r="K50" s="150">
        <f>[10]COOPELESCA!L50</f>
        <v>0</v>
      </c>
      <c r="L50" s="150">
        <f>[10]COOPELESCA!M50</f>
        <v>0</v>
      </c>
      <c r="M50" s="150">
        <f>[10]COOPELESCA!N50</f>
        <v>0</v>
      </c>
    </row>
    <row r="51" spans="1:13" x14ac:dyDescent="0.3">
      <c r="A51" s="66" t="str">
        <f>[10]COOPELESCA!B51</f>
        <v>MEDIA TENSIÓN (T-MTb)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66" t="str">
        <f>[10]COOPELESCA!B52</f>
        <v>T-MTb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x14ac:dyDescent="0.3">
      <c r="A53" s="22" t="str">
        <f>[10]COOPELESCA!B53</f>
        <v>a. Energía Punta (Máxima)</v>
      </c>
      <c r="B53" s="13">
        <f>[10]COOPELESCA!C53</f>
        <v>124.69000000000004</v>
      </c>
      <c r="C53" s="13">
        <f>[10]COOPELESCA!D53</f>
        <v>124.69000000000004</v>
      </c>
      <c r="D53" s="13">
        <f>[10]COOPELESCA!E53</f>
        <v>124.69000000000004</v>
      </c>
      <c r="E53" s="13">
        <f>[10]COOPELESCA!F53</f>
        <v>124.69000000000004</v>
      </c>
      <c r="F53" s="13">
        <f>[10]COOPELESCA!G53</f>
        <v>124.69000000000004</v>
      </c>
      <c r="G53" s="13">
        <f>[10]COOPELESCA!H53</f>
        <v>124.69000000000004</v>
      </c>
      <c r="H53" s="13">
        <f>[10]COOPELESCA!I53</f>
        <v>124.69000000000004</v>
      </c>
      <c r="I53" s="13">
        <f>[10]COOPELESCA!J53</f>
        <v>124.69000000000004</v>
      </c>
      <c r="J53" s="13">
        <f>[10]COOPELESCA!K53</f>
        <v>124.69000000000004</v>
      </c>
      <c r="K53" s="13">
        <f>[10]COOPELESCA!L53</f>
        <v>124.69000000000004</v>
      </c>
      <c r="L53" s="13">
        <f>[10]COOPELESCA!M53</f>
        <v>124.69000000000004</v>
      </c>
      <c r="M53" s="13">
        <f>[10]COOPELESCA!N53</f>
        <v>124.69000000000004</v>
      </c>
    </row>
    <row r="54" spans="1:13" x14ac:dyDescent="0.3">
      <c r="A54" s="22" t="str">
        <f>[10]COOPELESCA!B54</f>
        <v>b. Energía Punta (Mínimo)</v>
      </c>
      <c r="B54" s="13">
        <f>[10]COOPELESCA!C54</f>
        <v>118.09000000000005</v>
      </c>
      <c r="C54" s="13">
        <f>[10]COOPELESCA!D54</f>
        <v>118.09000000000003</v>
      </c>
      <c r="D54" s="13">
        <f>[10]COOPELESCA!E54</f>
        <v>118.09000000000005</v>
      </c>
      <c r="E54" s="13">
        <f>[10]COOPELESCA!F54</f>
        <v>118.09000000000005</v>
      </c>
      <c r="F54" s="13">
        <f>[10]COOPELESCA!G54</f>
        <v>118.09000000000005</v>
      </c>
      <c r="G54" s="13">
        <f>[10]COOPELESCA!H54</f>
        <v>118.09000000000005</v>
      </c>
      <c r="H54" s="13">
        <f>[10]COOPELESCA!I54</f>
        <v>118.09000000000005</v>
      </c>
      <c r="I54" s="13">
        <f>[10]COOPELESCA!J54</f>
        <v>118.09000000000005</v>
      </c>
      <c r="J54" s="13">
        <f>[10]COOPELESCA!K54</f>
        <v>118.09000000000005</v>
      </c>
      <c r="K54" s="13">
        <f>[10]COOPELESCA!L54</f>
        <v>118.09000000000005</v>
      </c>
      <c r="L54" s="13">
        <f>[10]COOPELESCA!M54</f>
        <v>118.09000000000005</v>
      </c>
      <c r="M54" s="13">
        <f>[10]COOPELESCA!N54</f>
        <v>118.09000000000005</v>
      </c>
    </row>
    <row r="55" spans="1:13" x14ac:dyDescent="0.3">
      <c r="A55" s="22" t="str">
        <f>[10]COOPELESCA!B55</f>
        <v>c. Energía Valle (Máxima)</v>
      </c>
      <c r="B55" s="13">
        <f>[10]COOPELESCA!C55</f>
        <v>42.829999999999991</v>
      </c>
      <c r="C55" s="13">
        <f>[10]COOPELESCA!D55</f>
        <v>42.83</v>
      </c>
      <c r="D55" s="13">
        <f>[10]COOPELESCA!E55</f>
        <v>42.829999999999991</v>
      </c>
      <c r="E55" s="13">
        <f>[10]COOPELESCA!F55</f>
        <v>42.83</v>
      </c>
      <c r="F55" s="13">
        <f>[10]COOPELESCA!G55</f>
        <v>42.829999999999991</v>
      </c>
      <c r="G55" s="13">
        <f>[10]COOPELESCA!H55</f>
        <v>42.83</v>
      </c>
      <c r="H55" s="13">
        <f>[10]COOPELESCA!I55</f>
        <v>42.829999999999991</v>
      </c>
      <c r="I55" s="13">
        <f>[10]COOPELESCA!J55</f>
        <v>42.829999999999991</v>
      </c>
      <c r="J55" s="13">
        <f>[10]COOPELESCA!K55</f>
        <v>42.83</v>
      </c>
      <c r="K55" s="13">
        <f>[10]COOPELESCA!L55</f>
        <v>42.829999999999991</v>
      </c>
      <c r="L55" s="13">
        <f>[10]COOPELESCA!M55</f>
        <v>42.83</v>
      </c>
      <c r="M55" s="13">
        <f>[10]COOPELESCA!N55</f>
        <v>42.829999999999991</v>
      </c>
    </row>
    <row r="56" spans="1:13" x14ac:dyDescent="0.3">
      <c r="A56" s="22" t="str">
        <f>[10]COOPELESCA!B56</f>
        <v>d. Energía Valle (Mínimo)</v>
      </c>
      <c r="B56" s="13">
        <f>[10]COOPELESCA!C56</f>
        <v>40.570000000000007</v>
      </c>
      <c r="C56" s="13">
        <f>[10]COOPELESCA!D56</f>
        <v>40.570000000000014</v>
      </c>
      <c r="D56" s="13">
        <f>[10]COOPELESCA!E56</f>
        <v>40.570000000000007</v>
      </c>
      <c r="E56" s="13">
        <f>[10]COOPELESCA!F56</f>
        <v>40.570000000000014</v>
      </c>
      <c r="F56" s="13">
        <f>[10]COOPELESCA!G56</f>
        <v>40.570000000000007</v>
      </c>
      <c r="G56" s="13">
        <f>[10]COOPELESCA!H56</f>
        <v>40.570000000000014</v>
      </c>
      <c r="H56" s="13">
        <f>[10]COOPELESCA!I56</f>
        <v>40.570000000000007</v>
      </c>
      <c r="I56" s="13">
        <f>[10]COOPELESCA!J56</f>
        <v>40.570000000000007</v>
      </c>
      <c r="J56" s="13">
        <f>[10]COOPELESCA!K56</f>
        <v>40.570000000000014</v>
      </c>
      <c r="K56" s="13">
        <f>[10]COOPELESCA!L56</f>
        <v>40.570000000000007</v>
      </c>
      <c r="L56" s="13">
        <f>[10]COOPELESCA!M56</f>
        <v>40.570000000000014</v>
      </c>
      <c r="M56" s="13">
        <f>[10]COOPELESCA!N56</f>
        <v>40.570000000000007</v>
      </c>
    </row>
    <row r="57" spans="1:13" x14ac:dyDescent="0.3">
      <c r="A57" s="22" t="str">
        <f>[10]COOPELESCA!B57</f>
        <v>e. Energía Noche (Máxima)</v>
      </c>
      <c r="B57" s="13">
        <f>[10]COOPELESCA!C57</f>
        <v>27.5</v>
      </c>
      <c r="C57" s="13">
        <f>[10]COOPELESCA!D57</f>
        <v>27.5</v>
      </c>
      <c r="D57" s="13">
        <f>[10]COOPELESCA!E57</f>
        <v>27.5</v>
      </c>
      <c r="E57" s="13">
        <f>[10]COOPELESCA!F57</f>
        <v>27.5</v>
      </c>
      <c r="F57" s="13">
        <f>[10]COOPELESCA!G57</f>
        <v>27.5</v>
      </c>
      <c r="G57" s="13">
        <f>[10]COOPELESCA!H57</f>
        <v>27.5</v>
      </c>
      <c r="H57" s="13">
        <f>[10]COOPELESCA!I57</f>
        <v>27.5</v>
      </c>
      <c r="I57" s="13">
        <f>[10]COOPELESCA!J57</f>
        <v>27.5</v>
      </c>
      <c r="J57" s="13">
        <f>[10]COOPELESCA!K57</f>
        <v>27.5</v>
      </c>
      <c r="K57" s="13">
        <f>[10]COOPELESCA!L57</f>
        <v>27.5</v>
      </c>
      <c r="L57" s="13">
        <f>[10]COOPELESCA!M57</f>
        <v>27.5</v>
      </c>
      <c r="M57" s="13">
        <f>[10]COOPELESCA!N57</f>
        <v>27.5</v>
      </c>
    </row>
    <row r="58" spans="1:13" x14ac:dyDescent="0.3">
      <c r="A58" s="22" t="str">
        <f>[10]COOPELESCA!B58</f>
        <v>f. Energía Noche (Mínimo)</v>
      </c>
      <c r="B58" s="13">
        <f>[10]COOPELESCA!C58</f>
        <v>26.059999999999977</v>
      </c>
      <c r="C58" s="13">
        <f>[10]COOPELESCA!D58</f>
        <v>26.059999999999981</v>
      </c>
      <c r="D58" s="13">
        <f>[10]COOPELESCA!E58</f>
        <v>26.059999999999977</v>
      </c>
      <c r="E58" s="13">
        <f>[10]COOPELESCA!F58</f>
        <v>26.059999999999981</v>
      </c>
      <c r="F58" s="13">
        <f>[10]COOPELESCA!G58</f>
        <v>26.059999999999977</v>
      </c>
      <c r="G58" s="13">
        <f>[10]COOPELESCA!H58</f>
        <v>26.059999999999981</v>
      </c>
      <c r="H58" s="13">
        <f>[10]COOPELESCA!I58</f>
        <v>26.059999999999977</v>
      </c>
      <c r="I58" s="13">
        <f>[10]COOPELESCA!J58</f>
        <v>26.059999999999977</v>
      </c>
      <c r="J58" s="13">
        <f>[10]COOPELESCA!K58</f>
        <v>26.059999999999981</v>
      </c>
      <c r="K58" s="13">
        <f>[10]COOPELESCA!L58</f>
        <v>26.059999999999977</v>
      </c>
      <c r="L58" s="13">
        <f>[10]COOPELESCA!M58</f>
        <v>26.059999999999981</v>
      </c>
      <c r="M58" s="13">
        <f>[10]COOPELESCA!N58</f>
        <v>26.059999999999977</v>
      </c>
    </row>
    <row r="59" spans="1:13" x14ac:dyDescent="0.3">
      <c r="A59" s="22" t="str">
        <f>[10]COOPELESCA!B59</f>
        <v>g. Potencia Punta (Máxima)</v>
      </c>
      <c r="B59" s="13">
        <f>[10]COOPELESCA!C59</f>
        <v>2739.2599999999998</v>
      </c>
      <c r="C59" s="13">
        <f>[10]COOPELESCA!D59</f>
        <v>2739.26</v>
      </c>
      <c r="D59" s="13">
        <f>[10]COOPELESCA!E59</f>
        <v>2739.2599999999998</v>
      </c>
      <c r="E59" s="13">
        <f>[10]COOPELESCA!F59</f>
        <v>2739.26</v>
      </c>
      <c r="F59" s="13">
        <f>[10]COOPELESCA!G59</f>
        <v>2739.2599999999998</v>
      </c>
      <c r="G59" s="13">
        <f>[10]COOPELESCA!H59</f>
        <v>2739.26</v>
      </c>
      <c r="H59" s="13">
        <f>[10]COOPELESCA!I59</f>
        <v>2739.2599999999998</v>
      </c>
      <c r="I59" s="13">
        <f>[10]COOPELESCA!J59</f>
        <v>2739.2599999999998</v>
      </c>
      <c r="J59" s="13">
        <f>[10]COOPELESCA!K59</f>
        <v>2739.26</v>
      </c>
      <c r="K59" s="13">
        <f>[10]COOPELESCA!L59</f>
        <v>2739.2599999999998</v>
      </c>
      <c r="L59" s="13">
        <f>[10]COOPELESCA!M59</f>
        <v>2739.26</v>
      </c>
      <c r="M59" s="13">
        <f>[10]COOPELESCA!N59</f>
        <v>2739.2599999999998</v>
      </c>
    </row>
    <row r="60" spans="1:13" x14ac:dyDescent="0.3">
      <c r="A60" s="22" t="str">
        <f>[10]COOPELESCA!B60</f>
        <v>h. Potencia Punta (Mínimo)</v>
      </c>
      <c r="B60" s="13">
        <f>[10]COOPELESCA!C60</f>
        <v>2594.3500000000004</v>
      </c>
      <c r="C60" s="13">
        <f>[10]COOPELESCA!D60</f>
        <v>2594.35</v>
      </c>
      <c r="D60" s="13">
        <f>[10]COOPELESCA!E60</f>
        <v>2594.3500000000004</v>
      </c>
      <c r="E60" s="13">
        <f>[10]COOPELESCA!F60</f>
        <v>2594.35</v>
      </c>
      <c r="F60" s="13">
        <f>[10]COOPELESCA!G60</f>
        <v>2594.3500000000004</v>
      </c>
      <c r="G60" s="13">
        <f>[10]COOPELESCA!H60</f>
        <v>2594.35</v>
      </c>
      <c r="H60" s="13">
        <f>[10]COOPELESCA!I60</f>
        <v>2594.3500000000004</v>
      </c>
      <c r="I60" s="13">
        <f>[10]COOPELESCA!J60</f>
        <v>2594.3500000000004</v>
      </c>
      <c r="J60" s="13">
        <f>[10]COOPELESCA!K60</f>
        <v>2594.35</v>
      </c>
      <c r="K60" s="13">
        <f>[10]COOPELESCA!L60</f>
        <v>2594.3500000000004</v>
      </c>
      <c r="L60" s="13">
        <f>[10]COOPELESCA!M60</f>
        <v>2594.35</v>
      </c>
      <c r="M60" s="13">
        <f>[10]COOPELESCA!N60</f>
        <v>2594.3500000000004</v>
      </c>
    </row>
    <row r="61" spans="1:13" x14ac:dyDescent="0.3">
      <c r="A61" s="22" t="str">
        <f>[10]COOPELESCA!B61</f>
        <v>i. Potencia Valle (Máxima)</v>
      </c>
      <c r="B61" s="13">
        <f>[10]COOPELESCA!C61</f>
        <v>1912.25</v>
      </c>
      <c r="C61" s="13">
        <f>[10]COOPELESCA!D61</f>
        <v>1912.25</v>
      </c>
      <c r="D61" s="13">
        <f>[10]COOPELESCA!E61</f>
        <v>1912.25</v>
      </c>
      <c r="E61" s="13">
        <f>[10]COOPELESCA!F61</f>
        <v>1912.25</v>
      </c>
      <c r="F61" s="13">
        <f>[10]COOPELESCA!G61</f>
        <v>1912.25</v>
      </c>
      <c r="G61" s="13">
        <f>[10]COOPELESCA!H61</f>
        <v>1912.25</v>
      </c>
      <c r="H61" s="13">
        <f>[10]COOPELESCA!I61</f>
        <v>1912.25</v>
      </c>
      <c r="I61" s="13">
        <f>[10]COOPELESCA!J61</f>
        <v>1912.25</v>
      </c>
      <c r="J61" s="13">
        <f>[10]COOPELESCA!K61</f>
        <v>1912.25</v>
      </c>
      <c r="K61" s="13">
        <f>[10]COOPELESCA!L61</f>
        <v>1912.25</v>
      </c>
      <c r="L61" s="13">
        <f>[10]COOPELESCA!M61</f>
        <v>1912.25</v>
      </c>
      <c r="M61" s="13">
        <f>[10]COOPELESCA!N61</f>
        <v>1912.25</v>
      </c>
    </row>
    <row r="62" spans="1:13" x14ac:dyDescent="0.3">
      <c r="A62" s="22" t="str">
        <f>[10]COOPELESCA!B62</f>
        <v>j. Potencia Valle (Mínimo)</v>
      </c>
      <c r="B62" s="13">
        <f>[10]COOPELESCA!C62</f>
        <v>1811.099999999999</v>
      </c>
      <c r="C62" s="13">
        <f>[10]COOPELESCA!D62</f>
        <v>1811.099999999999</v>
      </c>
      <c r="D62" s="13">
        <f>[10]COOPELESCA!E62</f>
        <v>1811.099999999999</v>
      </c>
      <c r="E62" s="13">
        <f>[10]COOPELESCA!F62</f>
        <v>1811.099999999999</v>
      </c>
      <c r="F62" s="13">
        <f>[10]COOPELESCA!G62</f>
        <v>1811.099999999999</v>
      </c>
      <c r="G62" s="13">
        <f>[10]COOPELESCA!H62</f>
        <v>1811.099999999999</v>
      </c>
      <c r="H62" s="13">
        <f>[10]COOPELESCA!I62</f>
        <v>1811.099999999999</v>
      </c>
      <c r="I62" s="13">
        <f>[10]COOPELESCA!J62</f>
        <v>1811.099999999999</v>
      </c>
      <c r="J62" s="13">
        <f>[10]COOPELESCA!K62</f>
        <v>1811.099999999999</v>
      </c>
      <c r="K62" s="13">
        <f>[10]COOPELESCA!L62</f>
        <v>1811.099999999999</v>
      </c>
      <c r="L62" s="13">
        <f>[10]COOPELESCA!M62</f>
        <v>1811.099999999999</v>
      </c>
      <c r="M62" s="13">
        <f>[10]COOPELESCA!N62</f>
        <v>1811.099999999999</v>
      </c>
    </row>
    <row r="63" spans="1:13" x14ac:dyDescent="0.3">
      <c r="A63" s="22" t="str">
        <f>[10]COOPELESCA!B63</f>
        <v>k. Potencia Noche (Máxima)</v>
      </c>
      <c r="B63" s="13">
        <f>[10]COOPELESCA!C63</f>
        <v>1225.4199999999992</v>
      </c>
      <c r="C63" s="13">
        <f>[10]COOPELESCA!D63</f>
        <v>1225.4199999999992</v>
      </c>
      <c r="D63" s="13">
        <f>[10]COOPELESCA!E63</f>
        <v>1225.4199999999992</v>
      </c>
      <c r="E63" s="13">
        <f>[10]COOPELESCA!F63</f>
        <v>1225.4199999999992</v>
      </c>
      <c r="F63" s="13">
        <f>[10]COOPELESCA!G63</f>
        <v>1225.4199999999992</v>
      </c>
      <c r="G63" s="13">
        <f>[10]COOPELESCA!H63</f>
        <v>1225.4199999999992</v>
      </c>
      <c r="H63" s="13">
        <f>[10]COOPELESCA!I63</f>
        <v>1225.4199999999992</v>
      </c>
      <c r="I63" s="13">
        <f>[10]COOPELESCA!J63</f>
        <v>1225.4199999999992</v>
      </c>
      <c r="J63" s="13">
        <f>[10]COOPELESCA!K63</f>
        <v>1225.4199999999992</v>
      </c>
      <c r="K63" s="13">
        <f>[10]COOPELESCA!L63</f>
        <v>1225.4199999999992</v>
      </c>
      <c r="L63" s="13">
        <f>[10]COOPELESCA!M63</f>
        <v>1225.4199999999992</v>
      </c>
      <c r="M63" s="13">
        <f>[10]COOPELESCA!N63</f>
        <v>1225.4199999999992</v>
      </c>
    </row>
    <row r="64" spans="1:13" x14ac:dyDescent="0.3">
      <c r="A64" s="116" t="str">
        <f>[10]COOPELESCA!B64</f>
        <v>l. Potencia Noche (Mínimo)</v>
      </c>
      <c r="B64" s="115">
        <f>[10]COOPELESCA!C64</f>
        <v>1160.5899999999997</v>
      </c>
      <c r="C64" s="115">
        <f>[10]COOPELESCA!D64</f>
        <v>1160.5899999999999</v>
      </c>
      <c r="D64" s="115">
        <f>[10]COOPELESCA!E64</f>
        <v>1160.5899999999997</v>
      </c>
      <c r="E64" s="115">
        <f>[10]COOPELESCA!F64</f>
        <v>1160.5899999999999</v>
      </c>
      <c r="F64" s="115">
        <f>[10]COOPELESCA!G64</f>
        <v>1160.5899999999997</v>
      </c>
      <c r="G64" s="115">
        <f>[10]COOPELESCA!H64</f>
        <v>1160.5899999999999</v>
      </c>
      <c r="H64" s="115">
        <f>[10]COOPELESCA!I64</f>
        <v>1160.5899999999997</v>
      </c>
      <c r="I64" s="115">
        <f>[10]COOPELESCA!J64</f>
        <v>1160.5899999999997</v>
      </c>
      <c r="J64" s="115">
        <f>[10]COOPELESCA!K64</f>
        <v>1160.5899999999999</v>
      </c>
      <c r="K64" s="115">
        <f>[10]COOPELESCA!L64</f>
        <v>1160.5899999999997</v>
      </c>
      <c r="L64" s="115">
        <f>[10]COOPELESCA!M64</f>
        <v>1160.5899999999999</v>
      </c>
      <c r="M64" s="115">
        <f>[10]COOPELESCA!N64</f>
        <v>1160.5899999999997</v>
      </c>
    </row>
    <row r="65" spans="1:13" x14ac:dyDescent="0.3">
      <c r="A65" s="66" t="str">
        <f>[10]COOPELESCA!B65</f>
        <v>ALUMBRADO PÚBLICO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 x14ac:dyDescent="0.3">
      <c r="A66" s="66" t="str">
        <f>[10]COOPELESCA!B66</f>
        <v>T-AP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 x14ac:dyDescent="0.3">
      <c r="A67" s="22" t="str">
        <f>[10]COOPELESCA!B67</f>
        <v>a. Bloque 0-30 kWh</v>
      </c>
      <c r="B67" s="13">
        <f>[10]COOPELESCA!C67</f>
        <v>126.59999999999994</v>
      </c>
      <c r="C67" s="13">
        <f>[10]COOPELESCA!D67</f>
        <v>126.59999999999994</v>
      </c>
      <c r="D67" s="13">
        <f>[10]COOPELESCA!E67</f>
        <v>126.59999999999994</v>
      </c>
      <c r="E67" s="13">
        <f>[10]COOPELESCA!F67</f>
        <v>126.59999999999994</v>
      </c>
      <c r="F67" s="13">
        <f>[10]COOPELESCA!G67</f>
        <v>126.59999999999994</v>
      </c>
      <c r="G67" s="13">
        <f>[10]COOPELESCA!H67</f>
        <v>126.59999999999994</v>
      </c>
      <c r="H67" s="13">
        <f>[10]COOPELESCA!I67</f>
        <v>126.59999999999994</v>
      </c>
      <c r="I67" s="13">
        <f>[10]COOPELESCA!J67</f>
        <v>126.59999999999994</v>
      </c>
      <c r="J67" s="13">
        <f>[10]COOPELESCA!K67</f>
        <v>126.59999999999994</v>
      </c>
      <c r="K67" s="13">
        <f>[10]COOPELESCA!L67</f>
        <v>126.59999999999994</v>
      </c>
      <c r="L67" s="13">
        <f>[10]COOPELESCA!M67</f>
        <v>126.59999999999994</v>
      </c>
      <c r="M67" s="13">
        <f>[10]COOPELESCA!N67</f>
        <v>126.59999999999994</v>
      </c>
    </row>
    <row r="68" spans="1:13" x14ac:dyDescent="0.3">
      <c r="A68" s="22" t="str">
        <f>[10]COOPELESCA!B68</f>
        <v>b. Bloque 31-50 000 kWh</v>
      </c>
      <c r="B68" s="13">
        <f>[10]COOPELESCA!C68</f>
        <v>4.22</v>
      </c>
      <c r="C68" s="13">
        <f>[10]COOPELESCA!D68</f>
        <v>4.22</v>
      </c>
      <c r="D68" s="13">
        <f>[10]COOPELESCA!E68</f>
        <v>4.22</v>
      </c>
      <c r="E68" s="13">
        <f>[10]COOPELESCA!F68</f>
        <v>4.22</v>
      </c>
      <c r="F68" s="13">
        <f>[10]COOPELESCA!G68</f>
        <v>4.22</v>
      </c>
      <c r="G68" s="13">
        <f>[10]COOPELESCA!H68</f>
        <v>4.22</v>
      </c>
      <c r="H68" s="13">
        <f>[10]COOPELESCA!I68</f>
        <v>4.22</v>
      </c>
      <c r="I68" s="13">
        <f>[10]COOPELESCA!J68</f>
        <v>4.22</v>
      </c>
      <c r="J68" s="13">
        <f>[10]COOPELESCA!K68</f>
        <v>4.22</v>
      </c>
      <c r="K68" s="13">
        <f>[10]COOPELESCA!L68</f>
        <v>4.22</v>
      </c>
      <c r="L68" s="13">
        <f>[10]COOPELESCA!M68</f>
        <v>4.22</v>
      </c>
      <c r="M68" s="13">
        <f>[10]COOPELESCA!N68</f>
        <v>4.22</v>
      </c>
    </row>
    <row r="69" spans="1:13" x14ac:dyDescent="0.3">
      <c r="A69" s="116" t="str">
        <f>[10]COOPELESCA!B69</f>
        <v>c. Bloque mayor a 50 000 kWh</v>
      </c>
      <c r="B69" s="115">
        <f>[10]COOPELESCA!C69</f>
        <v>211000</v>
      </c>
      <c r="C69" s="115">
        <f>[10]COOPELESCA!D69</f>
        <v>211000</v>
      </c>
      <c r="D69" s="115">
        <f>[10]COOPELESCA!E69</f>
        <v>211000</v>
      </c>
      <c r="E69" s="115">
        <f>[10]COOPELESCA!F69</f>
        <v>211000</v>
      </c>
      <c r="F69" s="115">
        <f>[10]COOPELESCA!G69</f>
        <v>211000</v>
      </c>
      <c r="G69" s="115">
        <f>[10]COOPELESCA!H69</f>
        <v>211000</v>
      </c>
      <c r="H69" s="115">
        <f>[10]COOPELESCA!I69</f>
        <v>211000</v>
      </c>
      <c r="I69" s="115">
        <f>[10]COOPELESCA!J69</f>
        <v>211000</v>
      </c>
      <c r="J69" s="115">
        <f>[10]COOPELESCA!K69</f>
        <v>211000</v>
      </c>
      <c r="K69" s="115">
        <f>[10]COOPELESCA!L69</f>
        <v>211000</v>
      </c>
      <c r="L69" s="115">
        <f>[10]COOPELESCA!M69</f>
        <v>211000</v>
      </c>
      <c r="M69" s="115">
        <f>[10]COOPELESCA!N69</f>
        <v>211000</v>
      </c>
    </row>
    <row r="70" spans="1:13" x14ac:dyDescent="0.3">
      <c r="A70" s="66" t="str">
        <f>[10]COOPELESCA!B70</f>
        <v>Tarifa de acceso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66" t="str">
        <f>[10]COOPELESCA!B71</f>
        <v>T-TA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3" x14ac:dyDescent="0.3">
      <c r="A72" s="116" t="str">
        <f>[10]COOPELESCA!B72</f>
        <v>a. Consumo de Energía cada kWh</v>
      </c>
      <c r="B72" s="115">
        <f>[10]COOPELESCA!C72</f>
        <v>21.84</v>
      </c>
      <c r="C72" s="115">
        <f>[10]COOPELESCA!D72</f>
        <v>21.839999999999996</v>
      </c>
      <c r="D72" s="115">
        <f>[10]COOPELESCA!E72</f>
        <v>21.84</v>
      </c>
      <c r="E72" s="115">
        <f>[10]COOPELESCA!F72</f>
        <v>21.839999999999996</v>
      </c>
      <c r="F72" s="115">
        <f>[10]COOPELESCA!G72</f>
        <v>21.84</v>
      </c>
      <c r="G72" s="115">
        <f>[10]COOPELESCA!H72</f>
        <v>21.839999999999996</v>
      </c>
      <c r="H72" s="115">
        <f>[10]COOPELESCA!I72</f>
        <v>21.84</v>
      </c>
      <c r="I72" s="115">
        <f>[10]COOPELESCA!J72</f>
        <v>21.84</v>
      </c>
      <c r="J72" s="115">
        <f>[10]COOPELESCA!K72</f>
        <v>21.839999999999996</v>
      </c>
      <c r="K72" s="115">
        <f>[10]COOPELESCA!L72</f>
        <v>21.84</v>
      </c>
      <c r="L72" s="115">
        <f>[10]COOPELESCA!M72</f>
        <v>21.839999999999996</v>
      </c>
      <c r="M72" s="115">
        <f>[10]COOPELESCA!N72</f>
        <v>21.84</v>
      </c>
    </row>
    <row r="73" spans="1:13" x14ac:dyDescent="0.3">
      <c r="A73" s="66" t="str">
        <f>[10]COOPELESCA!B73</f>
        <v>Tarifa en centros de recarga rápida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3">
      <c r="A74" s="66" t="str">
        <f>[10]COOPELESCA!B74</f>
        <v>T-VE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x14ac:dyDescent="0.3">
      <c r="A75" s="116" t="str">
        <f>[10]COOPELESCA!B75</f>
        <v>b. Por minuto de recarga de energía</v>
      </c>
      <c r="B75" s="115">
        <f>[10]COOPELESCA!C75</f>
        <v>137</v>
      </c>
      <c r="C75" s="115">
        <f>[10]COOPELESCA!D75</f>
        <v>137</v>
      </c>
      <c r="D75" s="115">
        <f>[10]COOPELESCA!E75</f>
        <v>137</v>
      </c>
      <c r="E75" s="115">
        <f>[10]COOPELESCA!F75</f>
        <v>137</v>
      </c>
      <c r="F75" s="115">
        <f>[10]COOPELESCA!G75</f>
        <v>137</v>
      </c>
      <c r="G75" s="115">
        <f>[10]COOPELESCA!H75</f>
        <v>137</v>
      </c>
      <c r="H75" s="115">
        <f>[10]COOPELESCA!I75</f>
        <v>137</v>
      </c>
      <c r="I75" s="115">
        <f>[10]COOPELESCA!J75</f>
        <v>137</v>
      </c>
      <c r="J75" s="115">
        <f>[10]COOPELESCA!K75</f>
        <v>137</v>
      </c>
      <c r="K75" s="115">
        <f>[10]COOPELESCA!L75</f>
        <v>137</v>
      </c>
      <c r="L75" s="115">
        <f>[10]COOPELESCA!M75</f>
        <v>137</v>
      </c>
      <c r="M75" s="115">
        <f>[10]COOPELESCA!N75</f>
        <v>137</v>
      </c>
    </row>
    <row r="76" spans="1:13" x14ac:dyDescent="0.3">
      <c r="A76" s="66" t="str">
        <f>[10]COOPELESCA!B76</f>
        <v>Tarifa residencial modalidad prepago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spans="1:13" x14ac:dyDescent="0.3">
      <c r="A77" s="66" t="str">
        <f>[10]COOPELESCA!B77</f>
        <v>T-RP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3">
      <c r="A78" s="22" t="str">
        <f>[10]COOPELESCA!B78</f>
        <v>a. Bloque 0-145 kWh</v>
      </c>
      <c r="B78" s="13">
        <f>[10]COOPELESCA!C78</f>
        <v>1715.9899999999998</v>
      </c>
      <c r="C78" s="13">
        <f>[10]COOPELESCA!D78</f>
        <v>1715.99</v>
      </c>
      <c r="D78" s="13">
        <f>[10]COOPELESCA!E78</f>
        <v>1715.9899999999998</v>
      </c>
      <c r="E78" s="13">
        <f>[10]COOPELESCA!F78</f>
        <v>1715.99</v>
      </c>
      <c r="F78" s="13">
        <f>[10]COOPELESCA!G78</f>
        <v>1715.9899999999998</v>
      </c>
      <c r="G78" s="13">
        <f>[10]COOPELESCA!H78</f>
        <v>1715.99</v>
      </c>
      <c r="H78" s="13">
        <f>[10]COOPELESCA!I78</f>
        <v>1715.9899999999998</v>
      </c>
      <c r="I78" s="13">
        <f>[10]COOPELESCA!J78</f>
        <v>1715.9899999999998</v>
      </c>
      <c r="J78" s="13">
        <f>[10]COOPELESCA!K78</f>
        <v>1715.99</v>
      </c>
      <c r="K78" s="13">
        <f>[10]COOPELESCA!L78</f>
        <v>1715.9899999999998</v>
      </c>
      <c r="L78" s="13">
        <f>[10]COOPELESCA!M78</f>
        <v>1715.99</v>
      </c>
      <c r="M78" s="13">
        <f>[10]COOPELESCA!N78</f>
        <v>1715.9899999999998</v>
      </c>
    </row>
    <row r="79" spans="1:13" x14ac:dyDescent="0.3">
      <c r="A79" s="22" t="str">
        <f>[10]COOPELESCA!B79</f>
        <v>b. Bloque 0-145 kWh</v>
      </c>
      <c r="B79" s="13">
        <f>[10]COOPELESCA!C79</f>
        <v>54.609999999999964</v>
      </c>
      <c r="C79" s="13">
        <f>[10]COOPELESCA!D79</f>
        <v>54.609999999999971</v>
      </c>
      <c r="D79" s="13">
        <f>[10]COOPELESCA!E79</f>
        <v>54.609999999999964</v>
      </c>
      <c r="E79" s="13">
        <f>[10]COOPELESCA!F79</f>
        <v>54.609999999999971</v>
      </c>
      <c r="F79" s="13">
        <f>[10]COOPELESCA!G79</f>
        <v>54.609999999999964</v>
      </c>
      <c r="G79" s="13">
        <f>[10]COOPELESCA!H79</f>
        <v>54.609999999999971</v>
      </c>
      <c r="H79" s="13">
        <f>[10]COOPELESCA!I79</f>
        <v>54.609999999999964</v>
      </c>
      <c r="I79" s="13">
        <f>[10]COOPELESCA!J79</f>
        <v>54.609999999999964</v>
      </c>
      <c r="J79" s="13">
        <f>[10]COOPELESCA!K79</f>
        <v>54.609999999999971</v>
      </c>
      <c r="K79" s="13">
        <f>[10]COOPELESCA!L79</f>
        <v>54.609999999999964</v>
      </c>
      <c r="L79" s="13">
        <f>[10]COOPELESCA!M79</f>
        <v>54.609999999999971</v>
      </c>
      <c r="M79" s="13">
        <f>[10]COOPELESCA!N79</f>
        <v>54.609999999999964</v>
      </c>
    </row>
    <row r="80" spans="1:13" x14ac:dyDescent="0.3">
      <c r="A80" s="22" t="str">
        <f>[10]COOPELESCA!B80</f>
        <v xml:space="preserve">c. Bloque 146-200 kWh </v>
      </c>
      <c r="B80" s="13">
        <f>[10]COOPELESCA!C80</f>
        <v>4144.4600000000028</v>
      </c>
      <c r="C80" s="13">
        <f>[10]COOPELESCA!D80</f>
        <v>4144.4600000000028</v>
      </c>
      <c r="D80" s="13">
        <f>[10]COOPELESCA!E80</f>
        <v>4144.4600000000028</v>
      </c>
      <c r="E80" s="13">
        <f>[10]COOPELESCA!F80</f>
        <v>4144.4600000000028</v>
      </c>
      <c r="F80" s="13">
        <f>[10]COOPELESCA!G80</f>
        <v>4144.4600000000028</v>
      </c>
      <c r="G80" s="13">
        <f>[10]COOPELESCA!H80</f>
        <v>4144.4600000000028</v>
      </c>
      <c r="H80" s="13">
        <f>[10]COOPELESCA!I80</f>
        <v>4144.4600000000028</v>
      </c>
      <c r="I80" s="13">
        <f>[10]COOPELESCA!J80</f>
        <v>4144.4600000000028</v>
      </c>
      <c r="J80" s="13">
        <f>[10]COOPELESCA!K80</f>
        <v>4144.4600000000028</v>
      </c>
      <c r="K80" s="13">
        <f>[10]COOPELESCA!L80</f>
        <v>4144.4600000000028</v>
      </c>
      <c r="L80" s="13">
        <f>[10]COOPELESCA!M80</f>
        <v>4144.4600000000028</v>
      </c>
      <c r="M80" s="13">
        <f>[10]COOPELESCA!N80</f>
        <v>4144.4600000000028</v>
      </c>
    </row>
    <row r="81" spans="1:13" x14ac:dyDescent="0.3">
      <c r="A81" s="22" t="str">
        <f>[10]COOPELESCA!B81</f>
        <v xml:space="preserve">d. Bloque 146-200 kWh </v>
      </c>
      <c r="B81" s="13">
        <f>[10]COOPELESCA!C81</f>
        <v>62.450000000000031</v>
      </c>
      <c r="C81" s="13">
        <f>[10]COOPELESCA!D81</f>
        <v>62.450000000000031</v>
      </c>
      <c r="D81" s="13">
        <f>[10]COOPELESCA!E81</f>
        <v>62.450000000000031</v>
      </c>
      <c r="E81" s="13">
        <f>[10]COOPELESCA!F81</f>
        <v>62.450000000000031</v>
      </c>
      <c r="F81" s="13">
        <f>[10]COOPELESCA!G81</f>
        <v>62.450000000000031</v>
      </c>
      <c r="G81" s="13">
        <f>[10]COOPELESCA!H81</f>
        <v>62.450000000000031</v>
      </c>
      <c r="H81" s="13">
        <f>[10]COOPELESCA!I81</f>
        <v>62.450000000000031</v>
      </c>
      <c r="I81" s="13">
        <f>[10]COOPELESCA!J81</f>
        <v>62.450000000000031</v>
      </c>
      <c r="J81" s="13">
        <f>[10]COOPELESCA!K81</f>
        <v>62.450000000000031</v>
      </c>
      <c r="K81" s="13">
        <f>[10]COOPELESCA!L81</f>
        <v>62.450000000000031</v>
      </c>
      <c r="L81" s="13">
        <f>[10]COOPELESCA!M81</f>
        <v>62.450000000000031</v>
      </c>
      <c r="M81" s="13">
        <f>[10]COOPELESCA!N81</f>
        <v>62.450000000000031</v>
      </c>
    </row>
    <row r="82" spans="1:13" x14ac:dyDescent="0.3">
      <c r="A82" s="22" t="str">
        <f>[10]COOPELESCA!B82</f>
        <v>e. Bloque 201-270 kWh</v>
      </c>
      <c r="B82" s="13">
        <f>[10]COOPELESCA!C82</f>
        <v>4982.3900000000021</v>
      </c>
      <c r="C82" s="13">
        <f>[10]COOPELESCA!D82</f>
        <v>4982.3900000000012</v>
      </c>
      <c r="D82" s="13">
        <f>[10]COOPELESCA!E82</f>
        <v>4982.3900000000021</v>
      </c>
      <c r="E82" s="13">
        <f>[10]COOPELESCA!F82</f>
        <v>4982.3900000000012</v>
      </c>
      <c r="F82" s="13">
        <f>[10]COOPELESCA!G82</f>
        <v>4982.3900000000021</v>
      </c>
      <c r="G82" s="13">
        <f>[10]COOPELESCA!H82</f>
        <v>4982.3900000000012</v>
      </c>
      <c r="H82" s="13">
        <f>[10]COOPELESCA!I82</f>
        <v>4982.3900000000021</v>
      </c>
      <c r="I82" s="13">
        <f>[10]COOPELESCA!J82</f>
        <v>4982.3900000000021</v>
      </c>
      <c r="J82" s="13">
        <f>[10]COOPELESCA!K82</f>
        <v>4982.3900000000012</v>
      </c>
      <c r="K82" s="13">
        <f>[10]COOPELESCA!L82</f>
        <v>4982.3900000000021</v>
      </c>
      <c r="L82" s="13">
        <f>[10]COOPELESCA!M82</f>
        <v>4982.3900000000012</v>
      </c>
      <c r="M82" s="13">
        <f>[10]COOPELESCA!N82</f>
        <v>4982.3900000000021</v>
      </c>
    </row>
    <row r="83" spans="1:13" x14ac:dyDescent="0.3">
      <c r="A83" s="22" t="str">
        <f>[10]COOPELESCA!B83</f>
        <v xml:space="preserve">f. Bloque 201-270 kWh </v>
      </c>
      <c r="B83" s="13">
        <f>[10]COOPELESCA!C83</f>
        <v>72.430000000000021</v>
      </c>
      <c r="C83" s="13">
        <f>[10]COOPELESCA!D83</f>
        <v>72.430000000000035</v>
      </c>
      <c r="D83" s="13">
        <f>[10]COOPELESCA!E83</f>
        <v>72.430000000000021</v>
      </c>
      <c r="E83" s="13">
        <f>[10]COOPELESCA!F83</f>
        <v>72.430000000000035</v>
      </c>
      <c r="F83" s="13">
        <f>[10]COOPELESCA!G83</f>
        <v>72.430000000000021</v>
      </c>
      <c r="G83" s="13">
        <f>[10]COOPELESCA!H83</f>
        <v>72.430000000000035</v>
      </c>
      <c r="H83" s="13">
        <f>[10]COOPELESCA!I83</f>
        <v>72.430000000000021</v>
      </c>
      <c r="I83" s="13">
        <f>[10]COOPELESCA!J83</f>
        <v>72.430000000000021</v>
      </c>
      <c r="J83" s="13">
        <f>[10]COOPELESCA!K83</f>
        <v>72.430000000000035</v>
      </c>
      <c r="K83" s="13">
        <f>[10]COOPELESCA!L83</f>
        <v>72.430000000000021</v>
      </c>
      <c r="L83" s="13">
        <f>[10]COOPELESCA!M83</f>
        <v>72.430000000000035</v>
      </c>
      <c r="M83" s="13">
        <f>[10]COOPELESCA!N83</f>
        <v>72.430000000000021</v>
      </c>
    </row>
    <row r="84" spans="1:13" x14ac:dyDescent="0.3">
      <c r="A84" s="22" t="str">
        <f>[10]COOPELESCA!B84</f>
        <v xml:space="preserve">g. Bloque 271-390 kWh </v>
      </c>
      <c r="B84" s="13">
        <f>[10]COOPELESCA!C84</f>
        <v>7300.4800000000032</v>
      </c>
      <c r="C84" s="13">
        <f>[10]COOPELESCA!D84</f>
        <v>7300.4800000000023</v>
      </c>
      <c r="D84" s="13">
        <f>[10]COOPELESCA!E84</f>
        <v>7300.4800000000032</v>
      </c>
      <c r="E84" s="13">
        <f>[10]COOPELESCA!F84</f>
        <v>7300.4800000000023</v>
      </c>
      <c r="F84" s="13">
        <f>[10]COOPELESCA!G84</f>
        <v>7300.4800000000032</v>
      </c>
      <c r="G84" s="13">
        <f>[10]COOPELESCA!H84</f>
        <v>7300.4800000000023</v>
      </c>
      <c r="H84" s="13">
        <f>[10]COOPELESCA!I84</f>
        <v>7300.4800000000032</v>
      </c>
      <c r="I84" s="13">
        <f>[10]COOPELESCA!J84</f>
        <v>7300.4800000000032</v>
      </c>
      <c r="J84" s="13">
        <f>[10]COOPELESCA!K84</f>
        <v>7300.4800000000023</v>
      </c>
      <c r="K84" s="13">
        <f>[10]COOPELESCA!L84</f>
        <v>7300.4800000000032</v>
      </c>
      <c r="L84" s="13">
        <f>[10]COOPELESCA!M84</f>
        <v>7300.4800000000023</v>
      </c>
      <c r="M84" s="13">
        <f>[10]COOPELESCA!N84</f>
        <v>7300.4800000000032</v>
      </c>
    </row>
    <row r="85" spans="1:13" x14ac:dyDescent="0.3">
      <c r="A85" s="22" t="str">
        <f>[10]COOPELESCA!B85</f>
        <v xml:space="preserve">h. Bloque 271-390 kWh </v>
      </c>
      <c r="B85" s="13">
        <f>[10]COOPELESCA!C85</f>
        <v>84.03000000000003</v>
      </c>
      <c r="C85" s="13">
        <f>[10]COOPELESCA!D85</f>
        <v>84.030000000000015</v>
      </c>
      <c r="D85" s="13">
        <f>[10]COOPELESCA!E85</f>
        <v>84.03000000000003</v>
      </c>
      <c r="E85" s="13">
        <f>[10]COOPELESCA!F85</f>
        <v>84.030000000000015</v>
      </c>
      <c r="F85" s="13">
        <f>[10]COOPELESCA!G85</f>
        <v>84.03000000000003</v>
      </c>
      <c r="G85" s="13">
        <f>[10]COOPELESCA!H85</f>
        <v>84.030000000000015</v>
      </c>
      <c r="H85" s="13">
        <f>[10]COOPELESCA!I85</f>
        <v>84.03000000000003</v>
      </c>
      <c r="I85" s="13">
        <f>[10]COOPELESCA!J85</f>
        <v>84.03000000000003</v>
      </c>
      <c r="J85" s="13">
        <f>[10]COOPELESCA!K85</f>
        <v>84.030000000000015</v>
      </c>
      <c r="K85" s="13">
        <f>[10]COOPELESCA!L85</f>
        <v>84.03000000000003</v>
      </c>
      <c r="L85" s="13">
        <f>[10]COOPELESCA!M85</f>
        <v>84.030000000000015</v>
      </c>
      <c r="M85" s="13">
        <f>[10]COOPELESCA!N85</f>
        <v>84.03000000000003</v>
      </c>
    </row>
    <row r="86" spans="1:13" x14ac:dyDescent="0.3">
      <c r="A86" s="22" t="str">
        <f>[10]COOPELESCA!B86</f>
        <v xml:space="preserve">i. Bloque mayor a 391 kWh </v>
      </c>
      <c r="B86" s="13">
        <f>[10]COOPELESCA!C86</f>
        <v>12895</v>
      </c>
      <c r="C86" s="13">
        <f>[10]COOPELESCA!D86</f>
        <v>12895</v>
      </c>
      <c r="D86" s="13">
        <f>[10]COOPELESCA!E86</f>
        <v>12895</v>
      </c>
      <c r="E86" s="13">
        <f>[10]COOPELESCA!F86</f>
        <v>12895</v>
      </c>
      <c r="F86" s="13">
        <f>[10]COOPELESCA!G86</f>
        <v>12895</v>
      </c>
      <c r="G86" s="13">
        <f>[10]COOPELESCA!H86</f>
        <v>12895</v>
      </c>
      <c r="H86" s="13">
        <f>[10]COOPELESCA!I86</f>
        <v>12895</v>
      </c>
      <c r="I86" s="13">
        <f>[10]COOPELESCA!J86</f>
        <v>12895</v>
      </c>
      <c r="J86" s="13">
        <f>[10]COOPELESCA!K86</f>
        <v>12895</v>
      </c>
      <c r="K86" s="13">
        <f>[10]COOPELESCA!L86</f>
        <v>12895</v>
      </c>
      <c r="L86" s="13">
        <f>[10]COOPELESCA!M86</f>
        <v>12895</v>
      </c>
      <c r="M86" s="13">
        <f>[10]COOPELESCA!N86</f>
        <v>12895</v>
      </c>
    </row>
    <row r="87" spans="1:13" x14ac:dyDescent="0.3">
      <c r="A87" s="116" t="str">
        <f>[10]COOPELESCA!B87</f>
        <v xml:space="preserve">j. Bloque mayor a 391 kWh </v>
      </c>
      <c r="B87" s="115">
        <f>[10]COOPELESCA!C87</f>
        <v>97.48</v>
      </c>
      <c r="C87" s="115">
        <f>[10]COOPELESCA!D87</f>
        <v>97.48</v>
      </c>
      <c r="D87" s="115">
        <f>[10]COOPELESCA!E87</f>
        <v>97.48</v>
      </c>
      <c r="E87" s="115">
        <f>[10]COOPELESCA!F87</f>
        <v>97.48</v>
      </c>
      <c r="F87" s="115">
        <f>[10]COOPELESCA!G87</f>
        <v>97.48</v>
      </c>
      <c r="G87" s="115">
        <f>[10]COOPELESCA!H87</f>
        <v>97.48</v>
      </c>
      <c r="H87" s="115">
        <f>[10]COOPELESCA!I87</f>
        <v>97.48</v>
      </c>
      <c r="I87" s="115">
        <f>[10]COOPELESCA!J87</f>
        <v>97.48</v>
      </c>
      <c r="J87" s="115">
        <f>[10]COOPELESCA!K87</f>
        <v>97.48</v>
      </c>
      <c r="K87" s="115">
        <f>[10]COOPELESCA!L87</f>
        <v>97.48</v>
      </c>
      <c r="L87" s="115">
        <f>[10]COOPELESCA!M87</f>
        <v>97.48</v>
      </c>
      <c r="M87" s="115">
        <f>[10]COOPELESCA!N87</f>
        <v>97.48</v>
      </c>
    </row>
    <row r="88" spans="1:13" x14ac:dyDescent="0.3">
      <c r="A88" s="66" t="str">
        <f>[10]COOPELESCA!B88</f>
        <v>Tarifa en centros de recarga en planteles para autobuses electricos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spans="1:13" x14ac:dyDescent="0.3">
      <c r="A89" s="66" t="str">
        <f>[10]COOPELESCA!B89</f>
        <v>T-BE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spans="1:13" x14ac:dyDescent="0.3">
      <c r="A90" s="116" t="str">
        <f>[10]COOPELESCA!B90</f>
        <v>b. Consumo de Energía cada kWh</v>
      </c>
      <c r="B90" s="115">
        <f>[10]COOPELESCA!C90</f>
        <v>52.869999999999955</v>
      </c>
      <c r="C90" s="115">
        <f>[10]COOPELESCA!D90</f>
        <v>52.869999999999962</v>
      </c>
      <c r="D90" s="115">
        <f>[10]COOPELESCA!E90</f>
        <v>52.869999999999955</v>
      </c>
      <c r="E90" s="115">
        <f>[10]COOPELESCA!F90</f>
        <v>52.869999999999962</v>
      </c>
      <c r="F90" s="115">
        <f>[10]COOPELESCA!G90</f>
        <v>52.869999999999955</v>
      </c>
      <c r="G90" s="115">
        <f>[10]COOPELESCA!H90</f>
        <v>52.869999999999962</v>
      </c>
      <c r="H90" s="115">
        <f>[10]COOPELESCA!I90</f>
        <v>52.869999999999955</v>
      </c>
      <c r="I90" s="115">
        <f>[10]COOPELESCA!J90</f>
        <v>52.869999999999955</v>
      </c>
      <c r="J90" s="115">
        <f>[10]COOPELESCA!K90</f>
        <v>52.869999999999962</v>
      </c>
      <c r="K90" s="115">
        <f>[10]COOPELESCA!L90</f>
        <v>52.869999999999955</v>
      </c>
      <c r="L90" s="115">
        <f>[10]COOPELESCA!M90</f>
        <v>52.869999999999962</v>
      </c>
      <c r="M90" s="115">
        <f>[10]COOPELESCA!N90</f>
        <v>52.869999999999955</v>
      </c>
    </row>
    <row r="91" spans="1:13" x14ac:dyDescent="0.3">
      <c r="A91" s="66" t="str">
        <f>[10]COOPELESCA!B91</f>
        <v>TARIFA MEDIA TENSIÓN INTERCONECTADOS A BARRA DE 69 KV (T-MT69)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spans="1:13" x14ac:dyDescent="0.3">
      <c r="A92" s="66" t="str">
        <f>[10]COOPELESCA!B92</f>
        <v>T-MT69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x14ac:dyDescent="0.3">
      <c r="A93" s="22" t="str">
        <f>[10]COOPELESCA!B93</f>
        <v>a. Energía Punta (Máxima)</v>
      </c>
      <c r="B93" s="13">
        <f>[10]COOPELESCA!C93</f>
        <v>81.53000000000003</v>
      </c>
      <c r="C93" s="13">
        <f>[10]COOPELESCA!D93</f>
        <v>81.530000000000015</v>
      </c>
      <c r="D93" s="13">
        <f>[10]COOPELESCA!E93</f>
        <v>81.53000000000003</v>
      </c>
      <c r="E93" s="13">
        <f>[10]COOPELESCA!F93</f>
        <v>81.530000000000015</v>
      </c>
      <c r="F93" s="13">
        <f>[10]COOPELESCA!G93</f>
        <v>81.53000000000003</v>
      </c>
      <c r="G93" s="13">
        <f>[10]COOPELESCA!H93</f>
        <v>81.530000000000015</v>
      </c>
      <c r="H93" s="13">
        <f>[10]COOPELESCA!I93</f>
        <v>81.53000000000003</v>
      </c>
      <c r="I93" s="13">
        <f>[10]COOPELESCA!J93</f>
        <v>81.53000000000003</v>
      </c>
      <c r="J93" s="13">
        <f>[10]COOPELESCA!K93</f>
        <v>81.530000000000015</v>
      </c>
      <c r="K93" s="13">
        <f>[10]COOPELESCA!L93</f>
        <v>81.53000000000003</v>
      </c>
      <c r="L93" s="13">
        <f>[10]COOPELESCA!M93</f>
        <v>81.530000000000015</v>
      </c>
      <c r="M93" s="13">
        <f>[10]COOPELESCA!N93</f>
        <v>81.53000000000003</v>
      </c>
    </row>
    <row r="94" spans="1:13" x14ac:dyDescent="0.3">
      <c r="A94" s="22" t="str">
        <f>[10]COOPELESCA!B94</f>
        <v>b. Energía Punta (Mínimo)</v>
      </c>
      <c r="B94" s="13">
        <f>[10]COOPELESCA!C94</f>
        <v>77.219999999999985</v>
      </c>
      <c r="C94" s="13">
        <f>[10]COOPELESCA!D94</f>
        <v>77.22</v>
      </c>
      <c r="D94" s="13">
        <f>[10]COOPELESCA!E94</f>
        <v>77.219999999999985</v>
      </c>
      <c r="E94" s="13">
        <f>[10]COOPELESCA!F94</f>
        <v>77.22</v>
      </c>
      <c r="F94" s="13">
        <f>[10]COOPELESCA!G94</f>
        <v>77.219999999999985</v>
      </c>
      <c r="G94" s="13">
        <f>[10]COOPELESCA!H94</f>
        <v>77.22</v>
      </c>
      <c r="H94" s="13">
        <f>[10]COOPELESCA!I94</f>
        <v>77.219999999999985</v>
      </c>
      <c r="I94" s="13">
        <f>[10]COOPELESCA!J94</f>
        <v>77.219999999999985</v>
      </c>
      <c r="J94" s="13">
        <f>[10]COOPELESCA!K94</f>
        <v>77.22</v>
      </c>
      <c r="K94" s="13">
        <f>[10]COOPELESCA!L94</f>
        <v>77.219999999999985</v>
      </c>
      <c r="L94" s="13">
        <f>[10]COOPELESCA!M94</f>
        <v>77.22</v>
      </c>
      <c r="M94" s="13">
        <f>[10]COOPELESCA!N94</f>
        <v>77.219999999999985</v>
      </c>
    </row>
    <row r="95" spans="1:13" x14ac:dyDescent="0.3">
      <c r="A95" s="22" t="str">
        <f>[10]COOPELESCA!B95</f>
        <v>c. Energía Valle (Máxima)</v>
      </c>
      <c r="B95" s="13">
        <f>[10]COOPELESCA!C95</f>
        <v>40.769999999999989</v>
      </c>
      <c r="C95" s="13">
        <f>[10]COOPELESCA!D95</f>
        <v>40.769999999999989</v>
      </c>
      <c r="D95" s="13">
        <f>[10]COOPELESCA!E95</f>
        <v>40.769999999999989</v>
      </c>
      <c r="E95" s="13">
        <f>[10]COOPELESCA!F95</f>
        <v>40.769999999999989</v>
      </c>
      <c r="F95" s="13">
        <f>[10]COOPELESCA!G95</f>
        <v>40.769999999999989</v>
      </c>
      <c r="G95" s="13">
        <f>[10]COOPELESCA!H95</f>
        <v>40.769999999999989</v>
      </c>
      <c r="H95" s="13">
        <f>[10]COOPELESCA!I95</f>
        <v>40.769999999999989</v>
      </c>
      <c r="I95" s="13">
        <f>[10]COOPELESCA!J95</f>
        <v>40.769999999999989</v>
      </c>
      <c r="J95" s="13">
        <f>[10]COOPELESCA!K95</f>
        <v>40.769999999999989</v>
      </c>
      <c r="K95" s="13">
        <f>[10]COOPELESCA!L95</f>
        <v>40.769999999999989</v>
      </c>
      <c r="L95" s="13">
        <f>[10]COOPELESCA!M95</f>
        <v>40.769999999999989</v>
      </c>
      <c r="M95" s="13">
        <f>[10]COOPELESCA!N95</f>
        <v>40.769999999999989</v>
      </c>
    </row>
    <row r="96" spans="1:13" x14ac:dyDescent="0.3">
      <c r="A96" s="22" t="str">
        <f>[10]COOPELESCA!B96</f>
        <v>d. Energía Valle (Mínimo)</v>
      </c>
      <c r="B96" s="13">
        <f>[10]COOPELESCA!C96</f>
        <v>38.599999999999994</v>
      </c>
      <c r="C96" s="13">
        <f>[10]COOPELESCA!D96</f>
        <v>38.6</v>
      </c>
      <c r="D96" s="13">
        <f>[10]COOPELESCA!E96</f>
        <v>38.599999999999994</v>
      </c>
      <c r="E96" s="13">
        <f>[10]COOPELESCA!F96</f>
        <v>38.6</v>
      </c>
      <c r="F96" s="13">
        <f>[10]COOPELESCA!G96</f>
        <v>38.599999999999994</v>
      </c>
      <c r="G96" s="13">
        <f>[10]COOPELESCA!H96</f>
        <v>38.6</v>
      </c>
      <c r="H96" s="13">
        <f>[10]COOPELESCA!I96</f>
        <v>38.599999999999994</v>
      </c>
      <c r="I96" s="13">
        <f>[10]COOPELESCA!J96</f>
        <v>38.599999999999994</v>
      </c>
      <c r="J96" s="13">
        <f>[10]COOPELESCA!K96</f>
        <v>38.6</v>
      </c>
      <c r="K96" s="13">
        <f>[10]COOPELESCA!L96</f>
        <v>38.599999999999994</v>
      </c>
      <c r="L96" s="13">
        <f>[10]COOPELESCA!M96</f>
        <v>38.6</v>
      </c>
      <c r="M96" s="13">
        <f>[10]COOPELESCA!N96</f>
        <v>38.599999999999994</v>
      </c>
    </row>
    <row r="97" spans="1:13" x14ac:dyDescent="0.3">
      <c r="A97" s="22" t="str">
        <f>[10]COOPELESCA!B97</f>
        <v>e. Energía Noche (Máxima)</v>
      </c>
      <c r="B97" s="13">
        <f>[10]COOPELESCA!C97</f>
        <v>29.63999999999999</v>
      </c>
      <c r="C97" s="13">
        <f>[10]COOPELESCA!D97</f>
        <v>29.63999999999999</v>
      </c>
      <c r="D97" s="13">
        <f>[10]COOPELESCA!E97</f>
        <v>29.63999999999999</v>
      </c>
      <c r="E97" s="13">
        <f>[10]COOPELESCA!F97</f>
        <v>29.63999999999999</v>
      </c>
      <c r="F97" s="13">
        <f>[10]COOPELESCA!G97</f>
        <v>29.63999999999999</v>
      </c>
      <c r="G97" s="13">
        <f>[10]COOPELESCA!H97</f>
        <v>29.63999999999999</v>
      </c>
      <c r="H97" s="13">
        <f>[10]COOPELESCA!I97</f>
        <v>29.63999999999999</v>
      </c>
      <c r="I97" s="13">
        <f>[10]COOPELESCA!J97</f>
        <v>29.63999999999999</v>
      </c>
      <c r="J97" s="13">
        <f>[10]COOPELESCA!K97</f>
        <v>29.63999999999999</v>
      </c>
      <c r="K97" s="13">
        <f>[10]COOPELESCA!L97</f>
        <v>29.63999999999999</v>
      </c>
      <c r="L97" s="13">
        <f>[10]COOPELESCA!M97</f>
        <v>29.63999999999999</v>
      </c>
      <c r="M97" s="13">
        <f>[10]COOPELESCA!N97</f>
        <v>29.63999999999999</v>
      </c>
    </row>
    <row r="98" spans="1:13" x14ac:dyDescent="0.3">
      <c r="A98" s="22" t="str">
        <f>[10]COOPELESCA!B98</f>
        <v>f. Energía Noche (Mínimo)</v>
      </c>
      <c r="B98" s="13">
        <f>[10]COOPELESCA!C98</f>
        <v>28.080000000000009</v>
      </c>
      <c r="C98" s="13">
        <f>[10]COOPELESCA!D98</f>
        <v>28.080000000000005</v>
      </c>
      <c r="D98" s="13">
        <f>[10]COOPELESCA!E98</f>
        <v>28.080000000000009</v>
      </c>
      <c r="E98" s="13">
        <f>[10]COOPELESCA!F98</f>
        <v>28.080000000000005</v>
      </c>
      <c r="F98" s="13">
        <f>[10]COOPELESCA!G98</f>
        <v>28.080000000000009</v>
      </c>
      <c r="G98" s="13">
        <f>[10]COOPELESCA!H98</f>
        <v>28.080000000000005</v>
      </c>
      <c r="H98" s="13">
        <f>[10]COOPELESCA!I98</f>
        <v>28.080000000000009</v>
      </c>
      <c r="I98" s="13">
        <f>[10]COOPELESCA!J98</f>
        <v>28.080000000000009</v>
      </c>
      <c r="J98" s="13">
        <f>[10]COOPELESCA!K98</f>
        <v>28.080000000000005</v>
      </c>
      <c r="K98" s="13">
        <f>[10]COOPELESCA!L98</f>
        <v>28.080000000000009</v>
      </c>
      <c r="L98" s="13">
        <f>[10]COOPELESCA!M98</f>
        <v>28.080000000000005</v>
      </c>
      <c r="M98" s="13">
        <f>[10]COOPELESCA!N98</f>
        <v>28.080000000000009</v>
      </c>
    </row>
    <row r="99" spans="1:13" x14ac:dyDescent="0.3">
      <c r="A99" s="22" t="str">
        <f>[10]COOPELESCA!B99</f>
        <v>g. Potencia Punta (Máxima)</v>
      </c>
      <c r="B99" s="13">
        <f>[10]COOPELESCA!C99</f>
        <v>2557.7100000000009</v>
      </c>
      <c r="C99" s="13">
        <f>[10]COOPELESCA!D99</f>
        <v>2557.7100000000005</v>
      </c>
      <c r="D99" s="13">
        <f>[10]COOPELESCA!E99</f>
        <v>2557.7100000000009</v>
      </c>
      <c r="E99" s="13">
        <f>[10]COOPELESCA!F99</f>
        <v>2557.7100000000005</v>
      </c>
      <c r="F99" s="13">
        <f>[10]COOPELESCA!G99</f>
        <v>2557.7100000000009</v>
      </c>
      <c r="G99" s="13">
        <f>[10]COOPELESCA!H99</f>
        <v>2557.7100000000005</v>
      </c>
      <c r="H99" s="13">
        <f>[10]COOPELESCA!I99</f>
        <v>2557.7100000000009</v>
      </c>
      <c r="I99" s="13">
        <f>[10]COOPELESCA!J99</f>
        <v>2557.7100000000009</v>
      </c>
      <c r="J99" s="13">
        <f>[10]COOPELESCA!K99</f>
        <v>2557.7100000000005</v>
      </c>
      <c r="K99" s="13">
        <f>[10]COOPELESCA!L99</f>
        <v>2557.7100000000009</v>
      </c>
      <c r="L99" s="13">
        <f>[10]COOPELESCA!M99</f>
        <v>2557.7100000000005</v>
      </c>
      <c r="M99" s="13">
        <f>[10]COOPELESCA!N99</f>
        <v>2557.7100000000009</v>
      </c>
    </row>
    <row r="100" spans="1:13" x14ac:dyDescent="0.3">
      <c r="A100" s="22" t="str">
        <f>[10]COOPELESCA!B100</f>
        <v>h. Potencia Punta (Mínimo)</v>
      </c>
      <c r="B100" s="13">
        <f>[10]COOPELESCA!C100</f>
        <v>2422.4100000000017</v>
      </c>
      <c r="C100" s="13">
        <f>[10]COOPELESCA!D100</f>
        <v>2422.4100000000017</v>
      </c>
      <c r="D100" s="13">
        <f>[10]COOPELESCA!E100</f>
        <v>2422.4100000000017</v>
      </c>
      <c r="E100" s="13">
        <f>[10]COOPELESCA!F100</f>
        <v>2422.4100000000017</v>
      </c>
      <c r="F100" s="13">
        <f>[10]COOPELESCA!G100</f>
        <v>2422.4100000000017</v>
      </c>
      <c r="G100" s="13">
        <f>[10]COOPELESCA!H100</f>
        <v>2422.4100000000017</v>
      </c>
      <c r="H100" s="13">
        <f>[10]COOPELESCA!I100</f>
        <v>2422.4100000000017</v>
      </c>
      <c r="I100" s="13">
        <f>[10]COOPELESCA!J100</f>
        <v>2422.4100000000017</v>
      </c>
      <c r="J100" s="13">
        <f>[10]COOPELESCA!K100</f>
        <v>2422.4100000000017</v>
      </c>
      <c r="K100" s="13">
        <f>[10]COOPELESCA!L100</f>
        <v>2422.4100000000017</v>
      </c>
      <c r="L100" s="13">
        <f>[10]COOPELESCA!M100</f>
        <v>2422.4100000000017</v>
      </c>
      <c r="M100" s="13">
        <f>[10]COOPELESCA!N100</f>
        <v>2422.4100000000017</v>
      </c>
    </row>
    <row r="101" spans="1:13" x14ac:dyDescent="0.3">
      <c r="A101" s="22" t="str">
        <f>[10]COOPELESCA!B101</f>
        <v>i. Potencia Valle (Máxima)</v>
      </c>
      <c r="B101" s="13">
        <f>[10]COOPELESCA!C101</f>
        <v>1826.93</v>
      </c>
      <c r="C101" s="13">
        <f>[10]COOPELESCA!D101</f>
        <v>1826.93</v>
      </c>
      <c r="D101" s="13">
        <f>[10]COOPELESCA!E101</f>
        <v>1826.93</v>
      </c>
      <c r="E101" s="13">
        <f>[10]COOPELESCA!F101</f>
        <v>1826.93</v>
      </c>
      <c r="F101" s="13">
        <f>[10]COOPELESCA!G101</f>
        <v>1826.93</v>
      </c>
      <c r="G101" s="13">
        <f>[10]COOPELESCA!H101</f>
        <v>1826.93</v>
      </c>
      <c r="H101" s="13">
        <f>[10]COOPELESCA!I101</f>
        <v>1826.93</v>
      </c>
      <c r="I101" s="13">
        <f>[10]COOPELESCA!J101</f>
        <v>1826.93</v>
      </c>
      <c r="J101" s="13">
        <f>[10]COOPELESCA!K101</f>
        <v>1826.93</v>
      </c>
      <c r="K101" s="13">
        <f>[10]COOPELESCA!L101</f>
        <v>1826.93</v>
      </c>
      <c r="L101" s="13">
        <f>[10]COOPELESCA!M101</f>
        <v>1826.93</v>
      </c>
      <c r="M101" s="13">
        <f>[10]COOPELESCA!N101</f>
        <v>1826.93</v>
      </c>
    </row>
    <row r="102" spans="1:13" x14ac:dyDescent="0.3">
      <c r="A102" s="22" t="str">
        <f>[10]COOPELESCA!B102</f>
        <v>j. Potencia Valle (Mínimo)</v>
      </c>
      <c r="B102" s="13">
        <f>[10]COOPELESCA!C102</f>
        <v>1730.2900000000006</v>
      </c>
      <c r="C102" s="13">
        <f>[10]COOPELESCA!D102</f>
        <v>1730.2900000000006</v>
      </c>
      <c r="D102" s="13">
        <f>[10]COOPELESCA!E102</f>
        <v>1730.2900000000006</v>
      </c>
      <c r="E102" s="13">
        <f>[10]COOPELESCA!F102</f>
        <v>1730.2900000000006</v>
      </c>
      <c r="F102" s="13">
        <f>[10]COOPELESCA!G102</f>
        <v>1730.2900000000006</v>
      </c>
      <c r="G102" s="13">
        <f>[10]COOPELESCA!H102</f>
        <v>1730.2900000000006</v>
      </c>
      <c r="H102" s="13">
        <f>[10]COOPELESCA!I102</f>
        <v>1730.2900000000006</v>
      </c>
      <c r="I102" s="13">
        <f>[10]COOPELESCA!J102</f>
        <v>1730.2900000000006</v>
      </c>
      <c r="J102" s="13">
        <f>[10]COOPELESCA!K102</f>
        <v>1730.2900000000006</v>
      </c>
      <c r="K102" s="13">
        <f>[10]COOPELESCA!L102</f>
        <v>1730.2900000000006</v>
      </c>
      <c r="L102" s="13">
        <f>[10]COOPELESCA!M102</f>
        <v>1730.2900000000006</v>
      </c>
      <c r="M102" s="13">
        <f>[10]COOPELESCA!N102</f>
        <v>1730.2900000000006</v>
      </c>
    </row>
    <row r="103" spans="1:13" x14ac:dyDescent="0.3">
      <c r="A103" s="22" t="str">
        <f>[10]COOPELESCA!B103</f>
        <v>k. Potencia Noche (Máxima)</v>
      </c>
      <c r="B103" s="13">
        <f>[10]COOPELESCA!C103</f>
        <v>1189.6199999999997</v>
      </c>
      <c r="C103" s="13">
        <f>[10]COOPELESCA!D103</f>
        <v>1189.6199999999994</v>
      </c>
      <c r="D103" s="13">
        <f>[10]COOPELESCA!E103</f>
        <v>1189.6199999999997</v>
      </c>
      <c r="E103" s="13">
        <f>[10]COOPELESCA!F103</f>
        <v>1189.6199999999994</v>
      </c>
      <c r="F103" s="13">
        <f>[10]COOPELESCA!G103</f>
        <v>1189.6199999999997</v>
      </c>
      <c r="G103" s="13">
        <f>[10]COOPELESCA!H103</f>
        <v>1189.6199999999994</v>
      </c>
      <c r="H103" s="13">
        <f>[10]COOPELESCA!I103</f>
        <v>1189.6199999999997</v>
      </c>
      <c r="I103" s="13">
        <f>[10]COOPELESCA!J103</f>
        <v>1189.6199999999997</v>
      </c>
      <c r="J103" s="13">
        <f>[10]COOPELESCA!K103</f>
        <v>1189.6199999999994</v>
      </c>
      <c r="K103" s="13">
        <f>[10]COOPELESCA!L103</f>
        <v>1189.6199999999997</v>
      </c>
      <c r="L103" s="13">
        <f>[10]COOPELESCA!M103</f>
        <v>1189.6199999999994</v>
      </c>
      <c r="M103" s="13">
        <f>[10]COOPELESCA!N103</f>
        <v>1189.6199999999997</v>
      </c>
    </row>
    <row r="104" spans="1:13" x14ac:dyDescent="0.3">
      <c r="A104" s="116" t="str">
        <f>[10]COOPELESCA!B104</f>
        <v>l. Potencia Noche (Mínimo)</v>
      </c>
      <c r="B104" s="115">
        <f>[10]COOPELESCA!C104</f>
        <v>1126.7099999999994</v>
      </c>
      <c r="C104" s="115">
        <f>[10]COOPELESCA!D104</f>
        <v>1126.7099999999994</v>
      </c>
      <c r="D104" s="115">
        <f>[10]COOPELESCA!E104</f>
        <v>1126.7099999999994</v>
      </c>
      <c r="E104" s="115">
        <f>[10]COOPELESCA!F104</f>
        <v>1126.7099999999994</v>
      </c>
      <c r="F104" s="115">
        <f>[10]COOPELESCA!G104</f>
        <v>1126.7099999999994</v>
      </c>
      <c r="G104" s="115">
        <f>[10]COOPELESCA!H104</f>
        <v>1126.7099999999994</v>
      </c>
      <c r="H104" s="115">
        <f>[10]COOPELESCA!I104</f>
        <v>1126.7099999999994</v>
      </c>
      <c r="I104" s="115">
        <f>[10]COOPELESCA!J104</f>
        <v>1126.7099999999994</v>
      </c>
      <c r="J104" s="115">
        <f>[10]COOPELESCA!K104</f>
        <v>1126.7099999999994</v>
      </c>
      <c r="K104" s="115">
        <f>[10]COOPELESCA!L104</f>
        <v>1126.7099999999994</v>
      </c>
      <c r="L104" s="115">
        <f>[10]COOPELESCA!M104</f>
        <v>1126.7099999999994</v>
      </c>
      <c r="M104" s="115">
        <f>[10]COOPELESCA!N104</f>
        <v>1126.7099999999994</v>
      </c>
    </row>
    <row r="105" spans="1:13" x14ac:dyDescent="0.3">
      <c r="A105" s="66" t="str">
        <f>[10]COOPELESCA!B105</f>
        <v>Tarifa para los costos de interconeción 
excedentes de energía (colones/kWh)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spans="1:13" x14ac:dyDescent="0.3">
      <c r="A106" s="66" t="str">
        <f>[10]COOPELESCA!B106</f>
        <v>T-TCI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spans="1:13" x14ac:dyDescent="0.3">
      <c r="A107" s="22" t="str">
        <f>[10]COOPELESCA!B107</f>
        <v>Etapa I</v>
      </c>
      <c r="B107" s="147">
        <f>[10]COOPELESCA!C107</f>
        <v>31756</v>
      </c>
      <c r="C107" s="147">
        <f>[10]COOPELESCA!D107</f>
        <v>31756</v>
      </c>
      <c r="D107" s="147">
        <f>[10]COOPELESCA!E107</f>
        <v>31756</v>
      </c>
      <c r="E107" s="147">
        <f>[10]COOPELESCA!F107</f>
        <v>31756</v>
      </c>
      <c r="F107" s="147">
        <f>[10]COOPELESCA!G107</f>
        <v>31756</v>
      </c>
      <c r="G107" s="147">
        <f>[10]COOPELESCA!H107</f>
        <v>31756</v>
      </c>
      <c r="H107" s="147">
        <f>[10]COOPELESCA!I107</f>
        <v>31756</v>
      </c>
      <c r="I107" s="147">
        <f>[10]COOPELESCA!J107</f>
        <v>39610.193548387098</v>
      </c>
      <c r="J107" s="147">
        <f>[10]COOPELESCA!K107</f>
        <v>41901</v>
      </c>
      <c r="K107" s="147">
        <f>[10]COOPELESCA!L107</f>
        <v>41901</v>
      </c>
      <c r="L107" s="147">
        <f>[10]COOPELESCA!M107</f>
        <v>41901</v>
      </c>
      <c r="M107" s="147">
        <f>[10]COOPELESCA!N107</f>
        <v>41901</v>
      </c>
    </row>
    <row r="108" spans="1:13" x14ac:dyDescent="0.3">
      <c r="A108" s="22" t="str">
        <f>[10]COOPELESCA!B108</f>
        <v>Etapa II</v>
      </c>
      <c r="B108" s="147">
        <f>[10]COOPELESCA!C108</f>
        <v>98516</v>
      </c>
      <c r="C108" s="147">
        <f>[10]COOPELESCA!D108</f>
        <v>98516</v>
      </c>
      <c r="D108" s="147">
        <f>[10]COOPELESCA!E108</f>
        <v>98516</v>
      </c>
      <c r="E108" s="147">
        <f>[10]COOPELESCA!F108</f>
        <v>98516</v>
      </c>
      <c r="F108" s="147">
        <f>[10]COOPELESCA!G108</f>
        <v>98516</v>
      </c>
      <c r="G108" s="147">
        <f>[10]COOPELESCA!H108</f>
        <v>98516</v>
      </c>
      <c r="H108" s="147">
        <f>[10]COOPELESCA!I108</f>
        <v>98516</v>
      </c>
      <c r="I108" s="147">
        <f>[10]COOPELESCA!J108</f>
        <v>115004.77419354839</v>
      </c>
      <c r="J108" s="147">
        <f>[10]COOPELESCA!K108</f>
        <v>119814</v>
      </c>
      <c r="K108" s="147">
        <f>[10]COOPELESCA!L108</f>
        <v>119814</v>
      </c>
      <c r="L108" s="147">
        <f>[10]COOPELESCA!M108</f>
        <v>119814</v>
      </c>
      <c r="M108" s="147">
        <f>[10]COOPELESCA!N108</f>
        <v>119814</v>
      </c>
    </row>
    <row r="109" spans="1:13" x14ac:dyDescent="0.3">
      <c r="A109" s="22" t="str">
        <f>[10]COOPELESCA!B109</f>
        <v>Etapa III</v>
      </c>
      <c r="B109" s="147">
        <f>[10]COOPELESCA!C109</f>
        <v>121036</v>
      </c>
      <c r="C109" s="147">
        <f>[10]COOPELESCA!D109</f>
        <v>121036</v>
      </c>
      <c r="D109" s="147">
        <f>[10]COOPELESCA!E109</f>
        <v>121036</v>
      </c>
      <c r="E109" s="147">
        <f>[10]COOPELESCA!F109</f>
        <v>121036</v>
      </c>
      <c r="F109" s="147">
        <f>[10]COOPELESCA!G109</f>
        <v>121036</v>
      </c>
      <c r="G109" s="147">
        <f>[10]COOPELESCA!H109</f>
        <v>121036</v>
      </c>
      <c r="H109" s="147">
        <f>[10]COOPELESCA!I109</f>
        <v>121036</v>
      </c>
      <c r="I109" s="147">
        <f>[10]COOPELESCA!J109</f>
        <v>120828.51612903226</v>
      </c>
      <c r="J109" s="147">
        <f>[10]COOPELESCA!K109</f>
        <v>120768</v>
      </c>
      <c r="K109" s="147">
        <f>[10]COOPELESCA!L109</f>
        <v>120768</v>
      </c>
      <c r="L109" s="147">
        <f>[10]COOPELESCA!M109</f>
        <v>120768</v>
      </c>
      <c r="M109" s="147">
        <f>[10]COOPELESCA!N109</f>
        <v>120768</v>
      </c>
    </row>
    <row r="110" spans="1:13" x14ac:dyDescent="0.3">
      <c r="A110" s="116" t="str">
        <f>[10]COOPELESCA!B110</f>
        <v>Etapa IV</v>
      </c>
      <c r="B110" s="148">
        <f>[10]COOPELESCA!C110</f>
        <v>96347</v>
      </c>
      <c r="C110" s="148">
        <f>[10]COOPELESCA!D110</f>
        <v>96347</v>
      </c>
      <c r="D110" s="148">
        <f>[10]COOPELESCA!E110</f>
        <v>96347</v>
      </c>
      <c r="E110" s="148">
        <f>[10]COOPELESCA!F110</f>
        <v>96347</v>
      </c>
      <c r="F110" s="148">
        <f>[10]COOPELESCA!G110</f>
        <v>96347</v>
      </c>
      <c r="G110" s="148">
        <f>[10]COOPELESCA!H110</f>
        <v>96347</v>
      </c>
      <c r="H110" s="148">
        <f>[10]COOPELESCA!I110</f>
        <v>96347</v>
      </c>
      <c r="I110" s="148">
        <f>[10]COOPELESCA!J110</f>
        <v>101363.77419354839</v>
      </c>
      <c r="J110" s="148">
        <f>[10]COOPELESCA!K110</f>
        <v>102827</v>
      </c>
      <c r="K110" s="148">
        <f>[10]COOPELESCA!L110</f>
        <v>102827</v>
      </c>
      <c r="L110" s="148">
        <f>[10]COOPELESCA!M110</f>
        <v>102827</v>
      </c>
      <c r="M110" s="148">
        <f>[10]COOPELESCA!N110</f>
        <v>102827</v>
      </c>
    </row>
    <row r="111" spans="1:13" x14ac:dyDescent="0.3">
      <c r="A111" s="66" t="str">
        <f>[10]COOPELESCA!B111</f>
        <v>Tarifa máxima para la compra-venta de
excedentes de energía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spans="1:13" x14ac:dyDescent="0.3">
      <c r="A112" s="66" t="str">
        <f>[10]COOPELESCA!B112</f>
        <v>T-TCVE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spans="1:13" x14ac:dyDescent="0.3">
      <c r="A113" s="22" t="str">
        <f>[10]COOPELESCA!B113</f>
        <v>Periodo Noche</v>
      </c>
      <c r="B113" s="13">
        <f>[10]COOPELESCA!C113</f>
        <v>29.72000000000002</v>
      </c>
      <c r="C113" s="13">
        <f>[10]COOPELESCA!D113</f>
        <v>29.72000000000002</v>
      </c>
      <c r="D113" s="13">
        <f>[10]COOPELESCA!E113</f>
        <v>29.72000000000002</v>
      </c>
      <c r="E113" s="13">
        <f>[10]COOPELESCA!F113</f>
        <v>29.72000000000002</v>
      </c>
      <c r="F113" s="13">
        <f>[10]COOPELESCA!G113</f>
        <v>29.72000000000002</v>
      </c>
      <c r="G113" s="13">
        <f>[10]COOPELESCA!H113</f>
        <v>29.72000000000002</v>
      </c>
      <c r="H113" s="13">
        <f>[10]COOPELESCA!I113</f>
        <v>29.72000000000002</v>
      </c>
      <c r="I113" s="13">
        <f>[10]COOPELESCA!J113</f>
        <v>29.72000000000002</v>
      </c>
      <c r="J113" s="13">
        <f>[10]COOPELESCA!K113</f>
        <v>29.72000000000002</v>
      </c>
      <c r="K113" s="13">
        <f>[10]COOPELESCA!L113</f>
        <v>29.72000000000002</v>
      </c>
      <c r="L113" s="13">
        <f>[10]COOPELESCA!M113</f>
        <v>29.72000000000002</v>
      </c>
      <c r="M113" s="13">
        <f>[10]COOPELESCA!N113</f>
        <v>29.72000000000002</v>
      </c>
    </row>
    <row r="114" spans="1:13" x14ac:dyDescent="0.3">
      <c r="A114" s="22" t="str">
        <f>[10]COOPELESCA!B114</f>
        <v>Periodo Punta</v>
      </c>
      <c r="B114" s="13">
        <f>[10]COOPELESCA!C114</f>
        <v>60.44000000000004</v>
      </c>
      <c r="C114" s="13">
        <f>[10]COOPELESCA!D114</f>
        <v>60.44000000000004</v>
      </c>
      <c r="D114" s="13">
        <f>[10]COOPELESCA!E114</f>
        <v>60.44000000000004</v>
      </c>
      <c r="E114" s="13">
        <f>[10]COOPELESCA!F114</f>
        <v>60.44000000000004</v>
      </c>
      <c r="F114" s="13">
        <f>[10]COOPELESCA!G114</f>
        <v>60.44000000000004</v>
      </c>
      <c r="G114" s="13">
        <f>[10]COOPELESCA!H114</f>
        <v>60.44000000000004</v>
      </c>
      <c r="H114" s="13">
        <f>[10]COOPELESCA!I114</f>
        <v>60.44000000000004</v>
      </c>
      <c r="I114" s="13">
        <f>[10]COOPELESCA!J114</f>
        <v>60.44000000000004</v>
      </c>
      <c r="J114" s="13">
        <f>[10]COOPELESCA!K114</f>
        <v>60.44000000000004</v>
      </c>
      <c r="K114" s="13">
        <f>[10]COOPELESCA!L114</f>
        <v>60.44000000000004</v>
      </c>
      <c r="L114" s="13">
        <f>[10]COOPELESCA!M114</f>
        <v>60.44000000000004</v>
      </c>
      <c r="M114" s="13">
        <f>[10]COOPELESCA!N114</f>
        <v>60.44000000000004</v>
      </c>
    </row>
    <row r="115" spans="1:13" x14ac:dyDescent="0.3">
      <c r="A115" s="116" t="str">
        <f>[10]COOPELESCA!B115</f>
        <v>Periodo Valle</v>
      </c>
      <c r="B115" s="115">
        <f>[10]COOPELESCA!C115</f>
        <v>45.200000000000024</v>
      </c>
      <c r="C115" s="115">
        <f>[10]COOPELESCA!D115</f>
        <v>45.200000000000024</v>
      </c>
      <c r="D115" s="115">
        <f>[10]COOPELESCA!E115</f>
        <v>45.200000000000024</v>
      </c>
      <c r="E115" s="115">
        <f>[10]COOPELESCA!F115</f>
        <v>45.200000000000024</v>
      </c>
      <c r="F115" s="115">
        <f>[10]COOPELESCA!G115</f>
        <v>45.200000000000024</v>
      </c>
      <c r="G115" s="115">
        <f>[10]COOPELESCA!H115</f>
        <v>45.200000000000024</v>
      </c>
      <c r="H115" s="115">
        <f>[10]COOPELESCA!I115</f>
        <v>45.200000000000024</v>
      </c>
      <c r="I115" s="115">
        <f>[10]COOPELESCA!J115</f>
        <v>45.200000000000024</v>
      </c>
      <c r="J115" s="115">
        <f>[10]COOPELESCA!K115</f>
        <v>45.200000000000024</v>
      </c>
      <c r="K115" s="115">
        <f>[10]COOPELESCA!L115</f>
        <v>45.200000000000024</v>
      </c>
      <c r="L115" s="115">
        <f>[10]COOPELESCA!M115</f>
        <v>45.200000000000024</v>
      </c>
      <c r="M115" s="115">
        <f>[10]COOPELESCA!N115</f>
        <v>45.200000000000024</v>
      </c>
    </row>
    <row r="116" spans="1:13" x14ac:dyDescent="0.3">
      <c r="A116" s="66" t="str">
        <f>[10]COOPELESCA!B116</f>
        <v>Tarifa de los recursos energéticos distribuidos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x14ac:dyDescent="0.3">
      <c r="A117" s="66" t="str">
        <f>[10]COOPELESCA!B117</f>
        <v>T-TDER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spans="1:13" x14ac:dyDescent="0.3">
      <c r="A118" s="116" t="str">
        <f>[10]COOPELESCA!B118</f>
        <v>Por kW instalado</v>
      </c>
      <c r="B118" s="115">
        <f>[10]COOPELESCA!C118</f>
        <v>512</v>
      </c>
      <c r="C118" s="115">
        <f>[10]COOPELESCA!D118</f>
        <v>512</v>
      </c>
      <c r="D118" s="115">
        <f>[10]COOPELESCA!E118</f>
        <v>512</v>
      </c>
      <c r="E118" s="115">
        <f>[10]COOPELESCA!F118</f>
        <v>512</v>
      </c>
      <c r="F118" s="115">
        <f>[10]COOPELESCA!G118</f>
        <v>512</v>
      </c>
      <c r="G118" s="115">
        <f>[10]COOPELESCA!H118</f>
        <v>512</v>
      </c>
      <c r="H118" s="115">
        <f>[10]COOPELESCA!I118</f>
        <v>512</v>
      </c>
      <c r="I118" s="115">
        <f>[10]COOPELESCA!J118</f>
        <v>512</v>
      </c>
      <c r="J118" s="115">
        <f>[10]COOPELESCA!K118</f>
        <v>512</v>
      </c>
      <c r="K118" s="115">
        <f>[10]COOPELESCA!L118</f>
        <v>512</v>
      </c>
      <c r="L118" s="115">
        <f>[10]COOPELESCA!M118</f>
        <v>512</v>
      </c>
      <c r="M118" s="115">
        <f>[10]COOPELESCA!N118</f>
        <v>512</v>
      </c>
    </row>
    <row r="119" spans="1:13" x14ac:dyDescent="0.3">
      <c r="A119" s="22" t="str">
        <f>[10]COOPELESCA!B119</f>
        <v xml:space="preserve">Tarifa de peajes de distribución 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spans="1:13" x14ac:dyDescent="0.3">
      <c r="A120" s="22" t="str">
        <f>[10]COOPELESCA!B120</f>
        <v>T-TPDx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spans="1:13" x14ac:dyDescent="0.3">
      <c r="A121" s="116" t="str">
        <f>[10]COOPELESCA!B121</f>
        <v>Por Energía transportada</v>
      </c>
      <c r="B121" s="115">
        <f>[10]COOPELESCA!C121</f>
        <v>0.92999999999999983</v>
      </c>
      <c r="C121" s="115">
        <f>[10]COOPELESCA!D121</f>
        <v>0.92999999999999983</v>
      </c>
      <c r="D121" s="115">
        <f>[10]COOPELESCA!E121</f>
        <v>0.92999999999999983</v>
      </c>
      <c r="E121" s="115">
        <f>[10]COOPELESCA!F121</f>
        <v>0.92999999999999983</v>
      </c>
      <c r="F121" s="115">
        <f>[10]COOPELESCA!G121</f>
        <v>0.92999999999999983</v>
      </c>
      <c r="G121" s="115">
        <f>[10]COOPELESCA!H121</f>
        <v>0.92999999999999983</v>
      </c>
      <c r="H121" s="115">
        <f>[10]COOPELESCA!I121</f>
        <v>0.92999999999999983</v>
      </c>
      <c r="I121" s="115">
        <f>[10]COOPELESCA!J121</f>
        <v>0.92999999999999983</v>
      </c>
      <c r="J121" s="115">
        <f>[10]COOPELESCA!K121</f>
        <v>0.92999999999999983</v>
      </c>
      <c r="K121" s="115">
        <f>[10]COOPELESCA!L121</f>
        <v>0.92999999999999983</v>
      </c>
      <c r="L121" s="115">
        <f>[10]COOPELESCA!M121</f>
        <v>0.92999999999999983</v>
      </c>
      <c r="M121" s="115">
        <f>[10]COOPELESCA!N121</f>
        <v>0.92999999999999983</v>
      </c>
    </row>
    <row r="122" spans="1:13" x14ac:dyDescent="0.3">
      <c r="A122" s="2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1:13" x14ac:dyDescent="0.3">
      <c r="A123" s="2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spans="1:13" x14ac:dyDescent="0.3">
      <c r="A124" s="24" t="s">
        <v>25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spans="1:13" x14ac:dyDescent="0.3">
      <c r="A125" s="24" t="s">
        <v>76</v>
      </c>
    </row>
    <row r="129" spans="1:13" x14ac:dyDescent="0.3">
      <c r="A129" s="179" t="s">
        <v>115</v>
      </c>
      <c r="B129" s="179"/>
      <c r="C129" s="179"/>
      <c r="D129" s="179"/>
      <c r="E129" s="179"/>
      <c r="F129" s="179"/>
      <c r="G129" s="179"/>
      <c r="H129" s="179"/>
      <c r="I129" s="179"/>
      <c r="J129" s="179"/>
    </row>
    <row r="130" spans="1:13" x14ac:dyDescent="0.3">
      <c r="A130" s="180" t="s">
        <v>237</v>
      </c>
      <c r="B130" s="180"/>
      <c r="C130" s="180"/>
      <c r="D130" s="180"/>
      <c r="E130" s="180"/>
      <c r="F130" s="180"/>
      <c r="G130" s="180"/>
      <c r="H130" s="180"/>
      <c r="I130" s="180"/>
      <c r="J130" s="180"/>
    </row>
    <row r="131" spans="1:13" x14ac:dyDescent="0.3">
      <c r="A131" s="36"/>
      <c r="B131" s="36"/>
      <c r="C131" s="36"/>
      <c r="D131" s="36"/>
      <c r="E131" s="36"/>
      <c r="F131" s="36"/>
      <c r="G131" s="36"/>
      <c r="H131" s="36"/>
      <c r="I131" s="36"/>
      <c r="J131" s="36"/>
    </row>
    <row r="132" spans="1:13" x14ac:dyDescent="0.3">
      <c r="A132" s="78" t="str">
        <f>[10]COOPELESCA!B127</f>
        <v>serv_publico</v>
      </c>
      <c r="B132" s="78" t="str">
        <f>[10]COOPELESCA!C127</f>
        <v>Generación</v>
      </c>
      <c r="C132" s="78"/>
      <c r="D132" s="78"/>
      <c r="E132" s="78"/>
      <c r="F132" s="78"/>
      <c r="G132" s="36"/>
      <c r="H132" s="36"/>
      <c r="I132" s="36"/>
      <c r="J132" s="36"/>
    </row>
    <row r="133" spans="1:13" x14ac:dyDescent="0.3">
      <c r="A133" s="78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</row>
    <row r="134" spans="1:13" x14ac:dyDescent="0.3">
      <c r="A134" s="78" t="str">
        <f>[10]COOPELESCA!B129</f>
        <v>Promedio de Tarifa</v>
      </c>
      <c r="B134" s="78" t="str">
        <f>[10]COOPELESCA!C129</f>
        <v>Mes</v>
      </c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</row>
    <row r="135" spans="1:13" x14ac:dyDescent="0.3">
      <c r="A135" s="117" t="str">
        <f>[10]COOPELESCA!B130</f>
        <v>º</v>
      </c>
      <c r="B135" s="117" t="str">
        <f>[10]COOPELESCA!C130</f>
        <v>Enero</v>
      </c>
      <c r="C135" s="117" t="str">
        <f>[10]COOPELESCA!D130</f>
        <v>Febrero</v>
      </c>
      <c r="D135" s="117" t="str">
        <f>[10]COOPELESCA!E130</f>
        <v>Marzo</v>
      </c>
      <c r="E135" s="117" t="str">
        <f>[10]COOPELESCA!F130</f>
        <v>Abril</v>
      </c>
      <c r="F135" s="117" t="str">
        <f>[10]COOPELESCA!G130</f>
        <v>Mayo</v>
      </c>
      <c r="G135" s="117" t="str">
        <f>[10]COOPELESCA!H130</f>
        <v>Junio</v>
      </c>
      <c r="H135" s="117" t="str">
        <f>[10]COOPELESCA!I130</f>
        <v>Julio</v>
      </c>
      <c r="I135" s="117" t="str">
        <f>[10]COOPELESCA!J130</f>
        <v>Agosto</v>
      </c>
      <c r="J135" s="117" t="str">
        <f>[10]COOPELESCA!K130</f>
        <v>Septiembre</v>
      </c>
      <c r="K135" s="117" t="str">
        <f>[10]COOPELESCA!L130</f>
        <v>Octubre</v>
      </c>
      <c r="L135" s="117" t="str">
        <f>[10]COOPELESCA!M130</f>
        <v>Noviembre</v>
      </c>
      <c r="M135" s="117" t="str">
        <f>[10]COOPELESCA!N130</f>
        <v>Diciembre</v>
      </c>
    </row>
    <row r="136" spans="1:13" x14ac:dyDescent="0.3">
      <c r="A136" s="78" t="str">
        <f>[10]COOPELESCA!B131</f>
        <v>VENTAS AL SERVICIO DE DISTRIBUCIÓN</v>
      </c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</row>
    <row r="137" spans="1:13" x14ac:dyDescent="0.3">
      <c r="A137" s="78" t="str">
        <f>[10]COOPELESCA!B132</f>
        <v>T-SD</v>
      </c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</row>
    <row r="138" spans="1:13" x14ac:dyDescent="0.3">
      <c r="A138" s="95" t="str">
        <f>[10]COOPELESCA!B133</f>
        <v>a. Energía Punta</v>
      </c>
      <c r="B138" s="95">
        <f>[10]COOPELESCA!C133</f>
        <v>60.44000000000004</v>
      </c>
      <c r="C138" s="95">
        <f>[10]COOPELESCA!D133</f>
        <v>60.44000000000004</v>
      </c>
      <c r="D138" s="95">
        <f>[10]COOPELESCA!E133</f>
        <v>60.44000000000004</v>
      </c>
      <c r="E138" s="95">
        <f>[10]COOPELESCA!F133</f>
        <v>60.44000000000004</v>
      </c>
      <c r="F138" s="95">
        <f>[10]COOPELESCA!G133</f>
        <v>60.44000000000004</v>
      </c>
      <c r="G138" s="95">
        <f>[10]COOPELESCA!H133</f>
        <v>60.44000000000004</v>
      </c>
      <c r="H138" s="95">
        <f>[10]COOPELESCA!I133</f>
        <v>60.44000000000004</v>
      </c>
      <c r="I138" s="95">
        <f>[10]COOPELESCA!J133</f>
        <v>60.44000000000004</v>
      </c>
      <c r="J138" s="95">
        <f>[10]COOPELESCA!K133</f>
        <v>60.44000000000004</v>
      </c>
      <c r="K138" s="95">
        <f>[10]COOPELESCA!L133</f>
        <v>60.44000000000004</v>
      </c>
      <c r="L138" s="95">
        <f>[10]COOPELESCA!M133</f>
        <v>60.44000000000004</v>
      </c>
      <c r="M138" s="95">
        <f>[10]COOPELESCA!N133</f>
        <v>60.44000000000004</v>
      </c>
    </row>
    <row r="139" spans="1:13" x14ac:dyDescent="0.3">
      <c r="A139" s="95" t="str">
        <f>[10]COOPELESCA!B134</f>
        <v>b. Energía Valle</v>
      </c>
      <c r="B139" s="95">
        <f>[10]COOPELESCA!C134</f>
        <v>45.200000000000024</v>
      </c>
      <c r="C139" s="95">
        <f>[10]COOPELESCA!D134</f>
        <v>45.200000000000024</v>
      </c>
      <c r="D139" s="95">
        <f>[10]COOPELESCA!E134</f>
        <v>45.200000000000024</v>
      </c>
      <c r="E139" s="95">
        <f>[10]COOPELESCA!F134</f>
        <v>45.200000000000024</v>
      </c>
      <c r="F139" s="95">
        <f>[10]COOPELESCA!G134</f>
        <v>45.200000000000024</v>
      </c>
      <c r="G139" s="95">
        <f>[10]COOPELESCA!H134</f>
        <v>45.200000000000024</v>
      </c>
      <c r="H139" s="95">
        <f>[10]COOPELESCA!I134</f>
        <v>45.200000000000024</v>
      </c>
      <c r="I139" s="95">
        <f>[10]COOPELESCA!J134</f>
        <v>45.200000000000024</v>
      </c>
      <c r="J139" s="95">
        <f>[10]COOPELESCA!K134</f>
        <v>45.200000000000024</v>
      </c>
      <c r="K139" s="95">
        <f>[10]COOPELESCA!L134</f>
        <v>45.200000000000024</v>
      </c>
      <c r="L139" s="95">
        <f>[10]COOPELESCA!M134</f>
        <v>45.200000000000024</v>
      </c>
      <c r="M139" s="95">
        <f>[10]COOPELESCA!N134</f>
        <v>45.200000000000024</v>
      </c>
    </row>
    <row r="140" spans="1:13" x14ac:dyDescent="0.3">
      <c r="A140" s="119" t="str">
        <f>[10]COOPELESCA!B135</f>
        <v>c. Energía Noche</v>
      </c>
      <c r="B140" s="119">
        <f>[10]COOPELESCA!C135</f>
        <v>29.72000000000002</v>
      </c>
      <c r="C140" s="119">
        <f>[10]COOPELESCA!D135</f>
        <v>29.72000000000002</v>
      </c>
      <c r="D140" s="119">
        <f>[10]COOPELESCA!E135</f>
        <v>29.72000000000002</v>
      </c>
      <c r="E140" s="119">
        <f>[10]COOPELESCA!F135</f>
        <v>29.72000000000002</v>
      </c>
      <c r="F140" s="119">
        <f>[10]COOPELESCA!G135</f>
        <v>29.72000000000002</v>
      </c>
      <c r="G140" s="119">
        <f>[10]COOPELESCA!H135</f>
        <v>29.72000000000002</v>
      </c>
      <c r="H140" s="119">
        <f>[10]COOPELESCA!I135</f>
        <v>29.72000000000002</v>
      </c>
      <c r="I140" s="119">
        <f>[10]COOPELESCA!J135</f>
        <v>29.72000000000002</v>
      </c>
      <c r="J140" s="119">
        <f>[10]COOPELESCA!K135</f>
        <v>29.72000000000002</v>
      </c>
      <c r="K140" s="119">
        <f>[10]COOPELESCA!L135</f>
        <v>29.72000000000002</v>
      </c>
      <c r="L140" s="119">
        <f>[10]COOPELESCA!M135</f>
        <v>29.72000000000002</v>
      </c>
      <c r="M140" s="119">
        <f>[10]COOPELESCA!N135</f>
        <v>29.72000000000002</v>
      </c>
    </row>
    <row r="141" spans="1:13" x14ac:dyDescent="0.3">
      <c r="A141" s="78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</row>
    <row r="142" spans="1:13" x14ac:dyDescent="0.3">
      <c r="A142" s="78"/>
      <c r="B142" s="78"/>
      <c r="C142" s="78"/>
      <c r="D142" s="78"/>
      <c r="E142" s="78"/>
      <c r="F142" s="78"/>
      <c r="G142" s="78"/>
      <c r="H142" s="13"/>
      <c r="I142" s="13"/>
      <c r="J142" s="13"/>
      <c r="K142" s="13"/>
      <c r="L142" s="13"/>
      <c r="M142" s="13"/>
    </row>
    <row r="143" spans="1:13" x14ac:dyDescent="0.3">
      <c r="A143" s="2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spans="1:13" x14ac:dyDescent="0.3">
      <c r="A144" s="24"/>
    </row>
    <row r="145" spans="1:1" x14ac:dyDescent="0.3">
      <c r="A145" s="24"/>
    </row>
  </sheetData>
  <mergeCells count="4">
    <mergeCell ref="A5:M5"/>
    <mergeCell ref="A6:M6"/>
    <mergeCell ref="A129:J129"/>
    <mergeCell ref="A130:J130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55E2-6861-4AA1-8BB0-444FF88F2307}">
  <sheetPr>
    <tabColor theme="2"/>
  </sheetPr>
  <dimension ref="A4:N92"/>
  <sheetViews>
    <sheetView topLeftCell="A88" workbookViewId="0">
      <selection activeCell="A90" sqref="A90:N92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238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[10]COOPEGUANACASTE!B7</f>
        <v>Tipo de tarifa y bloque</v>
      </c>
      <c r="B7" s="18" t="str">
        <f>[10]COOPEGUANACASTE!C7</f>
        <v>Enero</v>
      </c>
      <c r="C7" s="18" t="str">
        <f>[10]COOPEGUANACASTE!D7</f>
        <v>Febrero</v>
      </c>
      <c r="D7" s="18" t="str">
        <f>[10]COOPEGUANACASTE!E7</f>
        <v>Marzo</v>
      </c>
      <c r="E7" s="18" t="str">
        <f>[10]COOPEGUANACASTE!F7</f>
        <v>Abril</v>
      </c>
      <c r="F7" s="18" t="str">
        <f>[10]COOPEGUANACASTE!G7</f>
        <v>Mayo</v>
      </c>
      <c r="G7" s="18" t="str">
        <f>[10]COOPEGUANACASTE!H7</f>
        <v>Junio</v>
      </c>
      <c r="H7" s="18" t="str">
        <f>[10]COOPEGUANACASTE!I7</f>
        <v>Julio</v>
      </c>
      <c r="I7" s="18" t="str">
        <f>[10]COOPEGUANACASTE!J7</f>
        <v>Agosto</v>
      </c>
      <c r="J7" s="18" t="str">
        <f>[10]COOPEGUANACASTE!K7</f>
        <v>Septiembre</v>
      </c>
      <c r="K7" s="18" t="str">
        <f>[10]COOPEGUANACASTE!L7</f>
        <v>Octubre</v>
      </c>
      <c r="L7" s="18" t="str">
        <f>[10]COOPEGUANACASTE!M7</f>
        <v>Noviembre</v>
      </c>
      <c r="M7" s="18" t="str">
        <f>[10]COOPEGUANACASTE!N7</f>
        <v>Diciembre</v>
      </c>
    </row>
    <row r="8" spans="1:13" x14ac:dyDescent="0.3">
      <c r="A8" s="19" t="str">
        <f>[10]COOPEGUANACASTE!B8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[10]COOPEGUANACASTE!B9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[10]COOPEGUANACASTE!B10</f>
        <v xml:space="preserve">a. Bloque 0-30 kWh </v>
      </c>
      <c r="B10" s="13">
        <f>[10]COOPEGUANACASTE!C10</f>
        <v>2221.5</v>
      </c>
      <c r="C10" s="13">
        <f>[10]COOPEGUANACASTE!D10</f>
        <v>2221.5</v>
      </c>
      <c r="D10" s="13">
        <f>[10]COOPEGUANACASTE!E10</f>
        <v>2221.5</v>
      </c>
      <c r="E10" s="13">
        <f>[10]COOPEGUANACASTE!F10</f>
        <v>2221.5</v>
      </c>
      <c r="F10" s="13">
        <f>[10]COOPEGUANACASTE!G10</f>
        <v>2221.5</v>
      </c>
      <c r="G10" s="13">
        <f>[10]COOPEGUANACASTE!H10</f>
        <v>2221.5</v>
      </c>
      <c r="H10" s="13">
        <f>[10]COOPEGUANACASTE!I10</f>
        <v>2221.5</v>
      </c>
      <c r="I10" s="13">
        <f>[10]COOPEGUANACASTE!J10</f>
        <v>2221.5</v>
      </c>
      <c r="J10" s="13">
        <f>[10]COOPEGUANACASTE!K10</f>
        <v>2221.5</v>
      </c>
      <c r="K10" s="13">
        <f>[10]COOPEGUANACASTE!L10</f>
        <v>2221.5</v>
      </c>
      <c r="L10" s="13">
        <f>[10]COOPEGUANACASTE!M10</f>
        <v>2221.5</v>
      </c>
      <c r="M10" s="13">
        <f>[10]COOPEGUANACASTE!N10</f>
        <v>2221.5</v>
      </c>
    </row>
    <row r="11" spans="1:13" x14ac:dyDescent="0.3">
      <c r="A11" s="22" t="str">
        <f>[10]COOPEGUANACASTE!B11</f>
        <v xml:space="preserve">b. Bloque 31-200 kWh </v>
      </c>
      <c r="B11" s="13">
        <f>[10]COOPEGUANACASTE!C11</f>
        <v>74.05</v>
      </c>
      <c r="C11" s="13">
        <f>[10]COOPEGUANACASTE!D11</f>
        <v>74.049999999999983</v>
      </c>
      <c r="D11" s="13">
        <f>[10]COOPEGUANACASTE!E11</f>
        <v>74.05</v>
      </c>
      <c r="E11" s="13">
        <f>[10]COOPEGUANACASTE!F11</f>
        <v>74.049999999999983</v>
      </c>
      <c r="F11" s="13">
        <f>[10]COOPEGUANACASTE!G11</f>
        <v>74.05</v>
      </c>
      <c r="G11" s="13">
        <f>[10]COOPEGUANACASTE!H11</f>
        <v>74.049999999999983</v>
      </c>
      <c r="H11" s="13">
        <f>[10]COOPEGUANACASTE!I11</f>
        <v>74.05</v>
      </c>
      <c r="I11" s="13">
        <f>[10]COOPEGUANACASTE!J11</f>
        <v>74.05</v>
      </c>
      <c r="J11" s="13">
        <f>[10]COOPEGUANACASTE!K11</f>
        <v>74.049999999999983</v>
      </c>
      <c r="K11" s="13">
        <f>[10]COOPEGUANACASTE!L11</f>
        <v>74.05</v>
      </c>
      <c r="L11" s="13">
        <f>[10]COOPEGUANACASTE!M11</f>
        <v>74.049999999999983</v>
      </c>
      <c r="M11" s="13">
        <f>[10]COOPEGUANACASTE!N11</f>
        <v>74.05</v>
      </c>
    </row>
    <row r="12" spans="1:13" x14ac:dyDescent="0.3">
      <c r="A12" s="116" t="str">
        <f>[10]COOPEGUANACASTE!B12</f>
        <v>c. Bloque mayor a 200 kWh</v>
      </c>
      <c r="B12" s="115">
        <f>[10]COOPEGUANACASTE!C12</f>
        <v>104.38000000000007</v>
      </c>
      <c r="C12" s="115">
        <f>[10]COOPEGUANACASTE!D12</f>
        <v>104.38000000000007</v>
      </c>
      <c r="D12" s="115">
        <f>[10]COOPEGUANACASTE!E12</f>
        <v>104.38000000000007</v>
      </c>
      <c r="E12" s="115">
        <f>[10]COOPEGUANACASTE!F12</f>
        <v>104.38000000000007</v>
      </c>
      <c r="F12" s="115">
        <f>[10]COOPEGUANACASTE!G12</f>
        <v>104.38000000000007</v>
      </c>
      <c r="G12" s="115">
        <f>[10]COOPEGUANACASTE!H12</f>
        <v>104.38000000000007</v>
      </c>
      <c r="H12" s="115">
        <f>[10]COOPEGUANACASTE!I12</f>
        <v>104.38000000000007</v>
      </c>
      <c r="I12" s="115">
        <f>[10]COOPEGUANACASTE!J12</f>
        <v>104.38000000000007</v>
      </c>
      <c r="J12" s="115">
        <f>[10]COOPEGUANACASTE!K12</f>
        <v>104.38000000000007</v>
      </c>
      <c r="K12" s="115">
        <f>[10]COOPEGUANACASTE!L12</f>
        <v>104.38000000000007</v>
      </c>
      <c r="L12" s="115">
        <f>[10]COOPEGUANACASTE!M12</f>
        <v>104.38000000000007</v>
      </c>
      <c r="M12" s="115">
        <f>[10]COOPEGUANACASTE!N12</f>
        <v>104.38000000000007</v>
      </c>
    </row>
    <row r="13" spans="1:13" x14ac:dyDescent="0.3">
      <c r="A13" s="66" t="str">
        <f>[10]COOPEGUANACASTE!B13</f>
        <v>COMERCIOS Y SERVICIOS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x14ac:dyDescent="0.3">
      <c r="A14" s="66" t="str">
        <f>[10]COOPEGUANACASTE!B14</f>
        <v>T-CO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3">
      <c r="A15" s="22" t="str">
        <f>[10]COOPEGUANACASTE!B15</f>
        <v>a. Consumo de Energía menor o igual a 3000 kWh</v>
      </c>
      <c r="B15" s="13">
        <f>[10]COOPEGUANACASTE!C15</f>
        <v>109.25</v>
      </c>
      <c r="C15" s="13">
        <f>[10]COOPEGUANACASTE!D15</f>
        <v>109.25</v>
      </c>
      <c r="D15" s="13">
        <f>[10]COOPEGUANACASTE!E15</f>
        <v>109.25</v>
      </c>
      <c r="E15" s="13">
        <f>[10]COOPEGUANACASTE!F15</f>
        <v>109.25</v>
      </c>
      <c r="F15" s="13">
        <f>[10]COOPEGUANACASTE!G15</f>
        <v>109.25</v>
      </c>
      <c r="G15" s="13">
        <f>[10]COOPEGUANACASTE!H15</f>
        <v>109.25</v>
      </c>
      <c r="H15" s="13">
        <f>[10]COOPEGUANACASTE!I15</f>
        <v>109.25</v>
      </c>
      <c r="I15" s="13">
        <f>[10]COOPEGUANACASTE!J15</f>
        <v>109.25</v>
      </c>
      <c r="J15" s="13">
        <f>[10]COOPEGUANACASTE!K15</f>
        <v>109.25</v>
      </c>
      <c r="K15" s="13">
        <f>[10]COOPEGUANACASTE!L15</f>
        <v>109.25</v>
      </c>
      <c r="L15" s="13">
        <f>[10]COOPEGUANACASTE!M15</f>
        <v>109.25</v>
      </c>
      <c r="M15" s="13">
        <f>[10]COOPEGUANACASTE!N15</f>
        <v>109.25</v>
      </c>
    </row>
    <row r="16" spans="1:13" x14ac:dyDescent="0.3">
      <c r="A16" s="22" t="str">
        <f>[10]COOPEGUANACASTE!B16</f>
        <v xml:space="preserve">b. Bloque 0-3000 kWh </v>
      </c>
      <c r="B16" s="13">
        <f>[10]COOPEGUANACASTE!C16</f>
        <v>207570</v>
      </c>
      <c r="C16" s="13">
        <f>[10]COOPEGUANACASTE!D16</f>
        <v>207570</v>
      </c>
      <c r="D16" s="13">
        <f>[10]COOPEGUANACASTE!E16</f>
        <v>207570</v>
      </c>
      <c r="E16" s="13">
        <f>[10]COOPEGUANACASTE!F16</f>
        <v>207570</v>
      </c>
      <c r="F16" s="13">
        <f>[10]COOPEGUANACASTE!G16</f>
        <v>207570</v>
      </c>
      <c r="G16" s="13">
        <f>[10]COOPEGUANACASTE!H16</f>
        <v>207570</v>
      </c>
      <c r="H16" s="13">
        <f>[10]COOPEGUANACASTE!I16</f>
        <v>207570</v>
      </c>
      <c r="I16" s="13">
        <f>[10]COOPEGUANACASTE!J16</f>
        <v>207570</v>
      </c>
      <c r="J16" s="13">
        <f>[10]COOPEGUANACASTE!K16</f>
        <v>207570</v>
      </c>
      <c r="K16" s="13">
        <f>[10]COOPEGUANACASTE!L16</f>
        <v>207570</v>
      </c>
      <c r="L16" s="13">
        <f>[10]COOPEGUANACASTE!M16</f>
        <v>207570</v>
      </c>
      <c r="M16" s="13">
        <f>[10]COOPEGUANACASTE!N16</f>
        <v>207570</v>
      </c>
    </row>
    <row r="17" spans="1:14" x14ac:dyDescent="0.3">
      <c r="A17" s="22" t="str">
        <f>[10]COOPEGUANACASTE!B17</f>
        <v xml:space="preserve">c. Bloque mayor a 3000 kWh </v>
      </c>
      <c r="B17" s="13">
        <f>[10]COOPEGUANACASTE!C17</f>
        <v>69.19000000000004</v>
      </c>
      <c r="C17" s="13">
        <f>[10]COOPEGUANACASTE!D17</f>
        <v>69.19000000000004</v>
      </c>
      <c r="D17" s="13">
        <f>[10]COOPEGUANACASTE!E17</f>
        <v>69.19000000000004</v>
      </c>
      <c r="E17" s="13">
        <f>[10]COOPEGUANACASTE!F17</f>
        <v>69.19000000000004</v>
      </c>
      <c r="F17" s="13">
        <f>[10]COOPEGUANACASTE!G17</f>
        <v>69.19000000000004</v>
      </c>
      <c r="G17" s="13">
        <f>[10]COOPEGUANACASTE!H17</f>
        <v>69.19000000000004</v>
      </c>
      <c r="H17" s="13">
        <f>[10]COOPEGUANACASTE!I17</f>
        <v>69.19000000000004</v>
      </c>
      <c r="I17" s="13">
        <f>[10]COOPEGUANACASTE!J17</f>
        <v>69.19000000000004</v>
      </c>
      <c r="J17" s="13">
        <f>[10]COOPEGUANACASTE!K17</f>
        <v>69.19000000000004</v>
      </c>
      <c r="K17" s="13">
        <f>[10]COOPEGUANACASTE!L17</f>
        <v>69.19000000000004</v>
      </c>
      <c r="L17" s="13">
        <f>[10]COOPEGUANACASTE!M17</f>
        <v>69.19000000000004</v>
      </c>
      <c r="M17" s="13">
        <f>[10]COOPEGUANACASTE!N17</f>
        <v>69.19000000000004</v>
      </c>
    </row>
    <row r="18" spans="1:14" x14ac:dyDescent="0.3">
      <c r="A18" s="22" t="str">
        <f>[10]COOPEGUANACASTE!B18</f>
        <v xml:space="preserve">d. Bloque 0-10 kW </v>
      </c>
      <c r="B18" s="13">
        <f>[10]COOPEGUANACASTE!C18</f>
        <v>102182.5</v>
      </c>
      <c r="C18" s="13">
        <f>[10]COOPEGUANACASTE!D18</f>
        <v>102182.5</v>
      </c>
      <c r="D18" s="13">
        <f>[10]COOPEGUANACASTE!E18</f>
        <v>102182.5</v>
      </c>
      <c r="E18" s="13">
        <f>[10]COOPEGUANACASTE!F18</f>
        <v>102182.5</v>
      </c>
      <c r="F18" s="13">
        <f>[10]COOPEGUANACASTE!G18</f>
        <v>102182.5</v>
      </c>
      <c r="G18" s="13">
        <f>[10]COOPEGUANACASTE!H18</f>
        <v>102182.5</v>
      </c>
      <c r="H18" s="13">
        <f>[10]COOPEGUANACASTE!I18</f>
        <v>102182.5</v>
      </c>
      <c r="I18" s="13">
        <f>[10]COOPEGUANACASTE!J18</f>
        <v>102182.5</v>
      </c>
      <c r="J18" s="13">
        <f>[10]COOPEGUANACASTE!K18</f>
        <v>102182.5</v>
      </c>
      <c r="K18" s="13">
        <f>[10]COOPEGUANACASTE!L18</f>
        <v>102182.5</v>
      </c>
      <c r="L18" s="13">
        <f>[10]COOPEGUANACASTE!M18</f>
        <v>102182.5</v>
      </c>
      <c r="M18" s="13">
        <f>[10]COOPEGUANACASTE!N18</f>
        <v>102182.5</v>
      </c>
    </row>
    <row r="19" spans="1:14" x14ac:dyDescent="0.3">
      <c r="A19" s="116" t="str">
        <f>[10]COOPEGUANACASTE!B19</f>
        <v>e. Bloque mayor a 10 kW</v>
      </c>
      <c r="B19" s="115">
        <f>[10]COOPEGUANACASTE!C19</f>
        <v>10218.25</v>
      </c>
      <c r="C19" s="115">
        <f>[10]COOPEGUANACASTE!D19</f>
        <v>10218.25</v>
      </c>
      <c r="D19" s="115">
        <f>[10]COOPEGUANACASTE!E19</f>
        <v>10218.25</v>
      </c>
      <c r="E19" s="115">
        <f>[10]COOPEGUANACASTE!F19</f>
        <v>10218.25</v>
      </c>
      <c r="F19" s="115">
        <f>[10]COOPEGUANACASTE!G19</f>
        <v>10218.25</v>
      </c>
      <c r="G19" s="115">
        <f>[10]COOPEGUANACASTE!H19</f>
        <v>10218.25</v>
      </c>
      <c r="H19" s="115">
        <f>[10]COOPEGUANACASTE!I19</f>
        <v>10218.25</v>
      </c>
      <c r="I19" s="115">
        <f>[10]COOPEGUANACASTE!J19</f>
        <v>10218.25</v>
      </c>
      <c r="J19" s="115">
        <f>[10]COOPEGUANACASTE!K19</f>
        <v>10218.25</v>
      </c>
      <c r="K19" s="115">
        <f>[10]COOPEGUANACASTE!L19</f>
        <v>10218.25</v>
      </c>
      <c r="L19" s="115">
        <f>[10]COOPEGUANACASTE!M19</f>
        <v>10218.25</v>
      </c>
      <c r="M19" s="115">
        <f>[10]COOPEGUANACASTE!N19</f>
        <v>10218.25</v>
      </c>
    </row>
    <row r="20" spans="1:14" x14ac:dyDescent="0.3">
      <c r="A20" s="66" t="str">
        <f>[10]COOPEGUANACASTE!B20</f>
        <v>INDUSTRIAL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23"/>
    </row>
    <row r="21" spans="1:14" x14ac:dyDescent="0.3">
      <c r="A21" s="66" t="str">
        <f>[10]COOPEGUANACASTE!B21</f>
        <v>T-IN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23"/>
    </row>
    <row r="22" spans="1:14" x14ac:dyDescent="0.3">
      <c r="A22" s="22" t="str">
        <f>[10]COOPEGUANACASTE!B22</f>
        <v>a. Consumo de Energía menor o igual a 3000 kWh</v>
      </c>
      <c r="B22" s="13">
        <f>[10]COOPEGUANACASTE!C22</f>
        <v>109.25</v>
      </c>
      <c r="C22" s="13">
        <f>[10]COOPEGUANACASTE!D22</f>
        <v>109.25</v>
      </c>
      <c r="D22" s="13">
        <f>[10]COOPEGUANACASTE!E22</f>
        <v>109.25</v>
      </c>
      <c r="E22" s="13">
        <f>[10]COOPEGUANACASTE!F22</f>
        <v>109.25</v>
      </c>
      <c r="F22" s="13">
        <f>[10]COOPEGUANACASTE!G22</f>
        <v>109.25</v>
      </c>
      <c r="G22" s="13">
        <f>[10]COOPEGUANACASTE!H22</f>
        <v>109.25</v>
      </c>
      <c r="H22" s="13">
        <f>[10]COOPEGUANACASTE!I22</f>
        <v>109.25</v>
      </c>
      <c r="I22" s="13">
        <f>[10]COOPEGUANACASTE!J22</f>
        <v>109.25</v>
      </c>
      <c r="J22" s="13">
        <f>[10]COOPEGUANACASTE!K22</f>
        <v>109.25</v>
      </c>
      <c r="K22" s="13">
        <f>[10]COOPEGUANACASTE!L22</f>
        <v>109.25</v>
      </c>
      <c r="L22" s="13">
        <f>[10]COOPEGUANACASTE!M22</f>
        <v>109.25</v>
      </c>
      <c r="M22" s="13">
        <f>[10]COOPEGUANACASTE!N22</f>
        <v>109.25</v>
      </c>
      <c r="N22" s="23"/>
    </row>
    <row r="23" spans="1:14" x14ac:dyDescent="0.3">
      <c r="A23" s="22" t="str">
        <f>[10]COOPEGUANACASTE!B23</f>
        <v xml:space="preserve">b. Bloque 0-3000 kWh </v>
      </c>
      <c r="B23" s="13">
        <f>[10]COOPEGUANACASTE!C23</f>
        <v>207570</v>
      </c>
      <c r="C23" s="13">
        <f>[10]COOPEGUANACASTE!D23</f>
        <v>207570</v>
      </c>
      <c r="D23" s="13">
        <f>[10]COOPEGUANACASTE!E23</f>
        <v>207570</v>
      </c>
      <c r="E23" s="13">
        <f>[10]COOPEGUANACASTE!F23</f>
        <v>207570</v>
      </c>
      <c r="F23" s="13">
        <f>[10]COOPEGUANACASTE!G23</f>
        <v>207570</v>
      </c>
      <c r="G23" s="13">
        <f>[10]COOPEGUANACASTE!H23</f>
        <v>207570</v>
      </c>
      <c r="H23" s="13">
        <f>[10]COOPEGUANACASTE!I23</f>
        <v>207570</v>
      </c>
      <c r="I23" s="13">
        <f>[10]COOPEGUANACASTE!J23</f>
        <v>207570</v>
      </c>
      <c r="J23" s="13">
        <f>[10]COOPEGUANACASTE!K23</f>
        <v>207570</v>
      </c>
      <c r="K23" s="13">
        <f>[10]COOPEGUANACASTE!L23</f>
        <v>207570</v>
      </c>
      <c r="L23" s="13">
        <f>[10]COOPEGUANACASTE!M23</f>
        <v>207570</v>
      </c>
      <c r="M23" s="13">
        <f>[10]COOPEGUANACASTE!N23</f>
        <v>207570</v>
      </c>
      <c r="N23" s="23"/>
    </row>
    <row r="24" spans="1:14" x14ac:dyDescent="0.3">
      <c r="A24" s="22" t="str">
        <f>[10]COOPEGUANACASTE!B24</f>
        <v xml:space="preserve">c. Bloque mayor a 3000 kWh </v>
      </c>
      <c r="B24" s="13">
        <f>[10]COOPEGUANACASTE!C24</f>
        <v>69.19000000000004</v>
      </c>
      <c r="C24" s="13">
        <f>[10]COOPEGUANACASTE!D24</f>
        <v>69.19000000000004</v>
      </c>
      <c r="D24" s="13">
        <f>[10]COOPEGUANACASTE!E24</f>
        <v>69.19000000000004</v>
      </c>
      <c r="E24" s="13">
        <f>[10]COOPEGUANACASTE!F24</f>
        <v>69.19000000000004</v>
      </c>
      <c r="F24" s="13">
        <f>[10]COOPEGUANACASTE!G24</f>
        <v>69.19000000000004</v>
      </c>
      <c r="G24" s="13">
        <f>[10]COOPEGUANACASTE!H24</f>
        <v>69.19000000000004</v>
      </c>
      <c r="H24" s="13">
        <f>[10]COOPEGUANACASTE!I24</f>
        <v>69.19000000000004</v>
      </c>
      <c r="I24" s="13">
        <f>[10]COOPEGUANACASTE!J24</f>
        <v>69.19000000000004</v>
      </c>
      <c r="J24" s="13">
        <f>[10]COOPEGUANACASTE!K24</f>
        <v>69.19000000000004</v>
      </c>
      <c r="K24" s="13">
        <f>[10]COOPEGUANACASTE!L24</f>
        <v>69.19000000000004</v>
      </c>
      <c r="L24" s="13">
        <f>[10]COOPEGUANACASTE!M24</f>
        <v>69.19000000000004</v>
      </c>
      <c r="M24" s="13">
        <f>[10]COOPEGUANACASTE!N24</f>
        <v>69.19000000000004</v>
      </c>
      <c r="N24" s="23"/>
    </row>
    <row r="25" spans="1:14" x14ac:dyDescent="0.3">
      <c r="A25" s="22" t="str">
        <f>[10]COOPEGUANACASTE!B25</f>
        <v xml:space="preserve">d. Bloque 0-10 kW </v>
      </c>
      <c r="B25" s="13">
        <f>[10]COOPEGUANACASTE!C25</f>
        <v>102182.5</v>
      </c>
      <c r="C25" s="13">
        <f>[10]COOPEGUANACASTE!D25</f>
        <v>102182.5</v>
      </c>
      <c r="D25" s="13">
        <f>[10]COOPEGUANACASTE!E25</f>
        <v>102182.5</v>
      </c>
      <c r="E25" s="13">
        <f>[10]COOPEGUANACASTE!F25</f>
        <v>102182.5</v>
      </c>
      <c r="F25" s="13">
        <f>[10]COOPEGUANACASTE!G25</f>
        <v>102182.5</v>
      </c>
      <c r="G25" s="13">
        <f>[10]COOPEGUANACASTE!H25</f>
        <v>102182.5</v>
      </c>
      <c r="H25" s="13">
        <f>[10]COOPEGUANACASTE!I25</f>
        <v>102182.5</v>
      </c>
      <c r="I25" s="13">
        <f>[10]COOPEGUANACASTE!J25</f>
        <v>102182.5</v>
      </c>
      <c r="J25" s="13">
        <f>[10]COOPEGUANACASTE!K25</f>
        <v>102182.5</v>
      </c>
      <c r="K25" s="13">
        <f>[10]COOPEGUANACASTE!L25</f>
        <v>102182.5</v>
      </c>
      <c r="L25" s="13">
        <f>[10]COOPEGUANACASTE!M25</f>
        <v>102182.5</v>
      </c>
      <c r="M25" s="13">
        <f>[10]COOPEGUANACASTE!N25</f>
        <v>102182.5</v>
      </c>
      <c r="N25" s="23"/>
    </row>
    <row r="26" spans="1:14" x14ac:dyDescent="0.3">
      <c r="A26" s="116" t="str">
        <f>[10]COOPEGUANACASTE!B26</f>
        <v>e. Bloque mayor a 10 kW</v>
      </c>
      <c r="B26" s="115">
        <f>[10]COOPEGUANACASTE!C26</f>
        <v>10218.25</v>
      </c>
      <c r="C26" s="115">
        <f>[10]COOPEGUANACASTE!D26</f>
        <v>10218.25</v>
      </c>
      <c r="D26" s="115">
        <f>[10]COOPEGUANACASTE!E26</f>
        <v>10218.25</v>
      </c>
      <c r="E26" s="115">
        <f>[10]COOPEGUANACASTE!F26</f>
        <v>10218.25</v>
      </c>
      <c r="F26" s="115">
        <f>[10]COOPEGUANACASTE!G26</f>
        <v>10218.25</v>
      </c>
      <c r="G26" s="115">
        <f>[10]COOPEGUANACASTE!H26</f>
        <v>10218.25</v>
      </c>
      <c r="H26" s="115">
        <f>[10]COOPEGUANACASTE!I26</f>
        <v>10218.25</v>
      </c>
      <c r="I26" s="115">
        <f>[10]COOPEGUANACASTE!J26</f>
        <v>10218.25</v>
      </c>
      <c r="J26" s="115">
        <f>[10]COOPEGUANACASTE!K26</f>
        <v>10218.25</v>
      </c>
      <c r="K26" s="115">
        <f>[10]COOPEGUANACASTE!L26</f>
        <v>10218.25</v>
      </c>
      <c r="L26" s="115">
        <f>[10]COOPEGUANACASTE!M26</f>
        <v>10218.25</v>
      </c>
      <c r="M26" s="115">
        <f>[10]COOPEGUANACASTE!N26</f>
        <v>10218.25</v>
      </c>
      <c r="N26" s="23"/>
    </row>
    <row r="27" spans="1:14" x14ac:dyDescent="0.3">
      <c r="A27" s="66" t="str">
        <f>[10]COOPEGUANACASTE!B27</f>
        <v>MEDIA TENSIÓN (T-MT)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23"/>
    </row>
    <row r="28" spans="1:14" x14ac:dyDescent="0.3">
      <c r="A28" s="66" t="str">
        <f>[10]COOPEGUANACASTE!B28</f>
        <v>T-MT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3"/>
    </row>
    <row r="29" spans="1:14" x14ac:dyDescent="0.3">
      <c r="A29" s="22" t="str">
        <f>[10]COOPEGUANACASTE!B29</f>
        <v>a. Energía Punta</v>
      </c>
      <c r="B29" s="13">
        <f>[10]COOPEGUANACASTE!C29</f>
        <v>91.039999999999978</v>
      </c>
      <c r="C29" s="13">
        <f>[10]COOPEGUANACASTE!D29</f>
        <v>91.039999999999978</v>
      </c>
      <c r="D29" s="13">
        <f>[10]COOPEGUANACASTE!E29</f>
        <v>91.039999999999978</v>
      </c>
      <c r="E29" s="13">
        <f>[10]COOPEGUANACASTE!F29</f>
        <v>91.039999999999978</v>
      </c>
      <c r="F29" s="13">
        <f>[10]COOPEGUANACASTE!G29</f>
        <v>91.039999999999978</v>
      </c>
      <c r="G29" s="13">
        <f>[10]COOPEGUANACASTE!H29</f>
        <v>91.039999999999978</v>
      </c>
      <c r="H29" s="13">
        <f>[10]COOPEGUANACASTE!I29</f>
        <v>91.039999999999978</v>
      </c>
      <c r="I29" s="13">
        <f>[10]COOPEGUANACASTE!J29</f>
        <v>91.039999999999978</v>
      </c>
      <c r="J29" s="13">
        <f>[10]COOPEGUANACASTE!K29</f>
        <v>91.039999999999978</v>
      </c>
      <c r="K29" s="13">
        <f>[10]COOPEGUANACASTE!L29</f>
        <v>91.039999999999978</v>
      </c>
      <c r="L29" s="13">
        <f>[10]COOPEGUANACASTE!M29</f>
        <v>91.039999999999978</v>
      </c>
      <c r="M29" s="13">
        <f>[10]COOPEGUANACASTE!N29</f>
        <v>91.039999999999978</v>
      </c>
      <c r="N29" s="23"/>
    </row>
    <row r="30" spans="1:14" x14ac:dyDescent="0.3">
      <c r="A30" s="22" t="str">
        <f>[10]COOPEGUANACASTE!B30</f>
        <v>b. Energía Valle</v>
      </c>
      <c r="B30" s="13">
        <f>[10]COOPEGUANACASTE!C30</f>
        <v>78.91</v>
      </c>
      <c r="C30" s="13">
        <f>[10]COOPEGUANACASTE!D30</f>
        <v>78.910000000000011</v>
      </c>
      <c r="D30" s="13">
        <f>[10]COOPEGUANACASTE!E30</f>
        <v>78.91</v>
      </c>
      <c r="E30" s="13">
        <f>[10]COOPEGUANACASTE!F30</f>
        <v>78.910000000000011</v>
      </c>
      <c r="F30" s="13">
        <f>[10]COOPEGUANACASTE!G30</f>
        <v>78.91</v>
      </c>
      <c r="G30" s="13">
        <f>[10]COOPEGUANACASTE!H30</f>
        <v>78.910000000000011</v>
      </c>
      <c r="H30" s="13">
        <f>[10]COOPEGUANACASTE!I30</f>
        <v>78.91</v>
      </c>
      <c r="I30" s="13">
        <f>[10]COOPEGUANACASTE!J30</f>
        <v>78.91</v>
      </c>
      <c r="J30" s="13">
        <f>[10]COOPEGUANACASTE!K30</f>
        <v>78.910000000000011</v>
      </c>
      <c r="K30" s="13">
        <f>[10]COOPEGUANACASTE!L30</f>
        <v>78.91</v>
      </c>
      <c r="L30" s="13">
        <f>[10]COOPEGUANACASTE!M30</f>
        <v>78.910000000000011</v>
      </c>
      <c r="M30" s="13">
        <f>[10]COOPEGUANACASTE!N30</f>
        <v>78.91</v>
      </c>
      <c r="N30" s="23"/>
    </row>
    <row r="31" spans="1:14" x14ac:dyDescent="0.3">
      <c r="A31" s="22" t="str">
        <f>[10]COOPEGUANACASTE!B31</f>
        <v>c. Energía Noche</v>
      </c>
      <c r="B31" s="13">
        <f>[10]COOPEGUANACASTE!C31</f>
        <v>70.410000000000011</v>
      </c>
      <c r="C31" s="13">
        <f>[10]COOPEGUANACASTE!D31</f>
        <v>70.410000000000025</v>
      </c>
      <c r="D31" s="13">
        <f>[10]COOPEGUANACASTE!E31</f>
        <v>70.410000000000011</v>
      </c>
      <c r="E31" s="13">
        <f>[10]COOPEGUANACASTE!F31</f>
        <v>70.410000000000025</v>
      </c>
      <c r="F31" s="13">
        <f>[10]COOPEGUANACASTE!G31</f>
        <v>70.410000000000011</v>
      </c>
      <c r="G31" s="13">
        <f>[10]COOPEGUANACASTE!H31</f>
        <v>70.410000000000025</v>
      </c>
      <c r="H31" s="13">
        <f>[10]COOPEGUANACASTE!I31</f>
        <v>70.410000000000011</v>
      </c>
      <c r="I31" s="13">
        <f>[10]COOPEGUANACASTE!J31</f>
        <v>70.410000000000011</v>
      </c>
      <c r="J31" s="13">
        <f>[10]COOPEGUANACASTE!K31</f>
        <v>70.410000000000025</v>
      </c>
      <c r="K31" s="13">
        <f>[10]COOPEGUANACASTE!L31</f>
        <v>70.410000000000011</v>
      </c>
      <c r="L31" s="13">
        <f>[10]COOPEGUANACASTE!M31</f>
        <v>70.410000000000025</v>
      </c>
      <c r="M31" s="13">
        <f>[10]COOPEGUANACASTE!N31</f>
        <v>70.410000000000011</v>
      </c>
      <c r="N31" s="23"/>
    </row>
    <row r="32" spans="1:14" x14ac:dyDescent="0.3">
      <c r="A32" s="22" t="str">
        <f>[10]COOPEGUANACASTE!B32</f>
        <v>d. Potencia Punta</v>
      </c>
      <c r="B32" s="13">
        <f>[10]COOPEGUANACASTE!C32</f>
        <v>4124.6900000000014</v>
      </c>
      <c r="C32" s="13">
        <f>[10]COOPEGUANACASTE!D32</f>
        <v>4124.6900000000014</v>
      </c>
      <c r="D32" s="13">
        <f>[10]COOPEGUANACASTE!E32</f>
        <v>4124.6900000000014</v>
      </c>
      <c r="E32" s="13">
        <f>[10]COOPEGUANACASTE!F32</f>
        <v>4124.6900000000014</v>
      </c>
      <c r="F32" s="13">
        <f>[10]COOPEGUANACASTE!G32</f>
        <v>4124.6900000000014</v>
      </c>
      <c r="G32" s="13">
        <f>[10]COOPEGUANACASTE!H32</f>
        <v>4124.6900000000014</v>
      </c>
      <c r="H32" s="13">
        <f>[10]COOPEGUANACASTE!I32</f>
        <v>4124.6900000000014</v>
      </c>
      <c r="I32" s="13">
        <f>[10]COOPEGUANACASTE!J32</f>
        <v>4124.6900000000014</v>
      </c>
      <c r="J32" s="13">
        <f>[10]COOPEGUANACASTE!K32</f>
        <v>4124.6900000000014</v>
      </c>
      <c r="K32" s="13">
        <f>[10]COOPEGUANACASTE!L32</f>
        <v>4124.6900000000014</v>
      </c>
      <c r="L32" s="13">
        <f>[10]COOPEGUANACASTE!M32</f>
        <v>4124.6900000000014</v>
      </c>
      <c r="M32" s="13">
        <f>[10]COOPEGUANACASTE!N32</f>
        <v>4124.6900000000014</v>
      </c>
      <c r="N32" s="23"/>
    </row>
    <row r="33" spans="1:14" x14ac:dyDescent="0.3">
      <c r="A33" s="116" t="str">
        <f>[10]COOPEGUANACASTE!B33</f>
        <v>e. Potencia Valle</v>
      </c>
      <c r="B33" s="115">
        <f>[10]COOPEGUANACASTE!C33</f>
        <v>4124.6900000000014</v>
      </c>
      <c r="C33" s="115">
        <f>[10]COOPEGUANACASTE!D33</f>
        <v>4124.6900000000014</v>
      </c>
      <c r="D33" s="115">
        <f>[10]COOPEGUANACASTE!E33</f>
        <v>4124.6900000000014</v>
      </c>
      <c r="E33" s="115">
        <f>[10]COOPEGUANACASTE!F33</f>
        <v>4124.6900000000014</v>
      </c>
      <c r="F33" s="115">
        <f>[10]COOPEGUANACASTE!G33</f>
        <v>4124.6900000000014</v>
      </c>
      <c r="G33" s="115">
        <f>[10]COOPEGUANACASTE!H33</f>
        <v>4124.6900000000014</v>
      </c>
      <c r="H33" s="115">
        <f>[10]COOPEGUANACASTE!I33</f>
        <v>4124.6900000000014</v>
      </c>
      <c r="I33" s="115">
        <f>[10]COOPEGUANACASTE!J33</f>
        <v>4124.6900000000014</v>
      </c>
      <c r="J33" s="115">
        <f>[10]COOPEGUANACASTE!K33</f>
        <v>4124.6900000000014</v>
      </c>
      <c r="K33" s="115">
        <f>[10]COOPEGUANACASTE!L33</f>
        <v>4124.6900000000014</v>
      </c>
      <c r="L33" s="115">
        <f>[10]COOPEGUANACASTE!M33</f>
        <v>4124.6900000000014</v>
      </c>
      <c r="M33" s="115">
        <f>[10]COOPEGUANACASTE!N33</f>
        <v>4124.6900000000014</v>
      </c>
      <c r="N33" s="23"/>
    </row>
    <row r="34" spans="1:14" x14ac:dyDescent="0.3">
      <c r="A34" s="66" t="str">
        <f>[10]COOPEGUANACASTE!B34</f>
        <v>ALUMBRADO PÚBLICO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spans="1:14" x14ac:dyDescent="0.3">
      <c r="A35" s="66" t="str">
        <f>[10]COOPEGUANACASTE!B35</f>
        <v>T-AP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4" x14ac:dyDescent="0.3">
      <c r="A36" s="22" t="str">
        <f>[10]COOPEGUANACASTE!B36</f>
        <v>a. Bloque 0-30 kWh</v>
      </c>
      <c r="B36" s="13">
        <f>[10]COOPEGUANACASTE!C36</f>
        <v>97.80000000000004</v>
      </c>
      <c r="C36" s="13">
        <f>[10]COOPEGUANACASTE!D36</f>
        <v>97.800000000000026</v>
      </c>
      <c r="D36" s="13">
        <f>[10]COOPEGUANACASTE!E36</f>
        <v>97.80000000000004</v>
      </c>
      <c r="E36" s="13">
        <f>[10]COOPEGUANACASTE!F36</f>
        <v>97.800000000000026</v>
      </c>
      <c r="F36" s="13">
        <f>[10]COOPEGUANACASTE!G36</f>
        <v>97.80000000000004</v>
      </c>
      <c r="G36" s="13">
        <f>[10]COOPEGUANACASTE!H36</f>
        <v>97.800000000000026</v>
      </c>
      <c r="H36" s="13">
        <f>[10]COOPEGUANACASTE!I36</f>
        <v>97.80000000000004</v>
      </c>
      <c r="I36" s="13">
        <f>[10]COOPEGUANACASTE!J36</f>
        <v>97.80000000000004</v>
      </c>
      <c r="J36" s="13">
        <f>[10]COOPEGUANACASTE!K36</f>
        <v>97.800000000000026</v>
      </c>
      <c r="K36" s="13">
        <f>[10]COOPEGUANACASTE!L36</f>
        <v>97.80000000000004</v>
      </c>
      <c r="L36" s="13">
        <f>[10]COOPEGUANACASTE!M36</f>
        <v>97.800000000000026</v>
      </c>
      <c r="M36" s="13">
        <f>[10]COOPEGUANACASTE!N36</f>
        <v>97.80000000000004</v>
      </c>
    </row>
    <row r="37" spans="1:14" x14ac:dyDescent="0.3">
      <c r="A37" s="22" t="str">
        <f>[10]COOPEGUANACASTE!B37</f>
        <v xml:space="preserve">b. Bloque 31-50 000 kWh </v>
      </c>
      <c r="B37" s="13">
        <f>[10]COOPEGUANACASTE!C37</f>
        <v>3.2600000000000011</v>
      </c>
      <c r="C37" s="13">
        <f>[10]COOPEGUANACASTE!D37</f>
        <v>3.2600000000000007</v>
      </c>
      <c r="D37" s="13">
        <f>[10]COOPEGUANACASTE!E37</f>
        <v>3.2600000000000011</v>
      </c>
      <c r="E37" s="13">
        <f>[10]COOPEGUANACASTE!F37</f>
        <v>3.2600000000000007</v>
      </c>
      <c r="F37" s="13">
        <f>[10]COOPEGUANACASTE!G37</f>
        <v>3.2600000000000011</v>
      </c>
      <c r="G37" s="13">
        <f>[10]COOPEGUANACASTE!H37</f>
        <v>3.2600000000000007</v>
      </c>
      <c r="H37" s="13">
        <f>[10]COOPEGUANACASTE!I37</f>
        <v>3.2600000000000011</v>
      </c>
      <c r="I37" s="13">
        <f>[10]COOPEGUANACASTE!J37</f>
        <v>3.2600000000000011</v>
      </c>
      <c r="J37" s="13">
        <f>[10]COOPEGUANACASTE!K37</f>
        <v>3.2600000000000007</v>
      </c>
      <c r="K37" s="13">
        <f>[10]COOPEGUANACASTE!L37</f>
        <v>3.2600000000000011</v>
      </c>
      <c r="L37" s="13">
        <f>[10]COOPEGUANACASTE!M37</f>
        <v>3.2600000000000007</v>
      </c>
      <c r="M37" s="13">
        <f>[10]COOPEGUANACASTE!N37</f>
        <v>3.2600000000000011</v>
      </c>
    </row>
    <row r="38" spans="1:14" x14ac:dyDescent="0.3">
      <c r="A38" s="116" t="str">
        <f>[10]COOPEGUANACASTE!B38</f>
        <v xml:space="preserve">c. Bloque mayor a 50 000 kWh </v>
      </c>
      <c r="B38" s="115">
        <f>[10]COOPEGUANACASTE!C38</f>
        <v>163000</v>
      </c>
      <c r="C38" s="115">
        <f>[10]COOPEGUANACASTE!D38</f>
        <v>163000</v>
      </c>
      <c r="D38" s="115">
        <f>[10]COOPEGUANACASTE!E38</f>
        <v>163000</v>
      </c>
      <c r="E38" s="115">
        <f>[10]COOPEGUANACASTE!F38</f>
        <v>163000</v>
      </c>
      <c r="F38" s="115">
        <f>[10]COOPEGUANACASTE!G38</f>
        <v>163000</v>
      </c>
      <c r="G38" s="115">
        <f>[10]COOPEGUANACASTE!H38</f>
        <v>163000</v>
      </c>
      <c r="H38" s="115">
        <f>[10]COOPEGUANACASTE!I38</f>
        <v>163000</v>
      </c>
      <c r="I38" s="115">
        <f>[10]COOPEGUANACASTE!J38</f>
        <v>163000</v>
      </c>
      <c r="J38" s="115">
        <f>[10]COOPEGUANACASTE!K38</f>
        <v>163000</v>
      </c>
      <c r="K38" s="115">
        <f>[10]COOPEGUANACASTE!L38</f>
        <v>163000</v>
      </c>
      <c r="L38" s="115">
        <f>[10]COOPEGUANACASTE!M38</f>
        <v>163000</v>
      </c>
      <c r="M38" s="115">
        <f>[10]COOPEGUANACASTE!N38</f>
        <v>163000</v>
      </c>
    </row>
    <row r="39" spans="1:14" x14ac:dyDescent="0.3">
      <c r="A39" s="66" t="str">
        <f>[10]COOPEGUANACASTE!B39</f>
        <v>Tarifa de acceso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4" x14ac:dyDescent="0.3">
      <c r="A40" s="66" t="str">
        <f>[10]COOPEGUANACASTE!B40</f>
        <v>T-TA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1:14" x14ac:dyDescent="0.3">
      <c r="A41" s="116" t="str">
        <f>[10]COOPEGUANACASTE!B41</f>
        <v>a. Consumo de Energía cada kWh</v>
      </c>
      <c r="B41" s="115">
        <f>[10]COOPEGUANACASTE!C41</f>
        <v>22.100000000000012</v>
      </c>
      <c r="C41" s="115">
        <f>[10]COOPEGUANACASTE!D41</f>
        <v>22.100000000000012</v>
      </c>
      <c r="D41" s="115">
        <f>[10]COOPEGUANACASTE!E41</f>
        <v>22.100000000000012</v>
      </c>
      <c r="E41" s="115">
        <f>[10]COOPEGUANACASTE!F41</f>
        <v>22.100000000000012</v>
      </c>
      <c r="F41" s="115">
        <f>[10]COOPEGUANACASTE!G41</f>
        <v>22.100000000000012</v>
      </c>
      <c r="G41" s="115">
        <f>[10]COOPEGUANACASTE!H41</f>
        <v>22.100000000000012</v>
      </c>
      <c r="H41" s="115">
        <f>[10]COOPEGUANACASTE!I41</f>
        <v>22.100000000000012</v>
      </c>
      <c r="I41" s="115">
        <f>[10]COOPEGUANACASTE!J41</f>
        <v>22.100000000000012</v>
      </c>
      <c r="J41" s="115">
        <f>[10]COOPEGUANACASTE!K41</f>
        <v>22.100000000000012</v>
      </c>
      <c r="K41" s="115">
        <f>[10]COOPEGUANACASTE!L41</f>
        <v>22.100000000000012</v>
      </c>
      <c r="L41" s="115">
        <f>[10]COOPEGUANACASTE!M41</f>
        <v>22.100000000000012</v>
      </c>
      <c r="M41" s="115">
        <f>[10]COOPEGUANACASTE!N41</f>
        <v>22.100000000000012</v>
      </c>
    </row>
    <row r="42" spans="1:14" x14ac:dyDescent="0.3">
      <c r="A42" s="66" t="str">
        <f>[10]COOPEGUANACASTE!B42</f>
        <v>Tarifa en centros de recarga rápida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1:14" x14ac:dyDescent="0.3">
      <c r="A43" s="66" t="str">
        <f>[10]COOPEGUANACASTE!B43</f>
        <v>T-VE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116" t="str">
        <f>[10]COOPEGUANACASTE!B44</f>
        <v>b. Por minuto de recarga de energía</v>
      </c>
      <c r="B44" s="115">
        <f>[10]COOPEGUANACASTE!C44</f>
        <v>137</v>
      </c>
      <c r="C44" s="115">
        <f>[10]COOPEGUANACASTE!D44</f>
        <v>137</v>
      </c>
      <c r="D44" s="115">
        <f>[10]COOPEGUANACASTE!E44</f>
        <v>137</v>
      </c>
      <c r="E44" s="115">
        <f>[10]COOPEGUANACASTE!F44</f>
        <v>137</v>
      </c>
      <c r="F44" s="115">
        <f>[10]COOPEGUANACASTE!G44</f>
        <v>137</v>
      </c>
      <c r="G44" s="115">
        <f>[10]COOPEGUANACASTE!H44</f>
        <v>137</v>
      </c>
      <c r="H44" s="115">
        <f>[10]COOPEGUANACASTE!I44</f>
        <v>137</v>
      </c>
      <c r="I44" s="115">
        <f>[10]COOPEGUANACASTE!J44</f>
        <v>137</v>
      </c>
      <c r="J44" s="115">
        <f>[10]COOPEGUANACASTE!K44</f>
        <v>137</v>
      </c>
      <c r="K44" s="115">
        <f>[10]COOPEGUANACASTE!L44</f>
        <v>137</v>
      </c>
      <c r="L44" s="115">
        <f>[10]COOPEGUANACASTE!M44</f>
        <v>137</v>
      </c>
      <c r="M44" s="115">
        <f>[10]COOPEGUANACASTE!N44</f>
        <v>137</v>
      </c>
    </row>
    <row r="45" spans="1:14" x14ac:dyDescent="0.3">
      <c r="A45" s="66" t="str">
        <f>[10]COOPEGUANACASTE!B45</f>
        <v>Tarifa residencial modalidad prepago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1:14" x14ac:dyDescent="0.3">
      <c r="A46" s="66" t="str">
        <f>[10]COOPEGUANACASTE!B46</f>
        <v>T-RP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4" x14ac:dyDescent="0.3">
      <c r="A47" s="22" t="str">
        <f>[10]COOPEGUANACASTE!B47</f>
        <v xml:space="preserve">a. Bloque 0-30 kWh </v>
      </c>
      <c r="B47" s="13">
        <f>[10]COOPEGUANACASTE!C47</f>
        <v>2221.5</v>
      </c>
      <c r="C47" s="13">
        <f>[10]COOPEGUANACASTE!D47</f>
        <v>2221.5</v>
      </c>
      <c r="D47" s="13">
        <f>[10]COOPEGUANACASTE!E47</f>
        <v>2221.5</v>
      </c>
      <c r="E47" s="13">
        <f>[10]COOPEGUANACASTE!F47</f>
        <v>2221.5</v>
      </c>
      <c r="F47" s="13">
        <f>[10]COOPEGUANACASTE!G47</f>
        <v>2221.5</v>
      </c>
      <c r="G47" s="13">
        <f>[10]COOPEGUANACASTE!H47</f>
        <v>2221.5</v>
      </c>
      <c r="H47" s="13">
        <f>[10]COOPEGUANACASTE!I47</f>
        <v>2221.5</v>
      </c>
      <c r="I47" s="13">
        <f>[10]COOPEGUANACASTE!J47</f>
        <v>2221.5</v>
      </c>
      <c r="J47" s="13">
        <f>[10]COOPEGUANACASTE!K47</f>
        <v>2221.5</v>
      </c>
      <c r="K47" s="13">
        <f>[10]COOPEGUANACASTE!L47</f>
        <v>2221.5</v>
      </c>
      <c r="L47" s="13">
        <f>[10]COOPEGUANACASTE!M47</f>
        <v>2221.5</v>
      </c>
      <c r="M47" s="13">
        <f>[10]COOPEGUANACASTE!N47</f>
        <v>2221.5</v>
      </c>
    </row>
    <row r="48" spans="1:14" x14ac:dyDescent="0.3">
      <c r="A48" s="22" t="str">
        <f>[10]COOPEGUANACASTE!B48</f>
        <v xml:space="preserve">b. Bloque 31-200 kWh </v>
      </c>
      <c r="B48" s="13">
        <f>[10]COOPEGUANACASTE!C48</f>
        <v>74.05</v>
      </c>
      <c r="C48" s="13">
        <f>[10]COOPEGUANACASTE!D48</f>
        <v>74.049999999999983</v>
      </c>
      <c r="D48" s="13">
        <f>[10]COOPEGUANACASTE!E48</f>
        <v>74.05</v>
      </c>
      <c r="E48" s="13">
        <f>[10]COOPEGUANACASTE!F48</f>
        <v>74.049999999999983</v>
      </c>
      <c r="F48" s="13">
        <f>[10]COOPEGUANACASTE!G48</f>
        <v>74.05</v>
      </c>
      <c r="G48" s="13">
        <f>[10]COOPEGUANACASTE!H48</f>
        <v>74.049999999999983</v>
      </c>
      <c r="H48" s="13">
        <f>[10]COOPEGUANACASTE!I48</f>
        <v>74.05</v>
      </c>
      <c r="I48" s="13">
        <f>[10]COOPEGUANACASTE!J48</f>
        <v>74.05</v>
      </c>
      <c r="J48" s="13">
        <f>[10]COOPEGUANACASTE!K48</f>
        <v>74.049999999999983</v>
      </c>
      <c r="K48" s="13">
        <f>[10]COOPEGUANACASTE!L48</f>
        <v>74.05</v>
      </c>
      <c r="L48" s="13">
        <f>[10]COOPEGUANACASTE!M48</f>
        <v>74.049999999999983</v>
      </c>
      <c r="M48" s="13">
        <f>[10]COOPEGUANACASTE!N48</f>
        <v>74.05</v>
      </c>
    </row>
    <row r="49" spans="1:13" x14ac:dyDescent="0.3">
      <c r="A49" s="116" t="str">
        <f>[10]COOPEGUANACASTE!B49</f>
        <v>c. Bloque mayor a 200 kWh</v>
      </c>
      <c r="B49" s="115">
        <f>[10]COOPEGUANACASTE!C49</f>
        <v>104.38000000000007</v>
      </c>
      <c r="C49" s="115">
        <f>[10]COOPEGUANACASTE!D49</f>
        <v>104.38000000000007</v>
      </c>
      <c r="D49" s="115">
        <f>[10]COOPEGUANACASTE!E49</f>
        <v>104.38000000000007</v>
      </c>
      <c r="E49" s="115">
        <f>[10]COOPEGUANACASTE!F49</f>
        <v>104.38000000000007</v>
      </c>
      <c r="F49" s="115">
        <f>[10]COOPEGUANACASTE!G49</f>
        <v>104.38000000000007</v>
      </c>
      <c r="G49" s="115">
        <f>[10]COOPEGUANACASTE!H49</f>
        <v>104.38000000000007</v>
      </c>
      <c r="H49" s="115">
        <f>[10]COOPEGUANACASTE!I49</f>
        <v>104.38000000000007</v>
      </c>
      <c r="I49" s="115">
        <f>[10]COOPEGUANACASTE!J49</f>
        <v>104.38000000000007</v>
      </c>
      <c r="J49" s="115">
        <f>[10]COOPEGUANACASTE!K49</f>
        <v>104.38000000000007</v>
      </c>
      <c r="K49" s="115">
        <f>[10]COOPEGUANACASTE!L49</f>
        <v>104.38000000000007</v>
      </c>
      <c r="L49" s="115">
        <f>[10]COOPEGUANACASTE!M49</f>
        <v>104.38000000000007</v>
      </c>
      <c r="M49" s="115">
        <f>[10]COOPEGUANACASTE!N49</f>
        <v>104.38000000000007</v>
      </c>
    </row>
    <row r="50" spans="1:13" x14ac:dyDescent="0.3">
      <c r="A50" s="66" t="str">
        <f>[10]COOPEGUANACASTE!B50</f>
        <v>Tarifa en centros de recarga en planteles para autobuses electricos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x14ac:dyDescent="0.3">
      <c r="A51" s="66" t="str">
        <f>[10]COOPEGUANACASTE!B51</f>
        <v>T-BE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116" t="str">
        <f>[10]COOPEGUANACASTE!B52</f>
        <v>b. Consumo de Energía cada kWh</v>
      </c>
      <c r="B52" s="115">
        <f>[10]COOPEGUANACASTE!C52</f>
        <v>52.869999999999955</v>
      </c>
      <c r="C52" s="115">
        <f>[10]COOPEGUANACASTE!D52</f>
        <v>52.869999999999962</v>
      </c>
      <c r="D52" s="115">
        <f>[10]COOPEGUANACASTE!E52</f>
        <v>52.869999999999955</v>
      </c>
      <c r="E52" s="115">
        <f>[10]COOPEGUANACASTE!F52</f>
        <v>52.869999999999962</v>
      </c>
      <c r="F52" s="115">
        <f>[10]COOPEGUANACASTE!G52</f>
        <v>52.869999999999955</v>
      </c>
      <c r="G52" s="115">
        <f>[10]COOPEGUANACASTE!H52</f>
        <v>52.869999999999962</v>
      </c>
      <c r="H52" s="115">
        <f>[10]COOPEGUANACASTE!I52</f>
        <v>52.869999999999955</v>
      </c>
      <c r="I52" s="115">
        <f>[10]COOPEGUANACASTE!J52</f>
        <v>52.869999999999955</v>
      </c>
      <c r="J52" s="115">
        <f>[10]COOPEGUANACASTE!K52</f>
        <v>52.869999999999962</v>
      </c>
      <c r="K52" s="115">
        <f>[10]COOPEGUANACASTE!L52</f>
        <v>52.869999999999955</v>
      </c>
      <c r="L52" s="115">
        <f>[10]COOPEGUANACASTE!M52</f>
        <v>52.869999999999962</v>
      </c>
      <c r="M52" s="115">
        <f>[10]COOPEGUANACASTE!N52</f>
        <v>52.869999999999955</v>
      </c>
    </row>
    <row r="53" spans="1:13" x14ac:dyDescent="0.3">
      <c r="A53" s="66" t="str">
        <f>[10]COOPEGUANACASTE!B53</f>
        <v>Tarifa para los costos de interconeción 
excedentes de energía (colones/kWh)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 x14ac:dyDescent="0.3">
      <c r="A54" s="66" t="str">
        <f>[10]COOPEGUANACASTE!B54</f>
        <v>T-TCI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 x14ac:dyDescent="0.3">
      <c r="A55" s="22" t="str">
        <f>[10]COOPEGUANACASTE!B55</f>
        <v>Etapa I</v>
      </c>
      <c r="B55" s="147">
        <f>[10]COOPEGUANACASTE!C55</f>
        <v>29022</v>
      </c>
      <c r="C55" s="147">
        <f>[10]COOPEGUANACASTE!D55</f>
        <v>29022</v>
      </c>
      <c r="D55" s="147">
        <f>[10]COOPEGUANACASTE!E55</f>
        <v>29022</v>
      </c>
      <c r="E55" s="147">
        <f>[10]COOPEGUANACASTE!F55</f>
        <v>29022</v>
      </c>
      <c r="F55" s="147">
        <f>[10]COOPEGUANACASTE!G55</f>
        <v>29022</v>
      </c>
      <c r="G55" s="147">
        <f>[10]COOPEGUANACASTE!H55</f>
        <v>29022</v>
      </c>
      <c r="H55" s="147">
        <f>[10]COOPEGUANACASTE!I55</f>
        <v>29022</v>
      </c>
      <c r="I55" s="147">
        <f>[10]COOPEGUANACASTE!J55</f>
        <v>12096.58064516129</v>
      </c>
      <c r="J55" s="147">
        <f>[10]COOPEGUANACASTE!K55</f>
        <v>7160</v>
      </c>
      <c r="K55" s="147">
        <f>[10]COOPEGUANACASTE!L55</f>
        <v>7160</v>
      </c>
      <c r="L55" s="147">
        <f>[10]COOPEGUANACASTE!M55</f>
        <v>7160</v>
      </c>
      <c r="M55" s="147">
        <f>[10]COOPEGUANACASTE!N55</f>
        <v>7160</v>
      </c>
    </row>
    <row r="56" spans="1:13" x14ac:dyDescent="0.3">
      <c r="A56" s="22" t="str">
        <f>[10]COOPEGUANACASTE!B56</f>
        <v>Etapa II</v>
      </c>
      <c r="B56" s="147">
        <f>[10]COOPEGUANACASTE!C56</f>
        <v>65468</v>
      </c>
      <c r="C56" s="147">
        <f>[10]COOPEGUANACASTE!D56</f>
        <v>65468</v>
      </c>
      <c r="D56" s="147">
        <f>[10]COOPEGUANACASTE!E56</f>
        <v>65468</v>
      </c>
      <c r="E56" s="147">
        <f>[10]COOPEGUANACASTE!F56</f>
        <v>65468</v>
      </c>
      <c r="F56" s="147">
        <f>[10]COOPEGUANACASTE!G56</f>
        <v>65468</v>
      </c>
      <c r="G56" s="147">
        <f>[10]COOPEGUANACASTE!H56</f>
        <v>65468</v>
      </c>
      <c r="H56" s="147">
        <f>[10]COOPEGUANACASTE!I56</f>
        <v>65468</v>
      </c>
      <c r="I56" s="147">
        <f>[10]COOPEGUANACASTE!J56</f>
        <v>107542.32258064517</v>
      </c>
      <c r="J56" s="147">
        <f>[10]COOPEGUANACASTE!K56</f>
        <v>119814</v>
      </c>
      <c r="K56" s="147">
        <f>[10]COOPEGUANACASTE!L56</f>
        <v>119814</v>
      </c>
      <c r="L56" s="147">
        <f>[10]COOPEGUANACASTE!M56</f>
        <v>119814</v>
      </c>
      <c r="M56" s="147">
        <f>[10]COOPEGUANACASTE!N56</f>
        <v>119814</v>
      </c>
    </row>
    <row r="57" spans="1:13" x14ac:dyDescent="0.3">
      <c r="A57" s="22" t="str">
        <f>[10]COOPEGUANACASTE!B57</f>
        <v>Etapa III</v>
      </c>
      <c r="B57" s="147">
        <f>[10]COOPEGUANACASTE!C57</f>
        <v>78986</v>
      </c>
      <c r="C57" s="147">
        <f>[10]COOPEGUANACASTE!D57</f>
        <v>78986</v>
      </c>
      <c r="D57" s="147">
        <f>[10]COOPEGUANACASTE!E57</f>
        <v>78986</v>
      </c>
      <c r="E57" s="147">
        <f>[10]COOPEGUANACASTE!F57</f>
        <v>78986</v>
      </c>
      <c r="F57" s="147">
        <f>[10]COOPEGUANACASTE!G57</f>
        <v>78986</v>
      </c>
      <c r="G57" s="147">
        <f>[10]COOPEGUANACASTE!H57</f>
        <v>78986</v>
      </c>
      <c r="H57" s="147">
        <f>[10]COOPEGUANACASTE!I57</f>
        <v>78986</v>
      </c>
      <c r="I57" s="147">
        <f>[10]COOPEGUANACASTE!J57</f>
        <v>137478.64516129033</v>
      </c>
      <c r="J57" s="147">
        <f>[10]COOPEGUANACASTE!K57</f>
        <v>154539</v>
      </c>
      <c r="K57" s="147">
        <f>[10]COOPEGUANACASTE!L57</f>
        <v>154539</v>
      </c>
      <c r="L57" s="147">
        <f>[10]COOPEGUANACASTE!M57</f>
        <v>154539</v>
      </c>
      <c r="M57" s="147">
        <f>[10]COOPEGUANACASTE!N57</f>
        <v>154539</v>
      </c>
    </row>
    <row r="58" spans="1:13" x14ac:dyDescent="0.3">
      <c r="A58" s="116" t="str">
        <f>[10]COOPEGUANACASTE!B58</f>
        <v>Etapa IV</v>
      </c>
      <c r="B58" s="148">
        <f>[10]COOPEGUANACASTE!C58</f>
        <v>40145</v>
      </c>
      <c r="C58" s="148">
        <f>[10]COOPEGUANACASTE!D58</f>
        <v>40145</v>
      </c>
      <c r="D58" s="148">
        <f>[10]COOPEGUANACASTE!E58</f>
        <v>40145</v>
      </c>
      <c r="E58" s="148">
        <f>[10]COOPEGUANACASTE!F58</f>
        <v>40145</v>
      </c>
      <c r="F58" s="148">
        <f>[10]COOPEGUANACASTE!G58</f>
        <v>40145</v>
      </c>
      <c r="G58" s="148">
        <f>[10]COOPEGUANACASTE!H58</f>
        <v>40145</v>
      </c>
      <c r="H58" s="148">
        <f>[10]COOPEGUANACASTE!I58</f>
        <v>40145</v>
      </c>
      <c r="I58" s="148">
        <f>[10]COOPEGUANACASTE!J58</f>
        <v>110013.64516129032</v>
      </c>
      <c r="J58" s="148">
        <f>[10]COOPEGUANACASTE!K58</f>
        <v>130392</v>
      </c>
      <c r="K58" s="148">
        <f>[10]COOPEGUANACASTE!L58</f>
        <v>130392</v>
      </c>
      <c r="L58" s="148">
        <f>[10]COOPEGUANACASTE!M58</f>
        <v>130392</v>
      </c>
      <c r="M58" s="148">
        <f>[10]COOPEGUANACASTE!N58</f>
        <v>130392</v>
      </c>
    </row>
    <row r="59" spans="1:13" x14ac:dyDescent="0.3">
      <c r="A59" s="66" t="str">
        <f>[10]COOPEGUANACASTE!B59</f>
        <v>Tarifa máxima para la compra-venta de
excedentes de energía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66" t="str">
        <f>[10]COOPEGUANACASTE!B60</f>
        <v>T-TCVE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22" t="str">
        <f>[10]COOPEGUANACASTE!B61</f>
        <v>Periodo Noche</v>
      </c>
      <c r="B61" s="13">
        <f>[10]COOPEGUANACASTE!C61</f>
        <v>33.889999999999993</v>
      </c>
      <c r="C61" s="13">
        <f>[10]COOPEGUANACASTE!D61</f>
        <v>33.889999999999993</v>
      </c>
      <c r="D61" s="13">
        <f>[10]COOPEGUANACASTE!E61</f>
        <v>33.889999999999993</v>
      </c>
      <c r="E61" s="13">
        <f>[10]COOPEGUANACASTE!F61</f>
        <v>33.889999999999993</v>
      </c>
      <c r="F61" s="13">
        <f>[10]COOPEGUANACASTE!G61</f>
        <v>33.889999999999993</v>
      </c>
      <c r="G61" s="13">
        <f>[10]COOPEGUANACASTE!H61</f>
        <v>33.889999999999993</v>
      </c>
      <c r="H61" s="13">
        <f>[10]COOPEGUANACASTE!I61</f>
        <v>33.889999999999993</v>
      </c>
      <c r="I61" s="13">
        <f>[10]COOPEGUANACASTE!J61</f>
        <v>33.889999999999993</v>
      </c>
      <c r="J61" s="13">
        <f>[10]COOPEGUANACASTE!K61</f>
        <v>33.889999999999993</v>
      </c>
      <c r="K61" s="13">
        <f>[10]COOPEGUANACASTE!L61</f>
        <v>33.889999999999993</v>
      </c>
      <c r="L61" s="13">
        <f>[10]COOPEGUANACASTE!M61</f>
        <v>33.889999999999993</v>
      </c>
      <c r="M61" s="13">
        <f>[10]COOPEGUANACASTE!N61</f>
        <v>33.889999999999993</v>
      </c>
    </row>
    <row r="62" spans="1:13" x14ac:dyDescent="0.3">
      <c r="A62" s="22" t="str">
        <f>[10]COOPEGUANACASTE!B62</f>
        <v>Periodo Punta</v>
      </c>
      <c r="B62" s="13">
        <f>[10]COOPEGUANACASTE!C62</f>
        <v>68.23</v>
      </c>
      <c r="C62" s="13">
        <f>[10]COOPEGUANACASTE!D62</f>
        <v>68.23</v>
      </c>
      <c r="D62" s="13">
        <f>[10]COOPEGUANACASTE!E62</f>
        <v>68.23</v>
      </c>
      <c r="E62" s="13">
        <f>[10]COOPEGUANACASTE!F62</f>
        <v>68.23</v>
      </c>
      <c r="F62" s="13">
        <f>[10]COOPEGUANACASTE!G62</f>
        <v>68.23</v>
      </c>
      <c r="G62" s="13">
        <f>[10]COOPEGUANACASTE!H62</f>
        <v>68.23</v>
      </c>
      <c r="H62" s="13">
        <f>[10]COOPEGUANACASTE!I62</f>
        <v>68.23</v>
      </c>
      <c r="I62" s="13">
        <f>[10]COOPEGUANACASTE!J62</f>
        <v>68.23</v>
      </c>
      <c r="J62" s="13">
        <f>[10]COOPEGUANACASTE!K62</f>
        <v>68.23</v>
      </c>
      <c r="K62" s="13">
        <f>[10]COOPEGUANACASTE!L62</f>
        <v>68.23</v>
      </c>
      <c r="L62" s="13">
        <f>[10]COOPEGUANACASTE!M62</f>
        <v>68.23</v>
      </c>
      <c r="M62" s="13">
        <f>[10]COOPEGUANACASTE!N62</f>
        <v>68.23</v>
      </c>
    </row>
    <row r="63" spans="1:13" x14ac:dyDescent="0.3">
      <c r="A63" s="116" t="str">
        <f>[10]COOPEGUANACASTE!B63</f>
        <v>Periodo Valle</v>
      </c>
      <c r="B63" s="115">
        <f>[10]COOPEGUANACASTE!C63</f>
        <v>55.839999999999982</v>
      </c>
      <c r="C63" s="115">
        <f>[10]COOPEGUANACASTE!D63</f>
        <v>55.839999999999989</v>
      </c>
      <c r="D63" s="115">
        <f>[10]COOPEGUANACASTE!E63</f>
        <v>55.839999999999982</v>
      </c>
      <c r="E63" s="115">
        <f>[10]COOPEGUANACASTE!F63</f>
        <v>55.839999999999989</v>
      </c>
      <c r="F63" s="115">
        <f>[10]COOPEGUANACASTE!G63</f>
        <v>55.839999999999982</v>
      </c>
      <c r="G63" s="115">
        <f>[10]COOPEGUANACASTE!H63</f>
        <v>55.839999999999989</v>
      </c>
      <c r="H63" s="115">
        <f>[10]COOPEGUANACASTE!I63</f>
        <v>55.839999999999982</v>
      </c>
      <c r="I63" s="115">
        <f>[10]COOPEGUANACASTE!J63</f>
        <v>55.839999999999982</v>
      </c>
      <c r="J63" s="115">
        <f>[10]COOPEGUANACASTE!K63</f>
        <v>55.839999999999989</v>
      </c>
      <c r="K63" s="115">
        <f>[10]COOPEGUANACASTE!L63</f>
        <v>55.839999999999982</v>
      </c>
      <c r="L63" s="115">
        <f>[10]COOPEGUANACASTE!M63</f>
        <v>55.839999999999989</v>
      </c>
      <c r="M63" s="115">
        <f>[10]COOPEGUANACASTE!N63</f>
        <v>55.839999999999982</v>
      </c>
    </row>
    <row r="64" spans="1:13" x14ac:dyDescent="0.3">
      <c r="A64" s="66" t="str">
        <f>[10]COOPEGUANACASTE!B64</f>
        <v>Tarifa de los recursos energéticos distribuidos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 x14ac:dyDescent="0.3">
      <c r="A65" s="66" t="str">
        <f>[10]COOPEGUANACASTE!B65</f>
        <v>T-TDER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 x14ac:dyDescent="0.3">
      <c r="A66" s="116" t="str">
        <f>[10]COOPEGUANACASTE!B66</f>
        <v>Por kW instalado</v>
      </c>
      <c r="B66" s="115">
        <f>[10]COOPEGUANACASTE!C66</f>
        <v>524</v>
      </c>
      <c r="C66" s="115">
        <f>[10]COOPEGUANACASTE!D66</f>
        <v>524</v>
      </c>
      <c r="D66" s="115">
        <f>[10]COOPEGUANACASTE!E66</f>
        <v>524</v>
      </c>
      <c r="E66" s="115">
        <f>[10]COOPEGUANACASTE!F66</f>
        <v>524</v>
      </c>
      <c r="F66" s="115">
        <f>[10]COOPEGUANACASTE!G66</f>
        <v>524</v>
      </c>
      <c r="G66" s="115">
        <f>[10]COOPEGUANACASTE!H66</f>
        <v>524</v>
      </c>
      <c r="H66" s="115">
        <f>[10]COOPEGUANACASTE!I66</f>
        <v>524</v>
      </c>
      <c r="I66" s="115">
        <f>[10]COOPEGUANACASTE!J66</f>
        <v>524</v>
      </c>
      <c r="J66" s="115">
        <f>[10]COOPEGUANACASTE!K66</f>
        <v>524</v>
      </c>
      <c r="K66" s="115">
        <f>[10]COOPEGUANACASTE!L66</f>
        <v>524</v>
      </c>
      <c r="L66" s="115">
        <f>[10]COOPEGUANACASTE!M66</f>
        <v>524</v>
      </c>
      <c r="M66" s="115">
        <f>[10]COOPEGUANACASTE!N66</f>
        <v>524</v>
      </c>
    </row>
    <row r="67" spans="1:13" x14ac:dyDescent="0.3">
      <c r="A67" s="22" t="str">
        <f>[10]COOPEGUANACASTE!B67</f>
        <v xml:space="preserve">Tarifa de peajes de distribución 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x14ac:dyDescent="0.3">
      <c r="A68" s="22" t="str">
        <f>[10]COOPEGUANACASTE!B68</f>
        <v>T-TPDx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x14ac:dyDescent="0.3">
      <c r="A69" s="116" t="str">
        <f>[10]COOPEGUANACASTE!B69</f>
        <v>Por Energía transportada</v>
      </c>
      <c r="B69" s="115">
        <f>[10]COOPEGUANACASTE!C69</f>
        <v>0.76999999999999968</v>
      </c>
      <c r="C69" s="115">
        <f>[10]COOPEGUANACASTE!D69</f>
        <v>0.76999999999999968</v>
      </c>
      <c r="D69" s="115">
        <f>[10]COOPEGUANACASTE!E69</f>
        <v>0.76999999999999968</v>
      </c>
      <c r="E69" s="115">
        <f>[10]COOPEGUANACASTE!F69</f>
        <v>0.76999999999999968</v>
      </c>
      <c r="F69" s="115">
        <f>[10]COOPEGUANACASTE!G69</f>
        <v>0.76999999999999968</v>
      </c>
      <c r="G69" s="115">
        <f>[10]COOPEGUANACASTE!H69</f>
        <v>0.76999999999999968</v>
      </c>
      <c r="H69" s="115">
        <f>[10]COOPEGUANACASTE!I69</f>
        <v>0.76999999999999968</v>
      </c>
      <c r="I69" s="115">
        <f>[10]COOPEGUANACASTE!J69</f>
        <v>0.76999999999999968</v>
      </c>
      <c r="J69" s="115">
        <f>[10]COOPEGUANACASTE!K69</f>
        <v>0.76999999999999968</v>
      </c>
      <c r="K69" s="115">
        <f>[10]COOPEGUANACASTE!L69</f>
        <v>0.76999999999999968</v>
      </c>
      <c r="L69" s="115">
        <f>[10]COOPEGUANACASTE!M69</f>
        <v>0.76999999999999968</v>
      </c>
      <c r="M69" s="115">
        <f>[10]COOPEGUANACASTE!N69</f>
        <v>0.76999999999999968</v>
      </c>
    </row>
    <row r="70" spans="1:13" x14ac:dyDescent="0.3">
      <c r="A70" s="2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22"/>
    </row>
    <row r="72" spans="1:13" x14ac:dyDescent="0.3">
      <c r="A72" s="2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spans="1:13" x14ac:dyDescent="0.3">
      <c r="A73" s="2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3">
      <c r="A74" s="24"/>
      <c r="B74" s="22"/>
      <c r="C74" s="22"/>
      <c r="D74" s="22"/>
      <c r="E74" s="22"/>
      <c r="F74" s="22"/>
      <c r="G74" s="22"/>
      <c r="H74" s="22"/>
      <c r="I74" s="22"/>
      <c r="J74" s="22"/>
      <c r="K74" s="120"/>
      <c r="L74" s="120"/>
      <c r="M74" s="120"/>
    </row>
    <row r="75" spans="1:13" x14ac:dyDescent="0.3">
      <c r="A75" s="24" t="s">
        <v>76</v>
      </c>
    </row>
    <row r="80" spans="1:13" x14ac:dyDescent="0.3">
      <c r="A80" s="179" t="s">
        <v>118</v>
      </c>
      <c r="B80" s="179"/>
      <c r="C80" s="179"/>
      <c r="D80" s="179"/>
      <c r="E80" s="179"/>
      <c r="F80" s="179"/>
      <c r="G80" s="179"/>
      <c r="H80" s="179"/>
      <c r="I80" s="179"/>
      <c r="J80" s="179"/>
    </row>
    <row r="81" spans="1:13" x14ac:dyDescent="0.3">
      <c r="A81" s="180" t="s">
        <v>239</v>
      </c>
      <c r="B81" s="180"/>
      <c r="C81" s="180"/>
      <c r="D81" s="180"/>
      <c r="E81" s="180"/>
      <c r="F81" s="180"/>
      <c r="G81" s="180"/>
      <c r="H81" s="180"/>
      <c r="I81" s="180"/>
      <c r="J81" s="180"/>
    </row>
    <row r="82" spans="1:13" x14ac:dyDescent="0.3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</row>
    <row r="83" spans="1:13" x14ac:dyDescent="0.3">
      <c r="A83" s="78" t="str">
        <f>[10]COOPEGUANACASTE!B77</f>
        <v>Tarifas vigentes</v>
      </c>
      <c r="B83" s="78" t="str">
        <f>[10]COOPEGUANACASTE!C77</f>
        <v>Mes</v>
      </c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</row>
    <row r="84" spans="1:13" x14ac:dyDescent="0.3">
      <c r="A84" s="117" t="str">
        <f>[10]COOPEGUANACASTE!B78</f>
        <v>º</v>
      </c>
      <c r="B84" s="117" t="str">
        <f>[10]COOPEGUANACASTE!C78</f>
        <v>Enero</v>
      </c>
      <c r="C84" s="117" t="str">
        <f>[10]COOPEGUANACASTE!D78</f>
        <v>Febrero</v>
      </c>
      <c r="D84" s="117" t="str">
        <f>[10]COOPEGUANACASTE!E78</f>
        <v>Marzo</v>
      </c>
      <c r="E84" s="117" t="str">
        <f>[10]COOPEGUANACASTE!F78</f>
        <v>Abril</v>
      </c>
      <c r="F84" s="117" t="str">
        <f>[10]COOPEGUANACASTE!G78</f>
        <v>Mayo</v>
      </c>
      <c r="G84" s="117" t="str">
        <f>[10]COOPEGUANACASTE!H78</f>
        <v>Junio</v>
      </c>
      <c r="H84" s="117" t="str">
        <f>[10]COOPEGUANACASTE!I78</f>
        <v>Julio</v>
      </c>
      <c r="I84" s="117" t="str">
        <f>[10]COOPEGUANACASTE!J78</f>
        <v>Agosto</v>
      </c>
      <c r="J84" s="117" t="str">
        <f>[10]COOPEGUANACASTE!K78</f>
        <v>Septiembre</v>
      </c>
      <c r="K84" s="117" t="str">
        <f>[10]COOPEGUANACASTE!L78</f>
        <v>Octubre</v>
      </c>
      <c r="L84" s="117" t="str">
        <f>[10]COOPEGUANACASTE!M78</f>
        <v>Noviembre</v>
      </c>
      <c r="M84" s="117" t="str">
        <f>[10]COOPEGUANACASTE!N78</f>
        <v>Diciembre</v>
      </c>
    </row>
    <row r="85" spans="1:13" x14ac:dyDescent="0.3">
      <c r="A85" s="78" t="str">
        <f>[10]COOPEGUANACASTE!B79</f>
        <v>VENTAS AL SERVICIO DE DISTRIBUCIÓN</v>
      </c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</row>
    <row r="86" spans="1:13" x14ac:dyDescent="0.3">
      <c r="A86" s="95" t="str">
        <f>[10]COOPEGUANACASTE!B80</f>
        <v>T-SD</v>
      </c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</row>
    <row r="87" spans="1:13" x14ac:dyDescent="0.3">
      <c r="A87" s="95" t="str">
        <f>[10]COOPEGUANACASTE!B81</f>
        <v>a. Energía Punta</v>
      </c>
      <c r="B87" s="95">
        <f>[10]COOPEGUANACASTE!C81</f>
        <v>68.23</v>
      </c>
      <c r="C87" s="95">
        <f>[10]COOPEGUANACASTE!D81</f>
        <v>68.23</v>
      </c>
      <c r="D87" s="95">
        <f>[10]COOPEGUANACASTE!E81</f>
        <v>68.23</v>
      </c>
      <c r="E87" s="95">
        <f>[10]COOPEGUANACASTE!F81</f>
        <v>68.23</v>
      </c>
      <c r="F87" s="95">
        <f>[10]COOPEGUANACASTE!G81</f>
        <v>68.23</v>
      </c>
      <c r="G87" s="95">
        <f>[10]COOPEGUANACASTE!H81</f>
        <v>68.23</v>
      </c>
      <c r="H87" s="95">
        <f>[10]COOPEGUANACASTE!I81</f>
        <v>68.23</v>
      </c>
      <c r="I87" s="95">
        <f>[10]COOPEGUANACASTE!J81</f>
        <v>68.23</v>
      </c>
      <c r="J87" s="95">
        <f>[10]COOPEGUANACASTE!K81</f>
        <v>68.23</v>
      </c>
      <c r="K87" s="95">
        <f>[10]COOPEGUANACASTE!L81</f>
        <v>68.23</v>
      </c>
      <c r="L87" s="95">
        <f>[10]COOPEGUANACASTE!M81</f>
        <v>68.23</v>
      </c>
      <c r="M87" s="95">
        <f>[10]COOPEGUANACASTE!N81</f>
        <v>68.23</v>
      </c>
    </row>
    <row r="88" spans="1:13" x14ac:dyDescent="0.3">
      <c r="A88" s="95" t="str">
        <f>[10]COOPEGUANACASTE!B82</f>
        <v>b. Energía Valle</v>
      </c>
      <c r="B88" s="95">
        <f>[10]COOPEGUANACASTE!C82</f>
        <v>55.839999999999982</v>
      </c>
      <c r="C88" s="95">
        <f>[10]COOPEGUANACASTE!D82</f>
        <v>55.839999999999989</v>
      </c>
      <c r="D88" s="95">
        <f>[10]COOPEGUANACASTE!E82</f>
        <v>55.839999999999982</v>
      </c>
      <c r="E88" s="95">
        <f>[10]COOPEGUANACASTE!F82</f>
        <v>55.839999999999989</v>
      </c>
      <c r="F88" s="95">
        <f>[10]COOPEGUANACASTE!G82</f>
        <v>55.839999999999982</v>
      </c>
      <c r="G88" s="95">
        <f>[10]COOPEGUANACASTE!H82</f>
        <v>55.839999999999989</v>
      </c>
      <c r="H88" s="95">
        <f>[10]COOPEGUANACASTE!I82</f>
        <v>55.839999999999982</v>
      </c>
      <c r="I88" s="95">
        <f>[10]COOPEGUANACASTE!J82</f>
        <v>55.839999999999982</v>
      </c>
      <c r="J88" s="95">
        <f>[10]COOPEGUANACASTE!K82</f>
        <v>55.839999999999989</v>
      </c>
      <c r="K88" s="95">
        <f>[10]COOPEGUANACASTE!L82</f>
        <v>55.839999999999982</v>
      </c>
      <c r="L88" s="95">
        <f>[10]COOPEGUANACASTE!M82</f>
        <v>55.839999999999989</v>
      </c>
      <c r="M88" s="95">
        <f>[10]COOPEGUANACASTE!N82</f>
        <v>55.839999999999982</v>
      </c>
    </row>
    <row r="89" spans="1:13" x14ac:dyDescent="0.3">
      <c r="A89" s="119" t="str">
        <f>[10]COOPEGUANACASTE!B83</f>
        <v>c. Energía Noche</v>
      </c>
      <c r="B89" s="119">
        <f>[10]COOPEGUANACASTE!C83</f>
        <v>47.74</v>
      </c>
      <c r="C89" s="119">
        <f>[10]COOPEGUANACASTE!D83</f>
        <v>47.74</v>
      </c>
      <c r="D89" s="119">
        <f>[10]COOPEGUANACASTE!E83</f>
        <v>47.74</v>
      </c>
      <c r="E89" s="119">
        <f>[10]COOPEGUANACASTE!F83</f>
        <v>47.74</v>
      </c>
      <c r="F89" s="119">
        <f>[10]COOPEGUANACASTE!G83</f>
        <v>47.74</v>
      </c>
      <c r="G89" s="119">
        <f>[10]COOPEGUANACASTE!H83</f>
        <v>47.74</v>
      </c>
      <c r="H89" s="119">
        <f>[10]COOPEGUANACASTE!I83</f>
        <v>47.74</v>
      </c>
      <c r="I89" s="119">
        <f>[10]COOPEGUANACASTE!J83</f>
        <v>47.74</v>
      </c>
      <c r="J89" s="119">
        <f>[10]COOPEGUANACASTE!K83</f>
        <v>47.74</v>
      </c>
      <c r="K89" s="119">
        <f>[10]COOPEGUANACASTE!L83</f>
        <v>47.74</v>
      </c>
      <c r="L89" s="119">
        <f>[10]COOPEGUANACASTE!M83</f>
        <v>47.74</v>
      </c>
      <c r="M89" s="119">
        <f>[10]COOPEGUANACASTE!N83</f>
        <v>47.74</v>
      </c>
    </row>
    <row r="90" spans="1:13" x14ac:dyDescent="0.3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</row>
    <row r="91" spans="1:13" x14ac:dyDescent="0.3">
      <c r="A91" s="24"/>
    </row>
    <row r="92" spans="1:13" x14ac:dyDescent="0.3">
      <c r="A92" s="24"/>
    </row>
  </sheetData>
  <mergeCells count="4">
    <mergeCell ref="A5:M5"/>
    <mergeCell ref="A6:M6"/>
    <mergeCell ref="A80:J80"/>
    <mergeCell ref="A81:J81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D961-D5EE-49E8-BA2E-9A9B4C0E175A}">
  <sheetPr>
    <tabColor theme="2"/>
  </sheetPr>
  <dimension ref="A4:N109"/>
  <sheetViews>
    <sheetView topLeftCell="A96" workbookViewId="0">
      <selection activeCell="A97" sqref="A97:N109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>
      <c r="B4"/>
    </row>
    <row r="5" spans="1:14" x14ac:dyDescent="0.3">
      <c r="A5" s="179" t="s">
        <v>121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240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[10]COOPESANTOS!B7</f>
        <v>Tipo de tarifa y bloque</v>
      </c>
      <c r="B7" s="18" t="str">
        <f>[10]COOPESANTOS!C7</f>
        <v>Enero</v>
      </c>
      <c r="C7" s="18" t="str">
        <f>[10]COOPESANTOS!D7</f>
        <v>Febrero</v>
      </c>
      <c r="D7" s="18" t="str">
        <f>[10]COOPESANTOS!E7</f>
        <v>Marzo</v>
      </c>
      <c r="E7" s="18" t="str">
        <f>[10]COOPESANTOS!F7</f>
        <v>Abril</v>
      </c>
      <c r="F7" s="18" t="str">
        <f>[10]COOPESANTOS!G7</f>
        <v>Mayo</v>
      </c>
      <c r="G7" s="18" t="str">
        <f>[10]COOPESANTOS!H7</f>
        <v>Junio</v>
      </c>
      <c r="H7" s="18" t="str">
        <f>[10]COOPESANTOS!I7</f>
        <v>Julio</v>
      </c>
      <c r="I7" s="18" t="str">
        <f>[10]COOPESANTOS!J7</f>
        <v>Agosto</v>
      </c>
      <c r="J7" s="18" t="str">
        <f>[10]COOPESANTOS!K7</f>
        <v>Septiembre</v>
      </c>
      <c r="K7" s="18" t="str">
        <f>[10]COOPESANTOS!L7</f>
        <v>Octubre</v>
      </c>
      <c r="L7" s="18" t="str">
        <f>[10]COOPESANTOS!M7</f>
        <v>Noviembre</v>
      </c>
      <c r="M7" s="18" t="str">
        <f>[10]COOPESANTOS!N7</f>
        <v>Diciembre</v>
      </c>
    </row>
    <row r="8" spans="1:14" x14ac:dyDescent="0.3">
      <c r="A8" s="19" t="str">
        <f>[10]COOPESANTOS!B8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[10]COOPESANTOS!B9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[10]COOPESANTOS!B10</f>
        <v>a. Bloque 0-40 kWh</v>
      </c>
      <c r="B10" s="13">
        <f>[10]COOPESANTOS!C10</f>
        <v>3384.3999999999983</v>
      </c>
      <c r="C10" s="13">
        <f>[10]COOPESANTOS!D10</f>
        <v>3384.3999999999987</v>
      </c>
      <c r="D10" s="13">
        <f>[10]COOPESANTOS!E10</f>
        <v>3384.3999999999983</v>
      </c>
      <c r="E10" s="13">
        <f>[10]COOPESANTOS!F10</f>
        <v>3384.3999999999987</v>
      </c>
      <c r="F10" s="13">
        <f>[10]COOPESANTOS!G10</f>
        <v>3384.3999999999983</v>
      </c>
      <c r="G10" s="13">
        <f>[10]COOPESANTOS!H10</f>
        <v>3384.3999999999987</v>
      </c>
      <c r="H10" s="13">
        <f>[10]COOPESANTOS!I10</f>
        <v>3384.3999999999983</v>
      </c>
      <c r="I10" s="13">
        <f>[10]COOPESANTOS!J10</f>
        <v>3384.3999999999983</v>
      </c>
      <c r="J10" s="13">
        <f>[10]COOPESANTOS!K10</f>
        <v>3384.3999999999987</v>
      </c>
      <c r="K10" s="13">
        <f>[10]COOPESANTOS!L10</f>
        <v>3384.3999999999983</v>
      </c>
      <c r="L10" s="13">
        <f>[10]COOPESANTOS!M10</f>
        <v>3384.3999999999987</v>
      </c>
      <c r="M10" s="13">
        <f>[10]COOPESANTOS!N10</f>
        <v>3384.3999999999983</v>
      </c>
    </row>
    <row r="11" spans="1:14" x14ac:dyDescent="0.3">
      <c r="A11" s="22" t="str">
        <f>[10]COOPESANTOS!B11</f>
        <v xml:space="preserve">b. Bloque 41-200 kWh </v>
      </c>
      <c r="B11" s="13">
        <f>[10]COOPESANTOS!C11</f>
        <v>84.61</v>
      </c>
      <c r="C11" s="13">
        <f>[10]COOPESANTOS!D11</f>
        <v>84.609999999999985</v>
      </c>
      <c r="D11" s="13">
        <f>[10]COOPESANTOS!E11</f>
        <v>84.61</v>
      </c>
      <c r="E11" s="13">
        <f>[10]COOPESANTOS!F11</f>
        <v>84.609999999999985</v>
      </c>
      <c r="F11" s="13">
        <f>[10]COOPESANTOS!G11</f>
        <v>84.61</v>
      </c>
      <c r="G11" s="13">
        <f>[10]COOPESANTOS!H11</f>
        <v>84.609999999999985</v>
      </c>
      <c r="H11" s="13">
        <f>[10]COOPESANTOS!I11</f>
        <v>84.61</v>
      </c>
      <c r="I11" s="13">
        <f>[10]COOPESANTOS!J11</f>
        <v>84.61</v>
      </c>
      <c r="J11" s="13">
        <f>[10]COOPESANTOS!K11</f>
        <v>84.609999999999985</v>
      </c>
      <c r="K11" s="13">
        <f>[10]COOPESANTOS!L11</f>
        <v>84.61</v>
      </c>
      <c r="L11" s="13">
        <f>[10]COOPESANTOS!M11</f>
        <v>84.609999999999985</v>
      </c>
      <c r="M11" s="13">
        <f>[10]COOPESANTOS!N11</f>
        <v>84.61</v>
      </c>
    </row>
    <row r="12" spans="1:14" x14ac:dyDescent="0.3">
      <c r="A12" s="116" t="str">
        <f>[10]COOPESANTOS!B12</f>
        <v xml:space="preserve">c. Bloque mayor a 200 kWh </v>
      </c>
      <c r="B12" s="115">
        <f>[10]COOPESANTOS!C12</f>
        <v>136.94</v>
      </c>
      <c r="C12" s="115">
        <f>[10]COOPESANTOS!D12</f>
        <v>136.94000000000003</v>
      </c>
      <c r="D12" s="115">
        <f>[10]COOPESANTOS!E12</f>
        <v>136.94</v>
      </c>
      <c r="E12" s="115">
        <f>[10]COOPESANTOS!F12</f>
        <v>136.94000000000003</v>
      </c>
      <c r="F12" s="115">
        <f>[10]COOPESANTOS!G12</f>
        <v>136.94</v>
      </c>
      <c r="G12" s="115">
        <f>[10]COOPESANTOS!H12</f>
        <v>136.94000000000003</v>
      </c>
      <c r="H12" s="115">
        <f>[10]COOPESANTOS!I12</f>
        <v>136.94</v>
      </c>
      <c r="I12" s="115">
        <f>[10]COOPESANTOS!J12</f>
        <v>136.94</v>
      </c>
      <c r="J12" s="115">
        <f>[10]COOPESANTOS!K12</f>
        <v>136.94000000000003</v>
      </c>
      <c r="K12" s="115">
        <f>[10]COOPESANTOS!L12</f>
        <v>136.94</v>
      </c>
      <c r="L12" s="115">
        <f>[10]COOPESANTOS!M12</f>
        <v>136.94000000000003</v>
      </c>
      <c r="M12" s="115">
        <f>[10]COOPESANTOS!N12</f>
        <v>136.94</v>
      </c>
    </row>
    <row r="13" spans="1:14" x14ac:dyDescent="0.3">
      <c r="A13" s="66" t="str">
        <f>[10]COOPESANTOS!B13</f>
        <v>COMERCIOS Y SERVICIOS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4" x14ac:dyDescent="0.3">
      <c r="A14" s="66" t="str">
        <f>[10]COOPESANTOS!B14</f>
        <v>T-CO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4" x14ac:dyDescent="0.3">
      <c r="A15" s="22" t="str">
        <f>[10]COOPESANTOS!B15</f>
        <v>a. Consumo de Energía menor o igual a 3000 kWh</v>
      </c>
      <c r="B15" s="13">
        <f>[10]COOPESANTOS!C15</f>
        <v>163.65999999999994</v>
      </c>
      <c r="C15" s="13">
        <f>[10]COOPESANTOS!D15</f>
        <v>163.65999999999994</v>
      </c>
      <c r="D15" s="13">
        <f>[10]COOPESANTOS!E15</f>
        <v>163.65999999999994</v>
      </c>
      <c r="E15" s="13">
        <f>[10]COOPESANTOS!F15</f>
        <v>163.65999999999994</v>
      </c>
      <c r="F15" s="13">
        <f>[10]COOPESANTOS!G15</f>
        <v>163.65999999999994</v>
      </c>
      <c r="G15" s="13">
        <f>[10]COOPESANTOS!H15</f>
        <v>163.65999999999994</v>
      </c>
      <c r="H15" s="13">
        <f>[10]COOPESANTOS!I15</f>
        <v>163.65999999999994</v>
      </c>
      <c r="I15" s="13">
        <f>[10]COOPESANTOS!J15</f>
        <v>163.65999999999994</v>
      </c>
      <c r="J15" s="13">
        <f>[10]COOPESANTOS!K15</f>
        <v>163.65999999999994</v>
      </c>
      <c r="K15" s="13">
        <f>[10]COOPESANTOS!L15</f>
        <v>163.65999999999994</v>
      </c>
      <c r="L15" s="13">
        <f>[10]COOPESANTOS!M15</f>
        <v>163.65999999999994</v>
      </c>
      <c r="M15" s="13">
        <f>[10]COOPESANTOS!N15</f>
        <v>163.65999999999994</v>
      </c>
    </row>
    <row r="16" spans="1:14" x14ac:dyDescent="0.3">
      <c r="A16" s="22" t="str">
        <f>[10]COOPESANTOS!B16</f>
        <v xml:space="preserve">b. Bloque 0-3000 kWh </v>
      </c>
      <c r="B16" s="13">
        <f>[10]COOPESANTOS!C16</f>
        <v>297240</v>
      </c>
      <c r="C16" s="13">
        <f>[10]COOPESANTOS!D16</f>
        <v>297240</v>
      </c>
      <c r="D16" s="13">
        <f>[10]COOPESANTOS!E16</f>
        <v>297240</v>
      </c>
      <c r="E16" s="13">
        <f>[10]COOPESANTOS!F16</f>
        <v>297240</v>
      </c>
      <c r="F16" s="13">
        <f>[10]COOPESANTOS!G16</f>
        <v>297240</v>
      </c>
      <c r="G16" s="13">
        <f>[10]COOPESANTOS!H16</f>
        <v>297240</v>
      </c>
      <c r="H16" s="13">
        <f>[10]COOPESANTOS!I16</f>
        <v>297240</v>
      </c>
      <c r="I16" s="13">
        <f>[10]COOPESANTOS!J16</f>
        <v>297240</v>
      </c>
      <c r="J16" s="13">
        <f>[10]COOPESANTOS!K16</f>
        <v>297240</v>
      </c>
      <c r="K16" s="13">
        <f>[10]COOPESANTOS!L16</f>
        <v>297240</v>
      </c>
      <c r="L16" s="13">
        <f>[10]COOPESANTOS!M16</f>
        <v>297240</v>
      </c>
      <c r="M16" s="13">
        <f>[10]COOPESANTOS!N16</f>
        <v>297240</v>
      </c>
    </row>
    <row r="17" spans="1:14" x14ac:dyDescent="0.3">
      <c r="A17" s="22" t="str">
        <f>[10]COOPESANTOS!B17</f>
        <v xml:space="preserve">c. Bloque mayor a 3000 kWh </v>
      </c>
      <c r="B17" s="13">
        <f>[10]COOPESANTOS!C17</f>
        <v>99.079999999999956</v>
      </c>
      <c r="C17" s="13">
        <f>[10]COOPESANTOS!D17</f>
        <v>99.079999999999956</v>
      </c>
      <c r="D17" s="13">
        <f>[10]COOPESANTOS!E17</f>
        <v>99.079999999999956</v>
      </c>
      <c r="E17" s="13">
        <f>[10]COOPESANTOS!F17</f>
        <v>99.079999999999956</v>
      </c>
      <c r="F17" s="13">
        <f>[10]COOPESANTOS!G17</f>
        <v>99.079999999999956</v>
      </c>
      <c r="G17" s="13">
        <f>[10]COOPESANTOS!H17</f>
        <v>99.079999999999956</v>
      </c>
      <c r="H17" s="13">
        <f>[10]COOPESANTOS!I17</f>
        <v>99.079999999999956</v>
      </c>
      <c r="I17" s="13">
        <f>[10]COOPESANTOS!J17</f>
        <v>99.079999999999956</v>
      </c>
      <c r="J17" s="13">
        <f>[10]COOPESANTOS!K17</f>
        <v>99.079999999999956</v>
      </c>
      <c r="K17" s="13">
        <f>[10]COOPESANTOS!L17</f>
        <v>99.079999999999956</v>
      </c>
      <c r="L17" s="13">
        <f>[10]COOPESANTOS!M17</f>
        <v>99.079999999999956</v>
      </c>
      <c r="M17" s="13">
        <f>[10]COOPESANTOS!N17</f>
        <v>99.079999999999956</v>
      </c>
    </row>
    <row r="18" spans="1:14" x14ac:dyDescent="0.3">
      <c r="A18" s="22" t="str">
        <f>[10]COOPESANTOS!B18</f>
        <v>d. Bloque 0-15 kW</v>
      </c>
      <c r="B18" s="13">
        <f>[10]COOPESANTOS!C18</f>
        <v>243426.59999999986</v>
      </c>
      <c r="C18" s="13">
        <f>[10]COOPESANTOS!D18</f>
        <v>243426.59999999989</v>
      </c>
      <c r="D18" s="13">
        <f>[10]COOPESANTOS!E18</f>
        <v>243426.59999999986</v>
      </c>
      <c r="E18" s="13">
        <f>[10]COOPESANTOS!F18</f>
        <v>243426.59999999989</v>
      </c>
      <c r="F18" s="13">
        <f>[10]COOPESANTOS!G18</f>
        <v>243426.59999999986</v>
      </c>
      <c r="G18" s="13">
        <f>[10]COOPESANTOS!H18</f>
        <v>243426.59999999989</v>
      </c>
      <c r="H18" s="13">
        <f>[10]COOPESANTOS!I18</f>
        <v>243426.59999999986</v>
      </c>
      <c r="I18" s="13">
        <f>[10]COOPESANTOS!J18</f>
        <v>243426.59999999986</v>
      </c>
      <c r="J18" s="13">
        <f>[10]COOPESANTOS!K18</f>
        <v>243426.59999999989</v>
      </c>
      <c r="K18" s="13">
        <f>[10]COOPESANTOS!L18</f>
        <v>243426.59999999986</v>
      </c>
      <c r="L18" s="13">
        <f>[10]COOPESANTOS!M18</f>
        <v>243426.59999999989</v>
      </c>
      <c r="M18" s="13">
        <f>[10]COOPESANTOS!N18</f>
        <v>243426.59999999986</v>
      </c>
    </row>
    <row r="19" spans="1:14" x14ac:dyDescent="0.3">
      <c r="A19" s="116" t="str">
        <f>[10]COOPESANTOS!B19</f>
        <v xml:space="preserve">e. Bloque mayor a 15 kW </v>
      </c>
      <c r="B19" s="115">
        <f>[10]COOPESANTOS!C19</f>
        <v>16228.44</v>
      </c>
      <c r="C19" s="115">
        <f>[10]COOPESANTOS!D19</f>
        <v>16228.44</v>
      </c>
      <c r="D19" s="115">
        <f>[10]COOPESANTOS!E19</f>
        <v>16228.44</v>
      </c>
      <c r="E19" s="115">
        <f>[10]COOPESANTOS!F19</f>
        <v>16228.44</v>
      </c>
      <c r="F19" s="115">
        <f>[10]COOPESANTOS!G19</f>
        <v>16228.44</v>
      </c>
      <c r="G19" s="115">
        <f>[10]COOPESANTOS!H19</f>
        <v>16228.44</v>
      </c>
      <c r="H19" s="115">
        <f>[10]COOPESANTOS!I19</f>
        <v>16228.44</v>
      </c>
      <c r="I19" s="115">
        <f>[10]COOPESANTOS!J19</f>
        <v>16228.44</v>
      </c>
      <c r="J19" s="115">
        <f>[10]COOPESANTOS!K19</f>
        <v>16228.44</v>
      </c>
      <c r="K19" s="115">
        <f>[10]COOPESANTOS!L19</f>
        <v>16228.44</v>
      </c>
      <c r="L19" s="115">
        <f>[10]COOPESANTOS!M19</f>
        <v>16228.44</v>
      </c>
      <c r="M19" s="115">
        <f>[10]COOPESANTOS!N19</f>
        <v>16228.44</v>
      </c>
    </row>
    <row r="20" spans="1:14" x14ac:dyDescent="0.3">
      <c r="A20" s="66" t="str">
        <f>[10]COOPESANTOS!B20</f>
        <v>INDUSTRIAL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4" x14ac:dyDescent="0.3">
      <c r="A21" s="66" t="str">
        <f>[10]COOPESANTOS!B21</f>
        <v>T-IN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23"/>
    </row>
    <row r="22" spans="1:14" x14ac:dyDescent="0.3">
      <c r="A22" s="22" t="str">
        <f>[10]COOPESANTOS!B22</f>
        <v>a. Consumo de Energía menor o igual a 3000 kWh</v>
      </c>
      <c r="B22" s="13">
        <f>[10]COOPESANTOS!C22</f>
        <v>163.65999999999994</v>
      </c>
      <c r="C22" s="13">
        <f>[10]COOPESANTOS!D22</f>
        <v>163.65999999999994</v>
      </c>
      <c r="D22" s="13">
        <f>[10]COOPESANTOS!E22</f>
        <v>163.65999999999994</v>
      </c>
      <c r="E22" s="13">
        <f>[10]COOPESANTOS!F22</f>
        <v>163.65999999999994</v>
      </c>
      <c r="F22" s="13">
        <f>[10]COOPESANTOS!G22</f>
        <v>163.65999999999994</v>
      </c>
      <c r="G22" s="13">
        <f>[10]COOPESANTOS!H22</f>
        <v>163.65999999999994</v>
      </c>
      <c r="H22" s="13">
        <f>[10]COOPESANTOS!I22</f>
        <v>163.65999999999994</v>
      </c>
      <c r="I22" s="13">
        <f>[10]COOPESANTOS!J22</f>
        <v>163.65999999999994</v>
      </c>
      <c r="J22" s="13">
        <f>[10]COOPESANTOS!K22</f>
        <v>163.65999999999994</v>
      </c>
      <c r="K22" s="13">
        <f>[10]COOPESANTOS!L22</f>
        <v>163.65999999999994</v>
      </c>
      <c r="L22" s="13">
        <f>[10]COOPESANTOS!M22</f>
        <v>163.65999999999994</v>
      </c>
      <c r="M22" s="13">
        <f>[10]COOPESANTOS!N22</f>
        <v>163.65999999999994</v>
      </c>
      <c r="N22" s="23"/>
    </row>
    <row r="23" spans="1:14" x14ac:dyDescent="0.3">
      <c r="A23" s="22" t="str">
        <f>[10]COOPESANTOS!B23</f>
        <v>b. Bloque 0-3000 kWh</v>
      </c>
      <c r="B23" s="13">
        <f>[10]COOPESANTOS!C23</f>
        <v>297240</v>
      </c>
      <c r="C23" s="13">
        <f>[10]COOPESANTOS!D23</f>
        <v>297240</v>
      </c>
      <c r="D23" s="13">
        <f>[10]COOPESANTOS!E23</f>
        <v>297240</v>
      </c>
      <c r="E23" s="13">
        <f>[10]COOPESANTOS!F23</f>
        <v>297240</v>
      </c>
      <c r="F23" s="13">
        <f>[10]COOPESANTOS!G23</f>
        <v>297240</v>
      </c>
      <c r="G23" s="13">
        <f>[10]COOPESANTOS!H23</f>
        <v>297240</v>
      </c>
      <c r="H23" s="13">
        <f>[10]COOPESANTOS!I23</f>
        <v>297240</v>
      </c>
      <c r="I23" s="13">
        <f>[10]COOPESANTOS!J23</f>
        <v>297240</v>
      </c>
      <c r="J23" s="13">
        <f>[10]COOPESANTOS!K23</f>
        <v>297240</v>
      </c>
      <c r="K23" s="13">
        <f>[10]COOPESANTOS!L23</f>
        <v>297240</v>
      </c>
      <c r="L23" s="13">
        <f>[10]COOPESANTOS!M23</f>
        <v>297240</v>
      </c>
      <c r="M23" s="13">
        <f>[10]COOPESANTOS!N23</f>
        <v>297240</v>
      </c>
      <c r="N23" s="23"/>
    </row>
    <row r="24" spans="1:14" x14ac:dyDescent="0.3">
      <c r="A24" s="22" t="str">
        <f>[10]COOPESANTOS!B24</f>
        <v>c. Bloque mayor a 3000 kWh</v>
      </c>
      <c r="B24" s="13">
        <f>[10]COOPESANTOS!C24</f>
        <v>99.079999999999956</v>
      </c>
      <c r="C24" s="13">
        <f>[10]COOPESANTOS!D24</f>
        <v>99.079999999999956</v>
      </c>
      <c r="D24" s="13">
        <f>[10]COOPESANTOS!E24</f>
        <v>99.079999999999956</v>
      </c>
      <c r="E24" s="13">
        <f>[10]COOPESANTOS!F24</f>
        <v>99.079999999999956</v>
      </c>
      <c r="F24" s="13">
        <f>[10]COOPESANTOS!G24</f>
        <v>99.079999999999956</v>
      </c>
      <c r="G24" s="13">
        <f>[10]COOPESANTOS!H24</f>
        <v>99.079999999999956</v>
      </c>
      <c r="H24" s="13">
        <f>[10]COOPESANTOS!I24</f>
        <v>99.079999999999956</v>
      </c>
      <c r="I24" s="13">
        <f>[10]COOPESANTOS!J24</f>
        <v>99.079999999999956</v>
      </c>
      <c r="J24" s="13">
        <f>[10]COOPESANTOS!K24</f>
        <v>99.079999999999956</v>
      </c>
      <c r="K24" s="13">
        <f>[10]COOPESANTOS!L24</f>
        <v>99.079999999999956</v>
      </c>
      <c r="L24" s="13">
        <f>[10]COOPESANTOS!M24</f>
        <v>99.079999999999956</v>
      </c>
      <c r="M24" s="13">
        <f>[10]COOPESANTOS!N24</f>
        <v>99.079999999999956</v>
      </c>
      <c r="N24" s="23"/>
    </row>
    <row r="25" spans="1:14" x14ac:dyDescent="0.3">
      <c r="A25" s="22" t="str">
        <f>[10]COOPESANTOS!B25</f>
        <v xml:space="preserve">d. Bloque 0-15 kW </v>
      </c>
      <c r="B25" s="13">
        <f>[10]COOPESANTOS!C25</f>
        <v>243426.59999999986</v>
      </c>
      <c r="C25" s="13">
        <f>[10]COOPESANTOS!D25</f>
        <v>243426.59999999989</v>
      </c>
      <c r="D25" s="13">
        <f>[10]COOPESANTOS!E25</f>
        <v>243426.59999999986</v>
      </c>
      <c r="E25" s="13">
        <f>[10]COOPESANTOS!F25</f>
        <v>243426.59999999989</v>
      </c>
      <c r="F25" s="13">
        <f>[10]COOPESANTOS!G25</f>
        <v>243426.59999999986</v>
      </c>
      <c r="G25" s="13">
        <f>[10]COOPESANTOS!H25</f>
        <v>243426.59999999989</v>
      </c>
      <c r="H25" s="13">
        <f>[10]COOPESANTOS!I25</f>
        <v>243426.59999999986</v>
      </c>
      <c r="I25" s="13">
        <f>[10]COOPESANTOS!J25</f>
        <v>243426.59999999986</v>
      </c>
      <c r="J25" s="13">
        <f>[10]COOPESANTOS!K25</f>
        <v>243426.59999999989</v>
      </c>
      <c r="K25" s="13">
        <f>[10]COOPESANTOS!L25</f>
        <v>243426.59999999986</v>
      </c>
      <c r="L25" s="13">
        <f>[10]COOPESANTOS!M25</f>
        <v>243426.59999999989</v>
      </c>
      <c r="M25" s="13">
        <f>[10]COOPESANTOS!N25</f>
        <v>243426.59999999986</v>
      </c>
      <c r="N25" s="23"/>
    </row>
    <row r="26" spans="1:14" x14ac:dyDescent="0.3">
      <c r="A26" s="116" t="str">
        <f>[10]COOPESANTOS!B26</f>
        <v>e. Bloque mayor a 15 kW</v>
      </c>
      <c r="B26" s="115">
        <f>[10]COOPESANTOS!C26</f>
        <v>16228.44</v>
      </c>
      <c r="C26" s="115">
        <f>[10]COOPESANTOS!D26</f>
        <v>16228.44</v>
      </c>
      <c r="D26" s="115">
        <f>[10]COOPESANTOS!E26</f>
        <v>16228.44</v>
      </c>
      <c r="E26" s="115">
        <f>[10]COOPESANTOS!F26</f>
        <v>16228.44</v>
      </c>
      <c r="F26" s="115">
        <f>[10]COOPESANTOS!G26</f>
        <v>16228.44</v>
      </c>
      <c r="G26" s="115">
        <f>[10]COOPESANTOS!H26</f>
        <v>16228.44</v>
      </c>
      <c r="H26" s="115">
        <f>[10]COOPESANTOS!I26</f>
        <v>16228.44</v>
      </c>
      <c r="I26" s="115">
        <f>[10]COOPESANTOS!J26</f>
        <v>16228.44</v>
      </c>
      <c r="J26" s="115">
        <f>[10]COOPESANTOS!K26</f>
        <v>16228.44</v>
      </c>
      <c r="K26" s="115">
        <f>[10]COOPESANTOS!L26</f>
        <v>16228.44</v>
      </c>
      <c r="L26" s="115">
        <f>[10]COOPESANTOS!M26</f>
        <v>16228.44</v>
      </c>
      <c r="M26" s="115">
        <f>[10]COOPESANTOS!N26</f>
        <v>16228.44</v>
      </c>
      <c r="N26" s="23"/>
    </row>
    <row r="27" spans="1:14" x14ac:dyDescent="0.3">
      <c r="A27" s="66" t="str">
        <f>[10]COOPESANTOS!B27</f>
        <v>PREFERENCIAL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23"/>
    </row>
    <row r="28" spans="1:14" x14ac:dyDescent="0.3">
      <c r="A28" s="66" t="str">
        <f>[10]COOPESANTOS!B28</f>
        <v>T-CS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3"/>
    </row>
    <row r="29" spans="1:14" x14ac:dyDescent="0.3">
      <c r="A29" s="22" t="str">
        <f>[10]COOPESANTOS!B29</f>
        <v xml:space="preserve">a. Bloque 0-250 kWh </v>
      </c>
      <c r="B29" s="13">
        <f>[10]COOPESANTOS!C29</f>
        <v>116.90000000000006</v>
      </c>
      <c r="C29" s="13">
        <f>[10]COOPESANTOS!D29</f>
        <v>116.90000000000006</v>
      </c>
      <c r="D29" s="13">
        <f>[10]COOPESANTOS!E29</f>
        <v>116.90000000000006</v>
      </c>
      <c r="E29" s="13">
        <f>[10]COOPESANTOS!F29</f>
        <v>116.90000000000006</v>
      </c>
      <c r="F29" s="13">
        <f>[10]COOPESANTOS!G29</f>
        <v>116.90000000000006</v>
      </c>
      <c r="G29" s="13">
        <f>[10]COOPESANTOS!H29</f>
        <v>116.90000000000006</v>
      </c>
      <c r="H29" s="13">
        <f>[10]COOPESANTOS!I29</f>
        <v>116.90000000000006</v>
      </c>
      <c r="I29" s="13">
        <f>[10]COOPESANTOS!J29</f>
        <v>116.90000000000006</v>
      </c>
      <c r="J29" s="13">
        <f>[10]COOPESANTOS!K29</f>
        <v>116.90000000000006</v>
      </c>
      <c r="K29" s="13">
        <f>[10]COOPESANTOS!L29</f>
        <v>116.90000000000006</v>
      </c>
      <c r="L29" s="13">
        <f>[10]COOPESANTOS!M29</f>
        <v>116.90000000000006</v>
      </c>
      <c r="M29" s="13">
        <f>[10]COOPESANTOS!N29</f>
        <v>116.90000000000006</v>
      </c>
      <c r="N29" s="23"/>
    </row>
    <row r="30" spans="1:14" x14ac:dyDescent="0.3">
      <c r="A30" s="22" t="str">
        <f>[10]COOPESANTOS!B30</f>
        <v xml:space="preserve">b. Bloque mayor a 250 kWh </v>
      </c>
      <c r="B30" s="13">
        <f>[10]COOPESANTOS!C30</f>
        <v>163.65999999999994</v>
      </c>
      <c r="C30" s="13">
        <f>[10]COOPESANTOS!D30</f>
        <v>163.65999999999994</v>
      </c>
      <c r="D30" s="13">
        <f>[10]COOPESANTOS!E30</f>
        <v>163.65999999999994</v>
      </c>
      <c r="E30" s="13">
        <f>[10]COOPESANTOS!F30</f>
        <v>163.65999999999994</v>
      </c>
      <c r="F30" s="13">
        <f>[10]COOPESANTOS!G30</f>
        <v>163.65999999999994</v>
      </c>
      <c r="G30" s="13">
        <f>[10]COOPESANTOS!H30</f>
        <v>163.65999999999994</v>
      </c>
      <c r="H30" s="13">
        <f>[10]COOPESANTOS!I30</f>
        <v>163.65999999999994</v>
      </c>
      <c r="I30" s="13">
        <f>[10]COOPESANTOS!J30</f>
        <v>163.65999999999994</v>
      </c>
      <c r="J30" s="13">
        <f>[10]COOPESANTOS!K30</f>
        <v>163.65999999999994</v>
      </c>
      <c r="K30" s="13">
        <f>[10]COOPESANTOS!L30</f>
        <v>163.65999999999994</v>
      </c>
      <c r="L30" s="13">
        <f>[10]COOPESANTOS!M30</f>
        <v>163.65999999999994</v>
      </c>
      <c r="M30" s="13">
        <f>[10]COOPESANTOS!N30</f>
        <v>163.65999999999994</v>
      </c>
      <c r="N30" s="23"/>
    </row>
    <row r="31" spans="1:14" x14ac:dyDescent="0.3">
      <c r="A31" s="22" t="str">
        <f>[10]COOPESANTOS!B31</f>
        <v xml:space="preserve">c. Bloque 0-3000 kWh </v>
      </c>
      <c r="B31" s="13">
        <f>[10]COOPESANTOS!C31</f>
        <v>297240</v>
      </c>
      <c r="C31" s="13">
        <f>[10]COOPESANTOS!D31</f>
        <v>297240</v>
      </c>
      <c r="D31" s="13">
        <f>[10]COOPESANTOS!E31</f>
        <v>297240</v>
      </c>
      <c r="E31" s="13">
        <f>[10]COOPESANTOS!F31</f>
        <v>297240</v>
      </c>
      <c r="F31" s="13">
        <f>[10]COOPESANTOS!G31</f>
        <v>297240</v>
      </c>
      <c r="G31" s="13">
        <f>[10]COOPESANTOS!H31</f>
        <v>297240</v>
      </c>
      <c r="H31" s="13">
        <f>[10]COOPESANTOS!I31</f>
        <v>297240</v>
      </c>
      <c r="I31" s="13">
        <f>[10]COOPESANTOS!J31</f>
        <v>297240</v>
      </c>
      <c r="J31" s="13">
        <f>[10]COOPESANTOS!K31</f>
        <v>297240</v>
      </c>
      <c r="K31" s="13">
        <f>[10]COOPESANTOS!L31</f>
        <v>297240</v>
      </c>
      <c r="L31" s="13">
        <f>[10]COOPESANTOS!M31</f>
        <v>297240</v>
      </c>
      <c r="M31" s="13">
        <f>[10]COOPESANTOS!N31</f>
        <v>297240</v>
      </c>
      <c r="N31" s="23"/>
    </row>
    <row r="32" spans="1:14" x14ac:dyDescent="0.3">
      <c r="A32" s="22" t="str">
        <f>[10]COOPESANTOS!B32</f>
        <v xml:space="preserve">d. Bloque mayor a 3000 kWh </v>
      </c>
      <c r="B32" s="13">
        <f>[10]COOPESANTOS!C32</f>
        <v>99.079999999999956</v>
      </c>
      <c r="C32" s="13">
        <f>[10]COOPESANTOS!D32</f>
        <v>99.079999999999956</v>
      </c>
      <c r="D32" s="13">
        <f>[10]COOPESANTOS!E32</f>
        <v>99.079999999999956</v>
      </c>
      <c r="E32" s="13">
        <f>[10]COOPESANTOS!F32</f>
        <v>99.079999999999956</v>
      </c>
      <c r="F32" s="13">
        <f>[10]COOPESANTOS!G32</f>
        <v>99.079999999999956</v>
      </c>
      <c r="G32" s="13">
        <f>[10]COOPESANTOS!H32</f>
        <v>99.079999999999956</v>
      </c>
      <c r="H32" s="13">
        <f>[10]COOPESANTOS!I32</f>
        <v>99.079999999999956</v>
      </c>
      <c r="I32" s="13">
        <f>[10]COOPESANTOS!J32</f>
        <v>99.079999999999956</v>
      </c>
      <c r="J32" s="13">
        <f>[10]COOPESANTOS!K32</f>
        <v>99.079999999999956</v>
      </c>
      <c r="K32" s="13">
        <f>[10]COOPESANTOS!L32</f>
        <v>99.079999999999956</v>
      </c>
      <c r="L32" s="13">
        <f>[10]COOPESANTOS!M32</f>
        <v>99.079999999999956</v>
      </c>
      <c r="M32" s="13">
        <f>[10]COOPESANTOS!N32</f>
        <v>99.079999999999956</v>
      </c>
      <c r="N32" s="23"/>
    </row>
    <row r="33" spans="1:14" x14ac:dyDescent="0.3">
      <c r="A33" s="22" t="str">
        <f>[10]COOPESANTOS!B33</f>
        <v>e. Bloque 0-15 kW</v>
      </c>
      <c r="B33" s="13">
        <f>[10]COOPESANTOS!C33</f>
        <v>243426.59999999986</v>
      </c>
      <c r="C33" s="13">
        <f>[10]COOPESANTOS!D33</f>
        <v>243426.59999999989</v>
      </c>
      <c r="D33" s="13">
        <f>[10]COOPESANTOS!E33</f>
        <v>243426.59999999986</v>
      </c>
      <c r="E33" s="13">
        <f>[10]COOPESANTOS!F33</f>
        <v>243426.59999999989</v>
      </c>
      <c r="F33" s="13">
        <f>[10]COOPESANTOS!G33</f>
        <v>243426.59999999986</v>
      </c>
      <c r="G33" s="13">
        <f>[10]COOPESANTOS!H33</f>
        <v>243426.59999999989</v>
      </c>
      <c r="H33" s="13">
        <f>[10]COOPESANTOS!I33</f>
        <v>243426.59999999986</v>
      </c>
      <c r="I33" s="13">
        <f>[10]COOPESANTOS!J33</f>
        <v>243426.59999999986</v>
      </c>
      <c r="J33" s="13">
        <f>[10]COOPESANTOS!K33</f>
        <v>243426.59999999989</v>
      </c>
      <c r="K33" s="13">
        <f>[10]COOPESANTOS!L33</f>
        <v>243426.59999999986</v>
      </c>
      <c r="L33" s="13">
        <f>[10]COOPESANTOS!M33</f>
        <v>243426.59999999989</v>
      </c>
      <c r="M33" s="13">
        <f>[10]COOPESANTOS!N33</f>
        <v>243426.59999999986</v>
      </c>
      <c r="N33" s="23"/>
    </row>
    <row r="34" spans="1:14" x14ac:dyDescent="0.3">
      <c r="A34" s="116" t="str">
        <f>[10]COOPESANTOS!B34</f>
        <v xml:space="preserve">f. Bloque mayor a 15 kW </v>
      </c>
      <c r="B34" s="115">
        <f>[10]COOPESANTOS!C34</f>
        <v>16228.44</v>
      </c>
      <c r="C34" s="115">
        <f>[10]COOPESANTOS!D34</f>
        <v>16228.44</v>
      </c>
      <c r="D34" s="115">
        <f>[10]COOPESANTOS!E34</f>
        <v>16228.44</v>
      </c>
      <c r="E34" s="115">
        <f>[10]COOPESANTOS!F34</f>
        <v>16228.44</v>
      </c>
      <c r="F34" s="115">
        <f>[10]COOPESANTOS!G34</f>
        <v>16228.44</v>
      </c>
      <c r="G34" s="115">
        <f>[10]COOPESANTOS!H34</f>
        <v>16228.44</v>
      </c>
      <c r="H34" s="115">
        <f>[10]COOPESANTOS!I34</f>
        <v>16228.44</v>
      </c>
      <c r="I34" s="115">
        <f>[10]COOPESANTOS!J34</f>
        <v>16228.44</v>
      </c>
      <c r="J34" s="115">
        <f>[10]COOPESANTOS!K34</f>
        <v>16228.44</v>
      </c>
      <c r="K34" s="115">
        <f>[10]COOPESANTOS!L34</f>
        <v>16228.44</v>
      </c>
      <c r="L34" s="115">
        <f>[10]COOPESANTOS!M34</f>
        <v>16228.44</v>
      </c>
      <c r="M34" s="115">
        <f>[10]COOPESANTOS!N34</f>
        <v>16228.44</v>
      </c>
      <c r="N34" s="23"/>
    </row>
    <row r="35" spans="1:14" x14ac:dyDescent="0.3">
      <c r="A35" s="66" t="str">
        <f>[10]COOPESANTOS!B35</f>
        <v>MEDIA TENSIÓN (T-MT)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4" x14ac:dyDescent="0.3">
      <c r="A36" s="66" t="str">
        <f>[10]COOPESANTOS!B36</f>
        <v>T-MT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4" x14ac:dyDescent="0.3">
      <c r="A37" s="22" t="str">
        <f>[10]COOPESANTOS!B37</f>
        <v>a. Energía Punta</v>
      </c>
      <c r="B37" s="13">
        <f>[10]COOPESANTOS!C37</f>
        <v>77.94000000000004</v>
      </c>
      <c r="C37" s="13">
        <f>[10]COOPESANTOS!D37</f>
        <v>77.94000000000004</v>
      </c>
      <c r="D37" s="13">
        <f>[10]COOPESANTOS!E37</f>
        <v>77.94000000000004</v>
      </c>
      <c r="E37" s="13">
        <f>[10]COOPESANTOS!F37</f>
        <v>77.94000000000004</v>
      </c>
      <c r="F37" s="13">
        <f>[10]COOPESANTOS!G37</f>
        <v>77.94000000000004</v>
      </c>
      <c r="G37" s="13">
        <f>[10]COOPESANTOS!H37</f>
        <v>77.94000000000004</v>
      </c>
      <c r="H37" s="13">
        <f>[10]COOPESANTOS!I37</f>
        <v>77.94000000000004</v>
      </c>
      <c r="I37" s="13">
        <f>[10]COOPESANTOS!J37</f>
        <v>77.94000000000004</v>
      </c>
      <c r="J37" s="13">
        <f>[10]COOPESANTOS!K37</f>
        <v>77.94000000000004</v>
      </c>
      <c r="K37" s="13">
        <f>[10]COOPESANTOS!L37</f>
        <v>77.94000000000004</v>
      </c>
      <c r="L37" s="13">
        <f>[10]COOPESANTOS!M37</f>
        <v>77.94000000000004</v>
      </c>
      <c r="M37" s="13">
        <f>[10]COOPESANTOS!N37</f>
        <v>77.94000000000004</v>
      </c>
    </row>
    <row r="38" spans="1:14" x14ac:dyDescent="0.3">
      <c r="A38" s="22" t="str">
        <f>[10]COOPESANTOS!B38</f>
        <v>b. Energía Valle</v>
      </c>
      <c r="B38" s="13">
        <f>[10]COOPESANTOS!C38</f>
        <v>31.179999999999978</v>
      </c>
      <c r="C38" s="13">
        <f>[10]COOPESANTOS!D38</f>
        <v>31.179999999999982</v>
      </c>
      <c r="D38" s="13">
        <f>[10]COOPESANTOS!E38</f>
        <v>31.179999999999978</v>
      </c>
      <c r="E38" s="13">
        <f>[10]COOPESANTOS!F38</f>
        <v>31.179999999999982</v>
      </c>
      <c r="F38" s="13">
        <f>[10]COOPESANTOS!G38</f>
        <v>31.179999999999978</v>
      </c>
      <c r="G38" s="13">
        <f>[10]COOPESANTOS!H38</f>
        <v>31.179999999999982</v>
      </c>
      <c r="H38" s="13">
        <f>[10]COOPESANTOS!I38</f>
        <v>31.179999999999978</v>
      </c>
      <c r="I38" s="13">
        <f>[10]COOPESANTOS!J38</f>
        <v>31.179999999999978</v>
      </c>
      <c r="J38" s="13">
        <f>[10]COOPESANTOS!K38</f>
        <v>31.179999999999982</v>
      </c>
      <c r="K38" s="13">
        <f>[10]COOPESANTOS!L38</f>
        <v>31.179999999999978</v>
      </c>
      <c r="L38" s="13">
        <f>[10]COOPESANTOS!M38</f>
        <v>31.179999999999982</v>
      </c>
      <c r="M38" s="13">
        <f>[10]COOPESANTOS!N38</f>
        <v>31.179999999999978</v>
      </c>
    </row>
    <row r="39" spans="1:14" x14ac:dyDescent="0.3">
      <c r="A39" s="22" t="str">
        <f>[10]COOPESANTOS!B39</f>
        <v>c. Energía Noche</v>
      </c>
      <c r="B39" s="13">
        <f>[10]COOPESANTOS!C39</f>
        <v>20.049999999999997</v>
      </c>
      <c r="C39" s="13">
        <f>[10]COOPESANTOS!D39</f>
        <v>20.05</v>
      </c>
      <c r="D39" s="13">
        <f>[10]COOPESANTOS!E39</f>
        <v>20.049999999999997</v>
      </c>
      <c r="E39" s="13">
        <f>[10]COOPESANTOS!F39</f>
        <v>20.05</v>
      </c>
      <c r="F39" s="13">
        <f>[10]COOPESANTOS!G39</f>
        <v>20.049999999999997</v>
      </c>
      <c r="G39" s="13">
        <f>[10]COOPESANTOS!H39</f>
        <v>20.05</v>
      </c>
      <c r="H39" s="13">
        <f>[10]COOPESANTOS!I39</f>
        <v>20.049999999999997</v>
      </c>
      <c r="I39" s="13">
        <f>[10]COOPESANTOS!J39</f>
        <v>20.049999999999997</v>
      </c>
      <c r="J39" s="13">
        <f>[10]COOPESANTOS!K39</f>
        <v>20.05</v>
      </c>
      <c r="K39" s="13">
        <f>[10]COOPESANTOS!L39</f>
        <v>20.049999999999997</v>
      </c>
      <c r="L39" s="13">
        <f>[10]COOPESANTOS!M39</f>
        <v>20.05</v>
      </c>
      <c r="M39" s="13">
        <f>[10]COOPESANTOS!N39</f>
        <v>20.049999999999997</v>
      </c>
    </row>
    <row r="40" spans="1:14" x14ac:dyDescent="0.3">
      <c r="A40" s="22" t="str">
        <f>[10]COOPESANTOS!B40</f>
        <v>d. Potencia Punta</v>
      </c>
      <c r="B40" s="13">
        <f>[10]COOPESANTOS!C40</f>
        <v>11907.450000000006</v>
      </c>
      <c r="C40" s="13">
        <f>[10]COOPESANTOS!D40</f>
        <v>11907.450000000006</v>
      </c>
      <c r="D40" s="13">
        <f>[10]COOPESANTOS!E40</f>
        <v>11907.450000000006</v>
      </c>
      <c r="E40" s="13">
        <f>[10]COOPESANTOS!F40</f>
        <v>11907.450000000006</v>
      </c>
      <c r="F40" s="13">
        <f>[10]COOPESANTOS!G40</f>
        <v>11907.450000000006</v>
      </c>
      <c r="G40" s="13">
        <f>[10]COOPESANTOS!H40</f>
        <v>11907.450000000006</v>
      </c>
      <c r="H40" s="13">
        <f>[10]COOPESANTOS!I40</f>
        <v>11907.450000000006</v>
      </c>
      <c r="I40" s="13">
        <f>[10]COOPESANTOS!J40</f>
        <v>11907.450000000006</v>
      </c>
      <c r="J40" s="13">
        <f>[10]COOPESANTOS!K40</f>
        <v>11907.450000000006</v>
      </c>
      <c r="K40" s="13">
        <f>[10]COOPESANTOS!L40</f>
        <v>11907.450000000006</v>
      </c>
      <c r="L40" s="13">
        <f>[10]COOPESANTOS!M40</f>
        <v>11907.450000000006</v>
      </c>
      <c r="M40" s="13">
        <f>[10]COOPESANTOS!N40</f>
        <v>11907.450000000006</v>
      </c>
    </row>
    <row r="41" spans="1:14" x14ac:dyDescent="0.3">
      <c r="A41" s="22" t="str">
        <f>[10]COOPESANTOS!B41</f>
        <v>e. Potencia Valle</v>
      </c>
      <c r="B41" s="13">
        <f>[10]COOPESANTOS!C41</f>
        <v>8649.7399999999961</v>
      </c>
      <c r="C41" s="13">
        <f>[10]COOPESANTOS!D41</f>
        <v>8649.7399999999961</v>
      </c>
      <c r="D41" s="13">
        <f>[10]COOPESANTOS!E41</f>
        <v>8649.7399999999961</v>
      </c>
      <c r="E41" s="13">
        <f>[10]COOPESANTOS!F41</f>
        <v>8649.7399999999961</v>
      </c>
      <c r="F41" s="13">
        <f>[10]COOPESANTOS!G41</f>
        <v>8649.7399999999961</v>
      </c>
      <c r="G41" s="13">
        <f>[10]COOPESANTOS!H41</f>
        <v>8649.7399999999961</v>
      </c>
      <c r="H41" s="13">
        <f>[10]COOPESANTOS!I41</f>
        <v>8649.7399999999961</v>
      </c>
      <c r="I41" s="13">
        <f>[10]COOPESANTOS!J41</f>
        <v>8649.7399999999961</v>
      </c>
      <c r="J41" s="13">
        <f>[10]COOPESANTOS!K41</f>
        <v>8649.7399999999961</v>
      </c>
      <c r="K41" s="13">
        <f>[10]COOPESANTOS!L41</f>
        <v>8649.7399999999961</v>
      </c>
      <c r="L41" s="13">
        <f>[10]COOPESANTOS!M41</f>
        <v>8649.7399999999961</v>
      </c>
      <c r="M41" s="13">
        <f>[10]COOPESANTOS!N41</f>
        <v>8649.7399999999961</v>
      </c>
    </row>
    <row r="42" spans="1:14" x14ac:dyDescent="0.3">
      <c r="A42" s="116" t="str">
        <f>[10]COOPESANTOS!B42</f>
        <v>f. Potencia Noche</v>
      </c>
      <c r="B42" s="115">
        <f>[10]COOPESANTOS!C42</f>
        <v>5445.4800000000005</v>
      </c>
      <c r="C42" s="115">
        <f>[10]COOPESANTOS!D42</f>
        <v>5445.48</v>
      </c>
      <c r="D42" s="115">
        <f>[10]COOPESANTOS!E42</f>
        <v>5445.4800000000005</v>
      </c>
      <c r="E42" s="115">
        <f>[10]COOPESANTOS!F42</f>
        <v>5445.48</v>
      </c>
      <c r="F42" s="115">
        <f>[10]COOPESANTOS!G42</f>
        <v>5445.4800000000005</v>
      </c>
      <c r="G42" s="115">
        <f>[10]COOPESANTOS!H42</f>
        <v>5445.48</v>
      </c>
      <c r="H42" s="115">
        <f>[10]COOPESANTOS!I42</f>
        <v>5445.4800000000005</v>
      </c>
      <c r="I42" s="115">
        <f>[10]COOPESANTOS!J42</f>
        <v>5445.4800000000005</v>
      </c>
      <c r="J42" s="115">
        <f>[10]COOPESANTOS!K42</f>
        <v>5445.48</v>
      </c>
      <c r="K42" s="115">
        <f>[10]COOPESANTOS!L42</f>
        <v>5445.4800000000005</v>
      </c>
      <c r="L42" s="115">
        <f>[10]COOPESANTOS!M42</f>
        <v>5445.48</v>
      </c>
      <c r="M42" s="115">
        <f>[10]COOPESANTOS!N42</f>
        <v>5445.4800000000005</v>
      </c>
    </row>
    <row r="43" spans="1:14" x14ac:dyDescent="0.3">
      <c r="A43" s="66" t="str">
        <f>[10]COOPESANTOS!B43</f>
        <v>ALUMBRADO PÚBLICO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66" t="str">
        <f>[10]COOPESANTOS!B44</f>
        <v>T-AP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4" x14ac:dyDescent="0.3">
      <c r="A45" s="22" t="str">
        <f>[10]COOPESANTOS!B45</f>
        <v xml:space="preserve">a. Bloque 0-40 kWh </v>
      </c>
      <c r="B45" s="13">
        <f>[10]COOPESANTOS!C45</f>
        <v>163.60000000000002</v>
      </c>
      <c r="C45" s="13">
        <f>[10]COOPESANTOS!D45</f>
        <v>163.6</v>
      </c>
      <c r="D45" s="13">
        <f>[10]COOPESANTOS!E45</f>
        <v>163.60000000000002</v>
      </c>
      <c r="E45" s="13">
        <f>[10]COOPESANTOS!F45</f>
        <v>163.6</v>
      </c>
      <c r="F45" s="13">
        <f>[10]COOPESANTOS!G45</f>
        <v>163.60000000000002</v>
      </c>
      <c r="G45" s="13">
        <f>[10]COOPESANTOS!H45</f>
        <v>163.6</v>
      </c>
      <c r="H45" s="13">
        <f>[10]COOPESANTOS!I45</f>
        <v>163.60000000000002</v>
      </c>
      <c r="I45" s="13">
        <f>[10]COOPESANTOS!J45</f>
        <v>163.60000000000002</v>
      </c>
      <c r="J45" s="13">
        <f>[10]COOPESANTOS!K45</f>
        <v>163.6</v>
      </c>
      <c r="K45" s="13">
        <f>[10]COOPESANTOS!L45</f>
        <v>163.60000000000002</v>
      </c>
      <c r="L45" s="13">
        <f>[10]COOPESANTOS!M45</f>
        <v>163.6</v>
      </c>
      <c r="M45" s="13">
        <f>[10]COOPESANTOS!N45</f>
        <v>163.60000000000002</v>
      </c>
    </row>
    <row r="46" spans="1:14" x14ac:dyDescent="0.3">
      <c r="A46" s="22" t="str">
        <f>[10]COOPESANTOS!B46</f>
        <v>b. Bloque 41-50 000 kWh</v>
      </c>
      <c r="B46" s="13">
        <f>[10]COOPESANTOS!C46</f>
        <v>4.0900000000000025</v>
      </c>
      <c r="C46" s="13">
        <f>[10]COOPESANTOS!D46</f>
        <v>4.0900000000000025</v>
      </c>
      <c r="D46" s="13">
        <f>[10]COOPESANTOS!E46</f>
        <v>4.0900000000000025</v>
      </c>
      <c r="E46" s="13">
        <f>[10]COOPESANTOS!F46</f>
        <v>4.0900000000000025</v>
      </c>
      <c r="F46" s="13">
        <f>[10]COOPESANTOS!G46</f>
        <v>4.0900000000000025</v>
      </c>
      <c r="G46" s="13">
        <f>[10]COOPESANTOS!H46</f>
        <v>4.0900000000000025</v>
      </c>
      <c r="H46" s="13">
        <f>[10]COOPESANTOS!I46</f>
        <v>4.0900000000000025</v>
      </c>
      <c r="I46" s="13">
        <f>[10]COOPESANTOS!J46</f>
        <v>4.0900000000000025</v>
      </c>
      <c r="J46" s="13">
        <f>[10]COOPESANTOS!K46</f>
        <v>4.0900000000000025</v>
      </c>
      <c r="K46" s="13">
        <f>[10]COOPESANTOS!L46</f>
        <v>4.0900000000000025</v>
      </c>
      <c r="L46" s="13">
        <f>[10]COOPESANTOS!M46</f>
        <v>4.0900000000000025</v>
      </c>
      <c r="M46" s="13">
        <f>[10]COOPESANTOS!N46</f>
        <v>4.0900000000000025</v>
      </c>
    </row>
    <row r="47" spans="1:14" x14ac:dyDescent="0.3">
      <c r="A47" s="116" t="str">
        <f>[10]COOPESANTOS!B47</f>
        <v xml:space="preserve">c. Bloque mayor a 50 000 kWh </v>
      </c>
      <c r="B47" s="115">
        <f>[10]COOPESANTOS!C47</f>
        <v>204500</v>
      </c>
      <c r="C47" s="115">
        <f>[10]COOPESANTOS!D47</f>
        <v>204500</v>
      </c>
      <c r="D47" s="115">
        <f>[10]COOPESANTOS!E47</f>
        <v>204500</v>
      </c>
      <c r="E47" s="115">
        <f>[10]COOPESANTOS!F47</f>
        <v>204500</v>
      </c>
      <c r="F47" s="115">
        <f>[10]COOPESANTOS!G47</f>
        <v>204500</v>
      </c>
      <c r="G47" s="115">
        <f>[10]COOPESANTOS!H47</f>
        <v>204500</v>
      </c>
      <c r="H47" s="115">
        <f>[10]COOPESANTOS!I47</f>
        <v>204500</v>
      </c>
      <c r="I47" s="115">
        <f>[10]COOPESANTOS!J47</f>
        <v>204500</v>
      </c>
      <c r="J47" s="115">
        <f>[10]COOPESANTOS!K47</f>
        <v>204500</v>
      </c>
      <c r="K47" s="115">
        <f>[10]COOPESANTOS!L47</f>
        <v>204500</v>
      </c>
      <c r="L47" s="115">
        <f>[10]COOPESANTOS!M47</f>
        <v>204500</v>
      </c>
      <c r="M47" s="115">
        <f>[10]COOPESANTOS!N47</f>
        <v>204500</v>
      </c>
    </row>
    <row r="48" spans="1:14" x14ac:dyDescent="0.3">
      <c r="A48" s="66" t="str">
        <f>[10]COOPESANTOS!B48</f>
        <v>Tarifa de acceso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x14ac:dyDescent="0.3">
      <c r="A49" s="66" t="str">
        <f>[10]COOPESANTOS!B49</f>
        <v>T-TA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x14ac:dyDescent="0.3">
      <c r="A50" s="116" t="str">
        <f>[10]COOPESANTOS!B50</f>
        <v>a. Consumo de Energía cada kWh</v>
      </c>
      <c r="B50" s="115">
        <f>[10]COOPESANTOS!C50</f>
        <v>31.179999999999978</v>
      </c>
      <c r="C50" s="115">
        <f>[10]COOPESANTOS!D50</f>
        <v>31.179999999999982</v>
      </c>
      <c r="D50" s="115">
        <f>[10]COOPESANTOS!E50</f>
        <v>31.179999999999978</v>
      </c>
      <c r="E50" s="115">
        <f>[10]COOPESANTOS!F50</f>
        <v>31.179999999999982</v>
      </c>
      <c r="F50" s="115">
        <f>[10]COOPESANTOS!G50</f>
        <v>31.179999999999978</v>
      </c>
      <c r="G50" s="115">
        <f>[10]COOPESANTOS!H50</f>
        <v>31.179999999999982</v>
      </c>
      <c r="H50" s="115">
        <f>[10]COOPESANTOS!I50</f>
        <v>31.179999999999978</v>
      </c>
      <c r="I50" s="115">
        <f>[10]COOPESANTOS!J50</f>
        <v>31.179999999999978</v>
      </c>
      <c r="J50" s="115">
        <f>[10]COOPESANTOS!K50</f>
        <v>31.179999999999982</v>
      </c>
      <c r="K50" s="115">
        <f>[10]COOPESANTOS!L50</f>
        <v>31.179999999999978</v>
      </c>
      <c r="L50" s="115">
        <f>[10]COOPESANTOS!M50</f>
        <v>31.179999999999982</v>
      </c>
      <c r="M50" s="115">
        <f>[10]COOPESANTOS!N50</f>
        <v>31.179999999999978</v>
      </c>
    </row>
    <row r="51" spans="1:13" x14ac:dyDescent="0.3">
      <c r="A51" s="66" t="str">
        <f>[10]COOPESANTOS!B51</f>
        <v>Tarifa en centros de recarga rápida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66" t="str">
        <f>[10]COOPESANTOS!B52</f>
        <v>T-VE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x14ac:dyDescent="0.3">
      <c r="A53" s="22" t="str">
        <f>[10]COOPESANTOS!B53</f>
        <v>b. Por minuto de recarga de energía</v>
      </c>
      <c r="B53" s="13">
        <f>[10]COOPESANTOS!C53</f>
        <v>137</v>
      </c>
      <c r="C53" s="13">
        <f>[10]COOPESANTOS!D53</f>
        <v>137</v>
      </c>
      <c r="D53" s="13">
        <f>[10]COOPESANTOS!E53</f>
        <v>137</v>
      </c>
      <c r="E53" s="13">
        <f>[10]COOPESANTOS!F53</f>
        <v>137</v>
      </c>
      <c r="F53" s="13">
        <f>[10]COOPESANTOS!G53</f>
        <v>137</v>
      </c>
      <c r="G53" s="13">
        <f>[10]COOPESANTOS!H53</f>
        <v>137</v>
      </c>
      <c r="H53" s="13">
        <f>[10]COOPESANTOS!I53</f>
        <v>137</v>
      </c>
      <c r="I53" s="13">
        <f>[10]COOPESANTOS!J53</f>
        <v>137</v>
      </c>
      <c r="J53" s="13">
        <f>[10]COOPESANTOS!K53</f>
        <v>137</v>
      </c>
      <c r="K53" s="13">
        <f>[10]COOPESANTOS!L53</f>
        <v>137</v>
      </c>
      <c r="L53" s="13">
        <f>[10]COOPESANTOS!M53</f>
        <v>137</v>
      </c>
      <c r="M53" s="13">
        <f>[10]COOPESANTOS!N53</f>
        <v>137</v>
      </c>
    </row>
    <row r="54" spans="1:13" x14ac:dyDescent="0.3">
      <c r="A54" s="66" t="str">
        <f>[10]COOPESANTOS!B54</f>
        <v>Tarifa residencial modalidad prepago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 x14ac:dyDescent="0.3">
      <c r="A55" s="66" t="str">
        <f>[10]COOPESANTOS!B55</f>
        <v>T-RP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x14ac:dyDescent="0.3">
      <c r="A56" s="22" t="str">
        <f>[10]COOPESANTOS!B56</f>
        <v>a. Bloque 0-40 kWh</v>
      </c>
      <c r="B56" s="13">
        <f>[10]COOPESANTOS!C56</f>
        <v>3384.3999999999983</v>
      </c>
      <c r="C56" s="13">
        <f>[10]COOPESANTOS!D56</f>
        <v>3384.3999999999987</v>
      </c>
      <c r="D56" s="13">
        <f>[10]COOPESANTOS!E56</f>
        <v>3384.3999999999983</v>
      </c>
      <c r="E56" s="13">
        <f>[10]COOPESANTOS!F56</f>
        <v>3384.3999999999987</v>
      </c>
      <c r="F56" s="13">
        <f>[10]COOPESANTOS!G56</f>
        <v>3384.3999999999983</v>
      </c>
      <c r="G56" s="13">
        <f>[10]COOPESANTOS!H56</f>
        <v>3384.3999999999987</v>
      </c>
      <c r="H56" s="13">
        <f>[10]COOPESANTOS!I56</f>
        <v>3384.3999999999983</v>
      </c>
      <c r="I56" s="13">
        <f>[10]COOPESANTOS!J56</f>
        <v>3384.3999999999983</v>
      </c>
      <c r="J56" s="13">
        <f>[10]COOPESANTOS!K56</f>
        <v>3384.3999999999987</v>
      </c>
      <c r="K56" s="13">
        <f>[10]COOPESANTOS!L56</f>
        <v>3384.3999999999983</v>
      </c>
      <c r="L56" s="13">
        <f>[10]COOPESANTOS!M56</f>
        <v>3384.3999999999987</v>
      </c>
      <c r="M56" s="13">
        <f>[10]COOPESANTOS!N56</f>
        <v>3384.3999999999983</v>
      </c>
    </row>
    <row r="57" spans="1:13" x14ac:dyDescent="0.3">
      <c r="A57" s="22" t="str">
        <f>[10]COOPESANTOS!B57</f>
        <v xml:space="preserve">b. Bloque 41-200 kWh </v>
      </c>
      <c r="B57" s="13">
        <f>[10]COOPESANTOS!C57</f>
        <v>84.61</v>
      </c>
      <c r="C57" s="13">
        <f>[10]COOPESANTOS!D57</f>
        <v>84.609999999999985</v>
      </c>
      <c r="D57" s="13">
        <f>[10]COOPESANTOS!E57</f>
        <v>84.61</v>
      </c>
      <c r="E57" s="13">
        <f>[10]COOPESANTOS!F57</f>
        <v>84.609999999999985</v>
      </c>
      <c r="F57" s="13">
        <f>[10]COOPESANTOS!G57</f>
        <v>84.61</v>
      </c>
      <c r="G57" s="13">
        <f>[10]COOPESANTOS!H57</f>
        <v>84.609999999999985</v>
      </c>
      <c r="H57" s="13">
        <f>[10]COOPESANTOS!I57</f>
        <v>84.61</v>
      </c>
      <c r="I57" s="13">
        <f>[10]COOPESANTOS!J57</f>
        <v>84.61</v>
      </c>
      <c r="J57" s="13">
        <f>[10]COOPESANTOS!K57</f>
        <v>84.609999999999985</v>
      </c>
      <c r="K57" s="13">
        <f>[10]COOPESANTOS!L57</f>
        <v>84.61</v>
      </c>
      <c r="L57" s="13">
        <f>[10]COOPESANTOS!M57</f>
        <v>84.609999999999985</v>
      </c>
      <c r="M57" s="13">
        <f>[10]COOPESANTOS!N57</f>
        <v>84.61</v>
      </c>
    </row>
    <row r="58" spans="1:13" x14ac:dyDescent="0.3">
      <c r="A58" s="116" t="str">
        <f>[10]COOPESANTOS!B58</f>
        <v xml:space="preserve">c. Bloque mayor a 200 kWh </v>
      </c>
      <c r="B58" s="115">
        <f>[10]COOPESANTOS!C58</f>
        <v>136.94</v>
      </c>
      <c r="C58" s="115">
        <f>[10]COOPESANTOS!D58</f>
        <v>136.94000000000003</v>
      </c>
      <c r="D58" s="115">
        <f>[10]COOPESANTOS!E58</f>
        <v>136.94</v>
      </c>
      <c r="E58" s="115">
        <f>[10]COOPESANTOS!F58</f>
        <v>136.94000000000003</v>
      </c>
      <c r="F58" s="115">
        <f>[10]COOPESANTOS!G58</f>
        <v>136.94</v>
      </c>
      <c r="G58" s="115">
        <f>[10]COOPESANTOS!H58</f>
        <v>136.94000000000003</v>
      </c>
      <c r="H58" s="115">
        <f>[10]COOPESANTOS!I58</f>
        <v>136.94</v>
      </c>
      <c r="I58" s="115">
        <f>[10]COOPESANTOS!J58</f>
        <v>136.94</v>
      </c>
      <c r="J58" s="115">
        <f>[10]COOPESANTOS!K58</f>
        <v>136.94000000000003</v>
      </c>
      <c r="K58" s="115">
        <f>[10]COOPESANTOS!L58</f>
        <v>136.94</v>
      </c>
      <c r="L58" s="115">
        <f>[10]COOPESANTOS!M58</f>
        <v>136.94000000000003</v>
      </c>
      <c r="M58" s="115">
        <f>[10]COOPESANTOS!N58</f>
        <v>136.94</v>
      </c>
    </row>
    <row r="59" spans="1:13" x14ac:dyDescent="0.3">
      <c r="A59" s="66" t="str">
        <f>[10]COOPESANTOS!B59</f>
        <v>Tarifa en centros de recarga en planteles para autobuses electricos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66" t="str">
        <f>[10]COOPESANTOS!B60</f>
        <v>T-BE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22" t="str">
        <f>[10]COOPESANTOS!B61</f>
        <v>b. Consumo de Energía cada kWh</v>
      </c>
      <c r="B61" s="13">
        <f>[10]COOPESANTOS!C61</f>
        <v>52.869999999999955</v>
      </c>
      <c r="C61" s="13">
        <f>[10]COOPESANTOS!D61</f>
        <v>52.869999999999962</v>
      </c>
      <c r="D61" s="13">
        <f>[10]COOPESANTOS!E61</f>
        <v>52.869999999999955</v>
      </c>
      <c r="E61" s="13">
        <f>[10]COOPESANTOS!F61</f>
        <v>52.869999999999962</v>
      </c>
      <c r="F61" s="13">
        <f>[10]COOPESANTOS!G61</f>
        <v>52.869999999999955</v>
      </c>
      <c r="G61" s="13">
        <f>[10]COOPESANTOS!H61</f>
        <v>52.869999999999962</v>
      </c>
      <c r="H61" s="13">
        <f>[10]COOPESANTOS!I61</f>
        <v>52.869999999999955</v>
      </c>
      <c r="I61" s="13">
        <f>[10]COOPESANTOS!J61</f>
        <v>52.869999999999955</v>
      </c>
      <c r="J61" s="13">
        <f>[10]COOPESANTOS!K61</f>
        <v>52.869999999999962</v>
      </c>
      <c r="K61" s="13">
        <f>[10]COOPESANTOS!L61</f>
        <v>52.869999999999955</v>
      </c>
      <c r="L61" s="13">
        <f>[10]COOPESANTOS!M61</f>
        <v>52.869999999999962</v>
      </c>
      <c r="M61" s="13">
        <f>[10]COOPESANTOS!N61</f>
        <v>52.869999999999955</v>
      </c>
    </row>
    <row r="62" spans="1:13" x14ac:dyDescent="0.3">
      <c r="A62" s="66" t="str">
        <f>[10]COOPESANTOS!B62</f>
        <v>Tarifa para los costos de interconeción 
excedentes de energía (colones/kWh)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x14ac:dyDescent="0.3">
      <c r="A63" s="66" t="str">
        <f>[10]COOPESANTOS!B63</f>
        <v>T-TCI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3" x14ac:dyDescent="0.3">
      <c r="A64" s="22" t="str">
        <f>[10]COOPESANTOS!B64</f>
        <v>Etapa I</v>
      </c>
      <c r="B64" s="147">
        <f>[10]COOPESANTOS!C64</f>
        <v>12699</v>
      </c>
      <c r="C64" s="147">
        <f>[10]COOPESANTOS!D64</f>
        <v>12699</v>
      </c>
      <c r="D64" s="147">
        <f>[10]COOPESANTOS!E64</f>
        <v>12699</v>
      </c>
      <c r="E64" s="147">
        <f>[10]COOPESANTOS!F64</f>
        <v>12699</v>
      </c>
      <c r="F64" s="147">
        <f>[10]COOPESANTOS!G64</f>
        <v>12699</v>
      </c>
      <c r="G64" s="147">
        <f>[10]COOPESANTOS!H64</f>
        <v>12699</v>
      </c>
      <c r="H64" s="147">
        <f>[10]COOPESANTOS!I64</f>
        <v>12699</v>
      </c>
      <c r="I64" s="147">
        <f>[10]COOPESANTOS!J64</f>
        <v>15860.806451612903</v>
      </c>
      <c r="J64" s="147">
        <f>[10]COOPESANTOS!K64</f>
        <v>16783</v>
      </c>
      <c r="K64" s="147">
        <f>[10]COOPESANTOS!L64</f>
        <v>16783</v>
      </c>
      <c r="L64" s="147">
        <f>[10]COOPESANTOS!M64</f>
        <v>16783</v>
      </c>
      <c r="M64" s="147">
        <f>[10]COOPESANTOS!N64</f>
        <v>16783</v>
      </c>
    </row>
    <row r="65" spans="1:13" x14ac:dyDescent="0.3">
      <c r="A65" s="22" t="str">
        <f>[10]COOPESANTOS!B65</f>
        <v>Etapa II</v>
      </c>
      <c r="B65" s="147">
        <f>[10]COOPESANTOS!C65</f>
        <v>82017</v>
      </c>
      <c r="C65" s="147">
        <f>[10]COOPESANTOS!D65</f>
        <v>82017</v>
      </c>
      <c r="D65" s="147">
        <f>[10]COOPESANTOS!E65</f>
        <v>82017</v>
      </c>
      <c r="E65" s="147">
        <f>[10]COOPESANTOS!F65</f>
        <v>82017</v>
      </c>
      <c r="F65" s="147">
        <f>[10]COOPESANTOS!G65</f>
        <v>82017</v>
      </c>
      <c r="G65" s="147">
        <f>[10]COOPESANTOS!H65</f>
        <v>82017</v>
      </c>
      <c r="H65" s="147">
        <f>[10]COOPESANTOS!I65</f>
        <v>82017</v>
      </c>
      <c r="I65" s="147">
        <f>[10]COOPESANTOS!J65</f>
        <v>96995.322580645166</v>
      </c>
      <c r="J65" s="147">
        <f>[10]COOPESANTOS!K65</f>
        <v>101364</v>
      </c>
      <c r="K65" s="147">
        <f>[10]COOPESANTOS!L65</f>
        <v>101364</v>
      </c>
      <c r="L65" s="147">
        <f>[10]COOPESANTOS!M65</f>
        <v>101364</v>
      </c>
      <c r="M65" s="147">
        <f>[10]COOPESANTOS!N65</f>
        <v>101364</v>
      </c>
    </row>
    <row r="66" spans="1:13" x14ac:dyDescent="0.3">
      <c r="A66" s="22" t="str">
        <f>[10]COOPESANTOS!B66</f>
        <v>Etapa III</v>
      </c>
      <c r="B66" s="147">
        <f>[10]COOPESANTOS!C66</f>
        <v>129204</v>
      </c>
      <c r="C66" s="147">
        <f>[10]COOPESANTOS!D66</f>
        <v>129204</v>
      </c>
      <c r="D66" s="147">
        <f>[10]COOPESANTOS!E66</f>
        <v>129204</v>
      </c>
      <c r="E66" s="147">
        <f>[10]COOPESANTOS!F66</f>
        <v>129204</v>
      </c>
      <c r="F66" s="147">
        <f>[10]COOPESANTOS!G66</f>
        <v>129204</v>
      </c>
      <c r="G66" s="147">
        <f>[10]COOPESANTOS!H66</f>
        <v>129204</v>
      </c>
      <c r="H66" s="147">
        <f>[10]COOPESANTOS!I66</f>
        <v>129204</v>
      </c>
      <c r="I66" s="147">
        <f>[10]COOPESANTOS!J66</f>
        <v>148678.83870967742</v>
      </c>
      <c r="J66" s="147">
        <f>[10]COOPESANTOS!K66</f>
        <v>154359</v>
      </c>
      <c r="K66" s="147">
        <f>[10]COOPESANTOS!L66</f>
        <v>154359</v>
      </c>
      <c r="L66" s="147">
        <f>[10]COOPESANTOS!M66</f>
        <v>154359</v>
      </c>
      <c r="M66" s="147">
        <f>[10]COOPESANTOS!N66</f>
        <v>154359</v>
      </c>
    </row>
    <row r="67" spans="1:13" x14ac:dyDescent="0.3">
      <c r="A67" s="116" t="str">
        <f>[10]COOPESANTOS!B67</f>
        <v>Etapa IV</v>
      </c>
      <c r="B67" s="148">
        <f>[10]COOPESANTOS!C67</f>
        <v>96347</v>
      </c>
      <c r="C67" s="148">
        <f>[10]COOPESANTOS!D67</f>
        <v>96347</v>
      </c>
      <c r="D67" s="148">
        <f>[10]COOPESANTOS!E67</f>
        <v>96347</v>
      </c>
      <c r="E67" s="148">
        <f>[10]COOPESANTOS!F67</f>
        <v>96347</v>
      </c>
      <c r="F67" s="148">
        <f>[10]COOPESANTOS!G67</f>
        <v>96347</v>
      </c>
      <c r="G67" s="148">
        <f>[10]COOPESANTOS!H67</f>
        <v>96347</v>
      </c>
      <c r="H67" s="148">
        <f>[10]COOPESANTOS!I67</f>
        <v>96347</v>
      </c>
      <c r="I67" s="148">
        <f>[10]COOPESANTOS!J67</f>
        <v>122704.41935483871</v>
      </c>
      <c r="J67" s="148">
        <f>[10]COOPESANTOS!K67</f>
        <v>130392</v>
      </c>
      <c r="K67" s="148">
        <f>[10]COOPESANTOS!L67</f>
        <v>130392</v>
      </c>
      <c r="L67" s="148">
        <f>[10]COOPESANTOS!M67</f>
        <v>130392</v>
      </c>
      <c r="M67" s="148">
        <f>[10]COOPESANTOS!N67</f>
        <v>130392</v>
      </c>
    </row>
    <row r="68" spans="1:13" x14ac:dyDescent="0.3">
      <c r="A68" s="66" t="str">
        <f>[10]COOPESANTOS!B68</f>
        <v>Tarifa máxima para la compra-venta de
excedentes de energía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x14ac:dyDescent="0.3">
      <c r="A69" s="66" t="str">
        <f>[10]COOPESANTOS!B69</f>
        <v>T-TCVE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3" x14ac:dyDescent="0.3">
      <c r="A70" s="22" t="str">
        <f>[10]COOPESANTOS!B70</f>
        <v>Periodo Noche</v>
      </c>
      <c r="B70" s="13">
        <f>[10]COOPESANTOS!C70</f>
        <v>33.809999999999974</v>
      </c>
      <c r="C70" s="13">
        <f>[10]COOPESANTOS!D70</f>
        <v>33.809999999999974</v>
      </c>
      <c r="D70" s="13">
        <f>[10]COOPESANTOS!E70</f>
        <v>33.809999999999974</v>
      </c>
      <c r="E70" s="13">
        <f>[10]COOPESANTOS!F70</f>
        <v>33.809999999999974</v>
      </c>
      <c r="F70" s="13">
        <f>[10]COOPESANTOS!G70</f>
        <v>33.809999999999974</v>
      </c>
      <c r="G70" s="13">
        <f>[10]COOPESANTOS!H70</f>
        <v>33.809999999999974</v>
      </c>
      <c r="H70" s="13">
        <f>[10]COOPESANTOS!I70</f>
        <v>34</v>
      </c>
      <c r="I70" s="13">
        <f>[10]COOPESANTOS!J70</f>
        <v>34</v>
      </c>
      <c r="J70" s="13">
        <f>[10]COOPESANTOS!K70</f>
        <v>34</v>
      </c>
      <c r="K70" s="13">
        <f>[10]COOPESANTOS!L70</f>
        <v>34</v>
      </c>
      <c r="L70" s="13">
        <f>[10]COOPESANTOS!M70</f>
        <v>34</v>
      </c>
      <c r="M70" s="13">
        <f>[10]COOPESANTOS!N70</f>
        <v>34</v>
      </c>
    </row>
    <row r="71" spans="1:13" x14ac:dyDescent="0.3">
      <c r="A71" s="22" t="str">
        <f>[10]COOPESANTOS!B71</f>
        <v>Periodo Punta</v>
      </c>
      <c r="B71" s="13">
        <f>[10]COOPESANTOS!C71</f>
        <v>74.140000000000029</v>
      </c>
      <c r="C71" s="13">
        <f>[10]COOPESANTOS!D71</f>
        <v>74.140000000000043</v>
      </c>
      <c r="D71" s="13">
        <f>[10]COOPESANTOS!E71</f>
        <v>74.140000000000029</v>
      </c>
      <c r="E71" s="13">
        <f>[10]COOPESANTOS!F71</f>
        <v>74.140000000000043</v>
      </c>
      <c r="F71" s="13">
        <f>[10]COOPESANTOS!G71</f>
        <v>74.140000000000029</v>
      </c>
      <c r="G71" s="13">
        <f>[10]COOPESANTOS!H71</f>
        <v>74.140000000000043</v>
      </c>
      <c r="H71" s="13">
        <f>[10]COOPESANTOS!I71</f>
        <v>68</v>
      </c>
      <c r="I71" s="13">
        <f>[10]COOPESANTOS!J71</f>
        <v>68</v>
      </c>
      <c r="J71" s="13">
        <f>[10]COOPESANTOS!K71</f>
        <v>68</v>
      </c>
      <c r="K71" s="13">
        <f>[10]COOPESANTOS!L71</f>
        <v>68</v>
      </c>
      <c r="L71" s="13">
        <f>[10]COOPESANTOS!M71</f>
        <v>68</v>
      </c>
      <c r="M71" s="13">
        <f>[10]COOPESANTOS!N71</f>
        <v>68</v>
      </c>
    </row>
    <row r="72" spans="1:13" x14ac:dyDescent="0.3">
      <c r="A72" s="116" t="str">
        <f>[10]COOPESANTOS!B72</f>
        <v>Periodo Valle</v>
      </c>
      <c r="B72" s="115">
        <f>[10]COOPESANTOS!C72</f>
        <v>54.319999999999986</v>
      </c>
      <c r="C72" s="115">
        <f>[10]COOPESANTOS!D72</f>
        <v>54.319999999999993</v>
      </c>
      <c r="D72" s="115">
        <f>[10]COOPESANTOS!E72</f>
        <v>54.319999999999986</v>
      </c>
      <c r="E72" s="115">
        <f>[10]COOPESANTOS!F72</f>
        <v>54.319999999999986</v>
      </c>
      <c r="F72" s="115">
        <f>[10]COOPESANTOS!G72</f>
        <v>54.319999999999986</v>
      </c>
      <c r="G72" s="115">
        <f>[10]COOPESANTOS!H72</f>
        <v>54.319999999999986</v>
      </c>
      <c r="H72" s="115">
        <f>[10]COOPESANTOS!I72</f>
        <v>55</v>
      </c>
      <c r="I72" s="115">
        <f>[10]COOPESANTOS!J72</f>
        <v>55</v>
      </c>
      <c r="J72" s="115">
        <f>[10]COOPESANTOS!K72</f>
        <v>55</v>
      </c>
      <c r="K72" s="115">
        <f>[10]COOPESANTOS!L72</f>
        <v>55</v>
      </c>
      <c r="L72" s="115">
        <f>[10]COOPESANTOS!M72</f>
        <v>55</v>
      </c>
      <c r="M72" s="115">
        <f>[10]COOPESANTOS!N72</f>
        <v>55</v>
      </c>
    </row>
    <row r="73" spans="1:13" x14ac:dyDescent="0.3">
      <c r="A73" s="66" t="str">
        <f>[10]COOPESANTOS!B73</f>
        <v>Tarifa de los recursos energéticos distribuidos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3">
      <c r="A74" s="66" t="str">
        <f>[10]COOPESANTOS!B74</f>
        <v>T-TDER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x14ac:dyDescent="0.3">
      <c r="A75" s="116" t="str">
        <f>[10]COOPESANTOS!B75</f>
        <v>Por kW instalado</v>
      </c>
      <c r="B75" s="115">
        <f>[10]COOPESANTOS!C75</f>
        <v>1720</v>
      </c>
      <c r="C75" s="115">
        <f>[10]COOPESANTOS!D75</f>
        <v>1720</v>
      </c>
      <c r="D75" s="115">
        <f>[10]COOPESANTOS!E75</f>
        <v>1720</v>
      </c>
      <c r="E75" s="115">
        <f>[10]COOPESANTOS!F75</f>
        <v>1720</v>
      </c>
      <c r="F75" s="115">
        <f>[10]COOPESANTOS!G75</f>
        <v>1720</v>
      </c>
      <c r="G75" s="115">
        <f>[10]COOPESANTOS!H75</f>
        <v>1720</v>
      </c>
      <c r="H75" s="115">
        <f>[10]COOPESANTOS!I75</f>
        <v>1720</v>
      </c>
      <c r="I75" s="115">
        <f>[10]COOPESANTOS!J75</f>
        <v>1720</v>
      </c>
      <c r="J75" s="115">
        <f>[10]COOPESANTOS!K75</f>
        <v>1720</v>
      </c>
      <c r="K75" s="115">
        <f>[10]COOPESANTOS!L75</f>
        <v>1720</v>
      </c>
      <c r="L75" s="115">
        <f>[10]COOPESANTOS!M75</f>
        <v>1720</v>
      </c>
      <c r="M75" s="115">
        <f>[10]COOPESANTOS!N75</f>
        <v>1720</v>
      </c>
    </row>
    <row r="76" spans="1:13" x14ac:dyDescent="0.3">
      <c r="A76" s="22" t="str">
        <f>[10]COOPESANTOS!B76</f>
        <v xml:space="preserve">Tarifa de peajes de distribución 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spans="1:13" x14ac:dyDescent="0.3">
      <c r="A77" s="22" t="str">
        <f>[10]COOPESANTOS!B77</f>
        <v>T-TPDx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3">
      <c r="A78" s="116" t="str">
        <f>[10]COOPESANTOS!B78</f>
        <v>Por Energía transportada</v>
      </c>
      <c r="B78" s="115">
        <f>[10]COOPESANTOS!C78</f>
        <v>1.68</v>
      </c>
      <c r="C78" s="115">
        <f>[10]COOPESANTOS!D78</f>
        <v>1.68</v>
      </c>
      <c r="D78" s="115">
        <f>[10]COOPESANTOS!E78</f>
        <v>1.68</v>
      </c>
      <c r="E78" s="115">
        <f>[10]COOPESANTOS!F78</f>
        <v>1.68</v>
      </c>
      <c r="F78" s="115">
        <f>[10]COOPESANTOS!G78</f>
        <v>1.68</v>
      </c>
      <c r="G78" s="115">
        <f>[10]COOPESANTOS!H78</f>
        <v>1.68</v>
      </c>
      <c r="H78" s="115">
        <f>[10]COOPESANTOS!I78</f>
        <v>1.68</v>
      </c>
      <c r="I78" s="115">
        <f>[10]COOPESANTOS!J78</f>
        <v>1.68</v>
      </c>
      <c r="J78" s="115">
        <f>[10]COOPESANTOS!K78</f>
        <v>1.68</v>
      </c>
      <c r="K78" s="115">
        <f>[10]COOPESANTOS!L78</f>
        <v>1.68</v>
      </c>
      <c r="L78" s="115">
        <f>[10]COOPESANTOS!M78</f>
        <v>1.68</v>
      </c>
      <c r="M78" s="115">
        <f>[10]COOPESANTOS!N78</f>
        <v>1.68</v>
      </c>
    </row>
    <row r="79" spans="1:13" x14ac:dyDescent="0.3">
      <c r="A79" s="66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3" x14ac:dyDescent="0.3">
      <c r="A80" s="2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x14ac:dyDescent="0.3">
      <c r="A81" s="2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spans="1:13" x14ac:dyDescent="0.3">
      <c r="A82" s="24"/>
    </row>
    <row r="83" spans="1:13" x14ac:dyDescent="0.3">
      <c r="A83" s="24" t="s">
        <v>25</v>
      </c>
    </row>
    <row r="84" spans="1:13" x14ac:dyDescent="0.3">
      <c r="A84" s="24" t="s">
        <v>76</v>
      </c>
    </row>
    <row r="87" spans="1:13" x14ac:dyDescent="0.3">
      <c r="A87" s="179" t="s">
        <v>119</v>
      </c>
      <c r="B87" s="179"/>
      <c r="C87" s="179"/>
      <c r="D87" s="179"/>
      <c r="E87" s="179"/>
      <c r="F87" s="179"/>
      <c r="G87" s="179"/>
      <c r="H87" s="179"/>
      <c r="I87" s="179"/>
      <c r="J87" s="179"/>
    </row>
    <row r="88" spans="1:13" x14ac:dyDescent="0.3">
      <c r="A88" s="180" t="s">
        <v>241</v>
      </c>
      <c r="B88" s="180"/>
      <c r="C88" s="180"/>
      <c r="D88" s="180"/>
      <c r="E88" s="180"/>
      <c r="F88" s="180"/>
      <c r="G88" s="180"/>
      <c r="H88" s="180"/>
      <c r="I88" s="180"/>
      <c r="J88" s="180"/>
    </row>
    <row r="89" spans="1:13" x14ac:dyDescent="0.3">
      <c r="A89" s="7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</row>
    <row r="90" spans="1:13" x14ac:dyDescent="0.3">
      <c r="A90" s="73" t="str">
        <f>[10]COOPESANTOS!B90</f>
        <v>Promedio de Tarifa</v>
      </c>
      <c r="B90" s="73" t="str">
        <f>[10]COOPESANTOS!C90</f>
        <v>Mes</v>
      </c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1" spans="1:13" x14ac:dyDescent="0.3">
      <c r="A91" s="51" t="str">
        <f>[10]COOPESANTOS!B91</f>
        <v>º</v>
      </c>
      <c r="B91" s="51" t="str">
        <f>[10]COOPESANTOS!C91</f>
        <v>Enero</v>
      </c>
      <c r="C91" s="51" t="str">
        <f>[10]COOPESANTOS!D91</f>
        <v>Febrero</v>
      </c>
      <c r="D91" s="51" t="str">
        <f>[10]COOPESANTOS!E91</f>
        <v>Marzo</v>
      </c>
      <c r="E91" s="51" t="str">
        <f>[10]COOPESANTOS!F91</f>
        <v>Abril</v>
      </c>
      <c r="F91" s="51" t="str">
        <f>[10]COOPESANTOS!G91</f>
        <v>Mayo</v>
      </c>
      <c r="G91" s="51" t="str">
        <f>[10]COOPESANTOS!H91</f>
        <v>Junio</v>
      </c>
      <c r="H91" s="51" t="str">
        <f>[10]COOPESANTOS!I91</f>
        <v>Julio</v>
      </c>
      <c r="I91" s="51" t="str">
        <f>[10]COOPESANTOS!J91</f>
        <v>Agosto</v>
      </c>
      <c r="J91" s="51" t="str">
        <f>[10]COOPESANTOS!K91</f>
        <v>Septiembre</v>
      </c>
      <c r="K91" s="51" t="str">
        <f>[10]COOPESANTOS!L91</f>
        <v>Octubre</v>
      </c>
      <c r="L91" s="51" t="str">
        <f>[10]COOPESANTOS!M91</f>
        <v>Noviembre</v>
      </c>
      <c r="M91" s="51" t="str">
        <f>[10]COOPESANTOS!N91</f>
        <v>Diciembre</v>
      </c>
    </row>
    <row r="92" spans="1:13" x14ac:dyDescent="0.3">
      <c r="A92" s="51" t="str">
        <f>[10]COOPESANTOS!B92</f>
        <v>VENTAS AL SERVICIO DE DISTRIBUCIÓN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spans="1:13" x14ac:dyDescent="0.3">
      <c r="A93" s="51" t="str">
        <f>[10]COOPESANTOS!B93</f>
        <v>T-SD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</row>
    <row r="94" spans="1:13" x14ac:dyDescent="0.3">
      <c r="A94" s="60" t="str">
        <f>[10]COOPESANTOS!B94</f>
        <v>a. Energía Punta</v>
      </c>
      <c r="B94" s="141">
        <f>[10]COOPESANTOS!C94</f>
        <v>113</v>
      </c>
      <c r="C94" s="141">
        <f>[10]COOPESANTOS!D94</f>
        <v>113</v>
      </c>
      <c r="D94" s="141">
        <f>[10]COOPESANTOS!E94</f>
        <v>113</v>
      </c>
      <c r="E94" s="141">
        <f>[10]COOPESANTOS!F94</f>
        <v>113</v>
      </c>
      <c r="F94" s="141">
        <f>[10]COOPESANTOS!G94</f>
        <v>113</v>
      </c>
      <c r="G94" s="141">
        <f>[10]COOPESANTOS!H94</f>
        <v>113</v>
      </c>
      <c r="H94" s="141">
        <f>[10]COOPESANTOS!I94</f>
        <v>68</v>
      </c>
      <c r="I94" s="141">
        <f>[10]COOPESANTOS!J94</f>
        <v>68</v>
      </c>
      <c r="J94" s="141">
        <f>[10]COOPESANTOS!K94</f>
        <v>68</v>
      </c>
      <c r="K94" s="141">
        <f>[10]COOPESANTOS!L94</f>
        <v>68</v>
      </c>
      <c r="L94" s="141">
        <f>[10]COOPESANTOS!M94</f>
        <v>68</v>
      </c>
      <c r="M94" s="141">
        <f>[10]COOPESANTOS!N94</f>
        <v>68</v>
      </c>
    </row>
    <row r="95" spans="1:13" x14ac:dyDescent="0.3">
      <c r="A95" s="60" t="str">
        <f>[10]COOPESANTOS!B95</f>
        <v>e. Energía Noche</v>
      </c>
      <c r="B95" s="141">
        <f>[10]COOPESANTOS!C95</f>
        <v>39</v>
      </c>
      <c r="C95" s="141">
        <f>[10]COOPESANTOS!D95</f>
        <v>39</v>
      </c>
      <c r="D95" s="141">
        <f>[10]COOPESANTOS!E95</f>
        <v>39</v>
      </c>
      <c r="E95" s="141">
        <f>[10]COOPESANTOS!F95</f>
        <v>39</v>
      </c>
      <c r="F95" s="141">
        <f>[10]COOPESANTOS!G95</f>
        <v>39</v>
      </c>
      <c r="G95" s="141">
        <f>[10]COOPESANTOS!H95</f>
        <v>39</v>
      </c>
      <c r="H95" s="141">
        <f>[10]COOPESANTOS!I95</f>
        <v>39</v>
      </c>
      <c r="I95" s="141">
        <f>[10]COOPESANTOS!J95</f>
        <v>39</v>
      </c>
      <c r="J95" s="141">
        <f>[10]COOPESANTOS!K95</f>
        <v>39</v>
      </c>
      <c r="K95" s="141">
        <f>[10]COOPESANTOS!L95</f>
        <v>39</v>
      </c>
      <c r="L95" s="141">
        <f>[10]COOPESANTOS!M95</f>
        <v>39</v>
      </c>
      <c r="M95" s="141">
        <f>[10]COOPESANTOS!N95</f>
        <v>39</v>
      </c>
    </row>
    <row r="96" spans="1:13" x14ac:dyDescent="0.3">
      <c r="A96" s="127" t="str">
        <f>[10]COOPESANTOS!B96</f>
        <v>c. Energía Valle</v>
      </c>
      <c r="B96" s="142">
        <f>[10]COOPESANTOS!C96</f>
        <v>92</v>
      </c>
      <c r="C96" s="142">
        <f>[10]COOPESANTOS!D96</f>
        <v>92</v>
      </c>
      <c r="D96" s="142">
        <f>[10]COOPESANTOS!E96</f>
        <v>92</v>
      </c>
      <c r="E96" s="142">
        <f>[10]COOPESANTOS!F96</f>
        <v>92</v>
      </c>
      <c r="F96" s="142">
        <f>[10]COOPESANTOS!G96</f>
        <v>92</v>
      </c>
      <c r="G96" s="142">
        <f>[10]COOPESANTOS!H96</f>
        <v>92</v>
      </c>
      <c r="H96" s="142">
        <f>[10]COOPESANTOS!I96</f>
        <v>55</v>
      </c>
      <c r="I96" s="142">
        <f>[10]COOPESANTOS!J96</f>
        <v>55</v>
      </c>
      <c r="J96" s="142">
        <f>[10]COOPESANTOS!K96</f>
        <v>55</v>
      </c>
      <c r="K96" s="142">
        <f>[10]COOPESANTOS!L96</f>
        <v>55</v>
      </c>
      <c r="L96" s="142">
        <f>[10]COOPESANTOS!M96</f>
        <v>55</v>
      </c>
      <c r="M96" s="142">
        <f>[10]COOPESANTOS!N96</f>
        <v>55</v>
      </c>
    </row>
    <row r="97" spans="1:13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</row>
    <row r="98" spans="1:13" x14ac:dyDescent="0.3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</row>
    <row r="99" spans="1:13" x14ac:dyDescent="0.3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</row>
    <row r="100" spans="1:13" x14ac:dyDescent="0.3">
      <c r="A100" s="51"/>
      <c r="B100" s="60"/>
      <c r="C100" s="60"/>
      <c r="D100" s="60"/>
      <c r="E100" s="51"/>
      <c r="F100" s="51"/>
      <c r="G100" s="51"/>
      <c r="H100" s="51"/>
      <c r="I100" s="51"/>
      <c r="J100" s="51"/>
      <c r="K100" s="51"/>
      <c r="L100" s="51"/>
      <c r="M100" s="51"/>
    </row>
    <row r="101" spans="1:13" x14ac:dyDescent="0.3">
      <c r="A101" s="51"/>
      <c r="B101" s="60"/>
      <c r="C101" s="60"/>
      <c r="D101" s="60"/>
      <c r="E101" s="51"/>
      <c r="F101" s="51"/>
      <c r="G101" s="51"/>
      <c r="H101" s="51"/>
      <c r="I101" s="51"/>
      <c r="J101" s="51"/>
      <c r="K101" s="51"/>
      <c r="L101" s="51"/>
      <c r="M101" s="51"/>
    </row>
    <row r="102" spans="1:13" x14ac:dyDescent="0.3">
      <c r="A102" s="51"/>
      <c r="B102" s="37"/>
      <c r="E102" s="13"/>
      <c r="F102" s="13"/>
      <c r="G102" s="13"/>
      <c r="H102" s="13"/>
      <c r="I102" s="13"/>
      <c r="J102" s="13"/>
      <c r="K102" s="13"/>
      <c r="L102" s="13"/>
      <c r="M102" s="13"/>
    </row>
    <row r="103" spans="1:13" x14ac:dyDescent="0.3">
      <c r="A103" s="24"/>
      <c r="B103" s="13"/>
      <c r="C103" s="13"/>
      <c r="D103" s="13"/>
    </row>
    <row r="104" spans="1:13" x14ac:dyDescent="0.3">
      <c r="A104" s="24"/>
    </row>
    <row r="106" spans="1:13" ht="26.25" customHeight="1" x14ac:dyDescent="0.3"/>
    <row r="109" spans="1:13" x14ac:dyDescent="0.3">
      <c r="A109" s="24"/>
    </row>
  </sheetData>
  <mergeCells count="4">
    <mergeCell ref="A5:N5"/>
    <mergeCell ref="A6:M6"/>
    <mergeCell ref="A87:J87"/>
    <mergeCell ref="A88:J88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EAC8-1D05-4DC0-B8E1-24F8067E198C}">
  <sheetPr>
    <tabColor theme="2"/>
  </sheetPr>
  <dimension ref="A5:N68"/>
  <sheetViews>
    <sheetView topLeftCell="A62" workbookViewId="0">
      <selection activeCell="A63" sqref="A63:N68"/>
    </sheetView>
  </sheetViews>
  <sheetFormatPr baseColWidth="10" defaultColWidth="11.44140625" defaultRowHeight="14.4" x14ac:dyDescent="0.3"/>
  <cols>
    <col min="1" max="1" width="49.88671875" style="1" bestFit="1" customWidth="1"/>
    <col min="2" max="7" width="14" style="1" bestFit="1" customWidth="1"/>
    <col min="8" max="10" width="12.109375" style="1" customWidth="1"/>
    <col min="11" max="13" width="14" style="1" bestFit="1" customWidth="1"/>
    <col min="14" max="16384" width="11.44140625" style="1"/>
  </cols>
  <sheetData>
    <row r="5" spans="1:13" x14ac:dyDescent="0.3">
      <c r="A5" s="179" t="s">
        <v>149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242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[10]COOPEALFARORUIZ!B7</f>
        <v>Tipo de tarifa y bloque</v>
      </c>
      <c r="B7" s="18" t="str">
        <f>[10]COOPEALFARORUIZ!C7</f>
        <v>Enero</v>
      </c>
      <c r="C7" s="18" t="str">
        <f>[10]COOPEALFARORUIZ!D7</f>
        <v>Febrero</v>
      </c>
      <c r="D7" s="18" t="str">
        <f>[10]COOPEALFARORUIZ!E7</f>
        <v>Marzo</v>
      </c>
      <c r="E7" s="18" t="str">
        <f>[10]COOPEALFARORUIZ!F7</f>
        <v>Abril</v>
      </c>
      <c r="F7" s="18" t="str">
        <f>[10]COOPEALFARORUIZ!G7</f>
        <v>Mayo</v>
      </c>
      <c r="G7" s="18" t="str">
        <f>[10]COOPEALFARORUIZ!H7</f>
        <v>Junio</v>
      </c>
      <c r="H7" s="18" t="str">
        <f>[10]COOPEALFARORUIZ!I7</f>
        <v>Julio</v>
      </c>
      <c r="I7" s="18" t="str">
        <f>[10]COOPEALFARORUIZ!J7</f>
        <v>Agosto</v>
      </c>
      <c r="J7" s="18" t="str">
        <f>[10]COOPEALFARORUIZ!K7</f>
        <v>Septiembre</v>
      </c>
      <c r="K7" s="18" t="str">
        <f>[10]COOPEALFARORUIZ!L7</f>
        <v>Octubre</v>
      </c>
      <c r="L7" s="18" t="str">
        <f>[10]COOPEALFARORUIZ!M7</f>
        <v>Noviembre</v>
      </c>
      <c r="M7" s="18" t="str">
        <f>[10]COOPEALFARORUIZ!N7</f>
        <v>Diciembre</v>
      </c>
    </row>
    <row r="8" spans="1:13" x14ac:dyDescent="0.3">
      <c r="A8" s="19" t="str">
        <f>[10]COOPEALFARORUIZ!B8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[10]COOPEALFARORUIZ!B9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[10]COOPEALFARORUIZ!B10</f>
        <v xml:space="preserve">a. Bloque 0-30 kWh </v>
      </c>
      <c r="B10" s="13">
        <f>[10]COOPEALFARORUIZ!C10</f>
        <v>2326.5</v>
      </c>
      <c r="C10" s="13">
        <f>[10]COOPEALFARORUIZ!D10</f>
        <v>2326.5</v>
      </c>
      <c r="D10" s="13">
        <f>[10]COOPEALFARORUIZ!E10</f>
        <v>2326.5</v>
      </c>
      <c r="E10" s="13">
        <f>[10]COOPEALFARORUIZ!F10</f>
        <v>2326.5</v>
      </c>
      <c r="F10" s="13">
        <f>[10]COOPEALFARORUIZ!G10</f>
        <v>2326.5</v>
      </c>
      <c r="G10" s="13">
        <f>[10]COOPEALFARORUIZ!H10</f>
        <v>2326.5</v>
      </c>
      <c r="H10" s="13">
        <f>[10]COOPEALFARORUIZ!I10</f>
        <v>2326.5</v>
      </c>
      <c r="I10" s="13">
        <f>[10]COOPEALFARORUIZ!J10</f>
        <v>2326.5</v>
      </c>
      <c r="J10" s="13">
        <f>[10]COOPEALFARORUIZ!K10</f>
        <v>2326.5</v>
      </c>
      <c r="K10" s="13">
        <f>[10]COOPEALFARORUIZ!L10</f>
        <v>2326.5</v>
      </c>
      <c r="L10" s="13">
        <f>[10]COOPEALFARORUIZ!M10</f>
        <v>2326.5</v>
      </c>
      <c r="M10" s="13">
        <f>[10]COOPEALFARORUIZ!N10</f>
        <v>2326.5</v>
      </c>
    </row>
    <row r="11" spans="1:13" x14ac:dyDescent="0.3">
      <c r="A11" s="22" t="str">
        <f>[10]COOPEALFARORUIZ!B11</f>
        <v>b. Bloque 31-200 kWh</v>
      </c>
      <c r="B11" s="13">
        <f>[10]COOPEALFARORUIZ!C11</f>
        <v>77.550000000000011</v>
      </c>
      <c r="C11" s="13">
        <f>[10]COOPEALFARORUIZ!D11</f>
        <v>77.55</v>
      </c>
      <c r="D11" s="13">
        <f>[10]COOPEALFARORUIZ!E11</f>
        <v>77.550000000000011</v>
      </c>
      <c r="E11" s="13">
        <f>[10]COOPEALFARORUIZ!F11</f>
        <v>77.55</v>
      </c>
      <c r="F11" s="13">
        <f>[10]COOPEALFARORUIZ!G11</f>
        <v>77.550000000000011</v>
      </c>
      <c r="G11" s="13">
        <f>[10]COOPEALFARORUIZ!H11</f>
        <v>77.55</v>
      </c>
      <c r="H11" s="13">
        <f>[10]COOPEALFARORUIZ!I11</f>
        <v>77.550000000000011</v>
      </c>
      <c r="I11" s="13">
        <f>[10]COOPEALFARORUIZ!J11</f>
        <v>77.550000000000011</v>
      </c>
      <c r="J11" s="13">
        <f>[10]COOPEALFARORUIZ!K11</f>
        <v>77.55</v>
      </c>
      <c r="K11" s="13">
        <f>[10]COOPEALFARORUIZ!L11</f>
        <v>77.550000000000011</v>
      </c>
      <c r="L11" s="13">
        <f>[10]COOPEALFARORUIZ!M11</f>
        <v>77.55</v>
      </c>
      <c r="M11" s="13">
        <f>[10]COOPEALFARORUIZ!N11</f>
        <v>77.550000000000011</v>
      </c>
    </row>
    <row r="12" spans="1:13" x14ac:dyDescent="0.3">
      <c r="A12" s="22" t="str">
        <f>[10]COOPEALFARORUIZ!B12</f>
        <v xml:space="preserve">c. Bloque mayor a 200 kWh </v>
      </c>
      <c r="B12" s="13">
        <f>[10]COOPEALFARORUIZ!C12</f>
        <v>100.80999999999996</v>
      </c>
      <c r="C12" s="13">
        <f>[10]COOPEALFARORUIZ!D12</f>
        <v>100.80999999999996</v>
      </c>
      <c r="D12" s="13">
        <f>[10]COOPEALFARORUIZ!E12</f>
        <v>100.80999999999996</v>
      </c>
      <c r="E12" s="13">
        <f>[10]COOPEALFARORUIZ!F12</f>
        <v>100.80999999999996</v>
      </c>
      <c r="F12" s="13">
        <f>[10]COOPEALFARORUIZ!G12</f>
        <v>100.80999999999996</v>
      </c>
      <c r="G12" s="13">
        <f>[10]COOPEALFARORUIZ!H12</f>
        <v>100.80999999999996</v>
      </c>
      <c r="H12" s="13">
        <f>[10]COOPEALFARORUIZ!I12</f>
        <v>100.80999999999996</v>
      </c>
      <c r="I12" s="13">
        <f>[10]COOPEALFARORUIZ!J12</f>
        <v>100.80999999999996</v>
      </c>
      <c r="J12" s="13">
        <f>[10]COOPEALFARORUIZ!K12</f>
        <v>100.80999999999996</v>
      </c>
      <c r="K12" s="13">
        <f>[10]COOPEALFARORUIZ!L12</f>
        <v>100.80999999999996</v>
      </c>
      <c r="L12" s="13">
        <f>[10]COOPEALFARORUIZ!M12</f>
        <v>100.80999999999996</v>
      </c>
      <c r="M12" s="13">
        <f>[10]COOPEALFARORUIZ!N12</f>
        <v>100.80999999999996</v>
      </c>
    </row>
    <row r="13" spans="1:13" x14ac:dyDescent="0.3">
      <c r="A13" s="19" t="str">
        <f>[10]COOPEALFARORUIZ!B13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[10]COOPEALFARORUIZ!B14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[10]COOPEALFARORUIZ!B15</f>
        <v>a. Consumo de Energía menor o igual a 3000 kWh</v>
      </c>
      <c r="B15" s="13">
        <f>[10]COOPEALFARORUIZ!C15</f>
        <v>108.55999999999996</v>
      </c>
      <c r="C15" s="13">
        <f>[10]COOPEALFARORUIZ!D15</f>
        <v>108.55999999999996</v>
      </c>
      <c r="D15" s="13">
        <f>[10]COOPEALFARORUIZ!E15</f>
        <v>108.55999999999996</v>
      </c>
      <c r="E15" s="13">
        <f>[10]COOPEALFARORUIZ!F15</f>
        <v>108.55999999999996</v>
      </c>
      <c r="F15" s="13">
        <f>[10]COOPEALFARORUIZ!G15</f>
        <v>108.55999999999996</v>
      </c>
      <c r="G15" s="13">
        <f>[10]COOPEALFARORUIZ!H15</f>
        <v>108.55999999999996</v>
      </c>
      <c r="H15" s="13">
        <f>[10]COOPEALFARORUIZ!I15</f>
        <v>108.55999999999996</v>
      </c>
      <c r="I15" s="13">
        <f>[10]COOPEALFARORUIZ!J15</f>
        <v>108.55999999999996</v>
      </c>
      <c r="J15" s="13">
        <f>[10]COOPEALFARORUIZ!K15</f>
        <v>108.55999999999996</v>
      </c>
      <c r="K15" s="13">
        <f>[10]COOPEALFARORUIZ!L15</f>
        <v>108.55999999999996</v>
      </c>
      <c r="L15" s="13">
        <f>[10]COOPEALFARORUIZ!M15</f>
        <v>108.55999999999996</v>
      </c>
      <c r="M15" s="13">
        <f>[10]COOPEALFARORUIZ!N15</f>
        <v>108.55999999999996</v>
      </c>
    </row>
    <row r="16" spans="1:13" x14ac:dyDescent="0.3">
      <c r="A16" s="22" t="str">
        <f>[10]COOPEALFARORUIZ!B16</f>
        <v xml:space="preserve">b. Bloque 0-3000 kWh </v>
      </c>
      <c r="B16" s="13">
        <f>[10]COOPEALFARORUIZ!C16</f>
        <v>197730</v>
      </c>
      <c r="C16" s="13">
        <f>[10]COOPEALFARORUIZ!D16</f>
        <v>197730</v>
      </c>
      <c r="D16" s="13">
        <f>[10]COOPEALFARORUIZ!E16</f>
        <v>197730</v>
      </c>
      <c r="E16" s="13">
        <f>[10]COOPEALFARORUIZ!F16</f>
        <v>197730</v>
      </c>
      <c r="F16" s="13">
        <f>[10]COOPEALFARORUIZ!G16</f>
        <v>197730</v>
      </c>
      <c r="G16" s="13">
        <f>[10]COOPEALFARORUIZ!H16</f>
        <v>197730</v>
      </c>
      <c r="H16" s="13">
        <f>[10]COOPEALFARORUIZ!I16</f>
        <v>197730</v>
      </c>
      <c r="I16" s="13">
        <f>[10]COOPEALFARORUIZ!J16</f>
        <v>197730</v>
      </c>
      <c r="J16" s="13">
        <f>[10]COOPEALFARORUIZ!K16</f>
        <v>197730</v>
      </c>
      <c r="K16" s="13">
        <f>[10]COOPEALFARORUIZ!L16</f>
        <v>197730</v>
      </c>
      <c r="L16" s="13">
        <f>[10]COOPEALFARORUIZ!M16</f>
        <v>197730</v>
      </c>
      <c r="M16" s="13">
        <f>[10]COOPEALFARORUIZ!N16</f>
        <v>197730</v>
      </c>
    </row>
    <row r="17" spans="1:14" x14ac:dyDescent="0.3">
      <c r="A17" s="22" t="str">
        <f>[10]COOPEALFARORUIZ!B17</f>
        <v xml:space="preserve">c. Bloque mayor a 3000 kWh </v>
      </c>
      <c r="B17" s="13">
        <f>[10]COOPEALFARORUIZ!C17</f>
        <v>65.910000000000025</v>
      </c>
      <c r="C17" s="13">
        <f>[10]COOPEALFARORUIZ!D17</f>
        <v>65.910000000000025</v>
      </c>
      <c r="D17" s="13">
        <f>[10]COOPEALFARORUIZ!E17</f>
        <v>65.910000000000025</v>
      </c>
      <c r="E17" s="13">
        <f>[10]COOPEALFARORUIZ!F17</f>
        <v>65.910000000000025</v>
      </c>
      <c r="F17" s="13">
        <f>[10]COOPEALFARORUIZ!G17</f>
        <v>65.910000000000025</v>
      </c>
      <c r="G17" s="13">
        <f>[10]COOPEALFARORUIZ!H17</f>
        <v>65.910000000000025</v>
      </c>
      <c r="H17" s="13">
        <f>[10]COOPEALFARORUIZ!I17</f>
        <v>65.910000000000025</v>
      </c>
      <c r="I17" s="13">
        <f>[10]COOPEALFARORUIZ!J17</f>
        <v>65.910000000000025</v>
      </c>
      <c r="J17" s="13">
        <f>[10]COOPEALFARORUIZ!K17</f>
        <v>65.910000000000025</v>
      </c>
      <c r="K17" s="13">
        <f>[10]COOPEALFARORUIZ!L17</f>
        <v>65.910000000000025</v>
      </c>
      <c r="L17" s="13">
        <f>[10]COOPEALFARORUIZ!M17</f>
        <v>65.910000000000025</v>
      </c>
      <c r="M17" s="13">
        <f>[10]COOPEALFARORUIZ!N17</f>
        <v>65.910000000000025</v>
      </c>
    </row>
    <row r="18" spans="1:14" x14ac:dyDescent="0.3">
      <c r="A18" s="22" t="str">
        <f>[10]COOPEALFARORUIZ!B18</f>
        <v xml:space="preserve">d. Bloque 0-15 kW </v>
      </c>
      <c r="B18" s="13">
        <f>[10]COOPEALFARORUIZ!C18</f>
        <v>154546.9500000001</v>
      </c>
      <c r="C18" s="13">
        <f>[10]COOPEALFARORUIZ!D18</f>
        <v>154546.9500000001</v>
      </c>
      <c r="D18" s="13">
        <f>[10]COOPEALFARORUIZ!E18</f>
        <v>154546.9500000001</v>
      </c>
      <c r="E18" s="13">
        <f>[10]COOPEALFARORUIZ!F18</f>
        <v>154546.9500000001</v>
      </c>
      <c r="F18" s="13">
        <f>[10]COOPEALFARORUIZ!G18</f>
        <v>154546.9500000001</v>
      </c>
      <c r="G18" s="13">
        <f>[10]COOPEALFARORUIZ!H18</f>
        <v>154546.9500000001</v>
      </c>
      <c r="H18" s="13">
        <f>[10]COOPEALFARORUIZ!I18</f>
        <v>154546.9500000001</v>
      </c>
      <c r="I18" s="13">
        <f>[10]COOPEALFARORUIZ!J18</f>
        <v>154546.9500000001</v>
      </c>
      <c r="J18" s="13">
        <f>[10]COOPEALFARORUIZ!K18</f>
        <v>154546.9500000001</v>
      </c>
      <c r="K18" s="13">
        <f>[10]COOPEALFARORUIZ!L18</f>
        <v>154546.9500000001</v>
      </c>
      <c r="L18" s="13">
        <f>[10]COOPEALFARORUIZ!M18</f>
        <v>154546.9500000001</v>
      </c>
      <c r="M18" s="13">
        <f>[10]COOPEALFARORUIZ!N18</f>
        <v>154546.9500000001</v>
      </c>
    </row>
    <row r="19" spans="1:14" x14ac:dyDescent="0.3">
      <c r="A19" s="22" t="str">
        <f>[10]COOPEALFARORUIZ!B19</f>
        <v xml:space="preserve">e. Bloque mayor a 15 kW </v>
      </c>
      <c r="B19" s="13">
        <f>[10]COOPEALFARORUIZ!C19</f>
        <v>10303.130000000003</v>
      </c>
      <c r="C19" s="13">
        <f>[10]COOPEALFARORUIZ!D19</f>
        <v>10303.130000000003</v>
      </c>
      <c r="D19" s="13">
        <f>[10]COOPEALFARORUIZ!E19</f>
        <v>10303.130000000003</v>
      </c>
      <c r="E19" s="13">
        <f>[10]COOPEALFARORUIZ!F19</f>
        <v>10303.130000000003</v>
      </c>
      <c r="F19" s="13">
        <f>[10]COOPEALFARORUIZ!G19</f>
        <v>10303.130000000003</v>
      </c>
      <c r="G19" s="13">
        <f>[10]COOPEALFARORUIZ!H19</f>
        <v>10303.130000000003</v>
      </c>
      <c r="H19" s="13">
        <f>[10]COOPEALFARORUIZ!I19</f>
        <v>10303.130000000003</v>
      </c>
      <c r="I19" s="13">
        <f>[10]COOPEALFARORUIZ!J19</f>
        <v>10303.130000000003</v>
      </c>
      <c r="J19" s="13">
        <f>[10]COOPEALFARORUIZ!K19</f>
        <v>10303.130000000003</v>
      </c>
      <c r="K19" s="13">
        <f>[10]COOPEALFARORUIZ!L19</f>
        <v>10303.130000000003</v>
      </c>
      <c r="L19" s="13">
        <f>[10]COOPEALFARORUIZ!M19</f>
        <v>10303.130000000003</v>
      </c>
      <c r="M19" s="13">
        <f>[10]COOPEALFARORUIZ!N19</f>
        <v>10303.130000000003</v>
      </c>
    </row>
    <row r="20" spans="1:14" x14ac:dyDescent="0.3">
      <c r="A20" s="19" t="str">
        <f>[10]COOPEALFARORUIZ!B20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[10]COOPEALFARORUIZ!B21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[10]COOPEALFARORUIZ!B22</f>
        <v>a. Consumo de Energía menor o igual a 3000 kWh</v>
      </c>
      <c r="B22" s="13">
        <f>[10]COOPEALFARORUIZ!C22</f>
        <v>108.55999999999996</v>
      </c>
      <c r="C22" s="13">
        <f>[10]COOPEALFARORUIZ!D22</f>
        <v>108.55999999999996</v>
      </c>
      <c r="D22" s="13">
        <f>[10]COOPEALFARORUIZ!E22</f>
        <v>108.55999999999996</v>
      </c>
      <c r="E22" s="13">
        <f>[10]COOPEALFARORUIZ!F22</f>
        <v>108.55999999999996</v>
      </c>
      <c r="F22" s="13">
        <f>[10]COOPEALFARORUIZ!G22</f>
        <v>108.55999999999996</v>
      </c>
      <c r="G22" s="13">
        <f>[10]COOPEALFARORUIZ!H22</f>
        <v>108.55999999999996</v>
      </c>
      <c r="H22" s="13">
        <f>[10]COOPEALFARORUIZ!I22</f>
        <v>108.55999999999996</v>
      </c>
      <c r="I22" s="13">
        <f>[10]COOPEALFARORUIZ!J22</f>
        <v>108.55999999999996</v>
      </c>
      <c r="J22" s="13">
        <f>[10]COOPEALFARORUIZ!K22</f>
        <v>108.55999999999996</v>
      </c>
      <c r="K22" s="13">
        <f>[10]COOPEALFARORUIZ!L22</f>
        <v>108.55999999999996</v>
      </c>
      <c r="L22" s="13">
        <f>[10]COOPEALFARORUIZ!M22</f>
        <v>108.55999999999996</v>
      </c>
      <c r="M22" s="13">
        <f>[10]COOPEALFARORUIZ!N22</f>
        <v>108.55999999999996</v>
      </c>
      <c r="N22" s="23"/>
    </row>
    <row r="23" spans="1:14" x14ac:dyDescent="0.3">
      <c r="A23" s="22" t="str">
        <f>[10]COOPEALFARORUIZ!B23</f>
        <v xml:space="preserve">b. Bloque 0-3000 kWh </v>
      </c>
      <c r="B23" s="13">
        <f>[10]COOPEALFARORUIZ!C23</f>
        <v>197730</v>
      </c>
      <c r="C23" s="13">
        <f>[10]COOPEALFARORUIZ!D23</f>
        <v>197730</v>
      </c>
      <c r="D23" s="13">
        <f>[10]COOPEALFARORUIZ!E23</f>
        <v>197730</v>
      </c>
      <c r="E23" s="13">
        <f>[10]COOPEALFARORUIZ!F23</f>
        <v>197730</v>
      </c>
      <c r="F23" s="13">
        <f>[10]COOPEALFARORUIZ!G23</f>
        <v>197730</v>
      </c>
      <c r="G23" s="13">
        <f>[10]COOPEALFARORUIZ!H23</f>
        <v>197730</v>
      </c>
      <c r="H23" s="13">
        <f>[10]COOPEALFARORUIZ!I23</f>
        <v>197730</v>
      </c>
      <c r="I23" s="13">
        <f>[10]COOPEALFARORUIZ!J23</f>
        <v>197730</v>
      </c>
      <c r="J23" s="13">
        <f>[10]COOPEALFARORUIZ!K23</f>
        <v>197730</v>
      </c>
      <c r="K23" s="13">
        <f>[10]COOPEALFARORUIZ!L23</f>
        <v>197730</v>
      </c>
      <c r="L23" s="13">
        <f>[10]COOPEALFARORUIZ!M23</f>
        <v>197730</v>
      </c>
      <c r="M23" s="13">
        <f>[10]COOPEALFARORUIZ!N23</f>
        <v>197730</v>
      </c>
      <c r="N23" s="23"/>
    </row>
    <row r="24" spans="1:14" x14ac:dyDescent="0.3">
      <c r="A24" s="22" t="str">
        <f>[10]COOPEALFARORUIZ!B24</f>
        <v xml:space="preserve">c. Bloque mayor a 3000 kWh </v>
      </c>
      <c r="B24" s="13">
        <f>[10]COOPEALFARORUIZ!C24</f>
        <v>65.910000000000025</v>
      </c>
      <c r="C24" s="13">
        <f>[10]COOPEALFARORUIZ!D24</f>
        <v>65.910000000000025</v>
      </c>
      <c r="D24" s="13">
        <f>[10]COOPEALFARORUIZ!E24</f>
        <v>65.910000000000025</v>
      </c>
      <c r="E24" s="13">
        <f>[10]COOPEALFARORUIZ!F24</f>
        <v>65.910000000000025</v>
      </c>
      <c r="F24" s="13">
        <f>[10]COOPEALFARORUIZ!G24</f>
        <v>65.910000000000025</v>
      </c>
      <c r="G24" s="13">
        <f>[10]COOPEALFARORUIZ!H24</f>
        <v>65.910000000000025</v>
      </c>
      <c r="H24" s="13">
        <f>[10]COOPEALFARORUIZ!I24</f>
        <v>65.910000000000025</v>
      </c>
      <c r="I24" s="13">
        <f>[10]COOPEALFARORUIZ!J24</f>
        <v>65.910000000000025</v>
      </c>
      <c r="J24" s="13">
        <f>[10]COOPEALFARORUIZ!K24</f>
        <v>65.910000000000025</v>
      </c>
      <c r="K24" s="13">
        <f>[10]COOPEALFARORUIZ!L24</f>
        <v>65.910000000000025</v>
      </c>
      <c r="L24" s="13">
        <f>[10]COOPEALFARORUIZ!M24</f>
        <v>65.910000000000025</v>
      </c>
      <c r="M24" s="13">
        <f>[10]COOPEALFARORUIZ!N24</f>
        <v>65.910000000000025</v>
      </c>
      <c r="N24" s="23"/>
    </row>
    <row r="25" spans="1:14" x14ac:dyDescent="0.3">
      <c r="A25" s="22" t="str">
        <f>[10]COOPEALFARORUIZ!B25</f>
        <v>d. Bloque 0-15 kW</v>
      </c>
      <c r="B25" s="13">
        <f>[10]COOPEALFARORUIZ!C25</f>
        <v>154546.9500000001</v>
      </c>
      <c r="C25" s="13">
        <f>[10]COOPEALFARORUIZ!D25</f>
        <v>154546.9500000001</v>
      </c>
      <c r="D25" s="13">
        <f>[10]COOPEALFARORUIZ!E25</f>
        <v>154546.9500000001</v>
      </c>
      <c r="E25" s="13">
        <f>[10]COOPEALFARORUIZ!F25</f>
        <v>154546.9500000001</v>
      </c>
      <c r="F25" s="13">
        <f>[10]COOPEALFARORUIZ!G25</f>
        <v>154546.9500000001</v>
      </c>
      <c r="G25" s="13">
        <f>[10]COOPEALFARORUIZ!H25</f>
        <v>154546.9500000001</v>
      </c>
      <c r="H25" s="13">
        <f>[10]COOPEALFARORUIZ!I25</f>
        <v>154546.9500000001</v>
      </c>
      <c r="I25" s="13">
        <f>[10]COOPEALFARORUIZ!J25</f>
        <v>154546.9500000001</v>
      </c>
      <c r="J25" s="13">
        <f>[10]COOPEALFARORUIZ!K25</f>
        <v>154546.9500000001</v>
      </c>
      <c r="K25" s="13">
        <f>[10]COOPEALFARORUIZ!L25</f>
        <v>154546.9500000001</v>
      </c>
      <c r="L25" s="13">
        <f>[10]COOPEALFARORUIZ!M25</f>
        <v>154546.9500000001</v>
      </c>
      <c r="M25" s="13">
        <f>[10]COOPEALFARORUIZ!N25</f>
        <v>154546.9500000001</v>
      </c>
      <c r="N25" s="23"/>
    </row>
    <row r="26" spans="1:14" x14ac:dyDescent="0.3">
      <c r="A26" s="22" t="str">
        <f>[10]COOPEALFARORUIZ!B26</f>
        <v xml:space="preserve">e. Bloque mayor a 15 kW </v>
      </c>
      <c r="B26" s="13">
        <f>[10]COOPEALFARORUIZ!C26</f>
        <v>10303.130000000003</v>
      </c>
      <c r="C26" s="13">
        <f>[10]COOPEALFARORUIZ!D26</f>
        <v>10303.130000000003</v>
      </c>
      <c r="D26" s="13">
        <f>[10]COOPEALFARORUIZ!E26</f>
        <v>10303.130000000003</v>
      </c>
      <c r="E26" s="13">
        <f>[10]COOPEALFARORUIZ!F26</f>
        <v>10303.130000000003</v>
      </c>
      <c r="F26" s="13">
        <f>[10]COOPEALFARORUIZ!G26</f>
        <v>10303.130000000003</v>
      </c>
      <c r="G26" s="13">
        <f>[10]COOPEALFARORUIZ!H26</f>
        <v>10303.130000000003</v>
      </c>
      <c r="H26" s="13">
        <f>[10]COOPEALFARORUIZ!I26</f>
        <v>10303.130000000003</v>
      </c>
      <c r="I26" s="13">
        <f>[10]COOPEALFARORUIZ!J26</f>
        <v>10303.130000000003</v>
      </c>
      <c r="J26" s="13">
        <f>[10]COOPEALFARORUIZ!K26</f>
        <v>10303.130000000003</v>
      </c>
      <c r="K26" s="13">
        <f>[10]COOPEALFARORUIZ!L26</f>
        <v>10303.130000000003</v>
      </c>
      <c r="L26" s="13">
        <f>[10]COOPEALFARORUIZ!M26</f>
        <v>10303.130000000003</v>
      </c>
      <c r="M26" s="13">
        <f>[10]COOPEALFARORUIZ!N26</f>
        <v>10303.130000000003</v>
      </c>
      <c r="N26" s="23"/>
    </row>
    <row r="27" spans="1:14" x14ac:dyDescent="0.3">
      <c r="A27" s="19" t="str">
        <f>[10]COOPEALFARORUIZ!B27</f>
        <v>ALUMBRADO PÚBLICO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64" t="str">
        <f>[10]COOPEALFARORUIZ!B28</f>
        <v>T-AP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23"/>
    </row>
    <row r="29" spans="1:14" x14ac:dyDescent="0.3">
      <c r="A29" s="22" t="str">
        <f>[10]COOPEALFARORUIZ!B29</f>
        <v xml:space="preserve">a. Bloque 0-30 kWh </v>
      </c>
      <c r="B29" s="13">
        <f>[10]COOPEALFARORUIZ!C29</f>
        <v>98.69999999999996</v>
      </c>
      <c r="C29" s="13">
        <f>[10]COOPEALFARORUIZ!D29</f>
        <v>98.699999999999974</v>
      </c>
      <c r="D29" s="13">
        <f>[10]COOPEALFARORUIZ!E29</f>
        <v>98.69999999999996</v>
      </c>
      <c r="E29" s="13">
        <f>[10]COOPEALFARORUIZ!F29</f>
        <v>98.699999999999974</v>
      </c>
      <c r="F29" s="13">
        <f>[10]COOPEALFARORUIZ!G29</f>
        <v>98.69999999999996</v>
      </c>
      <c r="G29" s="13">
        <f>[10]COOPEALFARORUIZ!H29</f>
        <v>98.699999999999974</v>
      </c>
      <c r="H29" s="13">
        <f>[10]COOPEALFARORUIZ!I29</f>
        <v>98.69999999999996</v>
      </c>
      <c r="I29" s="13">
        <f>[10]COOPEALFARORUIZ!J29</f>
        <v>98.69999999999996</v>
      </c>
      <c r="J29" s="13">
        <f>[10]COOPEALFARORUIZ!K29</f>
        <v>98.699999999999974</v>
      </c>
      <c r="K29" s="13">
        <f>[10]COOPEALFARORUIZ!L29</f>
        <v>98.69999999999996</v>
      </c>
      <c r="L29" s="13">
        <f>[10]COOPEALFARORUIZ!M29</f>
        <v>98.699999999999974</v>
      </c>
      <c r="M29" s="13">
        <f>[10]COOPEALFARORUIZ!N29</f>
        <v>98.69999999999996</v>
      </c>
      <c r="N29" s="23"/>
    </row>
    <row r="30" spans="1:14" x14ac:dyDescent="0.3">
      <c r="A30" s="22" t="str">
        <f>[10]COOPEALFARORUIZ!B30</f>
        <v xml:space="preserve">b. Bloque 31-50 000 kWh </v>
      </c>
      <c r="B30" s="13">
        <f>[10]COOPEALFARORUIZ!C30</f>
        <v>3.2900000000000023</v>
      </c>
      <c r="C30" s="13">
        <f>[10]COOPEALFARORUIZ!D30</f>
        <v>3.2900000000000018</v>
      </c>
      <c r="D30" s="13">
        <f>[10]COOPEALFARORUIZ!E30</f>
        <v>3.2900000000000023</v>
      </c>
      <c r="E30" s="13">
        <f>[10]COOPEALFARORUIZ!F30</f>
        <v>3.2900000000000018</v>
      </c>
      <c r="F30" s="13">
        <f>[10]COOPEALFARORUIZ!G30</f>
        <v>3.2900000000000023</v>
      </c>
      <c r="G30" s="13">
        <f>[10]COOPEALFARORUIZ!H30</f>
        <v>3.2900000000000018</v>
      </c>
      <c r="H30" s="13">
        <f>[10]COOPEALFARORUIZ!I30</f>
        <v>3.2900000000000023</v>
      </c>
      <c r="I30" s="13">
        <f>[10]COOPEALFARORUIZ!J30</f>
        <v>3.2900000000000023</v>
      </c>
      <c r="J30" s="13">
        <f>[10]COOPEALFARORUIZ!K30</f>
        <v>3.2900000000000018</v>
      </c>
      <c r="K30" s="13">
        <f>[10]COOPEALFARORUIZ!L30</f>
        <v>3.2900000000000023</v>
      </c>
      <c r="L30" s="13">
        <f>[10]COOPEALFARORUIZ!M30</f>
        <v>3.2900000000000018</v>
      </c>
      <c r="M30" s="13">
        <f>[10]COOPEALFARORUIZ!N30</f>
        <v>3.2900000000000023</v>
      </c>
      <c r="N30" s="23"/>
    </row>
    <row r="31" spans="1:14" x14ac:dyDescent="0.3">
      <c r="A31" s="22" t="str">
        <f>[10]COOPEALFARORUIZ!B31</f>
        <v>c. Bloque mayor a 50 000 kWh</v>
      </c>
      <c r="B31" s="13">
        <f>[10]COOPEALFARORUIZ!C31</f>
        <v>164500</v>
      </c>
      <c r="C31" s="13">
        <f>[10]COOPEALFARORUIZ!D31</f>
        <v>164500</v>
      </c>
      <c r="D31" s="13">
        <f>[10]COOPEALFARORUIZ!E31</f>
        <v>164500</v>
      </c>
      <c r="E31" s="13">
        <f>[10]COOPEALFARORUIZ!F31</f>
        <v>164500</v>
      </c>
      <c r="F31" s="13">
        <f>[10]COOPEALFARORUIZ!G31</f>
        <v>164500</v>
      </c>
      <c r="G31" s="13">
        <f>[10]COOPEALFARORUIZ!H31</f>
        <v>164500</v>
      </c>
      <c r="H31" s="13">
        <f>[10]COOPEALFARORUIZ!I31</f>
        <v>164500</v>
      </c>
      <c r="I31" s="13">
        <f>[10]COOPEALFARORUIZ!J31</f>
        <v>164500</v>
      </c>
      <c r="J31" s="13">
        <f>[10]COOPEALFARORUIZ!K31</f>
        <v>164500</v>
      </c>
      <c r="K31" s="13">
        <f>[10]COOPEALFARORUIZ!L31</f>
        <v>164500</v>
      </c>
      <c r="L31" s="13">
        <f>[10]COOPEALFARORUIZ!M31</f>
        <v>164500</v>
      </c>
      <c r="M31" s="13">
        <f>[10]COOPEALFARORUIZ!N31</f>
        <v>164500</v>
      </c>
      <c r="N31" s="23"/>
    </row>
    <row r="32" spans="1:14" x14ac:dyDescent="0.3">
      <c r="A32" s="73" t="str">
        <f>[10]COOPEALFARORUIZ!B32</f>
        <v>Tarifa de acceso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23"/>
    </row>
    <row r="33" spans="1:14" x14ac:dyDescent="0.3">
      <c r="A33" s="74" t="str">
        <f>[10]COOPEALFARORUIZ!B33</f>
        <v>T-TA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23"/>
    </row>
    <row r="34" spans="1:14" x14ac:dyDescent="0.3">
      <c r="A34" s="22" t="str">
        <f>[10]COOPEALFARORUIZ!B34</f>
        <v>a. Consumo de Energía cada kWh</v>
      </c>
      <c r="B34" s="81">
        <f>[10]COOPEALFARORUIZ!C34</f>
        <v>25.37</v>
      </c>
      <c r="C34" s="81">
        <f>[10]COOPEALFARORUIZ!D34</f>
        <v>25.37</v>
      </c>
      <c r="D34" s="81">
        <f>[10]COOPEALFARORUIZ!E34</f>
        <v>25.37</v>
      </c>
      <c r="E34" s="81">
        <f>[10]COOPEALFARORUIZ!F34</f>
        <v>25.37</v>
      </c>
      <c r="F34" s="81">
        <f>[10]COOPEALFARORUIZ!G34</f>
        <v>25.37</v>
      </c>
      <c r="G34" s="81">
        <f>[10]COOPEALFARORUIZ!H34</f>
        <v>25.37</v>
      </c>
      <c r="H34" s="81">
        <f>[10]COOPEALFARORUIZ!I34</f>
        <v>25.37</v>
      </c>
      <c r="I34" s="81">
        <f>[10]COOPEALFARORUIZ!J34</f>
        <v>25.37</v>
      </c>
      <c r="J34" s="81">
        <f>[10]COOPEALFARORUIZ!K34</f>
        <v>25.37</v>
      </c>
      <c r="K34" s="120">
        <f>[10]COOPEALFARORUIZ!L34</f>
        <v>25.37</v>
      </c>
      <c r="L34" s="120">
        <f>[10]COOPEALFARORUIZ!M34</f>
        <v>25.37</v>
      </c>
      <c r="M34" s="120">
        <f>[10]COOPEALFARORUIZ!N34</f>
        <v>25.37</v>
      </c>
      <c r="N34" s="23"/>
    </row>
    <row r="35" spans="1:14" x14ac:dyDescent="0.3">
      <c r="A35" s="114" t="str">
        <f>[10]COOPEALFARORUIZ!B35</f>
        <v>Tarifa en centros de recarga rápida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22"/>
      <c r="L35" s="122"/>
      <c r="M35" s="122"/>
    </row>
    <row r="36" spans="1:14" x14ac:dyDescent="0.3">
      <c r="A36" s="66" t="str">
        <f>[10]COOPEALFARORUIZ!B36</f>
        <v>T-VE</v>
      </c>
      <c r="B36" s="22"/>
      <c r="C36" s="22"/>
      <c r="D36" s="22"/>
      <c r="E36" s="22"/>
      <c r="F36" s="22"/>
      <c r="G36" s="22"/>
      <c r="H36" s="22"/>
      <c r="I36" s="22"/>
      <c r="J36" s="22"/>
      <c r="K36" s="129"/>
      <c r="L36" s="129"/>
      <c r="M36" s="129"/>
    </row>
    <row r="37" spans="1:14" x14ac:dyDescent="0.3">
      <c r="A37" s="116" t="str">
        <f>[10]COOPEALFARORUIZ!B37</f>
        <v>b. Por minuto de recarga de energía</v>
      </c>
      <c r="B37" s="153">
        <f>[10]COOPEALFARORUIZ!C37</f>
        <v>137</v>
      </c>
      <c r="C37" s="153">
        <f>[10]COOPEALFARORUIZ!D37</f>
        <v>137</v>
      </c>
      <c r="D37" s="153">
        <f>[10]COOPEALFARORUIZ!E37</f>
        <v>137</v>
      </c>
      <c r="E37" s="153">
        <f>[10]COOPEALFARORUIZ!F37</f>
        <v>137</v>
      </c>
      <c r="F37" s="153">
        <f>[10]COOPEALFARORUIZ!G37</f>
        <v>137</v>
      </c>
      <c r="G37" s="153">
        <f>[10]COOPEALFARORUIZ!H37</f>
        <v>137</v>
      </c>
      <c r="H37" s="153">
        <f>[10]COOPEALFARORUIZ!I37</f>
        <v>137</v>
      </c>
      <c r="I37" s="155">
        <f>[10]COOPEALFARORUIZ!J37</f>
        <v>137</v>
      </c>
      <c r="J37" s="153">
        <f>[10]COOPEALFARORUIZ!K37</f>
        <v>137</v>
      </c>
      <c r="K37" s="155">
        <f>[10]COOPEALFARORUIZ!L37</f>
        <v>137</v>
      </c>
      <c r="L37" s="155">
        <f>[10]COOPEALFARORUIZ!M37</f>
        <v>137</v>
      </c>
      <c r="M37" s="155">
        <f>[10]COOPEALFARORUIZ!N37</f>
        <v>137</v>
      </c>
    </row>
    <row r="38" spans="1:14" x14ac:dyDescent="0.3">
      <c r="A38" s="66" t="str">
        <f>[10]COOPEALFARORUIZ!B38</f>
        <v>Tarifa residencial modalidad prepago</v>
      </c>
      <c r="B38" s="152"/>
      <c r="C38" s="152"/>
      <c r="D38" s="152"/>
      <c r="E38" s="152"/>
      <c r="F38" s="152"/>
      <c r="G38" s="152"/>
      <c r="H38" s="152"/>
      <c r="I38" s="159"/>
      <c r="J38" s="152"/>
      <c r="K38" s="159"/>
      <c r="L38" s="159"/>
      <c r="M38" s="159"/>
    </row>
    <row r="39" spans="1:14" x14ac:dyDescent="0.3">
      <c r="A39" s="66" t="str">
        <f>[10]COOPEALFARORUIZ!B39</f>
        <v>T-RP</v>
      </c>
      <c r="B39" s="152"/>
      <c r="C39" s="152"/>
      <c r="D39" s="152"/>
      <c r="E39" s="152"/>
      <c r="F39" s="152"/>
      <c r="G39" s="152"/>
      <c r="H39" s="152"/>
      <c r="I39" s="159"/>
      <c r="J39" s="152"/>
      <c r="K39" s="159"/>
      <c r="L39" s="159"/>
      <c r="M39" s="159"/>
    </row>
    <row r="40" spans="1:14" x14ac:dyDescent="0.3">
      <c r="A40" s="22" t="str">
        <f>[10]COOPEALFARORUIZ!B40</f>
        <v xml:space="preserve">a. Bloque 0-30 kWh </v>
      </c>
      <c r="B40" s="81">
        <f>[10]COOPEALFARORUIZ!C40</f>
        <v>2326.5</v>
      </c>
      <c r="C40" s="81">
        <f>[10]COOPEALFARORUIZ!D40</f>
        <v>2326.5</v>
      </c>
      <c r="D40" s="81">
        <f>[10]COOPEALFARORUIZ!E40</f>
        <v>2326.5</v>
      </c>
      <c r="E40" s="81">
        <f>[10]COOPEALFARORUIZ!F40</f>
        <v>2326.5</v>
      </c>
      <c r="F40" s="81">
        <f>[10]COOPEALFARORUIZ!G40</f>
        <v>2326.5</v>
      </c>
      <c r="G40" s="81">
        <f>[10]COOPEALFARORUIZ!H40</f>
        <v>2326.5</v>
      </c>
      <c r="H40" s="81">
        <f>[10]COOPEALFARORUIZ!I40</f>
        <v>2326.5</v>
      </c>
      <c r="I40" s="158">
        <f>[10]COOPEALFARORUIZ!J40</f>
        <v>2326.5</v>
      </c>
      <c r="J40" s="81">
        <f>[10]COOPEALFARORUIZ!K40</f>
        <v>2326.5</v>
      </c>
      <c r="K40" s="158">
        <f>[10]COOPEALFARORUIZ!L40</f>
        <v>2326.5</v>
      </c>
      <c r="L40" s="158">
        <f>[10]COOPEALFARORUIZ!M40</f>
        <v>2326.5</v>
      </c>
      <c r="M40" s="158">
        <f>[10]COOPEALFARORUIZ!N40</f>
        <v>2326.5</v>
      </c>
    </row>
    <row r="41" spans="1:14" x14ac:dyDescent="0.3">
      <c r="A41" s="22" t="str">
        <f>[10]COOPEALFARORUIZ!B41</f>
        <v>b. Bloque 31-200 kWh</v>
      </c>
      <c r="B41" s="81">
        <f>[10]COOPEALFARORUIZ!C41</f>
        <v>77.550000000000011</v>
      </c>
      <c r="C41" s="81">
        <f>[10]COOPEALFARORUIZ!D41</f>
        <v>77.55</v>
      </c>
      <c r="D41" s="81">
        <f>[10]COOPEALFARORUIZ!E41</f>
        <v>77.550000000000011</v>
      </c>
      <c r="E41" s="81">
        <f>[10]COOPEALFARORUIZ!F41</f>
        <v>77.55</v>
      </c>
      <c r="F41" s="81">
        <f>[10]COOPEALFARORUIZ!G41</f>
        <v>77.550000000000011</v>
      </c>
      <c r="G41" s="81">
        <f>[10]COOPEALFARORUIZ!H41</f>
        <v>77.55</v>
      </c>
      <c r="H41" s="81">
        <f>[10]COOPEALFARORUIZ!I41</f>
        <v>77.550000000000011</v>
      </c>
      <c r="I41" s="158">
        <f>[10]COOPEALFARORUIZ!J41</f>
        <v>77.550000000000011</v>
      </c>
      <c r="J41" s="81">
        <f>[10]COOPEALFARORUIZ!K41</f>
        <v>77.55</v>
      </c>
      <c r="K41" s="158">
        <f>[10]COOPEALFARORUIZ!L41</f>
        <v>77.550000000000011</v>
      </c>
      <c r="L41" s="158">
        <f>[10]COOPEALFARORUIZ!M41</f>
        <v>77.55</v>
      </c>
      <c r="M41" s="158">
        <f>[10]COOPEALFARORUIZ!N41</f>
        <v>77.550000000000011</v>
      </c>
    </row>
    <row r="42" spans="1:14" x14ac:dyDescent="0.3">
      <c r="A42" s="116" t="str">
        <f>[10]COOPEALFARORUIZ!B42</f>
        <v xml:space="preserve">c. Bloque mayor a 200 kWh </v>
      </c>
      <c r="B42" s="121">
        <f>[10]COOPEALFARORUIZ!C42</f>
        <v>100.80999999999996</v>
      </c>
      <c r="C42" s="121">
        <f>[10]COOPEALFARORUIZ!D42</f>
        <v>100.80999999999996</v>
      </c>
      <c r="D42" s="121">
        <f>[10]COOPEALFARORUIZ!E42</f>
        <v>100.80999999999996</v>
      </c>
      <c r="E42" s="121">
        <f>[10]COOPEALFARORUIZ!F42</f>
        <v>100.80999999999996</v>
      </c>
      <c r="F42" s="121">
        <f>[10]COOPEALFARORUIZ!G42</f>
        <v>100.80999999999996</v>
      </c>
      <c r="G42" s="121">
        <f>[10]COOPEALFARORUIZ!H42</f>
        <v>100.80999999999996</v>
      </c>
      <c r="H42" s="121">
        <f>[10]COOPEALFARORUIZ!I42</f>
        <v>100.80999999999996</v>
      </c>
      <c r="I42" s="154">
        <f>[10]COOPEALFARORUIZ!J42</f>
        <v>100.80999999999996</v>
      </c>
      <c r="J42" s="121">
        <f>[10]COOPEALFARORUIZ!K42</f>
        <v>100.80999999999996</v>
      </c>
      <c r="K42" s="154">
        <f>[10]COOPEALFARORUIZ!L42</f>
        <v>100.80999999999996</v>
      </c>
      <c r="L42" s="154">
        <f>[10]COOPEALFARORUIZ!M42</f>
        <v>100.80999999999996</v>
      </c>
      <c r="M42" s="154">
        <f>[10]COOPEALFARORUIZ!N42</f>
        <v>100.80999999999996</v>
      </c>
    </row>
    <row r="43" spans="1:14" x14ac:dyDescent="0.3">
      <c r="A43" s="66" t="str">
        <f>[10]COOPEALFARORUIZ!B43</f>
        <v>Tarifa en centros de recarga en planteles para autobuses electricos</v>
      </c>
      <c r="B43" s="152"/>
      <c r="C43" s="152"/>
      <c r="D43" s="152"/>
      <c r="E43" s="152"/>
      <c r="F43" s="152"/>
      <c r="G43" s="152"/>
      <c r="H43" s="152"/>
      <c r="I43" s="159"/>
      <c r="J43" s="152"/>
      <c r="K43" s="159"/>
      <c r="L43" s="159"/>
      <c r="M43" s="159"/>
    </row>
    <row r="44" spans="1:14" x14ac:dyDescent="0.3">
      <c r="A44" s="66" t="str">
        <f>[10]COOPEALFARORUIZ!B44</f>
        <v>T-BE</v>
      </c>
      <c r="B44" s="81"/>
      <c r="C44" s="81"/>
      <c r="D44" s="81"/>
      <c r="E44" s="81"/>
      <c r="F44" s="81"/>
      <c r="G44" s="81"/>
      <c r="H44" s="81"/>
      <c r="I44" s="158"/>
      <c r="J44" s="81"/>
      <c r="K44" s="158"/>
      <c r="L44" s="158"/>
      <c r="M44" s="158"/>
    </row>
    <row r="45" spans="1:14" x14ac:dyDescent="0.3">
      <c r="A45" s="116" t="str">
        <f>[10]COOPEALFARORUIZ!B45</f>
        <v>b. Consumo de Energía cada kWh</v>
      </c>
      <c r="B45" s="121">
        <f>[10]COOPEALFARORUIZ!C45</f>
        <v>52.869999999999955</v>
      </c>
      <c r="C45" s="121">
        <f>[10]COOPEALFARORUIZ!D45</f>
        <v>52.869999999999962</v>
      </c>
      <c r="D45" s="121">
        <f>[10]COOPEALFARORUIZ!E45</f>
        <v>52.869999999999955</v>
      </c>
      <c r="E45" s="121">
        <f>[10]COOPEALFARORUIZ!F45</f>
        <v>52.869999999999962</v>
      </c>
      <c r="F45" s="121">
        <f>[10]COOPEALFARORUIZ!G45</f>
        <v>52.869999999999955</v>
      </c>
      <c r="G45" s="121">
        <f>[10]COOPEALFARORUIZ!H45</f>
        <v>52.869999999999962</v>
      </c>
      <c r="H45" s="121">
        <f>[10]COOPEALFARORUIZ!I45</f>
        <v>52.869999999999955</v>
      </c>
      <c r="I45" s="154">
        <f>[10]COOPEALFARORUIZ!J45</f>
        <v>52.869999999999955</v>
      </c>
      <c r="J45" s="121">
        <f>[10]COOPEALFARORUIZ!K45</f>
        <v>52.869999999999962</v>
      </c>
      <c r="K45" s="154">
        <f>[10]COOPEALFARORUIZ!L45</f>
        <v>52.869999999999955</v>
      </c>
      <c r="L45" s="154">
        <f>[10]COOPEALFARORUIZ!M45</f>
        <v>52.869999999999962</v>
      </c>
      <c r="M45" s="154">
        <f>[10]COOPEALFARORUIZ!N45</f>
        <v>52.869999999999955</v>
      </c>
    </row>
    <row r="46" spans="1:14" x14ac:dyDescent="0.3">
      <c r="A46" s="66" t="str">
        <f>[10]COOPEALFARORUIZ!B46</f>
        <v>Tarifa para los costos de interconeción 
excedentes de energía (colones/kWh)</v>
      </c>
      <c r="B46" s="152"/>
      <c r="C46" s="152"/>
      <c r="D46" s="152"/>
      <c r="E46" s="152"/>
      <c r="F46" s="152"/>
      <c r="G46" s="152"/>
      <c r="H46" s="152"/>
      <c r="I46" s="159"/>
      <c r="J46" s="152"/>
      <c r="K46" s="159"/>
      <c r="L46" s="159"/>
      <c r="M46" s="159"/>
    </row>
    <row r="47" spans="1:14" x14ac:dyDescent="0.3">
      <c r="A47" s="66" t="str">
        <f>[10]COOPEALFARORUIZ!B47</f>
        <v>T-TCI</v>
      </c>
      <c r="B47" s="152"/>
      <c r="C47" s="152"/>
      <c r="D47" s="152"/>
      <c r="E47" s="152"/>
      <c r="F47" s="152"/>
      <c r="G47" s="152"/>
      <c r="H47" s="152"/>
      <c r="I47" s="159"/>
      <c r="J47" s="152"/>
      <c r="K47" s="159"/>
      <c r="L47" s="159"/>
      <c r="M47" s="159"/>
    </row>
    <row r="48" spans="1:14" x14ac:dyDescent="0.3">
      <c r="A48" s="22" t="str">
        <f>[10]COOPEALFARORUIZ!B48</f>
        <v>Etapa I</v>
      </c>
      <c r="B48" s="160">
        <f>[10]COOPEALFARORUIZ!C48</f>
        <v>5353</v>
      </c>
      <c r="C48" s="160">
        <f>[10]COOPEALFARORUIZ!D48</f>
        <v>5353</v>
      </c>
      <c r="D48" s="160">
        <f>[10]COOPEALFARORUIZ!E48</f>
        <v>5353</v>
      </c>
      <c r="E48" s="160">
        <f>[10]COOPEALFARORUIZ!F48</f>
        <v>5353</v>
      </c>
      <c r="F48" s="160">
        <f>[10]COOPEALFARORUIZ!G48</f>
        <v>5353</v>
      </c>
      <c r="G48" s="160">
        <f>[10]COOPEALFARORUIZ!H48</f>
        <v>5353</v>
      </c>
      <c r="H48" s="160">
        <f>[10]COOPEALFARORUIZ!I48</f>
        <v>5353</v>
      </c>
      <c r="I48" s="160">
        <f>[10]COOPEALFARORUIZ!J48</f>
        <v>13257.516129032258</v>
      </c>
      <c r="J48" s="160">
        <f>[10]COOPEALFARORUIZ!K48</f>
        <v>15563</v>
      </c>
      <c r="K48" s="160">
        <f>[10]COOPEALFARORUIZ!L48</f>
        <v>15563</v>
      </c>
      <c r="L48" s="160">
        <f>[10]COOPEALFARORUIZ!M48</f>
        <v>15563</v>
      </c>
      <c r="M48" s="160">
        <f>[10]COOPEALFARORUIZ!N48</f>
        <v>15563</v>
      </c>
    </row>
    <row r="49" spans="1:13" x14ac:dyDescent="0.3">
      <c r="A49" s="22" t="str">
        <f>[10]COOPEALFARORUIZ!B49</f>
        <v>Etapa II</v>
      </c>
      <c r="B49" s="160">
        <f>[10]COOPEALFARORUIZ!C49</f>
        <v>97902</v>
      </c>
      <c r="C49" s="160">
        <f>[10]COOPEALFARORUIZ!D49</f>
        <v>97902</v>
      </c>
      <c r="D49" s="160">
        <f>[10]COOPEALFARORUIZ!E49</f>
        <v>97902</v>
      </c>
      <c r="E49" s="160">
        <f>[10]COOPEALFARORUIZ!F49</f>
        <v>97902</v>
      </c>
      <c r="F49" s="160">
        <f>[10]COOPEALFARORUIZ!G49</f>
        <v>97902</v>
      </c>
      <c r="G49" s="160">
        <f>[10]COOPEALFARORUIZ!H49</f>
        <v>97902</v>
      </c>
      <c r="H49" s="160">
        <f>[10]COOPEALFARORUIZ!I49</f>
        <v>97902</v>
      </c>
      <c r="I49" s="160">
        <f>[10]COOPEALFARORUIZ!J49</f>
        <v>56607.290322580644</v>
      </c>
      <c r="J49" s="160">
        <f>[10]COOPEALFARORUIZ!K49</f>
        <v>44563</v>
      </c>
      <c r="K49" s="160">
        <f>[10]COOPEALFARORUIZ!L49</f>
        <v>44563</v>
      </c>
      <c r="L49" s="160">
        <f>[10]COOPEALFARORUIZ!M49</f>
        <v>44563</v>
      </c>
      <c r="M49" s="160">
        <f>[10]COOPEALFARORUIZ!N49</f>
        <v>44563</v>
      </c>
    </row>
    <row r="50" spans="1:13" x14ac:dyDescent="0.3">
      <c r="A50" s="22" t="str">
        <f>[10]COOPEALFARORUIZ!B50</f>
        <v>Etapa III</v>
      </c>
      <c r="B50" s="160">
        <f>[10]COOPEALFARORUIZ!C50</f>
        <v>81168</v>
      </c>
      <c r="C50" s="160">
        <f>[10]COOPEALFARORUIZ!D50</f>
        <v>81168</v>
      </c>
      <c r="D50" s="160">
        <f>[10]COOPEALFARORUIZ!E50</f>
        <v>81168</v>
      </c>
      <c r="E50" s="160">
        <f>[10]COOPEALFARORUIZ!F50</f>
        <v>81168</v>
      </c>
      <c r="F50" s="160">
        <f>[10]COOPEALFARORUIZ!G50</f>
        <v>81168</v>
      </c>
      <c r="G50" s="160">
        <f>[10]COOPEALFARORUIZ!H50</f>
        <v>81168</v>
      </c>
      <c r="H50" s="160">
        <f>[10]COOPEALFARORUIZ!I50</f>
        <v>81168</v>
      </c>
      <c r="I50" s="160">
        <f>[10]COOPEALFARORUIZ!J50</f>
        <v>75829.93548387097</v>
      </c>
      <c r="J50" s="160">
        <f>[10]COOPEALFARORUIZ!K50</f>
        <v>74273</v>
      </c>
      <c r="K50" s="160">
        <f>[10]COOPEALFARORUIZ!L50</f>
        <v>74273</v>
      </c>
      <c r="L50" s="160">
        <f>[10]COOPEALFARORUIZ!M50</f>
        <v>74273</v>
      </c>
      <c r="M50" s="160">
        <f>[10]COOPEALFARORUIZ!N50</f>
        <v>74273</v>
      </c>
    </row>
    <row r="51" spans="1:13" x14ac:dyDescent="0.3">
      <c r="A51" s="116" t="str">
        <f>[10]COOPEALFARORUIZ!B51</f>
        <v>Etapa IV</v>
      </c>
      <c r="B51" s="145">
        <f>[10]COOPEALFARORUIZ!C51</f>
        <v>35532</v>
      </c>
      <c r="C51" s="145">
        <f>[10]COOPEALFARORUIZ!D51</f>
        <v>35532</v>
      </c>
      <c r="D51" s="145">
        <f>[10]COOPEALFARORUIZ!E51</f>
        <v>35532</v>
      </c>
      <c r="E51" s="145">
        <f>[10]COOPEALFARORUIZ!F51</f>
        <v>35532</v>
      </c>
      <c r="F51" s="145">
        <f>[10]COOPEALFARORUIZ!G51</f>
        <v>35532</v>
      </c>
      <c r="G51" s="145">
        <f>[10]COOPEALFARORUIZ!H51</f>
        <v>35532</v>
      </c>
      <c r="H51" s="145">
        <f>[10]COOPEALFARORUIZ!I51</f>
        <v>35532</v>
      </c>
      <c r="I51" s="145">
        <f>[10]COOPEALFARORUIZ!J51</f>
        <v>57296.129032258068</v>
      </c>
      <c r="J51" s="145">
        <f>[10]COOPEALFARORUIZ!K51</f>
        <v>63644</v>
      </c>
      <c r="K51" s="145">
        <f>[10]COOPEALFARORUIZ!L51</f>
        <v>63644</v>
      </c>
      <c r="L51" s="145">
        <f>[10]COOPEALFARORUIZ!M51</f>
        <v>63644</v>
      </c>
      <c r="M51" s="145">
        <f>[10]COOPEALFARORUIZ!N51</f>
        <v>63644</v>
      </c>
    </row>
    <row r="52" spans="1:13" x14ac:dyDescent="0.3">
      <c r="A52" s="66" t="str">
        <f>[10]COOPEALFARORUIZ!B52</f>
        <v>Tarifa máxima para la compra-venta de
excedentes de energía</v>
      </c>
      <c r="B52" s="152"/>
      <c r="C52" s="152"/>
      <c r="D52" s="152"/>
      <c r="E52" s="152"/>
      <c r="F52" s="152"/>
      <c r="G52" s="152"/>
      <c r="H52" s="152"/>
      <c r="I52" s="159"/>
      <c r="J52" s="152"/>
      <c r="K52" s="159"/>
      <c r="L52" s="159"/>
      <c r="M52" s="159"/>
    </row>
    <row r="53" spans="1:13" x14ac:dyDescent="0.3">
      <c r="A53" s="66" t="str">
        <f>[10]COOPEALFARORUIZ!B53</f>
        <v>T-TCVE</v>
      </c>
      <c r="B53" s="152"/>
      <c r="C53" s="152"/>
      <c r="D53" s="152"/>
      <c r="E53" s="152"/>
      <c r="F53" s="152"/>
      <c r="G53" s="152"/>
      <c r="H53" s="152"/>
      <c r="I53" s="159"/>
      <c r="J53" s="152"/>
      <c r="K53" s="159"/>
      <c r="L53" s="159"/>
      <c r="M53" s="159"/>
    </row>
    <row r="54" spans="1:13" x14ac:dyDescent="0.3">
      <c r="A54" s="22" t="str">
        <f>[10]COOPEALFARORUIZ!B54</f>
        <v>Periodo Noche</v>
      </c>
      <c r="B54" s="81">
        <f>[10]COOPEALFARORUIZ!C54</f>
        <v>33.630000000000003</v>
      </c>
      <c r="C54" s="81">
        <f>[10]COOPEALFARORUIZ!D54</f>
        <v>33.630000000000003</v>
      </c>
      <c r="D54" s="81">
        <f>[10]COOPEALFARORUIZ!E54</f>
        <v>33.630000000000003</v>
      </c>
      <c r="E54" s="81">
        <f>[10]COOPEALFARORUIZ!F54</f>
        <v>33.630000000000003</v>
      </c>
      <c r="F54" s="81">
        <f>[10]COOPEALFARORUIZ!G54</f>
        <v>33.630000000000003</v>
      </c>
      <c r="G54" s="81">
        <f>[10]COOPEALFARORUIZ!H54</f>
        <v>33.630000000000003</v>
      </c>
      <c r="H54" s="81">
        <f>[10]COOPEALFARORUIZ!I54</f>
        <v>33.630000000000003</v>
      </c>
      <c r="I54" s="158">
        <f>[10]COOPEALFARORUIZ!J54</f>
        <v>33.630000000000003</v>
      </c>
      <c r="J54" s="81">
        <f>[10]COOPEALFARORUIZ!K54</f>
        <v>33.630000000000003</v>
      </c>
      <c r="K54" s="158">
        <f>[10]COOPEALFARORUIZ!L54</f>
        <v>33.630000000000003</v>
      </c>
      <c r="L54" s="158">
        <f>[10]COOPEALFARORUIZ!M54</f>
        <v>33.630000000000003</v>
      </c>
      <c r="M54" s="158">
        <f>[10]COOPEALFARORUIZ!N54</f>
        <v>33.630000000000003</v>
      </c>
    </row>
    <row r="55" spans="1:13" x14ac:dyDescent="0.3">
      <c r="A55" s="22" t="str">
        <f>[10]COOPEALFARORUIZ!B55</f>
        <v>Periodo Punta</v>
      </c>
      <c r="B55" s="81">
        <f>[10]COOPEALFARORUIZ!C55</f>
        <v>71.010000000000019</v>
      </c>
      <c r="C55" s="81">
        <f>[10]COOPEALFARORUIZ!D55</f>
        <v>71.010000000000005</v>
      </c>
      <c r="D55" s="81">
        <f>[10]COOPEALFARORUIZ!E55</f>
        <v>71.010000000000019</v>
      </c>
      <c r="E55" s="81">
        <f>[10]COOPEALFARORUIZ!F55</f>
        <v>71.010000000000005</v>
      </c>
      <c r="F55" s="81">
        <f>[10]COOPEALFARORUIZ!G55</f>
        <v>71.010000000000019</v>
      </c>
      <c r="G55" s="81">
        <f>[10]COOPEALFARORUIZ!H55</f>
        <v>71.010000000000005</v>
      </c>
      <c r="H55" s="81">
        <f>[10]COOPEALFARORUIZ!I55</f>
        <v>71.010000000000019</v>
      </c>
      <c r="I55" s="158">
        <f>[10]COOPEALFARORUIZ!J55</f>
        <v>71.010000000000019</v>
      </c>
      <c r="J55" s="81">
        <f>[10]COOPEALFARORUIZ!K55</f>
        <v>71.010000000000005</v>
      </c>
      <c r="K55" s="158">
        <f>[10]COOPEALFARORUIZ!L55</f>
        <v>71.010000000000019</v>
      </c>
      <c r="L55" s="158">
        <f>[10]COOPEALFARORUIZ!M55</f>
        <v>71.010000000000005</v>
      </c>
      <c r="M55" s="158">
        <f>[10]COOPEALFARORUIZ!N55</f>
        <v>71.010000000000019</v>
      </c>
    </row>
    <row r="56" spans="1:13" x14ac:dyDescent="0.3">
      <c r="A56" s="116" t="str">
        <f>[10]COOPEALFARORUIZ!B56</f>
        <v>Periodo Valle</v>
      </c>
      <c r="B56" s="121">
        <f>[10]COOPEALFARORUIZ!C56</f>
        <v>54.359999999999964</v>
      </c>
      <c r="C56" s="121">
        <f>[10]COOPEALFARORUIZ!D56</f>
        <v>54.359999999999971</v>
      </c>
      <c r="D56" s="121">
        <f>[10]COOPEALFARORUIZ!E56</f>
        <v>54.359999999999964</v>
      </c>
      <c r="E56" s="121">
        <f>[10]COOPEALFARORUIZ!F56</f>
        <v>54.359999999999971</v>
      </c>
      <c r="F56" s="121">
        <f>[10]COOPEALFARORUIZ!G56</f>
        <v>54.359999999999964</v>
      </c>
      <c r="G56" s="121">
        <f>[10]COOPEALFARORUIZ!H56</f>
        <v>54.359999999999971</v>
      </c>
      <c r="H56" s="121">
        <f>[10]COOPEALFARORUIZ!I56</f>
        <v>54.359999999999964</v>
      </c>
      <c r="I56" s="154">
        <f>[10]COOPEALFARORUIZ!J56</f>
        <v>54.359999999999964</v>
      </c>
      <c r="J56" s="121">
        <f>[10]COOPEALFARORUIZ!K56</f>
        <v>54.359999999999971</v>
      </c>
      <c r="K56" s="154">
        <f>[10]COOPEALFARORUIZ!L56</f>
        <v>54.359999999999964</v>
      </c>
      <c r="L56" s="154">
        <f>[10]COOPEALFARORUIZ!M56</f>
        <v>54.359999999999971</v>
      </c>
      <c r="M56" s="154">
        <f>[10]COOPEALFARORUIZ!N56</f>
        <v>54.359999999999964</v>
      </c>
    </row>
    <row r="57" spans="1:13" x14ac:dyDescent="0.3">
      <c r="A57" s="66" t="str">
        <f>[10]COOPEALFARORUIZ!B57</f>
        <v>Tarifa de los recursos energéticos distribuidos</v>
      </c>
      <c r="B57" s="152"/>
      <c r="C57" s="152"/>
      <c r="D57" s="152"/>
      <c r="E57" s="152"/>
      <c r="F57" s="152"/>
      <c r="G57" s="152"/>
      <c r="H57" s="152"/>
      <c r="I57" s="159"/>
      <c r="J57" s="152"/>
      <c r="K57" s="159"/>
      <c r="L57" s="159"/>
      <c r="M57" s="159"/>
    </row>
    <row r="58" spans="1:13" x14ac:dyDescent="0.3">
      <c r="A58" s="66" t="str">
        <f>[10]COOPEALFARORUIZ!B58</f>
        <v>T-TDER</v>
      </c>
      <c r="B58" s="152"/>
      <c r="C58" s="152"/>
      <c r="D58" s="152"/>
      <c r="E58" s="152"/>
      <c r="F58" s="152"/>
      <c r="G58" s="152"/>
      <c r="H58" s="152"/>
      <c r="I58" s="159"/>
      <c r="J58" s="152"/>
      <c r="K58" s="159"/>
      <c r="L58" s="159"/>
      <c r="M58" s="159"/>
    </row>
    <row r="59" spans="1:13" x14ac:dyDescent="0.3">
      <c r="A59" s="116" t="str">
        <f>[10]COOPEALFARORUIZ!B59</f>
        <v>Por kW instalado</v>
      </c>
      <c r="B59" s="145">
        <f>[10]COOPEALFARORUIZ!C59</f>
        <v>1362</v>
      </c>
      <c r="C59" s="145">
        <f>[10]COOPEALFARORUIZ!D59</f>
        <v>1362</v>
      </c>
      <c r="D59" s="145">
        <f>[10]COOPEALFARORUIZ!E59</f>
        <v>1362</v>
      </c>
      <c r="E59" s="145">
        <f>[10]COOPEALFARORUIZ!F59</f>
        <v>1362</v>
      </c>
      <c r="F59" s="145">
        <f>[10]COOPEALFARORUIZ!G59</f>
        <v>1362</v>
      </c>
      <c r="G59" s="145">
        <f>[10]COOPEALFARORUIZ!H59</f>
        <v>1362</v>
      </c>
      <c r="H59" s="145">
        <f>[10]COOPEALFARORUIZ!I59</f>
        <v>1362</v>
      </c>
      <c r="I59" s="145">
        <f>[10]COOPEALFARORUIZ!J59</f>
        <v>1362</v>
      </c>
      <c r="J59" s="145">
        <f>[10]COOPEALFARORUIZ!K59</f>
        <v>1362</v>
      </c>
      <c r="K59" s="145">
        <f>[10]COOPEALFARORUIZ!L59</f>
        <v>1362</v>
      </c>
      <c r="L59" s="145">
        <f>[10]COOPEALFARORUIZ!M59</f>
        <v>1362</v>
      </c>
      <c r="M59" s="145">
        <f>[10]COOPEALFARORUIZ!N59</f>
        <v>1362</v>
      </c>
    </row>
    <row r="60" spans="1:13" x14ac:dyDescent="0.3">
      <c r="A60" s="66" t="str">
        <f>[10]COOPEALFARORUIZ!B60</f>
        <v xml:space="preserve">Tarifa de peajes de distribución </v>
      </c>
      <c r="B60" s="152"/>
      <c r="C60" s="152"/>
      <c r="D60" s="152"/>
      <c r="E60" s="152"/>
      <c r="F60" s="152"/>
      <c r="G60" s="152"/>
      <c r="H60" s="152"/>
      <c r="I60" s="159"/>
      <c r="J60" s="152"/>
      <c r="K60" s="159"/>
      <c r="L60" s="159"/>
      <c r="M60" s="159"/>
    </row>
    <row r="61" spans="1:13" x14ac:dyDescent="0.3">
      <c r="A61" s="66" t="str">
        <f>[10]COOPEALFARORUIZ!B61</f>
        <v>T-TPDx</v>
      </c>
      <c r="B61" s="152"/>
      <c r="C61" s="152"/>
      <c r="D61" s="152"/>
      <c r="E61" s="152"/>
      <c r="F61" s="152"/>
      <c r="G61" s="152"/>
      <c r="H61" s="152"/>
      <c r="I61" s="159"/>
      <c r="J61" s="152"/>
      <c r="K61" s="159"/>
      <c r="L61" s="159"/>
      <c r="M61" s="159"/>
    </row>
    <row r="62" spans="1:13" x14ac:dyDescent="0.3">
      <c r="A62" s="116" t="str">
        <f>[10]COOPEALFARORUIZ!B62</f>
        <v>Por Energía transportada</v>
      </c>
      <c r="B62" s="122">
        <f>[10]COOPEALFARORUIZ!C62</f>
        <v>1.6400000000000003</v>
      </c>
      <c r="C62" s="122">
        <f>[10]COOPEALFARORUIZ!D62</f>
        <v>1.6400000000000003</v>
      </c>
      <c r="D62" s="122">
        <f>[10]COOPEALFARORUIZ!E62</f>
        <v>1.6400000000000003</v>
      </c>
      <c r="E62" s="122">
        <f>[10]COOPEALFARORUIZ!F62</f>
        <v>1.6400000000000003</v>
      </c>
      <c r="F62" s="122">
        <f>[10]COOPEALFARORUIZ!G62</f>
        <v>1.6400000000000003</v>
      </c>
      <c r="G62" s="122">
        <f>[10]COOPEALFARORUIZ!H62</f>
        <v>1.6400000000000003</v>
      </c>
      <c r="H62" s="122">
        <f>[10]COOPEALFARORUIZ!I62</f>
        <v>1.6400000000000003</v>
      </c>
      <c r="I62" s="122">
        <f>[10]COOPEALFARORUIZ!J62</f>
        <v>1.6400000000000003</v>
      </c>
      <c r="J62" s="122">
        <f>[10]COOPEALFARORUIZ!K62</f>
        <v>1.6400000000000003</v>
      </c>
      <c r="K62" s="122">
        <f>[10]COOPEALFARORUIZ!L62</f>
        <v>1.6400000000000003</v>
      </c>
      <c r="L62" s="122">
        <f>[10]COOPEALFARORUIZ!M62</f>
        <v>1.6400000000000003</v>
      </c>
      <c r="M62" s="122">
        <f>[10]COOPEALFARORUIZ!N62</f>
        <v>1.6400000000000003</v>
      </c>
    </row>
    <row r="63" spans="1:13" x14ac:dyDescent="0.3">
      <c r="A63" s="66"/>
      <c r="B63" s="152"/>
      <c r="C63" s="152"/>
      <c r="D63" s="152"/>
      <c r="E63" s="152"/>
      <c r="F63" s="152"/>
      <c r="G63" s="152"/>
      <c r="H63" s="152"/>
      <c r="I63" s="159"/>
      <c r="J63" s="152"/>
      <c r="K63" s="159"/>
      <c r="L63" s="159"/>
      <c r="M63" s="159"/>
    </row>
    <row r="64" spans="1:13" x14ac:dyDescent="0.3">
      <c r="A64" s="66"/>
      <c r="B64" s="81"/>
      <c r="C64" s="81"/>
      <c r="D64" s="81"/>
      <c r="E64" s="81"/>
      <c r="F64" s="81"/>
      <c r="G64" s="81"/>
      <c r="H64" s="81"/>
      <c r="I64" s="158"/>
      <c r="J64" s="81"/>
      <c r="K64" s="158"/>
      <c r="L64" s="158"/>
      <c r="M64" s="158"/>
    </row>
    <row r="65" spans="1:13" x14ac:dyDescent="0.3">
      <c r="A65" s="22"/>
      <c r="B65" s="152"/>
      <c r="C65" s="152"/>
      <c r="D65" s="152"/>
      <c r="E65" s="22"/>
      <c r="F65" s="22"/>
      <c r="G65" s="22"/>
      <c r="H65" s="22"/>
      <c r="I65" s="137"/>
      <c r="J65" s="22"/>
      <c r="K65" s="129"/>
      <c r="L65" s="129"/>
      <c r="M65" s="129"/>
    </row>
    <row r="66" spans="1:13" x14ac:dyDescent="0.3">
      <c r="A66" s="22"/>
      <c r="B66" s="152"/>
      <c r="C66" s="152"/>
      <c r="D66" s="152"/>
      <c r="E66" s="22"/>
      <c r="F66" s="22"/>
      <c r="G66" s="22"/>
      <c r="H66" s="22"/>
      <c r="I66" s="137"/>
      <c r="J66" s="22"/>
      <c r="K66" s="129"/>
      <c r="L66" s="129"/>
      <c r="M66" s="129"/>
    </row>
    <row r="67" spans="1:13" x14ac:dyDescent="0.3">
      <c r="A67" s="24"/>
    </row>
    <row r="68" spans="1:13" x14ac:dyDescent="0.3">
      <c r="A68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7FBC-8733-4B8E-BF3F-4F71B7D781D7}">
  <sheetPr>
    <tabColor theme="2"/>
  </sheetPr>
  <dimension ref="A1:J16"/>
  <sheetViews>
    <sheetView topLeftCell="A11"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4E94-E856-43CE-886B-6CCD32825D5F}">
  <sheetPr>
    <tabColor theme="2"/>
  </sheetPr>
  <dimension ref="A5:Q154"/>
  <sheetViews>
    <sheetView topLeftCell="A147" workbookViewId="0">
      <selection activeCell="A150" sqref="A150:Q154"/>
    </sheetView>
  </sheetViews>
  <sheetFormatPr baseColWidth="10" defaultColWidth="11.44140625" defaultRowHeight="14.4" x14ac:dyDescent="0.3"/>
  <cols>
    <col min="1" max="1" width="49.88671875" style="1" bestFit="1" customWidth="1"/>
    <col min="2" max="10" width="14" style="1" bestFit="1" customWidth="1"/>
    <col min="11" max="12" width="12.109375" style="1" customWidth="1"/>
    <col min="13" max="13" width="14" style="1" bestFit="1" customWidth="1"/>
    <col min="14" max="15" width="11.44140625" style="1"/>
    <col min="16" max="16" width="14.6640625" style="1" customWidth="1"/>
    <col min="17" max="16384" width="11.44140625" style="1"/>
  </cols>
  <sheetData>
    <row r="5" spans="1:15" x14ac:dyDescent="0.3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5" ht="15" customHeight="1" x14ac:dyDescent="0.3">
      <c r="A6" s="180" t="s">
        <v>243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5" x14ac:dyDescent="0.3">
      <c r="A7" s="117" t="str">
        <f>[11]ICE!B121</f>
        <v>Tipo de tarifa y bloque</v>
      </c>
      <c r="B7" s="118" t="str">
        <f>[11]ICE!C121</f>
        <v>Enero</v>
      </c>
      <c r="C7" s="118" t="str">
        <f>[11]ICE!D121</f>
        <v>Febrero</v>
      </c>
      <c r="D7" s="118" t="str">
        <f>[11]ICE!E121</f>
        <v>Marzo</v>
      </c>
      <c r="E7" s="118" t="str">
        <f>[11]ICE!F121</f>
        <v>Abril</v>
      </c>
      <c r="F7" s="118" t="str">
        <f>[11]ICE!G121</f>
        <v>Mayo</v>
      </c>
      <c r="G7" s="118" t="str">
        <f>[11]ICE!H121</f>
        <v>Junio</v>
      </c>
      <c r="H7" s="118" t="str">
        <f>[11]ICE!I121</f>
        <v>Julio</v>
      </c>
      <c r="I7" s="118" t="str">
        <f>[11]ICE!J121</f>
        <v>Agosto</v>
      </c>
      <c r="J7" s="118" t="str">
        <f>[11]ICE!K121</f>
        <v>Septiembre</v>
      </c>
      <c r="K7" s="118" t="str">
        <f>[11]ICE!L121</f>
        <v>Octubre</v>
      </c>
      <c r="L7" s="118" t="str">
        <f>[11]ICE!M121</f>
        <v>Noviembre</v>
      </c>
      <c r="M7" s="37"/>
      <c r="N7" s="37"/>
    </row>
    <row r="8" spans="1:15" x14ac:dyDescent="0.3">
      <c r="A8" s="78" t="str">
        <f>[11]ICE!B122</f>
        <v>VENTAS A ICE DISTRIBUCIÓN Y A LA CNFL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21"/>
    </row>
    <row r="9" spans="1:15" x14ac:dyDescent="0.3">
      <c r="A9" s="78" t="str">
        <f>[11]ICE!B123</f>
        <v>T-CB</v>
      </c>
      <c r="B9" s="85"/>
      <c r="C9" s="85"/>
      <c r="D9" s="85"/>
      <c r="E9" s="37"/>
      <c r="F9" s="37"/>
      <c r="G9" s="37"/>
      <c r="H9" s="37"/>
      <c r="I9" s="37"/>
      <c r="J9" s="37"/>
      <c r="K9" s="37"/>
      <c r="L9" s="37"/>
      <c r="M9" s="37"/>
      <c r="N9" s="21"/>
    </row>
    <row r="10" spans="1:15" x14ac:dyDescent="0.3">
      <c r="A10" s="95" t="str">
        <f>[11]ICE!B124</f>
        <v>a. Energía Punta</v>
      </c>
      <c r="B10" s="95">
        <f>[11]ICE!C124</f>
        <v>46.32</v>
      </c>
      <c r="C10" s="95">
        <f>[11]ICE!D124</f>
        <v>46.320000000000007</v>
      </c>
      <c r="D10" s="95">
        <f>[11]ICE!E124</f>
        <v>46.32</v>
      </c>
      <c r="E10" s="95">
        <f>[11]ICE!F124</f>
        <v>46.320000000000007</v>
      </c>
      <c r="F10" s="95">
        <f>[11]ICE!G124</f>
        <v>46.32</v>
      </c>
      <c r="G10" s="95">
        <f>[11]ICE!H124</f>
        <v>46.320000000000007</v>
      </c>
      <c r="H10" s="95">
        <f>[11]ICE!I124</f>
        <v>46.32</v>
      </c>
      <c r="I10" s="95">
        <f>[11]ICE!J124</f>
        <v>46.32</v>
      </c>
      <c r="J10" s="95">
        <f>[11]ICE!K124</f>
        <v>46.320000000000007</v>
      </c>
      <c r="K10" s="95">
        <f>[11]ICE!L124</f>
        <v>46.32</v>
      </c>
      <c r="L10" s="95">
        <f>[11]ICE!M124</f>
        <v>46.320000000000007</v>
      </c>
      <c r="M10" s="78"/>
      <c r="N10" s="13"/>
    </row>
    <row r="11" spans="1:15" x14ac:dyDescent="0.3">
      <c r="A11" s="95" t="str">
        <f>[11]ICE!B125</f>
        <v>b. Energía Valle</v>
      </c>
      <c r="B11" s="95">
        <f>[11]ICE!C125</f>
        <v>37.960000000000015</v>
      </c>
      <c r="C11" s="95">
        <f>[11]ICE!D125</f>
        <v>37.960000000000015</v>
      </c>
      <c r="D11" s="95">
        <f>[11]ICE!E125</f>
        <v>37.960000000000015</v>
      </c>
      <c r="E11" s="95">
        <f>[11]ICE!F125</f>
        <v>37.960000000000015</v>
      </c>
      <c r="F11" s="95">
        <f>[11]ICE!G125</f>
        <v>37.960000000000015</v>
      </c>
      <c r="G11" s="95">
        <f>[11]ICE!H125</f>
        <v>37.960000000000015</v>
      </c>
      <c r="H11" s="95">
        <f>[11]ICE!I125</f>
        <v>37.960000000000015</v>
      </c>
      <c r="I11" s="95">
        <f>[11]ICE!J125</f>
        <v>37.960000000000015</v>
      </c>
      <c r="J11" s="95">
        <f>[11]ICE!K125</f>
        <v>37.960000000000015</v>
      </c>
      <c r="K11" s="95">
        <f>[11]ICE!L125</f>
        <v>37.960000000000015</v>
      </c>
      <c r="L11" s="95">
        <f>[11]ICE!M125</f>
        <v>37.960000000000015</v>
      </c>
      <c r="M11" s="78"/>
      <c r="N11" s="13"/>
    </row>
    <row r="12" spans="1:15" x14ac:dyDescent="0.3">
      <c r="A12" s="95" t="str">
        <f>[11]ICE!B126</f>
        <v>c. Energía Noche</v>
      </c>
      <c r="B12" s="95">
        <f>[11]ICE!C126</f>
        <v>32.230000000000011</v>
      </c>
      <c r="C12" s="95">
        <f>[11]ICE!D126</f>
        <v>32.230000000000011</v>
      </c>
      <c r="D12" s="95">
        <f>[11]ICE!E126</f>
        <v>32.230000000000011</v>
      </c>
      <c r="E12" s="95">
        <f>[11]ICE!F126</f>
        <v>32.230000000000011</v>
      </c>
      <c r="F12" s="95">
        <f>[11]ICE!G126</f>
        <v>32.230000000000011</v>
      </c>
      <c r="G12" s="95">
        <f>[11]ICE!H126</f>
        <v>32.230000000000011</v>
      </c>
      <c r="H12" s="95">
        <f>[11]ICE!I126</f>
        <v>32.230000000000011</v>
      </c>
      <c r="I12" s="95">
        <f>[11]ICE!J126</f>
        <v>32.230000000000011</v>
      </c>
      <c r="J12" s="95">
        <f>[11]ICE!K126</f>
        <v>32.230000000000011</v>
      </c>
      <c r="K12" s="95">
        <f>[11]ICE!L126</f>
        <v>32.230000000000011</v>
      </c>
      <c r="L12" s="95">
        <f>[11]ICE!M126</f>
        <v>32.230000000000011</v>
      </c>
      <c r="M12" s="78"/>
      <c r="N12" s="13"/>
    </row>
    <row r="13" spans="1:15" x14ac:dyDescent="0.3">
      <c r="A13" s="95" t="str">
        <f>[11]ICE!B127</f>
        <v>d. Potencia Punta</v>
      </c>
      <c r="B13" s="95">
        <f>[11]ICE!C127</f>
        <v>2457.38</v>
      </c>
      <c r="C13" s="95">
        <f>[11]ICE!D127</f>
        <v>2457.3799999999997</v>
      </c>
      <c r="D13" s="95">
        <f>[11]ICE!E127</f>
        <v>2457.38</v>
      </c>
      <c r="E13" s="95">
        <f>[11]ICE!F127</f>
        <v>2457.3799999999997</v>
      </c>
      <c r="F13" s="95">
        <f>[11]ICE!G127</f>
        <v>2457.38</v>
      </c>
      <c r="G13" s="95">
        <f>[11]ICE!H127</f>
        <v>2457.3799999999997</v>
      </c>
      <c r="H13" s="95">
        <f>[11]ICE!I127</f>
        <v>2457.38</v>
      </c>
      <c r="I13" s="95">
        <f>[11]ICE!J127</f>
        <v>2457.38</v>
      </c>
      <c r="J13" s="95">
        <f>[11]ICE!K127</f>
        <v>2457.3799999999997</v>
      </c>
      <c r="K13" s="95">
        <f>[11]ICE!L127</f>
        <v>2457.38</v>
      </c>
      <c r="L13" s="95">
        <f>[11]ICE!M127</f>
        <v>2457.3799999999997</v>
      </c>
      <c r="M13" s="78"/>
      <c r="N13" s="13"/>
    </row>
    <row r="14" spans="1:15" x14ac:dyDescent="0.3">
      <c r="A14" s="95" t="str">
        <f>[11]ICE!B128</f>
        <v>e. Potencia Valle</v>
      </c>
      <c r="B14" s="95">
        <f>[11]ICE!C128</f>
        <v>2457.38</v>
      </c>
      <c r="C14" s="95">
        <f>[11]ICE!D128</f>
        <v>2457.3799999999997</v>
      </c>
      <c r="D14" s="95">
        <f>[11]ICE!E128</f>
        <v>2457.38</v>
      </c>
      <c r="E14" s="95">
        <f>[11]ICE!F128</f>
        <v>2457.3799999999997</v>
      </c>
      <c r="F14" s="95">
        <f>[11]ICE!G128</f>
        <v>2457.38</v>
      </c>
      <c r="G14" s="95">
        <f>[11]ICE!H128</f>
        <v>2457.3799999999997</v>
      </c>
      <c r="H14" s="95">
        <f>[11]ICE!I128</f>
        <v>2457.38</v>
      </c>
      <c r="I14" s="95">
        <f>[11]ICE!J128</f>
        <v>2457.38</v>
      </c>
      <c r="J14" s="95">
        <f>[11]ICE!K128</f>
        <v>2457.3799999999997</v>
      </c>
      <c r="K14" s="95">
        <f>[11]ICE!L128</f>
        <v>2457.38</v>
      </c>
      <c r="L14" s="95">
        <f>[11]ICE!M128</f>
        <v>2457.3799999999997</v>
      </c>
      <c r="M14" s="78"/>
      <c r="N14" s="13"/>
    </row>
    <row r="15" spans="1:15" x14ac:dyDescent="0.3">
      <c r="A15" s="95" t="str">
        <f>[11]ICE!B129</f>
        <v>f. Potencia Noche</v>
      </c>
      <c r="B15" s="95">
        <f>[11]ICE!C129</f>
        <v>0</v>
      </c>
      <c r="C15" s="95">
        <f>[11]ICE!D129</f>
        <v>0</v>
      </c>
      <c r="D15" s="95">
        <f>[11]ICE!E129</f>
        <v>0</v>
      </c>
      <c r="E15" s="95">
        <f>[11]ICE!F129</f>
        <v>0</v>
      </c>
      <c r="F15" s="95">
        <f>[11]ICE!G129</f>
        <v>0</v>
      </c>
      <c r="G15" s="95">
        <f>[11]ICE!H129</f>
        <v>0</v>
      </c>
      <c r="H15" s="95">
        <f>[11]ICE!I129</f>
        <v>0</v>
      </c>
      <c r="I15" s="95">
        <f>[11]ICE!J129</f>
        <v>0</v>
      </c>
      <c r="J15" s="95">
        <f>[11]ICE!K129</f>
        <v>0</v>
      </c>
      <c r="K15" s="95">
        <f>[11]ICE!L129</f>
        <v>0</v>
      </c>
      <c r="L15" s="95">
        <f>[11]ICE!M129</f>
        <v>0</v>
      </c>
      <c r="M15" s="78"/>
      <c r="N15" s="13"/>
      <c r="O15" s="50"/>
    </row>
    <row r="16" spans="1:15" x14ac:dyDescent="0.3">
      <c r="A16" s="117" t="str">
        <f>[11]ICE!B130</f>
        <v>VENTAS AL SERVICIO DE DISTRIBUCIÓN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78"/>
      <c r="N16" s="21"/>
      <c r="O16" s="49"/>
    </row>
    <row r="17" spans="1:14" x14ac:dyDescent="0.3">
      <c r="A17" s="78" t="str">
        <f>[11]ICE!B131</f>
        <v>T-SD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78"/>
      <c r="N17" s="13"/>
    </row>
    <row r="18" spans="1:14" x14ac:dyDescent="0.3">
      <c r="A18" s="95" t="str">
        <f>[11]ICE!B132</f>
        <v>a. Energía Punta</v>
      </c>
      <c r="B18" s="95">
        <f>[11]ICE!C132</f>
        <v>45.74</v>
      </c>
      <c r="C18" s="95">
        <f>[11]ICE!D132</f>
        <v>45.74</v>
      </c>
      <c r="D18" s="95">
        <f>[11]ICE!E132</f>
        <v>45.74</v>
      </c>
      <c r="E18" s="95">
        <f>[11]ICE!F132</f>
        <v>45.74</v>
      </c>
      <c r="F18" s="95">
        <f>[11]ICE!G132</f>
        <v>45.74</v>
      </c>
      <c r="G18" s="95">
        <f>[11]ICE!H132</f>
        <v>45.74</v>
      </c>
      <c r="H18" s="95">
        <f>[11]ICE!I132</f>
        <v>45.74</v>
      </c>
      <c r="I18" s="95">
        <f>[11]ICE!J132</f>
        <v>45.74</v>
      </c>
      <c r="J18" s="95">
        <f>[11]ICE!K132</f>
        <v>45.74</v>
      </c>
      <c r="K18" s="95">
        <f>[11]ICE!L132</f>
        <v>45.74</v>
      </c>
      <c r="L18" s="95">
        <f>[11]ICE!M132</f>
        <v>45.74</v>
      </c>
      <c r="M18" s="78"/>
      <c r="N18" s="13"/>
    </row>
    <row r="19" spans="1:14" x14ac:dyDescent="0.3">
      <c r="A19" s="95" t="str">
        <f>[11]ICE!B133</f>
        <v>b. Energía Valle</v>
      </c>
      <c r="B19" s="95">
        <f>[11]ICE!C133</f>
        <v>37.460000000000015</v>
      </c>
      <c r="C19" s="95">
        <f>[11]ICE!D133</f>
        <v>37.460000000000015</v>
      </c>
      <c r="D19" s="95">
        <f>[11]ICE!E133</f>
        <v>37.460000000000015</v>
      </c>
      <c r="E19" s="95">
        <f>[11]ICE!F133</f>
        <v>37.460000000000015</v>
      </c>
      <c r="F19" s="95">
        <f>[11]ICE!G133</f>
        <v>37.460000000000015</v>
      </c>
      <c r="G19" s="95">
        <f>[11]ICE!H133</f>
        <v>37.460000000000015</v>
      </c>
      <c r="H19" s="95">
        <f>[11]ICE!I133</f>
        <v>37.460000000000015</v>
      </c>
      <c r="I19" s="95">
        <f>[11]ICE!J133</f>
        <v>37.460000000000015</v>
      </c>
      <c r="J19" s="95">
        <f>[11]ICE!K133</f>
        <v>37.460000000000015</v>
      </c>
      <c r="K19" s="95">
        <f>[11]ICE!L133</f>
        <v>37.460000000000015</v>
      </c>
      <c r="L19" s="95">
        <f>[11]ICE!M133</f>
        <v>37.460000000000015</v>
      </c>
      <c r="M19" s="78"/>
      <c r="N19" s="13"/>
    </row>
    <row r="20" spans="1:14" x14ac:dyDescent="0.3">
      <c r="A20" s="95" t="str">
        <f>[11]ICE!B134</f>
        <v>c. Energía Noche</v>
      </c>
      <c r="B20" s="95">
        <f>[11]ICE!C134</f>
        <v>32.02999999999998</v>
      </c>
      <c r="C20" s="95">
        <f>[11]ICE!D134</f>
        <v>32.02999999999998</v>
      </c>
      <c r="D20" s="95">
        <f>[11]ICE!E134</f>
        <v>32.02999999999998</v>
      </c>
      <c r="E20" s="95">
        <f>[11]ICE!F134</f>
        <v>32.02999999999998</v>
      </c>
      <c r="F20" s="95">
        <f>[11]ICE!G134</f>
        <v>32.02999999999998</v>
      </c>
      <c r="G20" s="95">
        <f>[11]ICE!H134</f>
        <v>32.02999999999998</v>
      </c>
      <c r="H20" s="95">
        <f>[11]ICE!I134</f>
        <v>32.02999999999998</v>
      </c>
      <c r="I20" s="95">
        <f>[11]ICE!J134</f>
        <v>32.02999999999998</v>
      </c>
      <c r="J20" s="95">
        <f>[11]ICE!K134</f>
        <v>32.02999999999998</v>
      </c>
      <c r="K20" s="95">
        <f>[11]ICE!L134</f>
        <v>32.02999999999998</v>
      </c>
      <c r="L20" s="95">
        <f>[11]ICE!M134</f>
        <v>32.02999999999998</v>
      </c>
      <c r="M20" s="78"/>
      <c r="N20" s="13"/>
    </row>
    <row r="21" spans="1:14" x14ac:dyDescent="0.3">
      <c r="A21" s="95" t="str">
        <f>[11]ICE!B135</f>
        <v>d. Potencia Punta</v>
      </c>
      <c r="B21" s="95">
        <f>[11]ICE!C135</f>
        <v>2457.38</v>
      </c>
      <c r="C21" s="95">
        <f>[11]ICE!D135</f>
        <v>2457.3799999999997</v>
      </c>
      <c r="D21" s="95">
        <f>[11]ICE!E135</f>
        <v>2457.38</v>
      </c>
      <c r="E21" s="95">
        <f>[11]ICE!F135</f>
        <v>2457.3799999999997</v>
      </c>
      <c r="F21" s="95">
        <f>[11]ICE!G135</f>
        <v>2457.38</v>
      </c>
      <c r="G21" s="95">
        <f>[11]ICE!H135</f>
        <v>2457.3799999999997</v>
      </c>
      <c r="H21" s="95">
        <f>[11]ICE!I135</f>
        <v>2457.38</v>
      </c>
      <c r="I21" s="95">
        <f>[11]ICE!J135</f>
        <v>2457.38</v>
      </c>
      <c r="J21" s="95">
        <f>[11]ICE!K135</f>
        <v>2457.3799999999997</v>
      </c>
      <c r="K21" s="95">
        <f>[11]ICE!L135</f>
        <v>2457.38</v>
      </c>
      <c r="L21" s="95">
        <f>[11]ICE!M135</f>
        <v>2457.3799999999997</v>
      </c>
      <c r="M21" s="78"/>
      <c r="N21" s="13"/>
    </row>
    <row r="22" spans="1:14" x14ac:dyDescent="0.3">
      <c r="A22" s="95" t="str">
        <f>[11]ICE!B136</f>
        <v>e. Potencia Valle</v>
      </c>
      <c r="B22" s="95">
        <f>[11]ICE!C136</f>
        <v>2457.38</v>
      </c>
      <c r="C22" s="95">
        <f>[11]ICE!D136</f>
        <v>2457.3799999999997</v>
      </c>
      <c r="D22" s="95">
        <f>[11]ICE!E136</f>
        <v>2457.38</v>
      </c>
      <c r="E22" s="95">
        <f>[11]ICE!F136</f>
        <v>2457.3799999999997</v>
      </c>
      <c r="F22" s="95">
        <f>[11]ICE!G136</f>
        <v>2457.38</v>
      </c>
      <c r="G22" s="95">
        <f>[11]ICE!H136</f>
        <v>2457.3799999999997</v>
      </c>
      <c r="H22" s="95">
        <f>[11]ICE!I136</f>
        <v>2457.38</v>
      </c>
      <c r="I22" s="95">
        <f>[11]ICE!J136</f>
        <v>2457.38</v>
      </c>
      <c r="J22" s="95">
        <f>[11]ICE!K136</f>
        <v>2457.3799999999997</v>
      </c>
      <c r="K22" s="95">
        <f>[11]ICE!L136</f>
        <v>2457.38</v>
      </c>
      <c r="L22" s="95">
        <f>[11]ICE!M136</f>
        <v>2457.3799999999997</v>
      </c>
      <c r="M22" s="78"/>
      <c r="N22" s="21"/>
    </row>
    <row r="23" spans="1:14" x14ac:dyDescent="0.3">
      <c r="A23" s="95" t="str">
        <f>[11]ICE!B137</f>
        <v>f. Potencia Noche</v>
      </c>
      <c r="B23" s="95">
        <f>[11]ICE!C137</f>
        <v>0</v>
      </c>
      <c r="C23" s="95">
        <f>[11]ICE!D137</f>
        <v>0</v>
      </c>
      <c r="D23" s="95">
        <f>[11]ICE!E137</f>
        <v>0</v>
      </c>
      <c r="E23" s="95">
        <f>[11]ICE!F137</f>
        <v>0</v>
      </c>
      <c r="F23" s="95">
        <f>[11]ICE!G137</f>
        <v>0</v>
      </c>
      <c r="G23" s="95">
        <f>[11]ICE!H137</f>
        <v>0</v>
      </c>
      <c r="H23" s="95">
        <f>[11]ICE!I137</f>
        <v>0</v>
      </c>
      <c r="I23" s="95">
        <f>[11]ICE!J137</f>
        <v>0</v>
      </c>
      <c r="J23" s="95">
        <f>[11]ICE!K137</f>
        <v>0</v>
      </c>
      <c r="K23" s="95">
        <f>[11]ICE!L137</f>
        <v>0</v>
      </c>
      <c r="L23" s="95">
        <f>[11]ICE!M137</f>
        <v>0</v>
      </c>
      <c r="M23" s="78"/>
      <c r="N23" s="21"/>
    </row>
    <row r="24" spans="1:14" x14ac:dyDescent="0.3">
      <c r="A24" s="117" t="str">
        <f>[11]ICE!B138</f>
        <v xml:space="preserve">USUARIOS DIRECTOS 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78"/>
      <c r="N24" s="23"/>
    </row>
    <row r="25" spans="1:14" x14ac:dyDescent="0.3">
      <c r="A25" s="78" t="str">
        <f>[11]ICE!B139</f>
        <v>T-UD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78"/>
      <c r="N25" s="23"/>
    </row>
    <row r="26" spans="1:14" x14ac:dyDescent="0.3">
      <c r="A26" s="95" t="str">
        <f>[11]ICE!B140</f>
        <v>a. Energía Punta</v>
      </c>
      <c r="B26" s="95">
        <f>[11]ICE!C140</f>
        <v>5.4000000000000034E-2</v>
      </c>
      <c r="C26" s="95">
        <f>[11]ICE!D140</f>
        <v>5.4000000000000034E-2</v>
      </c>
      <c r="D26" s="95">
        <f>[11]ICE!E140</f>
        <v>5.4000000000000034E-2</v>
      </c>
      <c r="E26" s="95">
        <f>[11]ICE!F140</f>
        <v>5.4000000000000034E-2</v>
      </c>
      <c r="F26" s="95">
        <f>[11]ICE!G140</f>
        <v>5.4000000000000034E-2</v>
      </c>
      <c r="G26" s="95">
        <f>[11]ICE!H140</f>
        <v>5.4000000000000034E-2</v>
      </c>
      <c r="H26" s="95">
        <f>[11]ICE!I140</f>
        <v>5.4000000000000034E-2</v>
      </c>
      <c r="I26" s="95">
        <f>[11]ICE!J140</f>
        <v>5.4000000000000034E-2</v>
      </c>
      <c r="J26" s="95">
        <f>[11]ICE!K140</f>
        <v>5.4000000000000034E-2</v>
      </c>
      <c r="K26" s="95">
        <f>[11]ICE!L140</f>
        <v>5.4000000000000034E-2</v>
      </c>
      <c r="L26" s="95">
        <f>[11]ICE!M140</f>
        <v>5.4000000000000034E-2</v>
      </c>
      <c r="M26" s="78"/>
      <c r="N26" s="23"/>
    </row>
    <row r="27" spans="1:14" x14ac:dyDescent="0.3">
      <c r="A27" s="95" t="str">
        <f>[11]ICE!B141</f>
        <v>b. Energía Valle</v>
      </c>
      <c r="B27" s="95">
        <f>[11]ICE!C141</f>
        <v>4.4999999999999991E-2</v>
      </c>
      <c r="C27" s="95">
        <f>[11]ICE!D141</f>
        <v>4.4999999999999998E-2</v>
      </c>
      <c r="D27" s="95">
        <f>[11]ICE!E141</f>
        <v>4.4999999999999991E-2</v>
      </c>
      <c r="E27" s="95">
        <f>[11]ICE!F141</f>
        <v>4.4999999999999998E-2</v>
      </c>
      <c r="F27" s="95">
        <f>[11]ICE!G141</f>
        <v>4.4999999999999991E-2</v>
      </c>
      <c r="G27" s="95">
        <f>[11]ICE!H141</f>
        <v>4.4999999999999998E-2</v>
      </c>
      <c r="H27" s="95">
        <f>[11]ICE!I141</f>
        <v>4.4999999999999991E-2</v>
      </c>
      <c r="I27" s="95">
        <f>[11]ICE!J141</f>
        <v>4.4999999999999991E-2</v>
      </c>
      <c r="J27" s="95">
        <f>[11]ICE!K141</f>
        <v>4.4999999999999998E-2</v>
      </c>
      <c r="K27" s="95">
        <f>[11]ICE!L141</f>
        <v>4.4999999999999991E-2</v>
      </c>
      <c r="L27" s="95">
        <f>[11]ICE!M141</f>
        <v>4.4999999999999998E-2</v>
      </c>
      <c r="M27" s="78"/>
      <c r="N27" s="23"/>
    </row>
    <row r="28" spans="1:14" x14ac:dyDescent="0.3">
      <c r="A28" s="95" t="str">
        <f>[11]ICE!B142</f>
        <v>c. Energía Noche</v>
      </c>
      <c r="B28" s="95">
        <f>[11]ICE!C142</f>
        <v>3.6999999999999998E-2</v>
      </c>
      <c r="C28" s="95">
        <f>[11]ICE!D142</f>
        <v>3.7000000000000012E-2</v>
      </c>
      <c r="D28" s="95">
        <f>[11]ICE!E142</f>
        <v>3.6999999999999998E-2</v>
      </c>
      <c r="E28" s="95">
        <f>[11]ICE!F142</f>
        <v>3.7000000000000005E-2</v>
      </c>
      <c r="F28" s="95">
        <f>[11]ICE!G142</f>
        <v>3.6999999999999998E-2</v>
      </c>
      <c r="G28" s="95">
        <f>[11]ICE!H142</f>
        <v>3.7000000000000005E-2</v>
      </c>
      <c r="H28" s="95">
        <f>[11]ICE!I142</f>
        <v>3.6999999999999998E-2</v>
      </c>
      <c r="I28" s="95">
        <f>[11]ICE!J142</f>
        <v>3.6999999999999998E-2</v>
      </c>
      <c r="J28" s="95">
        <f>[11]ICE!K142</f>
        <v>3.7000000000000005E-2</v>
      </c>
      <c r="K28" s="95">
        <f>[11]ICE!L142</f>
        <v>3.6999999999999998E-2</v>
      </c>
      <c r="L28" s="95">
        <f>[11]ICE!M142</f>
        <v>3.7000000000000005E-2</v>
      </c>
      <c r="M28" s="78"/>
      <c r="N28" s="23"/>
    </row>
    <row r="29" spans="1:14" x14ac:dyDescent="0.3">
      <c r="A29" s="95" t="str">
        <f>[11]ICE!B143</f>
        <v>d. Potencia Punta</v>
      </c>
      <c r="B29" s="95">
        <f>[11]ICE!C143</f>
        <v>2.8589999999999991</v>
      </c>
      <c r="C29" s="95">
        <f>[11]ICE!D143</f>
        <v>2.8589999999999995</v>
      </c>
      <c r="D29" s="95">
        <f>[11]ICE!E143</f>
        <v>2.8589999999999991</v>
      </c>
      <c r="E29" s="95">
        <f>[11]ICE!F143</f>
        <v>2.8589999999999995</v>
      </c>
      <c r="F29" s="95">
        <f>[11]ICE!G143</f>
        <v>2.8589999999999991</v>
      </c>
      <c r="G29" s="95">
        <f>[11]ICE!H143</f>
        <v>2.8589999999999995</v>
      </c>
      <c r="H29" s="95">
        <f>[11]ICE!I143</f>
        <v>2.8589999999999991</v>
      </c>
      <c r="I29" s="95">
        <f>[11]ICE!J143</f>
        <v>2.8589999999999991</v>
      </c>
      <c r="J29" s="95">
        <f>[11]ICE!K143</f>
        <v>2.8589999999999995</v>
      </c>
      <c r="K29" s="95">
        <f>[11]ICE!L143</f>
        <v>2.8589999999999991</v>
      </c>
      <c r="L29" s="95">
        <f>[11]ICE!M143</f>
        <v>2.8589999999999995</v>
      </c>
      <c r="M29" s="78"/>
      <c r="N29" s="23"/>
    </row>
    <row r="30" spans="1:14" x14ac:dyDescent="0.3">
      <c r="A30" s="95" t="str">
        <f>[11]ICE!B144</f>
        <v>e. Potencia Valle</v>
      </c>
      <c r="B30" s="95">
        <f>[11]ICE!C144</f>
        <v>2.8589999999999991</v>
      </c>
      <c r="C30" s="95">
        <f>[11]ICE!D144</f>
        <v>2.8589999999999995</v>
      </c>
      <c r="D30" s="95">
        <f>[11]ICE!E144</f>
        <v>2.8589999999999991</v>
      </c>
      <c r="E30" s="95">
        <f>[11]ICE!F144</f>
        <v>2.8589999999999995</v>
      </c>
      <c r="F30" s="95">
        <f>[11]ICE!G144</f>
        <v>2.8589999999999991</v>
      </c>
      <c r="G30" s="95">
        <f>[11]ICE!H144</f>
        <v>2.8589999999999995</v>
      </c>
      <c r="H30" s="95">
        <f>[11]ICE!I144</f>
        <v>2.8589999999999991</v>
      </c>
      <c r="I30" s="95">
        <f>[11]ICE!J144</f>
        <v>2.8589999999999991</v>
      </c>
      <c r="J30" s="95">
        <f>[11]ICE!K144</f>
        <v>2.8589999999999995</v>
      </c>
      <c r="K30" s="95">
        <f>[11]ICE!L144</f>
        <v>2.8589999999999991</v>
      </c>
      <c r="L30" s="95">
        <f>[11]ICE!M144</f>
        <v>2.8589999999999995</v>
      </c>
      <c r="M30" s="78"/>
      <c r="N30" s="23"/>
    </row>
    <row r="31" spans="1:14" x14ac:dyDescent="0.3">
      <c r="A31" s="119" t="str">
        <f>[11]ICE!B145</f>
        <v>f. Potencia Noche</v>
      </c>
      <c r="B31" s="119">
        <f>[11]ICE!C145</f>
        <v>0</v>
      </c>
      <c r="C31" s="119">
        <f>[11]ICE!D145</f>
        <v>0</v>
      </c>
      <c r="D31" s="119">
        <f>[11]ICE!E145</f>
        <v>0</v>
      </c>
      <c r="E31" s="119">
        <f>[11]ICE!F145</f>
        <v>0</v>
      </c>
      <c r="F31" s="119">
        <f>[11]ICE!G145</f>
        <v>0</v>
      </c>
      <c r="G31" s="119">
        <f>[11]ICE!H145</f>
        <v>0</v>
      </c>
      <c r="H31" s="119">
        <f>[11]ICE!I145</f>
        <v>0</v>
      </c>
      <c r="I31" s="119">
        <f>[11]ICE!J145</f>
        <v>0</v>
      </c>
      <c r="J31" s="119">
        <f>[11]ICE!K145</f>
        <v>0</v>
      </c>
      <c r="K31" s="119">
        <f>[11]ICE!L145</f>
        <v>0</v>
      </c>
      <c r="L31" s="119">
        <f>[11]ICE!M145</f>
        <v>0</v>
      </c>
      <c r="M31" s="78"/>
      <c r="N31" s="23"/>
    </row>
    <row r="32" spans="1:14" x14ac:dyDescent="0.3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21"/>
    </row>
    <row r="33" spans="1:14" x14ac:dyDescent="0.3">
      <c r="A33" s="24" t="s">
        <v>25</v>
      </c>
      <c r="N33" s="21"/>
    </row>
    <row r="34" spans="1:14" x14ac:dyDescent="0.3">
      <c r="A34" s="24" t="s">
        <v>76</v>
      </c>
      <c r="N34" s="13"/>
    </row>
    <row r="35" spans="1:14" x14ac:dyDescent="0.3">
      <c r="N35" s="13"/>
    </row>
    <row r="36" spans="1:14" x14ac:dyDescent="0.3">
      <c r="N36" s="13"/>
    </row>
    <row r="37" spans="1:14" x14ac:dyDescent="0.3">
      <c r="N37" s="21"/>
    </row>
    <row r="38" spans="1:14" x14ac:dyDescent="0.3">
      <c r="N38" s="21"/>
    </row>
    <row r="39" spans="1:14" x14ac:dyDescent="0.3">
      <c r="N39" s="13"/>
    </row>
    <row r="40" spans="1:14" x14ac:dyDescent="0.3">
      <c r="N40" s="13"/>
    </row>
    <row r="41" spans="1:14" x14ac:dyDescent="0.3">
      <c r="A41" s="179" t="s">
        <v>26</v>
      </c>
      <c r="B41" s="179"/>
      <c r="C41" s="179"/>
      <c r="D41" s="179"/>
      <c r="E41" s="179"/>
      <c r="F41" s="179"/>
      <c r="G41" s="179"/>
      <c r="H41" s="179"/>
      <c r="I41" s="179"/>
      <c r="J41" s="179"/>
      <c r="K41" s="2"/>
      <c r="L41" s="2"/>
      <c r="N41" s="13"/>
    </row>
    <row r="42" spans="1:14" ht="15" customHeight="1" x14ac:dyDescent="0.3">
      <c r="A42" s="180" t="s">
        <v>244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"/>
    </row>
    <row r="43" spans="1:14" x14ac:dyDescent="0.3">
      <c r="A43" s="17" t="str">
        <f>[11]ICE!B7</f>
        <v>Tipo de tarifa y bloque</v>
      </c>
      <c r="B43" s="18" t="str">
        <f>[11]ICE!C7</f>
        <v>Enero</v>
      </c>
      <c r="C43" s="18" t="str">
        <f>[11]ICE!D7</f>
        <v>Febrero</v>
      </c>
      <c r="D43" s="18" t="str">
        <f>[11]ICE!E7</f>
        <v>Marzo</v>
      </c>
      <c r="E43" s="18" t="str">
        <f>[11]ICE!F7</f>
        <v>Abril</v>
      </c>
      <c r="F43" s="18" t="str">
        <f>[11]ICE!G7</f>
        <v>Mayo</v>
      </c>
      <c r="G43" s="18" t="str">
        <f>[11]ICE!H7</f>
        <v>Junio</v>
      </c>
      <c r="H43" s="18" t="str">
        <f>[11]ICE!I7</f>
        <v>Julio</v>
      </c>
      <c r="I43" s="18" t="str">
        <f>[11]ICE!J7</f>
        <v>Agosto</v>
      </c>
      <c r="J43" s="18" t="str">
        <f>[11]ICE!K7</f>
        <v>Septiembre</v>
      </c>
      <c r="K43" s="18" t="str">
        <f>[11]ICE!L7</f>
        <v>Octubre</v>
      </c>
      <c r="L43" s="18" t="str">
        <f>[11]ICE!M7</f>
        <v>Noviembre</v>
      </c>
      <c r="M43" s="18" t="str">
        <f>[11]ICE!N7</f>
        <v>Diciembre</v>
      </c>
      <c r="N43" s="21"/>
    </row>
    <row r="44" spans="1:14" x14ac:dyDescent="0.3">
      <c r="A44" s="19" t="str">
        <f>[11]ICE!B8</f>
        <v>RESIDENCIAL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</row>
    <row r="45" spans="1:14" x14ac:dyDescent="0.3">
      <c r="A45" s="20" t="str">
        <f>[11]ICE!B9</f>
        <v>T-RE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</row>
    <row r="46" spans="1:14" x14ac:dyDescent="0.3">
      <c r="A46" s="22" t="str">
        <f>[11]ICE!B10</f>
        <v>a. Bloque 0-140 kWh</v>
      </c>
      <c r="B46" s="13">
        <f>[11]ICE!C10</f>
        <v>1348.3499999999992</v>
      </c>
      <c r="C46" s="13">
        <f>[11]ICE!D10</f>
        <v>1348.3499999999992</v>
      </c>
      <c r="D46" s="13">
        <f>[11]ICE!E10</f>
        <v>1348.3499999999992</v>
      </c>
      <c r="E46" s="13">
        <f>[11]ICE!F10</f>
        <v>1348.3499999999992</v>
      </c>
      <c r="F46" s="13">
        <f>[11]ICE!G10</f>
        <v>1348.3499999999992</v>
      </c>
      <c r="G46" s="13">
        <f>[11]ICE!H10</f>
        <v>1348.3499999999992</v>
      </c>
      <c r="H46" s="13">
        <f>[11]ICE!I10</f>
        <v>1348.3499999999992</v>
      </c>
      <c r="I46" s="13">
        <f>[11]ICE!J10</f>
        <v>1348.3499999999992</v>
      </c>
      <c r="J46" s="13">
        <f>[11]ICE!K10</f>
        <v>1348.3499999999992</v>
      </c>
      <c r="K46" s="13">
        <f>[11]ICE!L10</f>
        <v>1348.3499999999992</v>
      </c>
      <c r="L46" s="13">
        <f>[11]ICE!M10</f>
        <v>1348.3499999999992</v>
      </c>
      <c r="M46" s="13">
        <f>[11]ICE!N10</f>
        <v>1348.3499999999992</v>
      </c>
      <c r="N46" s="13"/>
    </row>
    <row r="47" spans="1:14" x14ac:dyDescent="0.3">
      <c r="A47" s="22" t="str">
        <f>[11]ICE!B11</f>
        <v>b. Bloque 0-140 kWh</v>
      </c>
      <c r="B47" s="13">
        <f>[11]ICE!C11</f>
        <v>65.970000000000013</v>
      </c>
      <c r="C47" s="13">
        <f>[11]ICE!D11</f>
        <v>65.970000000000013</v>
      </c>
      <c r="D47" s="13">
        <f>[11]ICE!E11</f>
        <v>65.970000000000013</v>
      </c>
      <c r="E47" s="13">
        <f>[11]ICE!F11</f>
        <v>65.970000000000013</v>
      </c>
      <c r="F47" s="13">
        <f>[11]ICE!G11</f>
        <v>65.970000000000013</v>
      </c>
      <c r="G47" s="13">
        <f>[11]ICE!H11</f>
        <v>65.970000000000013</v>
      </c>
      <c r="H47" s="13">
        <f>[11]ICE!I11</f>
        <v>65.970000000000013</v>
      </c>
      <c r="I47" s="13">
        <f>[11]ICE!J11</f>
        <v>65.970000000000013</v>
      </c>
      <c r="J47" s="13">
        <f>[11]ICE!K11</f>
        <v>65.970000000000013</v>
      </c>
      <c r="K47" s="13">
        <f>[11]ICE!L11</f>
        <v>65.970000000000013</v>
      </c>
      <c r="L47" s="13">
        <f>[11]ICE!M11</f>
        <v>65.970000000000013</v>
      </c>
      <c r="M47" s="13">
        <f>[11]ICE!N11</f>
        <v>65.970000000000013</v>
      </c>
      <c r="N47" s="13"/>
    </row>
    <row r="48" spans="1:14" x14ac:dyDescent="0.3">
      <c r="A48" s="22" t="str">
        <f>[11]ICE!B12</f>
        <v>c. Bloque 141-195 kWh</v>
      </c>
      <c r="B48" s="13">
        <f>[11]ICE!C12</f>
        <v>2542.61</v>
      </c>
      <c r="C48" s="13">
        <f>[11]ICE!D12</f>
        <v>2542.61</v>
      </c>
      <c r="D48" s="13">
        <f>[11]ICE!E12</f>
        <v>2542.61</v>
      </c>
      <c r="E48" s="13">
        <f>[11]ICE!F12</f>
        <v>2542.61</v>
      </c>
      <c r="F48" s="13">
        <f>[11]ICE!G12</f>
        <v>2542.61</v>
      </c>
      <c r="G48" s="13">
        <f>[11]ICE!H12</f>
        <v>2542.61</v>
      </c>
      <c r="H48" s="13">
        <f>[11]ICE!I12</f>
        <v>2542.61</v>
      </c>
      <c r="I48" s="13">
        <f>[11]ICE!J12</f>
        <v>2542.61</v>
      </c>
      <c r="J48" s="13">
        <f>[11]ICE!K12</f>
        <v>2542.61</v>
      </c>
      <c r="K48" s="13">
        <f>[11]ICE!L12</f>
        <v>2542.61</v>
      </c>
      <c r="L48" s="13">
        <f>[11]ICE!M12</f>
        <v>2542.61</v>
      </c>
      <c r="M48" s="13">
        <f>[11]ICE!N12</f>
        <v>2542.61</v>
      </c>
      <c r="N48" s="13"/>
    </row>
    <row r="49" spans="1:14" x14ac:dyDescent="0.3">
      <c r="A49" s="22" t="str">
        <f>[11]ICE!B13</f>
        <v>d. Bloque 141-195 kWh</v>
      </c>
      <c r="B49" s="13">
        <f>[11]ICE!C13</f>
        <v>74.589999999999989</v>
      </c>
      <c r="C49" s="13">
        <f>[11]ICE!D13</f>
        <v>74.589999999999961</v>
      </c>
      <c r="D49" s="13">
        <f>[11]ICE!E13</f>
        <v>74.589999999999989</v>
      </c>
      <c r="E49" s="13">
        <f>[11]ICE!F13</f>
        <v>74.589999999999975</v>
      </c>
      <c r="F49" s="13">
        <f>[11]ICE!G13</f>
        <v>74.589999999999989</v>
      </c>
      <c r="G49" s="13">
        <f>[11]ICE!H13</f>
        <v>74.589999999999975</v>
      </c>
      <c r="H49" s="13">
        <f>[11]ICE!I13</f>
        <v>74.589999999999989</v>
      </c>
      <c r="I49" s="13">
        <f>[11]ICE!J13</f>
        <v>74.589999999999989</v>
      </c>
      <c r="J49" s="13">
        <f>[11]ICE!K13</f>
        <v>74.589999999999975</v>
      </c>
      <c r="K49" s="13">
        <f>[11]ICE!L13</f>
        <v>74.589999999999989</v>
      </c>
      <c r="L49" s="13">
        <f>[11]ICE!M13</f>
        <v>74.589999999999975</v>
      </c>
      <c r="M49" s="13">
        <f>[11]ICE!N13</f>
        <v>74.589999999999989</v>
      </c>
      <c r="N49" s="13"/>
    </row>
    <row r="50" spans="1:14" x14ac:dyDescent="0.3">
      <c r="A50" s="22" t="str">
        <f>[11]ICE!B14</f>
        <v>e. Bloque 196-250 kWh</v>
      </c>
      <c r="B50" s="13">
        <f>[11]ICE!C14</f>
        <v>3769.8800000000015</v>
      </c>
      <c r="C50" s="13">
        <f>[11]ICE!D14</f>
        <v>3769.880000000001</v>
      </c>
      <c r="D50" s="13">
        <f>[11]ICE!E14</f>
        <v>3769.8800000000015</v>
      </c>
      <c r="E50" s="13">
        <f>[11]ICE!F14</f>
        <v>3769.8800000000015</v>
      </c>
      <c r="F50" s="13">
        <f>[11]ICE!G14</f>
        <v>3769.8800000000015</v>
      </c>
      <c r="G50" s="13">
        <f>[11]ICE!H14</f>
        <v>3769.8800000000015</v>
      </c>
      <c r="H50" s="13">
        <f>[11]ICE!I14</f>
        <v>3769.8800000000015</v>
      </c>
      <c r="I50" s="13">
        <f>[11]ICE!J14</f>
        <v>3769.8800000000015</v>
      </c>
      <c r="J50" s="13">
        <f>[11]ICE!K14</f>
        <v>3769.8800000000015</v>
      </c>
      <c r="K50" s="13">
        <f>[11]ICE!L14</f>
        <v>3769.8800000000015</v>
      </c>
      <c r="L50" s="13">
        <f>[11]ICE!M14</f>
        <v>3769.8800000000015</v>
      </c>
      <c r="M50" s="13">
        <f>[11]ICE!N14</f>
        <v>3769.8800000000015</v>
      </c>
      <c r="N50" s="21"/>
    </row>
    <row r="51" spans="1:14" x14ac:dyDescent="0.3">
      <c r="A51" s="22" t="str">
        <f>[11]ICE!B15</f>
        <v>f. Bloque 196-250 kWh</v>
      </c>
      <c r="B51" s="13">
        <f>[11]ICE!C15</f>
        <v>86.710000000000022</v>
      </c>
      <c r="C51" s="13">
        <f>[11]ICE!D15</f>
        <v>86.710000000000022</v>
      </c>
      <c r="D51" s="13">
        <f>[11]ICE!E15</f>
        <v>86.710000000000022</v>
      </c>
      <c r="E51" s="13">
        <f>[11]ICE!F15</f>
        <v>86.710000000000022</v>
      </c>
      <c r="F51" s="13">
        <f>[11]ICE!G15</f>
        <v>86.710000000000022</v>
      </c>
      <c r="G51" s="13">
        <f>[11]ICE!H15</f>
        <v>86.710000000000022</v>
      </c>
      <c r="H51" s="13">
        <f>[11]ICE!I15</f>
        <v>86.710000000000022</v>
      </c>
      <c r="I51" s="13">
        <f>[11]ICE!J15</f>
        <v>86.710000000000022</v>
      </c>
      <c r="J51" s="13">
        <f>[11]ICE!K15</f>
        <v>86.710000000000022</v>
      </c>
      <c r="K51" s="13">
        <f>[11]ICE!L15</f>
        <v>86.710000000000022</v>
      </c>
      <c r="L51" s="13">
        <f>[11]ICE!M15</f>
        <v>86.710000000000022</v>
      </c>
      <c r="M51" s="13">
        <f>[11]ICE!N15</f>
        <v>86.710000000000022</v>
      </c>
      <c r="N51" s="21"/>
    </row>
    <row r="52" spans="1:14" x14ac:dyDescent="0.3">
      <c r="A52" s="22" t="str">
        <f>[11]ICE!B16</f>
        <v>g. Bloque 251-370 kWh</v>
      </c>
      <c r="B52" s="13">
        <f>[11]ICE!C16</f>
        <v>4633.9400000000014</v>
      </c>
      <c r="C52" s="13">
        <f>[11]ICE!D16</f>
        <v>4633.9400000000014</v>
      </c>
      <c r="D52" s="13">
        <f>[11]ICE!E16</f>
        <v>4633.9400000000014</v>
      </c>
      <c r="E52" s="13">
        <f>[11]ICE!F16</f>
        <v>4633.9400000000014</v>
      </c>
      <c r="F52" s="13">
        <f>[11]ICE!G16</f>
        <v>4633.9400000000014</v>
      </c>
      <c r="G52" s="13">
        <f>[11]ICE!H16</f>
        <v>4633.9400000000014</v>
      </c>
      <c r="H52" s="13">
        <f>[11]ICE!I16</f>
        <v>4633.9400000000014</v>
      </c>
      <c r="I52" s="13">
        <f>[11]ICE!J16</f>
        <v>4633.9400000000014</v>
      </c>
      <c r="J52" s="13">
        <f>[11]ICE!K16</f>
        <v>4633.9400000000014</v>
      </c>
      <c r="K52" s="13">
        <f>[11]ICE!L16</f>
        <v>4633.9400000000014</v>
      </c>
      <c r="L52" s="13">
        <f>[11]ICE!M16</f>
        <v>4633.9400000000014</v>
      </c>
      <c r="M52" s="13">
        <f>[11]ICE!N16</f>
        <v>4633.9400000000014</v>
      </c>
      <c r="N52" s="23"/>
    </row>
    <row r="53" spans="1:14" x14ac:dyDescent="0.3">
      <c r="A53" s="22" t="str">
        <f>[11]ICE!B17</f>
        <v>h. Bloque 251-370 kWh</v>
      </c>
      <c r="B53" s="13">
        <f>[11]ICE!C17</f>
        <v>100.78999999999998</v>
      </c>
      <c r="C53" s="13">
        <f>[11]ICE!D17</f>
        <v>100.78999999999998</v>
      </c>
      <c r="D53" s="13">
        <f>[11]ICE!E17</f>
        <v>100.78999999999998</v>
      </c>
      <c r="E53" s="13">
        <f>[11]ICE!F17</f>
        <v>100.78999999999998</v>
      </c>
      <c r="F53" s="13">
        <f>[11]ICE!G17</f>
        <v>100.78999999999998</v>
      </c>
      <c r="G53" s="13">
        <f>[11]ICE!H17</f>
        <v>100.78999999999998</v>
      </c>
      <c r="H53" s="13">
        <f>[11]ICE!I17</f>
        <v>100.78999999999998</v>
      </c>
      <c r="I53" s="13">
        <f>[11]ICE!J17</f>
        <v>100.78999999999998</v>
      </c>
      <c r="J53" s="13">
        <f>[11]ICE!K17</f>
        <v>100.78999999999998</v>
      </c>
      <c r="K53" s="13">
        <f>[11]ICE!L17</f>
        <v>100.78999999999998</v>
      </c>
      <c r="L53" s="13">
        <f>[11]ICE!M17</f>
        <v>100.78999999999998</v>
      </c>
      <c r="M53" s="13">
        <f>[11]ICE!N17</f>
        <v>100.78999999999998</v>
      </c>
      <c r="N53" s="23"/>
    </row>
    <row r="54" spans="1:14" x14ac:dyDescent="0.3">
      <c r="A54" s="22" t="str">
        <f>[11]ICE!B18</f>
        <v>i. Bloque mayor a 371 kWh</v>
      </c>
      <c r="B54" s="13">
        <f>[11]ICE!C18</f>
        <v>9311.8699999999972</v>
      </c>
      <c r="C54" s="13">
        <f>[11]ICE!D18</f>
        <v>9311.8699999999972</v>
      </c>
      <c r="D54" s="13">
        <f>[11]ICE!E18</f>
        <v>9311.8699999999972</v>
      </c>
      <c r="E54" s="13">
        <f>[11]ICE!F18</f>
        <v>9311.8699999999972</v>
      </c>
      <c r="F54" s="13">
        <f>[11]ICE!G18</f>
        <v>9311.8699999999972</v>
      </c>
      <c r="G54" s="13">
        <f>[11]ICE!H18</f>
        <v>9311.8699999999972</v>
      </c>
      <c r="H54" s="13">
        <f>[11]ICE!I18</f>
        <v>9311.8699999999972</v>
      </c>
      <c r="I54" s="13">
        <f>[11]ICE!J18</f>
        <v>9311.8699999999972</v>
      </c>
      <c r="J54" s="13">
        <f>[11]ICE!K18</f>
        <v>9311.8699999999972</v>
      </c>
      <c r="K54" s="13">
        <f>[11]ICE!L18</f>
        <v>9311.8699999999972</v>
      </c>
      <c r="L54" s="13">
        <f>[11]ICE!M18</f>
        <v>9311.8699999999972</v>
      </c>
      <c r="M54" s="13">
        <f>[11]ICE!N18</f>
        <v>9311.8699999999972</v>
      </c>
      <c r="N54" s="23"/>
    </row>
    <row r="55" spans="1:14" x14ac:dyDescent="0.3">
      <c r="A55" s="22" t="str">
        <f>[11]ICE!B19</f>
        <v>j. Bloque mayor a 371 kWh</v>
      </c>
      <c r="B55" s="13">
        <f>[11]ICE!C19</f>
        <v>117.17999999999995</v>
      </c>
      <c r="C55" s="13">
        <f>[11]ICE!D19</f>
        <v>117.17999999999996</v>
      </c>
      <c r="D55" s="13">
        <f>[11]ICE!E19</f>
        <v>117.17999999999995</v>
      </c>
      <c r="E55" s="13">
        <f>[11]ICE!F19</f>
        <v>117.17999999999996</v>
      </c>
      <c r="F55" s="13">
        <f>[11]ICE!G19</f>
        <v>117.17999999999995</v>
      </c>
      <c r="G55" s="13">
        <f>[11]ICE!H19</f>
        <v>117.17999999999996</v>
      </c>
      <c r="H55" s="13">
        <f>[11]ICE!I19</f>
        <v>117.17999999999995</v>
      </c>
      <c r="I55" s="13">
        <f>[11]ICE!J19</f>
        <v>117.17999999999995</v>
      </c>
      <c r="J55" s="13">
        <f>[11]ICE!K19</f>
        <v>117.17999999999996</v>
      </c>
      <c r="K55" s="13">
        <f>[11]ICE!L19</f>
        <v>117.17999999999995</v>
      </c>
      <c r="L55" s="13">
        <f>[11]ICE!M19</f>
        <v>117.17999999999996</v>
      </c>
      <c r="M55" s="13">
        <f>[11]ICE!N19</f>
        <v>117.17999999999995</v>
      </c>
      <c r="N55" s="23"/>
    </row>
    <row r="56" spans="1:14" x14ac:dyDescent="0.3">
      <c r="A56" s="22" t="str">
        <f>[11]ICE!B20</f>
        <v>j.a.Por consumo de energía (kWh)</v>
      </c>
      <c r="B56" s="13">
        <f>[11]ICE!C20</f>
        <v>9311.8699999999972</v>
      </c>
      <c r="C56" s="13">
        <f>[11]ICE!D20</f>
        <v>9311.8699999999972</v>
      </c>
      <c r="D56" s="13">
        <f>[11]ICE!E20</f>
        <v>9311.8699999999972</v>
      </c>
      <c r="E56" s="13">
        <f>[11]ICE!F20</f>
        <v>9311.8699999999972</v>
      </c>
      <c r="F56" s="13">
        <f>[11]ICE!G20</f>
        <v>9311.8699999999972</v>
      </c>
      <c r="G56" s="13">
        <f>[11]ICE!H20</f>
        <v>9311.8699999999972</v>
      </c>
      <c r="H56" s="13">
        <f>[11]ICE!I20</f>
        <v>9311.8699999999972</v>
      </c>
      <c r="I56" s="13">
        <f>[11]ICE!J20</f>
        <v>9311.8699999999972</v>
      </c>
      <c r="J56" s="13">
        <f>[11]ICE!K20</f>
        <v>9311.8699999999972</v>
      </c>
      <c r="K56" s="13">
        <f>[11]ICE!L20</f>
        <v>9311.8699999999972</v>
      </c>
      <c r="L56" s="13">
        <f>[11]ICE!M20</f>
        <v>9311.8699999999972</v>
      </c>
      <c r="M56" s="13">
        <f>[11]ICE!N20</f>
        <v>9311.8699999999972</v>
      </c>
      <c r="N56" s="23"/>
    </row>
    <row r="57" spans="1:14" x14ac:dyDescent="0.3">
      <c r="A57" s="22" t="str">
        <f>[11]ICE!B21</f>
        <v>j.b. Por consumo de energía (kWh)</v>
      </c>
      <c r="B57" s="13">
        <f>[11]ICE!C21</f>
        <v>70.119999999999948</v>
      </c>
      <c r="C57" s="13">
        <f>[11]ICE!D21</f>
        <v>70.119999999999962</v>
      </c>
      <c r="D57" s="13">
        <f>[11]ICE!E21</f>
        <v>70.119999999999948</v>
      </c>
      <c r="E57" s="13">
        <f>[11]ICE!F21</f>
        <v>70.119999999999948</v>
      </c>
      <c r="F57" s="13">
        <f>[11]ICE!G21</f>
        <v>70.119999999999948</v>
      </c>
      <c r="G57" s="13">
        <f>[11]ICE!H21</f>
        <v>70.119999999999948</v>
      </c>
      <c r="H57" s="13">
        <f>[11]ICE!I21</f>
        <v>70.119999999999948</v>
      </c>
      <c r="I57" s="13">
        <f>[11]ICE!J21</f>
        <v>70.119999999999948</v>
      </c>
      <c r="J57" s="13">
        <f>[11]ICE!K21</f>
        <v>70.119999999999948</v>
      </c>
      <c r="K57" s="13">
        <f>[11]ICE!L21</f>
        <v>70.119999999999948</v>
      </c>
      <c r="L57" s="13">
        <f>[11]ICE!M21</f>
        <v>70.119999999999948</v>
      </c>
      <c r="M57" s="13">
        <f>[11]ICE!N21</f>
        <v>70.119999999999948</v>
      </c>
      <c r="N57" s="23"/>
    </row>
    <row r="58" spans="1:14" x14ac:dyDescent="0.3">
      <c r="A58" s="116" t="str">
        <f>[11]ICE!B22</f>
        <v>j.c. Por consumo de Potencia (kW)</v>
      </c>
      <c r="B58" s="115">
        <f>[11]ICE!C22</f>
        <v>11588.489999999996</v>
      </c>
      <c r="C58" s="115">
        <f>[11]ICE!D22</f>
        <v>11588.489999999996</v>
      </c>
      <c r="D58" s="115">
        <f>[11]ICE!E22</f>
        <v>11588.489999999996</v>
      </c>
      <c r="E58" s="115">
        <f>[11]ICE!F22</f>
        <v>11588.489999999996</v>
      </c>
      <c r="F58" s="115">
        <f>[11]ICE!G22</f>
        <v>11588.489999999996</v>
      </c>
      <c r="G58" s="115">
        <f>[11]ICE!H22</f>
        <v>11588.489999999996</v>
      </c>
      <c r="H58" s="115">
        <f>[11]ICE!I22</f>
        <v>11588.489999999996</v>
      </c>
      <c r="I58" s="115">
        <f>[11]ICE!J22</f>
        <v>11588.489999999996</v>
      </c>
      <c r="J58" s="115">
        <f>[11]ICE!K22</f>
        <v>11588.489999999996</v>
      </c>
      <c r="K58" s="115">
        <f>[11]ICE!L22</f>
        <v>11588.489999999996</v>
      </c>
      <c r="L58" s="115">
        <f>[11]ICE!M22</f>
        <v>11588.489999999996</v>
      </c>
      <c r="M58" s="115">
        <f>[11]ICE!N22</f>
        <v>11588.489999999996</v>
      </c>
      <c r="N58" s="23"/>
    </row>
    <row r="59" spans="1:14" x14ac:dyDescent="0.3">
      <c r="A59" s="66" t="str">
        <f>[11]ICE!B23</f>
        <v>COMERCIOS Y SERVICIOS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23"/>
    </row>
    <row r="60" spans="1:14" x14ac:dyDescent="0.3">
      <c r="A60" s="66" t="str">
        <f>[11]ICE!B24</f>
        <v>T-CO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23"/>
    </row>
    <row r="61" spans="1:14" x14ac:dyDescent="0.3">
      <c r="A61" s="22" t="str">
        <f>[11]ICE!B25</f>
        <v>a. Consumo de Energía menor o igual a 3000 kWh</v>
      </c>
      <c r="B61" s="13">
        <f>[11]ICE!C25</f>
        <v>117.17999999999995</v>
      </c>
      <c r="C61" s="13">
        <f>[11]ICE!D25</f>
        <v>117.17999999999996</v>
      </c>
      <c r="D61" s="13">
        <f>[11]ICE!E25</f>
        <v>117.17999999999995</v>
      </c>
      <c r="E61" s="13">
        <f>[11]ICE!F25</f>
        <v>117.17999999999996</v>
      </c>
      <c r="F61" s="13">
        <f>[11]ICE!G25</f>
        <v>117.17999999999995</v>
      </c>
      <c r="G61" s="13">
        <f>[11]ICE!H25</f>
        <v>117.17999999999996</v>
      </c>
      <c r="H61" s="13">
        <f>[11]ICE!I25</f>
        <v>117.17999999999995</v>
      </c>
      <c r="I61" s="13">
        <f>[11]ICE!J25</f>
        <v>117.17999999999995</v>
      </c>
      <c r="J61" s="13">
        <f>[11]ICE!K25</f>
        <v>117.17999999999996</v>
      </c>
      <c r="K61" s="13">
        <f>[11]ICE!L25</f>
        <v>117.17999999999995</v>
      </c>
      <c r="L61" s="13">
        <f>[11]ICE!M25</f>
        <v>117.17999999999996</v>
      </c>
      <c r="M61" s="13">
        <f>[11]ICE!N25</f>
        <v>117.17999999999995</v>
      </c>
      <c r="N61" s="23"/>
    </row>
    <row r="62" spans="1:14" x14ac:dyDescent="0.3">
      <c r="A62" s="22" t="str">
        <f>[11]ICE!B26</f>
        <v>b. Consumo de Energía cada kWh</v>
      </c>
      <c r="B62" s="13">
        <f>[11]ICE!C26</f>
        <v>70.119999999999948</v>
      </c>
      <c r="C62" s="13">
        <f>[11]ICE!D26</f>
        <v>70.119999999999962</v>
      </c>
      <c r="D62" s="13">
        <f>[11]ICE!E26</f>
        <v>70.119999999999948</v>
      </c>
      <c r="E62" s="13">
        <f>[11]ICE!F26</f>
        <v>70.119999999999948</v>
      </c>
      <c r="F62" s="13">
        <f>[11]ICE!G26</f>
        <v>70.119999999999948</v>
      </c>
      <c r="G62" s="13">
        <f>[11]ICE!H26</f>
        <v>70.119999999999948</v>
      </c>
      <c r="H62" s="13">
        <f>[11]ICE!I26</f>
        <v>70.119999999999948</v>
      </c>
      <c r="I62" s="13">
        <f>[11]ICE!J26</f>
        <v>70.119999999999948</v>
      </c>
      <c r="J62" s="13">
        <f>[11]ICE!K26</f>
        <v>70.119999999999948</v>
      </c>
      <c r="K62" s="13">
        <f>[11]ICE!L26</f>
        <v>70.119999999999948</v>
      </c>
      <c r="L62" s="13">
        <f>[11]ICE!M26</f>
        <v>70.119999999999948</v>
      </c>
      <c r="M62" s="13">
        <f>[11]ICE!N26</f>
        <v>70.119999999999948</v>
      </c>
      <c r="N62" s="23"/>
    </row>
    <row r="63" spans="1:14" x14ac:dyDescent="0.3">
      <c r="A63" s="116" t="str">
        <f>[11]ICE!B27</f>
        <v>c. Consumo de Potencia cada kW</v>
      </c>
      <c r="B63" s="115">
        <f>[11]ICE!C27</f>
        <v>11588.489999999996</v>
      </c>
      <c r="C63" s="115">
        <f>[11]ICE!D27</f>
        <v>11588.489999999996</v>
      </c>
      <c r="D63" s="115">
        <f>[11]ICE!E27</f>
        <v>11588.489999999996</v>
      </c>
      <c r="E63" s="115">
        <f>[11]ICE!F27</f>
        <v>11588.489999999996</v>
      </c>
      <c r="F63" s="115">
        <f>[11]ICE!G27</f>
        <v>11588.489999999996</v>
      </c>
      <c r="G63" s="115">
        <f>[11]ICE!H27</f>
        <v>11588.489999999996</v>
      </c>
      <c r="H63" s="115">
        <f>[11]ICE!I27</f>
        <v>11588.489999999996</v>
      </c>
      <c r="I63" s="115">
        <f>[11]ICE!J27</f>
        <v>11588.489999999996</v>
      </c>
      <c r="J63" s="115">
        <f>[11]ICE!K27</f>
        <v>11588.489999999996</v>
      </c>
      <c r="K63" s="115">
        <f>[11]ICE!L27</f>
        <v>11588.489999999996</v>
      </c>
      <c r="L63" s="115">
        <f>[11]ICE!M27</f>
        <v>11588.489999999996</v>
      </c>
      <c r="M63" s="115">
        <f>[11]ICE!N27</f>
        <v>11588.489999999996</v>
      </c>
      <c r="N63" s="23"/>
    </row>
    <row r="64" spans="1:14" x14ac:dyDescent="0.3">
      <c r="A64" s="66" t="str">
        <f>[11]ICE!B28</f>
        <v>INDUSTRIAL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23"/>
    </row>
    <row r="65" spans="1:17" x14ac:dyDescent="0.3">
      <c r="A65" s="66" t="str">
        <f>[11]ICE!B29</f>
        <v>T-IN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23"/>
    </row>
    <row r="66" spans="1:17" x14ac:dyDescent="0.3">
      <c r="A66" s="22" t="str">
        <f>[11]ICE!B30</f>
        <v>a. Consumo de Energía menor o igual a 3000 kWh</v>
      </c>
      <c r="B66" s="13">
        <f>[11]ICE!C30</f>
        <v>117.17999999999995</v>
      </c>
      <c r="C66" s="13">
        <f>[11]ICE!D30</f>
        <v>117.17999999999996</v>
      </c>
      <c r="D66" s="13">
        <f>[11]ICE!E30</f>
        <v>117.17999999999995</v>
      </c>
      <c r="E66" s="13">
        <f>[11]ICE!F30</f>
        <v>117.17999999999996</v>
      </c>
      <c r="F66" s="13">
        <f>[11]ICE!G30</f>
        <v>117.17999999999995</v>
      </c>
      <c r="G66" s="13">
        <f>[11]ICE!H30</f>
        <v>117.17999999999996</v>
      </c>
      <c r="H66" s="13">
        <f>[11]ICE!I30</f>
        <v>117.17999999999995</v>
      </c>
      <c r="I66" s="13">
        <f>[11]ICE!J30</f>
        <v>117.17999999999995</v>
      </c>
      <c r="J66" s="13">
        <f>[11]ICE!K30</f>
        <v>117.17999999999996</v>
      </c>
      <c r="K66" s="13">
        <f>[11]ICE!L30</f>
        <v>117.17999999999995</v>
      </c>
      <c r="L66" s="13">
        <f>[11]ICE!M30</f>
        <v>117.17999999999996</v>
      </c>
      <c r="M66" s="13">
        <f>[11]ICE!N30</f>
        <v>117.17999999999995</v>
      </c>
      <c r="N66" s="23"/>
    </row>
    <row r="67" spans="1:17" x14ac:dyDescent="0.3">
      <c r="A67" s="22" t="str">
        <f>[11]ICE!B31</f>
        <v>b. Consumo de Energía cada kWh</v>
      </c>
      <c r="B67" s="13">
        <f>[11]ICE!C31</f>
        <v>70.119999999999948</v>
      </c>
      <c r="C67" s="13">
        <f>[11]ICE!D31</f>
        <v>70.119999999999962</v>
      </c>
      <c r="D67" s="13">
        <f>[11]ICE!E31</f>
        <v>70.119999999999948</v>
      </c>
      <c r="E67" s="13">
        <f>[11]ICE!F31</f>
        <v>70.119999999999948</v>
      </c>
      <c r="F67" s="13">
        <f>[11]ICE!G31</f>
        <v>70.119999999999948</v>
      </c>
      <c r="G67" s="13">
        <f>[11]ICE!H31</f>
        <v>70.119999999999948</v>
      </c>
      <c r="H67" s="13">
        <f>[11]ICE!I31</f>
        <v>70.119999999999948</v>
      </c>
      <c r="I67" s="13">
        <f>[11]ICE!J31</f>
        <v>70.119999999999948</v>
      </c>
      <c r="J67" s="13">
        <f>[11]ICE!K31</f>
        <v>70.119999999999948</v>
      </c>
      <c r="K67" s="13">
        <f>[11]ICE!L31</f>
        <v>70.119999999999948</v>
      </c>
      <c r="L67" s="13">
        <f>[11]ICE!M31</f>
        <v>70.119999999999948</v>
      </c>
      <c r="M67" s="13">
        <f>[11]ICE!N31</f>
        <v>70.119999999999948</v>
      </c>
      <c r="N67" s="23"/>
    </row>
    <row r="68" spans="1:17" x14ac:dyDescent="0.3">
      <c r="A68" s="116" t="str">
        <f>[11]ICE!B32</f>
        <v>c. Consumo de Potencia cada kW</v>
      </c>
      <c r="B68" s="115">
        <f>[11]ICE!C32</f>
        <v>11588.489999999996</v>
      </c>
      <c r="C68" s="115">
        <f>[11]ICE!D32</f>
        <v>11588.489999999996</v>
      </c>
      <c r="D68" s="115">
        <f>[11]ICE!E32</f>
        <v>11588.489999999996</v>
      </c>
      <c r="E68" s="115">
        <f>[11]ICE!F32</f>
        <v>11588.489999999996</v>
      </c>
      <c r="F68" s="115">
        <f>[11]ICE!G32</f>
        <v>11588.489999999996</v>
      </c>
      <c r="G68" s="115">
        <f>[11]ICE!H32</f>
        <v>11588.489999999996</v>
      </c>
      <c r="H68" s="115">
        <f>[11]ICE!I32</f>
        <v>11588.489999999996</v>
      </c>
      <c r="I68" s="115">
        <f>[11]ICE!J32</f>
        <v>11588.489999999996</v>
      </c>
      <c r="J68" s="115">
        <f>[11]ICE!K32</f>
        <v>11588.489999999996</v>
      </c>
      <c r="K68" s="115">
        <f>[11]ICE!L32</f>
        <v>11588.489999999996</v>
      </c>
      <c r="L68" s="115">
        <f>[11]ICE!M32</f>
        <v>11588.489999999996</v>
      </c>
      <c r="M68" s="115">
        <f>[11]ICE!N32</f>
        <v>11588.489999999996</v>
      </c>
      <c r="N68" s="21"/>
    </row>
    <row r="69" spans="1:17" x14ac:dyDescent="0.3">
      <c r="A69" s="66" t="str">
        <f>[11]ICE!B33</f>
        <v>PREFERENCIAL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21"/>
    </row>
    <row r="70" spans="1:17" x14ac:dyDescent="0.3">
      <c r="A70" s="66" t="str">
        <f>[11]ICE!B34</f>
        <v>T-CS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7" x14ac:dyDescent="0.3">
      <c r="A71" s="22" t="str">
        <f>[11]ICE!B35</f>
        <v>a. Consumo de Energía menor o igual a 3000 kWh</v>
      </c>
      <c r="B71" s="13">
        <f>[11]ICE!C35</f>
        <v>99.599999999999952</v>
      </c>
      <c r="C71" s="13">
        <f>[11]ICE!D35</f>
        <v>99.599999999999952</v>
      </c>
      <c r="D71" s="13">
        <f>[11]ICE!E35</f>
        <v>99.599999999999952</v>
      </c>
      <c r="E71" s="13">
        <f>[11]ICE!F35</f>
        <v>99.599999999999952</v>
      </c>
      <c r="F71" s="13">
        <f>[11]ICE!G35</f>
        <v>99.599999999999952</v>
      </c>
      <c r="G71" s="13">
        <f>[11]ICE!H35</f>
        <v>99.599999999999952</v>
      </c>
      <c r="H71" s="13">
        <f>[11]ICE!I35</f>
        <v>99.599999999999952</v>
      </c>
      <c r="I71" s="13">
        <f>[11]ICE!J35</f>
        <v>99.599999999999952</v>
      </c>
      <c r="J71" s="13">
        <f>[11]ICE!K35</f>
        <v>99.599999999999952</v>
      </c>
      <c r="K71" s="13">
        <f>[11]ICE!L35</f>
        <v>99.599999999999952</v>
      </c>
      <c r="L71" s="13">
        <f>[11]ICE!M35</f>
        <v>99.599999999999952</v>
      </c>
      <c r="M71" s="13">
        <f>[11]ICE!N35</f>
        <v>99.599999999999952</v>
      </c>
    </row>
    <row r="72" spans="1:17" x14ac:dyDescent="0.3">
      <c r="A72" s="22" t="str">
        <f>[11]ICE!B36</f>
        <v>b. Consumo de Energía cada kWh</v>
      </c>
      <c r="B72" s="13">
        <f>[11]ICE!C36</f>
        <v>59.599999999999966</v>
      </c>
      <c r="C72" s="13">
        <f>[11]ICE!D36</f>
        <v>59.599999999999973</v>
      </c>
      <c r="D72" s="13">
        <f>[11]ICE!E36</f>
        <v>59.599999999999966</v>
      </c>
      <c r="E72" s="13">
        <f>[11]ICE!F36</f>
        <v>59.599999999999973</v>
      </c>
      <c r="F72" s="13">
        <f>[11]ICE!G36</f>
        <v>59.599999999999966</v>
      </c>
      <c r="G72" s="13">
        <f>[11]ICE!H36</f>
        <v>59.599999999999973</v>
      </c>
      <c r="H72" s="13">
        <f>[11]ICE!I36</f>
        <v>59.599999999999966</v>
      </c>
      <c r="I72" s="13">
        <f>[11]ICE!J36</f>
        <v>59.599999999999966</v>
      </c>
      <c r="J72" s="13">
        <f>[11]ICE!K36</f>
        <v>59.599999999999973</v>
      </c>
      <c r="K72" s="13">
        <f>[11]ICE!L36</f>
        <v>59.599999999999966</v>
      </c>
      <c r="L72" s="13">
        <f>[11]ICE!M36</f>
        <v>59.599999999999973</v>
      </c>
      <c r="M72" s="13">
        <f>[11]ICE!N36</f>
        <v>59.599999999999966</v>
      </c>
    </row>
    <row r="73" spans="1:17" x14ac:dyDescent="0.3">
      <c r="A73" s="116" t="str">
        <f>[11]ICE!B37</f>
        <v>c. Consumo de Potencia cada kW</v>
      </c>
      <c r="B73" s="115">
        <f>[11]ICE!C37</f>
        <v>9850.2000000000062</v>
      </c>
      <c r="C73" s="115">
        <f>[11]ICE!D37</f>
        <v>9850.2000000000062</v>
      </c>
      <c r="D73" s="115">
        <f>[11]ICE!E37</f>
        <v>9850.2000000000062</v>
      </c>
      <c r="E73" s="115">
        <f>[11]ICE!F37</f>
        <v>9850.2000000000062</v>
      </c>
      <c r="F73" s="115">
        <f>[11]ICE!G37</f>
        <v>9850.2000000000062</v>
      </c>
      <c r="G73" s="115">
        <f>[11]ICE!H37</f>
        <v>9850.2000000000062</v>
      </c>
      <c r="H73" s="115">
        <f>[11]ICE!I37</f>
        <v>9850.2000000000062</v>
      </c>
      <c r="I73" s="115">
        <f>[11]ICE!J37</f>
        <v>9850.2000000000062</v>
      </c>
      <c r="J73" s="115">
        <f>[11]ICE!K37</f>
        <v>9850.2000000000062</v>
      </c>
      <c r="K73" s="115">
        <f>[11]ICE!L37</f>
        <v>9850.2000000000062</v>
      </c>
      <c r="L73" s="115">
        <f>[11]ICE!M37</f>
        <v>9850.2000000000062</v>
      </c>
      <c r="M73" s="115">
        <f>[11]ICE!N37</f>
        <v>9850.2000000000062</v>
      </c>
    </row>
    <row r="74" spans="1:17" x14ac:dyDescent="0.3">
      <c r="A74" s="66" t="str">
        <f>[11]ICE!B38</f>
        <v>MEDIA TENSIÓN (T-MT)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7" x14ac:dyDescent="0.3">
      <c r="A75" s="66" t="str">
        <f>[11]ICE!B39</f>
        <v>T-MT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7" x14ac:dyDescent="0.3">
      <c r="A76" s="22" t="str">
        <f>[11]ICE!B40</f>
        <v>a.Periodo Punta (máxima)</v>
      </c>
      <c r="B76" s="13">
        <f>[11]ICE!C40</f>
        <v>60.900000000000034</v>
      </c>
      <c r="C76" s="13">
        <f>[11]ICE!D40</f>
        <v>60.900000000000027</v>
      </c>
      <c r="D76" s="13">
        <f>[11]ICE!E40</f>
        <v>60.900000000000034</v>
      </c>
      <c r="E76" s="13">
        <f>[11]ICE!F40</f>
        <v>60.900000000000027</v>
      </c>
      <c r="F76" s="13">
        <f>[11]ICE!G40</f>
        <v>60.900000000000034</v>
      </c>
      <c r="G76" s="13">
        <f>[11]ICE!H40</f>
        <v>60.900000000000027</v>
      </c>
      <c r="H76" s="13">
        <f>[11]ICE!I40</f>
        <v>60.900000000000034</v>
      </c>
      <c r="I76" s="13">
        <f>[11]ICE!J40</f>
        <v>60.900000000000034</v>
      </c>
      <c r="J76" s="13">
        <f>[11]ICE!K40</f>
        <v>60.900000000000027</v>
      </c>
      <c r="K76" s="13">
        <f>[11]ICE!L40</f>
        <v>60.900000000000034</v>
      </c>
      <c r="L76" s="13">
        <f>[11]ICE!M40</f>
        <v>60.900000000000027</v>
      </c>
      <c r="M76" s="13">
        <f>[11]ICE!N40</f>
        <v>60.900000000000034</v>
      </c>
    </row>
    <row r="77" spans="1:17" x14ac:dyDescent="0.3">
      <c r="A77" s="22" t="str">
        <f>[11]ICE!B41</f>
        <v>b.Periodo Punta (mínimo)</v>
      </c>
      <c r="B77" s="13">
        <f>[11]ICE!C41</f>
        <v>56.5</v>
      </c>
      <c r="C77" s="13">
        <f>[11]ICE!D41</f>
        <v>56.5</v>
      </c>
      <c r="D77" s="13">
        <f>[11]ICE!E41</f>
        <v>56.5</v>
      </c>
      <c r="E77" s="13">
        <f>[11]ICE!F41</f>
        <v>56.5</v>
      </c>
      <c r="F77" s="13">
        <f>[11]ICE!G41</f>
        <v>56.5</v>
      </c>
      <c r="G77" s="13">
        <f>[11]ICE!H41</f>
        <v>56.5</v>
      </c>
      <c r="H77" s="13">
        <f>[11]ICE!I41</f>
        <v>56.5</v>
      </c>
      <c r="I77" s="13">
        <f>[11]ICE!J41</f>
        <v>56.5</v>
      </c>
      <c r="J77" s="13">
        <f>[11]ICE!K41</f>
        <v>56.5</v>
      </c>
      <c r="K77" s="13">
        <f>[11]ICE!L41</f>
        <v>56.5</v>
      </c>
      <c r="L77" s="13">
        <f>[11]ICE!M41</f>
        <v>56.5</v>
      </c>
      <c r="M77" s="13">
        <f>[11]ICE!N41</f>
        <v>56.5</v>
      </c>
    </row>
    <row r="78" spans="1:17" x14ac:dyDescent="0.3">
      <c r="A78" s="22" t="str">
        <f>[11]ICE!B42</f>
        <v>c.Periodo Valle (máxima)</v>
      </c>
      <c r="B78" s="13">
        <f>[11]ICE!C42</f>
        <v>22.62</v>
      </c>
      <c r="C78" s="13">
        <f>[11]ICE!D42</f>
        <v>22.62</v>
      </c>
      <c r="D78" s="13">
        <f>[11]ICE!E42</f>
        <v>22.62</v>
      </c>
      <c r="E78" s="13">
        <f>[11]ICE!F42</f>
        <v>22.62</v>
      </c>
      <c r="F78" s="13">
        <f>[11]ICE!G42</f>
        <v>22.62</v>
      </c>
      <c r="G78" s="13">
        <f>[11]ICE!H42</f>
        <v>22.62</v>
      </c>
      <c r="H78" s="13">
        <f>[11]ICE!I42</f>
        <v>22.62</v>
      </c>
      <c r="I78" s="13">
        <f>[11]ICE!J42</f>
        <v>22.62</v>
      </c>
      <c r="J78" s="13">
        <f>[11]ICE!K42</f>
        <v>22.62</v>
      </c>
      <c r="K78" s="13">
        <f>[11]ICE!L42</f>
        <v>22.62</v>
      </c>
      <c r="L78" s="13">
        <f>[11]ICE!M42</f>
        <v>22.62</v>
      </c>
      <c r="M78" s="13">
        <f>[11]ICE!N42</f>
        <v>22.62</v>
      </c>
    </row>
    <row r="79" spans="1:17" x14ac:dyDescent="0.3">
      <c r="A79" s="22" t="str">
        <f>[11]ICE!B43</f>
        <v>d.Periodo Valle (mínima)</v>
      </c>
      <c r="B79" s="13">
        <f>[11]ICE!C43</f>
        <v>20.990000000000006</v>
      </c>
      <c r="C79" s="13">
        <f>[11]ICE!D43</f>
        <v>20.990000000000006</v>
      </c>
      <c r="D79" s="13">
        <f>[11]ICE!E43</f>
        <v>20.990000000000006</v>
      </c>
      <c r="E79" s="13">
        <f>[11]ICE!F43</f>
        <v>20.990000000000006</v>
      </c>
      <c r="F79" s="13">
        <f>[11]ICE!G43</f>
        <v>20.990000000000006</v>
      </c>
      <c r="G79" s="13">
        <f>[11]ICE!H43</f>
        <v>20.990000000000006</v>
      </c>
      <c r="H79" s="13">
        <f>[11]ICE!I43</f>
        <v>20.990000000000006</v>
      </c>
      <c r="I79" s="13">
        <f>[11]ICE!J43</f>
        <v>20.990000000000006</v>
      </c>
      <c r="J79" s="13">
        <f>[11]ICE!K43</f>
        <v>20.990000000000006</v>
      </c>
      <c r="K79" s="13">
        <f>[11]ICE!L43</f>
        <v>20.990000000000006</v>
      </c>
      <c r="L79" s="13">
        <f>[11]ICE!M43</f>
        <v>20.990000000000006</v>
      </c>
      <c r="M79" s="13">
        <f>[11]ICE!N43</f>
        <v>20.990000000000006</v>
      </c>
    </row>
    <row r="80" spans="1:17" x14ac:dyDescent="0.3">
      <c r="A80" s="22" t="str">
        <f>[11]ICE!B44</f>
        <v>e.Periodo Noche (máxima)</v>
      </c>
      <c r="B80" s="13">
        <f>[11]ICE!C44</f>
        <v>13.930000000000005</v>
      </c>
      <c r="C80" s="13">
        <f>[11]ICE!D44</f>
        <v>13.930000000000005</v>
      </c>
      <c r="D80" s="13">
        <f>[11]ICE!E44</f>
        <v>13.930000000000005</v>
      </c>
      <c r="E80" s="13">
        <f>[11]ICE!F44</f>
        <v>13.930000000000005</v>
      </c>
      <c r="F80" s="13">
        <f>[11]ICE!G44</f>
        <v>13.930000000000005</v>
      </c>
      <c r="G80" s="13">
        <f>[11]ICE!H44</f>
        <v>13.930000000000005</v>
      </c>
      <c r="H80" s="13">
        <f>[11]ICE!I44</f>
        <v>13.930000000000005</v>
      </c>
      <c r="I80" s="13">
        <f>[11]ICE!J44</f>
        <v>13.930000000000005</v>
      </c>
      <c r="J80" s="13">
        <f>[11]ICE!K44</f>
        <v>13.930000000000005</v>
      </c>
      <c r="K80" s="13">
        <f>[11]ICE!L44</f>
        <v>13.930000000000005</v>
      </c>
      <c r="L80" s="13">
        <f>[11]ICE!M44</f>
        <v>13.930000000000005</v>
      </c>
      <c r="M80" s="13">
        <f>[11]ICE!N44</f>
        <v>13.930000000000005</v>
      </c>
      <c r="N80" s="16"/>
      <c r="O80" s="16"/>
      <c r="P80" s="16"/>
      <c r="Q80" s="16"/>
    </row>
    <row r="81" spans="1:17" x14ac:dyDescent="0.3">
      <c r="A81" s="22" t="str">
        <f>[11]ICE!B45</f>
        <v>f.Periodo Noche (mínimo)</v>
      </c>
      <c r="B81" s="13">
        <f>[11]ICE!C45</f>
        <v>12.920000000000002</v>
      </c>
      <c r="C81" s="13">
        <f>[11]ICE!D45</f>
        <v>12.92</v>
      </c>
      <c r="D81" s="13">
        <f>[11]ICE!E45</f>
        <v>12.920000000000002</v>
      </c>
      <c r="E81" s="13">
        <f>[11]ICE!F45</f>
        <v>12.92</v>
      </c>
      <c r="F81" s="13">
        <f>[11]ICE!G45</f>
        <v>12.920000000000002</v>
      </c>
      <c r="G81" s="13">
        <f>[11]ICE!H45</f>
        <v>12.92</v>
      </c>
      <c r="H81" s="13">
        <f>[11]ICE!I45</f>
        <v>12.920000000000002</v>
      </c>
      <c r="I81" s="13">
        <f>[11]ICE!J45</f>
        <v>12.920000000000002</v>
      </c>
      <c r="J81" s="13">
        <f>[11]ICE!K45</f>
        <v>12.92</v>
      </c>
      <c r="K81" s="13">
        <f>[11]ICE!L45</f>
        <v>12.920000000000002</v>
      </c>
      <c r="L81" s="13">
        <f>[11]ICE!M45</f>
        <v>12.92</v>
      </c>
      <c r="M81" s="13">
        <f>[11]ICE!N45</f>
        <v>12.920000000000002</v>
      </c>
      <c r="N81" s="16"/>
      <c r="O81" s="16"/>
      <c r="P81" s="16"/>
      <c r="Q81" s="16"/>
    </row>
    <row r="82" spans="1:17" x14ac:dyDescent="0.3">
      <c r="A82" s="22" t="str">
        <f>[11]ICE!B46</f>
        <v>g. Potencia Punta (Máxima)</v>
      </c>
      <c r="B82" s="13">
        <f>[11]ICE!C46</f>
        <v>9880.5300000000043</v>
      </c>
      <c r="C82" s="13">
        <f>[11]ICE!D46</f>
        <v>9880.5300000000007</v>
      </c>
      <c r="D82" s="13">
        <f>[11]ICE!E46</f>
        <v>9880.5300000000043</v>
      </c>
      <c r="E82" s="13">
        <f>[11]ICE!F46</f>
        <v>9880.5300000000025</v>
      </c>
      <c r="F82" s="13">
        <f>[11]ICE!G46</f>
        <v>9880.5300000000043</v>
      </c>
      <c r="G82" s="13">
        <f>[11]ICE!H46</f>
        <v>9880.5300000000025</v>
      </c>
      <c r="H82" s="13">
        <f>[11]ICE!I46</f>
        <v>9880.5300000000043</v>
      </c>
      <c r="I82" s="13">
        <f>[11]ICE!J46</f>
        <v>9880.5300000000043</v>
      </c>
      <c r="J82" s="13">
        <f>[11]ICE!K46</f>
        <v>9880.5300000000025</v>
      </c>
      <c r="K82" s="13">
        <f>[11]ICE!L46</f>
        <v>9880.5300000000043</v>
      </c>
      <c r="L82" s="13">
        <f>[11]ICE!M46</f>
        <v>9880.5300000000025</v>
      </c>
      <c r="M82" s="13">
        <f>[11]ICE!N46</f>
        <v>9880.5300000000043</v>
      </c>
      <c r="N82" s="16"/>
      <c r="O82" s="16"/>
      <c r="P82" s="16"/>
      <c r="Q82" s="16"/>
    </row>
    <row r="83" spans="1:17" x14ac:dyDescent="0.3">
      <c r="A83" s="22" t="str">
        <f>[11]ICE!B47</f>
        <v>h. Potencia Punta (Mínimo)</v>
      </c>
      <c r="B83" s="13">
        <f>[11]ICE!C47</f>
        <v>9167.16</v>
      </c>
      <c r="C83" s="13">
        <f>[11]ICE!D47</f>
        <v>9167.1600000000017</v>
      </c>
      <c r="D83" s="13">
        <f>[11]ICE!E47</f>
        <v>9167.16</v>
      </c>
      <c r="E83" s="13">
        <f>[11]ICE!F47</f>
        <v>9167.1600000000017</v>
      </c>
      <c r="F83" s="13">
        <f>[11]ICE!G47</f>
        <v>9167.16</v>
      </c>
      <c r="G83" s="13">
        <f>[11]ICE!H47</f>
        <v>9167.1600000000017</v>
      </c>
      <c r="H83" s="13">
        <f>[11]ICE!I47</f>
        <v>9167.16</v>
      </c>
      <c r="I83" s="13">
        <f>[11]ICE!J47</f>
        <v>9167.16</v>
      </c>
      <c r="J83" s="13">
        <f>[11]ICE!K47</f>
        <v>9167.1600000000017</v>
      </c>
      <c r="K83" s="13">
        <f>[11]ICE!L47</f>
        <v>9167.16</v>
      </c>
      <c r="L83" s="13">
        <f>[11]ICE!M47</f>
        <v>9167.1600000000017</v>
      </c>
      <c r="M83" s="13">
        <f>[11]ICE!N47</f>
        <v>9167.16</v>
      </c>
      <c r="N83" s="16"/>
      <c r="O83" s="16"/>
      <c r="P83" s="16"/>
      <c r="Q83" s="16"/>
    </row>
    <row r="84" spans="1:17" x14ac:dyDescent="0.3">
      <c r="A84" s="22" t="str">
        <f>[11]ICE!B48</f>
        <v>i. Potencia Valle (Máxima)</v>
      </c>
      <c r="B84" s="13">
        <f>[11]ICE!C48</f>
        <v>6898.72</v>
      </c>
      <c r="C84" s="13">
        <f>[11]ICE!D48</f>
        <v>6898.72</v>
      </c>
      <c r="D84" s="13">
        <f>[11]ICE!E48</f>
        <v>6898.72</v>
      </c>
      <c r="E84" s="13">
        <f>[11]ICE!F48</f>
        <v>6898.72</v>
      </c>
      <c r="F84" s="13">
        <f>[11]ICE!G48</f>
        <v>6898.72</v>
      </c>
      <c r="G84" s="13">
        <f>[11]ICE!H48</f>
        <v>6898.72</v>
      </c>
      <c r="H84" s="13">
        <f>[11]ICE!I48</f>
        <v>6898.72</v>
      </c>
      <c r="I84" s="13">
        <f>[11]ICE!J48</f>
        <v>6898.72</v>
      </c>
      <c r="J84" s="13">
        <f>[11]ICE!K48</f>
        <v>6898.72</v>
      </c>
      <c r="K84" s="13">
        <f>[11]ICE!L48</f>
        <v>6898.72</v>
      </c>
      <c r="L84" s="13">
        <f>[11]ICE!M48</f>
        <v>6898.72</v>
      </c>
      <c r="M84" s="13">
        <f>[11]ICE!N48</f>
        <v>6898.72</v>
      </c>
      <c r="N84" s="16"/>
      <c r="O84" s="16"/>
      <c r="P84" s="16"/>
      <c r="Q84" s="16"/>
    </row>
    <row r="85" spans="1:17" x14ac:dyDescent="0.3">
      <c r="A85" s="22" t="str">
        <f>[11]ICE!B49</f>
        <v>j. Potencia Valle (Mínimo)</v>
      </c>
      <c r="B85" s="13">
        <f>[11]ICE!C49</f>
        <v>6400.6300000000028</v>
      </c>
      <c r="C85" s="13">
        <f>[11]ICE!D49</f>
        <v>6400.6300000000028</v>
      </c>
      <c r="D85" s="13">
        <f>[11]ICE!E49</f>
        <v>6400.6300000000028</v>
      </c>
      <c r="E85" s="13">
        <f>[11]ICE!F49</f>
        <v>6400.6300000000028</v>
      </c>
      <c r="F85" s="13">
        <f>[11]ICE!G49</f>
        <v>6400.6300000000028</v>
      </c>
      <c r="G85" s="13">
        <f>[11]ICE!H49</f>
        <v>6400.6300000000028</v>
      </c>
      <c r="H85" s="13">
        <f>[11]ICE!I49</f>
        <v>6400.6300000000028</v>
      </c>
      <c r="I85" s="13">
        <f>[11]ICE!J49</f>
        <v>6400.6300000000028</v>
      </c>
      <c r="J85" s="13">
        <f>[11]ICE!K49</f>
        <v>6400.6300000000028</v>
      </c>
      <c r="K85" s="13">
        <f>[11]ICE!L49</f>
        <v>6400.6300000000028</v>
      </c>
      <c r="L85" s="13">
        <f>[11]ICE!M49</f>
        <v>6400.6300000000028</v>
      </c>
      <c r="M85" s="13">
        <f>[11]ICE!N49</f>
        <v>6400.6300000000028</v>
      </c>
      <c r="N85" s="16"/>
      <c r="O85" s="16"/>
      <c r="P85" s="16"/>
      <c r="Q85" s="16"/>
    </row>
    <row r="86" spans="1:17" x14ac:dyDescent="0.3">
      <c r="A86" s="22" t="str">
        <f>[11]ICE!B50</f>
        <v>k. Potencia Noche (Máxima)</v>
      </c>
      <c r="B86" s="13">
        <f>[11]ICE!C50</f>
        <v>4418.7899999999981</v>
      </c>
      <c r="C86" s="13">
        <f>[11]ICE!D50</f>
        <v>4418.7899999999972</v>
      </c>
      <c r="D86" s="13">
        <f>[11]ICE!E50</f>
        <v>4418.7899999999981</v>
      </c>
      <c r="E86" s="13">
        <f>[11]ICE!F50</f>
        <v>4418.7899999999972</v>
      </c>
      <c r="F86" s="13">
        <f>[11]ICE!G50</f>
        <v>4418.7899999999981</v>
      </c>
      <c r="G86" s="13">
        <f>[11]ICE!H50</f>
        <v>4418.7899999999972</v>
      </c>
      <c r="H86" s="13">
        <f>[11]ICE!I50</f>
        <v>4418.7899999999981</v>
      </c>
      <c r="I86" s="13">
        <f>[11]ICE!J50</f>
        <v>4418.7899999999981</v>
      </c>
      <c r="J86" s="13">
        <f>[11]ICE!K50</f>
        <v>4418.7899999999972</v>
      </c>
      <c r="K86" s="13">
        <f>[11]ICE!L50</f>
        <v>4418.7899999999981</v>
      </c>
      <c r="L86" s="13">
        <f>[11]ICE!M50</f>
        <v>4418.7899999999972</v>
      </c>
      <c r="M86" s="13">
        <f>[11]ICE!N50</f>
        <v>4418.7899999999981</v>
      </c>
      <c r="N86" s="16"/>
      <c r="O86" s="16"/>
      <c r="P86" s="16"/>
      <c r="Q86" s="16"/>
    </row>
    <row r="87" spans="1:17" x14ac:dyDescent="0.3">
      <c r="A87" s="22" t="str">
        <f>[11]ICE!B51</f>
        <v>l. Potencia Noche (Mínimo)</v>
      </c>
      <c r="B87" s="13">
        <f>[11]ICE!C51</f>
        <v>4099.7400000000016</v>
      </c>
      <c r="C87" s="13">
        <f>[11]ICE!D51</f>
        <v>4099.7400000000016</v>
      </c>
      <c r="D87" s="13">
        <f>[11]ICE!E51</f>
        <v>4099.7400000000016</v>
      </c>
      <c r="E87" s="13">
        <f>[11]ICE!F51</f>
        <v>4099.7400000000016</v>
      </c>
      <c r="F87" s="13">
        <f>[11]ICE!G51</f>
        <v>4099.7400000000016</v>
      </c>
      <c r="G87" s="13">
        <f>[11]ICE!H51</f>
        <v>4099.7400000000016</v>
      </c>
      <c r="H87" s="13">
        <f>[11]ICE!I51</f>
        <v>4099.7400000000016</v>
      </c>
      <c r="I87" s="13">
        <f>[11]ICE!J51</f>
        <v>4099.7400000000016</v>
      </c>
      <c r="J87" s="13">
        <f>[11]ICE!K51</f>
        <v>4099.7400000000016</v>
      </c>
      <c r="K87" s="13">
        <f>[11]ICE!L51</f>
        <v>4099.7400000000016</v>
      </c>
      <c r="L87" s="13">
        <f>[11]ICE!M51</f>
        <v>4099.7400000000016</v>
      </c>
      <c r="M87" s="13">
        <f>[11]ICE!N51</f>
        <v>4099.7400000000016</v>
      </c>
      <c r="N87" s="16"/>
      <c r="O87" s="16"/>
      <c r="P87" s="16"/>
      <c r="Q87" s="16"/>
    </row>
    <row r="88" spans="1:17" x14ac:dyDescent="0.3">
      <c r="A88" s="114" t="str">
        <f>[11]ICE!B52</f>
        <v>MEDIA TENSIÓN (T-MTb)</v>
      </c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</row>
    <row r="89" spans="1:17" x14ac:dyDescent="0.3">
      <c r="A89" s="66" t="str">
        <f>[11]ICE!B53</f>
        <v>T-MTb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spans="1:17" x14ac:dyDescent="0.3">
      <c r="A90" s="22" t="str">
        <f>[11]ICE!B54</f>
        <v>a.Periodo Punta (máxima)</v>
      </c>
      <c r="B90" s="13">
        <f>[11]ICE!C54</f>
        <v>110.52</v>
      </c>
      <c r="C90" s="13">
        <f>[11]ICE!D54</f>
        <v>110.52</v>
      </c>
      <c r="D90" s="13">
        <f>[11]ICE!E54</f>
        <v>110.52</v>
      </c>
      <c r="E90" s="13">
        <f>[11]ICE!F54</f>
        <v>110.52</v>
      </c>
      <c r="F90" s="13">
        <f>[11]ICE!G54</f>
        <v>110.52</v>
      </c>
      <c r="G90" s="13">
        <f>[11]ICE!H54</f>
        <v>110.52</v>
      </c>
      <c r="H90" s="13">
        <f>[11]ICE!I54</f>
        <v>110.52</v>
      </c>
      <c r="I90" s="13">
        <f>[11]ICE!J54</f>
        <v>110.52</v>
      </c>
      <c r="J90" s="13">
        <f>[11]ICE!K54</f>
        <v>110.52</v>
      </c>
      <c r="K90" s="13">
        <f>[11]ICE!L54</f>
        <v>110.52</v>
      </c>
      <c r="L90" s="13">
        <f>[11]ICE!M54</f>
        <v>110.52</v>
      </c>
      <c r="M90" s="13">
        <f>[11]ICE!N54</f>
        <v>110.52</v>
      </c>
    </row>
    <row r="91" spans="1:17" x14ac:dyDescent="0.3">
      <c r="A91" s="22" t="str">
        <f>[11]ICE!B55</f>
        <v>b.Periodo Punta (mínimo)</v>
      </c>
      <c r="B91" s="13">
        <f>[11]ICE!C55</f>
        <v>102.53999999999998</v>
      </c>
      <c r="C91" s="13">
        <f>[11]ICE!D55</f>
        <v>102.53999999999998</v>
      </c>
      <c r="D91" s="13">
        <f>[11]ICE!E55</f>
        <v>102.53999999999998</v>
      </c>
      <c r="E91" s="13">
        <f>[11]ICE!F55</f>
        <v>102.53999999999998</v>
      </c>
      <c r="F91" s="13">
        <f>[11]ICE!G55</f>
        <v>102.53999999999998</v>
      </c>
      <c r="G91" s="13">
        <f>[11]ICE!H55</f>
        <v>102.53999999999998</v>
      </c>
      <c r="H91" s="13">
        <f>[11]ICE!I55</f>
        <v>102.53999999999998</v>
      </c>
      <c r="I91" s="13">
        <f>[11]ICE!J55</f>
        <v>102.53999999999998</v>
      </c>
      <c r="J91" s="13">
        <f>[11]ICE!K55</f>
        <v>102.53999999999998</v>
      </c>
      <c r="K91" s="13">
        <f>[11]ICE!L55</f>
        <v>102.53999999999998</v>
      </c>
      <c r="L91" s="13">
        <f>[11]ICE!M55</f>
        <v>102.53999999999998</v>
      </c>
      <c r="M91" s="13">
        <f>[11]ICE!N55</f>
        <v>102.53999999999998</v>
      </c>
    </row>
    <row r="92" spans="1:17" x14ac:dyDescent="0.3">
      <c r="A92" s="22" t="str">
        <f>[11]ICE!B56</f>
        <v>c.Periodo Valle (máxima)</v>
      </c>
      <c r="B92" s="13">
        <f>[11]ICE!C56</f>
        <v>37.97000000000002</v>
      </c>
      <c r="C92" s="13">
        <f>[11]ICE!D56</f>
        <v>37.97000000000002</v>
      </c>
      <c r="D92" s="13">
        <f>[11]ICE!E56</f>
        <v>37.97000000000002</v>
      </c>
      <c r="E92" s="13">
        <f>[11]ICE!F56</f>
        <v>37.97000000000002</v>
      </c>
      <c r="F92" s="13">
        <f>[11]ICE!G56</f>
        <v>37.97000000000002</v>
      </c>
      <c r="G92" s="13">
        <f>[11]ICE!H56</f>
        <v>37.97000000000002</v>
      </c>
      <c r="H92" s="13">
        <f>[11]ICE!I56</f>
        <v>37.97000000000002</v>
      </c>
      <c r="I92" s="13">
        <f>[11]ICE!J56</f>
        <v>37.97000000000002</v>
      </c>
      <c r="J92" s="13">
        <f>[11]ICE!K56</f>
        <v>37.97000000000002</v>
      </c>
      <c r="K92" s="13">
        <f>[11]ICE!L56</f>
        <v>37.97000000000002</v>
      </c>
      <c r="L92" s="13">
        <f>[11]ICE!M56</f>
        <v>37.97000000000002</v>
      </c>
      <c r="M92" s="13">
        <f>[11]ICE!N56</f>
        <v>37.97000000000002</v>
      </c>
    </row>
    <row r="93" spans="1:17" x14ac:dyDescent="0.3">
      <c r="A93" s="22" t="str">
        <f>[11]ICE!B57</f>
        <v>d.Periodo Valle (mínima)</v>
      </c>
      <c r="B93" s="13">
        <f>[11]ICE!C57</f>
        <v>35.230000000000011</v>
      </c>
      <c r="C93" s="13">
        <f>[11]ICE!D57</f>
        <v>35.230000000000011</v>
      </c>
      <c r="D93" s="13">
        <f>[11]ICE!E57</f>
        <v>35.230000000000011</v>
      </c>
      <c r="E93" s="13">
        <f>[11]ICE!F57</f>
        <v>35.230000000000011</v>
      </c>
      <c r="F93" s="13">
        <f>[11]ICE!G57</f>
        <v>35.230000000000011</v>
      </c>
      <c r="G93" s="13">
        <f>[11]ICE!H57</f>
        <v>35.230000000000011</v>
      </c>
      <c r="H93" s="13">
        <f>[11]ICE!I57</f>
        <v>35.230000000000011</v>
      </c>
      <c r="I93" s="13">
        <f>[11]ICE!J57</f>
        <v>35.230000000000011</v>
      </c>
      <c r="J93" s="13">
        <f>[11]ICE!K57</f>
        <v>35.230000000000011</v>
      </c>
      <c r="K93" s="13">
        <f>[11]ICE!L57</f>
        <v>35.230000000000011</v>
      </c>
      <c r="L93" s="13">
        <f>[11]ICE!M57</f>
        <v>35.230000000000011</v>
      </c>
      <c r="M93" s="13">
        <f>[11]ICE!N57</f>
        <v>35.230000000000011</v>
      </c>
    </row>
    <row r="94" spans="1:17" x14ac:dyDescent="0.3">
      <c r="A94" s="22" t="str">
        <f>[11]ICE!B58</f>
        <v>e.Periodo Noche (máxima)</v>
      </c>
      <c r="B94" s="13">
        <f>[11]ICE!C58</f>
        <v>24.38999999999999</v>
      </c>
      <c r="C94" s="13">
        <f>[11]ICE!D58</f>
        <v>24.38999999999999</v>
      </c>
      <c r="D94" s="13">
        <f>[11]ICE!E58</f>
        <v>24.38999999999999</v>
      </c>
      <c r="E94" s="13">
        <f>[11]ICE!F58</f>
        <v>24.38999999999999</v>
      </c>
      <c r="F94" s="13">
        <f>[11]ICE!G58</f>
        <v>24.38999999999999</v>
      </c>
      <c r="G94" s="13">
        <f>[11]ICE!H58</f>
        <v>24.38999999999999</v>
      </c>
      <c r="H94" s="13">
        <f>[11]ICE!I58</f>
        <v>24.38999999999999</v>
      </c>
      <c r="I94" s="13">
        <f>[11]ICE!J58</f>
        <v>24.38999999999999</v>
      </c>
      <c r="J94" s="13">
        <f>[11]ICE!K58</f>
        <v>24.38999999999999</v>
      </c>
      <c r="K94" s="13">
        <f>[11]ICE!L58</f>
        <v>24.38999999999999</v>
      </c>
      <c r="L94" s="13">
        <f>[11]ICE!M58</f>
        <v>24.38999999999999</v>
      </c>
      <c r="M94" s="13">
        <f>[11]ICE!N58</f>
        <v>24.38999999999999</v>
      </c>
    </row>
    <row r="95" spans="1:17" x14ac:dyDescent="0.3">
      <c r="A95" s="22" t="str">
        <f>[11]ICE!B59</f>
        <v>f.Periodo Noche (mínimo)</v>
      </c>
      <c r="B95" s="13">
        <f>[11]ICE!C59</f>
        <v>22.63</v>
      </c>
      <c r="C95" s="13">
        <f>[11]ICE!D59</f>
        <v>22.63</v>
      </c>
      <c r="D95" s="13">
        <f>[11]ICE!E59</f>
        <v>22.63</v>
      </c>
      <c r="E95" s="13">
        <f>[11]ICE!F59</f>
        <v>22.63</v>
      </c>
      <c r="F95" s="13">
        <f>[11]ICE!G59</f>
        <v>22.63</v>
      </c>
      <c r="G95" s="13">
        <f>[11]ICE!H59</f>
        <v>22.63</v>
      </c>
      <c r="H95" s="13">
        <f>[11]ICE!I59</f>
        <v>22.63</v>
      </c>
      <c r="I95" s="13">
        <f>[11]ICE!J59</f>
        <v>22.63</v>
      </c>
      <c r="J95" s="13">
        <f>[11]ICE!K59</f>
        <v>22.63</v>
      </c>
      <c r="K95" s="13">
        <f>[11]ICE!L59</f>
        <v>22.63</v>
      </c>
      <c r="L95" s="13">
        <f>[11]ICE!M59</f>
        <v>22.63</v>
      </c>
      <c r="M95" s="13">
        <f>[11]ICE!N59</f>
        <v>22.63</v>
      </c>
    </row>
    <row r="96" spans="1:17" x14ac:dyDescent="0.3">
      <c r="A96" s="22" t="str">
        <f>[11]ICE!B60</f>
        <v>g. Potencia Punta (Máxima)</v>
      </c>
      <c r="B96" s="13">
        <f>[11]ICE!C60</f>
        <v>3245.61</v>
      </c>
      <c r="C96" s="13">
        <f>[11]ICE!D60</f>
        <v>3245.61</v>
      </c>
      <c r="D96" s="13">
        <f>[11]ICE!E60</f>
        <v>3245.61</v>
      </c>
      <c r="E96" s="13">
        <f>[11]ICE!F60</f>
        <v>3245.61</v>
      </c>
      <c r="F96" s="13">
        <f>[11]ICE!G60</f>
        <v>3245.61</v>
      </c>
      <c r="G96" s="13">
        <f>[11]ICE!H60</f>
        <v>3245.61</v>
      </c>
      <c r="H96" s="13">
        <f>[11]ICE!I60</f>
        <v>3245.61</v>
      </c>
      <c r="I96" s="13">
        <f>[11]ICE!J60</f>
        <v>3245.61</v>
      </c>
      <c r="J96" s="13">
        <f>[11]ICE!K60</f>
        <v>3245.61</v>
      </c>
      <c r="K96" s="13">
        <f>[11]ICE!L60</f>
        <v>3245.61</v>
      </c>
      <c r="L96" s="13">
        <f>[11]ICE!M60</f>
        <v>3245.61</v>
      </c>
      <c r="M96" s="13">
        <f>[11]ICE!N60</f>
        <v>3245.61</v>
      </c>
    </row>
    <row r="97" spans="1:13" x14ac:dyDescent="0.3">
      <c r="A97" s="22" t="str">
        <f>[11]ICE!B61</f>
        <v>h. Potencia Punta (Mínimo)</v>
      </c>
      <c r="B97" s="13">
        <f>[11]ICE!C61</f>
        <v>3011.2700000000004</v>
      </c>
      <c r="C97" s="13">
        <f>[11]ICE!D61</f>
        <v>3011.27</v>
      </c>
      <c r="D97" s="13">
        <f>[11]ICE!E61</f>
        <v>3011.2700000000004</v>
      </c>
      <c r="E97" s="13">
        <f>[11]ICE!F61</f>
        <v>3011.27</v>
      </c>
      <c r="F97" s="13">
        <f>[11]ICE!G61</f>
        <v>3011.2700000000004</v>
      </c>
      <c r="G97" s="13">
        <f>[11]ICE!H61</f>
        <v>3011.27</v>
      </c>
      <c r="H97" s="13">
        <f>[11]ICE!I61</f>
        <v>3011.2700000000004</v>
      </c>
      <c r="I97" s="13">
        <f>[11]ICE!J61</f>
        <v>3011.2700000000004</v>
      </c>
      <c r="J97" s="13">
        <f>[11]ICE!K61</f>
        <v>3011.27</v>
      </c>
      <c r="K97" s="13">
        <f>[11]ICE!L61</f>
        <v>3011.2700000000004</v>
      </c>
      <c r="L97" s="13">
        <f>[11]ICE!M61</f>
        <v>3011.27</v>
      </c>
      <c r="M97" s="13">
        <f>[11]ICE!N61</f>
        <v>3011.2700000000004</v>
      </c>
    </row>
    <row r="98" spans="1:13" x14ac:dyDescent="0.3">
      <c r="A98" s="22" t="str">
        <f>[11]ICE!B62</f>
        <v>i. Potencia Valle (Máxima)</v>
      </c>
      <c r="B98" s="13">
        <f>[11]ICE!C62</f>
        <v>2265.7300000000009</v>
      </c>
      <c r="C98" s="13">
        <f>[11]ICE!D62</f>
        <v>2265.7300000000014</v>
      </c>
      <c r="D98" s="13">
        <f>[11]ICE!E62</f>
        <v>2265.7300000000009</v>
      </c>
      <c r="E98" s="13">
        <f>[11]ICE!F62</f>
        <v>2265.7300000000014</v>
      </c>
      <c r="F98" s="13">
        <f>[11]ICE!G62</f>
        <v>2265.7300000000009</v>
      </c>
      <c r="G98" s="13">
        <f>[11]ICE!H62</f>
        <v>2265.7300000000014</v>
      </c>
      <c r="H98" s="13">
        <f>[11]ICE!I62</f>
        <v>2265.7300000000009</v>
      </c>
      <c r="I98" s="13">
        <f>[11]ICE!J62</f>
        <v>2265.7300000000009</v>
      </c>
      <c r="J98" s="13">
        <f>[11]ICE!K62</f>
        <v>2265.7300000000014</v>
      </c>
      <c r="K98" s="13">
        <f>[11]ICE!L62</f>
        <v>2265.7300000000009</v>
      </c>
      <c r="L98" s="13">
        <f>[11]ICE!M62</f>
        <v>2265.7300000000014</v>
      </c>
      <c r="M98" s="13">
        <f>[11]ICE!N62</f>
        <v>2265.7300000000009</v>
      </c>
    </row>
    <row r="99" spans="1:13" x14ac:dyDescent="0.3">
      <c r="A99" s="22" t="str">
        <f>[11]ICE!B63</f>
        <v>j. Potencia Valle (Mínimo)</v>
      </c>
      <c r="B99" s="13">
        <f>[11]ICE!C63</f>
        <v>2102.150000000001</v>
      </c>
      <c r="C99" s="13">
        <f>[11]ICE!D63</f>
        <v>2102.150000000001</v>
      </c>
      <c r="D99" s="13">
        <f>[11]ICE!E63</f>
        <v>2102.150000000001</v>
      </c>
      <c r="E99" s="13">
        <f>[11]ICE!F63</f>
        <v>2102.150000000001</v>
      </c>
      <c r="F99" s="13">
        <f>[11]ICE!G63</f>
        <v>2102.150000000001</v>
      </c>
      <c r="G99" s="13">
        <f>[11]ICE!H63</f>
        <v>2102.150000000001</v>
      </c>
      <c r="H99" s="13">
        <f>[11]ICE!I63</f>
        <v>2102.150000000001</v>
      </c>
      <c r="I99" s="13">
        <f>[11]ICE!J63</f>
        <v>2102.150000000001</v>
      </c>
      <c r="J99" s="13">
        <f>[11]ICE!K63</f>
        <v>2102.150000000001</v>
      </c>
      <c r="K99" s="13">
        <f>[11]ICE!L63</f>
        <v>2102.150000000001</v>
      </c>
      <c r="L99" s="13">
        <f>[11]ICE!M63</f>
        <v>2102.150000000001</v>
      </c>
      <c r="M99" s="13">
        <f>[11]ICE!N63</f>
        <v>2102.150000000001</v>
      </c>
    </row>
    <row r="100" spans="1:13" x14ac:dyDescent="0.3">
      <c r="A100" s="22" t="str">
        <f>[11]ICE!B64</f>
        <v>k. Potencia Noche (Máxima)</v>
      </c>
      <c r="B100" s="13">
        <f>[11]ICE!C64</f>
        <v>1451.93</v>
      </c>
      <c r="C100" s="13">
        <f>[11]ICE!D64</f>
        <v>1451.93</v>
      </c>
      <c r="D100" s="13">
        <f>[11]ICE!E64</f>
        <v>1451.93</v>
      </c>
      <c r="E100" s="13">
        <f>[11]ICE!F64</f>
        <v>1451.93</v>
      </c>
      <c r="F100" s="13">
        <f>[11]ICE!G64</f>
        <v>1451.93</v>
      </c>
      <c r="G100" s="13">
        <f>[11]ICE!H64</f>
        <v>1451.93</v>
      </c>
      <c r="H100" s="13">
        <f>[11]ICE!I64</f>
        <v>1451.93</v>
      </c>
      <c r="I100" s="13">
        <f>[11]ICE!J64</f>
        <v>1451.93</v>
      </c>
      <c r="J100" s="13">
        <f>[11]ICE!K64</f>
        <v>1451.93</v>
      </c>
      <c r="K100" s="13">
        <f>[11]ICE!L64</f>
        <v>1451.93</v>
      </c>
      <c r="L100" s="13">
        <f>[11]ICE!M64</f>
        <v>1451.93</v>
      </c>
      <c r="M100" s="13">
        <f>[11]ICE!N64</f>
        <v>1451.93</v>
      </c>
    </row>
    <row r="101" spans="1:13" x14ac:dyDescent="0.3">
      <c r="A101" s="22" t="str">
        <f>[11]ICE!B65</f>
        <v>l. Potencia Noche (Mínimo)</v>
      </c>
      <c r="B101" s="13">
        <f>[11]ICE!C65</f>
        <v>1347.0999999999992</v>
      </c>
      <c r="C101" s="13">
        <f>[11]ICE!D65</f>
        <v>1347.0999999999992</v>
      </c>
      <c r="D101" s="13">
        <f>[11]ICE!E65</f>
        <v>1347.0999999999992</v>
      </c>
      <c r="E101" s="13">
        <f>[11]ICE!F65</f>
        <v>1347.0999999999992</v>
      </c>
      <c r="F101" s="13">
        <f>[11]ICE!G65</f>
        <v>1347.0999999999992</v>
      </c>
      <c r="G101" s="13">
        <f>[11]ICE!H65</f>
        <v>1347.0999999999992</v>
      </c>
      <c r="H101" s="13">
        <f>[11]ICE!I65</f>
        <v>1347.0999999999992</v>
      </c>
      <c r="I101" s="13">
        <f>[11]ICE!J65</f>
        <v>1347.0999999999992</v>
      </c>
      <c r="J101" s="13">
        <f>[11]ICE!K65</f>
        <v>1347.0999999999992</v>
      </c>
      <c r="K101" s="13">
        <f>[11]ICE!L65</f>
        <v>1347.0999999999992</v>
      </c>
      <c r="L101" s="13">
        <f>[11]ICE!M65</f>
        <v>1347.0999999999992</v>
      </c>
      <c r="M101" s="13">
        <f>[11]ICE!N65</f>
        <v>1347.0999999999992</v>
      </c>
    </row>
    <row r="102" spans="1:13" x14ac:dyDescent="0.3">
      <c r="A102" s="114" t="str">
        <f>[11]ICE!B66</f>
        <v>Residencial horaria</v>
      </c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</row>
    <row r="103" spans="1:13" x14ac:dyDescent="0.3">
      <c r="A103" s="66" t="str">
        <f>[11]ICE!B67</f>
        <v>T-REH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spans="1:13" x14ac:dyDescent="0.3">
      <c r="A104" s="22" t="str">
        <f>[11]ICE!B68</f>
        <v>Periodo Noche</v>
      </c>
      <c r="B104" s="13">
        <f>[11]ICE!C68</f>
        <v>76.449999999999989</v>
      </c>
      <c r="C104" s="13">
        <f>[11]ICE!D68</f>
        <v>76.450000000000017</v>
      </c>
      <c r="D104" s="13">
        <f>[11]ICE!E68</f>
        <v>76.449999999999989</v>
      </c>
      <c r="E104" s="13">
        <f>[11]ICE!F68</f>
        <v>76.45</v>
      </c>
      <c r="F104" s="13">
        <f>[11]ICE!G68</f>
        <v>76.449999999999989</v>
      </c>
      <c r="G104" s="13">
        <f>[11]ICE!H68</f>
        <v>76.45</v>
      </c>
      <c r="H104" s="13">
        <f>[11]ICE!I68</f>
        <v>76.449999999999989</v>
      </c>
      <c r="I104" s="13">
        <f>[11]ICE!J68</f>
        <v>76.449999999999989</v>
      </c>
      <c r="J104" s="13">
        <f>[11]ICE!K68</f>
        <v>76.45</v>
      </c>
      <c r="K104" s="13">
        <f>[11]ICE!L68</f>
        <v>76.449999999999989</v>
      </c>
      <c r="L104" s="13">
        <f>[11]ICE!M68</f>
        <v>76.45</v>
      </c>
      <c r="M104" s="13">
        <f>[11]ICE!N68</f>
        <v>76.449999999999989</v>
      </c>
    </row>
    <row r="105" spans="1:13" x14ac:dyDescent="0.3">
      <c r="A105" s="22" t="str">
        <f>[11]ICE!B69</f>
        <v>Periodo Punta</v>
      </c>
      <c r="B105" s="13">
        <f>[11]ICE!C69</f>
        <v>152.53000000000003</v>
      </c>
      <c r="C105" s="13">
        <f>[11]ICE!D69</f>
        <v>152.53000000000006</v>
      </c>
      <c r="D105" s="13">
        <f>[11]ICE!E69</f>
        <v>152.53000000000003</v>
      </c>
      <c r="E105" s="13">
        <f>[11]ICE!F69</f>
        <v>152.53000000000006</v>
      </c>
      <c r="F105" s="13">
        <f>[11]ICE!G69</f>
        <v>152.53000000000003</v>
      </c>
      <c r="G105" s="13">
        <f>[11]ICE!H69</f>
        <v>152.53000000000006</v>
      </c>
      <c r="H105" s="13">
        <f>[11]ICE!I69</f>
        <v>152.53000000000003</v>
      </c>
      <c r="I105" s="13">
        <f>[11]ICE!J69</f>
        <v>152.53000000000003</v>
      </c>
      <c r="J105" s="13">
        <f>[11]ICE!K69</f>
        <v>152.53000000000006</v>
      </c>
      <c r="K105" s="13">
        <f>[11]ICE!L69</f>
        <v>152.53000000000003</v>
      </c>
      <c r="L105" s="13">
        <f>[11]ICE!M69</f>
        <v>152.53000000000006</v>
      </c>
      <c r="M105" s="13">
        <f>[11]ICE!N69</f>
        <v>152.53000000000003</v>
      </c>
    </row>
    <row r="106" spans="1:13" x14ac:dyDescent="0.3">
      <c r="A106" s="22" t="str">
        <f>[11]ICE!B70</f>
        <v>Periodo Valle</v>
      </c>
      <c r="B106" s="13">
        <f>[11]ICE!C70</f>
        <v>104.80000000000005</v>
      </c>
      <c r="C106" s="13">
        <f>[11]ICE!D70</f>
        <v>104.80000000000004</v>
      </c>
      <c r="D106" s="13">
        <f>[11]ICE!E70</f>
        <v>104.80000000000005</v>
      </c>
      <c r="E106" s="13">
        <f>[11]ICE!F70</f>
        <v>104.80000000000004</v>
      </c>
      <c r="F106" s="13">
        <f>[11]ICE!G70</f>
        <v>104.80000000000005</v>
      </c>
      <c r="G106" s="13">
        <f>[11]ICE!H70</f>
        <v>104.80000000000004</v>
      </c>
      <c r="H106" s="13">
        <f>[11]ICE!I70</f>
        <v>104.80000000000005</v>
      </c>
      <c r="I106" s="13">
        <f>[11]ICE!J70</f>
        <v>104.80000000000005</v>
      </c>
      <c r="J106" s="13">
        <f>[11]ICE!K70</f>
        <v>104.80000000000004</v>
      </c>
      <c r="K106" s="13">
        <f>[11]ICE!L70</f>
        <v>104.80000000000005</v>
      </c>
      <c r="L106" s="13">
        <f>[11]ICE!M70</f>
        <v>104.80000000000004</v>
      </c>
      <c r="M106" s="13">
        <f>[11]ICE!N70</f>
        <v>104.80000000000005</v>
      </c>
    </row>
    <row r="107" spans="1:13" x14ac:dyDescent="0.3">
      <c r="A107" s="114" t="str">
        <f>[11]ICE!B71</f>
        <v>ALUMBRADO PÚBLICO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</row>
    <row r="108" spans="1:13" x14ac:dyDescent="0.3">
      <c r="A108" s="66" t="str">
        <f>[11]ICE!B72</f>
        <v>T-AP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spans="1:13" x14ac:dyDescent="0.3">
      <c r="A109" s="22" t="str">
        <f>[11]ICE!B73</f>
        <v>a. Bloque 0-40 kWh</v>
      </c>
      <c r="B109" s="13">
        <f>[11]ICE!C73</f>
        <v>122.40000000000006</v>
      </c>
      <c r="C109" s="13">
        <f>[11]ICE!D73</f>
        <v>122.40000000000006</v>
      </c>
      <c r="D109" s="13">
        <f>[11]ICE!E73</f>
        <v>122.40000000000006</v>
      </c>
      <c r="E109" s="13">
        <f>[11]ICE!F73</f>
        <v>122.40000000000006</v>
      </c>
      <c r="F109" s="13">
        <f>[11]ICE!G73</f>
        <v>122.40000000000006</v>
      </c>
      <c r="G109" s="13">
        <f>[11]ICE!H73</f>
        <v>122.40000000000006</v>
      </c>
      <c r="H109" s="13">
        <f>[11]ICE!I73</f>
        <v>122.40000000000006</v>
      </c>
      <c r="I109" s="13">
        <f>[11]ICE!J73</f>
        <v>122.40000000000006</v>
      </c>
      <c r="J109" s="13">
        <f>[11]ICE!K73</f>
        <v>122.40000000000006</v>
      </c>
      <c r="K109" s="13">
        <f>[11]ICE!L73</f>
        <v>122.40000000000006</v>
      </c>
      <c r="L109" s="13">
        <f>[11]ICE!M73</f>
        <v>122.40000000000006</v>
      </c>
      <c r="M109" s="13">
        <f>[11]ICE!N73</f>
        <v>122.40000000000006</v>
      </c>
    </row>
    <row r="110" spans="1:13" x14ac:dyDescent="0.3">
      <c r="A110" s="22" t="str">
        <f>[11]ICE!B74</f>
        <v>b. Bloque 41-50 000 kWh</v>
      </c>
      <c r="B110" s="13">
        <f>[11]ICE!C74</f>
        <v>3.0600000000000014</v>
      </c>
      <c r="C110" s="13">
        <f>[11]ICE!D74</f>
        <v>3.0600000000000014</v>
      </c>
      <c r="D110" s="13">
        <f>[11]ICE!E74</f>
        <v>3.0600000000000014</v>
      </c>
      <c r="E110" s="13">
        <f>[11]ICE!F74</f>
        <v>3.0600000000000014</v>
      </c>
      <c r="F110" s="13">
        <f>[11]ICE!G74</f>
        <v>3.0600000000000014</v>
      </c>
      <c r="G110" s="13">
        <f>[11]ICE!H74</f>
        <v>3.0600000000000014</v>
      </c>
      <c r="H110" s="13">
        <f>[11]ICE!I74</f>
        <v>3.0600000000000014</v>
      </c>
      <c r="I110" s="13">
        <f>[11]ICE!J74</f>
        <v>3.0600000000000014</v>
      </c>
      <c r="J110" s="13">
        <f>[11]ICE!K74</f>
        <v>3.0600000000000014</v>
      </c>
      <c r="K110" s="13">
        <f>[11]ICE!L74</f>
        <v>3.0600000000000014</v>
      </c>
      <c r="L110" s="13">
        <f>[11]ICE!M74</f>
        <v>3.0600000000000014</v>
      </c>
      <c r="M110" s="13">
        <f>[11]ICE!N74</f>
        <v>3.0600000000000014</v>
      </c>
    </row>
    <row r="111" spans="1:13" x14ac:dyDescent="0.3">
      <c r="A111" s="22" t="str">
        <f>[11]ICE!B75</f>
        <v>c. Bloque mayor a 50 000 kWh</v>
      </c>
      <c r="B111" s="13">
        <f>[11]ICE!C75</f>
        <v>153000</v>
      </c>
      <c r="C111" s="13">
        <f>[11]ICE!D75</f>
        <v>153000</v>
      </c>
      <c r="D111" s="13">
        <f>[11]ICE!E75</f>
        <v>153000</v>
      </c>
      <c r="E111" s="13">
        <f>[11]ICE!F75</f>
        <v>153000</v>
      </c>
      <c r="F111" s="13">
        <f>[11]ICE!G75</f>
        <v>153000</v>
      </c>
      <c r="G111" s="13">
        <f>[11]ICE!H75</f>
        <v>153000</v>
      </c>
      <c r="H111" s="13">
        <f>[11]ICE!I75</f>
        <v>153000</v>
      </c>
      <c r="I111" s="13">
        <f>[11]ICE!J75</f>
        <v>153000</v>
      </c>
      <c r="J111" s="13">
        <f>[11]ICE!K75</f>
        <v>153000</v>
      </c>
      <c r="K111" s="13">
        <f>[11]ICE!L75</f>
        <v>153000</v>
      </c>
      <c r="L111" s="13">
        <f>[11]ICE!M75</f>
        <v>153000</v>
      </c>
      <c r="M111" s="13">
        <f>[11]ICE!N75</f>
        <v>153000</v>
      </c>
    </row>
    <row r="112" spans="1:13" x14ac:dyDescent="0.3">
      <c r="A112" s="114" t="str">
        <f>[11]ICE!B76</f>
        <v>Tarifa de acceso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</row>
    <row r="113" spans="1:13" x14ac:dyDescent="0.3">
      <c r="A113" s="66" t="str">
        <f>[11]ICE!B77</f>
        <v>T-TA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spans="1:13" x14ac:dyDescent="0.3">
      <c r="A114" s="22" t="str">
        <f>[11]ICE!B78</f>
        <v>a. Consumo de Energía cada kWh</v>
      </c>
      <c r="B114" s="13">
        <f>[11]ICE!C78</f>
        <v>24.279999999999983</v>
      </c>
      <c r="C114" s="13">
        <f>[11]ICE!D78</f>
        <v>24.279999999999983</v>
      </c>
      <c r="D114" s="13">
        <f>[11]ICE!E78</f>
        <v>24.279999999999983</v>
      </c>
      <c r="E114" s="13">
        <f>[11]ICE!F78</f>
        <v>24.279999999999983</v>
      </c>
      <c r="F114" s="13">
        <f>[11]ICE!G78</f>
        <v>24.279999999999983</v>
      </c>
      <c r="G114" s="13">
        <f>[11]ICE!H78</f>
        <v>24.279999999999983</v>
      </c>
      <c r="H114" s="13">
        <f>[11]ICE!I78</f>
        <v>24.279999999999983</v>
      </c>
      <c r="I114" s="13">
        <f>[11]ICE!J78</f>
        <v>24.279999999999983</v>
      </c>
      <c r="J114" s="13">
        <f>[11]ICE!K78</f>
        <v>24.279999999999983</v>
      </c>
      <c r="K114" s="13">
        <f>[11]ICE!L78</f>
        <v>24.279999999999983</v>
      </c>
      <c r="L114" s="13">
        <f>[11]ICE!M78</f>
        <v>24.279999999999983</v>
      </c>
      <c r="M114" s="13">
        <f>[11]ICE!N78</f>
        <v>24.279999999999983</v>
      </c>
    </row>
    <row r="115" spans="1:13" x14ac:dyDescent="0.3">
      <c r="A115" s="114" t="str">
        <f>[11]ICE!B79</f>
        <v>Tarifa en centros de recarga rápida</v>
      </c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</row>
    <row r="116" spans="1:13" x14ac:dyDescent="0.3">
      <c r="A116" s="66" t="str">
        <f>[11]ICE!B80</f>
        <v>T-VE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x14ac:dyDescent="0.3">
      <c r="A117" s="22" t="str">
        <f>[11]ICE!B81</f>
        <v>b. Por minuto de recarga de energía</v>
      </c>
      <c r="B117" s="13">
        <f>[11]ICE!C81</f>
        <v>137</v>
      </c>
      <c r="C117" s="13">
        <f>[11]ICE!D81</f>
        <v>137</v>
      </c>
      <c r="D117" s="13">
        <f>[11]ICE!E81</f>
        <v>137</v>
      </c>
      <c r="E117" s="13">
        <f>[11]ICE!F81</f>
        <v>137</v>
      </c>
      <c r="F117" s="13">
        <f>[11]ICE!G81</f>
        <v>137</v>
      </c>
      <c r="G117" s="13">
        <f>[11]ICE!H81</f>
        <v>137</v>
      </c>
      <c r="H117" s="13">
        <f>[11]ICE!I81</f>
        <v>137</v>
      </c>
      <c r="I117" s="13">
        <f>[11]ICE!J81</f>
        <v>137</v>
      </c>
      <c r="J117" s="13">
        <f>[11]ICE!K81</f>
        <v>137</v>
      </c>
      <c r="K117" s="13">
        <f>[11]ICE!L81</f>
        <v>137</v>
      </c>
      <c r="L117" s="13">
        <f>[11]ICE!M81</f>
        <v>137</v>
      </c>
      <c r="M117" s="13">
        <f>[11]ICE!N81</f>
        <v>137</v>
      </c>
    </row>
    <row r="118" spans="1:13" x14ac:dyDescent="0.3">
      <c r="A118" s="114" t="str">
        <f>[11]ICE!B82</f>
        <v>Tarifa residencial modalidad prepago</v>
      </c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</row>
    <row r="119" spans="1:13" x14ac:dyDescent="0.3">
      <c r="A119" s="66" t="str">
        <f>[11]ICE!B83</f>
        <v>T-RP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spans="1:13" x14ac:dyDescent="0.3">
      <c r="A120" s="22" t="str">
        <f>[11]ICE!B84</f>
        <v>a. Bloque 0-140 kWh</v>
      </c>
      <c r="B120" s="13">
        <f>[11]ICE!C84</f>
        <v>1348.3499999999992</v>
      </c>
      <c r="C120" s="13">
        <f>[11]ICE!D84</f>
        <v>1348.3499999999992</v>
      </c>
      <c r="D120" s="13">
        <f>[11]ICE!E84</f>
        <v>1348.3499999999992</v>
      </c>
      <c r="E120" s="13">
        <f>[11]ICE!F84</f>
        <v>1348.3499999999992</v>
      </c>
      <c r="F120" s="13">
        <f>[11]ICE!G84</f>
        <v>1348.3499999999992</v>
      </c>
      <c r="G120" s="13">
        <f>[11]ICE!H84</f>
        <v>1348.3499999999992</v>
      </c>
      <c r="H120" s="13">
        <f>[11]ICE!I84</f>
        <v>1348.3499999999992</v>
      </c>
      <c r="I120" s="13">
        <f>[11]ICE!J84</f>
        <v>1348.3499999999992</v>
      </c>
      <c r="J120" s="13">
        <f>[11]ICE!K84</f>
        <v>1348.3499999999992</v>
      </c>
      <c r="K120" s="13">
        <f>[11]ICE!L84</f>
        <v>1348.3499999999992</v>
      </c>
      <c r="L120" s="13">
        <f>[11]ICE!M84</f>
        <v>1348.3499999999992</v>
      </c>
      <c r="M120" s="13">
        <f>[11]ICE!N84</f>
        <v>1348.3499999999992</v>
      </c>
    </row>
    <row r="121" spans="1:13" x14ac:dyDescent="0.3">
      <c r="A121" s="22" t="str">
        <f>[11]ICE!B85</f>
        <v>b. Bloque 0-140 kWh</v>
      </c>
      <c r="B121" s="13">
        <f>[11]ICE!C85</f>
        <v>65.970000000000013</v>
      </c>
      <c r="C121" s="13">
        <f>[11]ICE!D85</f>
        <v>65.970000000000013</v>
      </c>
      <c r="D121" s="13">
        <f>[11]ICE!E85</f>
        <v>65.970000000000013</v>
      </c>
      <c r="E121" s="13">
        <f>[11]ICE!F85</f>
        <v>65.970000000000013</v>
      </c>
      <c r="F121" s="13">
        <f>[11]ICE!G85</f>
        <v>65.970000000000013</v>
      </c>
      <c r="G121" s="13">
        <f>[11]ICE!H85</f>
        <v>65.970000000000013</v>
      </c>
      <c r="H121" s="13">
        <f>[11]ICE!I85</f>
        <v>65.970000000000013</v>
      </c>
      <c r="I121" s="13">
        <f>[11]ICE!J85</f>
        <v>65.970000000000013</v>
      </c>
      <c r="J121" s="13">
        <f>[11]ICE!K85</f>
        <v>65.970000000000013</v>
      </c>
      <c r="K121" s="13">
        <f>[11]ICE!L85</f>
        <v>65.970000000000013</v>
      </c>
      <c r="L121" s="13">
        <f>[11]ICE!M85</f>
        <v>65.970000000000013</v>
      </c>
      <c r="M121" s="13">
        <f>[11]ICE!N85</f>
        <v>65.970000000000013</v>
      </c>
    </row>
    <row r="122" spans="1:13" x14ac:dyDescent="0.3">
      <c r="A122" s="22" t="str">
        <f>[11]ICE!B86</f>
        <v>c. Bloque 141-195 kWh</v>
      </c>
      <c r="B122" s="13">
        <f>[11]ICE!C86</f>
        <v>2542.61</v>
      </c>
      <c r="C122" s="13">
        <f>[11]ICE!D86</f>
        <v>2542.61</v>
      </c>
      <c r="D122" s="13">
        <f>[11]ICE!E86</f>
        <v>2542.61</v>
      </c>
      <c r="E122" s="13">
        <f>[11]ICE!F86</f>
        <v>2542.61</v>
      </c>
      <c r="F122" s="13">
        <f>[11]ICE!G86</f>
        <v>2542.61</v>
      </c>
      <c r="G122" s="13">
        <f>[11]ICE!H86</f>
        <v>2542.61</v>
      </c>
      <c r="H122" s="13">
        <f>[11]ICE!I86</f>
        <v>2542.61</v>
      </c>
      <c r="I122" s="13">
        <f>[11]ICE!J86</f>
        <v>2542.61</v>
      </c>
      <c r="J122" s="13">
        <f>[11]ICE!K86</f>
        <v>2542.61</v>
      </c>
      <c r="K122" s="13">
        <f>[11]ICE!L86</f>
        <v>2542.61</v>
      </c>
      <c r="L122" s="13">
        <f>[11]ICE!M86</f>
        <v>2542.61</v>
      </c>
      <c r="M122" s="13">
        <f>[11]ICE!N86</f>
        <v>2542.61</v>
      </c>
    </row>
    <row r="123" spans="1:13" x14ac:dyDescent="0.3">
      <c r="A123" s="22" t="str">
        <f>[11]ICE!B87</f>
        <v>d. Bloque 141-195 kWh</v>
      </c>
      <c r="B123" s="13">
        <f>[11]ICE!C87</f>
        <v>74.589999999999989</v>
      </c>
      <c r="C123" s="13">
        <f>[11]ICE!D87</f>
        <v>74.589999999999961</v>
      </c>
      <c r="D123" s="13">
        <f>[11]ICE!E87</f>
        <v>74.589999999999989</v>
      </c>
      <c r="E123" s="13">
        <f>[11]ICE!F87</f>
        <v>74.589999999999975</v>
      </c>
      <c r="F123" s="13">
        <f>[11]ICE!G87</f>
        <v>74.589999999999989</v>
      </c>
      <c r="G123" s="13">
        <f>[11]ICE!H87</f>
        <v>74.589999999999975</v>
      </c>
      <c r="H123" s="13">
        <f>[11]ICE!I87</f>
        <v>74.589999999999989</v>
      </c>
      <c r="I123" s="13">
        <f>[11]ICE!J87</f>
        <v>74.589999999999989</v>
      </c>
      <c r="J123" s="13">
        <f>[11]ICE!K87</f>
        <v>74.589999999999975</v>
      </c>
      <c r="K123" s="13">
        <f>[11]ICE!L87</f>
        <v>74.589999999999989</v>
      </c>
      <c r="L123" s="13">
        <f>[11]ICE!M87</f>
        <v>74.589999999999975</v>
      </c>
      <c r="M123" s="13">
        <f>[11]ICE!N87</f>
        <v>74.589999999999989</v>
      </c>
    </row>
    <row r="124" spans="1:13" x14ac:dyDescent="0.3">
      <c r="A124" s="22" t="str">
        <f>[11]ICE!B88</f>
        <v>e. Bloque 196-250 kWh</v>
      </c>
      <c r="B124" s="13">
        <f>[11]ICE!C88</f>
        <v>3769.8800000000015</v>
      </c>
      <c r="C124" s="13">
        <f>[11]ICE!D88</f>
        <v>3769.880000000001</v>
      </c>
      <c r="D124" s="13">
        <f>[11]ICE!E88</f>
        <v>3769.8800000000015</v>
      </c>
      <c r="E124" s="13">
        <f>[11]ICE!F88</f>
        <v>3769.8800000000015</v>
      </c>
      <c r="F124" s="13">
        <f>[11]ICE!G88</f>
        <v>3769.8800000000015</v>
      </c>
      <c r="G124" s="13">
        <f>[11]ICE!H88</f>
        <v>3769.8800000000015</v>
      </c>
      <c r="H124" s="13">
        <f>[11]ICE!I88</f>
        <v>3769.8800000000015</v>
      </c>
      <c r="I124" s="13">
        <f>[11]ICE!J88</f>
        <v>3769.8800000000015</v>
      </c>
      <c r="J124" s="13">
        <f>[11]ICE!K88</f>
        <v>3769.8800000000015</v>
      </c>
      <c r="K124" s="13">
        <f>[11]ICE!L88</f>
        <v>3769.8800000000015</v>
      </c>
      <c r="L124" s="13">
        <f>[11]ICE!M88</f>
        <v>3769.8800000000015</v>
      </c>
      <c r="M124" s="13">
        <f>[11]ICE!N88</f>
        <v>3769.8800000000015</v>
      </c>
    </row>
    <row r="125" spans="1:13" x14ac:dyDescent="0.3">
      <c r="A125" s="22" t="str">
        <f>[11]ICE!B89</f>
        <v>f. Bloque 196-250 kWh</v>
      </c>
      <c r="B125" s="13">
        <f>[11]ICE!C89</f>
        <v>86.710000000000022</v>
      </c>
      <c r="C125" s="13">
        <f>[11]ICE!D89</f>
        <v>86.710000000000022</v>
      </c>
      <c r="D125" s="13">
        <f>[11]ICE!E89</f>
        <v>86.710000000000022</v>
      </c>
      <c r="E125" s="13">
        <f>[11]ICE!F89</f>
        <v>86.710000000000022</v>
      </c>
      <c r="F125" s="13">
        <f>[11]ICE!G89</f>
        <v>86.710000000000022</v>
      </c>
      <c r="G125" s="13">
        <f>[11]ICE!H89</f>
        <v>86.710000000000022</v>
      </c>
      <c r="H125" s="13">
        <f>[11]ICE!I89</f>
        <v>86.710000000000022</v>
      </c>
      <c r="I125" s="13">
        <f>[11]ICE!J89</f>
        <v>86.710000000000022</v>
      </c>
      <c r="J125" s="13">
        <f>[11]ICE!K89</f>
        <v>86.710000000000022</v>
      </c>
      <c r="K125" s="13">
        <f>[11]ICE!L89</f>
        <v>86.710000000000022</v>
      </c>
      <c r="L125" s="13">
        <f>[11]ICE!M89</f>
        <v>86.710000000000022</v>
      </c>
      <c r="M125" s="13">
        <f>[11]ICE!N89</f>
        <v>86.710000000000022</v>
      </c>
    </row>
    <row r="126" spans="1:13" x14ac:dyDescent="0.3">
      <c r="A126" s="22" t="str">
        <f>[11]ICE!B90</f>
        <v>g. Bloque 251-370 kWh</v>
      </c>
      <c r="B126" s="13">
        <f>[11]ICE!C90</f>
        <v>4633.9400000000014</v>
      </c>
      <c r="C126" s="13">
        <f>[11]ICE!D90</f>
        <v>4633.9400000000014</v>
      </c>
      <c r="D126" s="13">
        <f>[11]ICE!E90</f>
        <v>4633.9400000000014</v>
      </c>
      <c r="E126" s="13">
        <f>[11]ICE!F90</f>
        <v>4633.9400000000014</v>
      </c>
      <c r="F126" s="13">
        <f>[11]ICE!G90</f>
        <v>4633.9400000000014</v>
      </c>
      <c r="G126" s="13">
        <f>[11]ICE!H90</f>
        <v>4633.9400000000014</v>
      </c>
      <c r="H126" s="13">
        <f>[11]ICE!I90</f>
        <v>4633.9400000000014</v>
      </c>
      <c r="I126" s="13">
        <f>[11]ICE!J90</f>
        <v>4633.9400000000014</v>
      </c>
      <c r="J126" s="13">
        <f>[11]ICE!K90</f>
        <v>4633.9400000000014</v>
      </c>
      <c r="K126" s="13">
        <f>[11]ICE!L90</f>
        <v>4633.9400000000014</v>
      </c>
      <c r="L126" s="13">
        <f>[11]ICE!M90</f>
        <v>4633.9400000000014</v>
      </c>
      <c r="M126" s="13">
        <f>[11]ICE!N90</f>
        <v>4633.9400000000014</v>
      </c>
    </row>
    <row r="127" spans="1:13" x14ac:dyDescent="0.3">
      <c r="A127" s="22" t="str">
        <f>[11]ICE!B91</f>
        <v>h. Bloque 251-370 kWh</v>
      </c>
      <c r="B127" s="13">
        <f>[11]ICE!C91</f>
        <v>100.78999999999998</v>
      </c>
      <c r="C127" s="13">
        <f>[11]ICE!D91</f>
        <v>100.78999999999998</v>
      </c>
      <c r="D127" s="13">
        <f>[11]ICE!E91</f>
        <v>100.78999999999998</v>
      </c>
      <c r="E127" s="13">
        <f>[11]ICE!F91</f>
        <v>100.78999999999998</v>
      </c>
      <c r="F127" s="13">
        <f>[11]ICE!G91</f>
        <v>100.78999999999998</v>
      </c>
      <c r="G127" s="13">
        <f>[11]ICE!H91</f>
        <v>100.78999999999998</v>
      </c>
      <c r="H127" s="13">
        <f>[11]ICE!I91</f>
        <v>100.78999999999998</v>
      </c>
      <c r="I127" s="13">
        <f>[11]ICE!J91</f>
        <v>100.78999999999998</v>
      </c>
      <c r="J127" s="13">
        <f>[11]ICE!K91</f>
        <v>100.78999999999998</v>
      </c>
      <c r="K127" s="13">
        <f>[11]ICE!L91</f>
        <v>100.78999999999998</v>
      </c>
      <c r="L127" s="13">
        <f>[11]ICE!M91</f>
        <v>100.78999999999998</v>
      </c>
      <c r="M127" s="13">
        <f>[11]ICE!N91</f>
        <v>100.78999999999998</v>
      </c>
    </row>
    <row r="128" spans="1:13" x14ac:dyDescent="0.3">
      <c r="A128" s="22" t="str">
        <f>[11]ICE!B92</f>
        <v>i. Bloque mayor a 371 kWh</v>
      </c>
      <c r="B128" s="13">
        <f>[11]ICE!C92</f>
        <v>9311.8699999999972</v>
      </c>
      <c r="C128" s="13">
        <f>[11]ICE!D92</f>
        <v>9311.8699999999972</v>
      </c>
      <c r="D128" s="13">
        <f>[11]ICE!E92</f>
        <v>9311.8699999999972</v>
      </c>
      <c r="E128" s="13">
        <f>[11]ICE!F92</f>
        <v>9311.8699999999972</v>
      </c>
      <c r="F128" s="13">
        <f>[11]ICE!G92</f>
        <v>9311.8699999999972</v>
      </c>
      <c r="G128" s="13">
        <f>[11]ICE!H92</f>
        <v>9311.8699999999972</v>
      </c>
      <c r="H128" s="13">
        <f>[11]ICE!I92</f>
        <v>9311.8699999999972</v>
      </c>
      <c r="I128" s="13">
        <f>[11]ICE!J92</f>
        <v>9311.8699999999972</v>
      </c>
      <c r="J128" s="13">
        <f>[11]ICE!K92</f>
        <v>9311.8699999999972</v>
      </c>
      <c r="K128" s="13">
        <f>[11]ICE!L92</f>
        <v>9311.8699999999972</v>
      </c>
      <c r="L128" s="13">
        <f>[11]ICE!M92</f>
        <v>9311.8699999999972</v>
      </c>
      <c r="M128" s="13">
        <f>[11]ICE!N92</f>
        <v>9311.8699999999972</v>
      </c>
    </row>
    <row r="129" spans="1:17" x14ac:dyDescent="0.3">
      <c r="A129" s="116" t="str">
        <f>[11]ICE!B93</f>
        <v>j. Bloque mayor a 371 kWh</v>
      </c>
      <c r="B129" s="115">
        <f>[11]ICE!C93</f>
        <v>117.17999999999995</v>
      </c>
      <c r="C129" s="115">
        <f>[11]ICE!D93</f>
        <v>117.17999999999996</v>
      </c>
      <c r="D129" s="115">
        <f>[11]ICE!E93</f>
        <v>117.17999999999995</v>
      </c>
      <c r="E129" s="115">
        <f>[11]ICE!F93</f>
        <v>117.17999999999996</v>
      </c>
      <c r="F129" s="115">
        <f>[11]ICE!G93</f>
        <v>117.17999999999995</v>
      </c>
      <c r="G129" s="115">
        <f>[11]ICE!H93</f>
        <v>117.17999999999996</v>
      </c>
      <c r="H129" s="115">
        <f>[11]ICE!I93</f>
        <v>117.17999999999995</v>
      </c>
      <c r="I129" s="115">
        <f>[11]ICE!J93</f>
        <v>117.17999999999995</v>
      </c>
      <c r="J129" s="115">
        <f>[11]ICE!K93</f>
        <v>117.17999999999996</v>
      </c>
      <c r="K129" s="115">
        <f>[11]ICE!L93</f>
        <v>117.17999999999995</v>
      </c>
      <c r="L129" s="115">
        <f>[11]ICE!M93</f>
        <v>117.17999999999996</v>
      </c>
      <c r="M129" s="115">
        <f>[11]ICE!N93</f>
        <v>117.17999999999995</v>
      </c>
    </row>
    <row r="130" spans="1:17" x14ac:dyDescent="0.3">
      <c r="A130" s="66" t="str">
        <f>[11]ICE!B94</f>
        <v>Tarifa en centros de recarga en planteles para autobuses electricos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spans="1:17" x14ac:dyDescent="0.3">
      <c r="A131" s="66" t="str">
        <f>[11]ICE!B95</f>
        <v>T-BE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spans="1:17" x14ac:dyDescent="0.3">
      <c r="A132" s="116" t="str">
        <f>[11]ICE!B96</f>
        <v>b. Consumo de Energía cada kWh</v>
      </c>
      <c r="B132" s="115">
        <f>[11]ICE!C96</f>
        <v>52.869999999999955</v>
      </c>
      <c r="C132" s="115">
        <f>[11]ICE!D96</f>
        <v>52.869999999999962</v>
      </c>
      <c r="D132" s="115">
        <f>[11]ICE!E96</f>
        <v>52.869999999999955</v>
      </c>
      <c r="E132" s="115">
        <f>[11]ICE!F96</f>
        <v>52.869999999999962</v>
      </c>
      <c r="F132" s="115">
        <f>[11]ICE!G96</f>
        <v>52.869999999999955</v>
      </c>
      <c r="G132" s="115">
        <f>[11]ICE!H96</f>
        <v>52.869999999999962</v>
      </c>
      <c r="H132" s="115">
        <f>[11]ICE!I96</f>
        <v>52.869999999999955</v>
      </c>
      <c r="I132" s="115">
        <f>[11]ICE!J96</f>
        <v>52.869999999999955</v>
      </c>
      <c r="J132" s="115">
        <f>[11]ICE!K96</f>
        <v>52.869999999999962</v>
      </c>
      <c r="K132" s="115">
        <f>[11]ICE!L96</f>
        <v>52.869999999999955</v>
      </c>
      <c r="L132" s="115">
        <f>[11]ICE!M96</f>
        <v>52.869999999999962</v>
      </c>
      <c r="M132" s="115">
        <f>[11]ICE!N96</f>
        <v>52.869999999999955</v>
      </c>
    </row>
    <row r="133" spans="1:17" x14ac:dyDescent="0.3">
      <c r="A133" s="66" t="str">
        <f>[11]ICE!B97</f>
        <v>Tarifa para los costos de interconeción 
excedentes de energía (colones/kWh)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7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 spans="1:17" x14ac:dyDescent="0.3">
      <c r="A135" s="22" t="str">
        <f>[11]ICE!B99</f>
        <v>Etapa I</v>
      </c>
      <c r="B135" s="137">
        <f>[11]ICE!C99</f>
        <v>41901</v>
      </c>
      <c r="C135" s="137">
        <f>[11]ICE!D99</f>
        <v>41901</v>
      </c>
      <c r="D135" s="137">
        <f>[11]ICE!E99</f>
        <v>41901</v>
      </c>
      <c r="E135" s="137">
        <f>[11]ICE!F99</f>
        <v>41901</v>
      </c>
      <c r="F135" s="137">
        <f>[11]ICE!G99</f>
        <v>41901</v>
      </c>
      <c r="G135" s="137">
        <f>[11]ICE!H99</f>
        <v>41901</v>
      </c>
      <c r="H135" s="137">
        <f>[11]ICE!I99</f>
        <v>26172</v>
      </c>
      <c r="I135" s="137">
        <f>[11]ICE!J99</f>
        <v>18682</v>
      </c>
      <c r="J135" s="137">
        <f>[11]ICE!K99</f>
        <v>18682</v>
      </c>
      <c r="K135" s="137">
        <f>[11]ICE!L99</f>
        <v>18682</v>
      </c>
      <c r="L135" s="137">
        <f>[11]ICE!M99</f>
        <v>18682</v>
      </c>
      <c r="M135" s="137">
        <f>[11]ICE!N99</f>
        <v>18682</v>
      </c>
    </row>
    <row r="136" spans="1:17" x14ac:dyDescent="0.3">
      <c r="A136" s="22" t="str">
        <f>[11]ICE!B100</f>
        <v>Etapa II</v>
      </c>
      <c r="B136" s="137">
        <f>[11]ICE!C100</f>
        <v>39260</v>
      </c>
      <c r="C136" s="137">
        <f>[11]ICE!D100</f>
        <v>39260</v>
      </c>
      <c r="D136" s="137">
        <f>[11]ICE!E100</f>
        <v>39260</v>
      </c>
      <c r="E136" s="137">
        <f>[11]ICE!F100</f>
        <v>39260</v>
      </c>
      <c r="F136" s="137">
        <f>[11]ICE!G100</f>
        <v>39260</v>
      </c>
      <c r="G136" s="137">
        <f>[11]ICE!H100</f>
        <v>39260</v>
      </c>
      <c r="H136" s="137">
        <f>[11]ICE!I100</f>
        <v>104939.87096774194</v>
      </c>
      <c r="I136" s="137">
        <f>[11]ICE!J100</f>
        <v>136216</v>
      </c>
      <c r="J136" s="137">
        <f>[11]ICE!K100</f>
        <v>136216</v>
      </c>
      <c r="K136" s="137">
        <f>[11]ICE!L100</f>
        <v>136216</v>
      </c>
      <c r="L136" s="137">
        <f>[11]ICE!M100</f>
        <v>136216</v>
      </c>
      <c r="M136" s="137">
        <f>[11]ICE!N100</f>
        <v>136216</v>
      </c>
    </row>
    <row r="137" spans="1:17" x14ac:dyDescent="0.3">
      <c r="A137" s="22" t="str">
        <f>[11]ICE!B101</f>
        <v>Etapa III</v>
      </c>
      <c r="B137" s="137">
        <f>[11]ICE!C101</f>
        <v>154539</v>
      </c>
      <c r="C137" s="137">
        <f>[11]ICE!D101</f>
        <v>154539</v>
      </c>
      <c r="D137" s="137">
        <f>[11]ICE!E101</f>
        <v>154539</v>
      </c>
      <c r="E137" s="137">
        <f>[11]ICE!F101</f>
        <v>154539</v>
      </c>
      <c r="F137" s="137">
        <f>[11]ICE!G101</f>
        <v>154539</v>
      </c>
      <c r="G137" s="137">
        <f>[11]ICE!H101</f>
        <v>154539</v>
      </c>
      <c r="H137" s="137">
        <f>[11]ICE!I101</f>
        <v>141073.93548387097</v>
      </c>
      <c r="I137" s="137">
        <f>[11]ICE!J101</f>
        <v>134662</v>
      </c>
      <c r="J137" s="137">
        <f>[11]ICE!K101</f>
        <v>134662</v>
      </c>
      <c r="K137" s="137">
        <f>[11]ICE!L101</f>
        <v>134662</v>
      </c>
      <c r="L137" s="137">
        <f>[11]ICE!M101</f>
        <v>134662</v>
      </c>
      <c r="M137" s="137">
        <f>[11]ICE!N101</f>
        <v>134662</v>
      </c>
    </row>
    <row r="138" spans="1:17" x14ac:dyDescent="0.3">
      <c r="A138" s="116" t="str">
        <f>[11]ICE!B102</f>
        <v>Etapa IV</v>
      </c>
      <c r="B138" s="145">
        <f>[11]ICE!C102</f>
        <v>130392</v>
      </c>
      <c r="C138" s="145">
        <f>[11]ICE!D102</f>
        <v>130392</v>
      </c>
      <c r="D138" s="145">
        <f>[11]ICE!E102</f>
        <v>130392</v>
      </c>
      <c r="E138" s="145">
        <f>[11]ICE!F102</f>
        <v>130392</v>
      </c>
      <c r="F138" s="145">
        <f>[11]ICE!G102</f>
        <v>130392</v>
      </c>
      <c r="G138" s="145">
        <f>[11]ICE!H102</f>
        <v>130392</v>
      </c>
      <c r="H138" s="145">
        <f>[11]ICE!I102</f>
        <v>107604.96774193548</v>
      </c>
      <c r="I138" s="145">
        <f>[11]ICE!J102</f>
        <v>96754</v>
      </c>
      <c r="J138" s="145">
        <f>[11]ICE!K102</f>
        <v>96754</v>
      </c>
      <c r="K138" s="145">
        <f>[11]ICE!L102</f>
        <v>96754</v>
      </c>
      <c r="L138" s="145">
        <f>[11]ICE!M102</f>
        <v>96754</v>
      </c>
      <c r="M138" s="145">
        <f>[11]ICE!N102</f>
        <v>96754</v>
      </c>
    </row>
    <row r="139" spans="1:17" s="16" customFormat="1" x14ac:dyDescent="0.3">
      <c r="A139" s="183" t="str">
        <f>[11]ICE!B103</f>
        <v>Tarifa máxima para la compra-venta de
excedentes de energía</v>
      </c>
      <c r="B139" s="183"/>
      <c r="C139" s="18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"/>
      <c r="O139" s="1"/>
      <c r="P139" s="1"/>
      <c r="Q139" s="1"/>
    </row>
    <row r="140" spans="1:17" s="16" customFormat="1" x14ac:dyDescent="0.3">
      <c r="A140" s="66" t="str">
        <f>[11]ICE!B104</f>
        <v>T-TCVE</v>
      </c>
      <c r="B140" s="21"/>
      <c r="C140" s="21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"/>
      <c r="O140" s="1"/>
      <c r="P140" s="1"/>
      <c r="Q140" s="1"/>
    </row>
    <row r="141" spans="1:17" x14ac:dyDescent="0.3">
      <c r="A141" s="22" t="str">
        <f>[11]ICE!B105</f>
        <v>Periodo Noche</v>
      </c>
      <c r="B141" s="13">
        <f>[11]ICE!C105</f>
        <v>32.789999999999985</v>
      </c>
      <c r="C141" s="13">
        <f>[11]ICE!D105</f>
        <v>32.789999999999985</v>
      </c>
      <c r="D141" s="13">
        <f>[11]ICE!E105</f>
        <v>32.789999999999985</v>
      </c>
      <c r="E141" s="13">
        <f>[11]ICE!F105</f>
        <v>34.869999999999997</v>
      </c>
      <c r="F141" s="13">
        <f>[11]ICE!G105</f>
        <v>34.86999999999999</v>
      </c>
      <c r="G141" s="13">
        <f>[11]ICE!H105</f>
        <v>34.869999999999997</v>
      </c>
      <c r="H141" s="13">
        <f>[11]ICE!I105</f>
        <v>37.51</v>
      </c>
      <c r="I141" s="13">
        <f>[11]ICE!J105</f>
        <v>37.51</v>
      </c>
      <c r="J141" s="13">
        <f>[11]ICE!K105</f>
        <v>37.51</v>
      </c>
      <c r="K141" s="13">
        <f>[11]ICE!L105</f>
        <v>30.330000000000013</v>
      </c>
      <c r="L141" s="13">
        <f>[11]ICE!M105</f>
        <v>30.330000000000009</v>
      </c>
      <c r="M141" s="13">
        <f>[11]ICE!N105</f>
        <v>30.330000000000013</v>
      </c>
    </row>
    <row r="142" spans="1:17" x14ac:dyDescent="0.3">
      <c r="A142" s="22" t="str">
        <f>[11]ICE!B106</f>
        <v>Periodo Punta</v>
      </c>
      <c r="B142" s="13">
        <f>[11]ICE!C106</f>
        <v>65.410000000000025</v>
      </c>
      <c r="C142" s="13">
        <f>[11]ICE!D106</f>
        <v>65.410000000000025</v>
      </c>
      <c r="D142" s="13">
        <f>[11]ICE!E106</f>
        <v>65.410000000000025</v>
      </c>
      <c r="E142" s="13">
        <f>[11]ICE!F106</f>
        <v>69.339999999999975</v>
      </c>
      <c r="F142" s="13">
        <f>[11]ICE!G106</f>
        <v>69.339999999999989</v>
      </c>
      <c r="G142" s="13">
        <f>[11]ICE!H106</f>
        <v>69.339999999999975</v>
      </c>
      <c r="H142" s="13">
        <f>[11]ICE!I106</f>
        <v>74.32999999999997</v>
      </c>
      <c r="I142" s="13">
        <f>[11]ICE!J106</f>
        <v>74.32999999999997</v>
      </c>
      <c r="J142" s="13">
        <f>[11]ICE!K106</f>
        <v>74.32999999999997</v>
      </c>
      <c r="K142" s="13">
        <f>[11]ICE!L106</f>
        <v>60.069999999999986</v>
      </c>
      <c r="L142" s="13">
        <f>[11]ICE!M106</f>
        <v>60.069999999999986</v>
      </c>
      <c r="M142" s="13">
        <f>[11]ICE!N106</f>
        <v>60.069999999999986</v>
      </c>
    </row>
    <row r="143" spans="1:17" x14ac:dyDescent="0.3">
      <c r="A143" s="116" t="str">
        <f>[11]ICE!B107</f>
        <v>Periodo Valle</v>
      </c>
      <c r="B143" s="115">
        <f>[11]ICE!C107</f>
        <v>49.289999999999978</v>
      </c>
      <c r="C143" s="115">
        <f>[11]ICE!D107</f>
        <v>49.289999999999978</v>
      </c>
      <c r="D143" s="115">
        <f>[11]ICE!E107</f>
        <v>49.289999999999978</v>
      </c>
      <c r="E143" s="115">
        <f>[11]ICE!F107</f>
        <v>52.299999999999969</v>
      </c>
      <c r="F143" s="115">
        <f>[11]ICE!G107</f>
        <v>52.299999999999969</v>
      </c>
      <c r="G143" s="115">
        <f>[11]ICE!H107</f>
        <v>52.299999999999969</v>
      </c>
      <c r="H143" s="115">
        <f>[11]ICE!I107</f>
        <v>56.089999999999982</v>
      </c>
      <c r="I143" s="115">
        <f>[11]ICE!J107</f>
        <v>56.089999999999982</v>
      </c>
      <c r="J143" s="115">
        <f>[11]ICE!K107</f>
        <v>56.089999999999989</v>
      </c>
      <c r="K143" s="115">
        <f>[11]ICE!L107</f>
        <v>45.359999999999978</v>
      </c>
      <c r="L143" s="115">
        <f>[11]ICE!M107</f>
        <v>45.359999999999985</v>
      </c>
      <c r="M143" s="115">
        <f>[11]ICE!N107</f>
        <v>45.359999999999978</v>
      </c>
    </row>
    <row r="144" spans="1:17" x14ac:dyDescent="0.3">
      <c r="A144" s="66" t="str">
        <f>[11]ICE!B108</f>
        <v>Tarifa de los recursos energéticos distribuidos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spans="1:13" x14ac:dyDescent="0.3">
      <c r="A145" s="66" t="str">
        <f>[11]ICE!B109</f>
        <v>T-TDER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x14ac:dyDescent="0.3">
      <c r="A146" s="116" t="str">
        <f>[11]ICE!B110</f>
        <v>Por kW instalado</v>
      </c>
      <c r="B146" s="115">
        <f>[11]ICE!C110</f>
        <v>255</v>
      </c>
      <c r="C146" s="115">
        <f>[11]ICE!D110</f>
        <v>255</v>
      </c>
      <c r="D146" s="115">
        <f>[11]ICE!E110</f>
        <v>255</v>
      </c>
      <c r="E146" s="115">
        <f>[11]ICE!F110</f>
        <v>255</v>
      </c>
      <c r="F146" s="115">
        <f>[11]ICE!G110</f>
        <v>255</v>
      </c>
      <c r="G146" s="115">
        <f>[11]ICE!H110</f>
        <v>255</v>
      </c>
      <c r="H146" s="115">
        <f>[11]ICE!I110</f>
        <v>255</v>
      </c>
      <c r="I146" s="115">
        <f>[11]ICE!J110</f>
        <v>255</v>
      </c>
      <c r="J146" s="115">
        <f>[11]ICE!K110</f>
        <v>255</v>
      </c>
      <c r="K146" s="115">
        <f>[11]ICE!L110</f>
        <v>255</v>
      </c>
      <c r="L146" s="115">
        <f>[11]ICE!M110</f>
        <v>255</v>
      </c>
      <c r="M146" s="115">
        <f>[11]ICE!N110</f>
        <v>255</v>
      </c>
    </row>
    <row r="147" spans="1:13" x14ac:dyDescent="0.3">
      <c r="A147" s="66" t="str">
        <f>[11]ICE!B111</f>
        <v xml:space="preserve">Tarifa de peajes de distribución 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spans="1:13" x14ac:dyDescent="0.3">
      <c r="A148" s="66" t="str">
        <f>[11]ICE!B112</f>
        <v>T-TPDx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spans="1:13" x14ac:dyDescent="0.3">
      <c r="A149" s="116" t="str">
        <f>[11]ICE!B113</f>
        <v>Por Energía transportada</v>
      </c>
      <c r="B149" s="115">
        <f>[11]ICE!C113</f>
        <v>0.89000000000000035</v>
      </c>
      <c r="C149" s="115">
        <f>[11]ICE!D113</f>
        <v>0.89000000000000035</v>
      </c>
      <c r="D149" s="115">
        <f>[11]ICE!E113</f>
        <v>0.89000000000000035</v>
      </c>
      <c r="E149" s="115">
        <f>[11]ICE!F113</f>
        <v>0.89000000000000035</v>
      </c>
      <c r="F149" s="115">
        <f>[11]ICE!G113</f>
        <v>0.89000000000000035</v>
      </c>
      <c r="G149" s="115">
        <f>[11]ICE!H113</f>
        <v>0.89000000000000035</v>
      </c>
      <c r="H149" s="115">
        <f>[11]ICE!I113</f>
        <v>0.89000000000000035</v>
      </c>
      <c r="I149" s="115">
        <f>[11]ICE!J113</f>
        <v>0.89000000000000035</v>
      </c>
      <c r="J149" s="115">
        <f>[11]ICE!K113</f>
        <v>0.89000000000000035</v>
      </c>
      <c r="K149" s="115">
        <f>[11]ICE!L113</f>
        <v>0.89000000000000035</v>
      </c>
      <c r="L149" s="115">
        <f>[11]ICE!M113</f>
        <v>0.89000000000000035</v>
      </c>
      <c r="M149" s="115">
        <f>[11]ICE!N113</f>
        <v>0.89000000000000035</v>
      </c>
    </row>
    <row r="150" spans="1:13" x14ac:dyDescent="0.3">
      <c r="A150" s="22"/>
      <c r="H150" s="13"/>
      <c r="I150" s="13"/>
      <c r="J150" s="13"/>
      <c r="K150" s="13"/>
      <c r="L150" s="13"/>
      <c r="M150" s="13"/>
    </row>
    <row r="153" spans="1:13" x14ac:dyDescent="0.3">
      <c r="A153" s="24"/>
    </row>
    <row r="154" spans="1:13" x14ac:dyDescent="0.3">
      <c r="A154" s="24"/>
    </row>
  </sheetData>
  <mergeCells count="5">
    <mergeCell ref="A5:J5"/>
    <mergeCell ref="A6:M6"/>
    <mergeCell ref="A41:J41"/>
    <mergeCell ref="A42:M42"/>
    <mergeCell ref="A139:C139"/>
  </mergeCells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C31C-A2E6-4822-9E63-15E1F4709584}">
  <sheetPr>
    <tabColor theme="2"/>
  </sheetPr>
  <dimension ref="A4:O137"/>
  <sheetViews>
    <sheetView topLeftCell="A122" workbookViewId="0">
      <selection activeCell="A132" sqref="A132:O137"/>
    </sheetView>
  </sheetViews>
  <sheetFormatPr baseColWidth="10" defaultColWidth="11.44140625" defaultRowHeight="14.4" x14ac:dyDescent="0.3"/>
  <cols>
    <col min="1" max="1" width="49.88671875" style="1" bestFit="1" customWidth="1"/>
    <col min="2" max="7" width="12.33203125" style="1" bestFit="1" customWidth="1"/>
    <col min="8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ht="30" customHeight="1" x14ac:dyDescent="0.3"/>
    <row r="5" spans="1:14" x14ac:dyDescent="0.3">
      <c r="A5" s="179" t="s">
        <v>46</v>
      </c>
      <c r="B5" s="179"/>
      <c r="C5" s="179"/>
      <c r="D5" s="179"/>
      <c r="E5" s="179"/>
      <c r="F5" s="179"/>
      <c r="G5" s="179"/>
      <c r="H5" s="179"/>
      <c r="I5" s="179"/>
      <c r="J5" s="179"/>
      <c r="K5" s="2"/>
      <c r="L5" s="2"/>
    </row>
    <row r="6" spans="1:14" x14ac:dyDescent="0.3">
      <c r="A6" s="180" t="s">
        <v>245</v>
      </c>
      <c r="B6" s="180"/>
      <c r="C6" s="180"/>
      <c r="D6" s="180"/>
      <c r="E6" s="180"/>
      <c r="F6" s="180"/>
      <c r="G6" s="180"/>
      <c r="H6" s="180"/>
      <c r="I6" s="180"/>
      <c r="J6" s="180"/>
      <c r="K6" s="36"/>
      <c r="L6" s="36"/>
    </row>
    <row r="7" spans="1:14" x14ac:dyDescent="0.3">
      <c r="A7" s="17" t="str">
        <f>[11]CNFL!B7</f>
        <v>Tipo de tarifa y bloque</v>
      </c>
      <c r="B7" s="18" t="str">
        <f>[11]CNFL!C7</f>
        <v>Enero</v>
      </c>
      <c r="C7" s="18" t="str">
        <f>[11]CNFL!D7</f>
        <v>Febrero</v>
      </c>
      <c r="D7" s="18" t="str">
        <f>[11]CNFL!E7</f>
        <v>Marzo</v>
      </c>
      <c r="E7" s="18" t="str">
        <f>[11]CNFL!F7</f>
        <v>Abril</v>
      </c>
      <c r="F7" s="18" t="str">
        <f>[11]CNFL!G7</f>
        <v>Mayo</v>
      </c>
      <c r="G7" s="18" t="str">
        <f>[11]CNFL!H7</f>
        <v>Junio</v>
      </c>
      <c r="H7" s="18" t="str">
        <f>[11]CNFL!I7</f>
        <v>Julio</v>
      </c>
      <c r="I7" s="18" t="str">
        <f>[11]CNFL!J7</f>
        <v>Agosto</v>
      </c>
      <c r="J7" s="18" t="str">
        <f>[11]CNFL!K7</f>
        <v>Septiembre</v>
      </c>
      <c r="K7" s="18" t="str">
        <f>[11]CNFL!L7</f>
        <v>Octubre</v>
      </c>
      <c r="L7" s="18" t="str">
        <f>[11]CNFL!M7</f>
        <v>Noviembre</v>
      </c>
      <c r="M7" s="18" t="str">
        <f>[11]CNFL!N7</f>
        <v>Diciembre</v>
      </c>
      <c r="N7" s="37"/>
    </row>
    <row r="8" spans="1:14" x14ac:dyDescent="0.3">
      <c r="A8" s="51" t="str">
        <f>[11]CNFL!B8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74" t="str">
        <f>[11]CNFL!B9</f>
        <v>T-RE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21"/>
    </row>
    <row r="10" spans="1:14" x14ac:dyDescent="0.3">
      <c r="A10" s="22" t="str">
        <f>[11]CNFL!B10</f>
        <v>a. Bloque 0-30 kWh</v>
      </c>
      <c r="B10" s="13">
        <f>[11]CNFL!C10</f>
        <v>2034.599999999999</v>
      </c>
      <c r="C10" s="13">
        <f>[11]CNFL!D10</f>
        <v>2034.599999999999</v>
      </c>
      <c r="D10" s="13">
        <f>[11]CNFL!E10</f>
        <v>2034.599999999999</v>
      </c>
      <c r="E10" s="13">
        <f>[11]CNFL!F10</f>
        <v>2034.599999999999</v>
      </c>
      <c r="F10" s="13">
        <f>[11]CNFL!G10</f>
        <v>2034.599999999999</v>
      </c>
      <c r="G10" s="13">
        <f>[11]CNFL!H10</f>
        <v>2034.599999999999</v>
      </c>
      <c r="H10" s="13">
        <f>[11]CNFL!I10</f>
        <v>2034.599999999999</v>
      </c>
      <c r="I10" s="13">
        <f>[11]CNFL!J10</f>
        <v>2034.599999999999</v>
      </c>
      <c r="J10" s="13">
        <f>[11]CNFL!K10</f>
        <v>2034.599999999999</v>
      </c>
      <c r="K10" s="13">
        <f>[11]CNFL!L10</f>
        <v>2034.599999999999</v>
      </c>
      <c r="L10" s="13">
        <f>[11]CNFL!M10</f>
        <v>2034.599999999999</v>
      </c>
      <c r="M10" s="13">
        <f>[11]CNFL!N10</f>
        <v>2034.599999999999</v>
      </c>
      <c r="N10" s="13"/>
    </row>
    <row r="11" spans="1:14" x14ac:dyDescent="0.3">
      <c r="A11" s="22" t="str">
        <f>[11]CNFL!B11</f>
        <v>b. Bloque 31-200 kWh</v>
      </c>
      <c r="B11" s="13">
        <f>[11]CNFL!C11</f>
        <v>67.819999999999965</v>
      </c>
      <c r="C11" s="13">
        <f>[11]CNFL!D11</f>
        <v>67.819999999999951</v>
      </c>
      <c r="D11" s="13">
        <f>[11]CNFL!E11</f>
        <v>67.819999999999965</v>
      </c>
      <c r="E11" s="13">
        <f>[11]CNFL!F11</f>
        <v>67.819999999999951</v>
      </c>
      <c r="F11" s="13">
        <f>[11]CNFL!G11</f>
        <v>67.819999999999965</v>
      </c>
      <c r="G11" s="13">
        <f>[11]CNFL!H11</f>
        <v>67.819999999999951</v>
      </c>
      <c r="H11" s="13">
        <f>[11]CNFL!I11</f>
        <v>67.819999999999965</v>
      </c>
      <c r="I11" s="13">
        <f>[11]CNFL!J11</f>
        <v>67.819999999999965</v>
      </c>
      <c r="J11" s="13">
        <f>[11]CNFL!K11</f>
        <v>67.819999999999951</v>
      </c>
      <c r="K11" s="13">
        <f>[11]CNFL!L11</f>
        <v>67.819999999999965</v>
      </c>
      <c r="L11" s="13">
        <f>[11]CNFL!M11</f>
        <v>67.819999999999951</v>
      </c>
      <c r="M11" s="13">
        <f>[11]CNFL!N11</f>
        <v>67.819999999999965</v>
      </c>
      <c r="N11" s="13"/>
    </row>
    <row r="12" spans="1:14" x14ac:dyDescent="0.3">
      <c r="A12" s="22" t="str">
        <f>[11]CNFL!B12</f>
        <v>c. Bloque 201-300 kWh</v>
      </c>
      <c r="B12" s="13">
        <f>[11]CNFL!C12</f>
        <v>104.07000000000004</v>
      </c>
      <c r="C12" s="13">
        <f>[11]CNFL!D12</f>
        <v>104.07000000000002</v>
      </c>
      <c r="D12" s="13">
        <f>[11]CNFL!E12</f>
        <v>104.07000000000004</v>
      </c>
      <c r="E12" s="13">
        <f>[11]CNFL!F12</f>
        <v>104.07000000000002</v>
      </c>
      <c r="F12" s="13">
        <f>[11]CNFL!G12</f>
        <v>104.07000000000004</v>
      </c>
      <c r="G12" s="13">
        <f>[11]CNFL!H12</f>
        <v>104.07000000000002</v>
      </c>
      <c r="H12" s="13">
        <f>[11]CNFL!I12</f>
        <v>104.07000000000004</v>
      </c>
      <c r="I12" s="13">
        <f>[11]CNFL!J12</f>
        <v>104.07000000000004</v>
      </c>
      <c r="J12" s="13">
        <f>[11]CNFL!K12</f>
        <v>104.07000000000002</v>
      </c>
      <c r="K12" s="13">
        <f>[11]CNFL!L12</f>
        <v>104.07000000000004</v>
      </c>
      <c r="L12" s="13">
        <f>[11]CNFL!M12</f>
        <v>104.07000000000002</v>
      </c>
      <c r="M12" s="13">
        <f>[11]CNFL!N12</f>
        <v>104.07000000000004</v>
      </c>
      <c r="N12" s="13"/>
    </row>
    <row r="13" spans="1:14" x14ac:dyDescent="0.3">
      <c r="A13" s="116" t="str">
        <f>[11]CNFL!B13</f>
        <v>d. Bloque mayor a 300 kWh</v>
      </c>
      <c r="B13" s="115">
        <f>[11]CNFL!C13</f>
        <v>107.59000000000003</v>
      </c>
      <c r="C13" s="115">
        <f>[11]CNFL!D13</f>
        <v>107.59000000000002</v>
      </c>
      <c r="D13" s="115">
        <f>[11]CNFL!E13</f>
        <v>107.59000000000003</v>
      </c>
      <c r="E13" s="115">
        <f>[11]CNFL!F13</f>
        <v>107.59000000000002</v>
      </c>
      <c r="F13" s="115">
        <f>[11]CNFL!G13</f>
        <v>107.59000000000003</v>
      </c>
      <c r="G13" s="115">
        <f>[11]CNFL!H13</f>
        <v>107.59000000000002</v>
      </c>
      <c r="H13" s="115">
        <f>[11]CNFL!I13</f>
        <v>107.59000000000003</v>
      </c>
      <c r="I13" s="115">
        <f>[11]CNFL!J13</f>
        <v>107.59000000000003</v>
      </c>
      <c r="J13" s="115">
        <f>[11]CNFL!K13</f>
        <v>107.59000000000002</v>
      </c>
      <c r="K13" s="115">
        <f>[11]CNFL!L13</f>
        <v>107.59000000000003</v>
      </c>
      <c r="L13" s="115">
        <f>[11]CNFL!M13</f>
        <v>107.59000000000002</v>
      </c>
      <c r="M13" s="115">
        <f>[11]CNFL!N13</f>
        <v>107.59000000000003</v>
      </c>
      <c r="N13" s="21"/>
    </row>
    <row r="14" spans="1:14" x14ac:dyDescent="0.3">
      <c r="A14" s="51" t="str">
        <f>[11]CNFL!B14</f>
        <v>Residencial horaria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21"/>
    </row>
    <row r="15" spans="1:14" x14ac:dyDescent="0.3">
      <c r="A15" s="20" t="str">
        <f>[11]CNFL!B15</f>
        <v>T-REH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3">
      <c r="A16" s="22" t="str">
        <f>[11]CNFL!B16</f>
        <v>a. Bloque 0-500 KWh   Punta</v>
      </c>
      <c r="B16" s="13">
        <f>[11]CNFL!C16</f>
        <v>156.96</v>
      </c>
      <c r="C16" s="13">
        <f>[11]CNFL!D16</f>
        <v>156.96</v>
      </c>
      <c r="D16" s="13">
        <f>[11]CNFL!E16</f>
        <v>156.96</v>
      </c>
      <c r="E16" s="13">
        <f>[11]CNFL!F16</f>
        <v>156.96</v>
      </c>
      <c r="F16" s="13">
        <f>[11]CNFL!G16</f>
        <v>156.96</v>
      </c>
      <c r="G16" s="13">
        <f>[11]CNFL!H16</f>
        <v>156.96</v>
      </c>
      <c r="H16" s="13">
        <f>[11]CNFL!I16</f>
        <v>156.96</v>
      </c>
      <c r="I16" s="13">
        <f>[11]CNFL!J16</f>
        <v>156.96</v>
      </c>
      <c r="J16" s="13">
        <f>[11]CNFL!K16</f>
        <v>156.96</v>
      </c>
      <c r="K16" s="13">
        <f>[11]CNFL!L16</f>
        <v>156.96</v>
      </c>
      <c r="L16" s="13">
        <f>[11]CNFL!M16</f>
        <v>156.96</v>
      </c>
      <c r="M16" s="13">
        <f>[11]CNFL!N16</f>
        <v>156.96</v>
      </c>
      <c r="N16" s="13"/>
    </row>
    <row r="17" spans="1:15" x14ac:dyDescent="0.3">
      <c r="A17" s="22" t="str">
        <f>[11]CNFL!B17</f>
        <v>b. Bloque 0-500 KWh   Valle</v>
      </c>
      <c r="B17" s="13">
        <f>[11]CNFL!C17</f>
        <v>64.349999999999966</v>
      </c>
      <c r="C17" s="13">
        <f>[11]CNFL!D17</f>
        <v>64.349999999999966</v>
      </c>
      <c r="D17" s="13">
        <f>[11]CNFL!E17</f>
        <v>64.349999999999966</v>
      </c>
      <c r="E17" s="13">
        <f>[11]CNFL!F17</f>
        <v>64.349999999999966</v>
      </c>
      <c r="F17" s="13">
        <f>[11]CNFL!G17</f>
        <v>64.349999999999966</v>
      </c>
      <c r="G17" s="13">
        <f>[11]CNFL!H17</f>
        <v>64.349999999999966</v>
      </c>
      <c r="H17" s="13">
        <f>[11]CNFL!I17</f>
        <v>64.349999999999966</v>
      </c>
      <c r="I17" s="13">
        <f>[11]CNFL!J17</f>
        <v>64.349999999999966</v>
      </c>
      <c r="J17" s="13">
        <f>[11]CNFL!K17</f>
        <v>64.349999999999966</v>
      </c>
      <c r="K17" s="13">
        <f>[11]CNFL!L17</f>
        <v>64.349999999999966</v>
      </c>
      <c r="L17" s="13">
        <f>[11]CNFL!M17</f>
        <v>64.349999999999966</v>
      </c>
      <c r="M17" s="13">
        <f>[11]CNFL!N17</f>
        <v>64.349999999999966</v>
      </c>
      <c r="N17" s="13"/>
    </row>
    <row r="18" spans="1:15" x14ac:dyDescent="0.3">
      <c r="A18" s="22" t="str">
        <f>[11]CNFL!B18</f>
        <v>c. Bloque 0-500 KWh   Noche</v>
      </c>
      <c r="B18" s="13">
        <f>[11]CNFL!C18</f>
        <v>26.940000000000023</v>
      </c>
      <c r="C18" s="13">
        <f>[11]CNFL!D18</f>
        <v>26.940000000000019</v>
      </c>
      <c r="D18" s="13">
        <f>[11]CNFL!E18</f>
        <v>26.940000000000023</v>
      </c>
      <c r="E18" s="13">
        <f>[11]CNFL!F18</f>
        <v>26.940000000000019</v>
      </c>
      <c r="F18" s="13">
        <f>[11]CNFL!G18</f>
        <v>26.940000000000023</v>
      </c>
      <c r="G18" s="13">
        <f>[11]CNFL!H18</f>
        <v>26.940000000000019</v>
      </c>
      <c r="H18" s="13">
        <f>[11]CNFL!I18</f>
        <v>26.940000000000023</v>
      </c>
      <c r="I18" s="13">
        <f>[11]CNFL!J18</f>
        <v>26.940000000000023</v>
      </c>
      <c r="J18" s="13">
        <f>[11]CNFL!K18</f>
        <v>26.940000000000019</v>
      </c>
      <c r="K18" s="13">
        <f>[11]CNFL!L18</f>
        <v>26.940000000000023</v>
      </c>
      <c r="L18" s="13">
        <f>[11]CNFL!M18</f>
        <v>26.940000000000019</v>
      </c>
      <c r="M18" s="13">
        <f>[11]CNFL!N18</f>
        <v>26.940000000000023</v>
      </c>
      <c r="N18" s="13"/>
    </row>
    <row r="19" spans="1:15" x14ac:dyDescent="0.3">
      <c r="A19" s="22" t="str">
        <f>[11]CNFL!B19</f>
        <v>g. Bloque mayor a 500 KWh   Punta</v>
      </c>
      <c r="B19" s="13">
        <f>[11]CNFL!C19</f>
        <v>194.09000000000009</v>
      </c>
      <c r="C19" s="13">
        <f>[11]CNFL!D19</f>
        <v>194.09000000000009</v>
      </c>
      <c r="D19" s="13">
        <f>[11]CNFL!E19</f>
        <v>194.09000000000009</v>
      </c>
      <c r="E19" s="13">
        <f>[11]CNFL!F19</f>
        <v>194.09000000000009</v>
      </c>
      <c r="F19" s="13">
        <f>[11]CNFL!G19</f>
        <v>194.09000000000009</v>
      </c>
      <c r="G19" s="13">
        <f>[11]CNFL!H19</f>
        <v>194.09000000000009</v>
      </c>
      <c r="H19" s="13">
        <f>[11]CNFL!I19</f>
        <v>194.09000000000009</v>
      </c>
      <c r="I19" s="13">
        <f>[11]CNFL!J19</f>
        <v>194.09000000000009</v>
      </c>
      <c r="J19" s="13">
        <f>[11]CNFL!K19</f>
        <v>194.09000000000009</v>
      </c>
      <c r="K19" s="13">
        <f>[11]CNFL!L19</f>
        <v>194.09000000000009</v>
      </c>
      <c r="L19" s="13">
        <f>[11]CNFL!M19</f>
        <v>194.09000000000009</v>
      </c>
      <c r="M19" s="13">
        <f>[11]CNFL!N19</f>
        <v>194.09000000000009</v>
      </c>
      <c r="N19" s="13"/>
    </row>
    <row r="20" spans="1:15" x14ac:dyDescent="0.3">
      <c r="A20" s="22" t="str">
        <f>[11]CNFL!B20</f>
        <v>h. Bloque mayor a 500 KWh   Valle</v>
      </c>
      <c r="B20" s="13">
        <f>[11]CNFL!C20</f>
        <v>78.32999999999997</v>
      </c>
      <c r="C20" s="13">
        <f>[11]CNFL!D20</f>
        <v>78.32999999999997</v>
      </c>
      <c r="D20" s="13">
        <f>[11]CNFL!E20</f>
        <v>78.32999999999997</v>
      </c>
      <c r="E20" s="13">
        <f>[11]CNFL!F20</f>
        <v>78.32999999999997</v>
      </c>
      <c r="F20" s="13">
        <f>[11]CNFL!G20</f>
        <v>78.32999999999997</v>
      </c>
      <c r="G20" s="13">
        <f>[11]CNFL!H20</f>
        <v>78.32999999999997</v>
      </c>
      <c r="H20" s="13">
        <f>[11]CNFL!I20</f>
        <v>78.32999999999997</v>
      </c>
      <c r="I20" s="13">
        <f>[11]CNFL!J20</f>
        <v>78.32999999999997</v>
      </c>
      <c r="J20" s="13">
        <f>[11]CNFL!K20</f>
        <v>78.32999999999997</v>
      </c>
      <c r="K20" s="13">
        <f>[11]CNFL!L20</f>
        <v>78.32999999999997</v>
      </c>
      <c r="L20" s="13">
        <f>[11]CNFL!M20</f>
        <v>78.32999999999997</v>
      </c>
      <c r="M20" s="13">
        <f>[11]CNFL!N20</f>
        <v>78.32999999999997</v>
      </c>
      <c r="N20" s="21"/>
    </row>
    <row r="21" spans="1:15" x14ac:dyDescent="0.3">
      <c r="A21" s="116" t="str">
        <f>[11]CNFL!B21</f>
        <v>i. Bloque mayor a 500 KWh   Noche</v>
      </c>
      <c r="B21" s="115">
        <f>[11]CNFL!C21</f>
        <v>36.26</v>
      </c>
      <c r="C21" s="115">
        <f>[11]CNFL!D21</f>
        <v>36.26</v>
      </c>
      <c r="D21" s="115">
        <f>[11]CNFL!E21</f>
        <v>36.26</v>
      </c>
      <c r="E21" s="115">
        <f>[11]CNFL!F21</f>
        <v>36.26</v>
      </c>
      <c r="F21" s="115">
        <f>[11]CNFL!G21</f>
        <v>36.26</v>
      </c>
      <c r="G21" s="115">
        <f>[11]CNFL!H21</f>
        <v>36.26</v>
      </c>
      <c r="H21" s="115">
        <f>[11]CNFL!I21</f>
        <v>36.26</v>
      </c>
      <c r="I21" s="115">
        <f>[11]CNFL!J21</f>
        <v>36.26</v>
      </c>
      <c r="J21" s="115">
        <f>[11]CNFL!K21</f>
        <v>36.26</v>
      </c>
      <c r="K21" s="115">
        <f>[11]CNFL!L21</f>
        <v>36.26</v>
      </c>
      <c r="L21" s="115">
        <f>[11]CNFL!M21</f>
        <v>36.26</v>
      </c>
      <c r="M21" s="115">
        <f>[11]CNFL!N21</f>
        <v>36.26</v>
      </c>
      <c r="N21" s="21"/>
    </row>
    <row r="22" spans="1:15" x14ac:dyDescent="0.3">
      <c r="A22" s="66" t="str">
        <f>[11]CNFL!B22</f>
        <v>COMERCIOS Y SERVICIOS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5" x14ac:dyDescent="0.3">
      <c r="A23" s="66" t="str">
        <f>[11]CNFL!B23</f>
        <v>T-CO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5" x14ac:dyDescent="0.3">
      <c r="A24" s="22" t="str">
        <f>[11]CNFL!B24</f>
        <v>a. Consumo de Energía menor o igual a 3000 kWh</v>
      </c>
      <c r="B24" s="13">
        <f>[11]CNFL!C24</f>
        <v>114.59000000000005</v>
      </c>
      <c r="C24" s="13">
        <f>[11]CNFL!D24</f>
        <v>114.59000000000003</v>
      </c>
      <c r="D24" s="13">
        <f>[11]CNFL!E24</f>
        <v>114.59000000000005</v>
      </c>
      <c r="E24" s="13">
        <f>[11]CNFL!F24</f>
        <v>114.59000000000005</v>
      </c>
      <c r="F24" s="13">
        <f>[11]CNFL!G24</f>
        <v>114.59000000000005</v>
      </c>
      <c r="G24" s="13">
        <f>[11]CNFL!H24</f>
        <v>114.59000000000005</v>
      </c>
      <c r="H24" s="13">
        <f>[11]CNFL!I24</f>
        <v>114.59000000000005</v>
      </c>
      <c r="I24" s="13">
        <f>[11]CNFL!J24</f>
        <v>114.59000000000005</v>
      </c>
      <c r="J24" s="13">
        <f>[11]CNFL!K24</f>
        <v>114.59000000000005</v>
      </c>
      <c r="K24" s="13">
        <f>[11]CNFL!L24</f>
        <v>114.59000000000005</v>
      </c>
      <c r="L24" s="13">
        <f>[11]CNFL!M24</f>
        <v>114.59000000000005</v>
      </c>
      <c r="M24" s="13">
        <f>[11]CNFL!N24</f>
        <v>114.59000000000005</v>
      </c>
      <c r="N24" s="13"/>
    </row>
    <row r="25" spans="1:15" x14ac:dyDescent="0.3">
      <c r="A25" s="22" t="str">
        <f>[11]CNFL!B25</f>
        <v>b. Bloque 0-3000 kWh</v>
      </c>
      <c r="B25" s="13">
        <f>[11]CNFL!C25</f>
        <v>207000</v>
      </c>
      <c r="C25" s="13">
        <f>[11]CNFL!D25</f>
        <v>207000</v>
      </c>
      <c r="D25" s="13">
        <f>[11]CNFL!E25</f>
        <v>207000</v>
      </c>
      <c r="E25" s="13">
        <f>[11]CNFL!F25</f>
        <v>207000</v>
      </c>
      <c r="F25" s="13">
        <f>[11]CNFL!G25</f>
        <v>207000</v>
      </c>
      <c r="G25" s="13">
        <f>[11]CNFL!H25</f>
        <v>207000</v>
      </c>
      <c r="H25" s="13">
        <f>[11]CNFL!I25</f>
        <v>207000</v>
      </c>
      <c r="I25" s="13">
        <f>[11]CNFL!J25</f>
        <v>207000</v>
      </c>
      <c r="J25" s="13">
        <f>[11]CNFL!K25</f>
        <v>207000</v>
      </c>
      <c r="K25" s="13">
        <f>[11]CNFL!L25</f>
        <v>207000</v>
      </c>
      <c r="L25" s="13">
        <f>[11]CNFL!M25</f>
        <v>207000</v>
      </c>
      <c r="M25" s="13">
        <f>[11]CNFL!N25</f>
        <v>207000</v>
      </c>
      <c r="N25" s="13"/>
    </row>
    <row r="26" spans="1:15" x14ac:dyDescent="0.3">
      <c r="A26" s="22" t="str">
        <f>[11]CNFL!B26</f>
        <v>c. Bloque mayor a 3000 kWh</v>
      </c>
      <c r="B26" s="13">
        <f>[11]CNFL!C26</f>
        <v>69</v>
      </c>
      <c r="C26" s="13">
        <f>[11]CNFL!D26</f>
        <v>69</v>
      </c>
      <c r="D26" s="13">
        <f>[11]CNFL!E26</f>
        <v>69</v>
      </c>
      <c r="E26" s="13">
        <f>[11]CNFL!F26</f>
        <v>69</v>
      </c>
      <c r="F26" s="13">
        <f>[11]CNFL!G26</f>
        <v>69</v>
      </c>
      <c r="G26" s="13">
        <f>[11]CNFL!H26</f>
        <v>69</v>
      </c>
      <c r="H26" s="13">
        <f>[11]CNFL!I26</f>
        <v>69</v>
      </c>
      <c r="I26" s="13">
        <f>[11]CNFL!J26</f>
        <v>69</v>
      </c>
      <c r="J26" s="13">
        <f>[11]CNFL!K26</f>
        <v>69</v>
      </c>
      <c r="K26" s="13">
        <f>[11]CNFL!L26</f>
        <v>69</v>
      </c>
      <c r="L26" s="13">
        <f>[11]CNFL!M26</f>
        <v>69</v>
      </c>
      <c r="M26" s="13">
        <f>[11]CNFL!N26</f>
        <v>69</v>
      </c>
      <c r="N26" s="13"/>
    </row>
    <row r="27" spans="1:15" x14ac:dyDescent="0.3">
      <c r="A27" s="22" t="str">
        <f>[11]CNFL!B27</f>
        <v>d. Bloque 0-8 kW</v>
      </c>
      <c r="B27" s="13">
        <f>[11]CNFL!C27</f>
        <v>91995.600000000049</v>
      </c>
      <c r="C27" s="13">
        <f>[11]CNFL!D27</f>
        <v>91995.600000000049</v>
      </c>
      <c r="D27" s="13">
        <f>[11]CNFL!E27</f>
        <v>91995.600000000049</v>
      </c>
      <c r="E27" s="13">
        <f>[11]CNFL!F27</f>
        <v>91995.600000000049</v>
      </c>
      <c r="F27" s="13">
        <f>[11]CNFL!G27</f>
        <v>91995.600000000049</v>
      </c>
      <c r="G27" s="13">
        <f>[11]CNFL!H27</f>
        <v>91995.600000000049</v>
      </c>
      <c r="H27" s="13">
        <f>[11]CNFL!I27</f>
        <v>91995.600000000049</v>
      </c>
      <c r="I27" s="13">
        <f>[11]CNFL!J27</f>
        <v>91995.600000000049</v>
      </c>
      <c r="J27" s="13">
        <f>[11]CNFL!K27</f>
        <v>91995.600000000049</v>
      </c>
      <c r="K27" s="13">
        <f>[11]CNFL!L27</f>
        <v>91995.600000000049</v>
      </c>
      <c r="L27" s="13">
        <f>[11]CNFL!M27</f>
        <v>91995.600000000049</v>
      </c>
      <c r="M27" s="13">
        <f>[11]CNFL!N27</f>
        <v>91995.600000000049</v>
      </c>
      <c r="N27" s="21"/>
    </row>
    <row r="28" spans="1:15" x14ac:dyDescent="0.3">
      <c r="A28" s="116" t="str">
        <f>[11]CNFL!B28</f>
        <v>e. Bloque mayor a 8 kW</v>
      </c>
      <c r="B28" s="115">
        <f>[11]CNFL!C28</f>
        <v>11499.450000000006</v>
      </c>
      <c r="C28" s="115">
        <f>[11]CNFL!D28</f>
        <v>11499.450000000006</v>
      </c>
      <c r="D28" s="115">
        <f>[11]CNFL!E28</f>
        <v>11499.450000000006</v>
      </c>
      <c r="E28" s="115">
        <f>[11]CNFL!F28</f>
        <v>11499.450000000006</v>
      </c>
      <c r="F28" s="115">
        <f>[11]CNFL!G28</f>
        <v>11499.450000000006</v>
      </c>
      <c r="G28" s="115">
        <f>[11]CNFL!H28</f>
        <v>11499.450000000006</v>
      </c>
      <c r="H28" s="115">
        <f>[11]CNFL!I28</f>
        <v>11499.450000000006</v>
      </c>
      <c r="I28" s="115">
        <f>[11]CNFL!J28</f>
        <v>11499.450000000006</v>
      </c>
      <c r="J28" s="115">
        <f>[11]CNFL!K28</f>
        <v>11499.450000000006</v>
      </c>
      <c r="K28" s="115">
        <f>[11]CNFL!L28</f>
        <v>11499.450000000006</v>
      </c>
      <c r="L28" s="115">
        <f>[11]CNFL!M28</f>
        <v>11499.450000000006</v>
      </c>
      <c r="M28" s="115">
        <f>[11]CNFL!N28</f>
        <v>11499.450000000006</v>
      </c>
      <c r="N28" s="21"/>
    </row>
    <row r="29" spans="1:15" x14ac:dyDescent="0.3">
      <c r="A29" s="66" t="str">
        <f>[11]CNFL!B29</f>
        <v>INDUSTRIAL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5" x14ac:dyDescent="0.3">
      <c r="A30" s="66" t="str">
        <f>[11]CNFL!B30</f>
        <v>T-IN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 x14ac:dyDescent="0.3">
      <c r="A31" s="22" t="str">
        <f>[11]CNFL!B31</f>
        <v>a. Consumo de Energía menor o igual a 3000 kWh</v>
      </c>
      <c r="B31" s="13">
        <f>[11]CNFL!C31</f>
        <v>114.59000000000005</v>
      </c>
      <c r="C31" s="13">
        <f>[11]CNFL!D31</f>
        <v>114.59000000000003</v>
      </c>
      <c r="D31" s="13">
        <f>[11]CNFL!E31</f>
        <v>114.59000000000005</v>
      </c>
      <c r="E31" s="13">
        <f>[11]CNFL!F31</f>
        <v>114.59000000000005</v>
      </c>
      <c r="F31" s="13">
        <f>[11]CNFL!G31</f>
        <v>114.59000000000005</v>
      </c>
      <c r="G31" s="13">
        <f>[11]CNFL!H31</f>
        <v>114.59000000000005</v>
      </c>
      <c r="H31" s="13">
        <f>[11]CNFL!I31</f>
        <v>114.59000000000005</v>
      </c>
      <c r="I31" s="13">
        <f>[11]CNFL!J31</f>
        <v>114.59000000000005</v>
      </c>
      <c r="J31" s="13">
        <f>[11]CNFL!K31</f>
        <v>114.59000000000005</v>
      </c>
      <c r="K31" s="13">
        <f>[11]CNFL!L31</f>
        <v>114.59000000000005</v>
      </c>
      <c r="L31" s="13">
        <f>[11]CNFL!M31</f>
        <v>114.59000000000005</v>
      </c>
      <c r="M31" s="13">
        <f>[11]CNFL!N31</f>
        <v>114.59000000000005</v>
      </c>
      <c r="N31" s="13"/>
      <c r="O31" s="13"/>
    </row>
    <row r="32" spans="1:15" x14ac:dyDescent="0.3">
      <c r="A32" s="22" t="str">
        <f>[11]CNFL!B32</f>
        <v>b. Bloque 0-3000 kWh</v>
      </c>
      <c r="B32" s="13">
        <f>[11]CNFL!C32</f>
        <v>207000</v>
      </c>
      <c r="C32" s="13">
        <f>[11]CNFL!D32</f>
        <v>207000</v>
      </c>
      <c r="D32" s="13">
        <f>[11]CNFL!E32</f>
        <v>207000</v>
      </c>
      <c r="E32" s="13">
        <f>[11]CNFL!F32</f>
        <v>207000</v>
      </c>
      <c r="F32" s="13">
        <f>[11]CNFL!G32</f>
        <v>207000</v>
      </c>
      <c r="G32" s="13">
        <f>[11]CNFL!H32</f>
        <v>207000</v>
      </c>
      <c r="H32" s="13">
        <f>[11]CNFL!I32</f>
        <v>207000</v>
      </c>
      <c r="I32" s="13">
        <f>[11]CNFL!J32</f>
        <v>207000</v>
      </c>
      <c r="J32" s="13">
        <f>[11]CNFL!K32</f>
        <v>207000</v>
      </c>
      <c r="K32" s="13">
        <f>[11]CNFL!L32</f>
        <v>207000</v>
      </c>
      <c r="L32" s="13">
        <f>[11]CNFL!M32</f>
        <v>207000</v>
      </c>
      <c r="M32" s="13">
        <f>[11]CNFL!N32</f>
        <v>207000</v>
      </c>
      <c r="N32" s="13"/>
      <c r="O32" s="13"/>
    </row>
    <row r="33" spans="1:15" x14ac:dyDescent="0.3">
      <c r="A33" s="22" t="str">
        <f>[11]CNFL!B33</f>
        <v>c. Bloque mayor a 3000 kWh</v>
      </c>
      <c r="B33" s="13">
        <f>[11]CNFL!C33</f>
        <v>69</v>
      </c>
      <c r="C33" s="13">
        <f>[11]CNFL!D33</f>
        <v>69</v>
      </c>
      <c r="D33" s="13">
        <f>[11]CNFL!E33</f>
        <v>69</v>
      </c>
      <c r="E33" s="13">
        <f>[11]CNFL!F33</f>
        <v>69</v>
      </c>
      <c r="F33" s="13">
        <f>[11]CNFL!G33</f>
        <v>69</v>
      </c>
      <c r="G33" s="13">
        <f>[11]CNFL!H33</f>
        <v>69</v>
      </c>
      <c r="H33" s="13">
        <f>[11]CNFL!I33</f>
        <v>69</v>
      </c>
      <c r="I33" s="13">
        <f>[11]CNFL!J33</f>
        <v>69</v>
      </c>
      <c r="J33" s="13">
        <f>[11]CNFL!K33</f>
        <v>69</v>
      </c>
      <c r="K33" s="13">
        <f>[11]CNFL!L33</f>
        <v>69</v>
      </c>
      <c r="L33" s="13">
        <f>[11]CNFL!M33</f>
        <v>69</v>
      </c>
      <c r="M33" s="13">
        <f>[11]CNFL!N33</f>
        <v>69</v>
      </c>
      <c r="N33" s="13"/>
      <c r="O33" s="13"/>
    </row>
    <row r="34" spans="1:15" x14ac:dyDescent="0.3">
      <c r="A34" s="22" t="str">
        <f>[11]CNFL!B34</f>
        <v>d. Bloque 0-8 kW</v>
      </c>
      <c r="B34" s="13">
        <f>[11]CNFL!C34</f>
        <v>91995.600000000049</v>
      </c>
      <c r="C34" s="13">
        <f>[11]CNFL!D34</f>
        <v>91995.600000000049</v>
      </c>
      <c r="D34" s="13">
        <f>[11]CNFL!E34</f>
        <v>91995.600000000049</v>
      </c>
      <c r="E34" s="13">
        <f>[11]CNFL!F34</f>
        <v>91995.600000000049</v>
      </c>
      <c r="F34" s="13">
        <f>[11]CNFL!G34</f>
        <v>91995.600000000049</v>
      </c>
      <c r="G34" s="13">
        <f>[11]CNFL!H34</f>
        <v>91995.600000000049</v>
      </c>
      <c r="H34" s="13">
        <f>[11]CNFL!I34</f>
        <v>91995.600000000049</v>
      </c>
      <c r="I34" s="13">
        <f>[11]CNFL!J34</f>
        <v>91995.600000000049</v>
      </c>
      <c r="J34" s="13">
        <f>[11]CNFL!K34</f>
        <v>91995.600000000049</v>
      </c>
      <c r="K34" s="13">
        <f>[11]CNFL!L34</f>
        <v>91995.600000000049</v>
      </c>
      <c r="L34" s="13">
        <f>[11]CNFL!M34</f>
        <v>91995.600000000049</v>
      </c>
      <c r="M34" s="13">
        <f>[11]CNFL!N34</f>
        <v>91995.600000000049</v>
      </c>
      <c r="N34" s="13"/>
      <c r="O34" s="13"/>
    </row>
    <row r="35" spans="1:15" x14ac:dyDescent="0.3">
      <c r="A35" s="116" t="str">
        <f>[11]CNFL!B35</f>
        <v>e. Bloque mayor a 8 kW</v>
      </c>
      <c r="B35" s="115">
        <f>[11]CNFL!C35</f>
        <v>11499.450000000006</v>
      </c>
      <c r="C35" s="115">
        <f>[11]CNFL!D35</f>
        <v>11499.450000000006</v>
      </c>
      <c r="D35" s="115">
        <f>[11]CNFL!E35</f>
        <v>11499.450000000006</v>
      </c>
      <c r="E35" s="115">
        <f>[11]CNFL!F35</f>
        <v>11499.450000000006</v>
      </c>
      <c r="F35" s="115">
        <f>[11]CNFL!G35</f>
        <v>11499.450000000006</v>
      </c>
      <c r="G35" s="115">
        <f>[11]CNFL!H35</f>
        <v>11499.450000000006</v>
      </c>
      <c r="H35" s="115">
        <f>[11]CNFL!I35</f>
        <v>11499.450000000006</v>
      </c>
      <c r="I35" s="115">
        <f>[11]CNFL!J35</f>
        <v>11499.450000000006</v>
      </c>
      <c r="J35" s="115">
        <f>[11]CNFL!K35</f>
        <v>11499.450000000006</v>
      </c>
      <c r="K35" s="115">
        <f>[11]CNFL!L35</f>
        <v>11499.450000000006</v>
      </c>
      <c r="L35" s="115">
        <f>[11]CNFL!M35</f>
        <v>11499.450000000006</v>
      </c>
      <c r="M35" s="115">
        <f>[11]CNFL!N35</f>
        <v>11499.450000000006</v>
      </c>
      <c r="N35" s="23"/>
    </row>
    <row r="36" spans="1:15" x14ac:dyDescent="0.3">
      <c r="A36" s="66" t="str">
        <f>[11]CNFL!B36</f>
        <v>PREFERENCIAL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23"/>
    </row>
    <row r="37" spans="1:15" x14ac:dyDescent="0.3">
      <c r="A37" s="66" t="str">
        <f>[11]CNFL!B37</f>
        <v>T-CS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23"/>
    </row>
    <row r="38" spans="1:15" x14ac:dyDescent="0.3">
      <c r="A38" s="22" t="str">
        <f>[11]CNFL!B38</f>
        <v>a. Consumo de Energía menor o igual a 3000 kWh</v>
      </c>
      <c r="B38" s="13">
        <f>[11]CNFL!C38</f>
        <v>77.180000000000007</v>
      </c>
      <c r="C38" s="13">
        <f>[11]CNFL!D38</f>
        <v>77.180000000000035</v>
      </c>
      <c r="D38" s="13">
        <f>[11]CNFL!E38</f>
        <v>77.180000000000007</v>
      </c>
      <c r="E38" s="13">
        <f>[11]CNFL!F38</f>
        <v>77.180000000000021</v>
      </c>
      <c r="F38" s="13">
        <f>[11]CNFL!G38</f>
        <v>77.180000000000007</v>
      </c>
      <c r="G38" s="13">
        <f>[11]CNFL!H38</f>
        <v>77.180000000000021</v>
      </c>
      <c r="H38" s="13">
        <f>[11]CNFL!I38</f>
        <v>77.180000000000007</v>
      </c>
      <c r="I38" s="13">
        <f>[11]CNFL!J38</f>
        <v>77.180000000000007</v>
      </c>
      <c r="J38" s="13">
        <f>[11]CNFL!K38</f>
        <v>77.180000000000021</v>
      </c>
      <c r="K38" s="13">
        <f>[11]CNFL!L38</f>
        <v>77.180000000000007</v>
      </c>
      <c r="L38" s="13">
        <f>[11]CNFL!M38</f>
        <v>77.180000000000021</v>
      </c>
      <c r="M38" s="13">
        <f>[11]CNFL!N38</f>
        <v>77.180000000000007</v>
      </c>
      <c r="N38" s="23"/>
    </row>
    <row r="39" spans="1:15" x14ac:dyDescent="0.3">
      <c r="A39" s="22" t="str">
        <f>[11]CNFL!B39</f>
        <v>b. Bloque 0-3000 kWh</v>
      </c>
      <c r="B39" s="13">
        <f>[11]CNFL!C39</f>
        <v>133290</v>
      </c>
      <c r="C39" s="13">
        <f>[11]CNFL!D39</f>
        <v>133290</v>
      </c>
      <c r="D39" s="13">
        <f>[11]CNFL!E39</f>
        <v>133290</v>
      </c>
      <c r="E39" s="13">
        <f>[11]CNFL!F39</f>
        <v>133290</v>
      </c>
      <c r="F39" s="13">
        <f>[11]CNFL!G39</f>
        <v>133290</v>
      </c>
      <c r="G39" s="13">
        <f>[11]CNFL!H39</f>
        <v>133290</v>
      </c>
      <c r="H39" s="13">
        <f>[11]CNFL!I39</f>
        <v>133290</v>
      </c>
      <c r="I39" s="13">
        <f>[11]CNFL!J39</f>
        <v>133290</v>
      </c>
      <c r="J39" s="13">
        <f>[11]CNFL!K39</f>
        <v>133290</v>
      </c>
      <c r="K39" s="13">
        <f>[11]CNFL!L39</f>
        <v>133290</v>
      </c>
      <c r="L39" s="13">
        <f>[11]CNFL!M39</f>
        <v>133290</v>
      </c>
      <c r="M39" s="13">
        <f>[11]CNFL!N39</f>
        <v>133290</v>
      </c>
      <c r="N39" s="23"/>
    </row>
    <row r="40" spans="1:15" x14ac:dyDescent="0.3">
      <c r="A40" s="22" t="str">
        <f>[11]CNFL!B40</f>
        <v>c. Bloque mayor a 3000 kWh</v>
      </c>
      <c r="B40" s="13">
        <f>[11]CNFL!C40</f>
        <v>44.43</v>
      </c>
      <c r="C40" s="13">
        <f>[11]CNFL!D40</f>
        <v>44.429999999999993</v>
      </c>
      <c r="D40" s="13">
        <f>[11]CNFL!E40</f>
        <v>44.43</v>
      </c>
      <c r="E40" s="13">
        <f>[11]CNFL!F40</f>
        <v>44.429999999999993</v>
      </c>
      <c r="F40" s="13">
        <f>[11]CNFL!G40</f>
        <v>44.43</v>
      </c>
      <c r="G40" s="13">
        <f>[11]CNFL!H40</f>
        <v>44.429999999999993</v>
      </c>
      <c r="H40" s="13">
        <f>[11]CNFL!I40</f>
        <v>44.43</v>
      </c>
      <c r="I40" s="13">
        <f>[11]CNFL!J40</f>
        <v>44.43</v>
      </c>
      <c r="J40" s="13">
        <f>[11]CNFL!K40</f>
        <v>44.429999999999993</v>
      </c>
      <c r="K40" s="13">
        <f>[11]CNFL!L40</f>
        <v>44.43</v>
      </c>
      <c r="L40" s="13">
        <f>[11]CNFL!M40</f>
        <v>44.429999999999993</v>
      </c>
      <c r="M40" s="13">
        <f>[11]CNFL!N40</f>
        <v>44.43</v>
      </c>
      <c r="N40" s="23"/>
    </row>
    <row r="41" spans="1:15" x14ac:dyDescent="0.3">
      <c r="A41" s="22" t="str">
        <f>[11]CNFL!B41</f>
        <v>d. Bloque 0-8 kW</v>
      </c>
      <c r="B41" s="13">
        <f>[11]CNFL!C41</f>
        <v>57556.879999999954</v>
      </c>
      <c r="C41" s="13">
        <f>[11]CNFL!D41</f>
        <v>57556.879999999961</v>
      </c>
      <c r="D41" s="13">
        <f>[11]CNFL!E41</f>
        <v>57556.879999999954</v>
      </c>
      <c r="E41" s="13">
        <f>[11]CNFL!F41</f>
        <v>57556.879999999961</v>
      </c>
      <c r="F41" s="13">
        <f>[11]CNFL!G41</f>
        <v>57556.879999999954</v>
      </c>
      <c r="G41" s="13">
        <f>[11]CNFL!H41</f>
        <v>57556.879999999961</v>
      </c>
      <c r="H41" s="13">
        <f>[11]CNFL!I41</f>
        <v>57556.879999999954</v>
      </c>
      <c r="I41" s="13">
        <f>[11]CNFL!J41</f>
        <v>57556.879999999954</v>
      </c>
      <c r="J41" s="13">
        <f>[11]CNFL!K41</f>
        <v>57556.879999999961</v>
      </c>
      <c r="K41" s="13">
        <f>[11]CNFL!L41</f>
        <v>57556.879999999954</v>
      </c>
      <c r="L41" s="13">
        <f>[11]CNFL!M41</f>
        <v>57556.879999999961</v>
      </c>
      <c r="M41" s="13">
        <f>[11]CNFL!N41</f>
        <v>57556.879999999954</v>
      </c>
      <c r="N41" s="23"/>
    </row>
    <row r="42" spans="1:15" x14ac:dyDescent="0.3">
      <c r="A42" s="116" t="str">
        <f>[11]CNFL!B42</f>
        <v>e. Bloque mayor a 8 kW</v>
      </c>
      <c r="B42" s="115">
        <f>[11]CNFL!C42</f>
        <v>7194.6099999999942</v>
      </c>
      <c r="C42" s="115">
        <f>[11]CNFL!D42</f>
        <v>7194.6099999999951</v>
      </c>
      <c r="D42" s="115">
        <f>[11]CNFL!E42</f>
        <v>7194.6099999999942</v>
      </c>
      <c r="E42" s="115">
        <f>[11]CNFL!F42</f>
        <v>7194.6099999999951</v>
      </c>
      <c r="F42" s="115">
        <f>[11]CNFL!G42</f>
        <v>7194.6099999999942</v>
      </c>
      <c r="G42" s="115">
        <f>[11]CNFL!H42</f>
        <v>7194.6099999999951</v>
      </c>
      <c r="H42" s="115">
        <f>[11]CNFL!I42</f>
        <v>7194.6099999999942</v>
      </c>
      <c r="I42" s="115">
        <f>[11]CNFL!J42</f>
        <v>7194.6099999999942</v>
      </c>
      <c r="J42" s="115">
        <f>[11]CNFL!K42</f>
        <v>7194.6099999999951</v>
      </c>
      <c r="K42" s="115">
        <f>[11]CNFL!L42</f>
        <v>7194.6099999999942</v>
      </c>
      <c r="L42" s="115">
        <f>[11]CNFL!M42</f>
        <v>7194.6099999999951</v>
      </c>
      <c r="M42" s="115">
        <f>[11]CNFL!N42</f>
        <v>7194.6099999999942</v>
      </c>
      <c r="N42" s="23"/>
    </row>
    <row r="43" spans="1:15" x14ac:dyDescent="0.3">
      <c r="A43" s="66" t="str">
        <f>[11]CNFL!B43</f>
        <v>MEDIA TENSIÓN (T-MT)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23"/>
    </row>
    <row r="44" spans="1:15" x14ac:dyDescent="0.3">
      <c r="A44" s="66" t="str">
        <f>[11]CNFL!B44</f>
        <v>T-MT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23"/>
    </row>
    <row r="45" spans="1:15" x14ac:dyDescent="0.3">
      <c r="A45" s="22" t="str">
        <f>[11]CNFL!B45</f>
        <v>a. Energía Punta (Máxima)</v>
      </c>
      <c r="B45" s="13">
        <f>[11]CNFL!C45</f>
        <v>58.47000000000002</v>
      </c>
      <c r="C45" s="13">
        <f>[11]CNFL!D45</f>
        <v>58.47000000000002</v>
      </c>
      <c r="D45" s="13">
        <f>[11]CNFL!E45</f>
        <v>58.47000000000002</v>
      </c>
      <c r="E45" s="13">
        <f>[11]CNFL!F45</f>
        <v>58.47000000000002</v>
      </c>
      <c r="F45" s="13">
        <f>[11]CNFL!G45</f>
        <v>58.47000000000002</v>
      </c>
      <c r="G45" s="13">
        <f>[11]CNFL!H45</f>
        <v>58.47000000000002</v>
      </c>
      <c r="H45" s="13">
        <f>[11]CNFL!I45</f>
        <v>58.47000000000002</v>
      </c>
      <c r="I45" s="13">
        <f>[11]CNFL!J45</f>
        <v>58.47000000000002</v>
      </c>
      <c r="J45" s="13">
        <f>[11]CNFL!K45</f>
        <v>58.47000000000002</v>
      </c>
      <c r="K45" s="13">
        <f>[11]CNFL!L45</f>
        <v>58.47000000000002</v>
      </c>
      <c r="L45" s="13">
        <f>[11]CNFL!M45</f>
        <v>58.47000000000002</v>
      </c>
      <c r="M45" s="13">
        <f>[11]CNFL!N45</f>
        <v>58.47000000000002</v>
      </c>
      <c r="N45" s="23"/>
    </row>
    <row r="46" spans="1:15" x14ac:dyDescent="0.3">
      <c r="A46" s="22" t="str">
        <f>[11]CNFL!B46</f>
        <v>b. Energía Punta (Mínimo)</v>
      </c>
      <c r="B46" s="13">
        <f>[11]CNFL!C46</f>
        <v>56.140000000000036</v>
      </c>
      <c r="C46" s="13">
        <f>[11]CNFL!D46</f>
        <v>56.140000000000029</v>
      </c>
      <c r="D46" s="13">
        <f>[11]CNFL!E46</f>
        <v>56.140000000000036</v>
      </c>
      <c r="E46" s="13">
        <f>[11]CNFL!F46</f>
        <v>56.140000000000029</v>
      </c>
      <c r="F46" s="13">
        <f>[11]CNFL!G46</f>
        <v>56.140000000000036</v>
      </c>
      <c r="G46" s="13">
        <f>[11]CNFL!H46</f>
        <v>56.140000000000029</v>
      </c>
      <c r="H46" s="13">
        <f>[11]CNFL!I46</f>
        <v>56.140000000000036</v>
      </c>
      <c r="I46" s="13">
        <f>[11]CNFL!J46</f>
        <v>56.140000000000036</v>
      </c>
      <c r="J46" s="13">
        <f>[11]CNFL!K46</f>
        <v>56.140000000000029</v>
      </c>
      <c r="K46" s="13">
        <f>[11]CNFL!L46</f>
        <v>56.140000000000036</v>
      </c>
      <c r="L46" s="13">
        <f>[11]CNFL!M46</f>
        <v>56.140000000000029</v>
      </c>
      <c r="M46" s="13">
        <f>[11]CNFL!N46</f>
        <v>56.140000000000036</v>
      </c>
      <c r="N46" s="13"/>
    </row>
    <row r="47" spans="1:15" x14ac:dyDescent="0.3">
      <c r="A47" s="22" t="str">
        <f>[11]CNFL!B47</f>
        <v>c. Energía Valle (Máxima)</v>
      </c>
      <c r="B47" s="13">
        <f>[11]CNFL!C47</f>
        <v>29.22000000000002</v>
      </c>
      <c r="C47" s="13">
        <f>[11]CNFL!D47</f>
        <v>29.22000000000002</v>
      </c>
      <c r="D47" s="13">
        <f>[11]CNFL!E47</f>
        <v>29.22000000000002</v>
      </c>
      <c r="E47" s="13">
        <f>[11]CNFL!F47</f>
        <v>29.22000000000002</v>
      </c>
      <c r="F47" s="13">
        <f>[11]CNFL!G47</f>
        <v>29.22000000000002</v>
      </c>
      <c r="G47" s="13">
        <f>[11]CNFL!H47</f>
        <v>29.22000000000002</v>
      </c>
      <c r="H47" s="13">
        <f>[11]CNFL!I47</f>
        <v>29.22000000000002</v>
      </c>
      <c r="I47" s="13">
        <f>[11]CNFL!J47</f>
        <v>29.22000000000002</v>
      </c>
      <c r="J47" s="13">
        <f>[11]CNFL!K47</f>
        <v>29.22000000000002</v>
      </c>
      <c r="K47" s="13">
        <f>[11]CNFL!L47</f>
        <v>29.22000000000002</v>
      </c>
      <c r="L47" s="13">
        <f>[11]CNFL!M47</f>
        <v>29.22000000000002</v>
      </c>
      <c r="M47" s="13">
        <f>[11]CNFL!N47</f>
        <v>29.22000000000002</v>
      </c>
      <c r="N47" s="13"/>
    </row>
    <row r="48" spans="1:15" x14ac:dyDescent="0.3">
      <c r="A48" s="22" t="str">
        <f>[11]CNFL!B48</f>
        <v>d. Energía Valle (Mínimo)</v>
      </c>
      <c r="B48" s="13">
        <f>[11]CNFL!C48</f>
        <v>28.059999999999977</v>
      </c>
      <c r="C48" s="13">
        <f>[11]CNFL!D48</f>
        <v>28.059999999999981</v>
      </c>
      <c r="D48" s="13">
        <f>[11]CNFL!E48</f>
        <v>28.059999999999977</v>
      </c>
      <c r="E48" s="13">
        <f>[11]CNFL!F48</f>
        <v>28.059999999999981</v>
      </c>
      <c r="F48" s="13">
        <f>[11]CNFL!G48</f>
        <v>28.059999999999977</v>
      </c>
      <c r="G48" s="13">
        <f>[11]CNFL!H48</f>
        <v>28.059999999999981</v>
      </c>
      <c r="H48" s="13">
        <f>[11]CNFL!I48</f>
        <v>28.059999999999977</v>
      </c>
      <c r="I48" s="13">
        <f>[11]CNFL!J48</f>
        <v>28.059999999999977</v>
      </c>
      <c r="J48" s="13">
        <f>[11]CNFL!K48</f>
        <v>28.059999999999981</v>
      </c>
      <c r="K48" s="13">
        <f>[11]CNFL!L48</f>
        <v>28.059999999999977</v>
      </c>
      <c r="L48" s="13">
        <f>[11]CNFL!M48</f>
        <v>28.059999999999981</v>
      </c>
      <c r="M48" s="13">
        <f>[11]CNFL!N48</f>
        <v>28.059999999999977</v>
      </c>
      <c r="N48" s="13"/>
    </row>
    <row r="49" spans="1:14" x14ac:dyDescent="0.3">
      <c r="A49" s="22" t="str">
        <f>[11]CNFL!B49</f>
        <v>e. Energía Noche (Máxima)</v>
      </c>
      <c r="B49" s="13">
        <f>[11]CNFL!C49</f>
        <v>21.039999999999996</v>
      </c>
      <c r="C49" s="13">
        <f>[11]CNFL!D49</f>
        <v>21.04</v>
      </c>
      <c r="D49" s="13">
        <f>[11]CNFL!E49</f>
        <v>21.039999999999996</v>
      </c>
      <c r="E49" s="13">
        <f>[11]CNFL!F49</f>
        <v>21.04</v>
      </c>
      <c r="F49" s="13">
        <f>[11]CNFL!G49</f>
        <v>21.039999999999996</v>
      </c>
      <c r="G49" s="13">
        <f>[11]CNFL!H49</f>
        <v>21.04</v>
      </c>
      <c r="H49" s="13">
        <f>[11]CNFL!I49</f>
        <v>21.039999999999996</v>
      </c>
      <c r="I49" s="13">
        <f>[11]CNFL!J49</f>
        <v>21.039999999999996</v>
      </c>
      <c r="J49" s="13">
        <f>[11]CNFL!K49</f>
        <v>21.04</v>
      </c>
      <c r="K49" s="13">
        <f>[11]CNFL!L49</f>
        <v>21.039999999999996</v>
      </c>
      <c r="L49" s="13">
        <f>[11]CNFL!M49</f>
        <v>21.04</v>
      </c>
      <c r="M49" s="13">
        <f>[11]CNFL!N49</f>
        <v>21.039999999999996</v>
      </c>
      <c r="N49" s="21"/>
    </row>
    <row r="50" spans="1:14" x14ac:dyDescent="0.3">
      <c r="A50" s="22" t="str">
        <f>[11]CNFL!B50</f>
        <v>f. Energía Noche (Mínimo)</v>
      </c>
      <c r="B50" s="13">
        <f>[11]CNFL!C50</f>
        <v>20.200000000000003</v>
      </c>
      <c r="C50" s="13">
        <f>[11]CNFL!D50</f>
        <v>20.199999999999996</v>
      </c>
      <c r="D50" s="13">
        <f>[11]CNFL!E50</f>
        <v>20.200000000000003</v>
      </c>
      <c r="E50" s="13">
        <f>[11]CNFL!F50</f>
        <v>20.2</v>
      </c>
      <c r="F50" s="13">
        <f>[11]CNFL!G50</f>
        <v>20.200000000000003</v>
      </c>
      <c r="G50" s="13">
        <f>[11]CNFL!H50</f>
        <v>20.2</v>
      </c>
      <c r="H50" s="13">
        <f>[11]CNFL!I50</f>
        <v>20.200000000000003</v>
      </c>
      <c r="I50" s="13">
        <f>[11]CNFL!J50</f>
        <v>20.200000000000003</v>
      </c>
      <c r="J50" s="13">
        <f>[11]CNFL!K50</f>
        <v>20.2</v>
      </c>
      <c r="K50" s="13">
        <f>[11]CNFL!L50</f>
        <v>20.200000000000003</v>
      </c>
      <c r="L50" s="13">
        <f>[11]CNFL!M50</f>
        <v>20.2</v>
      </c>
      <c r="M50" s="13">
        <f>[11]CNFL!N50</f>
        <v>20.200000000000003</v>
      </c>
      <c r="N50" s="21"/>
    </row>
    <row r="51" spans="1:14" x14ac:dyDescent="0.3">
      <c r="A51" s="22" t="str">
        <f>[11]CNFL!B51</f>
        <v>g. Potencia Punta (Máxima)</v>
      </c>
      <c r="B51" s="13">
        <f>[11]CNFL!C51</f>
        <v>10251.130000000003</v>
      </c>
      <c r="C51" s="13">
        <f>[11]CNFL!D51</f>
        <v>10251.130000000003</v>
      </c>
      <c r="D51" s="13">
        <f>[11]CNFL!E51</f>
        <v>10251.130000000003</v>
      </c>
      <c r="E51" s="13">
        <f>[11]CNFL!F51</f>
        <v>10251.130000000003</v>
      </c>
      <c r="F51" s="13">
        <f>[11]CNFL!G51</f>
        <v>10251.130000000003</v>
      </c>
      <c r="G51" s="13">
        <f>[11]CNFL!H51</f>
        <v>10251.130000000003</v>
      </c>
      <c r="H51" s="13">
        <f>[11]CNFL!I51</f>
        <v>10251.130000000003</v>
      </c>
      <c r="I51" s="13">
        <f>[11]CNFL!J51</f>
        <v>10251.130000000003</v>
      </c>
      <c r="J51" s="13">
        <f>[11]CNFL!K51</f>
        <v>10251.130000000003</v>
      </c>
      <c r="K51" s="13">
        <f>[11]CNFL!L51</f>
        <v>10251.130000000003</v>
      </c>
      <c r="L51" s="13">
        <f>[11]CNFL!M51</f>
        <v>10251.130000000003</v>
      </c>
      <c r="M51" s="13">
        <f>[11]CNFL!N51</f>
        <v>10251.130000000003</v>
      </c>
      <c r="N51" s="13"/>
    </row>
    <row r="52" spans="1:14" x14ac:dyDescent="0.3">
      <c r="A52" s="22" t="str">
        <f>[11]CNFL!B52</f>
        <v>h. Potencia Punta (Mínimo)</v>
      </c>
      <c r="B52" s="13">
        <f>[11]CNFL!C52</f>
        <v>9844.1500000000015</v>
      </c>
      <c r="C52" s="13">
        <f>[11]CNFL!D52</f>
        <v>9844.1499999999978</v>
      </c>
      <c r="D52" s="13">
        <f>[11]CNFL!E52</f>
        <v>9844.1500000000015</v>
      </c>
      <c r="E52" s="13">
        <f>[11]CNFL!F52</f>
        <v>9844.15</v>
      </c>
      <c r="F52" s="13">
        <f>[11]CNFL!G52</f>
        <v>9844.1500000000015</v>
      </c>
      <c r="G52" s="13">
        <f>[11]CNFL!H52</f>
        <v>9844.15</v>
      </c>
      <c r="H52" s="13">
        <f>[11]CNFL!I52</f>
        <v>9844.1500000000015</v>
      </c>
      <c r="I52" s="13">
        <f>[11]CNFL!J52</f>
        <v>9844.1500000000015</v>
      </c>
      <c r="J52" s="13">
        <f>[11]CNFL!K52</f>
        <v>9844.15</v>
      </c>
      <c r="K52" s="13">
        <f>[11]CNFL!L52</f>
        <v>9844.1500000000015</v>
      </c>
      <c r="L52" s="13">
        <f>[11]CNFL!M52</f>
        <v>9844.15</v>
      </c>
      <c r="M52" s="13">
        <f>[11]CNFL!N52</f>
        <v>9844.1500000000015</v>
      </c>
      <c r="N52" s="13"/>
    </row>
    <row r="53" spans="1:14" x14ac:dyDescent="0.3">
      <c r="A53" s="22" t="str">
        <f>[11]CNFL!B53</f>
        <v>i. Potencia Valle (Máxima)</v>
      </c>
      <c r="B53" s="13">
        <f>[11]CNFL!C53</f>
        <v>7294.0199999999968</v>
      </c>
      <c r="C53" s="13">
        <f>[11]CNFL!D53</f>
        <v>7294.0199999999977</v>
      </c>
      <c r="D53" s="13">
        <f>[11]CNFL!E53</f>
        <v>7294.0199999999968</v>
      </c>
      <c r="E53" s="13">
        <f>[11]CNFL!F53</f>
        <v>7294.0199999999977</v>
      </c>
      <c r="F53" s="13">
        <f>[11]CNFL!G53</f>
        <v>7294.0199999999968</v>
      </c>
      <c r="G53" s="13">
        <f>[11]CNFL!H53</f>
        <v>7294.0199999999977</v>
      </c>
      <c r="H53" s="13">
        <f>[11]CNFL!I53</f>
        <v>7294.0199999999968</v>
      </c>
      <c r="I53" s="13">
        <f>[11]CNFL!J53</f>
        <v>7294.0199999999968</v>
      </c>
      <c r="J53" s="13">
        <f>[11]CNFL!K53</f>
        <v>7294.0199999999977</v>
      </c>
      <c r="K53" s="13">
        <f>[11]CNFL!L53</f>
        <v>7294.0199999999968</v>
      </c>
      <c r="L53" s="13">
        <f>[11]CNFL!M53</f>
        <v>7294.0199999999977</v>
      </c>
      <c r="M53" s="13">
        <f>[11]CNFL!N53</f>
        <v>7294.0199999999968</v>
      </c>
      <c r="N53" s="13"/>
    </row>
    <row r="54" spans="1:14" x14ac:dyDescent="0.3">
      <c r="A54" s="22" t="str">
        <f>[11]CNFL!B54</f>
        <v>j. Potencia Valle (Mínimo)</v>
      </c>
      <c r="B54" s="13">
        <f>[11]CNFL!C54</f>
        <v>7004.4400000000014</v>
      </c>
      <c r="C54" s="13">
        <f>[11]CNFL!D54</f>
        <v>7004.4400000000014</v>
      </c>
      <c r="D54" s="13">
        <f>[11]CNFL!E54</f>
        <v>7004.4400000000014</v>
      </c>
      <c r="E54" s="13">
        <f>[11]CNFL!F54</f>
        <v>7004.4400000000014</v>
      </c>
      <c r="F54" s="13">
        <f>[11]CNFL!G54</f>
        <v>7004.4400000000014</v>
      </c>
      <c r="G54" s="13">
        <f>[11]CNFL!H54</f>
        <v>7004.4400000000014</v>
      </c>
      <c r="H54" s="13">
        <f>[11]CNFL!I54</f>
        <v>7004.4400000000014</v>
      </c>
      <c r="I54" s="13">
        <f>[11]CNFL!J54</f>
        <v>7004.4400000000014</v>
      </c>
      <c r="J54" s="13">
        <f>[11]CNFL!K54</f>
        <v>7004.4400000000014</v>
      </c>
      <c r="K54" s="13">
        <f>[11]CNFL!L54</f>
        <v>7004.4400000000014</v>
      </c>
      <c r="L54" s="13">
        <f>[11]CNFL!M54</f>
        <v>7004.4400000000014</v>
      </c>
      <c r="M54" s="13">
        <f>[11]CNFL!N54</f>
        <v>7004.4400000000014</v>
      </c>
      <c r="N54" s="13"/>
    </row>
    <row r="55" spans="1:14" x14ac:dyDescent="0.3">
      <c r="A55" s="22" t="str">
        <f>[11]CNFL!B55</f>
        <v>k. Potencia Noche (Máxima)</v>
      </c>
      <c r="B55" s="13">
        <f>[11]CNFL!C55</f>
        <v>4630.3599999999988</v>
      </c>
      <c r="C55" s="13">
        <f>[11]CNFL!D55</f>
        <v>4630.3599999999997</v>
      </c>
      <c r="D55" s="13">
        <f>[11]CNFL!E55</f>
        <v>4630.3599999999988</v>
      </c>
      <c r="E55" s="13">
        <f>[11]CNFL!F55</f>
        <v>4630.3599999999997</v>
      </c>
      <c r="F55" s="13">
        <f>[11]CNFL!G55</f>
        <v>4630.3599999999988</v>
      </c>
      <c r="G55" s="13">
        <f>[11]CNFL!H55</f>
        <v>4630.3599999999997</v>
      </c>
      <c r="H55" s="13">
        <f>[11]CNFL!I55</f>
        <v>4630.3599999999988</v>
      </c>
      <c r="I55" s="13">
        <f>[11]CNFL!J55</f>
        <v>4630.3599999999988</v>
      </c>
      <c r="J55" s="13">
        <f>[11]CNFL!K55</f>
        <v>4630.3599999999997</v>
      </c>
      <c r="K55" s="13">
        <f>[11]CNFL!L55</f>
        <v>4630.3599999999988</v>
      </c>
      <c r="L55" s="13">
        <f>[11]CNFL!M55</f>
        <v>4630.3599999999997</v>
      </c>
      <c r="M55" s="13">
        <f>[11]CNFL!N55</f>
        <v>4630.3599999999988</v>
      </c>
      <c r="N55" s="13"/>
    </row>
    <row r="56" spans="1:14" x14ac:dyDescent="0.3">
      <c r="A56" s="116" t="str">
        <f>[11]CNFL!B56</f>
        <v>l. Potencia Noche (Mínimo)</v>
      </c>
      <c r="B56" s="115">
        <f>[11]CNFL!C56</f>
        <v>4446.53</v>
      </c>
      <c r="C56" s="115">
        <f>[11]CNFL!D56</f>
        <v>4446.53</v>
      </c>
      <c r="D56" s="115">
        <f>[11]CNFL!E56</f>
        <v>4446.53</v>
      </c>
      <c r="E56" s="115">
        <f>[11]CNFL!F56</f>
        <v>4446.53</v>
      </c>
      <c r="F56" s="115">
        <f>[11]CNFL!G56</f>
        <v>4446.53</v>
      </c>
      <c r="G56" s="115">
        <f>[11]CNFL!H56</f>
        <v>4446.53</v>
      </c>
      <c r="H56" s="115">
        <f>[11]CNFL!I56</f>
        <v>4446.53</v>
      </c>
      <c r="I56" s="115">
        <f>[11]CNFL!J56</f>
        <v>4446.53</v>
      </c>
      <c r="J56" s="115">
        <f>[11]CNFL!K56</f>
        <v>4446.53</v>
      </c>
      <c r="K56" s="115">
        <f>[11]CNFL!L56</f>
        <v>4446.53</v>
      </c>
      <c r="L56" s="115">
        <f>[11]CNFL!M56</f>
        <v>4446.53</v>
      </c>
      <c r="M56" s="115">
        <f>[11]CNFL!N56</f>
        <v>4446.53</v>
      </c>
      <c r="N56" s="13"/>
    </row>
    <row r="57" spans="1:14" x14ac:dyDescent="0.3">
      <c r="A57" s="66" t="str">
        <f>[11]CNFL!B57</f>
        <v>MEDIA TENSIÓN (T-MTb)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1:14" x14ac:dyDescent="0.3">
      <c r="A58" s="66" t="str">
        <f>[11]CNFL!B58</f>
        <v>T-MTb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22" t="str">
        <f>[11]CNFL!B59</f>
        <v>a. Energía Punta (Máxima)</v>
      </c>
      <c r="B59" s="13">
        <f>[11]CNFL!C59</f>
        <v>110.90000000000006</v>
      </c>
      <c r="C59" s="13">
        <f>[11]CNFL!D59</f>
        <v>110.90000000000006</v>
      </c>
      <c r="D59" s="13">
        <f>[11]CNFL!E59</f>
        <v>110.90000000000006</v>
      </c>
      <c r="E59" s="13">
        <f>[11]CNFL!F59</f>
        <v>110.90000000000006</v>
      </c>
      <c r="F59" s="13">
        <f>[11]CNFL!G59</f>
        <v>110.90000000000006</v>
      </c>
      <c r="G59" s="13">
        <f>[11]CNFL!H59</f>
        <v>110.90000000000006</v>
      </c>
      <c r="H59" s="13">
        <f>[11]CNFL!I59</f>
        <v>110.90000000000006</v>
      </c>
      <c r="I59" s="13">
        <f>[11]CNFL!J59</f>
        <v>110.90000000000006</v>
      </c>
      <c r="J59" s="13">
        <f>[11]CNFL!K59</f>
        <v>110.90000000000006</v>
      </c>
      <c r="K59" s="13">
        <f>[11]CNFL!L59</f>
        <v>110.90000000000006</v>
      </c>
      <c r="L59" s="13">
        <f>[11]CNFL!M59</f>
        <v>110.90000000000006</v>
      </c>
      <c r="M59" s="13">
        <f>[11]CNFL!N59</f>
        <v>110.90000000000006</v>
      </c>
      <c r="N59" s="13"/>
    </row>
    <row r="60" spans="1:14" x14ac:dyDescent="0.3">
      <c r="A60" s="22" t="str">
        <f>[11]CNFL!B60</f>
        <v>b. Energía Punta (Mínimo)</v>
      </c>
      <c r="B60" s="13">
        <f>[11]CNFL!C60</f>
        <v>106.5</v>
      </c>
      <c r="C60" s="13">
        <f>[11]CNFL!D60</f>
        <v>106.5</v>
      </c>
      <c r="D60" s="13">
        <f>[11]CNFL!E60</f>
        <v>106.5</v>
      </c>
      <c r="E60" s="13">
        <f>[11]CNFL!F60</f>
        <v>106.5</v>
      </c>
      <c r="F60" s="13">
        <f>[11]CNFL!G60</f>
        <v>106.5</v>
      </c>
      <c r="G60" s="13">
        <f>[11]CNFL!H60</f>
        <v>106.5</v>
      </c>
      <c r="H60" s="13">
        <f>[11]CNFL!I60</f>
        <v>106.5</v>
      </c>
      <c r="I60" s="13">
        <f>[11]CNFL!J60</f>
        <v>106.5</v>
      </c>
      <c r="J60" s="13">
        <f>[11]CNFL!K60</f>
        <v>106.5</v>
      </c>
      <c r="K60" s="13">
        <f>[11]CNFL!L60</f>
        <v>106.5</v>
      </c>
      <c r="L60" s="13">
        <f>[11]CNFL!M60</f>
        <v>106.5</v>
      </c>
      <c r="M60" s="13">
        <f>[11]CNFL!N60</f>
        <v>106.5</v>
      </c>
      <c r="N60" s="21"/>
    </row>
    <row r="61" spans="1:14" x14ac:dyDescent="0.3">
      <c r="A61" s="22" t="str">
        <f>[11]CNFL!B61</f>
        <v>c. Energía Valle (Máxima)</v>
      </c>
      <c r="B61" s="13">
        <f>[11]CNFL!C61</f>
        <v>38.099999999999994</v>
      </c>
      <c r="C61" s="13">
        <f>[11]CNFL!D61</f>
        <v>38.100000000000009</v>
      </c>
      <c r="D61" s="13">
        <f>[11]CNFL!E61</f>
        <v>38.099999999999994</v>
      </c>
      <c r="E61" s="13">
        <f>[11]CNFL!F61</f>
        <v>38.1</v>
      </c>
      <c r="F61" s="13">
        <f>[11]CNFL!G61</f>
        <v>38.099999999999994</v>
      </c>
      <c r="G61" s="13">
        <f>[11]CNFL!H61</f>
        <v>38.1</v>
      </c>
      <c r="H61" s="13">
        <f>[11]CNFL!I61</f>
        <v>38.099999999999994</v>
      </c>
      <c r="I61" s="13">
        <f>[11]CNFL!J61</f>
        <v>38.099999999999994</v>
      </c>
      <c r="J61" s="13">
        <f>[11]CNFL!K61</f>
        <v>38.1</v>
      </c>
      <c r="K61" s="13">
        <f>[11]CNFL!L61</f>
        <v>38.099999999999994</v>
      </c>
      <c r="L61" s="13">
        <f>[11]CNFL!M61</f>
        <v>38.1</v>
      </c>
      <c r="M61" s="13">
        <f>[11]CNFL!N61</f>
        <v>38.099999999999994</v>
      </c>
      <c r="N61" s="21"/>
    </row>
    <row r="62" spans="1:14" x14ac:dyDescent="0.3">
      <c r="A62" s="22" t="str">
        <f>[11]CNFL!B62</f>
        <v>d. Energía Valle (Mínimo)</v>
      </c>
      <c r="B62" s="13">
        <f>[11]CNFL!C62</f>
        <v>36.590000000000011</v>
      </c>
      <c r="C62" s="13">
        <f>[11]CNFL!D62</f>
        <v>36.590000000000025</v>
      </c>
      <c r="D62" s="13">
        <f>[11]CNFL!E62</f>
        <v>36.590000000000011</v>
      </c>
      <c r="E62" s="13">
        <f>[11]CNFL!F62</f>
        <v>36.590000000000018</v>
      </c>
      <c r="F62" s="13">
        <f>[11]CNFL!G62</f>
        <v>36.590000000000011</v>
      </c>
      <c r="G62" s="13">
        <f>[11]CNFL!H62</f>
        <v>36.590000000000018</v>
      </c>
      <c r="H62" s="13">
        <f>[11]CNFL!I62</f>
        <v>36.590000000000011</v>
      </c>
      <c r="I62" s="13">
        <f>[11]CNFL!J62</f>
        <v>36.590000000000011</v>
      </c>
      <c r="J62" s="13">
        <f>[11]CNFL!K62</f>
        <v>36.590000000000018</v>
      </c>
      <c r="K62" s="13">
        <f>[11]CNFL!L62</f>
        <v>36.590000000000011</v>
      </c>
      <c r="L62" s="13">
        <f>[11]CNFL!M62</f>
        <v>36.590000000000018</v>
      </c>
      <c r="M62" s="13">
        <f>[11]CNFL!N62</f>
        <v>36.590000000000011</v>
      </c>
      <c r="N62" s="13"/>
    </row>
    <row r="63" spans="1:14" x14ac:dyDescent="0.3">
      <c r="A63" s="22" t="str">
        <f>[11]CNFL!B63</f>
        <v>e. Energía Noche (Máxima)</v>
      </c>
      <c r="B63" s="13">
        <f>[11]CNFL!C63</f>
        <v>24.480000000000011</v>
      </c>
      <c r="C63" s="13">
        <f>[11]CNFL!D63</f>
        <v>24.480000000000011</v>
      </c>
      <c r="D63" s="13">
        <f>[11]CNFL!E63</f>
        <v>24.480000000000011</v>
      </c>
      <c r="E63" s="13">
        <f>[11]CNFL!F63</f>
        <v>24.480000000000011</v>
      </c>
      <c r="F63" s="13">
        <f>[11]CNFL!G63</f>
        <v>24.480000000000011</v>
      </c>
      <c r="G63" s="13">
        <f>[11]CNFL!H63</f>
        <v>24.480000000000011</v>
      </c>
      <c r="H63" s="13">
        <f>[11]CNFL!I63</f>
        <v>24.480000000000011</v>
      </c>
      <c r="I63" s="13">
        <f>[11]CNFL!J63</f>
        <v>24.480000000000011</v>
      </c>
      <c r="J63" s="13">
        <f>[11]CNFL!K63</f>
        <v>24.480000000000011</v>
      </c>
      <c r="K63" s="13">
        <f>[11]CNFL!L63</f>
        <v>24.480000000000011</v>
      </c>
      <c r="L63" s="13">
        <f>[11]CNFL!M63</f>
        <v>24.480000000000011</v>
      </c>
      <c r="M63" s="13">
        <f>[11]CNFL!N63</f>
        <v>24.480000000000011</v>
      </c>
      <c r="N63" s="13"/>
    </row>
    <row r="64" spans="1:14" x14ac:dyDescent="0.3">
      <c r="A64" s="22" t="str">
        <f>[11]CNFL!B64</f>
        <v>f. Energía Noche (Mínimo)</v>
      </c>
      <c r="B64" s="13">
        <f>[11]CNFL!C64</f>
        <v>23.490000000000006</v>
      </c>
      <c r="C64" s="13">
        <f>[11]CNFL!D64</f>
        <v>23.490000000000006</v>
      </c>
      <c r="D64" s="13">
        <f>[11]CNFL!E64</f>
        <v>23.490000000000006</v>
      </c>
      <c r="E64" s="13">
        <f>[11]CNFL!F64</f>
        <v>23.490000000000006</v>
      </c>
      <c r="F64" s="13">
        <f>[11]CNFL!G64</f>
        <v>23.490000000000006</v>
      </c>
      <c r="G64" s="13">
        <f>[11]CNFL!H64</f>
        <v>23.490000000000006</v>
      </c>
      <c r="H64" s="13">
        <f>[11]CNFL!I64</f>
        <v>23.490000000000006</v>
      </c>
      <c r="I64" s="13">
        <f>[11]CNFL!J64</f>
        <v>23.490000000000006</v>
      </c>
      <c r="J64" s="13">
        <f>[11]CNFL!K64</f>
        <v>23.490000000000006</v>
      </c>
      <c r="K64" s="13">
        <f>[11]CNFL!L64</f>
        <v>23.490000000000006</v>
      </c>
      <c r="L64" s="13">
        <f>[11]CNFL!M64</f>
        <v>23.490000000000006</v>
      </c>
      <c r="M64" s="13">
        <f>[11]CNFL!N64</f>
        <v>23.490000000000006</v>
      </c>
      <c r="N64" s="13"/>
    </row>
    <row r="65" spans="1:14" x14ac:dyDescent="0.3">
      <c r="A65" s="22" t="str">
        <f>[11]CNFL!B65</f>
        <v>g. Potencia Punta (Máxima)</v>
      </c>
      <c r="B65" s="13">
        <f>[11]CNFL!C65</f>
        <v>3257.39</v>
      </c>
      <c r="C65" s="13">
        <f>[11]CNFL!D65</f>
        <v>3257.39</v>
      </c>
      <c r="D65" s="13">
        <f>[11]CNFL!E65</f>
        <v>3257.39</v>
      </c>
      <c r="E65" s="13">
        <f>[11]CNFL!F65</f>
        <v>3257.39</v>
      </c>
      <c r="F65" s="13">
        <f>[11]CNFL!G65</f>
        <v>3257.39</v>
      </c>
      <c r="G65" s="13">
        <f>[11]CNFL!H65</f>
        <v>3257.39</v>
      </c>
      <c r="H65" s="13">
        <f>[11]CNFL!I65</f>
        <v>3257.39</v>
      </c>
      <c r="I65" s="13">
        <f>[11]CNFL!J65</f>
        <v>3257.39</v>
      </c>
      <c r="J65" s="13">
        <f>[11]CNFL!K65</f>
        <v>3257.39</v>
      </c>
      <c r="K65" s="13">
        <f>[11]CNFL!L65</f>
        <v>3257.39</v>
      </c>
      <c r="L65" s="13">
        <f>[11]CNFL!M65</f>
        <v>3257.39</v>
      </c>
      <c r="M65" s="13">
        <f>[11]CNFL!N65</f>
        <v>3257.39</v>
      </c>
      <c r="N65" s="13"/>
    </row>
    <row r="66" spans="1:14" x14ac:dyDescent="0.3">
      <c r="A66" s="22" t="str">
        <f>[11]CNFL!B66</f>
        <v>h. Potencia Punta (Mínimo)</v>
      </c>
      <c r="B66" s="13">
        <f>[11]CNFL!C66</f>
        <v>3128.0700000000024</v>
      </c>
      <c r="C66" s="13">
        <f>[11]CNFL!D66</f>
        <v>3128.070000000002</v>
      </c>
      <c r="D66" s="13">
        <f>[11]CNFL!E66</f>
        <v>3128.0700000000024</v>
      </c>
      <c r="E66" s="13">
        <f>[11]CNFL!F66</f>
        <v>3128.070000000002</v>
      </c>
      <c r="F66" s="13">
        <f>[11]CNFL!G66</f>
        <v>3128.0700000000024</v>
      </c>
      <c r="G66" s="13">
        <f>[11]CNFL!H66</f>
        <v>3128.070000000002</v>
      </c>
      <c r="H66" s="13">
        <f>[11]CNFL!I66</f>
        <v>3128.0700000000024</v>
      </c>
      <c r="I66" s="13">
        <f>[11]CNFL!J66</f>
        <v>3128.0700000000024</v>
      </c>
      <c r="J66" s="13">
        <f>[11]CNFL!K66</f>
        <v>3128.070000000002</v>
      </c>
      <c r="K66" s="13">
        <f>[11]CNFL!L66</f>
        <v>3128.0700000000024</v>
      </c>
      <c r="L66" s="13">
        <f>[11]CNFL!M66</f>
        <v>3128.070000000002</v>
      </c>
      <c r="M66" s="13">
        <f>[11]CNFL!N66</f>
        <v>3128.0700000000024</v>
      </c>
      <c r="N66" s="13"/>
    </row>
    <row r="67" spans="1:14" x14ac:dyDescent="0.3">
      <c r="A67" s="22" t="str">
        <f>[11]CNFL!B67</f>
        <v>i. Potencia Valle (Máxima)</v>
      </c>
      <c r="B67" s="13">
        <f>[11]CNFL!C67</f>
        <v>2273.9700000000007</v>
      </c>
      <c r="C67" s="13">
        <f>[11]CNFL!D67</f>
        <v>2273.9700000000007</v>
      </c>
      <c r="D67" s="13">
        <f>[11]CNFL!E67</f>
        <v>2273.9700000000007</v>
      </c>
      <c r="E67" s="13">
        <f>[11]CNFL!F67</f>
        <v>2273.9700000000007</v>
      </c>
      <c r="F67" s="13">
        <f>[11]CNFL!G67</f>
        <v>2273.9700000000007</v>
      </c>
      <c r="G67" s="13">
        <f>[11]CNFL!H67</f>
        <v>2273.9700000000007</v>
      </c>
      <c r="H67" s="13">
        <f>[11]CNFL!I67</f>
        <v>2273.9700000000007</v>
      </c>
      <c r="I67" s="13">
        <f>[11]CNFL!J67</f>
        <v>2273.9700000000007</v>
      </c>
      <c r="J67" s="13">
        <f>[11]CNFL!K67</f>
        <v>2273.9700000000007</v>
      </c>
      <c r="K67" s="13">
        <f>[11]CNFL!L67</f>
        <v>2273.9700000000007</v>
      </c>
      <c r="L67" s="13">
        <f>[11]CNFL!M67</f>
        <v>2273.9700000000007</v>
      </c>
      <c r="M67" s="13">
        <f>[11]CNFL!N67</f>
        <v>2273.9700000000007</v>
      </c>
      <c r="N67" s="13"/>
    </row>
    <row r="68" spans="1:14" x14ac:dyDescent="0.3">
      <c r="A68" s="22" t="str">
        <f>[11]CNFL!B68</f>
        <v>j. Potencia Valle (Mínimo)</v>
      </c>
      <c r="B68" s="13">
        <f>[11]CNFL!C68</f>
        <v>2183.7099999999996</v>
      </c>
      <c r="C68" s="13">
        <f>[11]CNFL!D68</f>
        <v>2183.7099999999996</v>
      </c>
      <c r="D68" s="13">
        <f>[11]CNFL!E68</f>
        <v>2183.7099999999996</v>
      </c>
      <c r="E68" s="13">
        <f>[11]CNFL!F68</f>
        <v>2183.7099999999996</v>
      </c>
      <c r="F68" s="13">
        <f>[11]CNFL!G68</f>
        <v>2183.7099999999996</v>
      </c>
      <c r="G68" s="13">
        <f>[11]CNFL!H68</f>
        <v>2183.7099999999996</v>
      </c>
      <c r="H68" s="13">
        <f>[11]CNFL!I68</f>
        <v>2183.7099999999996</v>
      </c>
      <c r="I68" s="13">
        <f>[11]CNFL!J68</f>
        <v>2183.7099999999996</v>
      </c>
      <c r="J68" s="13">
        <f>[11]CNFL!K68</f>
        <v>2183.7099999999996</v>
      </c>
      <c r="K68" s="13">
        <f>[11]CNFL!L68</f>
        <v>2183.7099999999996</v>
      </c>
      <c r="L68" s="13">
        <f>[11]CNFL!M68</f>
        <v>2183.7099999999996</v>
      </c>
      <c r="M68" s="13">
        <f>[11]CNFL!N68</f>
        <v>2183.7099999999996</v>
      </c>
      <c r="N68" s="13"/>
    </row>
    <row r="69" spans="1:14" x14ac:dyDescent="0.3">
      <c r="A69" s="22" t="str">
        <f>[11]CNFL!B69</f>
        <v>k. Potencia Noche (Máxima)</v>
      </c>
      <c r="B69" s="13">
        <f>[11]CNFL!C69</f>
        <v>1457.1999999999996</v>
      </c>
      <c r="C69" s="13">
        <f>[11]CNFL!D69</f>
        <v>1457.2</v>
      </c>
      <c r="D69" s="13">
        <f>[11]CNFL!E69</f>
        <v>1457.1999999999996</v>
      </c>
      <c r="E69" s="13">
        <f>[11]CNFL!F69</f>
        <v>1457.1999999999998</v>
      </c>
      <c r="F69" s="13">
        <f>[11]CNFL!G69</f>
        <v>1457.1999999999996</v>
      </c>
      <c r="G69" s="13">
        <f>[11]CNFL!H69</f>
        <v>1457.1999999999998</v>
      </c>
      <c r="H69" s="13">
        <f>[11]CNFL!I69</f>
        <v>1457.1999999999996</v>
      </c>
      <c r="I69" s="13">
        <f>[11]CNFL!J69</f>
        <v>1457.1999999999996</v>
      </c>
      <c r="J69" s="13">
        <f>[11]CNFL!K69</f>
        <v>1457.1999999999998</v>
      </c>
      <c r="K69" s="13">
        <f>[11]CNFL!L69</f>
        <v>1457.1999999999996</v>
      </c>
      <c r="L69" s="13">
        <f>[11]CNFL!M69</f>
        <v>1457.1999999999998</v>
      </c>
      <c r="M69" s="13">
        <f>[11]CNFL!N69</f>
        <v>1457.1999999999996</v>
      </c>
      <c r="N69" s="13"/>
    </row>
    <row r="70" spans="1:14" x14ac:dyDescent="0.3">
      <c r="A70" s="116" t="str">
        <f>[11]CNFL!B70</f>
        <v>l. Potencia Noche (Mínimo)</v>
      </c>
      <c r="B70" s="115">
        <f>[11]CNFL!C70</f>
        <v>1399.3499999999992</v>
      </c>
      <c r="C70" s="115">
        <f>[11]CNFL!D70</f>
        <v>1399.3499999999992</v>
      </c>
      <c r="D70" s="115">
        <f>[11]CNFL!E70</f>
        <v>1399.3499999999992</v>
      </c>
      <c r="E70" s="115">
        <f>[11]CNFL!F70</f>
        <v>1399.3499999999992</v>
      </c>
      <c r="F70" s="115">
        <f>[11]CNFL!G70</f>
        <v>1399.3499999999992</v>
      </c>
      <c r="G70" s="115">
        <f>[11]CNFL!H70</f>
        <v>1399.3499999999992</v>
      </c>
      <c r="H70" s="115">
        <f>[11]CNFL!I70</f>
        <v>1399.3499999999992</v>
      </c>
      <c r="I70" s="115">
        <f>[11]CNFL!J70</f>
        <v>1399.3499999999992</v>
      </c>
      <c r="J70" s="115">
        <f>[11]CNFL!K70</f>
        <v>1399.3499999999992</v>
      </c>
      <c r="K70" s="115">
        <f>[11]CNFL!L70</f>
        <v>1399.3499999999992</v>
      </c>
      <c r="L70" s="115">
        <f>[11]CNFL!M70</f>
        <v>1399.3499999999992</v>
      </c>
      <c r="M70" s="115">
        <f>[11]CNFL!N70</f>
        <v>1399.3499999999992</v>
      </c>
      <c r="N70" s="13"/>
    </row>
    <row r="71" spans="1:14" x14ac:dyDescent="0.3">
      <c r="A71" s="66" t="str">
        <f>[11]CNFL!B71</f>
        <v>PROMOCIONAL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x14ac:dyDescent="0.3">
      <c r="A72" s="66" t="str">
        <f>[11]CNFL!B72</f>
        <v>T-PR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x14ac:dyDescent="0.3">
      <c r="A73" s="22" t="str">
        <f>[11]CNFL!B73</f>
        <v>a. Consumo de Energía menor o igual a 3000 kWh</v>
      </c>
      <c r="B73" s="13">
        <f>[11]CNFL!C73</f>
        <v>114.59000000000005</v>
      </c>
      <c r="C73" s="13">
        <f>[11]CNFL!D73</f>
        <v>114.59000000000003</v>
      </c>
      <c r="D73" s="13">
        <f>[11]CNFL!E73</f>
        <v>114.59000000000005</v>
      </c>
      <c r="E73" s="13">
        <f>[11]CNFL!F73</f>
        <v>114.59000000000005</v>
      </c>
      <c r="F73" s="13">
        <f>[11]CNFL!G73</f>
        <v>114.59000000000005</v>
      </c>
      <c r="G73" s="13">
        <f>[11]CNFL!H73</f>
        <v>114.59000000000005</v>
      </c>
      <c r="H73" s="13">
        <f>[11]CNFL!I73</f>
        <v>114.59000000000005</v>
      </c>
      <c r="I73" s="13">
        <f>[11]CNFL!J73</f>
        <v>114.59000000000005</v>
      </c>
      <c r="J73" s="13">
        <f>[11]CNFL!K73</f>
        <v>114.59000000000005</v>
      </c>
      <c r="K73" s="13">
        <f>[11]CNFL!L73</f>
        <v>114.59000000000005</v>
      </c>
      <c r="L73" s="13">
        <f>[11]CNFL!M73</f>
        <v>114.59000000000005</v>
      </c>
      <c r="M73" s="13">
        <f>[11]CNFL!N73</f>
        <v>114.59000000000005</v>
      </c>
      <c r="N73" s="13"/>
    </row>
    <row r="74" spans="1:14" x14ac:dyDescent="0.3">
      <c r="A74" s="22" t="str">
        <f>[11]CNFL!B74</f>
        <v>b. Bloque 0-3000 kWh</v>
      </c>
      <c r="B74" s="13">
        <f>[11]CNFL!C74</f>
        <v>207000</v>
      </c>
      <c r="C74" s="13">
        <f>[11]CNFL!D74</f>
        <v>207000</v>
      </c>
      <c r="D74" s="13">
        <f>[11]CNFL!E74</f>
        <v>207000</v>
      </c>
      <c r="E74" s="13">
        <f>[11]CNFL!F74</f>
        <v>207000</v>
      </c>
      <c r="F74" s="13">
        <f>[11]CNFL!G74</f>
        <v>207000</v>
      </c>
      <c r="G74" s="13">
        <f>[11]CNFL!H74</f>
        <v>207000</v>
      </c>
      <c r="H74" s="13">
        <f>[11]CNFL!I74</f>
        <v>207000</v>
      </c>
      <c r="I74" s="13">
        <f>[11]CNFL!J74</f>
        <v>207000</v>
      </c>
      <c r="J74" s="13">
        <f>[11]CNFL!K74</f>
        <v>207000</v>
      </c>
      <c r="K74" s="13">
        <f>[11]CNFL!L74</f>
        <v>207000</v>
      </c>
      <c r="L74" s="13">
        <f>[11]CNFL!M74</f>
        <v>207000</v>
      </c>
      <c r="M74" s="13">
        <f>[11]CNFL!N74</f>
        <v>207000</v>
      </c>
      <c r="N74" s="13"/>
    </row>
    <row r="75" spans="1:14" x14ac:dyDescent="0.3">
      <c r="A75" s="22" t="str">
        <f>[11]CNFL!B75</f>
        <v>c. Bloque mayor a 3000 kWh</v>
      </c>
      <c r="B75" s="13">
        <f>[11]CNFL!C75</f>
        <v>69</v>
      </c>
      <c r="C75" s="13">
        <f>[11]CNFL!D75</f>
        <v>69</v>
      </c>
      <c r="D75" s="13">
        <f>[11]CNFL!E75</f>
        <v>69</v>
      </c>
      <c r="E75" s="13">
        <f>[11]CNFL!F75</f>
        <v>69</v>
      </c>
      <c r="F75" s="13">
        <f>[11]CNFL!G75</f>
        <v>69</v>
      </c>
      <c r="G75" s="13">
        <f>[11]CNFL!H75</f>
        <v>69</v>
      </c>
      <c r="H75" s="13">
        <f>[11]CNFL!I75</f>
        <v>69</v>
      </c>
      <c r="I75" s="13">
        <f>[11]CNFL!J75</f>
        <v>69</v>
      </c>
      <c r="J75" s="13">
        <f>[11]CNFL!K75</f>
        <v>69</v>
      </c>
      <c r="K75" s="13">
        <f>[11]CNFL!L75</f>
        <v>69</v>
      </c>
      <c r="L75" s="13">
        <f>[11]CNFL!M75</f>
        <v>69</v>
      </c>
      <c r="M75" s="13">
        <f>[11]CNFL!N75</f>
        <v>69</v>
      </c>
      <c r="N75" s="13"/>
    </row>
    <row r="76" spans="1:14" x14ac:dyDescent="0.3">
      <c r="A76" s="22" t="str">
        <f>[11]CNFL!B76</f>
        <v>d. Bloque 0-8 kW</v>
      </c>
      <c r="B76" s="13">
        <f>[11]CNFL!C76</f>
        <v>91995.600000000049</v>
      </c>
      <c r="C76" s="13">
        <f>[11]CNFL!D76</f>
        <v>91995.600000000049</v>
      </c>
      <c r="D76" s="13">
        <f>[11]CNFL!E76</f>
        <v>91995.600000000049</v>
      </c>
      <c r="E76" s="13">
        <f>[11]CNFL!F76</f>
        <v>91995.600000000049</v>
      </c>
      <c r="F76" s="13">
        <f>[11]CNFL!G76</f>
        <v>91995.600000000049</v>
      </c>
      <c r="G76" s="13">
        <f>[11]CNFL!H76</f>
        <v>91995.600000000049</v>
      </c>
      <c r="H76" s="13">
        <f>[11]CNFL!I76</f>
        <v>91995.600000000049</v>
      </c>
      <c r="I76" s="13">
        <f>[11]CNFL!J76</f>
        <v>91995.600000000049</v>
      </c>
      <c r="J76" s="13">
        <f>[11]CNFL!K76</f>
        <v>91995.600000000049</v>
      </c>
      <c r="K76" s="13">
        <f>[11]CNFL!L76</f>
        <v>91995.600000000049</v>
      </c>
      <c r="L76" s="13">
        <f>[11]CNFL!M76</f>
        <v>91995.600000000049</v>
      </c>
      <c r="M76" s="13">
        <f>[11]CNFL!N76</f>
        <v>91995.600000000049</v>
      </c>
      <c r="N76" s="13"/>
    </row>
    <row r="77" spans="1:14" x14ac:dyDescent="0.3">
      <c r="A77" s="116" t="str">
        <f>[11]CNFL!B77</f>
        <v>e. Bloque mayor a 8 kW</v>
      </c>
      <c r="B77" s="115">
        <f>[11]CNFL!C77</f>
        <v>11499.450000000006</v>
      </c>
      <c r="C77" s="115">
        <f>[11]CNFL!D77</f>
        <v>11499.450000000006</v>
      </c>
      <c r="D77" s="115">
        <f>[11]CNFL!E77</f>
        <v>11499.450000000006</v>
      </c>
      <c r="E77" s="115">
        <f>[11]CNFL!F77</f>
        <v>11499.450000000006</v>
      </c>
      <c r="F77" s="115">
        <f>[11]CNFL!G77</f>
        <v>11499.450000000006</v>
      </c>
      <c r="G77" s="115">
        <f>[11]CNFL!H77</f>
        <v>11499.450000000006</v>
      </c>
      <c r="H77" s="115">
        <f>[11]CNFL!I77</f>
        <v>11499.450000000006</v>
      </c>
      <c r="I77" s="115">
        <f>[11]CNFL!J77</f>
        <v>11499.450000000006</v>
      </c>
      <c r="J77" s="115">
        <f>[11]CNFL!K77</f>
        <v>11499.450000000006</v>
      </c>
      <c r="K77" s="115">
        <f>[11]CNFL!L77</f>
        <v>11499.450000000006</v>
      </c>
      <c r="L77" s="115">
        <f>[11]CNFL!M77</f>
        <v>11499.450000000006</v>
      </c>
      <c r="M77" s="115">
        <f>[11]CNFL!N77</f>
        <v>11499.450000000006</v>
      </c>
      <c r="N77" s="13"/>
    </row>
    <row r="78" spans="1:14" x14ac:dyDescent="0.3">
      <c r="A78" s="66" t="str">
        <f>[11]CNFL!B78</f>
        <v>ALUMBRADO PÚBLICO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x14ac:dyDescent="0.3">
      <c r="A79" s="66" t="str">
        <f>[11]CNFL!B79</f>
        <v>T-AP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 spans="1:14" x14ac:dyDescent="0.3">
      <c r="A80" s="22" t="str">
        <f>[11]CNFL!B80</f>
        <v>a. Bloque 0-30 kWh</v>
      </c>
      <c r="B80" s="13">
        <f>[11]CNFL!C80</f>
        <v>89.699999999999974</v>
      </c>
      <c r="C80" s="13">
        <f>[11]CNFL!D80</f>
        <v>89.7</v>
      </c>
      <c r="D80" s="13">
        <f>[11]CNFL!E80</f>
        <v>89.699999999999974</v>
      </c>
      <c r="E80" s="13">
        <f>[11]CNFL!F80</f>
        <v>89.699999999999989</v>
      </c>
      <c r="F80" s="13">
        <f>[11]CNFL!G80</f>
        <v>89.699999999999974</v>
      </c>
      <c r="G80" s="13">
        <f>[11]CNFL!H80</f>
        <v>89.699999999999989</v>
      </c>
      <c r="H80" s="13">
        <f>[11]CNFL!I80</f>
        <v>89.699999999999974</v>
      </c>
      <c r="I80" s="13">
        <f>[11]CNFL!J80</f>
        <v>89.699999999999974</v>
      </c>
      <c r="J80" s="13">
        <f>[11]CNFL!K80</f>
        <v>89.699999999999989</v>
      </c>
      <c r="K80" s="13">
        <f>[11]CNFL!L80</f>
        <v>89.699999999999974</v>
      </c>
      <c r="L80" s="13">
        <f>[11]CNFL!M80</f>
        <v>89.699999999999989</v>
      </c>
      <c r="M80" s="13">
        <f>[11]CNFL!N80</f>
        <v>89.699999999999974</v>
      </c>
      <c r="N80" s="13"/>
    </row>
    <row r="81" spans="1:14" x14ac:dyDescent="0.3">
      <c r="A81" s="22" t="str">
        <f>[11]CNFL!B81</f>
        <v xml:space="preserve">b. Bloque 31-50 000 kWh </v>
      </c>
      <c r="B81" s="13">
        <f>[11]CNFL!C81</f>
        <v>2.9899999999999993</v>
      </c>
      <c r="C81" s="13">
        <f>[11]CNFL!D81</f>
        <v>2.9899999999999998</v>
      </c>
      <c r="D81" s="13">
        <f>[11]CNFL!E81</f>
        <v>2.9899999999999993</v>
      </c>
      <c r="E81" s="13">
        <f>[11]CNFL!F81</f>
        <v>2.9899999999999998</v>
      </c>
      <c r="F81" s="13">
        <f>[11]CNFL!G81</f>
        <v>2.9899999999999993</v>
      </c>
      <c r="G81" s="13">
        <f>[11]CNFL!H81</f>
        <v>2.9899999999999998</v>
      </c>
      <c r="H81" s="13">
        <f>[11]CNFL!I81</f>
        <v>2.9899999999999993</v>
      </c>
      <c r="I81" s="13">
        <f>[11]CNFL!J81</f>
        <v>2.9899999999999993</v>
      </c>
      <c r="J81" s="13">
        <f>[11]CNFL!K81</f>
        <v>2.9899999999999998</v>
      </c>
      <c r="K81" s="13">
        <f>[11]CNFL!L81</f>
        <v>2.9899999999999993</v>
      </c>
      <c r="L81" s="13">
        <f>[11]CNFL!M81</f>
        <v>2.9899999999999998</v>
      </c>
      <c r="M81" s="13">
        <f>[11]CNFL!N81</f>
        <v>2.9899999999999993</v>
      </c>
      <c r="N81" s="13"/>
    </row>
    <row r="82" spans="1:14" x14ac:dyDescent="0.3">
      <c r="A82" s="116" t="str">
        <f>[11]CNFL!B82</f>
        <v xml:space="preserve">c. Bloque mayor a 50 000 kWh </v>
      </c>
      <c r="B82" s="115">
        <f>[11]CNFL!C82</f>
        <v>149500</v>
      </c>
      <c r="C82" s="115">
        <f>[11]CNFL!D82</f>
        <v>149500</v>
      </c>
      <c r="D82" s="115">
        <f>[11]CNFL!E82</f>
        <v>149500</v>
      </c>
      <c r="E82" s="115">
        <f>[11]CNFL!F82</f>
        <v>149500</v>
      </c>
      <c r="F82" s="115">
        <f>[11]CNFL!G82</f>
        <v>149500</v>
      </c>
      <c r="G82" s="115">
        <f>[11]CNFL!H82</f>
        <v>149500</v>
      </c>
      <c r="H82" s="115">
        <f>[11]CNFL!I82</f>
        <v>149500</v>
      </c>
      <c r="I82" s="115">
        <f>[11]CNFL!J82</f>
        <v>149500</v>
      </c>
      <c r="J82" s="115">
        <f>[11]CNFL!K82</f>
        <v>149500</v>
      </c>
      <c r="K82" s="115">
        <f>[11]CNFL!L82</f>
        <v>149500</v>
      </c>
      <c r="L82" s="115">
        <f>[11]CNFL!M82</f>
        <v>149500</v>
      </c>
      <c r="M82" s="115">
        <f>[11]CNFL!N82</f>
        <v>149500</v>
      </c>
      <c r="N82" s="13"/>
    </row>
    <row r="83" spans="1:14" x14ac:dyDescent="0.3">
      <c r="A83" s="66" t="str">
        <f>[11]CNFL!B83</f>
        <v>Tarifa de acceso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1:14" x14ac:dyDescent="0.3">
      <c r="A84" s="66" t="str">
        <f>[11]CNFL!B84</f>
        <v>T-TA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 spans="1:14" x14ac:dyDescent="0.3">
      <c r="A85" s="116" t="str">
        <f>[11]CNFL!B85</f>
        <v>a. Consumo de Energía cada kWh</v>
      </c>
      <c r="B85" s="115">
        <f>[11]CNFL!C85</f>
        <v>26.269999999999989</v>
      </c>
      <c r="C85" s="115">
        <f>[11]CNFL!D85</f>
        <v>26.269999999999989</v>
      </c>
      <c r="D85" s="115">
        <f>[11]CNFL!E85</f>
        <v>26.269999999999989</v>
      </c>
      <c r="E85" s="115">
        <f>[11]CNFL!F85</f>
        <v>26.269999999999989</v>
      </c>
      <c r="F85" s="115">
        <f>[11]CNFL!G85</f>
        <v>26.269999999999989</v>
      </c>
      <c r="G85" s="115">
        <f>[11]CNFL!H85</f>
        <v>26.269999999999989</v>
      </c>
      <c r="H85" s="115">
        <f>[11]CNFL!I85</f>
        <v>26.269999999999989</v>
      </c>
      <c r="I85" s="115">
        <f>[11]CNFL!J85</f>
        <v>26.269999999999989</v>
      </c>
      <c r="J85" s="115">
        <f>[11]CNFL!K85</f>
        <v>26.269999999999989</v>
      </c>
      <c r="K85" s="115">
        <f>[11]CNFL!L85</f>
        <v>26.269999999999989</v>
      </c>
      <c r="L85" s="115">
        <f>[11]CNFL!M85</f>
        <v>26.269999999999989</v>
      </c>
      <c r="M85" s="115">
        <f>[11]CNFL!N85</f>
        <v>26.269999999999989</v>
      </c>
      <c r="N85" s="13"/>
    </row>
    <row r="86" spans="1:14" x14ac:dyDescent="0.3">
      <c r="A86" s="66" t="str">
        <f>[11]CNFL!B86</f>
        <v>Tarifa en centros de recarga rápida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spans="1:14" x14ac:dyDescent="0.3">
      <c r="A87" s="66" t="str">
        <f>[11]CNFL!B87</f>
        <v>T-VE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 spans="1:14" x14ac:dyDescent="0.3">
      <c r="A88" s="116" t="str">
        <f>[11]CNFL!B88</f>
        <v>b. Por minuto de recarga de energía</v>
      </c>
      <c r="B88" s="115">
        <f>[11]CNFL!C88</f>
        <v>137</v>
      </c>
      <c r="C88" s="115">
        <f>[11]CNFL!D88</f>
        <v>137</v>
      </c>
      <c r="D88" s="115">
        <f>[11]CNFL!E88</f>
        <v>137</v>
      </c>
      <c r="E88" s="115">
        <f>[11]CNFL!F88</f>
        <v>137</v>
      </c>
      <c r="F88" s="115">
        <f>[11]CNFL!G88</f>
        <v>137</v>
      </c>
      <c r="G88" s="115">
        <f>[11]CNFL!H88</f>
        <v>137</v>
      </c>
      <c r="H88" s="115">
        <f>[11]CNFL!I88</f>
        <v>137</v>
      </c>
      <c r="I88" s="115">
        <f>[11]CNFL!J88</f>
        <v>137</v>
      </c>
      <c r="J88" s="115">
        <f>[11]CNFL!K88</f>
        <v>137</v>
      </c>
      <c r="K88" s="115">
        <f>[11]CNFL!L88</f>
        <v>137</v>
      </c>
      <c r="L88" s="115">
        <f>[11]CNFL!M88</f>
        <v>137</v>
      </c>
      <c r="M88" s="115">
        <f>[11]CNFL!N88</f>
        <v>137</v>
      </c>
      <c r="N88" s="13"/>
    </row>
    <row r="89" spans="1:14" x14ac:dyDescent="0.3">
      <c r="A89" s="66" t="str">
        <f>[11]CNFL!B89</f>
        <v>Tarifa residencial modalidad prepago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1:14" x14ac:dyDescent="0.3">
      <c r="A90" s="66" t="str">
        <f>[11]CNFL!B90</f>
        <v>T-RP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 spans="1:14" x14ac:dyDescent="0.3">
      <c r="A91" s="22" t="str">
        <f>[11]CNFL!B91</f>
        <v>a. Bloque 0-30 kWh</v>
      </c>
      <c r="B91" s="13">
        <f>[11]CNFL!C91</f>
        <v>2034.599999999999</v>
      </c>
      <c r="C91" s="13">
        <f>[11]CNFL!D91</f>
        <v>2034.599999999999</v>
      </c>
      <c r="D91" s="13">
        <f>[11]CNFL!E91</f>
        <v>2034.599999999999</v>
      </c>
      <c r="E91" s="13">
        <f>[11]CNFL!F91</f>
        <v>2034.599999999999</v>
      </c>
      <c r="F91" s="13">
        <f>[11]CNFL!G91</f>
        <v>2034.599999999999</v>
      </c>
      <c r="G91" s="13">
        <f>[11]CNFL!H91</f>
        <v>2034.599999999999</v>
      </c>
      <c r="H91" s="13">
        <f>[11]CNFL!I91</f>
        <v>2034.599999999999</v>
      </c>
      <c r="I91" s="13">
        <f>[11]CNFL!J91</f>
        <v>2034.599999999999</v>
      </c>
      <c r="J91" s="13">
        <f>[11]CNFL!K91</f>
        <v>2034.599999999999</v>
      </c>
      <c r="K91" s="13">
        <f>[11]CNFL!L91</f>
        <v>2034.599999999999</v>
      </c>
      <c r="L91" s="13">
        <f>[11]CNFL!M91</f>
        <v>2034.599999999999</v>
      </c>
      <c r="M91" s="13">
        <f>[11]CNFL!N91</f>
        <v>2034.599999999999</v>
      </c>
      <c r="N91" s="13"/>
    </row>
    <row r="92" spans="1:14" x14ac:dyDescent="0.3">
      <c r="A92" s="22" t="str">
        <f>[11]CNFL!B92</f>
        <v>b. Bloque 31-200 kWh</v>
      </c>
      <c r="B92" s="13">
        <f>[11]CNFL!C92</f>
        <v>67.819999999999965</v>
      </c>
      <c r="C92" s="13">
        <f>[11]CNFL!D92</f>
        <v>67.819999999999951</v>
      </c>
      <c r="D92" s="13">
        <f>[11]CNFL!E92</f>
        <v>67.819999999999965</v>
      </c>
      <c r="E92" s="13">
        <f>[11]CNFL!F92</f>
        <v>67.819999999999951</v>
      </c>
      <c r="F92" s="13">
        <f>[11]CNFL!G92</f>
        <v>67.819999999999965</v>
      </c>
      <c r="G92" s="13">
        <f>[11]CNFL!H92</f>
        <v>67.819999999999951</v>
      </c>
      <c r="H92" s="13">
        <f>[11]CNFL!I92</f>
        <v>67.819999999999965</v>
      </c>
      <c r="I92" s="13">
        <f>[11]CNFL!J92</f>
        <v>67.819999999999965</v>
      </c>
      <c r="J92" s="13">
        <f>[11]CNFL!K92</f>
        <v>67.819999999999951</v>
      </c>
      <c r="K92" s="13">
        <f>[11]CNFL!L92</f>
        <v>67.819999999999965</v>
      </c>
      <c r="L92" s="13">
        <f>[11]CNFL!M92</f>
        <v>67.819999999999951</v>
      </c>
      <c r="M92" s="13">
        <f>[11]CNFL!N92</f>
        <v>67.819999999999965</v>
      </c>
      <c r="N92" s="13"/>
    </row>
    <row r="93" spans="1:14" x14ac:dyDescent="0.3">
      <c r="A93" s="22" t="str">
        <f>[11]CNFL!B93</f>
        <v>c. Bloque 201-300 kWh</v>
      </c>
      <c r="B93" s="13">
        <f>[11]CNFL!C93</f>
        <v>104.07000000000004</v>
      </c>
      <c r="C93" s="13">
        <f>[11]CNFL!D93</f>
        <v>104.07000000000002</v>
      </c>
      <c r="D93" s="13">
        <f>[11]CNFL!E93</f>
        <v>104.07000000000004</v>
      </c>
      <c r="E93" s="13">
        <f>[11]CNFL!F93</f>
        <v>104.07000000000002</v>
      </c>
      <c r="F93" s="13">
        <f>[11]CNFL!G93</f>
        <v>104.07000000000004</v>
      </c>
      <c r="G93" s="13">
        <f>[11]CNFL!H93</f>
        <v>104.07000000000002</v>
      </c>
      <c r="H93" s="13">
        <f>[11]CNFL!I93</f>
        <v>104.07000000000004</v>
      </c>
      <c r="I93" s="13">
        <f>[11]CNFL!J93</f>
        <v>104.07000000000004</v>
      </c>
      <c r="J93" s="13">
        <f>[11]CNFL!K93</f>
        <v>104.07000000000002</v>
      </c>
      <c r="K93" s="13">
        <f>[11]CNFL!L93</f>
        <v>104.07000000000004</v>
      </c>
      <c r="L93" s="13">
        <f>[11]CNFL!M93</f>
        <v>104.07000000000002</v>
      </c>
      <c r="M93" s="13">
        <f>[11]CNFL!N93</f>
        <v>104.07000000000004</v>
      </c>
      <c r="N93" s="13"/>
    </row>
    <row r="94" spans="1:14" x14ac:dyDescent="0.3">
      <c r="A94" s="116" t="str">
        <f>[11]CNFL!B94</f>
        <v>d. Bloque mayor a 300 kWh</v>
      </c>
      <c r="B94" s="115">
        <f>[11]CNFL!C94</f>
        <v>107.59000000000003</v>
      </c>
      <c r="C94" s="115">
        <f>[11]CNFL!D94</f>
        <v>107.59000000000002</v>
      </c>
      <c r="D94" s="115">
        <f>[11]CNFL!E94</f>
        <v>107.59000000000003</v>
      </c>
      <c r="E94" s="115">
        <f>[11]CNFL!F94</f>
        <v>107.59000000000002</v>
      </c>
      <c r="F94" s="115">
        <f>[11]CNFL!G94</f>
        <v>107.59000000000003</v>
      </c>
      <c r="G94" s="115">
        <f>[11]CNFL!H94</f>
        <v>107.59000000000002</v>
      </c>
      <c r="H94" s="115">
        <f>[11]CNFL!I94</f>
        <v>107.59000000000003</v>
      </c>
      <c r="I94" s="115">
        <f>[11]CNFL!J94</f>
        <v>107.59000000000003</v>
      </c>
      <c r="J94" s="115">
        <f>[11]CNFL!K94</f>
        <v>107.59000000000002</v>
      </c>
      <c r="K94" s="115">
        <f>[11]CNFL!L94</f>
        <v>107.59000000000003</v>
      </c>
      <c r="L94" s="115">
        <f>[11]CNFL!M94</f>
        <v>107.59000000000002</v>
      </c>
      <c r="M94" s="115">
        <f>[11]CNFL!N94</f>
        <v>107.59000000000003</v>
      </c>
      <c r="N94" s="13"/>
    </row>
    <row r="95" spans="1:14" x14ac:dyDescent="0.3">
      <c r="A95" s="66" t="str">
        <f>[11]CNFL!B95</f>
        <v>Tarifa en centros de recarga en planteles para autobuses electricos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 x14ac:dyDescent="0.3">
      <c r="A96" s="66" t="str">
        <f>[11]CNFL!B96</f>
        <v>T-BE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 x14ac:dyDescent="0.3">
      <c r="A97" s="116" t="str">
        <f>[11]CNFL!B97</f>
        <v>b. Consumo de Energía cada kWh</v>
      </c>
      <c r="B97" s="115">
        <f>[11]CNFL!C97</f>
        <v>52.869999999999955</v>
      </c>
      <c r="C97" s="115">
        <f>[11]CNFL!D97</f>
        <v>52.869999999999962</v>
      </c>
      <c r="D97" s="115">
        <f>[11]CNFL!E97</f>
        <v>52.869999999999955</v>
      </c>
      <c r="E97" s="115">
        <f>[11]CNFL!F97</f>
        <v>52.869999999999962</v>
      </c>
      <c r="F97" s="115">
        <f>[11]CNFL!G97</f>
        <v>52.869999999999955</v>
      </c>
      <c r="G97" s="115">
        <f>[11]CNFL!H97</f>
        <v>52.869999999999962</v>
      </c>
      <c r="H97" s="115">
        <f>[11]CNFL!I97</f>
        <v>52.869999999999955</v>
      </c>
      <c r="I97" s="115">
        <f>[11]CNFL!J97</f>
        <v>52.869999999999955</v>
      </c>
      <c r="J97" s="115">
        <f>[11]CNFL!K97</f>
        <v>52.869999999999962</v>
      </c>
      <c r="K97" s="115">
        <f>[11]CNFL!L97</f>
        <v>52.869999999999955</v>
      </c>
      <c r="L97" s="115">
        <f>[11]CNFL!M97</f>
        <v>52.869999999999962</v>
      </c>
      <c r="M97" s="115">
        <f>[11]CNFL!N97</f>
        <v>52.869999999999955</v>
      </c>
      <c r="N97" s="13"/>
    </row>
    <row r="98" spans="1:14" x14ac:dyDescent="0.3">
      <c r="A98" s="66" t="str">
        <f>[11]CNFL!B98</f>
        <v>Tarifa para los costos de interconeción 
excedentes de energía (colones/kWh)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 x14ac:dyDescent="0.3">
      <c r="A99" s="66" t="str">
        <f>[11]CNFL!B99</f>
        <v>T-TCI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 x14ac:dyDescent="0.3">
      <c r="A100" s="22" t="str">
        <f>[11]CNFL!B100</f>
        <v>Etapa I</v>
      </c>
      <c r="B100" s="13">
        <f>[11]CNFL!C100</f>
        <v>5660</v>
      </c>
      <c r="C100" s="13">
        <f>[11]CNFL!D100</f>
        <v>5660</v>
      </c>
      <c r="D100" s="13">
        <f>[11]CNFL!E100</f>
        <v>5660</v>
      </c>
      <c r="E100" s="13">
        <f>[11]CNFL!F100</f>
        <v>5660</v>
      </c>
      <c r="F100" s="13">
        <f>[11]CNFL!G100</f>
        <v>5660</v>
      </c>
      <c r="G100" s="13">
        <f>[11]CNFL!H100</f>
        <v>5660</v>
      </c>
      <c r="H100" s="13">
        <f>[11]CNFL!I100</f>
        <v>6817.7096774193551</v>
      </c>
      <c r="I100" s="13">
        <f>[11]CNFL!J100</f>
        <v>7369</v>
      </c>
      <c r="J100" s="13">
        <f>[11]CNFL!K100</f>
        <v>7369</v>
      </c>
      <c r="K100" s="13">
        <f>[11]CNFL!L100</f>
        <v>7369</v>
      </c>
      <c r="L100" s="13">
        <f>[11]CNFL!M100</f>
        <v>7369</v>
      </c>
      <c r="M100" s="13">
        <f>[11]CNFL!N100</f>
        <v>7369</v>
      </c>
      <c r="N100" s="13"/>
    </row>
    <row r="101" spans="1:14" x14ac:dyDescent="0.3">
      <c r="A101" s="22" t="str">
        <f>[11]CNFL!B101</f>
        <v>Etapa II</v>
      </c>
      <c r="B101" s="13">
        <f>[11]CNFL!C101</f>
        <v>62762</v>
      </c>
      <c r="C101" s="13">
        <f>[11]CNFL!D101</f>
        <v>62762</v>
      </c>
      <c r="D101" s="13">
        <f>[11]CNFL!E101</f>
        <v>62762</v>
      </c>
      <c r="E101" s="13">
        <f>[11]CNFL!F101</f>
        <v>62762</v>
      </c>
      <c r="F101" s="13">
        <f>[11]CNFL!G101</f>
        <v>62762</v>
      </c>
      <c r="G101" s="13">
        <f>[11]CNFL!H101</f>
        <v>62762</v>
      </c>
      <c r="H101" s="13">
        <f>[11]CNFL!I101</f>
        <v>76600.322580645166</v>
      </c>
      <c r="I101" s="13">
        <f>[11]CNFL!J101</f>
        <v>83190</v>
      </c>
      <c r="J101" s="13">
        <f>[11]CNFL!K101</f>
        <v>83190</v>
      </c>
      <c r="K101" s="13">
        <f>[11]CNFL!L101</f>
        <v>83190</v>
      </c>
      <c r="L101" s="13">
        <f>[11]CNFL!M101</f>
        <v>83190</v>
      </c>
      <c r="M101" s="13">
        <f>[11]CNFL!N101</f>
        <v>83190</v>
      </c>
      <c r="N101" s="13"/>
    </row>
    <row r="102" spans="1:14" x14ac:dyDescent="0.3">
      <c r="A102" s="22" t="str">
        <f>[11]CNFL!B102</f>
        <v>Etapa III</v>
      </c>
      <c r="B102" s="13">
        <f>[11]CNFL!C102</f>
        <v>106226</v>
      </c>
      <c r="C102" s="13">
        <f>[11]CNFL!D102</f>
        <v>106226</v>
      </c>
      <c r="D102" s="13">
        <f>[11]CNFL!E102</f>
        <v>106226</v>
      </c>
      <c r="E102" s="13">
        <f>[11]CNFL!F102</f>
        <v>106226</v>
      </c>
      <c r="F102" s="13">
        <f>[11]CNFL!G102</f>
        <v>106226</v>
      </c>
      <c r="G102" s="13">
        <f>[11]CNFL!H102</f>
        <v>106226</v>
      </c>
      <c r="H102" s="13">
        <f>[11]CNFL!I102</f>
        <v>97392.451612903227</v>
      </c>
      <c r="I102" s="13">
        <f>[11]CNFL!J102</f>
        <v>93186</v>
      </c>
      <c r="J102" s="13">
        <f>[11]CNFL!K102</f>
        <v>93186</v>
      </c>
      <c r="K102" s="13">
        <f>[11]CNFL!L102</f>
        <v>93186</v>
      </c>
      <c r="L102" s="13">
        <f>[11]CNFL!M102</f>
        <v>93186</v>
      </c>
      <c r="M102" s="13">
        <f>[11]CNFL!N102</f>
        <v>93186</v>
      </c>
      <c r="N102" s="13"/>
    </row>
    <row r="103" spans="1:14" x14ac:dyDescent="0.3">
      <c r="A103" s="116" t="str">
        <f>[11]CNFL!B103</f>
        <v>Etapa IV</v>
      </c>
      <c r="B103" s="115">
        <f>[11]CNFL!C103</f>
        <v>73839</v>
      </c>
      <c r="C103" s="115">
        <f>[11]CNFL!D103</f>
        <v>73839</v>
      </c>
      <c r="D103" s="115">
        <f>[11]CNFL!E103</f>
        <v>73839</v>
      </c>
      <c r="E103" s="115">
        <f>[11]CNFL!F103</f>
        <v>73839</v>
      </c>
      <c r="F103" s="115">
        <f>[11]CNFL!G103</f>
        <v>73839</v>
      </c>
      <c r="G103" s="115">
        <f>[11]CNFL!H103</f>
        <v>73839</v>
      </c>
      <c r="H103" s="115">
        <f>[11]CNFL!I103</f>
        <v>57405.483870967742</v>
      </c>
      <c r="I103" s="115">
        <f>[11]CNFL!J103</f>
        <v>49580</v>
      </c>
      <c r="J103" s="115">
        <f>[11]CNFL!K103</f>
        <v>49580</v>
      </c>
      <c r="K103" s="115">
        <f>[11]CNFL!L103</f>
        <v>49580</v>
      </c>
      <c r="L103" s="115">
        <f>[11]CNFL!M103</f>
        <v>49580</v>
      </c>
      <c r="M103" s="115">
        <f>[11]CNFL!N103</f>
        <v>49580</v>
      </c>
      <c r="N103" s="13"/>
    </row>
    <row r="104" spans="1:14" x14ac:dyDescent="0.3">
      <c r="A104" s="66" t="str">
        <f>[11]CNFL!B104</f>
        <v>Tarifa máxima para la compra-venta de
excedentes de energía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 spans="1:14" x14ac:dyDescent="0.3">
      <c r="A105" s="66" t="str">
        <f>[11]CNFL!B105</f>
        <v>T-TCVE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 spans="1:14" x14ac:dyDescent="0.3">
      <c r="A106" s="22" t="str">
        <f>[11]CNFL!B106</f>
        <v>Periodo Noche</v>
      </c>
      <c r="B106" s="13">
        <f>[11]CNFL!C106</f>
        <v>33.909999999999982</v>
      </c>
      <c r="C106" s="13">
        <f>[11]CNFL!D106</f>
        <v>33.909999999999975</v>
      </c>
      <c r="D106" s="13">
        <f>[11]CNFL!E106</f>
        <v>33.909999999999982</v>
      </c>
      <c r="E106" s="13">
        <f>[11]CNFL!F106</f>
        <v>33.909999999999975</v>
      </c>
      <c r="F106" s="13">
        <f>[11]CNFL!G106</f>
        <v>33.909999999999982</v>
      </c>
      <c r="G106" s="13">
        <f>[11]CNFL!H106</f>
        <v>33.909999999999975</v>
      </c>
      <c r="H106" s="13">
        <f>[11]CNFL!I106</f>
        <v>33.909999999999982</v>
      </c>
      <c r="I106" s="13">
        <f>[11]CNFL!J106</f>
        <v>33.909999999999982</v>
      </c>
      <c r="J106" s="13">
        <f>[11]CNFL!K106</f>
        <v>33.909999999999975</v>
      </c>
      <c r="K106" s="13">
        <f>[11]CNFL!L106</f>
        <v>33.909999999999982</v>
      </c>
      <c r="L106" s="13">
        <f>[11]CNFL!M106</f>
        <v>33.909999999999975</v>
      </c>
      <c r="M106" s="13">
        <f>[11]CNFL!N106</f>
        <v>33.909999999999982</v>
      </c>
      <c r="N106" s="13"/>
    </row>
    <row r="107" spans="1:14" x14ac:dyDescent="0.3">
      <c r="A107" s="22" t="str">
        <f>[11]CNFL!B107</f>
        <v>Periodo Punta</v>
      </c>
      <c r="B107" s="13">
        <f>[11]CNFL!C107</f>
        <v>68.609999999999971</v>
      </c>
      <c r="C107" s="13">
        <f>[11]CNFL!D107</f>
        <v>68.609999999999957</v>
      </c>
      <c r="D107" s="13">
        <f>[11]CNFL!E107</f>
        <v>68.609999999999971</v>
      </c>
      <c r="E107" s="13">
        <f>[11]CNFL!F107</f>
        <v>68.609999999999957</v>
      </c>
      <c r="F107" s="13">
        <f>[11]CNFL!G107</f>
        <v>68.609999999999971</v>
      </c>
      <c r="G107" s="13">
        <f>[11]CNFL!H107</f>
        <v>68.609999999999957</v>
      </c>
      <c r="H107" s="13">
        <f>[11]CNFL!I107</f>
        <v>68.609999999999971</v>
      </c>
      <c r="I107" s="13">
        <f>[11]CNFL!J107</f>
        <v>68.609999999999971</v>
      </c>
      <c r="J107" s="13">
        <f>[11]CNFL!K107</f>
        <v>68.609999999999957</v>
      </c>
      <c r="K107" s="13">
        <f>[11]CNFL!L107</f>
        <v>68.609999999999971</v>
      </c>
      <c r="L107" s="13">
        <f>[11]CNFL!M107</f>
        <v>68.609999999999957</v>
      </c>
      <c r="M107" s="13">
        <f>[11]CNFL!N107</f>
        <v>68.609999999999971</v>
      </c>
      <c r="N107" s="13"/>
    </row>
    <row r="108" spans="1:14" x14ac:dyDescent="0.3">
      <c r="A108" s="116" t="str">
        <f>[11]CNFL!B108</f>
        <v>Periodo Valle</v>
      </c>
      <c r="B108" s="115">
        <f>[11]CNFL!C108</f>
        <v>51.27999999999998</v>
      </c>
      <c r="C108" s="115">
        <f>[11]CNFL!D108</f>
        <v>51.27999999999998</v>
      </c>
      <c r="D108" s="115">
        <f>[11]CNFL!E108</f>
        <v>51.27999999999998</v>
      </c>
      <c r="E108" s="115">
        <f>[11]CNFL!F108</f>
        <v>51.27999999999998</v>
      </c>
      <c r="F108" s="115">
        <f>[11]CNFL!G108</f>
        <v>51.27999999999998</v>
      </c>
      <c r="G108" s="115">
        <f>[11]CNFL!H108</f>
        <v>51.27999999999998</v>
      </c>
      <c r="H108" s="115">
        <f>[11]CNFL!I108</f>
        <v>51.27999999999998</v>
      </c>
      <c r="I108" s="115">
        <f>[11]CNFL!J108</f>
        <v>51.27999999999998</v>
      </c>
      <c r="J108" s="115">
        <f>[11]CNFL!K108</f>
        <v>51.27999999999998</v>
      </c>
      <c r="K108" s="115">
        <f>[11]CNFL!L108</f>
        <v>51.27999999999998</v>
      </c>
      <c r="L108" s="115">
        <f>[11]CNFL!M108</f>
        <v>51.27999999999998</v>
      </c>
      <c r="M108" s="115">
        <f>[11]CNFL!N108</f>
        <v>51.27999999999998</v>
      </c>
      <c r="N108" s="13"/>
    </row>
    <row r="109" spans="1:14" x14ac:dyDescent="0.3">
      <c r="A109" s="66" t="str">
        <f>[11]CNFL!B109</f>
        <v>Tarifa de los recursos energéticos distribuidos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 spans="1:14" x14ac:dyDescent="0.3">
      <c r="A110" s="66" t="str">
        <f>[11]CNFL!B110</f>
        <v>T-TDER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x14ac:dyDescent="0.3">
      <c r="A111" s="116" t="str">
        <f>[11]CNFL!B111</f>
        <v>Por kW instalado</v>
      </c>
      <c r="B111" s="115">
        <f>[11]CNFL!C111</f>
        <v>305</v>
      </c>
      <c r="C111" s="115">
        <f>[11]CNFL!D111</f>
        <v>305</v>
      </c>
      <c r="D111" s="115">
        <f>[11]CNFL!E111</f>
        <v>305</v>
      </c>
      <c r="E111" s="115">
        <f>[11]CNFL!F111</f>
        <v>305</v>
      </c>
      <c r="F111" s="115">
        <f>[11]CNFL!G111</f>
        <v>305</v>
      </c>
      <c r="G111" s="115">
        <f>[11]CNFL!H111</f>
        <v>305</v>
      </c>
      <c r="H111" s="115">
        <f>[11]CNFL!I111</f>
        <v>305</v>
      </c>
      <c r="I111" s="115">
        <f>[11]CNFL!J111</f>
        <v>305</v>
      </c>
      <c r="J111" s="115">
        <f>[11]CNFL!K111</f>
        <v>305</v>
      </c>
      <c r="K111" s="115">
        <f>[11]CNFL!L111</f>
        <v>305</v>
      </c>
      <c r="L111" s="115">
        <f>[11]CNFL!M111</f>
        <v>305</v>
      </c>
      <c r="M111" s="115">
        <f>[11]CNFL!N111</f>
        <v>305</v>
      </c>
      <c r="N111" s="13"/>
    </row>
    <row r="112" spans="1:14" x14ac:dyDescent="0.3">
      <c r="A112" s="66" t="str">
        <f>[11]CNFL!B112</f>
        <v xml:space="preserve">Tarifa de peajes de distribución 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 spans="1:14" x14ac:dyDescent="0.3">
      <c r="A113" s="66" t="str">
        <f>[11]CNFL!B113</f>
        <v>T-TPDx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spans="1:14" x14ac:dyDescent="0.3">
      <c r="A114" s="116" t="str">
        <f>[11]CNFL!B114</f>
        <v>Por Energía transportada</v>
      </c>
      <c r="B114" s="115">
        <f>[11]CNFL!C114</f>
        <v>1.7000000000000008</v>
      </c>
      <c r="C114" s="115">
        <f>[11]CNFL!D114</f>
        <v>1.7000000000000006</v>
      </c>
      <c r="D114" s="115">
        <f>[11]CNFL!E114</f>
        <v>1.7000000000000008</v>
      </c>
      <c r="E114" s="115">
        <f>[11]CNFL!F114</f>
        <v>1.7000000000000006</v>
      </c>
      <c r="F114" s="115">
        <f>[11]CNFL!G114</f>
        <v>1.7000000000000008</v>
      </c>
      <c r="G114" s="115">
        <f>[11]CNFL!H114</f>
        <v>1.7000000000000006</v>
      </c>
      <c r="H114" s="115">
        <f>[11]CNFL!I114</f>
        <v>1.7000000000000008</v>
      </c>
      <c r="I114" s="115">
        <f>[11]CNFL!J114</f>
        <v>1.7000000000000008</v>
      </c>
      <c r="J114" s="115">
        <f>[11]CNFL!K114</f>
        <v>1.7000000000000006</v>
      </c>
      <c r="K114" s="115">
        <f>[11]CNFL!L114</f>
        <v>1.7000000000000008</v>
      </c>
      <c r="L114" s="115">
        <f>[11]CNFL!M114</f>
        <v>1.7000000000000006</v>
      </c>
      <c r="M114" s="115">
        <f>[11]CNFL!N114</f>
        <v>1.7000000000000008</v>
      </c>
      <c r="N114" s="13"/>
    </row>
    <row r="115" spans="1:14" x14ac:dyDescent="0.3">
      <c r="A115" s="2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spans="1:14" s="67" customFormat="1" x14ac:dyDescent="0.3">
      <c r="A116" s="2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21"/>
    </row>
    <row r="117" spans="1:14" x14ac:dyDescent="0.3">
      <c r="A117" s="66"/>
      <c r="B117" s="13"/>
      <c r="C117" s="13"/>
      <c r="D117" s="13"/>
      <c r="E117" s="13"/>
      <c r="F117" s="13"/>
      <c r="G117" s="13"/>
      <c r="H117" s="13"/>
      <c r="I117" s="13"/>
      <c r="J117" s="13"/>
      <c r="K117" s="21"/>
      <c r="L117" s="21"/>
      <c r="M117" s="21"/>
      <c r="N117" s="13"/>
    </row>
    <row r="118" spans="1:14" x14ac:dyDescent="0.3">
      <c r="A118" s="179" t="s">
        <v>63</v>
      </c>
      <c r="B118" s="179"/>
      <c r="C118" s="179"/>
      <c r="D118" s="179"/>
      <c r="E118" s="179"/>
      <c r="F118" s="179"/>
      <c r="G118" s="179"/>
      <c r="H118" s="179"/>
      <c r="I118" s="179"/>
      <c r="J118" s="179"/>
      <c r="K118" s="21"/>
      <c r="L118" s="21"/>
      <c r="M118" s="21"/>
      <c r="N118" s="13"/>
    </row>
    <row r="119" spans="1:14" ht="15" customHeight="1" x14ac:dyDescent="0.3">
      <c r="A119" s="180" t="s">
        <v>246</v>
      </c>
      <c r="B119" s="180"/>
      <c r="C119" s="180"/>
      <c r="D119" s="180"/>
      <c r="E119" s="180"/>
      <c r="F119" s="180"/>
      <c r="G119" s="180"/>
      <c r="H119" s="180"/>
      <c r="I119" s="180"/>
      <c r="J119" s="180"/>
      <c r="K119" s="13"/>
      <c r="L119" s="13"/>
      <c r="M119" s="13"/>
      <c r="N119" s="13"/>
    </row>
    <row r="120" spans="1:14" ht="15" customHeight="1" x14ac:dyDescent="0.3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13"/>
      <c r="L120" s="13"/>
      <c r="M120" s="13"/>
      <c r="N120" s="13"/>
    </row>
    <row r="121" spans="1:14" ht="15" customHeight="1" x14ac:dyDescent="0.3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13"/>
      <c r="L121" s="13"/>
      <c r="M121" s="13"/>
      <c r="N121" s="13"/>
    </row>
    <row r="122" spans="1:14" ht="15" customHeight="1" x14ac:dyDescent="0.3">
      <c r="A122" s="66" t="str">
        <f>[11]CNFL!B121</f>
        <v>Promedio de Tarifa</v>
      </c>
      <c r="B122" s="66" t="str">
        <f>[11]CNFL!C121</f>
        <v>Mes</v>
      </c>
      <c r="C122" s="144"/>
      <c r="D122" s="144"/>
      <c r="E122" s="144"/>
      <c r="F122" s="144"/>
      <c r="G122" s="144"/>
      <c r="H122" s="144"/>
      <c r="I122" s="144"/>
      <c r="J122" s="144"/>
      <c r="K122" s="21"/>
      <c r="L122" s="21"/>
      <c r="M122" s="21"/>
      <c r="N122" s="13"/>
    </row>
    <row r="123" spans="1:14" ht="15" customHeight="1" x14ac:dyDescent="0.3">
      <c r="A123" s="114" t="str">
        <f>[11]CNFL!B122</f>
        <v>º</v>
      </c>
      <c r="B123" s="114" t="str">
        <f>[11]CNFL!C122</f>
        <v>Enero</v>
      </c>
      <c r="C123" s="114" t="str">
        <f>[11]CNFL!D122</f>
        <v>Febrero</v>
      </c>
      <c r="D123" s="114" t="str">
        <f>[11]CNFL!E122</f>
        <v>Marzo</v>
      </c>
      <c r="E123" s="114" t="str">
        <f>[11]CNFL!F122</f>
        <v>Abril</v>
      </c>
      <c r="F123" s="114" t="str">
        <f>[11]CNFL!G122</f>
        <v>Mayo</v>
      </c>
      <c r="G123" s="114" t="str">
        <f>[11]CNFL!H122</f>
        <v>Junio</v>
      </c>
      <c r="H123" s="114" t="str">
        <f>[11]CNFL!I122</f>
        <v>Julio</v>
      </c>
      <c r="I123" s="114" t="str">
        <f>[11]CNFL!J122</f>
        <v>Agosto</v>
      </c>
      <c r="J123" s="114" t="str">
        <f>[11]CNFL!K122</f>
        <v>Septiembre</v>
      </c>
      <c r="K123" s="114" t="str">
        <f>[11]CNFL!L122</f>
        <v>Octubre</v>
      </c>
      <c r="L123" s="114" t="str">
        <f>[11]CNFL!M122</f>
        <v>Noviembre</v>
      </c>
      <c r="M123" s="114" t="str">
        <f>[11]CNFL!N122</f>
        <v>Diciembre</v>
      </c>
      <c r="N123" s="13"/>
    </row>
    <row r="124" spans="1:14" ht="15" customHeight="1" x14ac:dyDescent="0.3">
      <c r="A124" s="66" t="str">
        <f>[11]CNFL!B123</f>
        <v>VENTAS AL SERVICIO DE DISTRIBUCIÓN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13"/>
    </row>
    <row r="125" spans="1:14" ht="15" customHeight="1" x14ac:dyDescent="0.3">
      <c r="A125" s="66" t="str">
        <f>[11]CNFL!B124</f>
        <v>T-SD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13"/>
    </row>
    <row r="126" spans="1:14" ht="15" customHeight="1" x14ac:dyDescent="0.3">
      <c r="A126" s="22" t="str">
        <f>[11]CNFL!B125</f>
        <v>a. Energía Punta</v>
      </c>
      <c r="B126" s="22">
        <f>[11]CNFL!C125</f>
        <v>74.289999999999978</v>
      </c>
      <c r="C126" s="22">
        <f>[11]CNFL!D125</f>
        <v>74.289999999999978</v>
      </c>
      <c r="D126" s="22">
        <f>[11]CNFL!E125</f>
        <v>74.289999999999978</v>
      </c>
      <c r="E126" s="22">
        <f>[11]CNFL!F125</f>
        <v>74.289999999999978</v>
      </c>
      <c r="F126" s="22">
        <f>[11]CNFL!G125</f>
        <v>74.289999999999978</v>
      </c>
      <c r="G126" s="22">
        <f>[11]CNFL!H125</f>
        <v>74.289999999999978</v>
      </c>
      <c r="H126" s="22">
        <f>[11]CNFL!I125</f>
        <v>74.289999999999978</v>
      </c>
      <c r="I126" s="22">
        <f>[11]CNFL!J125</f>
        <v>74.289999999999978</v>
      </c>
      <c r="J126" s="22">
        <f>[11]CNFL!K125</f>
        <v>74.289999999999978</v>
      </c>
      <c r="K126" s="22">
        <f>[11]CNFL!L125</f>
        <v>74.289999999999978</v>
      </c>
      <c r="L126" s="22">
        <f>[11]CNFL!M125</f>
        <v>74.289999999999978</v>
      </c>
      <c r="M126" s="22">
        <f>[11]CNFL!N125</f>
        <v>74.289999999999978</v>
      </c>
      <c r="N126" s="13"/>
    </row>
    <row r="127" spans="1:14" ht="15" customHeight="1" x14ac:dyDescent="0.3">
      <c r="A127" s="22" t="str">
        <f>[11]CNFL!B126</f>
        <v>b. Energía Valle</v>
      </c>
      <c r="B127" s="22">
        <f>[11]CNFL!C126</f>
        <v>60.460000000000022</v>
      </c>
      <c r="C127" s="22">
        <f>[11]CNFL!D126</f>
        <v>60.460000000000022</v>
      </c>
      <c r="D127" s="22">
        <f>[11]CNFL!E126</f>
        <v>60.460000000000022</v>
      </c>
      <c r="E127" s="22">
        <f>[11]CNFL!F126</f>
        <v>60.460000000000022</v>
      </c>
      <c r="F127" s="22">
        <f>[11]CNFL!G126</f>
        <v>60.460000000000022</v>
      </c>
      <c r="G127" s="22">
        <f>[11]CNFL!H126</f>
        <v>60.460000000000022</v>
      </c>
      <c r="H127" s="22">
        <f>[11]CNFL!I126</f>
        <v>60.460000000000022</v>
      </c>
      <c r="I127" s="22">
        <f>[11]CNFL!J126</f>
        <v>60.460000000000022</v>
      </c>
      <c r="J127" s="22">
        <f>[11]CNFL!K126</f>
        <v>60.460000000000022</v>
      </c>
      <c r="K127" s="22">
        <f>[11]CNFL!L126</f>
        <v>60.460000000000022</v>
      </c>
      <c r="L127" s="22">
        <f>[11]CNFL!M126</f>
        <v>60.460000000000022</v>
      </c>
      <c r="M127" s="22">
        <f>[11]CNFL!N126</f>
        <v>60.460000000000022</v>
      </c>
      <c r="N127" s="13"/>
    </row>
    <row r="128" spans="1:14" ht="15" customHeight="1" x14ac:dyDescent="0.3">
      <c r="A128" s="22" t="str">
        <f>[11]CNFL!B127</f>
        <v>c. Energía Noche</v>
      </c>
      <c r="B128" s="22">
        <f>[11]CNFL!C127</f>
        <v>51.559999999999967</v>
      </c>
      <c r="C128" s="22">
        <f>[11]CNFL!D127</f>
        <v>51.559999999999967</v>
      </c>
      <c r="D128" s="22">
        <f>[11]CNFL!E127</f>
        <v>51.559999999999967</v>
      </c>
      <c r="E128" s="22">
        <f>[11]CNFL!F127</f>
        <v>51.559999999999967</v>
      </c>
      <c r="F128" s="22">
        <f>[11]CNFL!G127</f>
        <v>51.559999999999967</v>
      </c>
      <c r="G128" s="22">
        <f>[11]CNFL!H127</f>
        <v>51.559999999999967</v>
      </c>
      <c r="H128" s="22">
        <f>[11]CNFL!I127</f>
        <v>51.559999999999967</v>
      </c>
      <c r="I128" s="22">
        <f>[11]CNFL!J127</f>
        <v>51.559999999999967</v>
      </c>
      <c r="J128" s="22">
        <f>[11]CNFL!K127</f>
        <v>51.559999999999967</v>
      </c>
      <c r="K128" s="22">
        <f>[11]CNFL!L127</f>
        <v>51.559999999999967</v>
      </c>
      <c r="L128" s="22">
        <f>[11]CNFL!M127</f>
        <v>51.559999999999967</v>
      </c>
      <c r="M128" s="22">
        <f>[11]CNFL!N127</f>
        <v>51.559999999999967</v>
      </c>
      <c r="N128" s="13"/>
    </row>
    <row r="129" spans="1:14" ht="15" customHeight="1" x14ac:dyDescent="0.3">
      <c r="A129" s="22" t="str">
        <f>[11]CNFL!B128</f>
        <v>d. Potencia Punta</v>
      </c>
      <c r="B129" s="22">
        <f>[11]CNFL!C128</f>
        <v>4576.5099999999993</v>
      </c>
      <c r="C129" s="22">
        <f>[11]CNFL!D128</f>
        <v>4576.5099999999984</v>
      </c>
      <c r="D129" s="22">
        <f>[11]CNFL!E128</f>
        <v>4576.5099999999993</v>
      </c>
      <c r="E129" s="22">
        <f>[11]CNFL!F128</f>
        <v>4576.5099999999984</v>
      </c>
      <c r="F129" s="22">
        <f>[11]CNFL!G128</f>
        <v>4576.5099999999993</v>
      </c>
      <c r="G129" s="22">
        <f>[11]CNFL!H128</f>
        <v>4576.5099999999984</v>
      </c>
      <c r="H129" s="22">
        <f>[11]CNFL!I128</f>
        <v>4576.5099999999993</v>
      </c>
      <c r="I129" s="22">
        <f>[11]CNFL!J128</f>
        <v>4576.5099999999993</v>
      </c>
      <c r="J129" s="22">
        <f>[11]CNFL!K128</f>
        <v>4576.5099999999984</v>
      </c>
      <c r="K129" s="22">
        <f>[11]CNFL!L128</f>
        <v>4576.5099999999993</v>
      </c>
      <c r="L129" s="22">
        <f>[11]CNFL!M128</f>
        <v>4576.5099999999984</v>
      </c>
      <c r="M129" s="22">
        <f>[11]CNFL!N128</f>
        <v>4576.5099999999993</v>
      </c>
      <c r="N129" s="13"/>
    </row>
    <row r="130" spans="1:14" x14ac:dyDescent="0.3">
      <c r="A130" s="22" t="str">
        <f>[11]CNFL!B129</f>
        <v>e. Potencia Valle</v>
      </c>
      <c r="B130" s="22">
        <f>[11]CNFL!C129</f>
        <v>4576.5099999999993</v>
      </c>
      <c r="C130" s="22">
        <f>[11]CNFL!D129</f>
        <v>4576.5099999999984</v>
      </c>
      <c r="D130" s="22">
        <f>[11]CNFL!E129</f>
        <v>4576.5099999999993</v>
      </c>
      <c r="E130" s="22">
        <f>[11]CNFL!F129</f>
        <v>4576.5099999999984</v>
      </c>
      <c r="F130" s="22">
        <f>[11]CNFL!G129</f>
        <v>4576.5099999999993</v>
      </c>
      <c r="G130" s="22">
        <f>[11]CNFL!H129</f>
        <v>4576.5099999999984</v>
      </c>
      <c r="H130" s="22">
        <f>[11]CNFL!I129</f>
        <v>4576.5099999999993</v>
      </c>
      <c r="I130" s="22">
        <f>[11]CNFL!J129</f>
        <v>4576.5099999999993</v>
      </c>
      <c r="J130" s="22">
        <f>[11]CNFL!K129</f>
        <v>4576.5099999999984</v>
      </c>
      <c r="K130" s="22">
        <f>[11]CNFL!L129</f>
        <v>4576.5099999999993</v>
      </c>
      <c r="L130" s="22">
        <f>[11]CNFL!M129</f>
        <v>4576.5099999999984</v>
      </c>
      <c r="M130" s="22">
        <f>[11]CNFL!N129</f>
        <v>4576.5099999999993</v>
      </c>
      <c r="N130" s="13"/>
    </row>
    <row r="131" spans="1:14" x14ac:dyDescent="0.3">
      <c r="A131" s="116" t="str">
        <f>[11]CNFL!B130</f>
        <v>f. Potencia Noche</v>
      </c>
      <c r="B131" s="116">
        <f>[11]CNFL!C130</f>
        <v>0</v>
      </c>
      <c r="C131" s="116">
        <f>[11]CNFL!D130</f>
        <v>0</v>
      </c>
      <c r="D131" s="116">
        <f>[11]CNFL!E130</f>
        <v>0</v>
      </c>
      <c r="E131" s="116">
        <f>[11]CNFL!F130</f>
        <v>0</v>
      </c>
      <c r="F131" s="116">
        <f>[11]CNFL!G130</f>
        <v>0</v>
      </c>
      <c r="G131" s="116">
        <f>[11]CNFL!H130</f>
        <v>0</v>
      </c>
      <c r="H131" s="116">
        <f>[11]CNFL!I130</f>
        <v>0</v>
      </c>
      <c r="I131" s="116">
        <f>[11]CNFL!J130</f>
        <v>0</v>
      </c>
      <c r="J131" s="116">
        <f>[11]CNFL!K130</f>
        <v>0</v>
      </c>
      <c r="K131" s="116">
        <f>[11]CNFL!L130</f>
        <v>0</v>
      </c>
      <c r="L131" s="116">
        <f>[11]CNFL!M130</f>
        <v>0</v>
      </c>
      <c r="M131" s="116">
        <f>[11]CNFL!N130</f>
        <v>0</v>
      </c>
      <c r="N131" s="13"/>
    </row>
    <row r="132" spans="1:14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13"/>
    </row>
    <row r="133" spans="1:14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13"/>
    </row>
    <row r="134" spans="1:14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13"/>
    </row>
    <row r="135" spans="1:14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 spans="1:14" x14ac:dyDescent="0.3">
      <c r="A136" s="116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7" spans="1:14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</row>
  </sheetData>
  <mergeCells count="4">
    <mergeCell ref="A5:J5"/>
    <mergeCell ref="A6:J6"/>
    <mergeCell ref="A118:J118"/>
    <mergeCell ref="A119:J119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A623-B991-4EA0-B13E-A798507DFB3D}">
  <sheetPr>
    <tabColor theme="2"/>
  </sheetPr>
  <dimension ref="A4:N109"/>
  <sheetViews>
    <sheetView topLeftCell="A90" zoomScale="80" zoomScaleNormal="80" workbookViewId="0">
      <selection activeCell="A105" sqref="A105:N109"/>
    </sheetView>
  </sheetViews>
  <sheetFormatPr baseColWidth="10" defaultColWidth="11.44140625" defaultRowHeight="14.4" x14ac:dyDescent="0.3"/>
  <cols>
    <col min="1" max="1" width="49.88671875" style="1" bestFit="1" customWidth="1"/>
    <col min="2" max="10" width="12.109375" style="1" bestFit="1" customWidth="1"/>
    <col min="11" max="12" width="12.109375" style="1" customWidth="1"/>
    <col min="13" max="13" width="12.21875" style="1" bestFit="1" customWidth="1"/>
    <col min="14" max="14" width="12.21875" style="1" customWidth="1"/>
    <col min="15" max="16384" width="11.44140625" style="1"/>
  </cols>
  <sheetData>
    <row r="4" spans="1:14" x14ac:dyDescent="0.3">
      <c r="A4" s="179" t="s">
        <v>64</v>
      </c>
      <c r="B4" s="179"/>
      <c r="C4" s="179"/>
      <c r="D4" s="179"/>
      <c r="E4" s="179"/>
      <c r="F4" s="179"/>
      <c r="G4" s="179"/>
      <c r="H4" s="179"/>
      <c r="I4" s="179"/>
      <c r="J4" s="179"/>
      <c r="K4" s="2"/>
      <c r="L4" s="2"/>
    </row>
    <row r="5" spans="1:14" ht="15" customHeight="1" x14ac:dyDescent="0.3">
      <c r="A5" s="180" t="s">
        <v>247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4" x14ac:dyDescent="0.3">
      <c r="A6" s="17" t="str">
        <f>[11]JASEC!B7</f>
        <v>Tipo de tarifa y bloque</v>
      </c>
      <c r="B6" s="18" t="str">
        <f>[11]JASEC!C7</f>
        <v>Enero</v>
      </c>
      <c r="C6" s="18" t="str">
        <f>[11]JASEC!D7</f>
        <v>Febrero</v>
      </c>
      <c r="D6" s="18" t="str">
        <f>[11]JASEC!E7</f>
        <v>Marzo</v>
      </c>
      <c r="E6" s="18" t="str">
        <f>[11]JASEC!F7</f>
        <v>Abril</v>
      </c>
      <c r="F6" s="18" t="str">
        <f>[11]JASEC!G7</f>
        <v>Mayo</v>
      </c>
      <c r="G6" s="18" t="str">
        <f>[11]JASEC!H7</f>
        <v>Junio</v>
      </c>
      <c r="H6" s="18" t="str">
        <f>[11]JASEC!I7</f>
        <v>Julio</v>
      </c>
      <c r="I6" s="18" t="str">
        <f>[11]JASEC!J7</f>
        <v>Agosto</v>
      </c>
      <c r="J6" s="18" t="str">
        <f>[11]JASEC!K7</f>
        <v>Septiembre</v>
      </c>
      <c r="K6" s="18" t="str">
        <f>[11]JASEC!L7</f>
        <v>Octubre</v>
      </c>
      <c r="L6" s="18" t="str">
        <f>[11]JASEC!M7</f>
        <v>Noviembre</v>
      </c>
      <c r="M6" s="18" t="str">
        <f>[11]JASEC!N7</f>
        <v>Diciembre</v>
      </c>
      <c r="N6" s="37"/>
    </row>
    <row r="7" spans="1:14" x14ac:dyDescent="0.3">
      <c r="A7" s="19" t="str">
        <f>[11]JASEC!B8</f>
        <v>RESIDENCIAL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1"/>
    </row>
    <row r="8" spans="1:14" x14ac:dyDescent="0.3">
      <c r="A8" s="20" t="str">
        <f>[11]JASEC!B9</f>
        <v>T-RE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2" t="str">
        <f>[11]JASEC!B10</f>
        <v>a. Bloque 0-30 kWh</v>
      </c>
      <c r="B9" s="13">
        <f>[11]JASEC!C10</f>
        <v>1959.900000000001</v>
      </c>
      <c r="C9" s="13">
        <f>[11]JASEC!D10</f>
        <v>1959.900000000001</v>
      </c>
      <c r="D9" s="13">
        <f>[11]JASEC!E10</f>
        <v>1959.900000000001</v>
      </c>
      <c r="E9" s="13">
        <f>[11]JASEC!F10</f>
        <v>1959.900000000001</v>
      </c>
      <c r="F9" s="13">
        <f>[11]JASEC!G10</f>
        <v>1959.900000000001</v>
      </c>
      <c r="G9" s="13">
        <f>[11]JASEC!H10</f>
        <v>1959.900000000001</v>
      </c>
      <c r="H9" s="13">
        <f>[11]JASEC!I10</f>
        <v>1959.900000000001</v>
      </c>
      <c r="I9" s="13">
        <f>[11]JASEC!J10</f>
        <v>1959.900000000001</v>
      </c>
      <c r="J9" s="13">
        <f>[11]JASEC!K10</f>
        <v>1959.900000000001</v>
      </c>
      <c r="K9" s="13">
        <f>[11]JASEC!L10</f>
        <v>1959.900000000001</v>
      </c>
      <c r="L9" s="13">
        <f>[11]JASEC!M10</f>
        <v>1959.900000000001</v>
      </c>
      <c r="M9" s="13">
        <f>[11]JASEC!N10</f>
        <v>1959.900000000001</v>
      </c>
      <c r="N9" s="13"/>
    </row>
    <row r="10" spans="1:14" x14ac:dyDescent="0.3">
      <c r="A10" s="22" t="str">
        <f>[11]JASEC!B11</f>
        <v>b. Bloque 31-200 kWh</v>
      </c>
      <c r="B10" s="13">
        <f>[11]JASEC!C11</f>
        <v>65.32999999999997</v>
      </c>
      <c r="C10" s="13">
        <f>[11]JASEC!D11</f>
        <v>65.32999999999997</v>
      </c>
      <c r="D10" s="13">
        <f>[11]JASEC!E11</f>
        <v>65.32999999999997</v>
      </c>
      <c r="E10" s="13">
        <f>[11]JASEC!F11</f>
        <v>65.32999999999997</v>
      </c>
      <c r="F10" s="13">
        <f>[11]JASEC!G11</f>
        <v>65.32999999999997</v>
      </c>
      <c r="G10" s="13">
        <f>[11]JASEC!H11</f>
        <v>65.32999999999997</v>
      </c>
      <c r="H10" s="13">
        <f>[11]JASEC!I11</f>
        <v>65.32999999999997</v>
      </c>
      <c r="I10" s="13">
        <f>[11]JASEC!J11</f>
        <v>65.32999999999997</v>
      </c>
      <c r="J10" s="13">
        <f>[11]JASEC!K11</f>
        <v>65.32999999999997</v>
      </c>
      <c r="K10" s="13">
        <f>[11]JASEC!L11</f>
        <v>65.32999999999997</v>
      </c>
      <c r="L10" s="13">
        <f>[11]JASEC!M11</f>
        <v>65.32999999999997</v>
      </c>
      <c r="M10" s="13">
        <f>[11]JASEC!N11</f>
        <v>65.32999999999997</v>
      </c>
      <c r="N10" s="13"/>
    </row>
    <row r="11" spans="1:14" x14ac:dyDescent="0.3">
      <c r="A11" s="22" t="str">
        <f>[11]JASEC!B12</f>
        <v>c. Bloque mayor a 200 kWh</v>
      </c>
      <c r="B11" s="13">
        <f>[11]JASEC!C12</f>
        <v>79.98</v>
      </c>
      <c r="C11" s="13">
        <f>[11]JASEC!D12</f>
        <v>79.98</v>
      </c>
      <c r="D11" s="13">
        <f>[11]JASEC!E12</f>
        <v>79.98</v>
      </c>
      <c r="E11" s="13">
        <f>[11]JASEC!F12</f>
        <v>79.98</v>
      </c>
      <c r="F11" s="13">
        <f>[11]JASEC!G12</f>
        <v>79.98</v>
      </c>
      <c r="G11" s="13">
        <f>[11]JASEC!H12</f>
        <v>79.98</v>
      </c>
      <c r="H11" s="13">
        <f>[11]JASEC!I12</f>
        <v>79.98</v>
      </c>
      <c r="I11" s="13">
        <f>[11]JASEC!J12</f>
        <v>79.98</v>
      </c>
      <c r="J11" s="13">
        <f>[11]JASEC!K12</f>
        <v>79.98</v>
      </c>
      <c r="K11" s="13">
        <f>[11]JASEC!L12</f>
        <v>79.98</v>
      </c>
      <c r="L11" s="13">
        <f>[11]JASEC!M12</f>
        <v>79.98</v>
      </c>
      <c r="M11" s="13">
        <f>[11]JASEC!N12</f>
        <v>79.98</v>
      </c>
      <c r="N11" s="21"/>
    </row>
    <row r="12" spans="1:14" x14ac:dyDescent="0.3">
      <c r="A12" s="19" t="str">
        <f>[11]JASEC!B13</f>
        <v>COMERCIOS Y SERVICIOS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1"/>
    </row>
    <row r="13" spans="1:14" x14ac:dyDescent="0.3">
      <c r="A13" s="20" t="str">
        <f>[11]JASEC!B14</f>
        <v>T-CO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3"/>
    </row>
    <row r="14" spans="1:14" x14ac:dyDescent="0.3">
      <c r="A14" s="22" t="str">
        <f>[11]JASEC!B15</f>
        <v>a. Consumo de Energía menor o igual a 3000 kWh</v>
      </c>
      <c r="B14" s="13">
        <f>[11]JASEC!C15</f>
        <v>92.36</v>
      </c>
      <c r="C14" s="13">
        <f>[11]JASEC!D15</f>
        <v>92.359999999999985</v>
      </c>
      <c r="D14" s="13">
        <f>[11]JASEC!E15</f>
        <v>92.36</v>
      </c>
      <c r="E14" s="13">
        <f>[11]JASEC!F15</f>
        <v>92.359999999999985</v>
      </c>
      <c r="F14" s="13">
        <f>[11]JASEC!G15</f>
        <v>92.36</v>
      </c>
      <c r="G14" s="13">
        <f>[11]JASEC!H15</f>
        <v>92.359999999999985</v>
      </c>
      <c r="H14" s="13">
        <f>[11]JASEC!I15</f>
        <v>92.36</v>
      </c>
      <c r="I14" s="13">
        <f>[11]JASEC!J15</f>
        <v>92.36</v>
      </c>
      <c r="J14" s="13">
        <f>[11]JASEC!K15</f>
        <v>92.359999999999985</v>
      </c>
      <c r="K14" s="13">
        <f>[11]JASEC!L15</f>
        <v>92.36</v>
      </c>
      <c r="L14" s="13">
        <f>[11]JASEC!M15</f>
        <v>92.359999999999985</v>
      </c>
      <c r="M14" s="13">
        <f>[11]JASEC!N15</f>
        <v>92.36</v>
      </c>
      <c r="N14" s="13"/>
    </row>
    <row r="15" spans="1:14" x14ac:dyDescent="0.3">
      <c r="A15" s="22" t="str">
        <f>[11]JASEC!B16</f>
        <v>b. Bloque 0-3000 kWh</v>
      </c>
      <c r="B15" s="13">
        <f>[11]JASEC!C16</f>
        <v>165600</v>
      </c>
      <c r="C15" s="13">
        <f>[11]JASEC!D16</f>
        <v>165600</v>
      </c>
      <c r="D15" s="13">
        <f>[11]JASEC!E16</f>
        <v>165600</v>
      </c>
      <c r="E15" s="13">
        <f>[11]JASEC!F16</f>
        <v>165600</v>
      </c>
      <c r="F15" s="13">
        <f>[11]JASEC!G16</f>
        <v>165600</v>
      </c>
      <c r="G15" s="13">
        <f>[11]JASEC!H16</f>
        <v>165600</v>
      </c>
      <c r="H15" s="13">
        <f>[11]JASEC!I16</f>
        <v>165600</v>
      </c>
      <c r="I15" s="13">
        <f>[11]JASEC!J16</f>
        <v>165600</v>
      </c>
      <c r="J15" s="13">
        <f>[11]JASEC!K16</f>
        <v>165600</v>
      </c>
      <c r="K15" s="13">
        <f>[11]JASEC!L16</f>
        <v>165600</v>
      </c>
      <c r="L15" s="13">
        <f>[11]JASEC!M16</f>
        <v>165600</v>
      </c>
      <c r="M15" s="13">
        <f>[11]JASEC!N16</f>
        <v>165600</v>
      </c>
      <c r="N15" s="13"/>
    </row>
    <row r="16" spans="1:14" x14ac:dyDescent="0.3">
      <c r="A16" s="22" t="str">
        <f>[11]JASEC!B17</f>
        <v>c. Bloque mayor a 3000 kWh</v>
      </c>
      <c r="B16" s="13">
        <f>[11]JASEC!C17</f>
        <v>55.200000000000031</v>
      </c>
      <c r="C16" s="13">
        <f>[11]JASEC!D17</f>
        <v>55.200000000000031</v>
      </c>
      <c r="D16" s="13">
        <f>[11]JASEC!E17</f>
        <v>55.200000000000031</v>
      </c>
      <c r="E16" s="13">
        <f>[11]JASEC!F17</f>
        <v>55.200000000000031</v>
      </c>
      <c r="F16" s="13">
        <f>[11]JASEC!G17</f>
        <v>55.200000000000031</v>
      </c>
      <c r="G16" s="13">
        <f>[11]JASEC!H17</f>
        <v>55.200000000000031</v>
      </c>
      <c r="H16" s="13">
        <f>[11]JASEC!I17</f>
        <v>55.200000000000031</v>
      </c>
      <c r="I16" s="13">
        <f>[11]JASEC!J17</f>
        <v>55.200000000000031</v>
      </c>
      <c r="J16" s="13">
        <f>[11]JASEC!K17</f>
        <v>55.200000000000031</v>
      </c>
      <c r="K16" s="13">
        <f>[11]JASEC!L17</f>
        <v>55.200000000000031</v>
      </c>
      <c r="L16" s="13">
        <f>[11]JASEC!M17</f>
        <v>55.200000000000031</v>
      </c>
      <c r="M16" s="13">
        <f>[11]JASEC!N17</f>
        <v>55.200000000000031</v>
      </c>
      <c r="N16" s="13"/>
    </row>
    <row r="17" spans="1:14" x14ac:dyDescent="0.3">
      <c r="A17" s="22" t="str">
        <f>[11]JASEC!B18</f>
        <v>d. Bloque 0-8 kW</v>
      </c>
      <c r="B17" s="13">
        <f>[11]JASEC!C18</f>
        <v>69079.120000000054</v>
      </c>
      <c r="C17" s="13">
        <f>[11]JASEC!D18</f>
        <v>69079.120000000039</v>
      </c>
      <c r="D17" s="13">
        <f>[11]JASEC!E18</f>
        <v>69079.120000000054</v>
      </c>
      <c r="E17" s="13">
        <f>[11]JASEC!F18</f>
        <v>69079.120000000054</v>
      </c>
      <c r="F17" s="13">
        <f>[11]JASEC!G18</f>
        <v>69079.120000000054</v>
      </c>
      <c r="G17" s="13">
        <f>[11]JASEC!H18</f>
        <v>69079.120000000054</v>
      </c>
      <c r="H17" s="13">
        <f>[11]JASEC!I18</f>
        <v>69079.120000000054</v>
      </c>
      <c r="I17" s="13">
        <f>[11]JASEC!J18</f>
        <v>69079.120000000054</v>
      </c>
      <c r="J17" s="13">
        <f>[11]JASEC!K18</f>
        <v>69079.120000000054</v>
      </c>
      <c r="K17" s="13">
        <f>[11]JASEC!L18</f>
        <v>69079.120000000054</v>
      </c>
      <c r="L17" s="13">
        <f>[11]JASEC!M18</f>
        <v>69079.120000000054</v>
      </c>
      <c r="M17" s="13">
        <f>[11]JASEC!N18</f>
        <v>69079.120000000054</v>
      </c>
      <c r="N17" s="13"/>
    </row>
    <row r="18" spans="1:14" x14ac:dyDescent="0.3">
      <c r="A18" s="22" t="str">
        <f>[11]JASEC!B19</f>
        <v>e. Bloque mayor a 8 kW</v>
      </c>
      <c r="B18" s="13">
        <f>[11]JASEC!C19</f>
        <v>8634.8900000000067</v>
      </c>
      <c r="C18" s="13">
        <f>[11]JASEC!D19</f>
        <v>8634.8900000000049</v>
      </c>
      <c r="D18" s="13">
        <f>[11]JASEC!E19</f>
        <v>8634.8900000000067</v>
      </c>
      <c r="E18" s="13">
        <f>[11]JASEC!F19</f>
        <v>8634.8900000000067</v>
      </c>
      <c r="F18" s="13">
        <f>[11]JASEC!G19</f>
        <v>8634.8900000000067</v>
      </c>
      <c r="G18" s="13">
        <f>[11]JASEC!H19</f>
        <v>8634.8900000000067</v>
      </c>
      <c r="H18" s="13">
        <f>[11]JASEC!I19</f>
        <v>8634.8900000000067</v>
      </c>
      <c r="I18" s="13">
        <f>[11]JASEC!J19</f>
        <v>8634.8900000000067</v>
      </c>
      <c r="J18" s="13">
        <f>[11]JASEC!K19</f>
        <v>8634.8900000000067</v>
      </c>
      <c r="K18" s="13">
        <f>[11]JASEC!L19</f>
        <v>8634.8900000000067</v>
      </c>
      <c r="L18" s="13">
        <f>[11]JASEC!M19</f>
        <v>8634.8900000000067</v>
      </c>
      <c r="M18" s="13">
        <f>[11]JASEC!N19</f>
        <v>8634.8900000000067</v>
      </c>
      <c r="N18" s="21"/>
    </row>
    <row r="19" spans="1:14" x14ac:dyDescent="0.3">
      <c r="A19" s="19" t="str">
        <f>[11]JASEC!B20</f>
        <v>INDUSTRIAL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3"/>
    </row>
    <row r="20" spans="1:14" x14ac:dyDescent="0.3">
      <c r="A20" s="20" t="str">
        <f>[11]JASEC!B21</f>
        <v>T-IN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3"/>
    </row>
    <row r="21" spans="1:14" x14ac:dyDescent="0.3">
      <c r="A21" s="22" t="str">
        <f>[11]JASEC!B22</f>
        <v>a. Consumo de Energía menor o igual a 3000 kWh</v>
      </c>
      <c r="B21" s="13">
        <f>[11]JASEC!C22</f>
        <v>92.36</v>
      </c>
      <c r="C21" s="13">
        <f>[11]JASEC!D22</f>
        <v>92.359999999999985</v>
      </c>
      <c r="D21" s="13">
        <f>[11]JASEC!E22</f>
        <v>92.36</v>
      </c>
      <c r="E21" s="13">
        <f>[11]JASEC!F22</f>
        <v>92.359999999999985</v>
      </c>
      <c r="F21" s="13">
        <f>[11]JASEC!G22</f>
        <v>92.36</v>
      </c>
      <c r="G21" s="13">
        <f>[11]JASEC!H22</f>
        <v>92.359999999999985</v>
      </c>
      <c r="H21" s="13">
        <f>[11]JASEC!I22</f>
        <v>92.36</v>
      </c>
      <c r="I21" s="13">
        <f>[11]JASEC!J22</f>
        <v>92.36</v>
      </c>
      <c r="J21" s="13">
        <f>[11]JASEC!K22</f>
        <v>92.359999999999985</v>
      </c>
      <c r="K21" s="13">
        <f>[11]JASEC!L22</f>
        <v>92.36</v>
      </c>
      <c r="L21" s="13">
        <f>[11]JASEC!M22</f>
        <v>92.359999999999985</v>
      </c>
      <c r="M21" s="13">
        <f>[11]JASEC!N22</f>
        <v>92.36</v>
      </c>
      <c r="N21" s="23"/>
    </row>
    <row r="22" spans="1:14" x14ac:dyDescent="0.3">
      <c r="A22" s="22" t="str">
        <f>[11]JASEC!B23</f>
        <v>b. Bloque 0-3000 kWh</v>
      </c>
      <c r="B22" s="13">
        <f>[11]JASEC!C23</f>
        <v>165600</v>
      </c>
      <c r="C22" s="13">
        <f>[11]JASEC!D23</f>
        <v>165600</v>
      </c>
      <c r="D22" s="13">
        <f>[11]JASEC!E23</f>
        <v>165600</v>
      </c>
      <c r="E22" s="13">
        <f>[11]JASEC!F23</f>
        <v>165600</v>
      </c>
      <c r="F22" s="13">
        <f>[11]JASEC!G23</f>
        <v>165600</v>
      </c>
      <c r="G22" s="13">
        <f>[11]JASEC!H23</f>
        <v>165600</v>
      </c>
      <c r="H22" s="13">
        <f>[11]JASEC!I23</f>
        <v>165600</v>
      </c>
      <c r="I22" s="13">
        <f>[11]JASEC!J23</f>
        <v>165600</v>
      </c>
      <c r="J22" s="13">
        <f>[11]JASEC!K23</f>
        <v>165600</v>
      </c>
      <c r="K22" s="13">
        <f>[11]JASEC!L23</f>
        <v>165600</v>
      </c>
      <c r="L22" s="13">
        <f>[11]JASEC!M23</f>
        <v>165600</v>
      </c>
      <c r="M22" s="13">
        <f>[11]JASEC!N23</f>
        <v>165600</v>
      </c>
      <c r="N22" s="23"/>
    </row>
    <row r="23" spans="1:14" x14ac:dyDescent="0.3">
      <c r="A23" s="22" t="str">
        <f>[11]JASEC!B24</f>
        <v>c. Bloque mayor a 3000 kWh</v>
      </c>
      <c r="B23" s="13">
        <f>[11]JASEC!C24</f>
        <v>55.200000000000031</v>
      </c>
      <c r="C23" s="13">
        <f>[11]JASEC!D24</f>
        <v>55.200000000000031</v>
      </c>
      <c r="D23" s="13">
        <f>[11]JASEC!E24</f>
        <v>55.200000000000031</v>
      </c>
      <c r="E23" s="13">
        <f>[11]JASEC!F24</f>
        <v>55.200000000000031</v>
      </c>
      <c r="F23" s="13">
        <f>[11]JASEC!G24</f>
        <v>55.200000000000031</v>
      </c>
      <c r="G23" s="13">
        <f>[11]JASEC!H24</f>
        <v>55.200000000000031</v>
      </c>
      <c r="H23" s="13">
        <f>[11]JASEC!I24</f>
        <v>55.200000000000031</v>
      </c>
      <c r="I23" s="13">
        <f>[11]JASEC!J24</f>
        <v>55.200000000000031</v>
      </c>
      <c r="J23" s="13">
        <f>[11]JASEC!K24</f>
        <v>55.200000000000031</v>
      </c>
      <c r="K23" s="13">
        <f>[11]JASEC!L24</f>
        <v>55.200000000000031</v>
      </c>
      <c r="L23" s="13">
        <f>[11]JASEC!M24</f>
        <v>55.200000000000031</v>
      </c>
      <c r="M23" s="13">
        <f>[11]JASEC!N24</f>
        <v>55.200000000000031</v>
      </c>
      <c r="N23" s="23"/>
    </row>
    <row r="24" spans="1:14" x14ac:dyDescent="0.3">
      <c r="A24" s="22" t="str">
        <f>[11]JASEC!B25</f>
        <v>d. Bloque 0-8 kW</v>
      </c>
      <c r="B24" s="13">
        <f>[11]JASEC!C25</f>
        <v>69079.120000000054</v>
      </c>
      <c r="C24" s="13">
        <f>[11]JASEC!D25</f>
        <v>69079.120000000039</v>
      </c>
      <c r="D24" s="13">
        <f>[11]JASEC!E25</f>
        <v>69079.120000000054</v>
      </c>
      <c r="E24" s="13">
        <f>[11]JASEC!F25</f>
        <v>69079.120000000054</v>
      </c>
      <c r="F24" s="13">
        <f>[11]JASEC!G25</f>
        <v>69079.120000000054</v>
      </c>
      <c r="G24" s="13">
        <f>[11]JASEC!H25</f>
        <v>69079.120000000054</v>
      </c>
      <c r="H24" s="13">
        <f>[11]JASEC!I25</f>
        <v>69079.120000000054</v>
      </c>
      <c r="I24" s="13">
        <f>[11]JASEC!J25</f>
        <v>69079.120000000054</v>
      </c>
      <c r="J24" s="13">
        <f>[11]JASEC!K25</f>
        <v>69079.120000000054</v>
      </c>
      <c r="K24" s="13">
        <f>[11]JASEC!L25</f>
        <v>69079.120000000054</v>
      </c>
      <c r="L24" s="13">
        <f>[11]JASEC!M25</f>
        <v>69079.120000000054</v>
      </c>
      <c r="M24" s="13">
        <f>[11]JASEC!N25</f>
        <v>69079.120000000054</v>
      </c>
      <c r="N24" s="23"/>
    </row>
    <row r="25" spans="1:14" x14ac:dyDescent="0.3">
      <c r="A25" s="22" t="str">
        <f>[11]JASEC!B26</f>
        <v>e. Bloque mayor a 8 kW</v>
      </c>
      <c r="B25" s="13">
        <f>[11]JASEC!C26</f>
        <v>8634.8900000000067</v>
      </c>
      <c r="C25" s="13">
        <f>[11]JASEC!D26</f>
        <v>8634.8900000000049</v>
      </c>
      <c r="D25" s="13">
        <f>[11]JASEC!E26</f>
        <v>8634.8900000000067</v>
      </c>
      <c r="E25" s="13">
        <f>[11]JASEC!F26</f>
        <v>8634.8900000000067</v>
      </c>
      <c r="F25" s="13">
        <f>[11]JASEC!G26</f>
        <v>8634.8900000000067</v>
      </c>
      <c r="G25" s="13">
        <f>[11]JASEC!H26</f>
        <v>8634.8900000000067</v>
      </c>
      <c r="H25" s="13">
        <f>[11]JASEC!I26</f>
        <v>8634.8900000000067</v>
      </c>
      <c r="I25" s="13">
        <f>[11]JASEC!J26</f>
        <v>8634.8900000000067</v>
      </c>
      <c r="J25" s="13">
        <f>[11]JASEC!K26</f>
        <v>8634.8900000000067</v>
      </c>
      <c r="K25" s="13">
        <f>[11]JASEC!L26</f>
        <v>8634.8900000000067</v>
      </c>
      <c r="L25" s="13">
        <f>[11]JASEC!M26</f>
        <v>8634.8900000000067</v>
      </c>
      <c r="M25" s="13">
        <f>[11]JASEC!N26</f>
        <v>8634.8900000000067</v>
      </c>
      <c r="N25" s="23"/>
    </row>
    <row r="26" spans="1:14" x14ac:dyDescent="0.3">
      <c r="A26" s="51" t="str">
        <f>[11]JASEC!B27</f>
        <v>PREFERENCIAL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3"/>
    </row>
    <row r="27" spans="1:14" x14ac:dyDescent="0.3">
      <c r="A27" s="52" t="str">
        <f>[11]JASEC!B28</f>
        <v>T-CS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23"/>
    </row>
    <row r="28" spans="1:14" x14ac:dyDescent="0.3">
      <c r="A28" s="22" t="str">
        <f>[11]JASEC!B29</f>
        <v>a. Consumo de Energía menor o igual a 3000 kWh</v>
      </c>
      <c r="B28" s="13">
        <f>[11]JASEC!C29</f>
        <v>66.460000000000022</v>
      </c>
      <c r="C28" s="13">
        <f>[11]JASEC!D29</f>
        <v>66.460000000000022</v>
      </c>
      <c r="D28" s="13">
        <f>[11]JASEC!E29</f>
        <v>66.460000000000022</v>
      </c>
      <c r="E28" s="13">
        <f>[11]JASEC!F29</f>
        <v>66.460000000000022</v>
      </c>
      <c r="F28" s="13">
        <f>[11]JASEC!G29</f>
        <v>66.460000000000022</v>
      </c>
      <c r="G28" s="13">
        <f>[11]JASEC!H29</f>
        <v>66.460000000000022</v>
      </c>
      <c r="H28" s="13">
        <f>[11]JASEC!I29</f>
        <v>66.460000000000022</v>
      </c>
      <c r="I28" s="13">
        <f>[11]JASEC!J29</f>
        <v>66.460000000000022</v>
      </c>
      <c r="J28" s="13">
        <f>[11]JASEC!K29</f>
        <v>66.460000000000022</v>
      </c>
      <c r="K28" s="13">
        <f>[11]JASEC!L29</f>
        <v>66.460000000000022</v>
      </c>
      <c r="L28" s="13">
        <f>[11]JASEC!M29</f>
        <v>66.460000000000022</v>
      </c>
      <c r="M28" s="13">
        <f>[11]JASEC!N29</f>
        <v>66.460000000000022</v>
      </c>
      <c r="N28" s="23"/>
    </row>
    <row r="29" spans="1:14" x14ac:dyDescent="0.3">
      <c r="A29" s="22" t="str">
        <f>[11]JASEC!B30</f>
        <v>b. Bloque 0-3000 kWh</v>
      </c>
      <c r="B29" s="13">
        <f>[11]JASEC!C30</f>
        <v>114899.99999999999</v>
      </c>
      <c r="C29" s="13">
        <f>[11]JASEC!D30</f>
        <v>114899.99999999999</v>
      </c>
      <c r="D29" s="13">
        <f>[11]JASEC!E30</f>
        <v>114899.99999999999</v>
      </c>
      <c r="E29" s="13">
        <f>[11]JASEC!F30</f>
        <v>114899.99999999999</v>
      </c>
      <c r="F29" s="13">
        <f>[11]JASEC!G30</f>
        <v>114899.99999999999</v>
      </c>
      <c r="G29" s="13">
        <f>[11]JASEC!H30</f>
        <v>114899.99999999999</v>
      </c>
      <c r="H29" s="13">
        <f>[11]JASEC!I30</f>
        <v>114899.99999999999</v>
      </c>
      <c r="I29" s="13">
        <f>[11]JASEC!J30</f>
        <v>114899.99999999999</v>
      </c>
      <c r="J29" s="13">
        <f>[11]JASEC!K30</f>
        <v>114899.99999999999</v>
      </c>
      <c r="K29" s="13">
        <f>[11]JASEC!L30</f>
        <v>114899.99999999999</v>
      </c>
      <c r="L29" s="13">
        <f>[11]JASEC!M30</f>
        <v>114899.99999999999</v>
      </c>
      <c r="M29" s="13">
        <f>[11]JASEC!N30</f>
        <v>114899.99999999999</v>
      </c>
      <c r="N29" s="23"/>
    </row>
    <row r="30" spans="1:14" x14ac:dyDescent="0.3">
      <c r="A30" s="22" t="str">
        <f>[11]JASEC!B31</f>
        <v>c. Bloque mayor a 3000 kWh</v>
      </c>
      <c r="B30" s="13">
        <f>[11]JASEC!C31</f>
        <v>38.299999999999976</v>
      </c>
      <c r="C30" s="13">
        <f>[11]JASEC!D31</f>
        <v>38.299999999999976</v>
      </c>
      <c r="D30" s="13">
        <f>[11]JASEC!E31</f>
        <v>38.299999999999976</v>
      </c>
      <c r="E30" s="13">
        <f>[11]JASEC!F31</f>
        <v>38.299999999999976</v>
      </c>
      <c r="F30" s="13">
        <f>[11]JASEC!G31</f>
        <v>38.299999999999976</v>
      </c>
      <c r="G30" s="13">
        <f>[11]JASEC!H31</f>
        <v>38.299999999999976</v>
      </c>
      <c r="H30" s="13">
        <f>[11]JASEC!I31</f>
        <v>38.299999999999976</v>
      </c>
      <c r="I30" s="13">
        <f>[11]JASEC!J31</f>
        <v>38.299999999999976</v>
      </c>
      <c r="J30" s="13">
        <f>[11]JASEC!K31</f>
        <v>38.299999999999976</v>
      </c>
      <c r="K30" s="13">
        <f>[11]JASEC!L31</f>
        <v>38.299999999999976</v>
      </c>
      <c r="L30" s="13">
        <f>[11]JASEC!M31</f>
        <v>38.299999999999976</v>
      </c>
      <c r="M30" s="13">
        <f>[11]JASEC!N31</f>
        <v>38.299999999999976</v>
      </c>
      <c r="N30" s="23"/>
    </row>
    <row r="31" spans="1:14" x14ac:dyDescent="0.3">
      <c r="A31" s="22" t="str">
        <f>[11]JASEC!B32</f>
        <v>d. Bloque 0-8 kW</v>
      </c>
      <c r="B31" s="13">
        <f>[11]JASEC!C32</f>
        <v>46425.120000000032</v>
      </c>
      <c r="C31" s="13">
        <f>[11]JASEC!D32</f>
        <v>46425.120000000017</v>
      </c>
      <c r="D31" s="13">
        <f>[11]JASEC!E32</f>
        <v>46425.120000000032</v>
      </c>
      <c r="E31" s="13">
        <f>[11]JASEC!F32</f>
        <v>46425.120000000024</v>
      </c>
      <c r="F31" s="13">
        <f>[11]JASEC!G32</f>
        <v>46425.120000000032</v>
      </c>
      <c r="G31" s="13">
        <f>[11]JASEC!H32</f>
        <v>46425.120000000024</v>
      </c>
      <c r="H31" s="13">
        <f>[11]JASEC!I32</f>
        <v>46425.120000000032</v>
      </c>
      <c r="I31" s="13">
        <f>[11]JASEC!J32</f>
        <v>46425.120000000032</v>
      </c>
      <c r="J31" s="13">
        <f>[11]JASEC!K32</f>
        <v>46425.120000000024</v>
      </c>
      <c r="K31" s="13">
        <f>[11]JASEC!L32</f>
        <v>46425.120000000032</v>
      </c>
      <c r="L31" s="13">
        <f>[11]JASEC!M32</f>
        <v>46425.120000000024</v>
      </c>
      <c r="M31" s="13">
        <f>[11]JASEC!N32</f>
        <v>46425.120000000032</v>
      </c>
      <c r="N31" s="23"/>
    </row>
    <row r="32" spans="1:14" x14ac:dyDescent="0.3">
      <c r="A32" s="22" t="str">
        <f>[11]JASEC!B33</f>
        <v>e. Bloque mayor a 8 kW</v>
      </c>
      <c r="B32" s="13">
        <f>[11]JASEC!C33</f>
        <v>5803.140000000004</v>
      </c>
      <c r="C32" s="13">
        <f>[11]JASEC!D33</f>
        <v>5803.1400000000021</v>
      </c>
      <c r="D32" s="13">
        <f>[11]JASEC!E33</f>
        <v>5803.140000000004</v>
      </c>
      <c r="E32" s="13">
        <f>[11]JASEC!F33</f>
        <v>5803.1400000000031</v>
      </c>
      <c r="F32" s="13">
        <f>[11]JASEC!G33</f>
        <v>5803.140000000004</v>
      </c>
      <c r="G32" s="13">
        <f>[11]JASEC!H33</f>
        <v>5803.1400000000031</v>
      </c>
      <c r="H32" s="13">
        <f>[11]JASEC!I33</f>
        <v>5803.140000000004</v>
      </c>
      <c r="I32" s="13">
        <f>[11]JASEC!J33</f>
        <v>5803.140000000004</v>
      </c>
      <c r="J32" s="13">
        <f>[11]JASEC!K33</f>
        <v>5803.1400000000031</v>
      </c>
      <c r="K32" s="13">
        <f>[11]JASEC!L33</f>
        <v>5803.140000000004</v>
      </c>
      <c r="L32" s="13">
        <f>[11]JASEC!M33</f>
        <v>5803.1400000000031</v>
      </c>
      <c r="M32" s="13">
        <f>[11]JASEC!N33</f>
        <v>5803.140000000004</v>
      </c>
      <c r="N32" s="23"/>
    </row>
    <row r="33" spans="1:14" x14ac:dyDescent="0.3">
      <c r="A33" s="54" t="str">
        <f>[11]JASEC!B34</f>
        <v>MEDIA TENSIÓN (T-MT)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21"/>
    </row>
    <row r="34" spans="1:14" x14ac:dyDescent="0.3">
      <c r="A34" s="52" t="str">
        <f>[11]JASEC!B35</f>
        <v>T-MT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13"/>
    </row>
    <row r="35" spans="1:14" x14ac:dyDescent="0.3">
      <c r="A35" s="22" t="str">
        <f>[11]JASEC!B36</f>
        <v>a. Energía Punta</v>
      </c>
      <c r="B35" s="13">
        <f>[11]JASEC!C36</f>
        <v>50.680000000000007</v>
      </c>
      <c r="C35" s="13">
        <f>[11]JASEC!D36</f>
        <v>50.68</v>
      </c>
      <c r="D35" s="13">
        <f>[11]JASEC!E36</f>
        <v>50.680000000000007</v>
      </c>
      <c r="E35" s="13">
        <f>[11]JASEC!F36</f>
        <v>50.68</v>
      </c>
      <c r="F35" s="13">
        <f>[11]JASEC!G36</f>
        <v>50.680000000000007</v>
      </c>
      <c r="G35" s="13">
        <f>[11]JASEC!H36</f>
        <v>50.68</v>
      </c>
      <c r="H35" s="13">
        <f>[11]JASEC!I36</f>
        <v>50.680000000000007</v>
      </c>
      <c r="I35" s="13">
        <f>[11]JASEC!J36</f>
        <v>50.680000000000007</v>
      </c>
      <c r="J35" s="13">
        <f>[11]JASEC!K36</f>
        <v>50.68</v>
      </c>
      <c r="K35" s="13">
        <f>[11]JASEC!L36</f>
        <v>50.680000000000007</v>
      </c>
      <c r="L35" s="13">
        <f>[11]JASEC!M36</f>
        <v>50.68</v>
      </c>
      <c r="M35" s="13">
        <f>[11]JASEC!N36</f>
        <v>50.680000000000007</v>
      </c>
      <c r="N35" s="13"/>
    </row>
    <row r="36" spans="1:14" x14ac:dyDescent="0.3">
      <c r="A36" s="22" t="str">
        <f>[11]JASEC!B37</f>
        <v>b. Energía Valle</v>
      </c>
      <c r="B36" s="13">
        <f>[11]JASEC!C37</f>
        <v>24.779999999999983</v>
      </c>
      <c r="C36" s="13">
        <f>[11]JASEC!D37</f>
        <v>24.779999999999983</v>
      </c>
      <c r="D36" s="13">
        <f>[11]JASEC!E37</f>
        <v>24.779999999999983</v>
      </c>
      <c r="E36" s="13">
        <f>[11]JASEC!F37</f>
        <v>24.779999999999983</v>
      </c>
      <c r="F36" s="13">
        <f>[11]JASEC!G37</f>
        <v>24.779999999999983</v>
      </c>
      <c r="G36" s="13">
        <f>[11]JASEC!H37</f>
        <v>24.779999999999983</v>
      </c>
      <c r="H36" s="13">
        <f>[11]JASEC!I37</f>
        <v>24.779999999999983</v>
      </c>
      <c r="I36" s="13">
        <f>[11]JASEC!J37</f>
        <v>24.779999999999983</v>
      </c>
      <c r="J36" s="13">
        <f>[11]JASEC!K37</f>
        <v>24.779999999999983</v>
      </c>
      <c r="K36" s="13">
        <f>[11]JASEC!L37</f>
        <v>24.779999999999983</v>
      </c>
      <c r="L36" s="13">
        <f>[11]JASEC!M37</f>
        <v>24.779999999999983</v>
      </c>
      <c r="M36" s="13">
        <f>[11]JASEC!N37</f>
        <v>24.779999999999983</v>
      </c>
      <c r="N36" s="13"/>
    </row>
    <row r="37" spans="1:14" x14ac:dyDescent="0.3">
      <c r="A37" s="22" t="str">
        <f>[11]JASEC!B38</f>
        <v>c. Energía Noche</v>
      </c>
      <c r="B37" s="13">
        <f>[11]JASEC!C38</f>
        <v>16.910000000000011</v>
      </c>
      <c r="C37" s="13">
        <f>[11]JASEC!D38</f>
        <v>16.910000000000011</v>
      </c>
      <c r="D37" s="13">
        <f>[11]JASEC!E38</f>
        <v>16.910000000000011</v>
      </c>
      <c r="E37" s="13">
        <f>[11]JASEC!F38</f>
        <v>16.910000000000011</v>
      </c>
      <c r="F37" s="13">
        <f>[11]JASEC!G38</f>
        <v>16.910000000000011</v>
      </c>
      <c r="G37" s="13">
        <f>[11]JASEC!H38</f>
        <v>16.910000000000011</v>
      </c>
      <c r="H37" s="13">
        <f>[11]JASEC!I38</f>
        <v>16.910000000000011</v>
      </c>
      <c r="I37" s="13">
        <f>[11]JASEC!J38</f>
        <v>16.910000000000011</v>
      </c>
      <c r="J37" s="13">
        <f>[11]JASEC!K38</f>
        <v>16.910000000000011</v>
      </c>
      <c r="K37" s="13">
        <f>[11]JASEC!L38</f>
        <v>16.910000000000011</v>
      </c>
      <c r="L37" s="13">
        <f>[11]JASEC!M38</f>
        <v>16.910000000000011</v>
      </c>
      <c r="M37" s="13">
        <f>[11]JASEC!N38</f>
        <v>16.910000000000011</v>
      </c>
      <c r="N37" s="13"/>
    </row>
    <row r="38" spans="1:14" x14ac:dyDescent="0.3">
      <c r="A38" s="22" t="str">
        <f>[11]JASEC!B39</f>
        <v>d. Potencia Punta</v>
      </c>
      <c r="B38" s="13">
        <f>[11]JASEC!C39</f>
        <v>8921</v>
      </c>
      <c r="C38" s="13">
        <f>[11]JASEC!D39</f>
        <v>8921</v>
      </c>
      <c r="D38" s="13">
        <f>[11]JASEC!E39</f>
        <v>8921</v>
      </c>
      <c r="E38" s="13">
        <f>[11]JASEC!F39</f>
        <v>8921</v>
      </c>
      <c r="F38" s="13">
        <f>[11]JASEC!G39</f>
        <v>8921</v>
      </c>
      <c r="G38" s="13">
        <f>[11]JASEC!H39</f>
        <v>8921</v>
      </c>
      <c r="H38" s="13">
        <f>[11]JASEC!I39</f>
        <v>8921</v>
      </c>
      <c r="I38" s="13">
        <f>[11]JASEC!J39</f>
        <v>8921</v>
      </c>
      <c r="J38" s="13">
        <f>[11]JASEC!K39</f>
        <v>8921</v>
      </c>
      <c r="K38" s="13">
        <f>[11]JASEC!L39</f>
        <v>8921</v>
      </c>
      <c r="L38" s="13">
        <f>[11]JASEC!M39</f>
        <v>8921</v>
      </c>
      <c r="M38" s="13">
        <f>[11]JASEC!N39</f>
        <v>8921</v>
      </c>
      <c r="N38" s="13"/>
    </row>
    <row r="39" spans="1:14" x14ac:dyDescent="0.3">
      <c r="A39" s="22" t="str">
        <f>[11]JASEC!B40</f>
        <v>e. Potencia Valle</v>
      </c>
      <c r="B39" s="13">
        <f>[11]JASEC!C40</f>
        <v>6396.78</v>
      </c>
      <c r="C39" s="13">
        <f>[11]JASEC!D40</f>
        <v>6396.78</v>
      </c>
      <c r="D39" s="13">
        <f>[11]JASEC!E40</f>
        <v>6396.78</v>
      </c>
      <c r="E39" s="13">
        <f>[11]JASEC!F40</f>
        <v>6396.78</v>
      </c>
      <c r="F39" s="13">
        <f>[11]JASEC!G40</f>
        <v>6396.78</v>
      </c>
      <c r="G39" s="13">
        <f>[11]JASEC!H40</f>
        <v>6396.78</v>
      </c>
      <c r="H39" s="13">
        <f>[11]JASEC!I40</f>
        <v>6396.78</v>
      </c>
      <c r="I39" s="13">
        <f>[11]JASEC!J40</f>
        <v>6396.78</v>
      </c>
      <c r="J39" s="13">
        <f>[11]JASEC!K40</f>
        <v>6396.78</v>
      </c>
      <c r="K39" s="13">
        <f>[11]JASEC!L40</f>
        <v>6396.78</v>
      </c>
      <c r="L39" s="13">
        <f>[11]JASEC!M40</f>
        <v>6396.78</v>
      </c>
      <c r="M39" s="13">
        <f>[11]JASEC!N40</f>
        <v>6396.78</v>
      </c>
      <c r="N39" s="21"/>
    </row>
    <row r="40" spans="1:14" x14ac:dyDescent="0.3">
      <c r="A40" s="22" t="str">
        <f>[11]JASEC!B41</f>
        <v>f. Potencia Noche</v>
      </c>
      <c r="B40" s="13">
        <f>[11]JASEC!C41</f>
        <v>4376.03</v>
      </c>
      <c r="C40" s="13">
        <f>[11]JASEC!D41</f>
        <v>4376.03</v>
      </c>
      <c r="D40" s="13">
        <f>[11]JASEC!E41</f>
        <v>4376.03</v>
      </c>
      <c r="E40" s="13">
        <f>[11]JASEC!F41</f>
        <v>4376.03</v>
      </c>
      <c r="F40" s="13">
        <f>[11]JASEC!G41</f>
        <v>4376.03</v>
      </c>
      <c r="G40" s="13">
        <f>[11]JASEC!H41</f>
        <v>4376.03</v>
      </c>
      <c r="H40" s="13">
        <f>[11]JASEC!I41</f>
        <v>4376.03</v>
      </c>
      <c r="I40" s="13">
        <f>[11]JASEC!J41</f>
        <v>4376.03</v>
      </c>
      <c r="J40" s="13">
        <f>[11]JASEC!K41</f>
        <v>4376.03</v>
      </c>
      <c r="K40" s="13">
        <f>[11]JASEC!L41</f>
        <v>4376.03</v>
      </c>
      <c r="L40" s="13">
        <f>[11]JASEC!M41</f>
        <v>4376.03</v>
      </c>
      <c r="M40" s="13">
        <f>[11]JASEC!N41</f>
        <v>4376.03</v>
      </c>
      <c r="N40" s="21"/>
    </row>
    <row r="41" spans="1:14" x14ac:dyDescent="0.3">
      <c r="A41" s="56" t="str">
        <f>[11]JASEC!B42</f>
        <v>MEDIA TENSIÓN (T-MTb)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13"/>
    </row>
    <row r="42" spans="1:14" x14ac:dyDescent="0.3">
      <c r="A42" s="52" t="str">
        <f>[11]JASEC!B43</f>
        <v>T-MTb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13"/>
    </row>
    <row r="43" spans="1:14" x14ac:dyDescent="0.3">
      <c r="A43" s="22" t="str">
        <f>[11]JASEC!B44</f>
        <v>a. Energía Punta</v>
      </c>
      <c r="B43" s="13">
        <f>[11]JASEC!C44</f>
        <v>103.53000000000007</v>
      </c>
      <c r="C43" s="13">
        <f>[11]JASEC!D44</f>
        <v>103.53000000000006</v>
      </c>
      <c r="D43" s="13">
        <f>[11]JASEC!E44</f>
        <v>103.53000000000007</v>
      </c>
      <c r="E43" s="13">
        <f>[11]JASEC!F44</f>
        <v>103.53000000000006</v>
      </c>
      <c r="F43" s="13">
        <f>[11]JASEC!G44</f>
        <v>103.53000000000007</v>
      </c>
      <c r="G43" s="13">
        <f>[11]JASEC!H44</f>
        <v>103.53000000000006</v>
      </c>
      <c r="H43" s="13">
        <f>[11]JASEC!I44</f>
        <v>103.53000000000007</v>
      </c>
      <c r="I43" s="13">
        <f>[11]JASEC!J44</f>
        <v>103.53000000000007</v>
      </c>
      <c r="J43" s="13">
        <f>[11]JASEC!K44</f>
        <v>103.53000000000006</v>
      </c>
      <c r="K43" s="13">
        <f>[11]JASEC!L44</f>
        <v>103.53000000000007</v>
      </c>
      <c r="L43" s="13">
        <f>[11]JASEC!M44</f>
        <v>103.53000000000006</v>
      </c>
      <c r="M43" s="13">
        <f>[11]JASEC!N44</f>
        <v>103.53000000000007</v>
      </c>
      <c r="N43" s="13"/>
    </row>
    <row r="44" spans="1:14" x14ac:dyDescent="0.3">
      <c r="A44" s="22" t="str">
        <f>[11]JASEC!B45</f>
        <v>b. Energía Valle</v>
      </c>
      <c r="B44" s="13">
        <f>[11]JASEC!C45</f>
        <v>35.570000000000014</v>
      </c>
      <c r="C44" s="13">
        <f>[11]JASEC!D45</f>
        <v>35.570000000000022</v>
      </c>
      <c r="D44" s="13">
        <f>[11]JASEC!E45</f>
        <v>35.570000000000014</v>
      </c>
      <c r="E44" s="13">
        <f>[11]JASEC!F45</f>
        <v>35.570000000000022</v>
      </c>
      <c r="F44" s="13">
        <f>[11]JASEC!G45</f>
        <v>35.570000000000014</v>
      </c>
      <c r="G44" s="13">
        <f>[11]JASEC!H45</f>
        <v>35.570000000000022</v>
      </c>
      <c r="H44" s="13">
        <f>[11]JASEC!I45</f>
        <v>35.570000000000014</v>
      </c>
      <c r="I44" s="13">
        <f>[11]JASEC!J45</f>
        <v>35.570000000000014</v>
      </c>
      <c r="J44" s="13">
        <f>[11]JASEC!K45</f>
        <v>35.570000000000022</v>
      </c>
      <c r="K44" s="13">
        <f>[11]JASEC!L45</f>
        <v>35.570000000000014</v>
      </c>
      <c r="L44" s="13">
        <f>[11]JASEC!M45</f>
        <v>35.570000000000022</v>
      </c>
      <c r="M44" s="13">
        <f>[11]JASEC!N45</f>
        <v>35.570000000000014</v>
      </c>
      <c r="N44" s="13"/>
    </row>
    <row r="45" spans="1:14" x14ac:dyDescent="0.3">
      <c r="A45" s="22" t="str">
        <f>[11]JASEC!B46</f>
        <v>c. Energía Noche</v>
      </c>
      <c r="B45" s="13">
        <f>[11]JASEC!C46</f>
        <v>22.84</v>
      </c>
      <c r="C45" s="13">
        <f>[11]JASEC!D46</f>
        <v>22.839999999999996</v>
      </c>
      <c r="D45" s="13">
        <f>[11]JASEC!E46</f>
        <v>22.84</v>
      </c>
      <c r="E45" s="13">
        <f>[11]JASEC!F46</f>
        <v>22.839999999999996</v>
      </c>
      <c r="F45" s="13">
        <f>[11]JASEC!G46</f>
        <v>22.84</v>
      </c>
      <c r="G45" s="13">
        <f>[11]JASEC!H46</f>
        <v>22.839999999999996</v>
      </c>
      <c r="H45" s="13">
        <f>[11]JASEC!I46</f>
        <v>22.84</v>
      </c>
      <c r="I45" s="13">
        <f>[11]JASEC!J46</f>
        <v>22.84</v>
      </c>
      <c r="J45" s="13">
        <f>[11]JASEC!K46</f>
        <v>22.839999999999996</v>
      </c>
      <c r="K45" s="13">
        <f>[11]JASEC!L46</f>
        <v>22.84</v>
      </c>
      <c r="L45" s="13">
        <f>[11]JASEC!M46</f>
        <v>22.839999999999996</v>
      </c>
      <c r="M45" s="13">
        <f>[11]JASEC!N46</f>
        <v>22.84</v>
      </c>
      <c r="N45" s="13"/>
    </row>
    <row r="46" spans="1:14" x14ac:dyDescent="0.3">
      <c r="A46" s="22" t="str">
        <f>[11]JASEC!B47</f>
        <v>d. Potencia Punta</v>
      </c>
      <c r="B46" s="13">
        <f>[11]JASEC!C47</f>
        <v>3040.4499999999985</v>
      </c>
      <c r="C46" s="13">
        <f>[11]JASEC!D47</f>
        <v>3040.4499999999985</v>
      </c>
      <c r="D46" s="13">
        <f>[11]JASEC!E47</f>
        <v>3040.4499999999985</v>
      </c>
      <c r="E46" s="13">
        <f>[11]JASEC!F47</f>
        <v>3040.4499999999985</v>
      </c>
      <c r="F46" s="13">
        <f>[11]JASEC!G47</f>
        <v>3040.4499999999985</v>
      </c>
      <c r="G46" s="13">
        <f>[11]JASEC!H47</f>
        <v>3040.4499999999985</v>
      </c>
      <c r="H46" s="13">
        <f>[11]JASEC!I47</f>
        <v>3040.4499999999985</v>
      </c>
      <c r="I46" s="13">
        <f>[11]JASEC!J47</f>
        <v>3040.4499999999985</v>
      </c>
      <c r="J46" s="13">
        <f>[11]JASEC!K47</f>
        <v>3040.4499999999985</v>
      </c>
      <c r="K46" s="13">
        <f>[11]JASEC!L47</f>
        <v>3040.4499999999985</v>
      </c>
      <c r="L46" s="13">
        <f>[11]JASEC!M47</f>
        <v>3040.4499999999985</v>
      </c>
      <c r="M46" s="13">
        <f>[11]JASEC!N47</f>
        <v>3040.4499999999985</v>
      </c>
      <c r="N46" s="13"/>
    </row>
    <row r="47" spans="1:14" x14ac:dyDescent="0.3">
      <c r="A47" s="22" t="str">
        <f>[11]JASEC!B48</f>
        <v>e. Potencia Valle</v>
      </c>
      <c r="B47" s="13">
        <f>[11]JASEC!C48</f>
        <v>2122.5299999999993</v>
      </c>
      <c r="C47" s="13">
        <f>[11]JASEC!D48</f>
        <v>2122.5299999999993</v>
      </c>
      <c r="D47" s="13">
        <f>[11]JASEC!E48</f>
        <v>2122.5299999999993</v>
      </c>
      <c r="E47" s="13">
        <f>[11]JASEC!F48</f>
        <v>2122.5299999999993</v>
      </c>
      <c r="F47" s="13">
        <f>[11]JASEC!G48</f>
        <v>2122.5299999999993</v>
      </c>
      <c r="G47" s="13">
        <f>[11]JASEC!H48</f>
        <v>2122.5299999999993</v>
      </c>
      <c r="H47" s="13">
        <f>[11]JASEC!I48</f>
        <v>2122.5299999999993</v>
      </c>
      <c r="I47" s="13">
        <f>[11]JASEC!J48</f>
        <v>2122.5299999999993</v>
      </c>
      <c r="J47" s="13">
        <f>[11]JASEC!K48</f>
        <v>2122.5299999999993</v>
      </c>
      <c r="K47" s="13">
        <f>[11]JASEC!L48</f>
        <v>2122.5299999999993</v>
      </c>
      <c r="L47" s="13">
        <f>[11]JASEC!M48</f>
        <v>2122.5299999999993</v>
      </c>
      <c r="M47" s="13">
        <f>[11]JASEC!N48</f>
        <v>2122.5299999999993</v>
      </c>
      <c r="N47" s="13"/>
    </row>
    <row r="48" spans="1:14" x14ac:dyDescent="0.3">
      <c r="A48" s="22" t="str">
        <f>[11]JASEC!B49</f>
        <v>f. Potencia Noche</v>
      </c>
      <c r="B48" s="13">
        <f>[11]JASEC!C49</f>
        <v>1360.1600000000008</v>
      </c>
      <c r="C48" s="13">
        <f>[11]JASEC!D49</f>
        <v>1360.1600000000003</v>
      </c>
      <c r="D48" s="13">
        <f>[11]JASEC!E49</f>
        <v>1360.1600000000008</v>
      </c>
      <c r="E48" s="13">
        <f>[11]JASEC!F49</f>
        <v>1360.1600000000005</v>
      </c>
      <c r="F48" s="13">
        <f>[11]JASEC!G49</f>
        <v>1360.1600000000008</v>
      </c>
      <c r="G48" s="13">
        <f>[11]JASEC!H49</f>
        <v>1360.1600000000005</v>
      </c>
      <c r="H48" s="13">
        <f>[11]JASEC!I49</f>
        <v>1360.1600000000008</v>
      </c>
      <c r="I48" s="13">
        <f>[11]JASEC!J49</f>
        <v>1360.1600000000008</v>
      </c>
      <c r="J48" s="13">
        <f>[11]JASEC!K49</f>
        <v>1360.1600000000005</v>
      </c>
      <c r="K48" s="13">
        <f>[11]JASEC!L49</f>
        <v>1360.1600000000008</v>
      </c>
      <c r="L48" s="13">
        <f>[11]JASEC!M49</f>
        <v>1360.1600000000005</v>
      </c>
      <c r="M48" s="13">
        <f>[11]JASEC!N49</f>
        <v>1360.1600000000008</v>
      </c>
      <c r="N48" s="13"/>
    </row>
    <row r="49" spans="1:14" x14ac:dyDescent="0.3">
      <c r="A49" s="56" t="str">
        <f>[11]JASEC!B50</f>
        <v>ALUMBRADO PÚBLICO</v>
      </c>
      <c r="B49" s="55"/>
      <c r="C49" s="55"/>
      <c r="D49" s="55"/>
      <c r="E49" s="55"/>
      <c r="F49" s="55"/>
      <c r="G49" s="55"/>
      <c r="H49" s="13"/>
      <c r="I49" s="13"/>
      <c r="J49" s="13"/>
      <c r="K49" s="55"/>
      <c r="L49" s="55"/>
      <c r="M49" s="55"/>
      <c r="N49" s="13"/>
    </row>
    <row r="50" spans="1:14" x14ac:dyDescent="0.3">
      <c r="A50" s="52" t="str">
        <f>[11]JASEC!B51</f>
        <v>T-AP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13"/>
    </row>
    <row r="51" spans="1:14" x14ac:dyDescent="0.3">
      <c r="A51" s="22" t="str">
        <f>[11]JASEC!B52</f>
        <v>a. Bloque 0-30 kWh</v>
      </c>
      <c r="B51" s="13">
        <f>[11]JASEC!C52</f>
        <v>88.199999999999974</v>
      </c>
      <c r="C51" s="13">
        <f>[11]JASEC!D52</f>
        <v>88.2</v>
      </c>
      <c r="D51" s="13">
        <f>[11]JASEC!E52</f>
        <v>88.199999999999974</v>
      </c>
      <c r="E51" s="13">
        <f>[11]JASEC!F52</f>
        <v>88.199999999999989</v>
      </c>
      <c r="F51" s="13">
        <f>[11]JASEC!G52</f>
        <v>88.199999999999974</v>
      </c>
      <c r="G51" s="13">
        <f>[11]JASEC!H52</f>
        <v>88.199999999999989</v>
      </c>
      <c r="H51" s="13">
        <f>[11]JASEC!I52</f>
        <v>88.199999999999974</v>
      </c>
      <c r="I51" s="13">
        <f>[11]JASEC!J52</f>
        <v>88.199999999999974</v>
      </c>
      <c r="J51" s="13">
        <f>[11]JASEC!K52</f>
        <v>88.199999999999989</v>
      </c>
      <c r="K51" s="13">
        <f>[11]JASEC!L52</f>
        <v>88.199999999999974</v>
      </c>
      <c r="L51" s="13">
        <f>[11]JASEC!M52</f>
        <v>88.199999999999989</v>
      </c>
      <c r="M51" s="13">
        <f>[11]JASEC!N52</f>
        <v>88.199999999999974</v>
      </c>
      <c r="N51" s="13"/>
    </row>
    <row r="52" spans="1:14" x14ac:dyDescent="0.3">
      <c r="A52" s="22" t="str">
        <f>[11]JASEC!B53</f>
        <v>b. Bloque 31-50 000 kWh</v>
      </c>
      <c r="B52" s="13">
        <f>[11]JASEC!C53</f>
        <v>2.9399999999999986</v>
      </c>
      <c r="C52" s="13">
        <f>[11]JASEC!D53</f>
        <v>2.9399999999999986</v>
      </c>
      <c r="D52" s="13">
        <f>[11]JASEC!E53</f>
        <v>2.9399999999999986</v>
      </c>
      <c r="E52" s="13">
        <f>[11]JASEC!F53</f>
        <v>2.9399999999999986</v>
      </c>
      <c r="F52" s="13">
        <f>[11]JASEC!G53</f>
        <v>2.9399999999999986</v>
      </c>
      <c r="G52" s="13">
        <f>[11]JASEC!H53</f>
        <v>2.9399999999999986</v>
      </c>
      <c r="H52" s="13">
        <f>[11]JASEC!I53</f>
        <v>2.9399999999999986</v>
      </c>
      <c r="I52" s="13">
        <f>[11]JASEC!J53</f>
        <v>2.9399999999999986</v>
      </c>
      <c r="J52" s="13">
        <f>[11]JASEC!K53</f>
        <v>2.9399999999999986</v>
      </c>
      <c r="K52" s="13">
        <f>[11]JASEC!L53</f>
        <v>2.9399999999999986</v>
      </c>
      <c r="L52" s="13">
        <f>[11]JASEC!M53</f>
        <v>2.9399999999999986</v>
      </c>
      <c r="M52" s="13">
        <f>[11]JASEC!N53</f>
        <v>2.9399999999999986</v>
      </c>
      <c r="N52" s="13"/>
    </row>
    <row r="53" spans="1:14" x14ac:dyDescent="0.3">
      <c r="A53" s="116" t="str">
        <f>[11]JASEC!B54</f>
        <v xml:space="preserve">c. Bloque mayor a 50 000 kWh </v>
      </c>
      <c r="B53" s="115">
        <f>[11]JASEC!C54</f>
        <v>147000</v>
      </c>
      <c r="C53" s="115">
        <f>[11]JASEC!D54</f>
        <v>147000</v>
      </c>
      <c r="D53" s="115">
        <f>[11]JASEC!E54</f>
        <v>147000</v>
      </c>
      <c r="E53" s="115">
        <f>[11]JASEC!F54</f>
        <v>147000</v>
      </c>
      <c r="F53" s="115">
        <f>[11]JASEC!G54</f>
        <v>147000</v>
      </c>
      <c r="G53" s="115">
        <f>[11]JASEC!H54</f>
        <v>147000</v>
      </c>
      <c r="H53" s="115">
        <f>[11]JASEC!I54</f>
        <v>147000</v>
      </c>
      <c r="I53" s="115">
        <f>[11]JASEC!J54</f>
        <v>147000</v>
      </c>
      <c r="J53" s="115">
        <f>[11]JASEC!K54</f>
        <v>147000</v>
      </c>
      <c r="K53" s="115">
        <f>[11]JASEC!L54</f>
        <v>147000</v>
      </c>
      <c r="L53" s="115">
        <f>[11]JASEC!M54</f>
        <v>147000</v>
      </c>
      <c r="M53" s="115">
        <f>[11]JASEC!N54</f>
        <v>147000</v>
      </c>
      <c r="N53" s="13"/>
    </row>
    <row r="54" spans="1:14" x14ac:dyDescent="0.3">
      <c r="A54" s="20" t="str">
        <f>[11]JASEC!B55</f>
        <v>Tarifa de acceso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 x14ac:dyDescent="0.3">
      <c r="A55" s="20" t="str">
        <f>[11]JASEC!B56</f>
        <v>T-TA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 x14ac:dyDescent="0.3">
      <c r="A56" s="146" t="str">
        <f>[11]JASEC!B57</f>
        <v>a. Consumo de Energía cada kWh</v>
      </c>
      <c r="B56" s="115">
        <f>[11]JASEC!C57</f>
        <v>21.269999999999992</v>
      </c>
      <c r="C56" s="115">
        <f>[11]JASEC!D57</f>
        <v>21.269999999999992</v>
      </c>
      <c r="D56" s="115">
        <f>[11]JASEC!E57</f>
        <v>21.269999999999992</v>
      </c>
      <c r="E56" s="115">
        <f>[11]JASEC!F57</f>
        <v>21.269999999999992</v>
      </c>
      <c r="F56" s="115">
        <f>[11]JASEC!G57</f>
        <v>21.269999999999992</v>
      </c>
      <c r="G56" s="115">
        <f>[11]JASEC!H57</f>
        <v>21.269999999999992</v>
      </c>
      <c r="H56" s="115">
        <f>[11]JASEC!I57</f>
        <v>21.269999999999992</v>
      </c>
      <c r="I56" s="115">
        <f>[11]JASEC!J57</f>
        <v>21.269999999999992</v>
      </c>
      <c r="J56" s="115">
        <f>[11]JASEC!K57</f>
        <v>21.269999999999992</v>
      </c>
      <c r="K56" s="115">
        <f>[11]JASEC!L57</f>
        <v>21.269999999999992</v>
      </c>
      <c r="L56" s="115">
        <f>[11]JASEC!M57</f>
        <v>21.269999999999992</v>
      </c>
      <c r="M56" s="115">
        <f>[11]JASEC!N57</f>
        <v>21.269999999999992</v>
      </c>
      <c r="N56" s="13"/>
    </row>
    <row r="57" spans="1:14" x14ac:dyDescent="0.3">
      <c r="A57" s="20" t="str">
        <f>[11]JASEC!B58</f>
        <v>Tarifa en centros de recarga rápida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1:14" x14ac:dyDescent="0.3">
      <c r="A58" s="20" t="str">
        <f>[11]JASEC!B59</f>
        <v>T-VE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x14ac:dyDescent="0.3">
      <c r="A59" s="146" t="str">
        <f>[11]JASEC!B60</f>
        <v>b. Por minuto de recarga de energía</v>
      </c>
      <c r="B59" s="115">
        <f>[11]JASEC!C60</f>
        <v>137</v>
      </c>
      <c r="C59" s="115">
        <f>[11]JASEC!D60</f>
        <v>137</v>
      </c>
      <c r="D59" s="115">
        <f>[11]JASEC!E60</f>
        <v>137</v>
      </c>
      <c r="E59" s="115">
        <f>[11]JASEC!F60</f>
        <v>137</v>
      </c>
      <c r="F59" s="115">
        <f>[11]JASEC!G60</f>
        <v>137</v>
      </c>
      <c r="G59" s="115">
        <f>[11]JASEC!H60</f>
        <v>137</v>
      </c>
      <c r="H59" s="115">
        <f>[11]JASEC!I60</f>
        <v>137</v>
      </c>
      <c r="I59" s="115">
        <f>[11]JASEC!J60</f>
        <v>137</v>
      </c>
      <c r="J59" s="115">
        <f>[11]JASEC!K60</f>
        <v>137</v>
      </c>
      <c r="K59" s="115">
        <f>[11]JASEC!L60</f>
        <v>137</v>
      </c>
      <c r="L59" s="115">
        <f>[11]JASEC!M60</f>
        <v>137</v>
      </c>
      <c r="M59" s="115">
        <f>[11]JASEC!N60</f>
        <v>137</v>
      </c>
      <c r="N59" s="13"/>
    </row>
    <row r="60" spans="1:14" x14ac:dyDescent="0.3">
      <c r="A60" s="20" t="str">
        <f>[11]JASEC!B61</f>
        <v>Tarifa residencial modalidad prepago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1:14" x14ac:dyDescent="0.3">
      <c r="A61" s="20" t="str">
        <f>[11]JASEC!B62</f>
        <v>T-RP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x14ac:dyDescent="0.3">
      <c r="A62" s="47" t="str">
        <f>[11]JASEC!B63</f>
        <v>a. Bloque 0-30 kWh</v>
      </c>
      <c r="B62" s="13">
        <f>[11]JASEC!C63</f>
        <v>1959.900000000001</v>
      </c>
      <c r="C62" s="13">
        <f>[11]JASEC!D63</f>
        <v>1959.900000000001</v>
      </c>
      <c r="D62" s="13">
        <f>[11]JASEC!E63</f>
        <v>1959.900000000001</v>
      </c>
      <c r="E62" s="13">
        <f>[11]JASEC!F63</f>
        <v>1959.900000000001</v>
      </c>
      <c r="F62" s="13">
        <f>[11]JASEC!G63</f>
        <v>1959.900000000001</v>
      </c>
      <c r="G62" s="13">
        <f>[11]JASEC!H63</f>
        <v>1959.900000000001</v>
      </c>
      <c r="H62" s="13">
        <f>[11]JASEC!I63</f>
        <v>1959.900000000001</v>
      </c>
      <c r="I62" s="13">
        <f>[11]JASEC!J63</f>
        <v>1959.900000000001</v>
      </c>
      <c r="J62" s="13">
        <f>[11]JASEC!K63</f>
        <v>1959.900000000001</v>
      </c>
      <c r="K62" s="13">
        <f>[11]JASEC!L63</f>
        <v>1959.900000000001</v>
      </c>
      <c r="L62" s="13">
        <f>[11]JASEC!M63</f>
        <v>1959.900000000001</v>
      </c>
      <c r="M62" s="13">
        <f>[11]JASEC!N63</f>
        <v>1959.900000000001</v>
      </c>
      <c r="N62" s="13"/>
    </row>
    <row r="63" spans="1:14" x14ac:dyDescent="0.3">
      <c r="A63" s="47" t="str">
        <f>[11]JASEC!B64</f>
        <v>b. Bloque 31-200 kWh</v>
      </c>
      <c r="B63" s="13">
        <f>[11]JASEC!C64</f>
        <v>65.32999999999997</v>
      </c>
      <c r="C63" s="13">
        <f>[11]JASEC!D64</f>
        <v>65.32999999999997</v>
      </c>
      <c r="D63" s="13">
        <f>[11]JASEC!E64</f>
        <v>65.32999999999997</v>
      </c>
      <c r="E63" s="13">
        <f>[11]JASEC!F64</f>
        <v>65.32999999999997</v>
      </c>
      <c r="F63" s="13">
        <f>[11]JASEC!G64</f>
        <v>65.32999999999997</v>
      </c>
      <c r="G63" s="13">
        <f>[11]JASEC!H64</f>
        <v>65.32999999999997</v>
      </c>
      <c r="H63" s="13">
        <f>[11]JASEC!I64</f>
        <v>65.32999999999997</v>
      </c>
      <c r="I63" s="13">
        <f>[11]JASEC!J64</f>
        <v>65.32999999999997</v>
      </c>
      <c r="J63" s="13">
        <f>[11]JASEC!K64</f>
        <v>65.32999999999997</v>
      </c>
      <c r="K63" s="13">
        <f>[11]JASEC!L64</f>
        <v>65.32999999999997</v>
      </c>
      <c r="L63" s="13">
        <f>[11]JASEC!M64</f>
        <v>65.32999999999997</v>
      </c>
      <c r="M63" s="13">
        <f>[11]JASEC!N64</f>
        <v>65.32999999999997</v>
      </c>
      <c r="N63" s="13"/>
    </row>
    <row r="64" spans="1:14" x14ac:dyDescent="0.3">
      <c r="A64" s="146" t="str">
        <f>[11]JASEC!B65</f>
        <v>c. Bloque mayor a 200 kWh</v>
      </c>
      <c r="B64" s="115">
        <f>[11]JASEC!C65</f>
        <v>79.98</v>
      </c>
      <c r="C64" s="115">
        <f>[11]JASEC!D65</f>
        <v>79.98</v>
      </c>
      <c r="D64" s="115">
        <f>[11]JASEC!E65</f>
        <v>79.98</v>
      </c>
      <c r="E64" s="115">
        <f>[11]JASEC!F65</f>
        <v>79.98</v>
      </c>
      <c r="F64" s="115">
        <f>[11]JASEC!G65</f>
        <v>79.98</v>
      </c>
      <c r="G64" s="115">
        <f>[11]JASEC!H65</f>
        <v>79.98</v>
      </c>
      <c r="H64" s="115">
        <f>[11]JASEC!I65</f>
        <v>79.98</v>
      </c>
      <c r="I64" s="115">
        <f>[11]JASEC!J65</f>
        <v>79.98</v>
      </c>
      <c r="J64" s="115">
        <f>[11]JASEC!K65</f>
        <v>79.98</v>
      </c>
      <c r="K64" s="115">
        <f>[11]JASEC!L65</f>
        <v>79.98</v>
      </c>
      <c r="L64" s="115">
        <f>[11]JASEC!M65</f>
        <v>79.98</v>
      </c>
      <c r="M64" s="115">
        <f>[11]JASEC!N65</f>
        <v>79.98</v>
      </c>
      <c r="N64" s="13"/>
    </row>
    <row r="65" spans="1:14" x14ac:dyDescent="0.3">
      <c r="A65" s="20" t="str">
        <f>[11]JASEC!B66</f>
        <v>Tarifa en centros de recarga en planteles para autobuses electricos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x14ac:dyDescent="0.3">
      <c r="A66" s="20" t="str">
        <f>[11]JASEC!B67</f>
        <v>T-BE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x14ac:dyDescent="0.3">
      <c r="A67" s="146" t="str">
        <f>[11]JASEC!B68</f>
        <v>b. Consumo de Energía cada kWh</v>
      </c>
      <c r="B67" s="115">
        <f>[11]JASEC!C68</f>
        <v>52.869999999999955</v>
      </c>
      <c r="C67" s="115">
        <f>[11]JASEC!D68</f>
        <v>52.869999999999962</v>
      </c>
      <c r="D67" s="115">
        <f>[11]JASEC!E68</f>
        <v>52.869999999999955</v>
      </c>
      <c r="E67" s="115">
        <f>[11]JASEC!F68</f>
        <v>52.869999999999962</v>
      </c>
      <c r="F67" s="115">
        <f>[11]JASEC!G68</f>
        <v>52.869999999999955</v>
      </c>
      <c r="G67" s="115">
        <f>[11]JASEC!H68</f>
        <v>52.869999999999962</v>
      </c>
      <c r="H67" s="115">
        <f>[11]JASEC!I68</f>
        <v>52.869999999999955</v>
      </c>
      <c r="I67" s="115">
        <f>[11]JASEC!J68</f>
        <v>52.869999999999955</v>
      </c>
      <c r="J67" s="115">
        <f>[11]JASEC!K68</f>
        <v>52.869999999999962</v>
      </c>
      <c r="K67" s="115">
        <f>[11]JASEC!L68</f>
        <v>52.869999999999955</v>
      </c>
      <c r="L67" s="115">
        <f>[11]JASEC!M68</f>
        <v>52.869999999999962</v>
      </c>
      <c r="M67" s="115">
        <f>[11]JASEC!N68</f>
        <v>52.869999999999955</v>
      </c>
      <c r="N67" s="13"/>
    </row>
    <row r="68" spans="1:14" x14ac:dyDescent="0.3">
      <c r="A68" s="47" t="str">
        <f>[11]JASEC!B69</f>
        <v>Tarifa para los costos de interconeción 
excedentes de energía (colones/kWh)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4" x14ac:dyDescent="0.3">
      <c r="A69" s="47" t="str">
        <f>[11]JASEC!B70</f>
        <v>T-TCI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4" x14ac:dyDescent="0.3">
      <c r="A70" s="47" t="str">
        <f>[11]JASEC!B71</f>
        <v>Etapa I</v>
      </c>
      <c r="B70" s="13">
        <f>[11]JASEC!C71</f>
        <v>37399</v>
      </c>
      <c r="C70" s="13">
        <f>[11]JASEC!D71</f>
        <v>37399</v>
      </c>
      <c r="D70" s="13">
        <f>[11]JASEC!E71</f>
        <v>37399</v>
      </c>
      <c r="E70" s="13">
        <f>[11]JASEC!F71</f>
        <v>37399</v>
      </c>
      <c r="F70" s="13">
        <f>[11]JASEC!G71</f>
        <v>37399</v>
      </c>
      <c r="G70" s="13">
        <f>[11]JASEC!H71</f>
        <v>37399</v>
      </c>
      <c r="H70" s="13">
        <f>[11]JASEC!I71</f>
        <v>21775.677419354837</v>
      </c>
      <c r="I70" s="13">
        <f>[11]JASEC!J71</f>
        <v>14336</v>
      </c>
      <c r="J70" s="13">
        <f>[11]JASEC!K71</f>
        <v>14336</v>
      </c>
      <c r="K70" s="13">
        <f>[11]JASEC!L71</f>
        <v>14336</v>
      </c>
      <c r="L70" s="13">
        <f>[11]JASEC!M71</f>
        <v>14336</v>
      </c>
      <c r="M70" s="13">
        <f>[11]JASEC!N71</f>
        <v>14336</v>
      </c>
    </row>
    <row r="71" spans="1:14" x14ac:dyDescent="0.3">
      <c r="A71" s="47" t="str">
        <f>[11]JASEC!B72</f>
        <v>Etapa II</v>
      </c>
      <c r="B71" s="13">
        <f>[11]JASEC!C72</f>
        <v>104862</v>
      </c>
      <c r="C71" s="13">
        <f>[11]JASEC!D72</f>
        <v>104862</v>
      </c>
      <c r="D71" s="13">
        <f>[11]JASEC!E72</f>
        <v>104862</v>
      </c>
      <c r="E71" s="13">
        <f>[11]JASEC!F72</f>
        <v>104862</v>
      </c>
      <c r="F71" s="13">
        <f>[11]JASEC!G72</f>
        <v>104862</v>
      </c>
      <c r="G71" s="13">
        <f>[11]JASEC!H72</f>
        <v>104862</v>
      </c>
      <c r="H71" s="13">
        <f>[11]JASEC!I72</f>
        <v>104434.54838709677</v>
      </c>
      <c r="I71" s="13">
        <f>[11]JASEC!J72</f>
        <v>104231</v>
      </c>
      <c r="J71" s="13">
        <f>[11]JASEC!K72</f>
        <v>104231</v>
      </c>
      <c r="K71" s="13">
        <f>[11]JASEC!L72</f>
        <v>104231</v>
      </c>
      <c r="L71" s="13">
        <f>[11]JASEC!M72</f>
        <v>104231</v>
      </c>
      <c r="M71" s="13">
        <f>[11]JASEC!N72</f>
        <v>104231</v>
      </c>
    </row>
    <row r="72" spans="1:14" x14ac:dyDescent="0.3">
      <c r="A72" s="47" t="str">
        <f>[11]JASEC!B73</f>
        <v>Etapa III</v>
      </c>
      <c r="B72" s="13">
        <f>[11]JASEC!C73</f>
        <v>110724</v>
      </c>
      <c r="C72" s="13">
        <f>[11]JASEC!D73</f>
        <v>110724</v>
      </c>
      <c r="D72" s="13">
        <f>[11]JASEC!E73</f>
        <v>110724</v>
      </c>
      <c r="E72" s="13">
        <f>[11]JASEC!F73</f>
        <v>110724</v>
      </c>
      <c r="F72" s="13">
        <f>[11]JASEC!G73</f>
        <v>110724</v>
      </c>
      <c r="G72" s="13">
        <f>[11]JASEC!H73</f>
        <v>110724</v>
      </c>
      <c r="H72" s="13">
        <f>[11]JASEC!I73</f>
        <v>110304</v>
      </c>
      <c r="I72" s="13">
        <f>[11]JASEC!J73</f>
        <v>110104</v>
      </c>
      <c r="J72" s="13">
        <f>[11]JASEC!K73</f>
        <v>110104</v>
      </c>
      <c r="K72" s="13">
        <f>[11]JASEC!L73</f>
        <v>110104</v>
      </c>
      <c r="L72" s="13">
        <f>[11]JASEC!M73</f>
        <v>110104</v>
      </c>
      <c r="M72" s="13">
        <f>[11]JASEC!N73</f>
        <v>110104</v>
      </c>
    </row>
    <row r="73" spans="1:14" x14ac:dyDescent="0.3">
      <c r="A73" s="146" t="str">
        <f>[11]JASEC!B74</f>
        <v>Etapa IV</v>
      </c>
      <c r="B73" s="115">
        <f>[11]JASEC!C74</f>
        <v>97693</v>
      </c>
      <c r="C73" s="115">
        <f>[11]JASEC!D74</f>
        <v>97693</v>
      </c>
      <c r="D73" s="115">
        <f>[11]JASEC!E74</f>
        <v>97693</v>
      </c>
      <c r="E73" s="115">
        <f>[11]JASEC!F74</f>
        <v>97693</v>
      </c>
      <c r="F73" s="115">
        <f>[11]JASEC!G74</f>
        <v>97693</v>
      </c>
      <c r="G73" s="115">
        <f>[11]JASEC!H74</f>
        <v>97693</v>
      </c>
      <c r="H73" s="115">
        <f>[11]JASEC!I74</f>
        <v>97056.903225806454</v>
      </c>
      <c r="I73" s="115">
        <f>[11]JASEC!J74</f>
        <v>96754</v>
      </c>
      <c r="J73" s="115">
        <f>[11]JASEC!K74</f>
        <v>96754</v>
      </c>
      <c r="K73" s="115">
        <f>[11]JASEC!L74</f>
        <v>96754</v>
      </c>
      <c r="L73" s="115">
        <f>[11]JASEC!M74</f>
        <v>96754</v>
      </c>
      <c r="M73" s="115">
        <f>[11]JASEC!N74</f>
        <v>96754</v>
      </c>
    </row>
    <row r="74" spans="1:14" x14ac:dyDescent="0.3">
      <c r="A74" s="20" t="str">
        <f>[11]JASEC!B75</f>
        <v>Tarifa máxima para la compra-venta de
excedentes de energía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4" x14ac:dyDescent="0.3">
      <c r="A75" s="20" t="str">
        <f>[11]JASEC!B76</f>
        <v>T-TCVE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4" x14ac:dyDescent="0.3">
      <c r="A76" s="47" t="str">
        <f>[11]JASEC!B77</f>
        <v>Periodo Noche</v>
      </c>
      <c r="B76" s="13">
        <f>[11]JASEC!C77</f>
        <v>33.669999999999987</v>
      </c>
      <c r="C76" s="13">
        <f>[11]JASEC!D77</f>
        <v>33.669999999999987</v>
      </c>
      <c r="D76" s="13">
        <f>[11]JASEC!E77</f>
        <v>33.669999999999987</v>
      </c>
      <c r="E76" s="13">
        <f>[11]JASEC!F77</f>
        <v>33.669999999999987</v>
      </c>
      <c r="F76" s="13">
        <f>[11]JASEC!G77</f>
        <v>33.669999999999987</v>
      </c>
      <c r="G76" s="13">
        <f>[11]JASEC!H77</f>
        <v>33.669999999999987</v>
      </c>
      <c r="H76" s="13">
        <f>[11]JASEC!I77</f>
        <v>33.669999999999987</v>
      </c>
      <c r="I76" s="13">
        <f>[11]JASEC!J77</f>
        <v>33.669999999999987</v>
      </c>
      <c r="J76" s="13">
        <f>[11]JASEC!K77</f>
        <v>33.669999999999987</v>
      </c>
      <c r="K76" s="13">
        <f>[11]JASEC!L77</f>
        <v>33.669999999999987</v>
      </c>
      <c r="L76" s="13">
        <f>[11]JASEC!M77</f>
        <v>33.669999999999987</v>
      </c>
      <c r="M76" s="13">
        <f>[11]JASEC!N77</f>
        <v>33.669999999999987</v>
      </c>
    </row>
    <row r="77" spans="1:14" x14ac:dyDescent="0.3">
      <c r="A77" s="47" t="str">
        <f>[11]JASEC!B78</f>
        <v>Periodo Punta</v>
      </c>
      <c r="B77" s="13">
        <f>[11]JASEC!C78</f>
        <v>69.239999999999981</v>
      </c>
      <c r="C77" s="13">
        <f>[11]JASEC!D78</f>
        <v>69.239999999999995</v>
      </c>
      <c r="D77" s="13">
        <f>[11]JASEC!E78</f>
        <v>69.239999999999981</v>
      </c>
      <c r="E77" s="13">
        <f>[11]JASEC!F78</f>
        <v>69.239999999999995</v>
      </c>
      <c r="F77" s="13">
        <f>[11]JASEC!G78</f>
        <v>69.239999999999981</v>
      </c>
      <c r="G77" s="13">
        <f>[11]JASEC!H78</f>
        <v>69.239999999999995</v>
      </c>
      <c r="H77" s="13">
        <f>[11]JASEC!I78</f>
        <v>69.239999999999981</v>
      </c>
      <c r="I77" s="13">
        <f>[11]JASEC!J78</f>
        <v>69.239999999999981</v>
      </c>
      <c r="J77" s="13">
        <f>[11]JASEC!K78</f>
        <v>69.239999999999995</v>
      </c>
      <c r="K77" s="13">
        <f>[11]JASEC!L78</f>
        <v>69.239999999999981</v>
      </c>
      <c r="L77" s="13">
        <f>[11]JASEC!M78</f>
        <v>69.239999999999995</v>
      </c>
      <c r="M77" s="13">
        <f>[11]JASEC!N78</f>
        <v>69.239999999999981</v>
      </c>
    </row>
    <row r="78" spans="1:14" x14ac:dyDescent="0.3">
      <c r="A78" s="146" t="str">
        <f>[11]JASEC!B79</f>
        <v>Periodo Valle</v>
      </c>
      <c r="B78" s="115">
        <f>[11]JASEC!C79</f>
        <v>50.869999999999962</v>
      </c>
      <c r="C78" s="115">
        <f>[11]JASEC!D79</f>
        <v>50.869999999999969</v>
      </c>
      <c r="D78" s="115">
        <f>[11]JASEC!E79</f>
        <v>50.869999999999962</v>
      </c>
      <c r="E78" s="115">
        <f>[11]JASEC!F79</f>
        <v>50.869999999999969</v>
      </c>
      <c r="F78" s="115">
        <f>[11]JASEC!G79</f>
        <v>50.869999999999962</v>
      </c>
      <c r="G78" s="115">
        <f>[11]JASEC!H79</f>
        <v>50.869999999999969</v>
      </c>
      <c r="H78" s="115">
        <f>[11]JASEC!I79</f>
        <v>50.869999999999962</v>
      </c>
      <c r="I78" s="115">
        <f>[11]JASEC!J79</f>
        <v>50.869999999999962</v>
      </c>
      <c r="J78" s="115">
        <f>[11]JASEC!K79</f>
        <v>50.869999999999969</v>
      </c>
      <c r="K78" s="115">
        <f>[11]JASEC!L79</f>
        <v>50.869999999999962</v>
      </c>
      <c r="L78" s="115">
        <f>[11]JASEC!M79</f>
        <v>50.869999999999969</v>
      </c>
      <c r="M78" s="115">
        <f>[11]JASEC!N79</f>
        <v>50.869999999999962</v>
      </c>
    </row>
    <row r="79" spans="1:14" x14ac:dyDescent="0.3">
      <c r="A79" s="20" t="str">
        <f>[11]JASEC!B80</f>
        <v>Tarifa de los recursos energéticos distribuidos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4" x14ac:dyDescent="0.3">
      <c r="A80" s="20" t="str">
        <f>[11]JASEC!B81</f>
        <v>T-TDER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x14ac:dyDescent="0.3">
      <c r="A81" s="146" t="str">
        <f>[11]JASEC!B82</f>
        <v>Por kW instalado</v>
      </c>
      <c r="B81" s="115">
        <f>[11]JASEC!C82</f>
        <v>146</v>
      </c>
      <c r="C81" s="115">
        <f>[11]JASEC!D82</f>
        <v>146</v>
      </c>
      <c r="D81" s="115">
        <f>[11]JASEC!E82</f>
        <v>146</v>
      </c>
      <c r="E81" s="115">
        <f>[11]JASEC!F82</f>
        <v>146</v>
      </c>
      <c r="F81" s="115">
        <f>[11]JASEC!G82</f>
        <v>146</v>
      </c>
      <c r="G81" s="115">
        <f>[11]JASEC!H82</f>
        <v>146</v>
      </c>
      <c r="H81" s="115">
        <f>[11]JASEC!I82</f>
        <v>146</v>
      </c>
      <c r="I81" s="115">
        <f>[11]JASEC!J82</f>
        <v>146</v>
      </c>
      <c r="J81" s="115">
        <f>[11]JASEC!K82</f>
        <v>146</v>
      </c>
      <c r="K81" s="115">
        <f>[11]JASEC!L82</f>
        <v>146</v>
      </c>
      <c r="L81" s="115">
        <f>[11]JASEC!M82</f>
        <v>146</v>
      </c>
      <c r="M81" s="115">
        <f>[11]JASEC!N82</f>
        <v>146</v>
      </c>
    </row>
    <row r="82" spans="1:13" x14ac:dyDescent="0.3">
      <c r="A82" s="47" t="str">
        <f>[11]JASEC!B83</f>
        <v xml:space="preserve">Tarifa de peajes de distribución 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3">
      <c r="A83" s="47" t="str">
        <f>[11]JASEC!B84</f>
        <v>T-TPDx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spans="1:13" x14ac:dyDescent="0.3">
      <c r="A84" s="146" t="str">
        <f>[11]JASEC!B85</f>
        <v>Por Energía transportada</v>
      </c>
      <c r="B84" s="115">
        <f>[11]JASEC!C85</f>
        <v>0.67999999999999983</v>
      </c>
      <c r="C84" s="115">
        <f>[11]JASEC!D85</f>
        <v>0.67999999999999983</v>
      </c>
      <c r="D84" s="115">
        <f>[11]JASEC!E85</f>
        <v>0.67999999999999983</v>
      </c>
      <c r="E84" s="115">
        <f>[11]JASEC!F85</f>
        <v>0.67999999999999983</v>
      </c>
      <c r="F84" s="115">
        <f>[11]JASEC!G85</f>
        <v>0.67999999999999983</v>
      </c>
      <c r="G84" s="115">
        <f>[11]JASEC!H85</f>
        <v>0.67999999999999983</v>
      </c>
      <c r="H84" s="115">
        <f>[11]JASEC!I85</f>
        <v>0.67999999999999983</v>
      </c>
      <c r="I84" s="115">
        <f>[11]JASEC!J85</f>
        <v>0.67999999999999983</v>
      </c>
      <c r="J84" s="115">
        <f>[11]JASEC!K85</f>
        <v>0.67999999999999983</v>
      </c>
      <c r="K84" s="115">
        <f>[11]JASEC!L85</f>
        <v>0.67999999999999983</v>
      </c>
      <c r="L84" s="115">
        <f>[11]JASEC!M85</f>
        <v>0.67999999999999983</v>
      </c>
      <c r="M84" s="115">
        <f>[11]JASEC!N85</f>
        <v>0.67999999999999983</v>
      </c>
    </row>
    <row r="85" spans="1:13" x14ac:dyDescent="0.3">
      <c r="A85" s="47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x14ac:dyDescent="0.3">
      <c r="A86" s="24"/>
    </row>
    <row r="87" spans="1:13" x14ac:dyDescent="0.3">
      <c r="A87" s="24" t="s">
        <v>25</v>
      </c>
    </row>
    <row r="88" spans="1:13" x14ac:dyDescent="0.3">
      <c r="A88" s="24" t="s">
        <v>76</v>
      </c>
    </row>
    <row r="92" spans="1:13" x14ac:dyDescent="0.3">
      <c r="A92" s="179" t="s">
        <v>65</v>
      </c>
      <c r="B92" s="179"/>
      <c r="C92" s="179"/>
      <c r="D92" s="179"/>
      <c r="E92" s="179"/>
      <c r="F92" s="179"/>
      <c r="G92" s="179"/>
      <c r="H92" s="179"/>
      <c r="I92" s="179"/>
      <c r="J92" s="179"/>
    </row>
    <row r="93" spans="1:13" x14ac:dyDescent="0.3">
      <c r="A93" s="180" t="s">
        <v>248</v>
      </c>
      <c r="B93" s="180"/>
      <c r="C93" s="180"/>
      <c r="D93" s="180"/>
      <c r="E93" s="180"/>
      <c r="F93" s="180"/>
      <c r="G93" s="180"/>
      <c r="H93" s="180"/>
      <c r="I93" s="180"/>
      <c r="J93" s="180"/>
    </row>
    <row r="94" spans="1:13" x14ac:dyDescent="0.3">
      <c r="A94" s="7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</row>
    <row r="95" spans="1:13" x14ac:dyDescent="0.3">
      <c r="A95" s="124" t="str">
        <f>[11]JASEC!B93</f>
        <v>Promedio de Tarifa</v>
      </c>
      <c r="B95" s="124" t="str">
        <f>[11]JASEC!C93</f>
        <v>Mes</v>
      </c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</row>
    <row r="96" spans="1:13" x14ac:dyDescent="0.3">
      <c r="A96" s="125" t="str">
        <f>[11]JASEC!B94</f>
        <v>º</v>
      </c>
      <c r="B96" s="125" t="str">
        <f>[11]JASEC!C94</f>
        <v>Enero</v>
      </c>
      <c r="C96" s="125" t="str">
        <f>[11]JASEC!D94</f>
        <v>Febrero</v>
      </c>
      <c r="D96" s="125" t="str">
        <f>[11]JASEC!E94</f>
        <v>Marzo</v>
      </c>
      <c r="E96" s="125" t="str">
        <f>[11]JASEC!F94</f>
        <v>Abril</v>
      </c>
      <c r="F96" s="125" t="str">
        <f>[11]JASEC!G94</f>
        <v>Mayo</v>
      </c>
      <c r="G96" s="125" t="str">
        <f>[11]JASEC!H94</f>
        <v>Junio</v>
      </c>
      <c r="H96" s="125" t="str">
        <f>[11]JASEC!I94</f>
        <v>Julio</v>
      </c>
      <c r="I96" s="125" t="str">
        <f>[11]JASEC!J94</f>
        <v>Agosto</v>
      </c>
      <c r="J96" s="125" t="str">
        <f>[11]JASEC!K94</f>
        <v>Septiembre</v>
      </c>
      <c r="K96" s="125" t="str">
        <f>[11]JASEC!L94</f>
        <v>Octubre</v>
      </c>
      <c r="L96" s="125" t="str">
        <f>[11]JASEC!M94</f>
        <v>Noviembre</v>
      </c>
      <c r="M96" s="125" t="str">
        <f>[11]JASEC!N94</f>
        <v>Diciembre</v>
      </c>
    </row>
    <row r="97" spans="1:13" x14ac:dyDescent="0.3">
      <c r="A97" s="51" t="str">
        <f>[11]JASEC!B95</f>
        <v>VENTAS AL SERVICIO DE DISTRIBUCIÓN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</row>
    <row r="98" spans="1:13" x14ac:dyDescent="0.3">
      <c r="A98" s="51" t="str">
        <f>[11]JASEC!B96</f>
        <v>T-SD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</row>
    <row r="99" spans="1:13" x14ac:dyDescent="0.3">
      <c r="A99" s="60" t="str">
        <f>[11]JASEC!B97</f>
        <v>a. Energía Punta</v>
      </c>
      <c r="B99" s="60">
        <f>[11]JASEC!C97</f>
        <v>50.15000000000002</v>
      </c>
      <c r="C99" s="60">
        <f>[11]JASEC!D97</f>
        <v>50.150000000000013</v>
      </c>
      <c r="D99" s="60">
        <f>[11]JASEC!E97</f>
        <v>50.15000000000002</v>
      </c>
      <c r="E99" s="60">
        <f>[11]JASEC!F97</f>
        <v>50.150000000000013</v>
      </c>
      <c r="F99" s="60">
        <f>[11]JASEC!G97</f>
        <v>50.15000000000002</v>
      </c>
      <c r="G99" s="60">
        <f>[11]JASEC!H97</f>
        <v>50.150000000000013</v>
      </c>
      <c r="H99" s="60">
        <f>[11]JASEC!I97</f>
        <v>50.15000000000002</v>
      </c>
      <c r="I99" s="60">
        <f>[11]JASEC!J97</f>
        <v>50.15000000000002</v>
      </c>
      <c r="J99" s="60">
        <f>[11]JASEC!K97</f>
        <v>50.150000000000013</v>
      </c>
      <c r="K99" s="60">
        <f>[11]JASEC!L97</f>
        <v>50.15000000000002</v>
      </c>
      <c r="L99" s="60">
        <f>[11]JASEC!M97</f>
        <v>50.150000000000013</v>
      </c>
      <c r="M99" s="60">
        <f>[11]JASEC!N97</f>
        <v>50.15000000000002</v>
      </c>
    </row>
    <row r="100" spans="1:13" x14ac:dyDescent="0.3">
      <c r="A100" s="60" t="str">
        <f>[11]JASEC!B98</f>
        <v>b. Energía Valle</v>
      </c>
      <c r="B100" s="60">
        <f>[11]JASEC!C98</f>
        <v>40.769999999999989</v>
      </c>
      <c r="C100" s="60">
        <f>[11]JASEC!D98</f>
        <v>40.769999999999989</v>
      </c>
      <c r="D100" s="60">
        <f>[11]JASEC!E98</f>
        <v>40.769999999999989</v>
      </c>
      <c r="E100" s="60">
        <f>[11]JASEC!F98</f>
        <v>40.769999999999989</v>
      </c>
      <c r="F100" s="60">
        <f>[11]JASEC!G98</f>
        <v>40.769999999999989</v>
      </c>
      <c r="G100" s="60">
        <f>[11]JASEC!H98</f>
        <v>40.769999999999989</v>
      </c>
      <c r="H100" s="60">
        <f>[11]JASEC!I98</f>
        <v>40.769999999999989</v>
      </c>
      <c r="I100" s="60">
        <f>[11]JASEC!J98</f>
        <v>40.769999999999989</v>
      </c>
      <c r="J100" s="60">
        <f>[11]JASEC!K98</f>
        <v>40.769999999999989</v>
      </c>
      <c r="K100" s="60">
        <f>[11]JASEC!L98</f>
        <v>40.769999999999989</v>
      </c>
      <c r="L100" s="60">
        <f>[11]JASEC!M98</f>
        <v>40.769999999999989</v>
      </c>
      <c r="M100" s="60">
        <f>[11]JASEC!N98</f>
        <v>40.769999999999989</v>
      </c>
    </row>
    <row r="101" spans="1:13" x14ac:dyDescent="0.3">
      <c r="A101" s="60" t="str">
        <f>[11]JASEC!B99</f>
        <v>c. Energía Noche</v>
      </c>
      <c r="B101" s="60">
        <f>[11]JASEC!C99</f>
        <v>34.649999999999991</v>
      </c>
      <c r="C101" s="60">
        <f>[11]JASEC!D99</f>
        <v>34.649999999999984</v>
      </c>
      <c r="D101" s="60">
        <f>[11]JASEC!E99</f>
        <v>34.649999999999991</v>
      </c>
      <c r="E101" s="60">
        <f>[11]JASEC!F99</f>
        <v>34.649999999999984</v>
      </c>
      <c r="F101" s="60">
        <f>[11]JASEC!G99</f>
        <v>34.649999999999991</v>
      </c>
      <c r="G101" s="60">
        <f>[11]JASEC!H99</f>
        <v>34.649999999999984</v>
      </c>
      <c r="H101" s="60">
        <f>[11]JASEC!I99</f>
        <v>34.649999999999991</v>
      </c>
      <c r="I101" s="60">
        <f>[11]JASEC!J99</f>
        <v>34.649999999999991</v>
      </c>
      <c r="J101" s="60">
        <f>[11]JASEC!K99</f>
        <v>34.649999999999984</v>
      </c>
      <c r="K101" s="60">
        <f>[11]JASEC!L99</f>
        <v>34.649999999999991</v>
      </c>
      <c r="L101" s="60">
        <f>[11]JASEC!M99</f>
        <v>34.649999999999984</v>
      </c>
      <c r="M101" s="60">
        <f>[11]JASEC!N99</f>
        <v>34.649999999999991</v>
      </c>
    </row>
    <row r="102" spans="1:13" x14ac:dyDescent="0.3">
      <c r="A102" s="60" t="str">
        <f>[11]JASEC!B100</f>
        <v>d. Potencia Punta</v>
      </c>
      <c r="B102" s="60">
        <f>[11]JASEC!C100</f>
        <v>2841.570000000002</v>
      </c>
      <c r="C102" s="60">
        <f>[11]JASEC!D100</f>
        <v>2841.5700000000011</v>
      </c>
      <c r="D102" s="60">
        <f>[11]JASEC!E100</f>
        <v>2841.570000000002</v>
      </c>
      <c r="E102" s="60">
        <f>[11]JASEC!F100</f>
        <v>2841.5700000000015</v>
      </c>
      <c r="F102" s="60">
        <f>[11]JASEC!G100</f>
        <v>2841.570000000002</v>
      </c>
      <c r="G102" s="60">
        <f>[11]JASEC!H100</f>
        <v>2841.5700000000015</v>
      </c>
      <c r="H102" s="60">
        <f>[11]JASEC!I100</f>
        <v>2841.570000000002</v>
      </c>
      <c r="I102" s="60">
        <f>[11]JASEC!J100</f>
        <v>2841.570000000002</v>
      </c>
      <c r="J102" s="60">
        <f>[11]JASEC!K100</f>
        <v>2841.5700000000015</v>
      </c>
      <c r="K102" s="60">
        <f>[11]JASEC!L100</f>
        <v>2841.570000000002</v>
      </c>
      <c r="L102" s="60">
        <f>[11]JASEC!M100</f>
        <v>2841.5700000000015</v>
      </c>
      <c r="M102" s="60">
        <f>[11]JASEC!N100</f>
        <v>2841.570000000002</v>
      </c>
    </row>
    <row r="103" spans="1:13" x14ac:dyDescent="0.3">
      <c r="A103" s="60" t="str">
        <f>[11]JASEC!B101</f>
        <v>e. Potencia Valle</v>
      </c>
      <c r="B103" s="60">
        <f>[11]JASEC!C101</f>
        <v>2841.570000000002</v>
      </c>
      <c r="C103" s="60">
        <f>[11]JASEC!D101</f>
        <v>2841.5700000000011</v>
      </c>
      <c r="D103" s="60">
        <f>[11]JASEC!E101</f>
        <v>2841.570000000002</v>
      </c>
      <c r="E103" s="60">
        <f>[11]JASEC!F101</f>
        <v>2841.5700000000015</v>
      </c>
      <c r="F103" s="60">
        <f>[11]JASEC!G101</f>
        <v>2841.570000000002</v>
      </c>
      <c r="G103" s="60">
        <f>[11]JASEC!H101</f>
        <v>2841.5700000000015</v>
      </c>
      <c r="H103" s="60">
        <f>[11]JASEC!I101</f>
        <v>2841.570000000002</v>
      </c>
      <c r="I103" s="60">
        <f>[11]JASEC!J101</f>
        <v>2841.570000000002</v>
      </c>
      <c r="J103" s="60">
        <f>[11]JASEC!K101</f>
        <v>2841.5700000000015</v>
      </c>
      <c r="K103" s="60">
        <f>[11]JASEC!L101</f>
        <v>2841.570000000002</v>
      </c>
      <c r="L103" s="60">
        <f>[11]JASEC!M101</f>
        <v>2841.5700000000015</v>
      </c>
      <c r="M103" s="60">
        <f>[11]JASEC!N101</f>
        <v>2841.570000000002</v>
      </c>
    </row>
    <row r="104" spans="1:13" x14ac:dyDescent="0.3">
      <c r="A104" s="127" t="str">
        <f>[11]JASEC!B102</f>
        <v>f. Potencia Noche</v>
      </c>
      <c r="B104" s="127">
        <f>[11]JASEC!C102</f>
        <v>0</v>
      </c>
      <c r="C104" s="127">
        <f>[11]JASEC!D102</f>
        <v>0</v>
      </c>
      <c r="D104" s="127">
        <f>[11]JASEC!E102</f>
        <v>0</v>
      </c>
      <c r="E104" s="127">
        <f>[11]JASEC!F102</f>
        <v>0</v>
      </c>
      <c r="F104" s="127">
        <f>[11]JASEC!G102</f>
        <v>0</v>
      </c>
      <c r="G104" s="127">
        <f>[11]JASEC!H102</f>
        <v>0</v>
      </c>
      <c r="H104" s="127">
        <f>[11]JASEC!I102</f>
        <v>0</v>
      </c>
      <c r="I104" s="127">
        <f>[11]JASEC!J102</f>
        <v>0</v>
      </c>
      <c r="J104" s="127">
        <f>[11]JASEC!K102</f>
        <v>0</v>
      </c>
      <c r="K104" s="127">
        <f>[11]JASEC!L102</f>
        <v>0</v>
      </c>
      <c r="L104" s="127">
        <f>[11]JASEC!M102</f>
        <v>0</v>
      </c>
      <c r="M104" s="127">
        <f>[11]JASEC!N102</f>
        <v>0</v>
      </c>
    </row>
    <row r="105" spans="1:13" x14ac:dyDescent="0.3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</row>
    <row r="106" spans="1:13" x14ac:dyDescent="0.3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</row>
    <row r="107" spans="1:13" x14ac:dyDescent="0.3">
      <c r="A107" s="60"/>
      <c r="B107" s="60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spans="1:13" x14ac:dyDescent="0.3">
      <c r="A108" s="24"/>
    </row>
    <row r="109" spans="1:13" x14ac:dyDescent="0.3">
      <c r="A109" s="24"/>
    </row>
  </sheetData>
  <mergeCells count="4">
    <mergeCell ref="A4:J4"/>
    <mergeCell ref="A5:M5"/>
    <mergeCell ref="A92:J92"/>
    <mergeCell ref="A93:J93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E36E-816E-4538-B8F5-5E0F4BEBFFC6}">
  <sheetPr>
    <tabColor theme="2"/>
  </sheetPr>
  <dimension ref="A5:N144"/>
  <sheetViews>
    <sheetView topLeftCell="A132" workbookViewId="0">
      <selection activeCell="A142" sqref="A142:N144"/>
    </sheetView>
  </sheetViews>
  <sheetFormatPr baseColWidth="10" defaultColWidth="11.44140625" defaultRowHeight="14.4" x14ac:dyDescent="0.3"/>
  <cols>
    <col min="1" max="1" width="49.88671875" style="1" bestFit="1" customWidth="1"/>
    <col min="2" max="9" width="12.109375" style="1" bestFit="1" customWidth="1"/>
    <col min="10" max="11" width="12.109375" style="1" customWidth="1"/>
    <col min="12" max="12" width="12.109375" style="1" bestFit="1" customWidth="1"/>
    <col min="13" max="13" width="12.21875" style="1" bestFit="1" customWidth="1"/>
    <col min="14" max="16384" width="11.44140625" style="1"/>
  </cols>
  <sheetData>
    <row r="5" spans="1:14" x14ac:dyDescent="0.3">
      <c r="A5" s="179" t="s">
        <v>66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</row>
    <row r="6" spans="1:14" ht="15" customHeight="1" x14ac:dyDescent="0.3">
      <c r="A6" s="180" t="s">
        <v>249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[11]ESPH!B7</f>
        <v>Tipo de tarifa y bloque</v>
      </c>
      <c r="B7" s="18" t="str">
        <f>[11]ESPH!C7</f>
        <v>Enero</v>
      </c>
      <c r="C7" s="18" t="str">
        <f>[11]ESPH!D7</f>
        <v>Febrero</v>
      </c>
      <c r="D7" s="18" t="str">
        <f>[11]ESPH!E7</f>
        <v>Marzo</v>
      </c>
      <c r="E7" s="18" t="str">
        <f>[11]ESPH!F7</f>
        <v>Abril</v>
      </c>
      <c r="F7" s="18" t="str">
        <f>[11]ESPH!G7</f>
        <v>Mayo</v>
      </c>
      <c r="G7" s="18" t="str">
        <f>[11]ESPH!H7</f>
        <v>Junio</v>
      </c>
      <c r="H7" s="18" t="str">
        <f>[11]ESPH!I7</f>
        <v>Julio</v>
      </c>
      <c r="I7" s="18" t="str">
        <f>[11]ESPH!J7</f>
        <v>Agosto</v>
      </c>
      <c r="J7" s="18" t="str">
        <f>[11]ESPH!K7</f>
        <v>Septiembre</v>
      </c>
      <c r="K7" s="18" t="str">
        <f>[11]ESPH!L7</f>
        <v>Octubre</v>
      </c>
      <c r="L7" s="18" t="str">
        <f>[11]ESPH!M7</f>
        <v>Noviembre</v>
      </c>
      <c r="M7" s="18" t="str">
        <f>[11]ESPH!N7</f>
        <v>Diciembre</v>
      </c>
      <c r="N7" s="37"/>
    </row>
    <row r="8" spans="1:14" x14ac:dyDescent="0.3">
      <c r="A8" s="19" t="str">
        <f>[11]ESPH!B8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1"/>
    </row>
    <row r="9" spans="1:14" x14ac:dyDescent="0.3">
      <c r="A9" s="20" t="str">
        <f>[11]ESPH!B9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2" t="str">
        <f>[11]ESPH!B10</f>
        <v>a. Bloque 0-200 kWh</v>
      </c>
      <c r="B10" s="13">
        <f>[11]ESPH!C10</f>
        <v>1397.43</v>
      </c>
      <c r="C10" s="13">
        <f>[11]ESPH!D10</f>
        <v>1397.43</v>
      </c>
      <c r="D10" s="13">
        <f>[11]ESPH!E10</f>
        <v>1397.43</v>
      </c>
      <c r="E10" s="13">
        <f>[11]ESPH!F10</f>
        <v>1397.43</v>
      </c>
      <c r="F10" s="13">
        <f>[11]ESPH!G10</f>
        <v>1397.43</v>
      </c>
      <c r="G10" s="13">
        <f>[11]ESPH!H10</f>
        <v>1397.43</v>
      </c>
      <c r="H10" s="13">
        <f>[11]ESPH!I10</f>
        <v>1397.43</v>
      </c>
      <c r="I10" s="13">
        <f>[11]ESPH!J10</f>
        <v>1397.43</v>
      </c>
      <c r="J10" s="13">
        <f>[11]ESPH!K10</f>
        <v>1397.43</v>
      </c>
      <c r="K10" s="13">
        <f>[11]ESPH!L10</f>
        <v>1397.43</v>
      </c>
      <c r="L10" s="13">
        <f>[11]ESPH!M10</f>
        <v>1397.43</v>
      </c>
      <c r="M10" s="13">
        <f>[11]ESPH!N10</f>
        <v>1397.43</v>
      </c>
      <c r="N10" s="13"/>
    </row>
    <row r="11" spans="1:14" x14ac:dyDescent="0.3">
      <c r="A11" s="22" t="str">
        <f>[11]ESPH!B11</f>
        <v>b. Bloque 0-200 kWh</v>
      </c>
      <c r="B11" s="13">
        <f>[11]ESPH!C11</f>
        <v>64.910000000000025</v>
      </c>
      <c r="C11" s="13">
        <f>[11]ESPH!D11</f>
        <v>64.910000000000025</v>
      </c>
      <c r="D11" s="13">
        <f>[11]ESPH!E11</f>
        <v>64.910000000000025</v>
      </c>
      <c r="E11" s="13">
        <f>[11]ESPH!F11</f>
        <v>64.910000000000025</v>
      </c>
      <c r="F11" s="13">
        <f>[11]ESPH!G11</f>
        <v>64.910000000000025</v>
      </c>
      <c r="G11" s="13">
        <f>[11]ESPH!H11</f>
        <v>64.910000000000025</v>
      </c>
      <c r="H11" s="13">
        <f>[11]ESPH!I11</f>
        <v>64.910000000000025</v>
      </c>
      <c r="I11" s="13">
        <f>[11]ESPH!J11</f>
        <v>64.910000000000025</v>
      </c>
      <c r="J11" s="13">
        <f>[11]ESPH!K11</f>
        <v>64.910000000000025</v>
      </c>
      <c r="K11" s="13">
        <f>[11]ESPH!L11</f>
        <v>64.910000000000025</v>
      </c>
      <c r="L11" s="13">
        <f>[11]ESPH!M11</f>
        <v>64.910000000000025</v>
      </c>
      <c r="M11" s="13">
        <f>[11]ESPH!N11</f>
        <v>64.910000000000025</v>
      </c>
      <c r="N11" s="13"/>
    </row>
    <row r="12" spans="1:14" x14ac:dyDescent="0.3">
      <c r="A12" s="22" t="str">
        <f>[11]ESPH!B12</f>
        <v>c. Bloque 201-275 kWh</v>
      </c>
      <c r="B12" s="13">
        <f>[11]ESPH!C12</f>
        <v>2721.3000000000015</v>
      </c>
      <c r="C12" s="13">
        <f>[11]ESPH!D12</f>
        <v>2721.3000000000015</v>
      </c>
      <c r="D12" s="13">
        <f>[11]ESPH!E12</f>
        <v>2721.3000000000015</v>
      </c>
      <c r="E12" s="13">
        <f>[11]ESPH!F12</f>
        <v>2721.3000000000015</v>
      </c>
      <c r="F12" s="13">
        <f>[11]ESPH!G12</f>
        <v>2721.3000000000015</v>
      </c>
      <c r="G12" s="13">
        <f>[11]ESPH!H12</f>
        <v>2721.3000000000015</v>
      </c>
      <c r="H12" s="13">
        <f>[11]ESPH!I12</f>
        <v>2721.3000000000015</v>
      </c>
      <c r="I12" s="13">
        <f>[11]ESPH!J12</f>
        <v>2721.3000000000015</v>
      </c>
      <c r="J12" s="13">
        <f>[11]ESPH!K12</f>
        <v>2721.3000000000015</v>
      </c>
      <c r="K12" s="13">
        <f>[11]ESPH!L12</f>
        <v>2721.3000000000015</v>
      </c>
      <c r="L12" s="13">
        <f>[11]ESPH!M12</f>
        <v>2721.3000000000015</v>
      </c>
      <c r="M12" s="13">
        <f>[11]ESPH!N12</f>
        <v>2721.3000000000015</v>
      </c>
      <c r="N12" s="21"/>
    </row>
    <row r="13" spans="1:14" x14ac:dyDescent="0.3">
      <c r="A13" s="60" t="str">
        <f>[11]ESPH!B13</f>
        <v>d. Bloque 201-275 kWh</v>
      </c>
      <c r="B13" s="13">
        <f>[11]ESPH!C13</f>
        <v>69.77</v>
      </c>
      <c r="C13" s="13">
        <f>[11]ESPH!D13</f>
        <v>69.77</v>
      </c>
      <c r="D13" s="13">
        <f>[11]ESPH!E13</f>
        <v>69.77</v>
      </c>
      <c r="E13" s="13">
        <f>[11]ESPH!F13</f>
        <v>69.77</v>
      </c>
      <c r="F13" s="13">
        <f>[11]ESPH!G13</f>
        <v>69.77</v>
      </c>
      <c r="G13" s="13">
        <f>[11]ESPH!H13</f>
        <v>69.77</v>
      </c>
      <c r="H13" s="13">
        <f>[11]ESPH!I13</f>
        <v>69.77</v>
      </c>
      <c r="I13" s="13">
        <f>[11]ESPH!J13</f>
        <v>69.77</v>
      </c>
      <c r="J13" s="13">
        <f>[11]ESPH!K13</f>
        <v>69.77</v>
      </c>
      <c r="K13" s="13">
        <f>[11]ESPH!L13</f>
        <v>69.77</v>
      </c>
      <c r="L13" s="13">
        <f>[11]ESPH!M13</f>
        <v>69.77</v>
      </c>
      <c r="M13" s="13">
        <f>[11]ESPH!N13</f>
        <v>69.77</v>
      </c>
      <c r="N13" s="21"/>
    </row>
    <row r="14" spans="1:14" x14ac:dyDescent="0.3">
      <c r="A14" s="47" t="str">
        <f>[11]ESPH!B14</f>
        <v>e. Bloque 276-360 kWh</v>
      </c>
      <c r="B14" s="13">
        <f>[11]ESPH!C14</f>
        <v>3603.8800000000015</v>
      </c>
      <c r="C14" s="13">
        <f>[11]ESPH!D14</f>
        <v>3603.880000000001</v>
      </c>
      <c r="D14" s="13">
        <f>[11]ESPH!E14</f>
        <v>3603.8800000000015</v>
      </c>
      <c r="E14" s="13">
        <f>[11]ESPH!F14</f>
        <v>3603.8800000000015</v>
      </c>
      <c r="F14" s="13">
        <f>[11]ESPH!G14</f>
        <v>3603.8800000000015</v>
      </c>
      <c r="G14" s="13">
        <f>[11]ESPH!H14</f>
        <v>3603.8800000000015</v>
      </c>
      <c r="H14" s="13">
        <f>[11]ESPH!I14</f>
        <v>3603.8800000000015</v>
      </c>
      <c r="I14" s="13">
        <f>[11]ESPH!J14</f>
        <v>3603.8800000000015</v>
      </c>
      <c r="J14" s="13">
        <f>[11]ESPH!K14</f>
        <v>3603.8800000000015</v>
      </c>
      <c r="K14" s="13">
        <f>[11]ESPH!L14</f>
        <v>3603.8800000000015</v>
      </c>
      <c r="L14" s="13">
        <f>[11]ESPH!M14</f>
        <v>3603.8800000000015</v>
      </c>
      <c r="M14" s="13">
        <f>[11]ESPH!N14</f>
        <v>3603.8800000000015</v>
      </c>
      <c r="N14" s="13"/>
    </row>
    <row r="15" spans="1:14" x14ac:dyDescent="0.3">
      <c r="A15" s="22" t="str">
        <f>[11]ESPH!B15</f>
        <v>f. Bloque 276-360 kWh</v>
      </c>
      <c r="B15" s="13">
        <f>[11]ESPH!C15</f>
        <v>77.280000000000015</v>
      </c>
      <c r="C15" s="13">
        <f>[11]ESPH!D15</f>
        <v>77.279999999999987</v>
      </c>
      <c r="D15" s="13">
        <f>[11]ESPH!E15</f>
        <v>77.280000000000015</v>
      </c>
      <c r="E15" s="13">
        <f>[11]ESPH!F15</f>
        <v>77.28</v>
      </c>
      <c r="F15" s="13">
        <f>[11]ESPH!G15</f>
        <v>77.280000000000015</v>
      </c>
      <c r="G15" s="13">
        <f>[11]ESPH!H15</f>
        <v>77.28</v>
      </c>
      <c r="H15" s="13">
        <f>[11]ESPH!I15</f>
        <v>77.280000000000015</v>
      </c>
      <c r="I15" s="13">
        <f>[11]ESPH!J15</f>
        <v>77.280000000000015</v>
      </c>
      <c r="J15" s="13">
        <f>[11]ESPH!K15</f>
        <v>77.28</v>
      </c>
      <c r="K15" s="13">
        <f>[11]ESPH!L15</f>
        <v>77.280000000000015</v>
      </c>
      <c r="L15" s="13">
        <f>[11]ESPH!M15</f>
        <v>77.28</v>
      </c>
      <c r="M15" s="13">
        <f>[11]ESPH!N15</f>
        <v>77.280000000000015</v>
      </c>
      <c r="N15" s="13"/>
    </row>
    <row r="16" spans="1:14" x14ac:dyDescent="0.3">
      <c r="A16" s="22" t="str">
        <f>[11]ESPH!B16</f>
        <v>g. Bloque 361-500 kWh</v>
      </c>
      <c r="B16" s="13">
        <f>[11]ESPH!C16</f>
        <v>4770.8399999999974</v>
      </c>
      <c r="C16" s="13">
        <f>[11]ESPH!D16</f>
        <v>4770.8399999999974</v>
      </c>
      <c r="D16" s="13">
        <f>[11]ESPH!E16</f>
        <v>4770.8399999999974</v>
      </c>
      <c r="E16" s="13">
        <f>[11]ESPH!F16</f>
        <v>4770.8399999999974</v>
      </c>
      <c r="F16" s="13">
        <f>[11]ESPH!G16</f>
        <v>4770.8399999999974</v>
      </c>
      <c r="G16" s="13">
        <f>[11]ESPH!H16</f>
        <v>4770.8399999999974</v>
      </c>
      <c r="H16" s="13">
        <f>[11]ESPH!I16</f>
        <v>4770.8399999999974</v>
      </c>
      <c r="I16" s="13">
        <f>[11]ESPH!J16</f>
        <v>4770.8399999999974</v>
      </c>
      <c r="J16" s="13">
        <f>[11]ESPH!K16</f>
        <v>4770.8399999999974</v>
      </c>
      <c r="K16" s="13">
        <f>[11]ESPH!L16</f>
        <v>4770.8399999999974</v>
      </c>
      <c r="L16" s="13">
        <f>[11]ESPH!M16</f>
        <v>4770.8399999999974</v>
      </c>
      <c r="M16" s="13">
        <f>[11]ESPH!N16</f>
        <v>4770.8399999999974</v>
      </c>
      <c r="N16" s="13"/>
    </row>
    <row r="17" spans="1:14" x14ac:dyDescent="0.3">
      <c r="A17" s="22" t="str">
        <f>[11]ESPH!B17</f>
        <v>h. Bloque 361-500 kWh</v>
      </c>
      <c r="B17" s="13">
        <f>[11]ESPH!C17</f>
        <v>85.619999999999933</v>
      </c>
      <c r="C17" s="13">
        <f>[11]ESPH!D17</f>
        <v>85.619999999999933</v>
      </c>
      <c r="D17" s="13">
        <f>[11]ESPH!E17</f>
        <v>85.619999999999933</v>
      </c>
      <c r="E17" s="13">
        <f>[11]ESPH!F17</f>
        <v>85.619999999999933</v>
      </c>
      <c r="F17" s="13">
        <f>[11]ESPH!G17</f>
        <v>85.619999999999933</v>
      </c>
      <c r="G17" s="13">
        <f>[11]ESPH!H17</f>
        <v>85.619999999999933</v>
      </c>
      <c r="H17" s="13">
        <f>[11]ESPH!I17</f>
        <v>85.619999999999933</v>
      </c>
      <c r="I17" s="13">
        <f>[11]ESPH!J17</f>
        <v>85.619999999999933</v>
      </c>
      <c r="J17" s="13">
        <f>[11]ESPH!K17</f>
        <v>85.619999999999933</v>
      </c>
      <c r="K17" s="13">
        <f>[11]ESPH!L17</f>
        <v>85.619999999999933</v>
      </c>
      <c r="L17" s="13">
        <f>[11]ESPH!M17</f>
        <v>85.619999999999933</v>
      </c>
      <c r="M17" s="13">
        <f>[11]ESPH!N17</f>
        <v>85.619999999999933</v>
      </c>
      <c r="N17" s="13"/>
    </row>
    <row r="18" spans="1:14" x14ac:dyDescent="0.3">
      <c r="A18" s="22" t="str">
        <f>[11]ESPH!B18</f>
        <v>i. Bloque mayor a 501 kWh</v>
      </c>
      <c r="B18" s="13">
        <f>[11]ESPH!C18</f>
        <v>8296.2699999999968</v>
      </c>
      <c r="C18" s="13">
        <f>[11]ESPH!D18</f>
        <v>8296.2699999999968</v>
      </c>
      <c r="D18" s="13">
        <f>[11]ESPH!E18</f>
        <v>8296.2699999999968</v>
      </c>
      <c r="E18" s="13">
        <f>[11]ESPH!F18</f>
        <v>8296.2699999999968</v>
      </c>
      <c r="F18" s="13">
        <f>[11]ESPH!G18</f>
        <v>8296.2699999999968</v>
      </c>
      <c r="G18" s="13">
        <f>[11]ESPH!H18</f>
        <v>8296.2699999999968</v>
      </c>
      <c r="H18" s="13">
        <f>[11]ESPH!I18</f>
        <v>8296.2699999999968</v>
      </c>
      <c r="I18" s="13">
        <f>[11]ESPH!J18</f>
        <v>8296.2699999999968</v>
      </c>
      <c r="J18" s="13">
        <f>[11]ESPH!K18</f>
        <v>8296.2699999999968</v>
      </c>
      <c r="K18" s="13">
        <f>[11]ESPH!L18</f>
        <v>8296.2699999999968</v>
      </c>
      <c r="L18" s="13">
        <f>[11]ESPH!M18</f>
        <v>8296.2699999999968</v>
      </c>
      <c r="M18" s="13">
        <f>[11]ESPH!N18</f>
        <v>8296.2699999999968</v>
      </c>
      <c r="N18" s="13"/>
    </row>
    <row r="19" spans="1:14" x14ac:dyDescent="0.3">
      <c r="A19" s="22" t="str">
        <f>[11]ESPH!B19</f>
        <v>j. Bloque mayor a 501 kWh</v>
      </c>
      <c r="B19" s="13">
        <f>[11]ESPH!C19</f>
        <v>94.869999999999933</v>
      </c>
      <c r="C19" s="13">
        <f>[11]ESPH!D19</f>
        <v>94.869999999999933</v>
      </c>
      <c r="D19" s="13">
        <f>[11]ESPH!E19</f>
        <v>94.869999999999933</v>
      </c>
      <c r="E19" s="13">
        <f>[11]ESPH!F19</f>
        <v>94.869999999999933</v>
      </c>
      <c r="F19" s="13">
        <f>[11]ESPH!G19</f>
        <v>94.869999999999933</v>
      </c>
      <c r="G19" s="13">
        <f>[11]ESPH!H19</f>
        <v>94.869999999999933</v>
      </c>
      <c r="H19" s="13">
        <f>[11]ESPH!I19</f>
        <v>94.869999999999933</v>
      </c>
      <c r="I19" s="13">
        <f>[11]ESPH!J19</f>
        <v>94.869999999999933</v>
      </c>
      <c r="J19" s="13">
        <f>[11]ESPH!K19</f>
        <v>94.869999999999933</v>
      </c>
      <c r="K19" s="13">
        <f>[11]ESPH!L19</f>
        <v>94.869999999999933</v>
      </c>
      <c r="L19" s="13">
        <f>[11]ESPH!M19</f>
        <v>94.869999999999933</v>
      </c>
      <c r="M19" s="13">
        <f>[11]ESPH!N19</f>
        <v>94.869999999999933</v>
      </c>
      <c r="N19" s="21"/>
    </row>
    <row r="20" spans="1:14" x14ac:dyDescent="0.3">
      <c r="A20" s="60" t="str">
        <f>[11]ESPH!B20</f>
        <v>j.a.Por consumo de energía (kWh)</v>
      </c>
      <c r="B20" s="13">
        <f>[11]ESPH!C20</f>
        <v>8296.2699999999968</v>
      </c>
      <c r="C20" s="13">
        <f>[11]ESPH!D20</f>
        <v>8296.2699999999968</v>
      </c>
      <c r="D20" s="13">
        <f>[11]ESPH!E20</f>
        <v>8296.2699999999968</v>
      </c>
      <c r="E20" s="13">
        <f>[11]ESPH!F20</f>
        <v>8296.2699999999968</v>
      </c>
      <c r="F20" s="13">
        <f>[11]ESPH!G20</f>
        <v>8296.2699999999968</v>
      </c>
      <c r="G20" s="13">
        <f>[11]ESPH!H20</f>
        <v>8296.2699999999968</v>
      </c>
      <c r="H20" s="13">
        <f>[11]ESPH!I20</f>
        <v>8296.2699999999968</v>
      </c>
      <c r="I20" s="13">
        <f>[11]ESPH!J20</f>
        <v>8296.2699999999968</v>
      </c>
      <c r="J20" s="13">
        <f>[11]ESPH!K20</f>
        <v>8296.2699999999968</v>
      </c>
      <c r="K20" s="13">
        <f>[11]ESPH!L20</f>
        <v>8296.2699999999968</v>
      </c>
      <c r="L20" s="13">
        <f>[11]ESPH!M20</f>
        <v>8296.2699999999968</v>
      </c>
      <c r="M20" s="13">
        <f>[11]ESPH!N20</f>
        <v>8296.2699999999968</v>
      </c>
      <c r="N20" s="23"/>
    </row>
    <row r="21" spans="1:14" x14ac:dyDescent="0.3">
      <c r="A21" s="47" t="str">
        <f>[11]ESPH!B21</f>
        <v>j.b. Por consumo de energía (kWh)</v>
      </c>
      <c r="B21" s="13">
        <f>[11]ESPH!C21</f>
        <v>53.369999999999955</v>
      </c>
      <c r="C21" s="13">
        <f>[11]ESPH!D21</f>
        <v>53.369999999999962</v>
      </c>
      <c r="D21" s="13">
        <f>[11]ESPH!E21</f>
        <v>53.369999999999955</v>
      </c>
      <c r="E21" s="13">
        <f>[11]ESPH!F21</f>
        <v>53.369999999999962</v>
      </c>
      <c r="F21" s="13">
        <f>[11]ESPH!G21</f>
        <v>53.369999999999955</v>
      </c>
      <c r="G21" s="13">
        <f>[11]ESPH!H21</f>
        <v>53.369999999999962</v>
      </c>
      <c r="H21" s="13">
        <f>[11]ESPH!I21</f>
        <v>53.369999999999955</v>
      </c>
      <c r="I21" s="13">
        <f>[11]ESPH!J21</f>
        <v>53.369999999999955</v>
      </c>
      <c r="J21" s="13">
        <f>[11]ESPH!K21</f>
        <v>53.369999999999962</v>
      </c>
      <c r="K21" s="13">
        <f>[11]ESPH!L21</f>
        <v>53.369999999999955</v>
      </c>
      <c r="L21" s="13">
        <f>[11]ESPH!M21</f>
        <v>53.369999999999962</v>
      </c>
      <c r="M21" s="13">
        <f>[11]ESPH!N21</f>
        <v>53.369999999999955</v>
      </c>
      <c r="N21" s="23"/>
    </row>
    <row r="22" spans="1:14" x14ac:dyDescent="0.3">
      <c r="A22" s="47" t="str">
        <f>[11]ESPH!B22</f>
        <v>j.c. Por consumo de energía (kW)</v>
      </c>
      <c r="B22" s="13">
        <f>[11]ESPH!C22</f>
        <v>8664.81</v>
      </c>
      <c r="C22" s="13">
        <f>[11]ESPH!D22</f>
        <v>8664.81</v>
      </c>
      <c r="D22" s="13">
        <f>[11]ESPH!E22</f>
        <v>8664.81</v>
      </c>
      <c r="E22" s="13">
        <f>[11]ESPH!F22</f>
        <v>8664.81</v>
      </c>
      <c r="F22" s="13">
        <f>[11]ESPH!G22</f>
        <v>8664.81</v>
      </c>
      <c r="G22" s="13">
        <f>[11]ESPH!H22</f>
        <v>8664.81</v>
      </c>
      <c r="H22" s="13">
        <f>[11]ESPH!I22</f>
        <v>8664.81</v>
      </c>
      <c r="I22" s="13">
        <f>[11]ESPH!J22</f>
        <v>8664.81</v>
      </c>
      <c r="J22" s="13">
        <f>[11]ESPH!K22</f>
        <v>8664.81</v>
      </c>
      <c r="K22" s="13">
        <f>[11]ESPH!L22</f>
        <v>8664.81</v>
      </c>
      <c r="L22" s="13">
        <f>[11]ESPH!M22</f>
        <v>8664.81</v>
      </c>
      <c r="M22" s="13">
        <f>[11]ESPH!N22</f>
        <v>8664.81</v>
      </c>
      <c r="N22" s="23"/>
    </row>
    <row r="23" spans="1:14" x14ac:dyDescent="0.3">
      <c r="A23" s="68" t="str">
        <f>[11]ESPH!B23</f>
        <v>COMERCIOS Y SERVICIOS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23"/>
    </row>
    <row r="24" spans="1:14" x14ac:dyDescent="0.3">
      <c r="A24" s="66" t="str">
        <f>[11]ESPH!B24</f>
        <v>T-CO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23"/>
    </row>
    <row r="25" spans="1:14" x14ac:dyDescent="0.3">
      <c r="A25" s="22" t="str">
        <f>[11]ESPH!B25</f>
        <v>a. Consumo de Energía menor o igual a 3000 kWh</v>
      </c>
      <c r="B25" s="13">
        <f>[11]ESPH!C25</f>
        <v>94.869999999999933</v>
      </c>
      <c r="C25" s="13">
        <f>[11]ESPH!D25</f>
        <v>94.869999999999933</v>
      </c>
      <c r="D25" s="13">
        <f>[11]ESPH!E25</f>
        <v>94.869999999999933</v>
      </c>
      <c r="E25" s="13">
        <f>[11]ESPH!F25</f>
        <v>94.869999999999933</v>
      </c>
      <c r="F25" s="13">
        <f>[11]ESPH!G25</f>
        <v>94.869999999999933</v>
      </c>
      <c r="G25" s="13">
        <f>[11]ESPH!H25</f>
        <v>94.869999999999933</v>
      </c>
      <c r="H25" s="13">
        <f>[11]ESPH!I25</f>
        <v>94.869999999999933</v>
      </c>
      <c r="I25" s="13">
        <f>[11]ESPH!J25</f>
        <v>94.869999999999933</v>
      </c>
      <c r="J25" s="13">
        <f>[11]ESPH!K25</f>
        <v>94.869999999999933</v>
      </c>
      <c r="K25" s="13">
        <f>[11]ESPH!L25</f>
        <v>94.869999999999933</v>
      </c>
      <c r="L25" s="13">
        <f>[11]ESPH!M25</f>
        <v>94.869999999999933</v>
      </c>
      <c r="M25" s="13">
        <f>[11]ESPH!N25</f>
        <v>94.869999999999933</v>
      </c>
      <c r="N25" s="23"/>
    </row>
    <row r="26" spans="1:14" x14ac:dyDescent="0.3">
      <c r="A26" s="22" t="str">
        <f>[11]ESPH!B26</f>
        <v>b. Bloque 0-3000 kWh</v>
      </c>
      <c r="B26" s="13">
        <f>[11]ESPH!C26</f>
        <v>160110</v>
      </c>
      <c r="C26" s="13">
        <f>[11]ESPH!D26</f>
        <v>160110</v>
      </c>
      <c r="D26" s="13">
        <f>[11]ESPH!E26</f>
        <v>160110</v>
      </c>
      <c r="E26" s="13">
        <f>[11]ESPH!F26</f>
        <v>160110</v>
      </c>
      <c r="F26" s="13">
        <f>[11]ESPH!G26</f>
        <v>160110</v>
      </c>
      <c r="G26" s="13">
        <f>[11]ESPH!H26</f>
        <v>160110</v>
      </c>
      <c r="H26" s="13">
        <f>[11]ESPH!I26</f>
        <v>160110</v>
      </c>
      <c r="I26" s="13">
        <f>[11]ESPH!J26</f>
        <v>160110</v>
      </c>
      <c r="J26" s="13">
        <f>[11]ESPH!K26</f>
        <v>160110</v>
      </c>
      <c r="K26" s="13">
        <f>[11]ESPH!L26</f>
        <v>160110</v>
      </c>
      <c r="L26" s="13">
        <f>[11]ESPH!M26</f>
        <v>160110</v>
      </c>
      <c r="M26" s="13">
        <f>[11]ESPH!N26</f>
        <v>160110</v>
      </c>
      <c r="N26" s="23"/>
    </row>
    <row r="27" spans="1:14" x14ac:dyDescent="0.3">
      <c r="A27" s="60" t="str">
        <f>[11]ESPH!B27</f>
        <v>c. Bloque mayor a 3000 kWh</v>
      </c>
      <c r="B27" s="13">
        <f>[11]ESPH!C27</f>
        <v>53.369999999999955</v>
      </c>
      <c r="C27" s="13">
        <f>[11]ESPH!D27</f>
        <v>53.369999999999962</v>
      </c>
      <c r="D27" s="13">
        <f>[11]ESPH!E27</f>
        <v>53.369999999999955</v>
      </c>
      <c r="E27" s="13">
        <f>[11]ESPH!F27</f>
        <v>53.369999999999962</v>
      </c>
      <c r="F27" s="13">
        <f>[11]ESPH!G27</f>
        <v>53.369999999999955</v>
      </c>
      <c r="G27" s="13">
        <f>[11]ESPH!H27</f>
        <v>53.369999999999962</v>
      </c>
      <c r="H27" s="13">
        <f>[11]ESPH!I27</f>
        <v>53.369999999999955</v>
      </c>
      <c r="I27" s="13">
        <f>[11]ESPH!J27</f>
        <v>53.369999999999955</v>
      </c>
      <c r="J27" s="13">
        <f>[11]ESPH!K27</f>
        <v>53.369999999999962</v>
      </c>
      <c r="K27" s="13">
        <f>[11]ESPH!L27</f>
        <v>53.369999999999955</v>
      </c>
      <c r="L27" s="13">
        <f>[11]ESPH!M27</f>
        <v>53.369999999999962</v>
      </c>
      <c r="M27" s="13">
        <f>[11]ESPH!N27</f>
        <v>53.369999999999955</v>
      </c>
      <c r="N27" s="23"/>
    </row>
    <row r="28" spans="1:14" x14ac:dyDescent="0.3">
      <c r="A28" s="47" t="str">
        <f>[11]ESPH!B28</f>
        <v>d. Bloque 0-10 kW</v>
      </c>
      <c r="B28" s="13">
        <f>[11]ESPH!C28</f>
        <v>86648.100000000049</v>
      </c>
      <c r="C28" s="13">
        <f>[11]ESPH!D28</f>
        <v>86648.100000000049</v>
      </c>
      <c r="D28" s="13">
        <f>[11]ESPH!E28</f>
        <v>86648.100000000049</v>
      </c>
      <c r="E28" s="13">
        <f>[11]ESPH!F28</f>
        <v>86648.100000000049</v>
      </c>
      <c r="F28" s="13">
        <f>[11]ESPH!G28</f>
        <v>86648.100000000049</v>
      </c>
      <c r="G28" s="13">
        <f>[11]ESPH!H28</f>
        <v>86648.100000000049</v>
      </c>
      <c r="H28" s="13">
        <f>[11]ESPH!I28</f>
        <v>86648.100000000049</v>
      </c>
      <c r="I28" s="13">
        <f>[11]ESPH!J28</f>
        <v>86648.100000000049</v>
      </c>
      <c r="J28" s="13">
        <f>[11]ESPH!K28</f>
        <v>86648.100000000049</v>
      </c>
      <c r="K28" s="13">
        <f>[11]ESPH!L28</f>
        <v>86648.100000000049</v>
      </c>
      <c r="L28" s="13">
        <f>[11]ESPH!M28</f>
        <v>86648.100000000049</v>
      </c>
      <c r="M28" s="13">
        <f>[11]ESPH!N28</f>
        <v>86648.100000000049</v>
      </c>
      <c r="N28" s="23"/>
    </row>
    <row r="29" spans="1:14" x14ac:dyDescent="0.3">
      <c r="A29" s="47" t="str">
        <f>[11]ESPH!B29</f>
        <v>e. Bloque mayor a 10 kW</v>
      </c>
      <c r="B29" s="13">
        <f>[11]ESPH!C29</f>
        <v>8664.81</v>
      </c>
      <c r="C29" s="13">
        <f>[11]ESPH!D29</f>
        <v>8664.81</v>
      </c>
      <c r="D29" s="13">
        <f>[11]ESPH!E29</f>
        <v>8664.81</v>
      </c>
      <c r="E29" s="13">
        <f>[11]ESPH!F29</f>
        <v>8664.81</v>
      </c>
      <c r="F29" s="13">
        <f>[11]ESPH!G29</f>
        <v>8664.81</v>
      </c>
      <c r="G29" s="13">
        <f>[11]ESPH!H29</f>
        <v>8664.81</v>
      </c>
      <c r="H29" s="13">
        <f>[11]ESPH!I29</f>
        <v>8664.81</v>
      </c>
      <c r="I29" s="13">
        <f>[11]ESPH!J29</f>
        <v>8664.81</v>
      </c>
      <c r="J29" s="13">
        <f>[11]ESPH!K29</f>
        <v>8664.81</v>
      </c>
      <c r="K29" s="13">
        <f>[11]ESPH!L29</f>
        <v>8664.81</v>
      </c>
      <c r="L29" s="13">
        <f>[11]ESPH!M29</f>
        <v>8664.81</v>
      </c>
      <c r="M29" s="13">
        <f>[11]ESPH!N29</f>
        <v>8664.81</v>
      </c>
      <c r="N29" s="23"/>
    </row>
    <row r="30" spans="1:14" x14ac:dyDescent="0.3">
      <c r="A30" s="68" t="str">
        <f>[11]ESPH!B30</f>
        <v>INDUSTRIAL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23"/>
    </row>
    <row r="31" spans="1:14" x14ac:dyDescent="0.3">
      <c r="A31" s="66" t="str">
        <f>[11]ESPH!B31</f>
        <v>T-IN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23"/>
    </row>
    <row r="32" spans="1:14" x14ac:dyDescent="0.3">
      <c r="A32" s="22" t="str">
        <f>[11]ESPH!B32</f>
        <v>a. Consumo de Energía menor o igual a 3000 kWh</v>
      </c>
      <c r="B32" s="13">
        <f>[11]ESPH!C32</f>
        <v>94.400000000000048</v>
      </c>
      <c r="C32" s="13">
        <f>[11]ESPH!D32</f>
        <v>94.400000000000048</v>
      </c>
      <c r="D32" s="13">
        <f>[11]ESPH!E32</f>
        <v>94.400000000000048</v>
      </c>
      <c r="E32" s="13">
        <f>[11]ESPH!F32</f>
        <v>94.400000000000048</v>
      </c>
      <c r="F32" s="13">
        <f>[11]ESPH!G32</f>
        <v>94.400000000000048</v>
      </c>
      <c r="G32" s="13">
        <f>[11]ESPH!H32</f>
        <v>94.400000000000048</v>
      </c>
      <c r="H32" s="13">
        <f>[11]ESPH!I32</f>
        <v>94.400000000000048</v>
      </c>
      <c r="I32" s="13">
        <f>[11]ESPH!J32</f>
        <v>94.400000000000048</v>
      </c>
      <c r="J32" s="13">
        <f>[11]ESPH!K32</f>
        <v>94.400000000000048</v>
      </c>
      <c r="K32" s="13">
        <f>[11]ESPH!L32</f>
        <v>94.400000000000048</v>
      </c>
      <c r="L32" s="13">
        <f>[11]ESPH!M32</f>
        <v>94.400000000000048</v>
      </c>
      <c r="M32" s="13">
        <f>[11]ESPH!N32</f>
        <v>94.400000000000048</v>
      </c>
      <c r="N32" s="23"/>
    </row>
    <row r="33" spans="1:14" x14ac:dyDescent="0.3">
      <c r="A33" s="22" t="str">
        <f>[11]ESPH!B33</f>
        <v>b. Bloque 0-3000 kWh</v>
      </c>
      <c r="B33" s="13">
        <f>[11]ESPH!C33</f>
        <v>159240</v>
      </c>
      <c r="C33" s="13">
        <f>[11]ESPH!D33</f>
        <v>159240</v>
      </c>
      <c r="D33" s="13">
        <f>[11]ESPH!E33</f>
        <v>159240</v>
      </c>
      <c r="E33" s="13">
        <f>[11]ESPH!F33</f>
        <v>159240</v>
      </c>
      <c r="F33" s="13">
        <f>[11]ESPH!G33</f>
        <v>159240</v>
      </c>
      <c r="G33" s="13">
        <f>[11]ESPH!H33</f>
        <v>159240</v>
      </c>
      <c r="H33" s="13">
        <f>[11]ESPH!I33</f>
        <v>159240</v>
      </c>
      <c r="I33" s="13">
        <f>[11]ESPH!J33</f>
        <v>159240</v>
      </c>
      <c r="J33" s="13">
        <f>[11]ESPH!K33</f>
        <v>159240</v>
      </c>
      <c r="K33" s="13">
        <f>[11]ESPH!L33</f>
        <v>159240</v>
      </c>
      <c r="L33" s="13">
        <f>[11]ESPH!M33</f>
        <v>159240</v>
      </c>
      <c r="M33" s="13">
        <f>[11]ESPH!N33</f>
        <v>159240</v>
      </c>
      <c r="N33" s="23"/>
    </row>
    <row r="34" spans="1:14" x14ac:dyDescent="0.3">
      <c r="A34" s="60" t="str">
        <f>[11]ESPH!B34</f>
        <v>c. Bloque mayor a 3000 kWh</v>
      </c>
      <c r="B34" s="13">
        <f>[11]ESPH!C34</f>
        <v>53.079999999999984</v>
      </c>
      <c r="C34" s="13">
        <f>[11]ESPH!D34</f>
        <v>53.079999999999991</v>
      </c>
      <c r="D34" s="13">
        <f>[11]ESPH!E34</f>
        <v>53.079999999999984</v>
      </c>
      <c r="E34" s="13">
        <f>[11]ESPH!F34</f>
        <v>53.079999999999991</v>
      </c>
      <c r="F34" s="13">
        <f>[11]ESPH!G34</f>
        <v>53.079999999999984</v>
      </c>
      <c r="G34" s="13">
        <f>[11]ESPH!H34</f>
        <v>53.079999999999991</v>
      </c>
      <c r="H34" s="13">
        <f>[11]ESPH!I34</f>
        <v>53.079999999999984</v>
      </c>
      <c r="I34" s="13">
        <f>[11]ESPH!J34</f>
        <v>53.079999999999984</v>
      </c>
      <c r="J34" s="13">
        <f>[11]ESPH!K34</f>
        <v>53.079999999999991</v>
      </c>
      <c r="K34" s="13">
        <f>[11]ESPH!L34</f>
        <v>53.079999999999984</v>
      </c>
      <c r="L34" s="13">
        <f>[11]ESPH!M34</f>
        <v>53.079999999999991</v>
      </c>
      <c r="M34" s="13">
        <f>[11]ESPH!N34</f>
        <v>53.079999999999984</v>
      </c>
      <c r="N34" s="21"/>
    </row>
    <row r="35" spans="1:14" x14ac:dyDescent="0.3">
      <c r="A35" s="60" t="str">
        <f>[11]ESPH!B35</f>
        <v>d. Bloque 0-10 kW</v>
      </c>
      <c r="B35" s="13">
        <f>[11]ESPH!C35</f>
        <v>86208.899999999951</v>
      </c>
      <c r="C35" s="13">
        <f>[11]ESPH!D35</f>
        <v>86208.899999999951</v>
      </c>
      <c r="D35" s="13">
        <f>[11]ESPH!E35</f>
        <v>86208.899999999951</v>
      </c>
      <c r="E35" s="13">
        <f>[11]ESPH!F35</f>
        <v>86208.899999999951</v>
      </c>
      <c r="F35" s="13">
        <f>[11]ESPH!G35</f>
        <v>86208.899999999951</v>
      </c>
      <c r="G35" s="13">
        <f>[11]ESPH!H35</f>
        <v>86208.899999999951</v>
      </c>
      <c r="H35" s="13">
        <f>[11]ESPH!I35</f>
        <v>86208.899999999951</v>
      </c>
      <c r="I35" s="13">
        <f>[11]ESPH!J35</f>
        <v>86208.899999999951</v>
      </c>
      <c r="J35" s="13">
        <f>[11]ESPH!K35</f>
        <v>86208.899999999951</v>
      </c>
      <c r="K35" s="13">
        <f>[11]ESPH!L35</f>
        <v>86208.899999999951</v>
      </c>
      <c r="L35" s="13">
        <f>[11]ESPH!M35</f>
        <v>86208.899999999951</v>
      </c>
      <c r="M35" s="13">
        <f>[11]ESPH!N35</f>
        <v>86208.899999999951</v>
      </c>
      <c r="N35" s="13"/>
    </row>
    <row r="36" spans="1:14" x14ac:dyDescent="0.3">
      <c r="A36" s="60" t="str">
        <f>[11]ESPH!B36</f>
        <v>e. Bloque mayor a 10 kW</v>
      </c>
      <c r="B36" s="13">
        <f>[11]ESPH!C36</f>
        <v>8620.8900000000067</v>
      </c>
      <c r="C36" s="13">
        <f>[11]ESPH!D36</f>
        <v>8620.8900000000049</v>
      </c>
      <c r="D36" s="13">
        <f>[11]ESPH!E36</f>
        <v>8620.8900000000067</v>
      </c>
      <c r="E36" s="13">
        <f>[11]ESPH!F36</f>
        <v>8620.8900000000067</v>
      </c>
      <c r="F36" s="13">
        <f>[11]ESPH!G36</f>
        <v>8620.8900000000067</v>
      </c>
      <c r="G36" s="13">
        <f>[11]ESPH!H36</f>
        <v>8620.8900000000067</v>
      </c>
      <c r="H36" s="13">
        <f>[11]ESPH!I36</f>
        <v>8620.8900000000067</v>
      </c>
      <c r="I36" s="13">
        <f>[11]ESPH!J36</f>
        <v>8620.8900000000067</v>
      </c>
      <c r="J36" s="13">
        <f>[11]ESPH!K36</f>
        <v>8620.8900000000067</v>
      </c>
      <c r="K36" s="13">
        <f>[11]ESPH!L36</f>
        <v>8620.8900000000067</v>
      </c>
      <c r="L36" s="13">
        <f>[11]ESPH!M36</f>
        <v>8620.8900000000067</v>
      </c>
      <c r="M36" s="13">
        <f>[11]ESPH!N36</f>
        <v>8620.8900000000067</v>
      </c>
      <c r="N36" s="13"/>
    </row>
    <row r="37" spans="1:14" x14ac:dyDescent="0.3">
      <c r="A37" s="73" t="str">
        <f>[11]ESPH!B37</f>
        <v>PREFERENCIAL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13"/>
    </row>
    <row r="38" spans="1:14" x14ac:dyDescent="0.3">
      <c r="A38" s="51" t="str">
        <f>[11]ESPH!B38</f>
        <v>T-CS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3">
      <c r="A39" s="60" t="str">
        <f>[11]ESPH!B39</f>
        <v>a. Consumo de Energía menor o igual a 3000 kWh</v>
      </c>
      <c r="B39" s="13">
        <f>[11]ESPH!C39</f>
        <v>80.640000000000015</v>
      </c>
      <c r="C39" s="13">
        <f>[11]ESPH!D39</f>
        <v>80.640000000000029</v>
      </c>
      <c r="D39" s="13">
        <f>[11]ESPH!E39</f>
        <v>80.640000000000015</v>
      </c>
      <c r="E39" s="13">
        <f>[11]ESPH!F39</f>
        <v>80.640000000000029</v>
      </c>
      <c r="F39" s="13">
        <f>[11]ESPH!G39</f>
        <v>80.640000000000015</v>
      </c>
      <c r="G39" s="13">
        <f>[11]ESPH!H39</f>
        <v>80.640000000000029</v>
      </c>
      <c r="H39" s="13">
        <f>[11]ESPH!I39</f>
        <v>80.640000000000015</v>
      </c>
      <c r="I39" s="13">
        <f>[11]ESPH!J39</f>
        <v>80.640000000000015</v>
      </c>
      <c r="J39" s="13">
        <f>[11]ESPH!K39</f>
        <v>80.640000000000029</v>
      </c>
      <c r="K39" s="13">
        <f>[11]ESPH!L39</f>
        <v>80.640000000000015</v>
      </c>
      <c r="L39" s="13">
        <f>[11]ESPH!M39</f>
        <v>80.640000000000029</v>
      </c>
      <c r="M39" s="13">
        <f>[11]ESPH!N39</f>
        <v>80.640000000000015</v>
      </c>
      <c r="N39" s="13"/>
    </row>
    <row r="40" spans="1:14" x14ac:dyDescent="0.3">
      <c r="A40" s="60" t="str">
        <f>[11]ESPH!B40</f>
        <v>b. Bloque 0-3000 kWh</v>
      </c>
      <c r="B40" s="13">
        <f>[11]ESPH!C40</f>
        <v>136080</v>
      </c>
      <c r="C40" s="13">
        <f>[11]ESPH!D40</f>
        <v>136080</v>
      </c>
      <c r="D40" s="13">
        <f>[11]ESPH!E40</f>
        <v>136080</v>
      </c>
      <c r="E40" s="13">
        <f>[11]ESPH!F40</f>
        <v>136080</v>
      </c>
      <c r="F40" s="13">
        <f>[11]ESPH!G40</f>
        <v>136080</v>
      </c>
      <c r="G40" s="13">
        <f>[11]ESPH!H40</f>
        <v>136080</v>
      </c>
      <c r="H40" s="13">
        <f>[11]ESPH!I40</f>
        <v>136080</v>
      </c>
      <c r="I40" s="13">
        <f>[11]ESPH!J40</f>
        <v>136080</v>
      </c>
      <c r="J40" s="13">
        <f>[11]ESPH!K40</f>
        <v>136080</v>
      </c>
      <c r="K40" s="13">
        <f>[11]ESPH!L40</f>
        <v>136080</v>
      </c>
      <c r="L40" s="13">
        <f>[11]ESPH!M40</f>
        <v>136080</v>
      </c>
      <c r="M40" s="13">
        <f>[11]ESPH!N40</f>
        <v>136080</v>
      </c>
      <c r="N40" s="13"/>
    </row>
    <row r="41" spans="1:14" x14ac:dyDescent="0.3">
      <c r="A41" s="60" t="str">
        <f>[11]ESPH!B41</f>
        <v>c. Bloque mayor a 3000 kWh</v>
      </c>
      <c r="B41" s="13">
        <f>[11]ESPH!C41</f>
        <v>45.359999999999978</v>
      </c>
      <c r="C41" s="13">
        <f>[11]ESPH!D41</f>
        <v>45.359999999999992</v>
      </c>
      <c r="D41" s="13">
        <f>[11]ESPH!E41</f>
        <v>45.359999999999978</v>
      </c>
      <c r="E41" s="13">
        <f>[11]ESPH!F41</f>
        <v>45.359999999999985</v>
      </c>
      <c r="F41" s="13">
        <f>[11]ESPH!G41</f>
        <v>45.359999999999978</v>
      </c>
      <c r="G41" s="13">
        <f>[11]ESPH!H41</f>
        <v>45.359999999999985</v>
      </c>
      <c r="H41" s="13">
        <f>[11]ESPH!I41</f>
        <v>45.359999999999978</v>
      </c>
      <c r="I41" s="13">
        <f>[11]ESPH!J41</f>
        <v>45.359999999999978</v>
      </c>
      <c r="J41" s="13">
        <f>[11]ESPH!K41</f>
        <v>45.359999999999985</v>
      </c>
      <c r="K41" s="13">
        <f>[11]ESPH!L41</f>
        <v>45.359999999999978</v>
      </c>
      <c r="L41" s="13">
        <f>[11]ESPH!M41</f>
        <v>45.359999999999985</v>
      </c>
      <c r="M41" s="13">
        <f>[11]ESPH!N41</f>
        <v>45.359999999999978</v>
      </c>
      <c r="N41" s="13"/>
    </row>
    <row r="42" spans="1:14" x14ac:dyDescent="0.3">
      <c r="A42" s="60" t="str">
        <f>[11]ESPH!B42</f>
        <v>d. Bloque 0-10 kW</v>
      </c>
      <c r="B42" s="13">
        <f>[11]ESPH!C42</f>
        <v>73650.899999999965</v>
      </c>
      <c r="C42" s="13">
        <f>[11]ESPH!D42</f>
        <v>73650.899999999965</v>
      </c>
      <c r="D42" s="13">
        <f>[11]ESPH!E42</f>
        <v>73650.899999999965</v>
      </c>
      <c r="E42" s="13">
        <f>[11]ESPH!F42</f>
        <v>73650.899999999965</v>
      </c>
      <c r="F42" s="13">
        <f>[11]ESPH!G42</f>
        <v>73650.899999999965</v>
      </c>
      <c r="G42" s="13">
        <f>[11]ESPH!H42</f>
        <v>73650.899999999965</v>
      </c>
      <c r="H42" s="13">
        <f>[11]ESPH!I42</f>
        <v>73650.899999999965</v>
      </c>
      <c r="I42" s="13">
        <f>[11]ESPH!J42</f>
        <v>73650.899999999965</v>
      </c>
      <c r="J42" s="13">
        <f>[11]ESPH!K42</f>
        <v>73650.899999999965</v>
      </c>
      <c r="K42" s="13">
        <f>[11]ESPH!L42</f>
        <v>73650.899999999965</v>
      </c>
      <c r="L42" s="13">
        <f>[11]ESPH!M42</f>
        <v>73650.899999999965</v>
      </c>
      <c r="M42" s="13">
        <f>[11]ESPH!N42</f>
        <v>73650.899999999965</v>
      </c>
      <c r="N42" s="13"/>
    </row>
    <row r="43" spans="1:14" x14ac:dyDescent="0.3">
      <c r="A43" s="60" t="str">
        <f>[11]ESPH!B43</f>
        <v>e. Bloque mayor a 10 kW</v>
      </c>
      <c r="B43" s="13">
        <f>[11]ESPH!C43</f>
        <v>7365.0899999999974</v>
      </c>
      <c r="C43" s="13">
        <f>[11]ESPH!D43</f>
        <v>7365.0899999999974</v>
      </c>
      <c r="D43" s="13">
        <f>[11]ESPH!E43</f>
        <v>7365.0899999999974</v>
      </c>
      <c r="E43" s="13">
        <f>[11]ESPH!F43</f>
        <v>7365.0899999999974</v>
      </c>
      <c r="F43" s="13">
        <f>[11]ESPH!G43</f>
        <v>7365.0899999999974</v>
      </c>
      <c r="G43" s="13">
        <f>[11]ESPH!H43</f>
        <v>7365.0899999999974</v>
      </c>
      <c r="H43" s="13">
        <f>[11]ESPH!I43</f>
        <v>7365.0899999999974</v>
      </c>
      <c r="I43" s="13">
        <f>[11]ESPH!J43</f>
        <v>7365.0899999999974</v>
      </c>
      <c r="J43" s="13">
        <f>[11]ESPH!K43</f>
        <v>7365.0899999999974</v>
      </c>
      <c r="K43" s="13">
        <f>[11]ESPH!L43</f>
        <v>7365.0899999999974</v>
      </c>
      <c r="L43" s="13">
        <f>[11]ESPH!M43</f>
        <v>7365.0899999999974</v>
      </c>
      <c r="M43" s="13">
        <f>[11]ESPH!N43</f>
        <v>7365.0899999999974</v>
      </c>
      <c r="N43" s="13"/>
    </row>
    <row r="44" spans="1:14" x14ac:dyDescent="0.3">
      <c r="A44" s="73" t="str">
        <f>[11]ESPH!B44</f>
        <v>MEDIA TENSIÓN (T-MT)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13"/>
    </row>
    <row r="45" spans="1:14" x14ac:dyDescent="0.3">
      <c r="A45" s="51" t="str">
        <f>[11]ESPH!B45</f>
        <v>T-MT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x14ac:dyDescent="0.3">
      <c r="A46" s="60" t="str">
        <f>[11]ESPH!B46</f>
        <v>a. Energía Punta (Máxima)</v>
      </c>
      <c r="B46" s="13">
        <f>[11]ESPH!C46</f>
        <v>70.92000000000003</v>
      </c>
      <c r="C46" s="13">
        <f>[11]ESPH!D46</f>
        <v>70.92000000000003</v>
      </c>
      <c r="D46" s="13">
        <f>[11]ESPH!E46</f>
        <v>70.92000000000003</v>
      </c>
      <c r="E46" s="13">
        <f>[11]ESPH!F46</f>
        <v>70.92000000000003</v>
      </c>
      <c r="F46" s="13">
        <f>[11]ESPH!G46</f>
        <v>70.92000000000003</v>
      </c>
      <c r="G46" s="13">
        <f>[11]ESPH!H46</f>
        <v>70.92000000000003</v>
      </c>
      <c r="H46" s="13">
        <f>[11]ESPH!I46</f>
        <v>70.92000000000003</v>
      </c>
      <c r="I46" s="13">
        <f>[11]ESPH!J46</f>
        <v>70.92000000000003</v>
      </c>
      <c r="J46" s="13">
        <f>[11]ESPH!K46</f>
        <v>70.92000000000003</v>
      </c>
      <c r="K46" s="13">
        <f>[11]ESPH!L46</f>
        <v>70.92000000000003</v>
      </c>
      <c r="L46" s="13">
        <f>[11]ESPH!M46</f>
        <v>70.92000000000003</v>
      </c>
      <c r="M46" s="13">
        <f>[11]ESPH!N46</f>
        <v>70.92000000000003</v>
      </c>
      <c r="N46" s="13"/>
    </row>
    <row r="47" spans="1:14" x14ac:dyDescent="0.3">
      <c r="A47" s="60" t="str">
        <f>[11]ESPH!B47</f>
        <v>b. Energía Punta (Mínimo)</v>
      </c>
      <c r="B47" s="13">
        <f>[11]ESPH!C47</f>
        <v>67.890000000000043</v>
      </c>
      <c r="C47" s="13">
        <f>[11]ESPH!D47</f>
        <v>67.890000000000043</v>
      </c>
      <c r="D47" s="13">
        <f>[11]ESPH!E47</f>
        <v>67.890000000000043</v>
      </c>
      <c r="E47" s="13">
        <f>[11]ESPH!F47</f>
        <v>67.890000000000043</v>
      </c>
      <c r="F47" s="13">
        <f>[11]ESPH!G47</f>
        <v>67.890000000000043</v>
      </c>
      <c r="G47" s="13">
        <f>[11]ESPH!H47</f>
        <v>67.890000000000043</v>
      </c>
      <c r="H47" s="13">
        <f>[11]ESPH!I47</f>
        <v>67.890000000000043</v>
      </c>
      <c r="I47" s="13">
        <f>[11]ESPH!J47</f>
        <v>67.890000000000043</v>
      </c>
      <c r="J47" s="13">
        <f>[11]ESPH!K47</f>
        <v>67.890000000000043</v>
      </c>
      <c r="K47" s="13">
        <f>[11]ESPH!L47</f>
        <v>67.890000000000043</v>
      </c>
      <c r="L47" s="13">
        <f>[11]ESPH!M47</f>
        <v>67.890000000000043</v>
      </c>
      <c r="M47" s="13">
        <f>[11]ESPH!N47</f>
        <v>67.890000000000043</v>
      </c>
      <c r="N47" s="13"/>
    </row>
    <row r="48" spans="1:14" x14ac:dyDescent="0.3">
      <c r="A48" s="60" t="str">
        <f>[11]ESPH!B48</f>
        <v>c. Energía Valle (Máxima)</v>
      </c>
      <c r="B48" s="13">
        <f>[11]ESPH!C48</f>
        <v>36.13000000000001</v>
      </c>
      <c r="C48" s="13">
        <f>[11]ESPH!D48</f>
        <v>36.130000000000003</v>
      </c>
      <c r="D48" s="13">
        <f>[11]ESPH!E48</f>
        <v>36.13000000000001</v>
      </c>
      <c r="E48" s="13">
        <f>[11]ESPH!F48</f>
        <v>36.130000000000003</v>
      </c>
      <c r="F48" s="13">
        <f>[11]ESPH!G48</f>
        <v>36.13000000000001</v>
      </c>
      <c r="G48" s="13">
        <f>[11]ESPH!H48</f>
        <v>36.130000000000003</v>
      </c>
      <c r="H48" s="13">
        <f>[11]ESPH!I48</f>
        <v>36.13000000000001</v>
      </c>
      <c r="I48" s="13">
        <f>[11]ESPH!J48</f>
        <v>36.13000000000001</v>
      </c>
      <c r="J48" s="13">
        <f>[11]ESPH!K48</f>
        <v>36.130000000000003</v>
      </c>
      <c r="K48" s="13">
        <f>[11]ESPH!L48</f>
        <v>36.13000000000001</v>
      </c>
      <c r="L48" s="13">
        <f>[11]ESPH!M48</f>
        <v>36.130000000000003</v>
      </c>
      <c r="M48" s="13">
        <f>[11]ESPH!N48</f>
        <v>36.13000000000001</v>
      </c>
      <c r="N48" s="13"/>
    </row>
    <row r="49" spans="1:14" x14ac:dyDescent="0.3">
      <c r="A49" s="60" t="str">
        <f>[11]ESPH!B49</f>
        <v>d. Energía Valle (Mínimo)</v>
      </c>
      <c r="B49" s="13">
        <f>[11]ESPH!C49</f>
        <v>34.590000000000018</v>
      </c>
      <c r="C49" s="13">
        <f>[11]ESPH!D49</f>
        <v>34.590000000000025</v>
      </c>
      <c r="D49" s="13">
        <f>[11]ESPH!E49</f>
        <v>34.590000000000018</v>
      </c>
      <c r="E49" s="13">
        <f>[11]ESPH!F49</f>
        <v>34.590000000000025</v>
      </c>
      <c r="F49" s="13">
        <f>[11]ESPH!G49</f>
        <v>34.590000000000018</v>
      </c>
      <c r="G49" s="13">
        <f>[11]ESPH!H49</f>
        <v>34.590000000000025</v>
      </c>
      <c r="H49" s="13">
        <f>[11]ESPH!I49</f>
        <v>34.590000000000018</v>
      </c>
      <c r="I49" s="13">
        <f>[11]ESPH!J49</f>
        <v>34.590000000000018</v>
      </c>
      <c r="J49" s="13">
        <f>[11]ESPH!K49</f>
        <v>34.590000000000025</v>
      </c>
      <c r="K49" s="13">
        <f>[11]ESPH!L49</f>
        <v>34.590000000000018</v>
      </c>
      <c r="L49" s="13">
        <f>[11]ESPH!M49</f>
        <v>34.590000000000025</v>
      </c>
      <c r="M49" s="13">
        <f>[11]ESPH!N49</f>
        <v>34.590000000000018</v>
      </c>
      <c r="N49" s="13"/>
    </row>
    <row r="50" spans="1:14" x14ac:dyDescent="0.3">
      <c r="A50" s="60" t="str">
        <f>[11]ESPH!B50</f>
        <v>e. Energía Noche (Máxima)</v>
      </c>
      <c r="B50" s="13">
        <f>[11]ESPH!C50</f>
        <v>29.429999999999978</v>
      </c>
      <c r="C50" s="13">
        <f>[11]ESPH!D50</f>
        <v>29.429999999999982</v>
      </c>
      <c r="D50" s="13">
        <f>[11]ESPH!E50</f>
        <v>29.429999999999978</v>
      </c>
      <c r="E50" s="13">
        <f>[11]ESPH!F50</f>
        <v>29.429999999999982</v>
      </c>
      <c r="F50" s="13">
        <f>[11]ESPH!G50</f>
        <v>29.429999999999978</v>
      </c>
      <c r="G50" s="13">
        <f>[11]ESPH!H50</f>
        <v>29.429999999999982</v>
      </c>
      <c r="H50" s="13">
        <f>[11]ESPH!I50</f>
        <v>29.429999999999978</v>
      </c>
      <c r="I50" s="13">
        <f>[11]ESPH!J50</f>
        <v>29.429999999999978</v>
      </c>
      <c r="J50" s="13">
        <f>[11]ESPH!K50</f>
        <v>29.429999999999982</v>
      </c>
      <c r="K50" s="13">
        <f>[11]ESPH!L50</f>
        <v>29.429999999999978</v>
      </c>
      <c r="L50" s="13">
        <f>[11]ESPH!M50</f>
        <v>29.429999999999982</v>
      </c>
      <c r="M50" s="13">
        <f>[11]ESPH!N50</f>
        <v>29.429999999999978</v>
      </c>
      <c r="N50" s="13"/>
    </row>
    <row r="51" spans="1:14" x14ac:dyDescent="0.3">
      <c r="A51" s="60" t="str">
        <f>[11]ESPH!B51</f>
        <v>f. Energía Noche (Mínimo)</v>
      </c>
      <c r="B51" s="13">
        <f>[11]ESPH!C51</f>
        <v>28.179999999999982</v>
      </c>
      <c r="C51" s="13">
        <f>[11]ESPH!D51</f>
        <v>28.179999999999986</v>
      </c>
      <c r="D51" s="13">
        <f>[11]ESPH!E51</f>
        <v>28.179999999999982</v>
      </c>
      <c r="E51" s="13">
        <f>[11]ESPH!F51</f>
        <v>28.179999999999986</v>
      </c>
      <c r="F51" s="13">
        <f>[11]ESPH!G51</f>
        <v>28.179999999999982</v>
      </c>
      <c r="G51" s="13">
        <f>[11]ESPH!H51</f>
        <v>28.179999999999986</v>
      </c>
      <c r="H51" s="13">
        <f>[11]ESPH!I51</f>
        <v>28.179999999999982</v>
      </c>
      <c r="I51" s="13">
        <f>[11]ESPH!J51</f>
        <v>28.179999999999982</v>
      </c>
      <c r="J51" s="13">
        <f>[11]ESPH!K51</f>
        <v>28.179999999999986</v>
      </c>
      <c r="K51" s="13">
        <f>[11]ESPH!L51</f>
        <v>28.179999999999982</v>
      </c>
      <c r="L51" s="13">
        <f>[11]ESPH!M51</f>
        <v>28.179999999999986</v>
      </c>
      <c r="M51" s="13">
        <f>[11]ESPH!N51</f>
        <v>28.179999999999982</v>
      </c>
      <c r="N51" s="13"/>
    </row>
    <row r="52" spans="1:14" x14ac:dyDescent="0.3">
      <c r="A52" s="60" t="str">
        <f>[11]ESPH!B52</f>
        <v>g. Potencia Punta (Máxima)</v>
      </c>
      <c r="B52" s="13">
        <f>[11]ESPH!C52</f>
        <v>7514.8099999999986</v>
      </c>
      <c r="C52" s="13">
        <f>[11]ESPH!D52</f>
        <v>7514.8099999999986</v>
      </c>
      <c r="D52" s="13">
        <f>[11]ESPH!E52</f>
        <v>7514.8099999999986</v>
      </c>
      <c r="E52" s="13">
        <f>[11]ESPH!F52</f>
        <v>7514.8099999999986</v>
      </c>
      <c r="F52" s="13">
        <f>[11]ESPH!G52</f>
        <v>7514.8099999999986</v>
      </c>
      <c r="G52" s="13">
        <f>[11]ESPH!H52</f>
        <v>7514.8099999999986</v>
      </c>
      <c r="H52" s="13">
        <f>[11]ESPH!I52</f>
        <v>7514.8099999999986</v>
      </c>
      <c r="I52" s="13">
        <f>[11]ESPH!J52</f>
        <v>7514.8099999999986</v>
      </c>
      <c r="J52" s="13">
        <f>[11]ESPH!K52</f>
        <v>7514.8099999999986</v>
      </c>
      <c r="K52" s="13">
        <f>[11]ESPH!L52</f>
        <v>7514.8099999999986</v>
      </c>
      <c r="L52" s="13">
        <f>[11]ESPH!M52</f>
        <v>7514.8099999999986</v>
      </c>
      <c r="M52" s="13">
        <f>[11]ESPH!N52</f>
        <v>7514.8099999999986</v>
      </c>
      <c r="N52" s="13"/>
    </row>
    <row r="53" spans="1:14" x14ac:dyDescent="0.3">
      <c r="A53" s="60" t="str">
        <f>[11]ESPH!B53</f>
        <v>h. Potencia Punta (Mínimo)</v>
      </c>
      <c r="B53" s="13">
        <f>[11]ESPH!C53</f>
        <v>7194.6900000000014</v>
      </c>
      <c r="C53" s="13">
        <f>[11]ESPH!D53</f>
        <v>7194.6900000000014</v>
      </c>
      <c r="D53" s="13">
        <f>[11]ESPH!E53</f>
        <v>7194.6900000000014</v>
      </c>
      <c r="E53" s="13">
        <f>[11]ESPH!F53</f>
        <v>7194.6900000000014</v>
      </c>
      <c r="F53" s="13">
        <f>[11]ESPH!G53</f>
        <v>7194.6900000000014</v>
      </c>
      <c r="G53" s="13">
        <f>[11]ESPH!H53</f>
        <v>7194.6900000000014</v>
      </c>
      <c r="H53" s="13">
        <f>[11]ESPH!I53</f>
        <v>7194.6900000000014</v>
      </c>
      <c r="I53" s="13">
        <f>[11]ESPH!J53</f>
        <v>7194.6900000000014</v>
      </c>
      <c r="J53" s="13">
        <f>[11]ESPH!K53</f>
        <v>7194.6900000000014</v>
      </c>
      <c r="K53" s="13">
        <f>[11]ESPH!L53</f>
        <v>7194.6900000000014</v>
      </c>
      <c r="L53" s="13">
        <f>[11]ESPH!M53</f>
        <v>7194.6900000000014</v>
      </c>
      <c r="M53" s="13">
        <f>[11]ESPH!N53</f>
        <v>7194.6900000000014</v>
      </c>
      <c r="N53" s="13"/>
    </row>
    <row r="54" spans="1:14" x14ac:dyDescent="0.3">
      <c r="A54" s="60" t="str">
        <f>[11]ESPH!B54</f>
        <v>i. Potencia Valle (Máxima)</v>
      </c>
      <c r="B54" s="13">
        <f>[11]ESPH!C54</f>
        <v>5221.4500000000007</v>
      </c>
      <c r="C54" s="13">
        <f>[11]ESPH!D54</f>
        <v>5221.4499999999989</v>
      </c>
      <c r="D54" s="13">
        <f>[11]ESPH!E54</f>
        <v>5221.4500000000007</v>
      </c>
      <c r="E54" s="13">
        <f>[11]ESPH!F54</f>
        <v>5221.45</v>
      </c>
      <c r="F54" s="13">
        <f>[11]ESPH!G54</f>
        <v>5221.4500000000007</v>
      </c>
      <c r="G54" s="13">
        <f>[11]ESPH!H54</f>
        <v>5221.45</v>
      </c>
      <c r="H54" s="13">
        <f>[11]ESPH!I54</f>
        <v>5221.4500000000007</v>
      </c>
      <c r="I54" s="13">
        <f>[11]ESPH!J54</f>
        <v>5221.4500000000007</v>
      </c>
      <c r="J54" s="13">
        <f>[11]ESPH!K54</f>
        <v>5221.45</v>
      </c>
      <c r="K54" s="13">
        <f>[11]ESPH!L54</f>
        <v>5221.4500000000007</v>
      </c>
      <c r="L54" s="13">
        <f>[11]ESPH!M54</f>
        <v>5221.45</v>
      </c>
      <c r="M54" s="13">
        <f>[11]ESPH!N54</f>
        <v>5221.4500000000007</v>
      </c>
      <c r="N54" s="13"/>
    </row>
    <row r="55" spans="1:14" x14ac:dyDescent="0.3">
      <c r="A55" s="60" t="str">
        <f>[11]ESPH!B55</f>
        <v>j. Potencia Valle (Mínimo)</v>
      </c>
      <c r="B55" s="13">
        <f>[11]ESPH!C55</f>
        <v>4999.0200000000004</v>
      </c>
      <c r="C55" s="13">
        <f>[11]ESPH!D55</f>
        <v>4999.0200000000023</v>
      </c>
      <c r="D55" s="13">
        <f>[11]ESPH!E55</f>
        <v>4999.0200000000004</v>
      </c>
      <c r="E55" s="13">
        <f>[11]ESPH!F55</f>
        <v>4999.0200000000013</v>
      </c>
      <c r="F55" s="13">
        <f>[11]ESPH!G55</f>
        <v>4999.0200000000004</v>
      </c>
      <c r="G55" s="13">
        <f>[11]ESPH!H55</f>
        <v>4999.0200000000013</v>
      </c>
      <c r="H55" s="13">
        <f>[11]ESPH!I55</f>
        <v>4999.0200000000004</v>
      </c>
      <c r="I55" s="13">
        <f>[11]ESPH!J55</f>
        <v>4999.0200000000004</v>
      </c>
      <c r="J55" s="13">
        <f>[11]ESPH!K55</f>
        <v>4999.0200000000013</v>
      </c>
      <c r="K55" s="13">
        <f>[11]ESPH!L55</f>
        <v>4999.0200000000004</v>
      </c>
      <c r="L55" s="13">
        <f>[11]ESPH!M55</f>
        <v>4999.0200000000013</v>
      </c>
      <c r="M55" s="13">
        <f>[11]ESPH!N55</f>
        <v>4999.0200000000004</v>
      </c>
      <c r="N55" s="13"/>
    </row>
    <row r="56" spans="1:14" x14ac:dyDescent="0.3">
      <c r="A56" s="60" t="str">
        <f>[11]ESPH!B56</f>
        <v>k. Potencia Noche (Máxima)</v>
      </c>
      <c r="B56" s="13">
        <f>[11]ESPH!C56</f>
        <v>3479.8200000000029</v>
      </c>
      <c r="C56" s="13">
        <f>[11]ESPH!D56</f>
        <v>3479.8200000000024</v>
      </c>
      <c r="D56" s="13">
        <f>[11]ESPH!E56</f>
        <v>3479.8200000000029</v>
      </c>
      <c r="E56" s="13">
        <f>[11]ESPH!F56</f>
        <v>3479.8200000000024</v>
      </c>
      <c r="F56" s="13">
        <f>[11]ESPH!G56</f>
        <v>3479.8200000000029</v>
      </c>
      <c r="G56" s="13">
        <f>[11]ESPH!H56</f>
        <v>3479.8200000000024</v>
      </c>
      <c r="H56" s="13">
        <f>[11]ESPH!I56</f>
        <v>3479.8200000000029</v>
      </c>
      <c r="I56" s="13">
        <f>[11]ESPH!J56</f>
        <v>3479.8200000000029</v>
      </c>
      <c r="J56" s="13">
        <f>[11]ESPH!K56</f>
        <v>3479.8200000000024</v>
      </c>
      <c r="K56" s="13">
        <f>[11]ESPH!L56</f>
        <v>3479.8200000000029</v>
      </c>
      <c r="L56" s="13">
        <f>[11]ESPH!M56</f>
        <v>3479.8200000000024</v>
      </c>
      <c r="M56" s="13">
        <f>[11]ESPH!N56</f>
        <v>3479.8200000000029</v>
      </c>
      <c r="N56" s="13"/>
    </row>
    <row r="57" spans="1:14" x14ac:dyDescent="0.3">
      <c r="A57" s="60" t="str">
        <f>[11]ESPH!B57</f>
        <v>l. Potencia Noche (Mínimo)</v>
      </c>
      <c r="B57" s="13">
        <f>[11]ESPH!C57</f>
        <v>3331.5800000000013</v>
      </c>
      <c r="C57" s="13">
        <f>[11]ESPH!D57</f>
        <v>3331.5800000000013</v>
      </c>
      <c r="D57" s="13">
        <f>[11]ESPH!E57</f>
        <v>3331.5800000000013</v>
      </c>
      <c r="E57" s="13">
        <f>[11]ESPH!F57</f>
        <v>3331.5800000000013</v>
      </c>
      <c r="F57" s="13">
        <f>[11]ESPH!G57</f>
        <v>3331.5800000000013</v>
      </c>
      <c r="G57" s="13">
        <f>[11]ESPH!H57</f>
        <v>3331.5800000000013</v>
      </c>
      <c r="H57" s="13">
        <f>[11]ESPH!I57</f>
        <v>3331.5800000000013</v>
      </c>
      <c r="I57" s="13">
        <f>[11]ESPH!J57</f>
        <v>3331.5800000000013</v>
      </c>
      <c r="J57" s="13">
        <f>[11]ESPH!K57</f>
        <v>3331.5800000000013</v>
      </c>
      <c r="K57" s="13">
        <f>[11]ESPH!L57</f>
        <v>3331.5800000000013</v>
      </c>
      <c r="L57" s="13">
        <f>[11]ESPH!M57</f>
        <v>3331.5800000000013</v>
      </c>
      <c r="M57" s="13">
        <f>[11]ESPH!N57</f>
        <v>3331.5800000000013</v>
      </c>
      <c r="N57" s="13"/>
    </row>
    <row r="58" spans="1:14" x14ac:dyDescent="0.3">
      <c r="A58" s="73" t="str">
        <f>[11]ESPH!B58</f>
        <v>MEDIA TENSIÓN (T-MTb)</v>
      </c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13"/>
    </row>
    <row r="59" spans="1:14" x14ac:dyDescent="0.3">
      <c r="A59" s="51" t="str">
        <f>[11]ESPH!B59</f>
        <v>T-MTb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x14ac:dyDescent="0.3">
      <c r="A60" s="60" t="str">
        <f>[11]ESPH!B60</f>
        <v>a. Energía Punta (Máxima)</v>
      </c>
      <c r="B60" s="13">
        <f>[11]ESPH!C60</f>
        <v>110.52</v>
      </c>
      <c r="C60" s="13">
        <f>[11]ESPH!D60</f>
        <v>110.52</v>
      </c>
      <c r="D60" s="13">
        <f>[11]ESPH!E60</f>
        <v>110.52</v>
      </c>
      <c r="E60" s="13">
        <f>[11]ESPH!F60</f>
        <v>110.52</v>
      </c>
      <c r="F60" s="13">
        <f>[11]ESPH!G60</f>
        <v>110.52</v>
      </c>
      <c r="G60" s="13">
        <f>[11]ESPH!H60</f>
        <v>110.52</v>
      </c>
      <c r="H60" s="13">
        <f>[11]ESPH!I60</f>
        <v>110.52</v>
      </c>
      <c r="I60" s="13">
        <f>[11]ESPH!J60</f>
        <v>110.52</v>
      </c>
      <c r="J60" s="13">
        <f>[11]ESPH!K60</f>
        <v>110.52</v>
      </c>
      <c r="K60" s="13">
        <f>[11]ESPH!L60</f>
        <v>110.52</v>
      </c>
      <c r="L60" s="13">
        <f>[11]ESPH!M60</f>
        <v>110.52</v>
      </c>
      <c r="M60" s="13">
        <f>[11]ESPH!N60</f>
        <v>110.52</v>
      </c>
      <c r="N60" s="13"/>
    </row>
    <row r="61" spans="1:14" x14ac:dyDescent="0.3">
      <c r="A61" s="60" t="str">
        <f>[11]ESPH!B61</f>
        <v>b. Energía Punta (Mínimo)</v>
      </c>
      <c r="B61" s="13">
        <f>[11]ESPH!C61</f>
        <v>105.82000000000004</v>
      </c>
      <c r="C61" s="13">
        <f>[11]ESPH!D61</f>
        <v>105.82000000000002</v>
      </c>
      <c r="D61" s="13">
        <f>[11]ESPH!E61</f>
        <v>105.82000000000004</v>
      </c>
      <c r="E61" s="13">
        <f>[11]ESPH!F61</f>
        <v>105.82000000000002</v>
      </c>
      <c r="F61" s="13">
        <f>[11]ESPH!G61</f>
        <v>105.82000000000004</v>
      </c>
      <c r="G61" s="13">
        <f>[11]ESPH!H61</f>
        <v>105.82000000000002</v>
      </c>
      <c r="H61" s="13">
        <f>[11]ESPH!I61</f>
        <v>105.82000000000004</v>
      </c>
      <c r="I61" s="13">
        <f>[11]ESPH!J61</f>
        <v>105.82000000000004</v>
      </c>
      <c r="J61" s="13">
        <f>[11]ESPH!K61</f>
        <v>105.82000000000002</v>
      </c>
      <c r="K61" s="13">
        <f>[11]ESPH!L61</f>
        <v>105.82000000000004</v>
      </c>
      <c r="L61" s="13">
        <f>[11]ESPH!M61</f>
        <v>105.82000000000002</v>
      </c>
      <c r="M61" s="13">
        <f>[11]ESPH!N61</f>
        <v>105.82000000000004</v>
      </c>
      <c r="N61" s="13"/>
    </row>
    <row r="62" spans="1:14" x14ac:dyDescent="0.3">
      <c r="A62" s="60" t="str">
        <f>[11]ESPH!B62</f>
        <v>c. Energía Valle (Máxima)</v>
      </c>
      <c r="B62" s="13">
        <f>[11]ESPH!C62</f>
        <v>37.960000000000015</v>
      </c>
      <c r="C62" s="13">
        <f>[11]ESPH!D62</f>
        <v>37.960000000000015</v>
      </c>
      <c r="D62" s="13">
        <f>[11]ESPH!E62</f>
        <v>37.960000000000015</v>
      </c>
      <c r="E62" s="13">
        <f>[11]ESPH!F62</f>
        <v>37.960000000000015</v>
      </c>
      <c r="F62" s="13">
        <f>[11]ESPH!G62</f>
        <v>37.960000000000015</v>
      </c>
      <c r="G62" s="13">
        <f>[11]ESPH!H62</f>
        <v>37.960000000000015</v>
      </c>
      <c r="H62" s="13">
        <f>[11]ESPH!I62</f>
        <v>37.960000000000015</v>
      </c>
      <c r="I62" s="13">
        <f>[11]ESPH!J62</f>
        <v>37.960000000000015</v>
      </c>
      <c r="J62" s="13">
        <f>[11]ESPH!K62</f>
        <v>37.960000000000015</v>
      </c>
      <c r="K62" s="13">
        <f>[11]ESPH!L62</f>
        <v>37.960000000000015</v>
      </c>
      <c r="L62" s="13">
        <f>[11]ESPH!M62</f>
        <v>37.960000000000015</v>
      </c>
      <c r="M62" s="13">
        <f>[11]ESPH!N62</f>
        <v>37.960000000000015</v>
      </c>
      <c r="N62" s="13"/>
    </row>
    <row r="63" spans="1:14" x14ac:dyDescent="0.3">
      <c r="A63" s="60" t="str">
        <f>[11]ESPH!B63</f>
        <v>d. Energía Valle (Mínimo)</v>
      </c>
      <c r="B63" s="13">
        <f>[11]ESPH!C63</f>
        <v>36.35</v>
      </c>
      <c r="C63" s="13">
        <f>[11]ESPH!D63</f>
        <v>36.350000000000016</v>
      </c>
      <c r="D63" s="13">
        <f>[11]ESPH!E63</f>
        <v>36.35</v>
      </c>
      <c r="E63" s="13">
        <f>[11]ESPH!F63</f>
        <v>36.350000000000009</v>
      </c>
      <c r="F63" s="13">
        <f>[11]ESPH!G63</f>
        <v>36.35</v>
      </c>
      <c r="G63" s="13">
        <f>[11]ESPH!H63</f>
        <v>36.350000000000009</v>
      </c>
      <c r="H63" s="13">
        <f>[11]ESPH!I63</f>
        <v>36.35</v>
      </c>
      <c r="I63" s="13">
        <f>[11]ESPH!J63</f>
        <v>36.35</v>
      </c>
      <c r="J63" s="13">
        <f>[11]ESPH!K63</f>
        <v>36.350000000000009</v>
      </c>
      <c r="K63" s="13">
        <f>[11]ESPH!L63</f>
        <v>36.35</v>
      </c>
      <c r="L63" s="13">
        <f>[11]ESPH!M63</f>
        <v>36.350000000000009</v>
      </c>
      <c r="M63" s="13">
        <f>[11]ESPH!N63</f>
        <v>36.35</v>
      </c>
      <c r="N63" s="13"/>
    </row>
    <row r="64" spans="1:14" x14ac:dyDescent="0.3">
      <c r="A64" s="60" t="str">
        <f>[11]ESPH!B64</f>
        <v>e. Energía Noche (Máxima)</v>
      </c>
      <c r="B64" s="13">
        <f>[11]ESPH!C64</f>
        <v>24.36000000000001</v>
      </c>
      <c r="C64" s="13">
        <f>[11]ESPH!D64</f>
        <v>24.36000000000001</v>
      </c>
      <c r="D64" s="13">
        <f>[11]ESPH!E64</f>
        <v>24.36000000000001</v>
      </c>
      <c r="E64" s="13">
        <f>[11]ESPH!F64</f>
        <v>24.36000000000001</v>
      </c>
      <c r="F64" s="13">
        <f>[11]ESPH!G64</f>
        <v>24.36000000000001</v>
      </c>
      <c r="G64" s="13">
        <f>[11]ESPH!H64</f>
        <v>24.36000000000001</v>
      </c>
      <c r="H64" s="13">
        <f>[11]ESPH!I64</f>
        <v>24.36000000000001</v>
      </c>
      <c r="I64" s="13">
        <f>[11]ESPH!J64</f>
        <v>24.36000000000001</v>
      </c>
      <c r="J64" s="13">
        <f>[11]ESPH!K64</f>
        <v>24.36000000000001</v>
      </c>
      <c r="K64" s="13">
        <f>[11]ESPH!L64</f>
        <v>24.36000000000001</v>
      </c>
      <c r="L64" s="13">
        <f>[11]ESPH!M64</f>
        <v>24.36000000000001</v>
      </c>
      <c r="M64" s="13">
        <f>[11]ESPH!N64</f>
        <v>24.36000000000001</v>
      </c>
      <c r="N64" s="13"/>
    </row>
    <row r="65" spans="1:14" x14ac:dyDescent="0.3">
      <c r="A65" s="60" t="str">
        <f>[11]ESPH!B65</f>
        <v>f. Energía Noche (Mínimo)</v>
      </c>
      <c r="B65" s="13">
        <f>[11]ESPH!C65</f>
        <v>23.330000000000005</v>
      </c>
      <c r="C65" s="13">
        <f>[11]ESPH!D65</f>
        <v>23.330000000000002</v>
      </c>
      <c r="D65" s="13">
        <f>[11]ESPH!E65</f>
        <v>23.330000000000005</v>
      </c>
      <c r="E65" s="13">
        <f>[11]ESPH!F65</f>
        <v>23.330000000000002</v>
      </c>
      <c r="F65" s="13">
        <f>[11]ESPH!G65</f>
        <v>23.330000000000005</v>
      </c>
      <c r="G65" s="13">
        <f>[11]ESPH!H65</f>
        <v>23.330000000000002</v>
      </c>
      <c r="H65" s="13">
        <f>[11]ESPH!I65</f>
        <v>23.330000000000005</v>
      </c>
      <c r="I65" s="13">
        <f>[11]ESPH!J65</f>
        <v>23.330000000000005</v>
      </c>
      <c r="J65" s="13">
        <f>[11]ESPH!K65</f>
        <v>23.330000000000002</v>
      </c>
      <c r="K65" s="13">
        <f>[11]ESPH!L65</f>
        <v>23.330000000000005</v>
      </c>
      <c r="L65" s="13">
        <f>[11]ESPH!M65</f>
        <v>23.330000000000002</v>
      </c>
      <c r="M65" s="13">
        <f>[11]ESPH!N65</f>
        <v>23.330000000000005</v>
      </c>
      <c r="N65" s="13"/>
    </row>
    <row r="66" spans="1:14" x14ac:dyDescent="0.3">
      <c r="A66" s="60" t="str">
        <f>[11]ESPH!B66</f>
        <v>g. Potencia Punta (Máxima)</v>
      </c>
      <c r="B66" s="13">
        <f>[11]ESPH!C66</f>
        <v>3246.2599999999989</v>
      </c>
      <c r="C66" s="13">
        <f>[11]ESPH!D66</f>
        <v>3246.2599999999993</v>
      </c>
      <c r="D66" s="13">
        <f>[11]ESPH!E66</f>
        <v>3246.2599999999989</v>
      </c>
      <c r="E66" s="13">
        <f>[11]ESPH!F66</f>
        <v>3246.2599999999993</v>
      </c>
      <c r="F66" s="13">
        <f>[11]ESPH!G66</f>
        <v>3246.2599999999989</v>
      </c>
      <c r="G66" s="13">
        <f>[11]ESPH!H66</f>
        <v>3246.2599999999993</v>
      </c>
      <c r="H66" s="13">
        <f>[11]ESPH!I66</f>
        <v>3246.2599999999989</v>
      </c>
      <c r="I66" s="13">
        <f>[11]ESPH!J66</f>
        <v>3246.2599999999989</v>
      </c>
      <c r="J66" s="13">
        <f>[11]ESPH!K66</f>
        <v>3246.2599999999993</v>
      </c>
      <c r="K66" s="13">
        <f>[11]ESPH!L66</f>
        <v>3246.2599999999989</v>
      </c>
      <c r="L66" s="13">
        <f>[11]ESPH!M66</f>
        <v>3246.2599999999993</v>
      </c>
      <c r="M66" s="13">
        <f>[11]ESPH!N66</f>
        <v>3246.2599999999989</v>
      </c>
      <c r="N66" s="13"/>
    </row>
    <row r="67" spans="1:14" x14ac:dyDescent="0.3">
      <c r="A67" s="60" t="str">
        <f>[11]ESPH!B67</f>
        <v>h. Potencia Punta (Mínimo)</v>
      </c>
      <c r="B67" s="13">
        <f>[11]ESPH!C67</f>
        <v>3107.9700000000007</v>
      </c>
      <c r="C67" s="13">
        <f>[11]ESPH!D67</f>
        <v>3107.9700000000007</v>
      </c>
      <c r="D67" s="13">
        <f>[11]ESPH!E67</f>
        <v>3107.9700000000007</v>
      </c>
      <c r="E67" s="13">
        <f>[11]ESPH!F67</f>
        <v>3107.9700000000007</v>
      </c>
      <c r="F67" s="13">
        <f>[11]ESPH!G67</f>
        <v>3107.9700000000007</v>
      </c>
      <c r="G67" s="13">
        <f>[11]ESPH!H67</f>
        <v>3107.9700000000007</v>
      </c>
      <c r="H67" s="13">
        <f>[11]ESPH!I67</f>
        <v>3107.9700000000007</v>
      </c>
      <c r="I67" s="13">
        <f>[11]ESPH!J67</f>
        <v>3107.9700000000007</v>
      </c>
      <c r="J67" s="13">
        <f>[11]ESPH!K67</f>
        <v>3107.9700000000007</v>
      </c>
      <c r="K67" s="13">
        <f>[11]ESPH!L67</f>
        <v>3107.9700000000007</v>
      </c>
      <c r="L67" s="13">
        <f>[11]ESPH!M67</f>
        <v>3107.9700000000007</v>
      </c>
      <c r="M67" s="13">
        <f>[11]ESPH!N67</f>
        <v>3107.9700000000007</v>
      </c>
      <c r="N67" s="13"/>
    </row>
    <row r="68" spans="1:14" x14ac:dyDescent="0.3">
      <c r="A68" s="60" t="str">
        <f>[11]ESPH!B68</f>
        <v>i. Potencia Valle (Máxima)</v>
      </c>
      <c r="B68" s="13">
        <f>[11]ESPH!C68</f>
        <v>2266.190000000001</v>
      </c>
      <c r="C68" s="13">
        <f>[11]ESPH!D68</f>
        <v>2266.190000000001</v>
      </c>
      <c r="D68" s="13">
        <f>[11]ESPH!E68</f>
        <v>2266.190000000001</v>
      </c>
      <c r="E68" s="13">
        <f>[11]ESPH!F68</f>
        <v>2266.190000000001</v>
      </c>
      <c r="F68" s="13">
        <f>[11]ESPH!G68</f>
        <v>2266.190000000001</v>
      </c>
      <c r="G68" s="13">
        <f>[11]ESPH!H68</f>
        <v>2266.190000000001</v>
      </c>
      <c r="H68" s="13">
        <f>[11]ESPH!I68</f>
        <v>2266.190000000001</v>
      </c>
      <c r="I68" s="13">
        <f>[11]ESPH!J68</f>
        <v>2266.190000000001</v>
      </c>
      <c r="J68" s="13">
        <f>[11]ESPH!K68</f>
        <v>2266.190000000001</v>
      </c>
      <c r="K68" s="13">
        <f>[11]ESPH!L68</f>
        <v>2266.190000000001</v>
      </c>
      <c r="L68" s="13">
        <f>[11]ESPH!M68</f>
        <v>2266.190000000001</v>
      </c>
      <c r="M68" s="13">
        <f>[11]ESPH!N68</f>
        <v>2266.190000000001</v>
      </c>
      <c r="N68" s="13"/>
    </row>
    <row r="69" spans="1:14" x14ac:dyDescent="0.3">
      <c r="A69" s="60" t="str">
        <f>[11]ESPH!B69</f>
        <v>j. Potencia Valle (Mínimo)</v>
      </c>
      <c r="B69" s="13">
        <f>[11]ESPH!C69</f>
        <v>2169.6500000000005</v>
      </c>
      <c r="C69" s="13">
        <f>[11]ESPH!D69</f>
        <v>2169.650000000001</v>
      </c>
      <c r="D69" s="13">
        <f>[11]ESPH!E69</f>
        <v>2169.6500000000005</v>
      </c>
      <c r="E69" s="13">
        <f>[11]ESPH!F69</f>
        <v>2169.650000000001</v>
      </c>
      <c r="F69" s="13">
        <f>[11]ESPH!G69</f>
        <v>2169.6500000000005</v>
      </c>
      <c r="G69" s="13">
        <f>[11]ESPH!H69</f>
        <v>2169.650000000001</v>
      </c>
      <c r="H69" s="13">
        <f>[11]ESPH!I69</f>
        <v>2169.6500000000005</v>
      </c>
      <c r="I69" s="13">
        <f>[11]ESPH!J69</f>
        <v>2169.6500000000005</v>
      </c>
      <c r="J69" s="13">
        <f>[11]ESPH!K69</f>
        <v>2169.650000000001</v>
      </c>
      <c r="K69" s="13">
        <f>[11]ESPH!L69</f>
        <v>2169.6500000000005</v>
      </c>
      <c r="L69" s="13">
        <f>[11]ESPH!M69</f>
        <v>2169.650000000001</v>
      </c>
      <c r="M69" s="13">
        <f>[11]ESPH!N69</f>
        <v>2169.6500000000005</v>
      </c>
      <c r="N69" s="13"/>
    </row>
    <row r="70" spans="1:14" x14ac:dyDescent="0.3">
      <c r="A70" s="60" t="str">
        <f>[11]ESPH!B70</f>
        <v>k. Potencia Noche (Máxima)</v>
      </c>
      <c r="B70" s="13">
        <f>[11]ESPH!C70</f>
        <v>1452.1999999999996</v>
      </c>
      <c r="C70" s="13">
        <f>[11]ESPH!D70</f>
        <v>1452.2</v>
      </c>
      <c r="D70" s="13">
        <f>[11]ESPH!E70</f>
        <v>1452.1999999999996</v>
      </c>
      <c r="E70" s="13">
        <f>[11]ESPH!F70</f>
        <v>1452.1999999999998</v>
      </c>
      <c r="F70" s="13">
        <f>[11]ESPH!G70</f>
        <v>1452.1999999999996</v>
      </c>
      <c r="G70" s="13">
        <f>[11]ESPH!H70</f>
        <v>1452.1999999999998</v>
      </c>
      <c r="H70" s="13">
        <f>[11]ESPH!I70</f>
        <v>1452.1999999999996</v>
      </c>
      <c r="I70" s="13">
        <f>[11]ESPH!J70</f>
        <v>1452.1999999999996</v>
      </c>
      <c r="J70" s="13">
        <f>[11]ESPH!K70</f>
        <v>1452.1999999999998</v>
      </c>
      <c r="K70" s="13">
        <f>[11]ESPH!L70</f>
        <v>1452.1999999999996</v>
      </c>
      <c r="L70" s="13">
        <f>[11]ESPH!M70</f>
        <v>1452.1999999999998</v>
      </c>
      <c r="M70" s="13">
        <f>[11]ESPH!N70</f>
        <v>1452.1999999999996</v>
      </c>
      <c r="N70" s="13"/>
    </row>
    <row r="71" spans="1:14" x14ac:dyDescent="0.3">
      <c r="A71" s="60" t="str">
        <f>[11]ESPH!B71</f>
        <v>l. Potencia Noche (Mínimo)</v>
      </c>
      <c r="B71" s="13">
        <f>[11]ESPH!C71</f>
        <v>1390.339999999999</v>
      </c>
      <c r="C71" s="13">
        <f>[11]ESPH!D71</f>
        <v>1390.3399999999995</v>
      </c>
      <c r="D71" s="13">
        <f>[11]ESPH!E71</f>
        <v>1390.339999999999</v>
      </c>
      <c r="E71" s="13">
        <f>[11]ESPH!F71</f>
        <v>1390.3399999999992</v>
      </c>
      <c r="F71" s="13">
        <f>[11]ESPH!G71</f>
        <v>1390.339999999999</v>
      </c>
      <c r="G71" s="13">
        <f>[11]ESPH!H71</f>
        <v>1390.3399999999992</v>
      </c>
      <c r="H71" s="13">
        <f>[11]ESPH!I71</f>
        <v>1390.339999999999</v>
      </c>
      <c r="I71" s="13">
        <f>[11]ESPH!J71</f>
        <v>1390.339999999999</v>
      </c>
      <c r="J71" s="13">
        <f>[11]ESPH!K71</f>
        <v>1390.3399999999992</v>
      </c>
      <c r="K71" s="13">
        <f>[11]ESPH!L71</f>
        <v>1390.339999999999</v>
      </c>
      <c r="L71" s="13">
        <f>[11]ESPH!M71</f>
        <v>1390.3399999999992</v>
      </c>
      <c r="M71" s="13">
        <f>[11]ESPH!N71</f>
        <v>1390.339999999999</v>
      </c>
      <c r="N71" s="13"/>
    </row>
    <row r="72" spans="1:14" x14ac:dyDescent="0.3">
      <c r="A72" s="73" t="str">
        <f>[11]ESPH!B72</f>
        <v>Residencial horaria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13"/>
    </row>
    <row r="73" spans="1:14" x14ac:dyDescent="0.3">
      <c r="A73" s="51" t="str">
        <f>[11]ESPH!B73</f>
        <v>T-RH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 spans="1:14" x14ac:dyDescent="0.3">
      <c r="A74" s="60" t="str">
        <f>[11]ESPH!B74</f>
        <v>Periodo Noche</v>
      </c>
      <c r="B74" s="13">
        <f>[11]ESPH!C74</f>
        <v>62.74</v>
      </c>
      <c r="C74" s="13">
        <f>[11]ESPH!D74</f>
        <v>62.74</v>
      </c>
      <c r="D74" s="13">
        <f>[11]ESPH!E74</f>
        <v>62.74</v>
      </c>
      <c r="E74" s="13">
        <f>[11]ESPH!F74</f>
        <v>62.74</v>
      </c>
      <c r="F74" s="13">
        <f>[11]ESPH!G74</f>
        <v>62.74</v>
      </c>
      <c r="G74" s="13">
        <f>[11]ESPH!H74</f>
        <v>62.74</v>
      </c>
      <c r="H74" s="13">
        <f>[11]ESPH!I74</f>
        <v>62.74</v>
      </c>
      <c r="I74" s="13">
        <f>[11]ESPH!J74</f>
        <v>62.74</v>
      </c>
      <c r="J74" s="13">
        <f>[11]ESPH!K74</f>
        <v>62.74</v>
      </c>
      <c r="K74" s="13">
        <f>[11]ESPH!L74</f>
        <v>62.74</v>
      </c>
      <c r="L74" s="13">
        <f>[11]ESPH!M74</f>
        <v>62.74</v>
      </c>
      <c r="M74" s="13">
        <f>[11]ESPH!N74</f>
        <v>62.74</v>
      </c>
      <c r="N74" s="13"/>
    </row>
    <row r="75" spans="1:14" x14ac:dyDescent="0.3">
      <c r="A75" s="60" t="str">
        <f>[11]ESPH!B75</f>
        <v>Periodo Punta</v>
      </c>
      <c r="B75" s="13">
        <f>[11]ESPH!C75</f>
        <v>125.17000000000004</v>
      </c>
      <c r="C75" s="13">
        <f>[11]ESPH!D75</f>
        <v>125.17000000000004</v>
      </c>
      <c r="D75" s="13">
        <f>[11]ESPH!E75</f>
        <v>125.17000000000004</v>
      </c>
      <c r="E75" s="13">
        <f>[11]ESPH!F75</f>
        <v>125.17000000000004</v>
      </c>
      <c r="F75" s="13">
        <f>[11]ESPH!G75</f>
        <v>125.17000000000004</v>
      </c>
      <c r="G75" s="13">
        <f>[11]ESPH!H75</f>
        <v>125.17000000000004</v>
      </c>
      <c r="H75" s="13">
        <f>[11]ESPH!I75</f>
        <v>125.17000000000004</v>
      </c>
      <c r="I75" s="13">
        <f>[11]ESPH!J75</f>
        <v>125.17000000000004</v>
      </c>
      <c r="J75" s="13">
        <f>[11]ESPH!K75</f>
        <v>125.17000000000004</v>
      </c>
      <c r="K75" s="13">
        <f>[11]ESPH!L75</f>
        <v>125.17000000000004</v>
      </c>
      <c r="L75" s="13">
        <f>[11]ESPH!M75</f>
        <v>125.17000000000004</v>
      </c>
      <c r="M75" s="13">
        <f>[11]ESPH!N75</f>
        <v>125.17000000000004</v>
      </c>
      <c r="N75" s="13"/>
    </row>
    <row r="76" spans="1:14" x14ac:dyDescent="0.3">
      <c r="A76" s="60" t="str">
        <f>[11]ESPH!B76</f>
        <v>Periodo Valle</v>
      </c>
      <c r="B76" s="13">
        <f>[11]ESPH!C76</f>
        <v>85.989999999999938</v>
      </c>
      <c r="C76" s="13">
        <f>[11]ESPH!D76</f>
        <v>85.989999999999966</v>
      </c>
      <c r="D76" s="13">
        <f>[11]ESPH!E76</f>
        <v>85.989999999999938</v>
      </c>
      <c r="E76" s="13">
        <f>[11]ESPH!F76</f>
        <v>85.989999999999952</v>
      </c>
      <c r="F76" s="13">
        <f>[11]ESPH!G76</f>
        <v>85.989999999999938</v>
      </c>
      <c r="G76" s="13">
        <f>[11]ESPH!H76</f>
        <v>85.989999999999952</v>
      </c>
      <c r="H76" s="13">
        <f>[11]ESPH!I76</f>
        <v>85.989999999999938</v>
      </c>
      <c r="I76" s="13">
        <f>[11]ESPH!J76</f>
        <v>85.989999999999938</v>
      </c>
      <c r="J76" s="13">
        <f>[11]ESPH!K76</f>
        <v>85.989999999999952</v>
      </c>
      <c r="K76" s="13">
        <f>[11]ESPH!L76</f>
        <v>85.989999999999938</v>
      </c>
      <c r="L76" s="13">
        <f>[11]ESPH!M76</f>
        <v>85.989999999999952</v>
      </c>
      <c r="M76" s="13">
        <f>[11]ESPH!N76</f>
        <v>85.989999999999938</v>
      </c>
      <c r="N76" s="13"/>
    </row>
    <row r="77" spans="1:14" x14ac:dyDescent="0.3">
      <c r="A77" s="73" t="str">
        <f>[11]ESPH!B77</f>
        <v>ALUMBRADO PÚBLICO</v>
      </c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13"/>
    </row>
    <row r="78" spans="1:14" x14ac:dyDescent="0.3">
      <c r="A78" s="51" t="str">
        <f>[11]ESPH!B78</f>
        <v>T-AP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x14ac:dyDescent="0.3">
      <c r="A79" s="60" t="str">
        <f>[11]ESPH!B79</f>
        <v xml:space="preserve">a. Bloque 0-30 kWh </v>
      </c>
      <c r="B79" s="13">
        <f>[11]ESPH!C79</f>
        <v>103.19999999999995</v>
      </c>
      <c r="C79" s="13">
        <f>[11]ESPH!D79</f>
        <v>103.19999999999996</v>
      </c>
      <c r="D79" s="13">
        <f>[11]ESPH!E79</f>
        <v>103.19999999999995</v>
      </c>
      <c r="E79" s="13">
        <f>[11]ESPH!F79</f>
        <v>103.19999999999996</v>
      </c>
      <c r="F79" s="13">
        <f>[11]ESPH!G79</f>
        <v>103.19999999999995</v>
      </c>
      <c r="G79" s="13">
        <f>[11]ESPH!H79</f>
        <v>103.19999999999996</v>
      </c>
      <c r="H79" s="13">
        <f>[11]ESPH!I79</f>
        <v>103.19999999999995</v>
      </c>
      <c r="I79" s="13">
        <f>[11]ESPH!J79</f>
        <v>103.19999999999995</v>
      </c>
      <c r="J79" s="13">
        <f>[11]ESPH!K79</f>
        <v>103.19999999999996</v>
      </c>
      <c r="K79" s="13">
        <f>[11]ESPH!L79</f>
        <v>103.19999999999995</v>
      </c>
      <c r="L79" s="13">
        <f>[11]ESPH!M79</f>
        <v>103.19999999999996</v>
      </c>
      <c r="M79" s="13">
        <f>[11]ESPH!N79</f>
        <v>103.19999999999995</v>
      </c>
      <c r="N79" s="13"/>
    </row>
    <row r="80" spans="1:14" x14ac:dyDescent="0.3">
      <c r="A80" s="60" t="str">
        <f>[11]ESPH!B80</f>
        <v xml:space="preserve">b. Bloque 31-50 000 kWh </v>
      </c>
      <c r="B80" s="13">
        <f>[11]ESPH!C80</f>
        <v>3.4399999999999986</v>
      </c>
      <c r="C80" s="13">
        <f>[11]ESPH!D80</f>
        <v>3.4399999999999986</v>
      </c>
      <c r="D80" s="13">
        <f>[11]ESPH!E80</f>
        <v>3.4399999999999986</v>
      </c>
      <c r="E80" s="13">
        <f>[11]ESPH!F80</f>
        <v>3.4399999999999986</v>
      </c>
      <c r="F80" s="13">
        <f>[11]ESPH!G80</f>
        <v>3.4399999999999986</v>
      </c>
      <c r="G80" s="13">
        <f>[11]ESPH!H80</f>
        <v>3.4399999999999986</v>
      </c>
      <c r="H80" s="13">
        <f>[11]ESPH!I80</f>
        <v>3.4399999999999986</v>
      </c>
      <c r="I80" s="13">
        <f>[11]ESPH!J80</f>
        <v>3.4399999999999986</v>
      </c>
      <c r="J80" s="13">
        <f>[11]ESPH!K80</f>
        <v>3.4399999999999986</v>
      </c>
      <c r="K80" s="13">
        <f>[11]ESPH!L80</f>
        <v>3.4399999999999986</v>
      </c>
      <c r="L80" s="13">
        <f>[11]ESPH!M80</f>
        <v>3.4399999999999986</v>
      </c>
      <c r="M80" s="13">
        <f>[11]ESPH!N80</f>
        <v>3.4399999999999986</v>
      </c>
      <c r="N80" s="13"/>
    </row>
    <row r="81" spans="1:14" x14ac:dyDescent="0.3">
      <c r="A81" s="127" t="str">
        <f>[11]ESPH!B81</f>
        <v xml:space="preserve">c. Bloque mayor a 50 000 kWh </v>
      </c>
      <c r="B81" s="115">
        <f>[11]ESPH!C81</f>
        <v>172000</v>
      </c>
      <c r="C81" s="115">
        <f>[11]ESPH!D81</f>
        <v>172000</v>
      </c>
      <c r="D81" s="115">
        <f>[11]ESPH!E81</f>
        <v>172000</v>
      </c>
      <c r="E81" s="115">
        <f>[11]ESPH!F81</f>
        <v>172000</v>
      </c>
      <c r="F81" s="115">
        <f>[11]ESPH!G81</f>
        <v>172000</v>
      </c>
      <c r="G81" s="115">
        <f>[11]ESPH!H81</f>
        <v>172000</v>
      </c>
      <c r="H81" s="115">
        <f>[11]ESPH!I81</f>
        <v>172000</v>
      </c>
      <c r="I81" s="115">
        <f>[11]ESPH!J81</f>
        <v>172000</v>
      </c>
      <c r="J81" s="115">
        <f>[11]ESPH!K81</f>
        <v>172000</v>
      </c>
      <c r="K81" s="115">
        <f>[11]ESPH!L81</f>
        <v>172000</v>
      </c>
      <c r="L81" s="115">
        <f>[11]ESPH!M81</f>
        <v>172000</v>
      </c>
      <c r="M81" s="115">
        <f>[11]ESPH!N81</f>
        <v>172000</v>
      </c>
      <c r="N81" s="13"/>
    </row>
    <row r="82" spans="1:14" x14ac:dyDescent="0.3">
      <c r="A82" s="51" t="str">
        <f>[11]ESPH!B82</f>
        <v>Tarifa de acceso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 spans="1:14" x14ac:dyDescent="0.3">
      <c r="A83" s="51" t="str">
        <f>[11]ESPH!B83</f>
        <v>T-TA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1:14" x14ac:dyDescent="0.3">
      <c r="A84" s="127" t="str">
        <f>[11]ESPH!B84</f>
        <v>a. Consumo de Energía cada kWh</v>
      </c>
      <c r="B84" s="115">
        <f>[11]ESPH!C84</f>
        <v>15.550000000000008</v>
      </c>
      <c r="C84" s="115">
        <f>[11]ESPH!D84</f>
        <v>15.550000000000008</v>
      </c>
      <c r="D84" s="115">
        <f>[11]ESPH!E84</f>
        <v>15.550000000000008</v>
      </c>
      <c r="E84" s="115">
        <f>[11]ESPH!F84</f>
        <v>15.550000000000008</v>
      </c>
      <c r="F84" s="115">
        <f>[11]ESPH!G84</f>
        <v>15.550000000000008</v>
      </c>
      <c r="G84" s="115">
        <f>[11]ESPH!H84</f>
        <v>15.550000000000008</v>
      </c>
      <c r="H84" s="115">
        <f>[11]ESPH!I84</f>
        <v>15.550000000000008</v>
      </c>
      <c r="I84" s="115">
        <f>[11]ESPH!J84</f>
        <v>15.550000000000008</v>
      </c>
      <c r="J84" s="115">
        <f>[11]ESPH!K84</f>
        <v>15.550000000000008</v>
      </c>
      <c r="K84" s="115">
        <f>[11]ESPH!L84</f>
        <v>15.550000000000008</v>
      </c>
      <c r="L84" s="115">
        <f>[11]ESPH!M84</f>
        <v>15.550000000000008</v>
      </c>
      <c r="M84" s="115">
        <f>[11]ESPH!N84</f>
        <v>15.550000000000008</v>
      </c>
      <c r="N84" s="13"/>
    </row>
    <row r="85" spans="1:14" x14ac:dyDescent="0.3">
      <c r="A85" s="51" t="str">
        <f>[11]ESPH!B85</f>
        <v>Tarifa en centros de recarga rápida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1:14" x14ac:dyDescent="0.3">
      <c r="A86" s="51" t="str">
        <f>[11]ESPH!B86</f>
        <v>T-VE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spans="1:14" x14ac:dyDescent="0.3">
      <c r="A87" s="127" t="str">
        <f>[11]ESPH!B87</f>
        <v>b. Por minuto de recarga de energía</v>
      </c>
      <c r="B87" s="115">
        <f>[11]ESPH!C87</f>
        <v>137</v>
      </c>
      <c r="C87" s="115">
        <f>[11]ESPH!D87</f>
        <v>137</v>
      </c>
      <c r="D87" s="115">
        <f>[11]ESPH!E87</f>
        <v>137</v>
      </c>
      <c r="E87" s="115">
        <f>[11]ESPH!F87</f>
        <v>137</v>
      </c>
      <c r="F87" s="115">
        <f>[11]ESPH!G87</f>
        <v>137</v>
      </c>
      <c r="G87" s="115">
        <f>[11]ESPH!H87</f>
        <v>137</v>
      </c>
      <c r="H87" s="115">
        <f>[11]ESPH!I87</f>
        <v>137</v>
      </c>
      <c r="I87" s="115">
        <f>[11]ESPH!J87</f>
        <v>137</v>
      </c>
      <c r="J87" s="115">
        <f>[11]ESPH!K87</f>
        <v>137</v>
      </c>
      <c r="K87" s="115">
        <f>[11]ESPH!L87</f>
        <v>137</v>
      </c>
      <c r="L87" s="115">
        <f>[11]ESPH!M87</f>
        <v>137</v>
      </c>
      <c r="M87" s="115">
        <f>[11]ESPH!N87</f>
        <v>137</v>
      </c>
      <c r="N87" s="13"/>
    </row>
    <row r="88" spans="1:14" x14ac:dyDescent="0.3">
      <c r="A88" s="51" t="str">
        <f>[11]ESPH!B88</f>
        <v>Tarifa residencial modalidad prepago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</row>
    <row r="89" spans="1:14" x14ac:dyDescent="0.3">
      <c r="A89" s="51" t="str">
        <f>[11]ESPH!B89</f>
        <v>T-RP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1:14" x14ac:dyDescent="0.3">
      <c r="A90" s="60" t="str">
        <f>[11]ESPH!B90</f>
        <v>a. Bloque 0-200 kWh</v>
      </c>
      <c r="B90" s="13">
        <f>[11]ESPH!C90</f>
        <v>1397.43</v>
      </c>
      <c r="C90" s="13">
        <f>[11]ESPH!D90</f>
        <v>1397.43</v>
      </c>
      <c r="D90" s="13">
        <f>[11]ESPH!E90</f>
        <v>1397.43</v>
      </c>
      <c r="E90" s="13">
        <f>[11]ESPH!F90</f>
        <v>1397.43</v>
      </c>
      <c r="F90" s="13">
        <f>[11]ESPH!G90</f>
        <v>1397.43</v>
      </c>
      <c r="G90" s="13">
        <f>[11]ESPH!H90</f>
        <v>1397.43</v>
      </c>
      <c r="H90" s="13">
        <f>[11]ESPH!I90</f>
        <v>1397.43</v>
      </c>
      <c r="I90" s="13">
        <f>[11]ESPH!J90</f>
        <v>1397.43</v>
      </c>
      <c r="J90" s="13">
        <f>[11]ESPH!K90</f>
        <v>1397.43</v>
      </c>
      <c r="K90" s="13">
        <f>[11]ESPH!L90</f>
        <v>1397.43</v>
      </c>
      <c r="L90" s="13">
        <f>[11]ESPH!M90</f>
        <v>1397.43</v>
      </c>
      <c r="M90" s="13">
        <f>[11]ESPH!N90</f>
        <v>1397.43</v>
      </c>
      <c r="N90" s="13"/>
    </row>
    <row r="91" spans="1:14" x14ac:dyDescent="0.3">
      <c r="A91" s="60" t="str">
        <f>[11]ESPH!B91</f>
        <v>b. Bloque 0-200 kWh</v>
      </c>
      <c r="B91" s="13">
        <f>[11]ESPH!C91</f>
        <v>64.910000000000025</v>
      </c>
      <c r="C91" s="13">
        <f>[11]ESPH!D91</f>
        <v>64.910000000000025</v>
      </c>
      <c r="D91" s="13">
        <f>[11]ESPH!E91</f>
        <v>64.910000000000025</v>
      </c>
      <c r="E91" s="13">
        <f>[11]ESPH!F91</f>
        <v>64.910000000000025</v>
      </c>
      <c r="F91" s="13">
        <f>[11]ESPH!G91</f>
        <v>64.910000000000025</v>
      </c>
      <c r="G91" s="13">
        <f>[11]ESPH!H91</f>
        <v>64.910000000000025</v>
      </c>
      <c r="H91" s="13">
        <f>[11]ESPH!I91</f>
        <v>64.910000000000025</v>
      </c>
      <c r="I91" s="13">
        <f>[11]ESPH!J91</f>
        <v>64.910000000000025</v>
      </c>
      <c r="J91" s="13">
        <f>[11]ESPH!K91</f>
        <v>64.910000000000025</v>
      </c>
      <c r="K91" s="13">
        <f>[11]ESPH!L91</f>
        <v>64.910000000000025</v>
      </c>
      <c r="L91" s="13">
        <f>[11]ESPH!M91</f>
        <v>64.910000000000025</v>
      </c>
      <c r="M91" s="13">
        <f>[11]ESPH!N91</f>
        <v>64.910000000000025</v>
      </c>
      <c r="N91" s="13"/>
    </row>
    <row r="92" spans="1:14" x14ac:dyDescent="0.3">
      <c r="A92" s="60" t="str">
        <f>[11]ESPH!B92</f>
        <v>c. Bloque 201-275 kWh</v>
      </c>
      <c r="B92" s="13">
        <f>[11]ESPH!C92</f>
        <v>2721.3000000000015</v>
      </c>
      <c r="C92" s="13">
        <f>[11]ESPH!D92</f>
        <v>2721.3000000000015</v>
      </c>
      <c r="D92" s="13">
        <f>[11]ESPH!E92</f>
        <v>2721.3000000000015</v>
      </c>
      <c r="E92" s="13">
        <f>[11]ESPH!F92</f>
        <v>2721.3000000000015</v>
      </c>
      <c r="F92" s="13">
        <f>[11]ESPH!G92</f>
        <v>2721.3000000000015</v>
      </c>
      <c r="G92" s="13">
        <f>[11]ESPH!H92</f>
        <v>2721.3000000000015</v>
      </c>
      <c r="H92" s="13">
        <f>[11]ESPH!I92</f>
        <v>2721.3000000000015</v>
      </c>
      <c r="I92" s="13">
        <f>[11]ESPH!J92</f>
        <v>2721.3000000000015</v>
      </c>
      <c r="J92" s="13">
        <f>[11]ESPH!K92</f>
        <v>2721.3000000000015</v>
      </c>
      <c r="K92" s="13">
        <f>[11]ESPH!L92</f>
        <v>2721.3000000000015</v>
      </c>
      <c r="L92" s="13">
        <f>[11]ESPH!M92</f>
        <v>2721.3000000000015</v>
      </c>
      <c r="M92" s="13">
        <f>[11]ESPH!N92</f>
        <v>2721.3000000000015</v>
      </c>
      <c r="N92" s="13"/>
    </row>
    <row r="93" spans="1:14" x14ac:dyDescent="0.3">
      <c r="A93" s="60" t="str">
        <f>[11]ESPH!B93</f>
        <v>d. Bloque 201-275 kWh</v>
      </c>
      <c r="B93" s="13">
        <f>[11]ESPH!C93</f>
        <v>69.77</v>
      </c>
      <c r="C93" s="13">
        <f>[11]ESPH!D93</f>
        <v>69.77</v>
      </c>
      <c r="D93" s="13">
        <f>[11]ESPH!E93</f>
        <v>69.77</v>
      </c>
      <c r="E93" s="13">
        <f>[11]ESPH!F93</f>
        <v>69.77</v>
      </c>
      <c r="F93" s="13">
        <f>[11]ESPH!G93</f>
        <v>69.77</v>
      </c>
      <c r="G93" s="13">
        <f>[11]ESPH!H93</f>
        <v>69.77</v>
      </c>
      <c r="H93" s="13">
        <f>[11]ESPH!I93</f>
        <v>69.77</v>
      </c>
      <c r="I93" s="13">
        <f>[11]ESPH!J93</f>
        <v>69.77</v>
      </c>
      <c r="J93" s="13">
        <f>[11]ESPH!K93</f>
        <v>69.77</v>
      </c>
      <c r="K93" s="13">
        <f>[11]ESPH!L93</f>
        <v>69.77</v>
      </c>
      <c r="L93" s="13">
        <f>[11]ESPH!M93</f>
        <v>69.77</v>
      </c>
      <c r="M93" s="13">
        <f>[11]ESPH!N93</f>
        <v>69.77</v>
      </c>
      <c r="N93" s="13"/>
    </row>
    <row r="94" spans="1:14" x14ac:dyDescent="0.3">
      <c r="A94" s="60" t="str">
        <f>[11]ESPH!B94</f>
        <v>e. Bloque 276-360 kWh</v>
      </c>
      <c r="B94" s="13">
        <f>[11]ESPH!C94</f>
        <v>3603.8800000000015</v>
      </c>
      <c r="C94" s="13">
        <f>[11]ESPH!D94</f>
        <v>3603.880000000001</v>
      </c>
      <c r="D94" s="13">
        <f>[11]ESPH!E94</f>
        <v>3603.8800000000015</v>
      </c>
      <c r="E94" s="13">
        <f>[11]ESPH!F94</f>
        <v>3603.8800000000015</v>
      </c>
      <c r="F94" s="13">
        <f>[11]ESPH!G94</f>
        <v>3603.8800000000015</v>
      </c>
      <c r="G94" s="13">
        <f>[11]ESPH!H94</f>
        <v>3603.8800000000015</v>
      </c>
      <c r="H94" s="13">
        <f>[11]ESPH!I94</f>
        <v>3603.8800000000015</v>
      </c>
      <c r="I94" s="13">
        <f>[11]ESPH!J94</f>
        <v>3603.8800000000015</v>
      </c>
      <c r="J94" s="13">
        <f>[11]ESPH!K94</f>
        <v>3603.8800000000015</v>
      </c>
      <c r="K94" s="13">
        <f>[11]ESPH!L94</f>
        <v>3603.8800000000015</v>
      </c>
      <c r="L94" s="13">
        <f>[11]ESPH!M94</f>
        <v>3603.8800000000015</v>
      </c>
      <c r="M94" s="13">
        <f>[11]ESPH!N94</f>
        <v>3603.8800000000015</v>
      </c>
      <c r="N94" s="13"/>
    </row>
    <row r="95" spans="1:14" x14ac:dyDescent="0.3">
      <c r="A95" s="60" t="str">
        <f>[11]ESPH!B95</f>
        <v>f. Bloque 276-360 kWh</v>
      </c>
      <c r="B95" s="13">
        <f>[11]ESPH!C95</f>
        <v>77.280000000000015</v>
      </c>
      <c r="C95" s="13">
        <f>[11]ESPH!D95</f>
        <v>77.279999999999987</v>
      </c>
      <c r="D95" s="13">
        <f>[11]ESPH!E95</f>
        <v>77.280000000000015</v>
      </c>
      <c r="E95" s="13">
        <f>[11]ESPH!F95</f>
        <v>77.28</v>
      </c>
      <c r="F95" s="13">
        <f>[11]ESPH!G95</f>
        <v>77.280000000000015</v>
      </c>
      <c r="G95" s="13">
        <f>[11]ESPH!H95</f>
        <v>77.28</v>
      </c>
      <c r="H95" s="13">
        <f>[11]ESPH!I95</f>
        <v>77.280000000000015</v>
      </c>
      <c r="I95" s="13">
        <f>[11]ESPH!J95</f>
        <v>77.280000000000015</v>
      </c>
      <c r="J95" s="13">
        <f>[11]ESPH!K95</f>
        <v>77.28</v>
      </c>
      <c r="K95" s="13">
        <f>[11]ESPH!L95</f>
        <v>77.280000000000015</v>
      </c>
      <c r="L95" s="13">
        <f>[11]ESPH!M95</f>
        <v>77.28</v>
      </c>
      <c r="M95" s="13">
        <f>[11]ESPH!N95</f>
        <v>77.280000000000015</v>
      </c>
      <c r="N95" s="13"/>
    </row>
    <row r="96" spans="1:14" x14ac:dyDescent="0.3">
      <c r="A96" s="60" t="str">
        <f>[11]ESPH!B96</f>
        <v>g. Bloque 361-500 kWh</v>
      </c>
      <c r="B96" s="13">
        <f>[11]ESPH!C96</f>
        <v>4770.8399999999974</v>
      </c>
      <c r="C96" s="13">
        <f>[11]ESPH!D96</f>
        <v>4770.8399999999974</v>
      </c>
      <c r="D96" s="13">
        <f>[11]ESPH!E96</f>
        <v>4770.8399999999974</v>
      </c>
      <c r="E96" s="13">
        <f>[11]ESPH!F96</f>
        <v>4770.8399999999974</v>
      </c>
      <c r="F96" s="13">
        <f>[11]ESPH!G96</f>
        <v>4770.8399999999974</v>
      </c>
      <c r="G96" s="13">
        <f>[11]ESPH!H96</f>
        <v>4770.8399999999974</v>
      </c>
      <c r="H96" s="13">
        <f>[11]ESPH!I96</f>
        <v>4770.8399999999974</v>
      </c>
      <c r="I96" s="13">
        <f>[11]ESPH!J96</f>
        <v>4770.8399999999974</v>
      </c>
      <c r="J96" s="13">
        <f>[11]ESPH!K96</f>
        <v>4770.8399999999974</v>
      </c>
      <c r="K96" s="13">
        <f>[11]ESPH!L96</f>
        <v>4770.8399999999974</v>
      </c>
      <c r="L96" s="13">
        <f>[11]ESPH!M96</f>
        <v>4770.8399999999974</v>
      </c>
      <c r="M96" s="13">
        <f>[11]ESPH!N96</f>
        <v>4770.8399999999974</v>
      </c>
      <c r="N96" s="13"/>
    </row>
    <row r="97" spans="1:14" x14ac:dyDescent="0.3">
      <c r="A97" s="60" t="str">
        <f>[11]ESPH!B97</f>
        <v>h. Bloque 361-500 kWh</v>
      </c>
      <c r="B97" s="13">
        <f>[11]ESPH!C97</f>
        <v>85.619999999999933</v>
      </c>
      <c r="C97" s="13">
        <f>[11]ESPH!D97</f>
        <v>85.619999999999933</v>
      </c>
      <c r="D97" s="13">
        <f>[11]ESPH!E97</f>
        <v>85.619999999999933</v>
      </c>
      <c r="E97" s="13">
        <f>[11]ESPH!F97</f>
        <v>85.619999999999933</v>
      </c>
      <c r="F97" s="13">
        <f>[11]ESPH!G97</f>
        <v>85.619999999999933</v>
      </c>
      <c r="G97" s="13">
        <f>[11]ESPH!H97</f>
        <v>85.619999999999933</v>
      </c>
      <c r="H97" s="13">
        <f>[11]ESPH!I97</f>
        <v>85.619999999999933</v>
      </c>
      <c r="I97" s="13">
        <f>[11]ESPH!J97</f>
        <v>85.619999999999933</v>
      </c>
      <c r="J97" s="13">
        <f>[11]ESPH!K97</f>
        <v>85.619999999999933</v>
      </c>
      <c r="K97" s="13">
        <f>[11]ESPH!L97</f>
        <v>85.619999999999933</v>
      </c>
      <c r="L97" s="13">
        <f>[11]ESPH!M97</f>
        <v>85.619999999999933</v>
      </c>
      <c r="M97" s="13">
        <f>[11]ESPH!N97</f>
        <v>85.619999999999933</v>
      </c>
      <c r="N97" s="13"/>
    </row>
    <row r="98" spans="1:14" x14ac:dyDescent="0.3">
      <c r="A98" s="60" t="str">
        <f>[11]ESPH!B98</f>
        <v>i. Bloque mayor a 501 kWh</v>
      </c>
      <c r="B98" s="13">
        <f>[11]ESPH!C98</f>
        <v>8296.2699999999968</v>
      </c>
      <c r="C98" s="13">
        <f>[11]ESPH!D98</f>
        <v>8296.2699999999968</v>
      </c>
      <c r="D98" s="13">
        <f>[11]ESPH!E98</f>
        <v>8296.2699999999968</v>
      </c>
      <c r="E98" s="13">
        <f>[11]ESPH!F98</f>
        <v>8296.2699999999968</v>
      </c>
      <c r="F98" s="13">
        <f>[11]ESPH!G98</f>
        <v>8296.2699999999968</v>
      </c>
      <c r="G98" s="13">
        <f>[11]ESPH!H98</f>
        <v>8296.2699999999968</v>
      </c>
      <c r="H98" s="13">
        <f>[11]ESPH!I98</f>
        <v>8296.2699999999968</v>
      </c>
      <c r="I98" s="13">
        <f>[11]ESPH!J98</f>
        <v>8296.2699999999968</v>
      </c>
      <c r="J98" s="13">
        <f>[11]ESPH!K98</f>
        <v>8296.2699999999968</v>
      </c>
      <c r="K98" s="13">
        <f>[11]ESPH!L98</f>
        <v>8296.2699999999968</v>
      </c>
      <c r="L98" s="13">
        <f>[11]ESPH!M98</f>
        <v>8296.2699999999968</v>
      </c>
      <c r="M98" s="13">
        <f>[11]ESPH!N98</f>
        <v>8296.2699999999968</v>
      </c>
      <c r="N98" s="13"/>
    </row>
    <row r="99" spans="1:14" x14ac:dyDescent="0.3">
      <c r="A99" s="127" t="str">
        <f>[11]ESPH!B99</f>
        <v>j. Bloque mayor a 501 kWh</v>
      </c>
      <c r="B99" s="115">
        <f>[11]ESPH!C99</f>
        <v>94.869999999999933</v>
      </c>
      <c r="C99" s="115">
        <f>[11]ESPH!D99</f>
        <v>94.869999999999933</v>
      </c>
      <c r="D99" s="115">
        <f>[11]ESPH!E99</f>
        <v>94.869999999999933</v>
      </c>
      <c r="E99" s="115">
        <f>[11]ESPH!F99</f>
        <v>94.869999999999933</v>
      </c>
      <c r="F99" s="115">
        <f>[11]ESPH!G99</f>
        <v>94.869999999999933</v>
      </c>
      <c r="G99" s="115">
        <f>[11]ESPH!H99</f>
        <v>94.869999999999933</v>
      </c>
      <c r="H99" s="115">
        <f>[11]ESPH!I99</f>
        <v>94.869999999999933</v>
      </c>
      <c r="I99" s="115">
        <f>[11]ESPH!J99</f>
        <v>94.869999999999933</v>
      </c>
      <c r="J99" s="115">
        <f>[11]ESPH!K99</f>
        <v>94.869999999999933</v>
      </c>
      <c r="K99" s="115">
        <f>[11]ESPH!L99</f>
        <v>94.869999999999933</v>
      </c>
      <c r="L99" s="115">
        <f>[11]ESPH!M99</f>
        <v>94.869999999999933</v>
      </c>
      <c r="M99" s="115">
        <f>[11]ESPH!N99</f>
        <v>94.869999999999933</v>
      </c>
      <c r="N99" s="13"/>
    </row>
    <row r="100" spans="1:14" x14ac:dyDescent="0.3">
      <c r="A100" s="51" t="str">
        <f>[11]ESPH!B100</f>
        <v>Tarifa en centros de recarga en planteles para autobuses electricos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 spans="1:14" x14ac:dyDescent="0.3">
      <c r="A101" s="51" t="str">
        <f>[11]ESPH!B101</f>
        <v>T-BE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 spans="1:14" x14ac:dyDescent="0.3">
      <c r="A102" s="127" t="str">
        <f>[11]ESPH!B102</f>
        <v>b. Consumo de Energía cada kWh</v>
      </c>
      <c r="B102" s="115">
        <f>[11]ESPH!C102</f>
        <v>52.869999999999955</v>
      </c>
      <c r="C102" s="115">
        <f>[11]ESPH!D102</f>
        <v>52.869999999999962</v>
      </c>
      <c r="D102" s="115">
        <f>[11]ESPH!E102</f>
        <v>52.869999999999955</v>
      </c>
      <c r="E102" s="115">
        <f>[11]ESPH!F102</f>
        <v>52.869999999999962</v>
      </c>
      <c r="F102" s="115">
        <f>[11]ESPH!G102</f>
        <v>52.869999999999955</v>
      </c>
      <c r="G102" s="115">
        <f>[11]ESPH!H102</f>
        <v>52.869999999999962</v>
      </c>
      <c r="H102" s="115">
        <f>[11]ESPH!I102</f>
        <v>52.869999999999955</v>
      </c>
      <c r="I102" s="115">
        <f>[11]ESPH!J102</f>
        <v>52.869999999999955</v>
      </c>
      <c r="J102" s="115">
        <f>[11]ESPH!K102</f>
        <v>52.869999999999962</v>
      </c>
      <c r="K102" s="115">
        <f>[11]ESPH!L102</f>
        <v>52.869999999999955</v>
      </c>
      <c r="L102" s="115">
        <f>[11]ESPH!M102</f>
        <v>52.869999999999962</v>
      </c>
      <c r="M102" s="115">
        <f>[11]ESPH!N102</f>
        <v>52.869999999999955</v>
      </c>
      <c r="N102" s="13"/>
    </row>
    <row r="103" spans="1:14" x14ac:dyDescent="0.3">
      <c r="A103" s="51" t="str">
        <f>[11]ESPH!B103</f>
        <v>Tarifa para los costos de interconeción 
excedentes de energía (colones/kWh)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</row>
    <row r="104" spans="1:14" x14ac:dyDescent="0.3">
      <c r="A104" s="51" t="str">
        <f>[11]ESPH!B104</f>
        <v>T-TCI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 spans="1:14" x14ac:dyDescent="0.3">
      <c r="A105" s="60" t="str">
        <f>[11]ESPH!B105</f>
        <v>Etapa I</v>
      </c>
      <c r="B105" s="147">
        <f>[11]ESPH!C105</f>
        <v>12757</v>
      </c>
      <c r="C105" s="147">
        <f>[11]ESPH!D105</f>
        <v>12757</v>
      </c>
      <c r="D105" s="147">
        <f>[11]ESPH!E105</f>
        <v>12757</v>
      </c>
      <c r="E105" s="147">
        <f>[11]ESPH!F105</f>
        <v>12757</v>
      </c>
      <c r="F105" s="147">
        <f>[11]ESPH!G105</f>
        <v>12757</v>
      </c>
      <c r="G105" s="147">
        <f>[11]ESPH!H105</f>
        <v>12757</v>
      </c>
      <c r="H105" s="147">
        <f>[11]ESPH!I105</f>
        <v>13001.548387096775</v>
      </c>
      <c r="I105" s="147">
        <f>[11]ESPH!J105</f>
        <v>13118</v>
      </c>
      <c r="J105" s="147">
        <f>[11]ESPH!K105</f>
        <v>13118</v>
      </c>
      <c r="K105" s="147">
        <f>[11]ESPH!L105</f>
        <v>13118</v>
      </c>
      <c r="L105" s="147">
        <f>[11]ESPH!M105</f>
        <v>13118</v>
      </c>
      <c r="M105" s="147">
        <f>[11]ESPH!N105</f>
        <v>13118</v>
      </c>
      <c r="N105" s="13"/>
    </row>
    <row r="106" spans="1:14" x14ac:dyDescent="0.3">
      <c r="A106" s="60" t="str">
        <f>[11]ESPH!B106</f>
        <v>Etapa II</v>
      </c>
      <c r="B106" s="147">
        <f>[11]ESPH!C106</f>
        <v>72766</v>
      </c>
      <c r="C106" s="147">
        <f>[11]ESPH!D106</f>
        <v>72766</v>
      </c>
      <c r="D106" s="147">
        <f>[11]ESPH!E106</f>
        <v>72766</v>
      </c>
      <c r="E106" s="147">
        <f>[11]ESPH!F106</f>
        <v>72766</v>
      </c>
      <c r="F106" s="147">
        <f>[11]ESPH!G106</f>
        <v>72766</v>
      </c>
      <c r="G106" s="147">
        <f>[11]ESPH!H106</f>
        <v>72766</v>
      </c>
      <c r="H106" s="147">
        <f>[11]ESPH!I106</f>
        <v>73215.129032258061</v>
      </c>
      <c r="I106" s="147">
        <f>[11]ESPH!J106</f>
        <v>73429</v>
      </c>
      <c r="J106" s="147">
        <f>[11]ESPH!K106</f>
        <v>73429</v>
      </c>
      <c r="K106" s="147">
        <f>[11]ESPH!L106</f>
        <v>73429</v>
      </c>
      <c r="L106" s="147">
        <f>[11]ESPH!M106</f>
        <v>73429</v>
      </c>
      <c r="M106" s="147">
        <f>[11]ESPH!N106</f>
        <v>73429</v>
      </c>
      <c r="N106" s="13"/>
    </row>
    <row r="107" spans="1:14" x14ac:dyDescent="0.3">
      <c r="A107" s="60" t="str">
        <f>[11]ESPH!B107</f>
        <v>Etapa III</v>
      </c>
      <c r="B107" s="147">
        <f>[11]ESPH!C107</f>
        <v>77764</v>
      </c>
      <c r="C107" s="147">
        <f>[11]ESPH!D107</f>
        <v>77764</v>
      </c>
      <c r="D107" s="147">
        <f>[11]ESPH!E107</f>
        <v>77764</v>
      </c>
      <c r="E107" s="147">
        <f>[11]ESPH!F107</f>
        <v>77764</v>
      </c>
      <c r="F107" s="147">
        <f>[11]ESPH!G107</f>
        <v>77764</v>
      </c>
      <c r="G107" s="147">
        <f>[11]ESPH!H107</f>
        <v>77764</v>
      </c>
      <c r="H107" s="147">
        <f>[11]ESPH!I107</f>
        <v>78008.548387096773</v>
      </c>
      <c r="I107" s="147">
        <f>[11]ESPH!J107</f>
        <v>78125</v>
      </c>
      <c r="J107" s="147">
        <f>[11]ESPH!K107</f>
        <v>78125</v>
      </c>
      <c r="K107" s="147">
        <f>[11]ESPH!L107</f>
        <v>78125</v>
      </c>
      <c r="L107" s="147">
        <f>[11]ESPH!M107</f>
        <v>78125</v>
      </c>
      <c r="M107" s="147">
        <f>[11]ESPH!N107</f>
        <v>78125</v>
      </c>
      <c r="N107" s="13"/>
    </row>
    <row r="108" spans="1:14" x14ac:dyDescent="0.3">
      <c r="A108" s="127" t="str">
        <f>[11]ESPH!B108</f>
        <v>Etapa IV</v>
      </c>
      <c r="B108" s="148">
        <f>[11]ESPH!C108</f>
        <v>44982</v>
      </c>
      <c r="C108" s="148">
        <f>[11]ESPH!D108</f>
        <v>44982</v>
      </c>
      <c r="D108" s="148">
        <f>[11]ESPH!E108</f>
        <v>44982</v>
      </c>
      <c r="E108" s="148">
        <f>[11]ESPH!F108</f>
        <v>44982</v>
      </c>
      <c r="F108" s="148">
        <f>[11]ESPH!G108</f>
        <v>44982</v>
      </c>
      <c r="G108" s="148">
        <f>[11]ESPH!H108</f>
        <v>44982</v>
      </c>
      <c r="H108" s="148">
        <f>[11]ESPH!I108</f>
        <v>44893.258064516129</v>
      </c>
      <c r="I108" s="148">
        <f>[11]ESPH!J108</f>
        <v>44851</v>
      </c>
      <c r="J108" s="148">
        <f>[11]ESPH!K108</f>
        <v>44851</v>
      </c>
      <c r="K108" s="148">
        <f>[11]ESPH!L108</f>
        <v>44851</v>
      </c>
      <c r="L108" s="148">
        <f>[11]ESPH!M108</f>
        <v>44851</v>
      </c>
      <c r="M108" s="148">
        <f>[11]ESPH!N108</f>
        <v>44851</v>
      </c>
      <c r="N108" s="13"/>
    </row>
    <row r="109" spans="1:14" x14ac:dyDescent="0.3">
      <c r="A109" s="51" t="str">
        <f>[11]ESPH!B109</f>
        <v>Tarifa máxima para la compra-venta de
excedentes de energía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 spans="1:14" x14ac:dyDescent="0.3">
      <c r="A110" s="51" t="str">
        <f>[11]ESPH!B110</f>
        <v>T-TCVE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x14ac:dyDescent="0.3">
      <c r="A111" s="60" t="str">
        <f>[11]ESPH!B111</f>
        <v>Periodo Noche</v>
      </c>
      <c r="B111" s="13">
        <f>[11]ESPH!C111</f>
        <v>27.190000000000023</v>
      </c>
      <c r="C111" s="13">
        <f>[11]ESPH!D111</f>
        <v>27.190000000000019</v>
      </c>
      <c r="D111" s="13">
        <f>[11]ESPH!E111</f>
        <v>27.190000000000023</v>
      </c>
      <c r="E111" s="13">
        <f>[11]ESPH!F111</f>
        <v>27.190000000000019</v>
      </c>
      <c r="F111" s="13">
        <f>[11]ESPH!G111</f>
        <v>27.190000000000023</v>
      </c>
      <c r="G111" s="13">
        <f>[11]ESPH!H111</f>
        <v>27.190000000000019</v>
      </c>
      <c r="H111" s="13">
        <f>[11]ESPH!I111</f>
        <v>27.190000000000023</v>
      </c>
      <c r="I111" s="13">
        <f>[11]ESPH!J111</f>
        <v>27.190000000000023</v>
      </c>
      <c r="J111" s="13">
        <f>[11]ESPH!K111</f>
        <v>27.190000000000019</v>
      </c>
      <c r="K111" s="13">
        <f>[11]ESPH!L111</f>
        <v>27.190000000000023</v>
      </c>
      <c r="L111" s="13">
        <f>[11]ESPH!M111</f>
        <v>27.190000000000019</v>
      </c>
      <c r="M111" s="13">
        <f>[11]ESPH!N111</f>
        <v>27.190000000000023</v>
      </c>
      <c r="N111" s="13"/>
    </row>
    <row r="112" spans="1:14" x14ac:dyDescent="0.3">
      <c r="A112" s="60" t="str">
        <f>[11]ESPH!B112</f>
        <v>Periodo Punta</v>
      </c>
      <c r="B112" s="13">
        <f>[11]ESPH!C112</f>
        <v>55.549999999999969</v>
      </c>
      <c r="C112" s="13">
        <f>[11]ESPH!D112</f>
        <v>55.549999999999969</v>
      </c>
      <c r="D112" s="13">
        <f>[11]ESPH!E112</f>
        <v>55.549999999999969</v>
      </c>
      <c r="E112" s="13">
        <f>[11]ESPH!F112</f>
        <v>55.549999999999969</v>
      </c>
      <c r="F112" s="13">
        <f>[11]ESPH!G112</f>
        <v>55.549999999999969</v>
      </c>
      <c r="G112" s="13">
        <f>[11]ESPH!H112</f>
        <v>55.549999999999969</v>
      </c>
      <c r="H112" s="13">
        <f>[11]ESPH!I112</f>
        <v>55.549999999999969</v>
      </c>
      <c r="I112" s="13">
        <f>[11]ESPH!J112</f>
        <v>55.549999999999969</v>
      </c>
      <c r="J112" s="13">
        <f>[11]ESPH!K112</f>
        <v>55.549999999999969</v>
      </c>
      <c r="K112" s="13">
        <f>[11]ESPH!L112</f>
        <v>55.549999999999969</v>
      </c>
      <c r="L112" s="13">
        <f>[11]ESPH!M112</f>
        <v>55.549999999999969</v>
      </c>
      <c r="M112" s="13">
        <f>[11]ESPH!N112</f>
        <v>55.549999999999969</v>
      </c>
      <c r="N112" s="13"/>
    </row>
    <row r="113" spans="1:14" x14ac:dyDescent="0.3">
      <c r="A113" s="127" t="str">
        <f>[11]ESPH!B113</f>
        <v>Periodo Valle</v>
      </c>
      <c r="B113" s="115">
        <f>[11]ESPH!C113</f>
        <v>41.47000000000002</v>
      </c>
      <c r="C113" s="115">
        <f>[11]ESPH!D113</f>
        <v>41.47000000000002</v>
      </c>
      <c r="D113" s="115">
        <f>[11]ESPH!E113</f>
        <v>41.47000000000002</v>
      </c>
      <c r="E113" s="115">
        <f>[11]ESPH!F113</f>
        <v>41.47000000000002</v>
      </c>
      <c r="F113" s="115">
        <f>[11]ESPH!G113</f>
        <v>41.47000000000002</v>
      </c>
      <c r="G113" s="115">
        <f>[11]ESPH!H113</f>
        <v>41.47000000000002</v>
      </c>
      <c r="H113" s="115">
        <f>[11]ESPH!I113</f>
        <v>41.47000000000002</v>
      </c>
      <c r="I113" s="115">
        <f>[11]ESPH!J113</f>
        <v>41.47000000000002</v>
      </c>
      <c r="J113" s="115">
        <f>[11]ESPH!K113</f>
        <v>41.47000000000002</v>
      </c>
      <c r="K113" s="115">
        <f>[11]ESPH!L113</f>
        <v>41.47000000000002</v>
      </c>
      <c r="L113" s="115">
        <f>[11]ESPH!M113</f>
        <v>41.47000000000002</v>
      </c>
      <c r="M113" s="115">
        <f>[11]ESPH!N113</f>
        <v>41.47000000000002</v>
      </c>
      <c r="N113" s="13"/>
    </row>
    <row r="114" spans="1:14" x14ac:dyDescent="0.3">
      <c r="A114" s="51" t="str">
        <f>[11]ESPH!B114</f>
        <v>Tarifa de los recursos energéticos distribuidos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 spans="1:14" x14ac:dyDescent="0.3">
      <c r="A115" s="51" t="str">
        <f>[11]ESPH!B115</f>
        <v>T-TDER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spans="1:14" x14ac:dyDescent="0.3">
      <c r="A116" s="127" t="str">
        <f>[11]ESPH!B116</f>
        <v>Por kW instalado</v>
      </c>
      <c r="B116" s="115">
        <f>[11]ESPH!C116</f>
        <v>217</v>
      </c>
      <c r="C116" s="115">
        <f>[11]ESPH!D116</f>
        <v>217</v>
      </c>
      <c r="D116" s="115">
        <f>[11]ESPH!E116</f>
        <v>217</v>
      </c>
      <c r="E116" s="115">
        <f>[11]ESPH!F116</f>
        <v>217</v>
      </c>
      <c r="F116" s="115">
        <f>[11]ESPH!G116</f>
        <v>217</v>
      </c>
      <c r="G116" s="115">
        <f>[11]ESPH!H116</f>
        <v>217</v>
      </c>
      <c r="H116" s="115">
        <f>[11]ESPH!I116</f>
        <v>217</v>
      </c>
      <c r="I116" s="115">
        <f>[11]ESPH!J116</f>
        <v>217</v>
      </c>
      <c r="J116" s="115">
        <f>[11]ESPH!K116</f>
        <v>217</v>
      </c>
      <c r="K116" s="115">
        <f>[11]ESPH!L116</f>
        <v>217</v>
      </c>
      <c r="L116" s="115">
        <f>[11]ESPH!M116</f>
        <v>217</v>
      </c>
      <c r="M116" s="115">
        <f>[11]ESPH!N116</f>
        <v>217</v>
      </c>
      <c r="N116" s="13"/>
    </row>
    <row r="117" spans="1:14" x14ac:dyDescent="0.3">
      <c r="A117" s="51" t="str">
        <f>[11]ESPH!B117</f>
        <v xml:space="preserve">Tarifa de peajes de distribución 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 spans="1:14" x14ac:dyDescent="0.3">
      <c r="A118" s="51" t="str">
        <f>[11]ESPH!B118</f>
        <v>T-TPDx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 spans="1:14" x14ac:dyDescent="0.3">
      <c r="A119" s="127" t="str">
        <f>[11]ESPH!B119</f>
        <v>Por Energía transportada</v>
      </c>
      <c r="B119" s="115">
        <f>[11]ESPH!C119</f>
        <v>0.60999999999999976</v>
      </c>
      <c r="C119" s="115">
        <f>[11]ESPH!D119</f>
        <v>0.60999999999999976</v>
      </c>
      <c r="D119" s="115">
        <f>[11]ESPH!E119</f>
        <v>0.60999999999999976</v>
      </c>
      <c r="E119" s="115">
        <f>[11]ESPH!F119</f>
        <v>0.60999999999999976</v>
      </c>
      <c r="F119" s="115">
        <f>[11]ESPH!G119</f>
        <v>0.60999999999999976</v>
      </c>
      <c r="G119" s="115">
        <f>[11]ESPH!H119</f>
        <v>0.60999999999999976</v>
      </c>
      <c r="H119" s="115">
        <f>[11]ESPH!I119</f>
        <v>0.60999999999999976</v>
      </c>
      <c r="I119" s="115">
        <f>[11]ESPH!J119</f>
        <v>0.60999999999999976</v>
      </c>
      <c r="J119" s="115">
        <f>[11]ESPH!K119</f>
        <v>0.60999999999999976</v>
      </c>
      <c r="K119" s="115">
        <f>[11]ESPH!L119</f>
        <v>0.60999999999999976</v>
      </c>
      <c r="L119" s="115">
        <f>[11]ESPH!M119</f>
        <v>0.60999999999999976</v>
      </c>
      <c r="M119" s="115">
        <f>[11]ESPH!N119</f>
        <v>0.60999999999999976</v>
      </c>
      <c r="N119" s="13"/>
    </row>
    <row r="120" spans="1:14" x14ac:dyDescent="0.3">
      <c r="A120" s="60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 spans="1:14" x14ac:dyDescent="0.3">
      <c r="A121" s="60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 spans="1:14" x14ac:dyDescent="0.3">
      <c r="A122" s="60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 spans="1:14" x14ac:dyDescent="0.3">
      <c r="A123" s="60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 spans="1:14" x14ac:dyDescent="0.3">
      <c r="A124" s="60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 spans="1:14" x14ac:dyDescent="0.3">
      <c r="A125" s="24" t="s">
        <v>25</v>
      </c>
    </row>
    <row r="126" spans="1:14" x14ac:dyDescent="0.3">
      <c r="A126" s="24" t="s">
        <v>76</v>
      </c>
    </row>
    <row r="129" spans="1:13" x14ac:dyDescent="0.3">
      <c r="A129" s="179" t="s">
        <v>67</v>
      </c>
      <c r="B129" s="179"/>
      <c r="C129" s="179"/>
      <c r="D129" s="179"/>
      <c r="E129" s="179"/>
      <c r="F129" s="179"/>
      <c r="G129" s="179"/>
      <c r="H129" s="179"/>
      <c r="I129" s="179"/>
      <c r="J129" s="179"/>
    </row>
    <row r="130" spans="1:13" x14ac:dyDescent="0.3">
      <c r="A130" s="180" t="s">
        <v>250</v>
      </c>
      <c r="B130" s="180"/>
      <c r="C130" s="180"/>
      <c r="D130" s="180"/>
      <c r="E130" s="180"/>
      <c r="F130" s="180"/>
      <c r="G130" s="180"/>
      <c r="H130" s="180"/>
      <c r="I130" s="180"/>
      <c r="J130" s="180"/>
    </row>
    <row r="131" spans="1:13" x14ac:dyDescent="0.3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</row>
    <row r="132" spans="1:13" x14ac:dyDescent="0.3">
      <c r="A132" s="78" t="str">
        <f>[11]ESPH!B127</f>
        <v>Promedio de Tarifa</v>
      </c>
      <c r="B132" s="78" t="str">
        <f>[11]ESPH!C127</f>
        <v>Mes</v>
      </c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</row>
    <row r="133" spans="1:13" x14ac:dyDescent="0.3">
      <c r="A133" s="117" t="str">
        <f>[11]ESPH!B128</f>
        <v>º</v>
      </c>
      <c r="B133" s="117" t="str">
        <f>[11]ESPH!C128</f>
        <v>Enero</v>
      </c>
      <c r="C133" s="117" t="str">
        <f>[11]ESPH!D128</f>
        <v>Febrero</v>
      </c>
      <c r="D133" s="117" t="str">
        <f>[11]ESPH!E128</f>
        <v>Marzo</v>
      </c>
      <c r="E133" s="117" t="str">
        <f>[11]ESPH!F128</f>
        <v>Abril</v>
      </c>
      <c r="F133" s="117" t="str">
        <f>[11]ESPH!G128</f>
        <v>Mayo</v>
      </c>
      <c r="G133" s="117" t="str">
        <f>[11]ESPH!H128</f>
        <v>Junio</v>
      </c>
      <c r="H133" s="117" t="str">
        <f>[11]ESPH!I128</f>
        <v>Julio</v>
      </c>
      <c r="I133" s="117" t="str">
        <f>[11]ESPH!J128</f>
        <v>Agosto</v>
      </c>
      <c r="J133" s="117" t="str">
        <f>[11]ESPH!K128</f>
        <v>Septiembre</v>
      </c>
      <c r="K133" s="117" t="str">
        <f>[11]ESPH!L128</f>
        <v>Octubre</v>
      </c>
      <c r="L133" s="117" t="str">
        <f>[11]ESPH!M128</f>
        <v>Noviembre</v>
      </c>
      <c r="M133" s="117" t="str">
        <f>[11]ESPH!N128</f>
        <v>Diciembre</v>
      </c>
    </row>
    <row r="134" spans="1:13" x14ac:dyDescent="0.3">
      <c r="A134" s="95" t="str">
        <f>[11]ESPH!B129</f>
        <v>VENTAS AL SERVICIO DE DISTRIBUCIÓN</v>
      </c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</row>
    <row r="135" spans="1:13" x14ac:dyDescent="0.3">
      <c r="A135" s="95" t="str">
        <f>[11]ESPH!B130</f>
        <v>T-SD</v>
      </c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</row>
    <row r="136" spans="1:13" x14ac:dyDescent="0.3">
      <c r="A136" s="95" t="str">
        <f>[11]ESPH!B131</f>
        <v>a. Energía Punta Máximo</v>
      </c>
      <c r="B136" s="95">
        <f>[11]ESPH!C131</f>
        <v>72.880000000000052</v>
      </c>
      <c r="C136" s="95">
        <f>[11]ESPH!D131</f>
        <v>72.880000000000038</v>
      </c>
      <c r="D136" s="95">
        <f>[11]ESPH!E131</f>
        <v>72.880000000000052</v>
      </c>
      <c r="E136" s="95">
        <f>[11]ESPH!F131</f>
        <v>72.880000000000052</v>
      </c>
      <c r="F136" s="95">
        <f>[11]ESPH!G131</f>
        <v>72.880000000000052</v>
      </c>
      <c r="G136" s="95">
        <f>[11]ESPH!H131</f>
        <v>72.880000000000052</v>
      </c>
      <c r="H136" s="95">
        <f>[11]ESPH!I131</f>
        <v>72.880000000000052</v>
      </c>
      <c r="I136" s="95">
        <f>[11]ESPH!J131</f>
        <v>72.880000000000052</v>
      </c>
      <c r="J136" s="95">
        <f>[11]ESPH!K131</f>
        <v>72.880000000000052</v>
      </c>
      <c r="K136" s="95">
        <f>[11]ESPH!L131</f>
        <v>72.880000000000052</v>
      </c>
      <c r="L136" s="95">
        <f>[11]ESPH!M131</f>
        <v>72.880000000000052</v>
      </c>
      <c r="M136" s="95">
        <f>[11]ESPH!N131</f>
        <v>72.880000000000052</v>
      </c>
    </row>
    <row r="137" spans="1:13" x14ac:dyDescent="0.3">
      <c r="A137" s="95" t="str">
        <f>[11]ESPH!B132</f>
        <v>b. Energía Punta Mínimo</v>
      </c>
      <c r="B137" s="95">
        <f>[11]ESPH!C132</f>
        <v>64.839999999999975</v>
      </c>
      <c r="C137" s="95">
        <f>[11]ESPH!D132</f>
        <v>64.839999999999975</v>
      </c>
      <c r="D137" s="95">
        <f>[11]ESPH!E132</f>
        <v>64.839999999999975</v>
      </c>
      <c r="E137" s="95">
        <f>[11]ESPH!F132</f>
        <v>64.839999999999975</v>
      </c>
      <c r="F137" s="95">
        <f>[11]ESPH!G132</f>
        <v>64.839999999999975</v>
      </c>
      <c r="G137" s="95">
        <f>[11]ESPH!H132</f>
        <v>64.839999999999975</v>
      </c>
      <c r="H137" s="95">
        <f>[11]ESPH!I132</f>
        <v>64.839999999999975</v>
      </c>
      <c r="I137" s="95">
        <f>[11]ESPH!J132</f>
        <v>64.839999999999975</v>
      </c>
      <c r="J137" s="95">
        <f>[11]ESPH!K132</f>
        <v>64.839999999999975</v>
      </c>
      <c r="K137" s="95">
        <f>[11]ESPH!L132</f>
        <v>64.839999999999975</v>
      </c>
      <c r="L137" s="95">
        <f>[11]ESPH!M132</f>
        <v>64.839999999999975</v>
      </c>
      <c r="M137" s="95">
        <f>[11]ESPH!N132</f>
        <v>64.839999999999975</v>
      </c>
    </row>
    <row r="138" spans="1:13" x14ac:dyDescent="0.3">
      <c r="A138" s="95" t="str">
        <f>[11]ESPH!B133</f>
        <v>c. Energía Valle Máximo</v>
      </c>
      <c r="B138" s="95">
        <f>[11]ESPH!C133</f>
        <v>54.410000000000018</v>
      </c>
      <c r="C138" s="95">
        <f>[11]ESPH!D133</f>
        <v>54.410000000000011</v>
      </c>
      <c r="D138" s="95">
        <f>[11]ESPH!E133</f>
        <v>54.410000000000018</v>
      </c>
      <c r="E138" s="95">
        <f>[11]ESPH!F133</f>
        <v>54.410000000000011</v>
      </c>
      <c r="F138" s="95">
        <f>[11]ESPH!G133</f>
        <v>54.410000000000018</v>
      </c>
      <c r="G138" s="95">
        <f>[11]ESPH!H133</f>
        <v>54.410000000000011</v>
      </c>
      <c r="H138" s="95">
        <f>[11]ESPH!I133</f>
        <v>54.410000000000018</v>
      </c>
      <c r="I138" s="95">
        <f>[11]ESPH!J133</f>
        <v>54.410000000000018</v>
      </c>
      <c r="J138" s="95">
        <f>[11]ESPH!K133</f>
        <v>54.410000000000011</v>
      </c>
      <c r="K138" s="95">
        <f>[11]ESPH!L133</f>
        <v>54.410000000000018</v>
      </c>
      <c r="L138" s="95">
        <f>[11]ESPH!M133</f>
        <v>54.410000000000011</v>
      </c>
      <c r="M138" s="95">
        <f>[11]ESPH!N133</f>
        <v>54.410000000000018</v>
      </c>
    </row>
    <row r="139" spans="1:13" x14ac:dyDescent="0.3">
      <c r="A139" s="95" t="str">
        <f>[11]ESPH!B134</f>
        <v>d. Energía Valle Mínimo</v>
      </c>
      <c r="B139" s="95">
        <f>[11]ESPH!C134</f>
        <v>48.410000000000011</v>
      </c>
      <c r="C139" s="95">
        <f>[11]ESPH!D134</f>
        <v>48.410000000000004</v>
      </c>
      <c r="D139" s="95">
        <f>[11]ESPH!E134</f>
        <v>48.410000000000011</v>
      </c>
      <c r="E139" s="95">
        <f>[11]ESPH!F134</f>
        <v>48.410000000000004</v>
      </c>
      <c r="F139" s="95">
        <f>[11]ESPH!G134</f>
        <v>48.410000000000011</v>
      </c>
      <c r="G139" s="95">
        <f>[11]ESPH!H134</f>
        <v>48.410000000000004</v>
      </c>
      <c r="H139" s="95">
        <f>[11]ESPH!I134</f>
        <v>48.410000000000011</v>
      </c>
      <c r="I139" s="95">
        <f>[11]ESPH!J134</f>
        <v>48.410000000000011</v>
      </c>
      <c r="J139" s="95">
        <f>[11]ESPH!K134</f>
        <v>48.410000000000004</v>
      </c>
      <c r="K139" s="95">
        <f>[11]ESPH!L134</f>
        <v>48.410000000000011</v>
      </c>
      <c r="L139" s="95">
        <f>[11]ESPH!M134</f>
        <v>48.410000000000004</v>
      </c>
      <c r="M139" s="95">
        <f>[11]ESPH!N134</f>
        <v>48.410000000000011</v>
      </c>
    </row>
    <row r="140" spans="1:13" x14ac:dyDescent="0.3">
      <c r="A140" s="95" t="str">
        <f>[11]ESPH!B135</f>
        <v>e. Energía Noche Máximo</v>
      </c>
      <c r="B140" s="95">
        <f>[11]ESPH!C135</f>
        <v>35.669999999999995</v>
      </c>
      <c r="C140" s="95">
        <f>[11]ESPH!D135</f>
        <v>35.669999999999987</v>
      </c>
      <c r="D140" s="95">
        <f>[11]ESPH!E135</f>
        <v>35.669999999999995</v>
      </c>
      <c r="E140" s="95">
        <f>[11]ESPH!F135</f>
        <v>35.669999999999987</v>
      </c>
      <c r="F140" s="95">
        <f>[11]ESPH!G135</f>
        <v>35.669999999999995</v>
      </c>
      <c r="G140" s="95">
        <f>[11]ESPH!H135</f>
        <v>35.669999999999987</v>
      </c>
      <c r="H140" s="95">
        <f>[11]ESPH!I135</f>
        <v>35.669999999999995</v>
      </c>
      <c r="I140" s="95">
        <f>[11]ESPH!J135</f>
        <v>35.669999999999995</v>
      </c>
      <c r="J140" s="95">
        <f>[11]ESPH!K135</f>
        <v>35.669999999999987</v>
      </c>
      <c r="K140" s="95">
        <f>[11]ESPH!L135</f>
        <v>35.669999999999995</v>
      </c>
      <c r="L140" s="95">
        <f>[11]ESPH!M135</f>
        <v>35.669999999999987</v>
      </c>
      <c r="M140" s="95">
        <f>[11]ESPH!N135</f>
        <v>35.669999999999995</v>
      </c>
    </row>
    <row r="141" spans="1:13" x14ac:dyDescent="0.3">
      <c r="A141" s="119" t="str">
        <f>[11]ESPH!B136</f>
        <v>f. Energía Noche Mínimo</v>
      </c>
      <c r="B141" s="119">
        <f>[11]ESPH!C136</f>
        <v>31.740000000000006</v>
      </c>
      <c r="C141" s="119">
        <f>[11]ESPH!D136</f>
        <v>31.740000000000006</v>
      </c>
      <c r="D141" s="119">
        <f>[11]ESPH!E136</f>
        <v>31.740000000000006</v>
      </c>
      <c r="E141" s="119">
        <f>[11]ESPH!F136</f>
        <v>31.740000000000006</v>
      </c>
      <c r="F141" s="119">
        <f>[11]ESPH!G136</f>
        <v>31.740000000000006</v>
      </c>
      <c r="G141" s="119">
        <f>[11]ESPH!H136</f>
        <v>31.740000000000006</v>
      </c>
      <c r="H141" s="119">
        <f>[11]ESPH!I136</f>
        <v>31.740000000000006</v>
      </c>
      <c r="I141" s="119">
        <f>[11]ESPH!J136</f>
        <v>31.740000000000006</v>
      </c>
      <c r="J141" s="119">
        <f>[11]ESPH!K136</f>
        <v>31.740000000000006</v>
      </c>
      <c r="K141" s="119">
        <f>[11]ESPH!L136</f>
        <v>31.740000000000006</v>
      </c>
      <c r="L141" s="119">
        <f>[11]ESPH!M136</f>
        <v>31.740000000000006</v>
      </c>
      <c r="M141" s="119">
        <f>[11]ESPH!N136</f>
        <v>31.740000000000006</v>
      </c>
    </row>
    <row r="142" spans="1:13" x14ac:dyDescent="0.3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</row>
    <row r="143" spans="1:13" x14ac:dyDescent="0.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</row>
    <row r="144" spans="1:13" x14ac:dyDescent="0.3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</row>
  </sheetData>
  <mergeCells count="4">
    <mergeCell ref="A5:L5"/>
    <mergeCell ref="A6:M6"/>
    <mergeCell ref="A129:J129"/>
    <mergeCell ref="A130:J130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F439-D237-4850-8C2E-1F187248C206}">
  <sheetPr>
    <tabColor theme="2"/>
  </sheetPr>
  <dimension ref="A5:M145"/>
  <sheetViews>
    <sheetView topLeftCell="F1" workbookViewId="0">
      <selection activeCell="N1" sqref="N1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5" spans="1:13" x14ac:dyDescent="0.3">
      <c r="A5" s="179" t="s">
        <v>70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251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[11]COOPELESCA!B7</f>
        <v>Tipo de tarifa y bloque</v>
      </c>
      <c r="B7" s="18" t="str">
        <f>[11]COOPELESCA!C7</f>
        <v>Enero</v>
      </c>
      <c r="C7" s="18" t="str">
        <f>[11]COOPELESCA!D7</f>
        <v>Febrero</v>
      </c>
      <c r="D7" s="18" t="str">
        <f>[11]COOPELESCA!E7</f>
        <v>Marzo</v>
      </c>
      <c r="E7" s="18" t="str">
        <f>[11]COOPELESCA!F7</f>
        <v>Abril</v>
      </c>
      <c r="F7" s="18" t="str">
        <f>[11]COOPELESCA!G7</f>
        <v>Mayo</v>
      </c>
      <c r="G7" s="18" t="str">
        <f>[11]COOPELESCA!H7</f>
        <v>Junio</v>
      </c>
      <c r="H7" s="18" t="str">
        <f>[11]COOPELESCA!I7</f>
        <v>Julio</v>
      </c>
      <c r="I7" s="18" t="str">
        <f>[11]COOPELESCA!J7</f>
        <v>Agosto</v>
      </c>
      <c r="J7" s="18" t="str">
        <f>[11]COOPELESCA!K7</f>
        <v>Septiembre</v>
      </c>
      <c r="K7" s="18" t="str">
        <f>[11]COOPELESCA!L7</f>
        <v>Octubre</v>
      </c>
      <c r="L7" s="18" t="str">
        <f>[11]COOPELESCA!M7</f>
        <v>Noviembre</v>
      </c>
      <c r="M7" s="18" t="str">
        <f>[11]COOPELESCA!N7</f>
        <v>Diciembre</v>
      </c>
    </row>
    <row r="8" spans="1:13" x14ac:dyDescent="0.3">
      <c r="A8" s="51" t="str">
        <f>[11]COOPELESCA!B8</f>
        <v>RESIDENCIAL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x14ac:dyDescent="0.3">
      <c r="A9" s="20" t="str">
        <f>[11]COOPELESCA!B9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[11]COOPELESCA!B10</f>
        <v>a. Bloque 0-145 kWh</v>
      </c>
      <c r="B10" s="13">
        <f>[11]COOPELESCA!C10</f>
        <v>1631.8499999999992</v>
      </c>
      <c r="C10" s="13">
        <f>[11]COOPELESCA!D10</f>
        <v>1631.8499999999992</v>
      </c>
      <c r="D10" s="13">
        <f>[11]COOPELESCA!E10</f>
        <v>1631.8499999999992</v>
      </c>
      <c r="E10" s="13">
        <f>[11]COOPELESCA!F10</f>
        <v>1631.8499999999992</v>
      </c>
      <c r="F10" s="13">
        <f>[11]COOPELESCA!G10</f>
        <v>1631.8499999999992</v>
      </c>
      <c r="G10" s="13">
        <f>[11]COOPELESCA!H10</f>
        <v>1631.8499999999992</v>
      </c>
      <c r="H10" s="13">
        <f>[11]COOPELESCA!I10</f>
        <v>1631.8499999999992</v>
      </c>
      <c r="I10" s="13">
        <f>[11]COOPELESCA!J10</f>
        <v>1631.8499999999992</v>
      </c>
      <c r="J10" s="13">
        <f>[11]COOPELESCA!K10</f>
        <v>1631.8499999999992</v>
      </c>
      <c r="K10" s="13">
        <f>[11]COOPELESCA!L10</f>
        <v>1631.8499999999992</v>
      </c>
      <c r="L10" s="13">
        <f>[11]COOPELESCA!M10</f>
        <v>1631.8499999999992</v>
      </c>
      <c r="M10" s="13">
        <f>[11]COOPELESCA!N10</f>
        <v>1631.8499999999992</v>
      </c>
    </row>
    <row r="11" spans="1:13" x14ac:dyDescent="0.3">
      <c r="A11" s="22" t="str">
        <f>[11]COOPELESCA!B11</f>
        <v>b. Bloque 0-145 kWh</v>
      </c>
      <c r="B11" s="13">
        <f>[11]COOPELESCA!C11</f>
        <v>51.930000000000007</v>
      </c>
      <c r="C11" s="13">
        <f>[11]COOPELESCA!D11</f>
        <v>51.93</v>
      </c>
      <c r="D11" s="13">
        <f>[11]COOPELESCA!E11</f>
        <v>51.930000000000007</v>
      </c>
      <c r="E11" s="13">
        <f>[11]COOPELESCA!F11</f>
        <v>51.93</v>
      </c>
      <c r="F11" s="13">
        <f>[11]COOPELESCA!G11</f>
        <v>51.930000000000007</v>
      </c>
      <c r="G11" s="13">
        <f>[11]COOPELESCA!H11</f>
        <v>51.93</v>
      </c>
      <c r="H11" s="13">
        <f>[11]COOPELESCA!I11</f>
        <v>51.930000000000007</v>
      </c>
      <c r="I11" s="13">
        <f>[11]COOPELESCA!J11</f>
        <v>51.930000000000007</v>
      </c>
      <c r="J11" s="13">
        <f>[11]COOPELESCA!K11</f>
        <v>51.93</v>
      </c>
      <c r="K11" s="13">
        <f>[11]COOPELESCA!L11</f>
        <v>51.930000000000007</v>
      </c>
      <c r="L11" s="13">
        <f>[11]COOPELESCA!M11</f>
        <v>51.93</v>
      </c>
      <c r="M11" s="13">
        <f>[11]COOPELESCA!N11</f>
        <v>51.930000000000007</v>
      </c>
    </row>
    <row r="12" spans="1:13" x14ac:dyDescent="0.3">
      <c r="A12" s="22" t="str">
        <f>[11]COOPELESCA!B12</f>
        <v xml:space="preserve">c. Bloque 146-200 kWh </v>
      </c>
      <c r="B12" s="13">
        <f>[11]COOPELESCA!C12</f>
        <v>3941.25</v>
      </c>
      <c r="C12" s="13">
        <f>[11]COOPELESCA!D12</f>
        <v>3941.25</v>
      </c>
      <c r="D12" s="13">
        <f>[11]COOPELESCA!E12</f>
        <v>3941.25</v>
      </c>
      <c r="E12" s="13">
        <f>[11]COOPELESCA!F12</f>
        <v>3941.25</v>
      </c>
      <c r="F12" s="13">
        <f>[11]COOPELESCA!G12</f>
        <v>3941.25</v>
      </c>
      <c r="G12" s="13">
        <f>[11]COOPELESCA!H12</f>
        <v>3941.25</v>
      </c>
      <c r="H12" s="13">
        <f>[11]COOPELESCA!I12</f>
        <v>3941.25</v>
      </c>
      <c r="I12" s="13">
        <f>[11]COOPELESCA!J12</f>
        <v>3941.25</v>
      </c>
      <c r="J12" s="13">
        <f>[11]COOPELESCA!K12</f>
        <v>3941.25</v>
      </c>
      <c r="K12" s="13">
        <f>[11]COOPELESCA!L12</f>
        <v>3941.25</v>
      </c>
      <c r="L12" s="13">
        <f>[11]COOPELESCA!M12</f>
        <v>3941.25</v>
      </c>
      <c r="M12" s="13">
        <f>[11]COOPELESCA!N12</f>
        <v>3941.25</v>
      </c>
    </row>
    <row r="13" spans="1:13" x14ac:dyDescent="0.3">
      <c r="A13" s="22" t="str">
        <f>[11]COOPELESCA!B13</f>
        <v xml:space="preserve">d. Bloque 146-200 kWh </v>
      </c>
      <c r="B13" s="13">
        <f>[11]COOPELESCA!C13</f>
        <v>59.390000000000043</v>
      </c>
      <c r="C13" s="13">
        <f>[11]COOPELESCA!D13</f>
        <v>59.390000000000036</v>
      </c>
      <c r="D13" s="13">
        <f>[11]COOPELESCA!E13</f>
        <v>59.390000000000043</v>
      </c>
      <c r="E13" s="13">
        <f>[11]COOPELESCA!F13</f>
        <v>59.390000000000036</v>
      </c>
      <c r="F13" s="13">
        <f>[11]COOPELESCA!G13</f>
        <v>59.390000000000043</v>
      </c>
      <c r="G13" s="13">
        <f>[11]COOPELESCA!H13</f>
        <v>59.390000000000036</v>
      </c>
      <c r="H13" s="13">
        <f>[11]COOPELESCA!I13</f>
        <v>59.390000000000043</v>
      </c>
      <c r="I13" s="13">
        <f>[11]COOPELESCA!J13</f>
        <v>59.390000000000043</v>
      </c>
      <c r="J13" s="13">
        <f>[11]COOPELESCA!K13</f>
        <v>59.390000000000036</v>
      </c>
      <c r="K13" s="13">
        <f>[11]COOPELESCA!L13</f>
        <v>59.390000000000043</v>
      </c>
      <c r="L13" s="13">
        <f>[11]COOPELESCA!M13</f>
        <v>59.390000000000036</v>
      </c>
      <c r="M13" s="13">
        <f>[11]COOPELESCA!N13</f>
        <v>59.390000000000043</v>
      </c>
    </row>
    <row r="14" spans="1:13" x14ac:dyDescent="0.3">
      <c r="A14" s="22" t="str">
        <f>[11]COOPELESCA!B14</f>
        <v>e. Bloque 201-270 kWh</v>
      </c>
      <c r="B14" s="13">
        <f>[11]COOPELESCA!C14</f>
        <v>4738.079999999999</v>
      </c>
      <c r="C14" s="13">
        <f>[11]COOPELESCA!D14</f>
        <v>4738.0800000000008</v>
      </c>
      <c r="D14" s="13">
        <f>[11]COOPELESCA!E14</f>
        <v>4738.079999999999</v>
      </c>
      <c r="E14" s="13">
        <f>[11]COOPELESCA!F14</f>
        <v>4738.08</v>
      </c>
      <c r="F14" s="13">
        <f>[11]COOPELESCA!G14</f>
        <v>4738.079999999999</v>
      </c>
      <c r="G14" s="13">
        <f>[11]COOPELESCA!H14</f>
        <v>4738.08</v>
      </c>
      <c r="H14" s="13">
        <f>[11]COOPELESCA!I14</f>
        <v>4738.079999999999</v>
      </c>
      <c r="I14" s="13">
        <f>[11]COOPELESCA!J14</f>
        <v>4738.079999999999</v>
      </c>
      <c r="J14" s="13">
        <f>[11]COOPELESCA!K14</f>
        <v>4738.08</v>
      </c>
      <c r="K14" s="13">
        <f>[11]COOPELESCA!L14</f>
        <v>4738.079999999999</v>
      </c>
      <c r="L14" s="13">
        <f>[11]COOPELESCA!M14</f>
        <v>4738.08</v>
      </c>
      <c r="M14" s="13">
        <f>[11]COOPELESCA!N14</f>
        <v>4738.079999999999</v>
      </c>
    </row>
    <row r="15" spans="1:13" x14ac:dyDescent="0.3">
      <c r="A15" s="22" t="str">
        <f>[11]COOPELESCA!B15</f>
        <v xml:space="preserve">f. Bloque 201-270 kWh </v>
      </c>
      <c r="B15" s="13">
        <f>[11]COOPELESCA!C15</f>
        <v>68.890000000000029</v>
      </c>
      <c r="C15" s="13">
        <f>[11]COOPELESCA!D15</f>
        <v>68.890000000000043</v>
      </c>
      <c r="D15" s="13">
        <f>[11]COOPELESCA!E15</f>
        <v>68.890000000000029</v>
      </c>
      <c r="E15" s="13">
        <f>[11]COOPELESCA!F15</f>
        <v>68.890000000000043</v>
      </c>
      <c r="F15" s="13">
        <f>[11]COOPELESCA!G15</f>
        <v>68.890000000000029</v>
      </c>
      <c r="G15" s="13">
        <f>[11]COOPELESCA!H15</f>
        <v>68.890000000000043</v>
      </c>
      <c r="H15" s="13">
        <f>[11]COOPELESCA!I15</f>
        <v>68.890000000000029</v>
      </c>
      <c r="I15" s="13">
        <f>[11]COOPELESCA!J15</f>
        <v>68.890000000000029</v>
      </c>
      <c r="J15" s="13">
        <f>[11]COOPELESCA!K15</f>
        <v>68.890000000000043</v>
      </c>
      <c r="K15" s="13">
        <f>[11]COOPELESCA!L15</f>
        <v>68.890000000000029</v>
      </c>
      <c r="L15" s="13">
        <f>[11]COOPELESCA!M15</f>
        <v>68.890000000000043</v>
      </c>
      <c r="M15" s="13">
        <f>[11]COOPELESCA!N15</f>
        <v>68.890000000000029</v>
      </c>
    </row>
    <row r="16" spans="1:13" x14ac:dyDescent="0.3">
      <c r="A16" s="22" t="str">
        <f>[11]COOPELESCA!B16</f>
        <v xml:space="preserve">g. Bloque 271-390 kWh </v>
      </c>
      <c r="B16" s="13">
        <f>[11]COOPELESCA!C16</f>
        <v>6942.5199999999977</v>
      </c>
      <c r="C16" s="13">
        <f>[11]COOPELESCA!D16</f>
        <v>6942.5199999999986</v>
      </c>
      <c r="D16" s="13">
        <f>[11]COOPELESCA!E16</f>
        <v>6942.5199999999977</v>
      </c>
      <c r="E16" s="13">
        <f>[11]COOPELESCA!F16</f>
        <v>6942.5199999999986</v>
      </c>
      <c r="F16" s="13">
        <f>[11]COOPELESCA!G16</f>
        <v>6942.5199999999977</v>
      </c>
      <c r="G16" s="13">
        <f>[11]COOPELESCA!H16</f>
        <v>6942.5199999999986</v>
      </c>
      <c r="H16" s="13">
        <f>[11]COOPELESCA!I16</f>
        <v>6942.5199999999977</v>
      </c>
      <c r="I16" s="13">
        <f>[11]COOPELESCA!J16</f>
        <v>6942.5199999999977</v>
      </c>
      <c r="J16" s="13">
        <f>[11]COOPELESCA!K16</f>
        <v>6942.5199999999986</v>
      </c>
      <c r="K16" s="13">
        <f>[11]COOPELESCA!L16</f>
        <v>6942.5199999999977</v>
      </c>
      <c r="L16" s="13">
        <f>[11]COOPELESCA!M16</f>
        <v>6942.5199999999986</v>
      </c>
      <c r="M16" s="13">
        <f>[11]COOPELESCA!N16</f>
        <v>6942.5199999999977</v>
      </c>
    </row>
    <row r="17" spans="1:13" x14ac:dyDescent="0.3">
      <c r="A17" s="22" t="str">
        <f>[11]COOPELESCA!B17</f>
        <v xml:space="preserve">h. Bloque 271-390 kWh </v>
      </c>
      <c r="B17" s="13">
        <f>[11]COOPELESCA!C17</f>
        <v>79.91</v>
      </c>
      <c r="C17" s="13">
        <f>[11]COOPELESCA!D17</f>
        <v>79.910000000000011</v>
      </c>
      <c r="D17" s="13">
        <f>[11]COOPELESCA!E17</f>
        <v>79.91</v>
      </c>
      <c r="E17" s="13">
        <f>[11]COOPELESCA!F17</f>
        <v>79.910000000000011</v>
      </c>
      <c r="F17" s="13">
        <f>[11]COOPELESCA!G17</f>
        <v>79.91</v>
      </c>
      <c r="G17" s="13">
        <f>[11]COOPELESCA!H17</f>
        <v>79.910000000000011</v>
      </c>
      <c r="H17" s="13">
        <f>[11]COOPELESCA!I17</f>
        <v>79.91</v>
      </c>
      <c r="I17" s="13">
        <f>[11]COOPELESCA!J17</f>
        <v>79.91</v>
      </c>
      <c r="J17" s="13">
        <f>[11]COOPELESCA!K17</f>
        <v>79.910000000000011</v>
      </c>
      <c r="K17" s="13">
        <f>[11]COOPELESCA!L17</f>
        <v>79.91</v>
      </c>
      <c r="L17" s="13">
        <f>[11]COOPELESCA!M17</f>
        <v>79.910000000000011</v>
      </c>
      <c r="M17" s="13">
        <f>[11]COOPELESCA!N17</f>
        <v>79.91</v>
      </c>
    </row>
    <row r="18" spans="1:13" x14ac:dyDescent="0.3">
      <c r="A18" s="22" t="str">
        <f>[11]COOPELESCA!B18</f>
        <v xml:space="preserve">i. Bloque mayor a 391 kWh </v>
      </c>
      <c r="B18" s="13">
        <f>[11]COOPELESCA!C18</f>
        <v>12262.71999999999</v>
      </c>
      <c r="C18" s="13">
        <f>[11]COOPELESCA!D18</f>
        <v>12262.719999999992</v>
      </c>
      <c r="D18" s="13">
        <f>[11]COOPELESCA!E18</f>
        <v>12262.71999999999</v>
      </c>
      <c r="E18" s="13">
        <f>[11]COOPELESCA!F18</f>
        <v>12262.719999999992</v>
      </c>
      <c r="F18" s="13">
        <f>[11]COOPELESCA!G18</f>
        <v>12262.71999999999</v>
      </c>
      <c r="G18" s="13">
        <f>[11]COOPELESCA!H18</f>
        <v>12262.719999999992</v>
      </c>
      <c r="H18" s="13">
        <f>[11]COOPELESCA!I18</f>
        <v>12262.71999999999</v>
      </c>
      <c r="I18" s="13">
        <f>[11]COOPELESCA!J18</f>
        <v>12262.71999999999</v>
      </c>
      <c r="J18" s="13">
        <f>[11]COOPELESCA!K18</f>
        <v>12262.719999999992</v>
      </c>
      <c r="K18" s="13">
        <f>[11]COOPELESCA!L18</f>
        <v>12262.71999999999</v>
      </c>
      <c r="L18" s="13">
        <f>[11]COOPELESCA!M18</f>
        <v>12262.719999999992</v>
      </c>
      <c r="M18" s="13">
        <f>[11]COOPELESCA!N18</f>
        <v>12262.71999999999</v>
      </c>
    </row>
    <row r="19" spans="1:13" x14ac:dyDescent="0.3">
      <c r="A19" s="22" t="str">
        <f>[11]COOPELESCA!B19</f>
        <v xml:space="preserve">j. Bloque mayor a 391 kWh </v>
      </c>
      <c r="B19" s="13">
        <f>[11]COOPELESCA!C19</f>
        <v>92.699999999999974</v>
      </c>
      <c r="C19" s="13">
        <f>[11]COOPELESCA!D19</f>
        <v>92.7</v>
      </c>
      <c r="D19" s="13">
        <f>[11]COOPELESCA!E19</f>
        <v>92.699999999999974</v>
      </c>
      <c r="E19" s="13">
        <f>[11]COOPELESCA!F19</f>
        <v>92.699999999999989</v>
      </c>
      <c r="F19" s="13">
        <f>[11]COOPELESCA!G19</f>
        <v>92.699999999999974</v>
      </c>
      <c r="G19" s="13">
        <f>[11]COOPELESCA!H19</f>
        <v>92.699999999999989</v>
      </c>
      <c r="H19" s="13">
        <f>[11]COOPELESCA!I19</f>
        <v>92.699999999999974</v>
      </c>
      <c r="I19" s="13">
        <f>[11]COOPELESCA!J19</f>
        <v>92.699999999999974</v>
      </c>
      <c r="J19" s="13">
        <f>[11]COOPELESCA!K19</f>
        <v>92.699999999999989</v>
      </c>
      <c r="K19" s="13">
        <f>[11]COOPELESCA!L19</f>
        <v>92.699999999999974</v>
      </c>
      <c r="L19" s="13">
        <f>[11]COOPELESCA!M19</f>
        <v>92.699999999999989</v>
      </c>
      <c r="M19" s="13">
        <f>[11]COOPELESCA!N19</f>
        <v>92.699999999999974</v>
      </c>
    </row>
    <row r="20" spans="1:13" x14ac:dyDescent="0.3">
      <c r="A20" s="22" t="str">
        <f>[11]COOPELESCA!B20</f>
        <v>j.a.Por consumo de energía Cargo fijo (kWh)</v>
      </c>
      <c r="B20" s="13">
        <f>[11]COOPELESCA!C20</f>
        <v>12262.71999999999</v>
      </c>
      <c r="C20" s="13">
        <f>[11]COOPELESCA!D20</f>
        <v>12262.719999999992</v>
      </c>
      <c r="D20" s="13">
        <f>[11]COOPELESCA!E20</f>
        <v>12262.71999999999</v>
      </c>
      <c r="E20" s="13">
        <f>[11]COOPELESCA!F20</f>
        <v>12262.719999999992</v>
      </c>
      <c r="F20" s="13">
        <f>[11]COOPELESCA!G20</f>
        <v>12262.71999999999</v>
      </c>
      <c r="G20" s="13">
        <f>[11]COOPELESCA!H20</f>
        <v>12262.719999999992</v>
      </c>
      <c r="H20" s="13">
        <f>[11]COOPELESCA!I20</f>
        <v>12262.71999999999</v>
      </c>
      <c r="I20" s="13">
        <f>[11]COOPELESCA!J20</f>
        <v>12262.71999999999</v>
      </c>
      <c r="J20" s="13">
        <f>[11]COOPELESCA!K20</f>
        <v>12262.719999999992</v>
      </c>
      <c r="K20" s="13">
        <f>[11]COOPELESCA!L20</f>
        <v>12262.71999999999</v>
      </c>
      <c r="L20" s="13">
        <f>[11]COOPELESCA!M20</f>
        <v>12262.719999999992</v>
      </c>
      <c r="M20" s="13">
        <f>[11]COOPELESCA!N20</f>
        <v>12262.71999999999</v>
      </c>
    </row>
    <row r="21" spans="1:13" x14ac:dyDescent="0.3">
      <c r="A21" s="22" t="str">
        <f>[11]COOPELESCA!B21</f>
        <v>j.b. Por consumo de energía (kWh)</v>
      </c>
      <c r="B21" s="13">
        <f>[11]COOPELESCA!C21</f>
        <v>75.380000000000052</v>
      </c>
      <c r="C21" s="13">
        <f>[11]COOPELESCA!D21</f>
        <v>75.380000000000038</v>
      </c>
      <c r="D21" s="13">
        <f>[11]COOPELESCA!E21</f>
        <v>75.380000000000052</v>
      </c>
      <c r="E21" s="13">
        <f>[11]COOPELESCA!F21</f>
        <v>75.380000000000052</v>
      </c>
      <c r="F21" s="13">
        <f>[11]COOPELESCA!G21</f>
        <v>75.380000000000052</v>
      </c>
      <c r="G21" s="13">
        <f>[11]COOPELESCA!H21</f>
        <v>75.380000000000052</v>
      </c>
      <c r="H21" s="13">
        <f>[11]COOPELESCA!I21</f>
        <v>75.380000000000052</v>
      </c>
      <c r="I21" s="13">
        <f>[11]COOPELESCA!J21</f>
        <v>75.380000000000052</v>
      </c>
      <c r="J21" s="13">
        <f>[11]COOPELESCA!K21</f>
        <v>75.380000000000052</v>
      </c>
      <c r="K21" s="13">
        <f>[11]COOPELESCA!L21</f>
        <v>75.380000000000052</v>
      </c>
      <c r="L21" s="13">
        <f>[11]COOPELESCA!M21</f>
        <v>75.380000000000052</v>
      </c>
      <c r="M21" s="13">
        <f>[11]COOPELESCA!N21</f>
        <v>75.380000000000052</v>
      </c>
    </row>
    <row r="22" spans="1:13" x14ac:dyDescent="0.3">
      <c r="A22" s="116" t="str">
        <f>[11]COOPELESCA!B22</f>
        <v>j.c. Por consumo de energía (kW)</v>
      </c>
      <c r="B22" s="115">
        <f>[11]COOPELESCA!C22</f>
        <v>4565.6900000000014</v>
      </c>
      <c r="C22" s="115">
        <f>[11]COOPELESCA!D22</f>
        <v>4565.6900000000014</v>
      </c>
      <c r="D22" s="115">
        <f>[11]COOPELESCA!E22</f>
        <v>4565.6900000000014</v>
      </c>
      <c r="E22" s="115">
        <f>[11]COOPELESCA!F22</f>
        <v>4565.6900000000014</v>
      </c>
      <c r="F22" s="115">
        <f>[11]COOPELESCA!G22</f>
        <v>4565.6900000000014</v>
      </c>
      <c r="G22" s="115">
        <f>[11]COOPELESCA!H22</f>
        <v>4565.6900000000014</v>
      </c>
      <c r="H22" s="115">
        <f>[11]COOPELESCA!I22</f>
        <v>4565.6900000000014</v>
      </c>
      <c r="I22" s="115">
        <f>[11]COOPELESCA!J22</f>
        <v>4565.6900000000014</v>
      </c>
      <c r="J22" s="115">
        <f>[11]COOPELESCA!K22</f>
        <v>4565.6900000000014</v>
      </c>
      <c r="K22" s="115">
        <f>[11]COOPELESCA!L22</f>
        <v>4565.6900000000014</v>
      </c>
      <c r="L22" s="115">
        <f>[11]COOPELESCA!M22</f>
        <v>4565.6900000000014</v>
      </c>
      <c r="M22" s="115">
        <f>[11]COOPELESCA!N22</f>
        <v>4565.6900000000014</v>
      </c>
    </row>
    <row r="23" spans="1:13" x14ac:dyDescent="0.3">
      <c r="A23" s="66" t="str">
        <f>[11]COOPELESCA!B23</f>
        <v>COMERCIOS Y SERVICIOS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3">
      <c r="A24" s="66" t="str">
        <f>[11]COOPELESCA!B24</f>
        <v>T-CO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3">
      <c r="A25" s="22" t="str">
        <f>[11]COOPELESCA!B25</f>
        <v>a. Consumo de Energía menor o igual a 3000 kWh</v>
      </c>
      <c r="B25" s="13">
        <f>[11]COOPELESCA!C25</f>
        <v>92.699999999999974</v>
      </c>
      <c r="C25" s="13">
        <f>[11]COOPELESCA!D25</f>
        <v>92.7</v>
      </c>
      <c r="D25" s="13">
        <f>[11]COOPELESCA!E25</f>
        <v>92.699999999999974</v>
      </c>
      <c r="E25" s="13">
        <f>[11]COOPELESCA!F25</f>
        <v>92.699999999999989</v>
      </c>
      <c r="F25" s="13">
        <f>[11]COOPELESCA!G25</f>
        <v>92.699999999999974</v>
      </c>
      <c r="G25" s="13">
        <f>[11]COOPELESCA!H25</f>
        <v>92.699999999999989</v>
      </c>
      <c r="H25" s="13">
        <f>[11]COOPELESCA!I25</f>
        <v>92.699999999999974</v>
      </c>
      <c r="I25" s="13">
        <f>[11]COOPELESCA!J25</f>
        <v>92.699999999999974</v>
      </c>
      <c r="J25" s="13">
        <f>[11]COOPELESCA!K25</f>
        <v>92.699999999999989</v>
      </c>
      <c r="K25" s="13">
        <f>[11]COOPELESCA!L25</f>
        <v>92.699999999999974</v>
      </c>
      <c r="L25" s="13">
        <f>[11]COOPELESCA!M25</f>
        <v>92.699999999999989</v>
      </c>
      <c r="M25" s="13">
        <f>[11]COOPELESCA!N25</f>
        <v>92.699999999999974</v>
      </c>
    </row>
    <row r="26" spans="1:13" x14ac:dyDescent="0.3">
      <c r="A26" s="22" t="str">
        <f>[11]COOPELESCA!B26</f>
        <v>b. Bloque 0-3000 kWh</v>
      </c>
      <c r="B26" s="13">
        <f>[11]COOPELESCA!C26</f>
        <v>226140</v>
      </c>
      <c r="C26" s="13">
        <f>[11]COOPELESCA!D26</f>
        <v>226140</v>
      </c>
      <c r="D26" s="13">
        <f>[11]COOPELESCA!E26</f>
        <v>226140</v>
      </c>
      <c r="E26" s="13">
        <f>[11]COOPELESCA!F26</f>
        <v>226140</v>
      </c>
      <c r="F26" s="13">
        <f>[11]COOPELESCA!G26</f>
        <v>226140</v>
      </c>
      <c r="G26" s="13">
        <f>[11]COOPELESCA!H26</f>
        <v>226140</v>
      </c>
      <c r="H26" s="13">
        <f>[11]COOPELESCA!I26</f>
        <v>226140</v>
      </c>
      <c r="I26" s="13">
        <f>[11]COOPELESCA!J26</f>
        <v>226140</v>
      </c>
      <c r="J26" s="13">
        <f>[11]COOPELESCA!K26</f>
        <v>226140</v>
      </c>
      <c r="K26" s="13">
        <f>[11]COOPELESCA!L26</f>
        <v>226140</v>
      </c>
      <c r="L26" s="13">
        <f>[11]COOPELESCA!M26</f>
        <v>226140</v>
      </c>
      <c r="M26" s="13">
        <f>[11]COOPELESCA!N26</f>
        <v>226140</v>
      </c>
    </row>
    <row r="27" spans="1:13" x14ac:dyDescent="0.3">
      <c r="A27" s="22" t="str">
        <f>[11]COOPELESCA!B27</f>
        <v>c. Bloque mayor a 3000 kWh</v>
      </c>
      <c r="B27" s="13">
        <f>[11]COOPELESCA!C27</f>
        <v>75.380000000000052</v>
      </c>
      <c r="C27" s="13">
        <f>[11]COOPELESCA!D27</f>
        <v>75.380000000000038</v>
      </c>
      <c r="D27" s="13">
        <f>[11]COOPELESCA!E27</f>
        <v>75.380000000000052</v>
      </c>
      <c r="E27" s="13">
        <f>[11]COOPELESCA!F27</f>
        <v>75.380000000000052</v>
      </c>
      <c r="F27" s="13">
        <f>[11]COOPELESCA!G27</f>
        <v>75.380000000000052</v>
      </c>
      <c r="G27" s="13">
        <f>[11]COOPELESCA!H27</f>
        <v>75.380000000000052</v>
      </c>
      <c r="H27" s="13">
        <f>[11]COOPELESCA!I27</f>
        <v>75.380000000000052</v>
      </c>
      <c r="I27" s="13">
        <f>[11]COOPELESCA!J27</f>
        <v>75.380000000000052</v>
      </c>
      <c r="J27" s="13">
        <f>[11]COOPELESCA!K27</f>
        <v>75.380000000000052</v>
      </c>
      <c r="K27" s="13">
        <f>[11]COOPELESCA!L27</f>
        <v>75.380000000000052</v>
      </c>
      <c r="L27" s="13">
        <f>[11]COOPELESCA!M27</f>
        <v>75.380000000000052</v>
      </c>
      <c r="M27" s="13">
        <f>[11]COOPELESCA!N27</f>
        <v>75.380000000000052</v>
      </c>
    </row>
    <row r="28" spans="1:13" x14ac:dyDescent="0.3">
      <c r="A28" s="22" t="str">
        <f>[11]COOPELESCA!B28</f>
        <v xml:space="preserve">d. Bloque 0-10 kW </v>
      </c>
      <c r="B28" s="13">
        <f>[11]COOPELESCA!C28</f>
        <v>45656.89999999998</v>
      </c>
      <c r="C28" s="13">
        <f>[11]COOPELESCA!D28</f>
        <v>45656.899999999987</v>
      </c>
      <c r="D28" s="13">
        <f>[11]COOPELESCA!E28</f>
        <v>45656.89999999998</v>
      </c>
      <c r="E28" s="13">
        <f>[11]COOPELESCA!F28</f>
        <v>45656.899999999987</v>
      </c>
      <c r="F28" s="13">
        <f>[11]COOPELESCA!G28</f>
        <v>45656.89999999998</v>
      </c>
      <c r="G28" s="13">
        <f>[11]COOPELESCA!H28</f>
        <v>45656.899999999987</v>
      </c>
      <c r="H28" s="13">
        <f>[11]COOPELESCA!I28</f>
        <v>45656.89999999998</v>
      </c>
      <c r="I28" s="13">
        <f>[11]COOPELESCA!J28</f>
        <v>45656.89999999998</v>
      </c>
      <c r="J28" s="13">
        <f>[11]COOPELESCA!K28</f>
        <v>45656.899999999987</v>
      </c>
      <c r="K28" s="13">
        <f>[11]COOPELESCA!L28</f>
        <v>45656.89999999998</v>
      </c>
      <c r="L28" s="13">
        <f>[11]COOPELESCA!M28</f>
        <v>45656.899999999987</v>
      </c>
      <c r="M28" s="13">
        <f>[11]COOPELESCA!N28</f>
        <v>45656.89999999998</v>
      </c>
    </row>
    <row r="29" spans="1:13" x14ac:dyDescent="0.3">
      <c r="A29" s="116" t="str">
        <f>[11]COOPELESCA!B29</f>
        <v xml:space="preserve">e. Bloque mayor a 10 kW </v>
      </c>
      <c r="B29" s="115">
        <f>[11]COOPELESCA!C29</f>
        <v>4565.6900000000014</v>
      </c>
      <c r="C29" s="115">
        <f>[11]COOPELESCA!D29</f>
        <v>4565.6900000000014</v>
      </c>
      <c r="D29" s="115">
        <f>[11]COOPELESCA!E29</f>
        <v>4565.6900000000014</v>
      </c>
      <c r="E29" s="115">
        <f>[11]COOPELESCA!F29</f>
        <v>4565.6900000000014</v>
      </c>
      <c r="F29" s="115">
        <f>[11]COOPELESCA!G29</f>
        <v>4565.6900000000014</v>
      </c>
      <c r="G29" s="115">
        <f>[11]COOPELESCA!H29</f>
        <v>4565.6900000000014</v>
      </c>
      <c r="H29" s="115">
        <f>[11]COOPELESCA!I29</f>
        <v>4565.6900000000014</v>
      </c>
      <c r="I29" s="115">
        <f>[11]COOPELESCA!J29</f>
        <v>4565.6900000000014</v>
      </c>
      <c r="J29" s="115">
        <f>[11]COOPELESCA!K29</f>
        <v>4565.6900000000014</v>
      </c>
      <c r="K29" s="115">
        <f>[11]COOPELESCA!L29</f>
        <v>4565.6900000000014</v>
      </c>
      <c r="L29" s="115">
        <f>[11]COOPELESCA!M29</f>
        <v>4565.6900000000014</v>
      </c>
      <c r="M29" s="115">
        <f>[11]COOPELESCA!N29</f>
        <v>4565.6900000000014</v>
      </c>
    </row>
    <row r="30" spans="1:13" x14ac:dyDescent="0.3">
      <c r="A30" s="66" t="str">
        <f>[11]COOPELESCA!B30</f>
        <v>INDUSTRIAL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13" x14ac:dyDescent="0.3">
      <c r="A31" s="66" t="str">
        <f>[11]COOPELESCA!B31</f>
        <v>T-IN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x14ac:dyDescent="0.3">
      <c r="A32" s="22" t="str">
        <f>[11]COOPELESCA!B32</f>
        <v>a. Consumo de Energía menor o igual a 3000 kWh</v>
      </c>
      <c r="B32" s="81">
        <f>[11]COOPELESCA!C32</f>
        <v>95.090000000000032</v>
      </c>
      <c r="C32" s="81">
        <f>[11]COOPELESCA!D32</f>
        <v>95.090000000000018</v>
      </c>
      <c r="D32" s="81">
        <f>[11]COOPELESCA!E32</f>
        <v>95.090000000000032</v>
      </c>
      <c r="E32" s="81">
        <f>[11]COOPELESCA!F32</f>
        <v>95.090000000000018</v>
      </c>
      <c r="F32" s="81">
        <f>[11]COOPELESCA!G32</f>
        <v>95.090000000000032</v>
      </c>
      <c r="G32" s="81">
        <f>[11]COOPELESCA!H32</f>
        <v>95.090000000000018</v>
      </c>
      <c r="H32" s="81">
        <f>[11]COOPELESCA!I32</f>
        <v>95.090000000000032</v>
      </c>
      <c r="I32" s="81">
        <f>[11]COOPELESCA!J32</f>
        <v>95.090000000000032</v>
      </c>
      <c r="J32" s="81">
        <f>[11]COOPELESCA!K32</f>
        <v>95.090000000000018</v>
      </c>
      <c r="K32" s="81">
        <f>[11]COOPELESCA!L32</f>
        <v>95.090000000000032</v>
      </c>
      <c r="L32" s="81">
        <f>[11]COOPELESCA!M32</f>
        <v>95.090000000000018</v>
      </c>
      <c r="M32" s="81">
        <f>[11]COOPELESCA!N32</f>
        <v>95.090000000000032</v>
      </c>
    </row>
    <row r="33" spans="1:13" x14ac:dyDescent="0.3">
      <c r="A33" s="22" t="str">
        <f>[11]COOPELESCA!B33</f>
        <v xml:space="preserve">b. Bloque 0-3000 kWh </v>
      </c>
      <c r="B33" s="13">
        <f>[11]COOPELESCA!C33</f>
        <v>231930</v>
      </c>
      <c r="C33" s="13">
        <f>[11]COOPELESCA!D33</f>
        <v>231930</v>
      </c>
      <c r="D33" s="13">
        <f>[11]COOPELESCA!E33</f>
        <v>231930</v>
      </c>
      <c r="E33" s="13">
        <f>[11]COOPELESCA!F33</f>
        <v>231930</v>
      </c>
      <c r="F33" s="13">
        <f>[11]COOPELESCA!G33</f>
        <v>231930</v>
      </c>
      <c r="G33" s="13">
        <f>[11]COOPELESCA!H33</f>
        <v>231930</v>
      </c>
      <c r="H33" s="13">
        <f>[11]COOPELESCA!I33</f>
        <v>231930</v>
      </c>
      <c r="I33" s="13">
        <f>[11]COOPELESCA!J33</f>
        <v>231930</v>
      </c>
      <c r="J33" s="13">
        <f>[11]COOPELESCA!K33</f>
        <v>231930</v>
      </c>
      <c r="K33" s="13">
        <f>[11]COOPELESCA!L33</f>
        <v>231930</v>
      </c>
      <c r="L33" s="13">
        <f>[11]COOPELESCA!M33</f>
        <v>231930</v>
      </c>
      <c r="M33" s="13">
        <f>[11]COOPELESCA!N33</f>
        <v>231930</v>
      </c>
    </row>
    <row r="34" spans="1:13" x14ac:dyDescent="0.3">
      <c r="A34" s="22" t="str">
        <f>[11]COOPELESCA!B34</f>
        <v>c. Bloque mayor a 3000 kWh</v>
      </c>
      <c r="B34" s="13">
        <f>[11]COOPELESCA!C34</f>
        <v>77.30999999999996</v>
      </c>
      <c r="C34" s="13">
        <f>[11]COOPELESCA!D34</f>
        <v>77.30999999999996</v>
      </c>
      <c r="D34" s="13">
        <f>[11]COOPELESCA!E34</f>
        <v>77.30999999999996</v>
      </c>
      <c r="E34" s="13">
        <f>[11]COOPELESCA!F34</f>
        <v>77.30999999999996</v>
      </c>
      <c r="F34" s="13">
        <f>[11]COOPELESCA!G34</f>
        <v>77.30999999999996</v>
      </c>
      <c r="G34" s="13">
        <f>[11]COOPELESCA!H34</f>
        <v>77.30999999999996</v>
      </c>
      <c r="H34" s="13">
        <f>[11]COOPELESCA!I34</f>
        <v>77.30999999999996</v>
      </c>
      <c r="I34" s="13">
        <f>[11]COOPELESCA!J34</f>
        <v>77.30999999999996</v>
      </c>
      <c r="J34" s="13">
        <f>[11]COOPELESCA!K34</f>
        <v>77.30999999999996</v>
      </c>
      <c r="K34" s="13">
        <f>[11]COOPELESCA!L34</f>
        <v>77.30999999999996</v>
      </c>
      <c r="L34" s="13">
        <f>[11]COOPELESCA!M34</f>
        <v>77.30999999999996</v>
      </c>
      <c r="M34" s="13">
        <f>[11]COOPELESCA!N34</f>
        <v>77.30999999999996</v>
      </c>
    </row>
    <row r="35" spans="1:13" x14ac:dyDescent="0.3">
      <c r="A35" s="22" t="str">
        <f>[11]COOPELESCA!B35</f>
        <v>d. Bloque 0-10 kW</v>
      </c>
      <c r="B35" s="13">
        <f>[11]COOPELESCA!C35</f>
        <v>46833.5</v>
      </c>
      <c r="C35" s="13">
        <f>[11]COOPELESCA!D35</f>
        <v>46833.5</v>
      </c>
      <c r="D35" s="13">
        <f>[11]COOPELESCA!E35</f>
        <v>46833.5</v>
      </c>
      <c r="E35" s="13">
        <f>[11]COOPELESCA!F35</f>
        <v>46833.5</v>
      </c>
      <c r="F35" s="13">
        <f>[11]COOPELESCA!G35</f>
        <v>46833.5</v>
      </c>
      <c r="G35" s="13">
        <f>[11]COOPELESCA!H35</f>
        <v>46833.5</v>
      </c>
      <c r="H35" s="13">
        <f>[11]COOPELESCA!I35</f>
        <v>46833.5</v>
      </c>
      <c r="I35" s="13">
        <f>[11]COOPELESCA!J35</f>
        <v>46833.5</v>
      </c>
      <c r="J35" s="13">
        <f>[11]COOPELESCA!K35</f>
        <v>46833.5</v>
      </c>
      <c r="K35" s="13">
        <f>[11]COOPELESCA!L35</f>
        <v>46833.5</v>
      </c>
      <c r="L35" s="13">
        <f>[11]COOPELESCA!M35</f>
        <v>46833.5</v>
      </c>
      <c r="M35" s="13">
        <f>[11]COOPELESCA!N35</f>
        <v>46833.5</v>
      </c>
    </row>
    <row r="36" spans="1:13" x14ac:dyDescent="0.3">
      <c r="A36" s="116" t="str">
        <f>[11]COOPELESCA!B36</f>
        <v xml:space="preserve">e. Bloque mayor a 10 kW </v>
      </c>
      <c r="B36" s="115">
        <f>[11]COOPELESCA!C36</f>
        <v>4683.3500000000031</v>
      </c>
      <c r="C36" s="115">
        <f>[11]COOPELESCA!D36</f>
        <v>4683.3500000000031</v>
      </c>
      <c r="D36" s="115">
        <f>[11]COOPELESCA!E36</f>
        <v>4683.3500000000031</v>
      </c>
      <c r="E36" s="115">
        <f>[11]COOPELESCA!F36</f>
        <v>4683.3500000000031</v>
      </c>
      <c r="F36" s="115">
        <f>[11]COOPELESCA!G36</f>
        <v>4683.3500000000031</v>
      </c>
      <c r="G36" s="115">
        <f>[11]COOPELESCA!H36</f>
        <v>4683.3500000000031</v>
      </c>
      <c r="H36" s="115">
        <f>[11]COOPELESCA!I36</f>
        <v>4683.3500000000031</v>
      </c>
      <c r="I36" s="115">
        <f>[11]COOPELESCA!J36</f>
        <v>4683.3500000000031</v>
      </c>
      <c r="J36" s="115">
        <f>[11]COOPELESCA!K36</f>
        <v>4683.3500000000031</v>
      </c>
      <c r="K36" s="115">
        <f>[11]COOPELESCA!L36</f>
        <v>4683.3500000000031</v>
      </c>
      <c r="L36" s="115">
        <f>[11]COOPELESCA!M36</f>
        <v>4683.3500000000031</v>
      </c>
      <c r="M36" s="115">
        <f>[11]COOPELESCA!N36</f>
        <v>4683.3500000000031</v>
      </c>
    </row>
    <row r="37" spans="1:13" x14ac:dyDescent="0.3">
      <c r="A37" s="66" t="str">
        <f>[11]COOPELESCA!B37</f>
        <v>MEDIA TENSIÓN (T-MT)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x14ac:dyDescent="0.3">
      <c r="A38" s="66" t="str">
        <f>[11]COOPELESCA!B38</f>
        <v>T-MT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 x14ac:dyDescent="0.3">
      <c r="A39" s="22" t="str">
        <f>[11]COOPELESCA!B39</f>
        <v>a. Energía Punta (Máxima)</v>
      </c>
      <c r="B39" s="13">
        <f>[11]COOPELESCA!C39</f>
        <v>82.71999999999997</v>
      </c>
      <c r="C39" s="13">
        <f>[11]COOPELESCA!D39</f>
        <v>82.72</v>
      </c>
      <c r="D39" s="13">
        <f>[11]COOPELESCA!E39</f>
        <v>82.71999999999997</v>
      </c>
      <c r="E39" s="13">
        <f>[11]COOPELESCA!F39</f>
        <v>82.719999999999985</v>
      </c>
      <c r="F39" s="13">
        <f>[11]COOPELESCA!G39</f>
        <v>82.71999999999997</v>
      </c>
      <c r="G39" s="13">
        <f>[11]COOPELESCA!H39</f>
        <v>82.719999999999985</v>
      </c>
      <c r="H39" s="13">
        <f>[11]COOPELESCA!I39</f>
        <v>82.71999999999997</v>
      </c>
      <c r="I39" s="13">
        <f>[11]COOPELESCA!J39</f>
        <v>82.71999999999997</v>
      </c>
      <c r="J39" s="13">
        <f>[11]COOPELESCA!K39</f>
        <v>82.719999999999985</v>
      </c>
      <c r="K39" s="13">
        <f>[11]COOPELESCA!L39</f>
        <v>82.71999999999997</v>
      </c>
      <c r="L39" s="13">
        <f>[11]COOPELESCA!M39</f>
        <v>82.719999999999985</v>
      </c>
      <c r="M39" s="13">
        <f>[11]COOPELESCA!N39</f>
        <v>82.71999999999997</v>
      </c>
    </row>
    <row r="40" spans="1:13" x14ac:dyDescent="0.3">
      <c r="A40" s="22" t="str">
        <f>[11]COOPELESCA!B40</f>
        <v>b. Energía Punta (Mínimo)</v>
      </c>
      <c r="B40" s="13">
        <f>[11]COOPELESCA!C40</f>
        <v>78.34</v>
      </c>
      <c r="C40" s="13">
        <f>[11]COOPELESCA!D40</f>
        <v>78.339999999999989</v>
      </c>
      <c r="D40" s="13">
        <f>[11]COOPELESCA!E40</f>
        <v>78.34</v>
      </c>
      <c r="E40" s="13">
        <f>[11]COOPELESCA!F40</f>
        <v>78.339999999999989</v>
      </c>
      <c r="F40" s="13">
        <f>[11]COOPELESCA!G40</f>
        <v>78.34</v>
      </c>
      <c r="G40" s="13">
        <f>[11]COOPELESCA!H40</f>
        <v>78.339999999999989</v>
      </c>
      <c r="H40" s="13">
        <f>[11]COOPELESCA!I40</f>
        <v>78.34</v>
      </c>
      <c r="I40" s="13">
        <f>[11]COOPELESCA!J40</f>
        <v>78.34</v>
      </c>
      <c r="J40" s="13">
        <f>[11]COOPELESCA!K40</f>
        <v>78.339999999999989</v>
      </c>
      <c r="K40" s="13">
        <f>[11]COOPELESCA!L40</f>
        <v>78.34</v>
      </c>
      <c r="L40" s="13">
        <f>[11]COOPELESCA!M40</f>
        <v>78.339999999999989</v>
      </c>
      <c r="M40" s="13">
        <f>[11]COOPELESCA!N40</f>
        <v>78.34</v>
      </c>
    </row>
    <row r="41" spans="1:13" x14ac:dyDescent="0.3">
      <c r="A41" s="22" t="str">
        <f>[11]COOPELESCA!B41</f>
        <v>c. Energía Valle (Máxima)</v>
      </c>
      <c r="B41" s="13">
        <f>[11]COOPELESCA!C41</f>
        <v>41.359999999999985</v>
      </c>
      <c r="C41" s="13">
        <f>[11]COOPELESCA!D41</f>
        <v>41.36</v>
      </c>
      <c r="D41" s="13">
        <f>[11]COOPELESCA!E41</f>
        <v>41.359999999999985</v>
      </c>
      <c r="E41" s="13">
        <f>[11]COOPELESCA!F41</f>
        <v>41.359999999999992</v>
      </c>
      <c r="F41" s="13">
        <f>[11]COOPELESCA!G41</f>
        <v>41.359999999999985</v>
      </c>
      <c r="G41" s="13">
        <f>[11]COOPELESCA!H41</f>
        <v>41.359999999999992</v>
      </c>
      <c r="H41" s="13">
        <f>[11]COOPELESCA!I41</f>
        <v>41.359999999999985</v>
      </c>
      <c r="I41" s="13">
        <f>[11]COOPELESCA!J41</f>
        <v>41.359999999999985</v>
      </c>
      <c r="J41" s="13">
        <f>[11]COOPELESCA!K41</f>
        <v>41.359999999999992</v>
      </c>
      <c r="K41" s="13">
        <f>[11]COOPELESCA!L41</f>
        <v>41.359999999999985</v>
      </c>
      <c r="L41" s="13">
        <f>[11]COOPELESCA!M41</f>
        <v>41.359999999999992</v>
      </c>
      <c r="M41" s="13">
        <f>[11]COOPELESCA!N41</f>
        <v>41.359999999999985</v>
      </c>
    </row>
    <row r="42" spans="1:13" x14ac:dyDescent="0.3">
      <c r="A42" s="22" t="str">
        <f>[11]COOPELESCA!B42</f>
        <v>d. Energía Valle (Mínimo)</v>
      </c>
      <c r="B42" s="13">
        <f>[11]COOPELESCA!C42</f>
        <v>39.17</v>
      </c>
      <c r="C42" s="13">
        <f>[11]COOPELESCA!D42</f>
        <v>39.169999999999995</v>
      </c>
      <c r="D42" s="13">
        <f>[11]COOPELESCA!E42</f>
        <v>39.17</v>
      </c>
      <c r="E42" s="13">
        <f>[11]COOPELESCA!F42</f>
        <v>39.169999999999995</v>
      </c>
      <c r="F42" s="13">
        <f>[11]COOPELESCA!G42</f>
        <v>39.17</v>
      </c>
      <c r="G42" s="13">
        <f>[11]COOPELESCA!H42</f>
        <v>39.169999999999995</v>
      </c>
      <c r="H42" s="13">
        <f>[11]COOPELESCA!I42</f>
        <v>39.17</v>
      </c>
      <c r="I42" s="13">
        <f>[11]COOPELESCA!J42</f>
        <v>39.17</v>
      </c>
      <c r="J42" s="13">
        <f>[11]COOPELESCA!K42</f>
        <v>39.169999999999995</v>
      </c>
      <c r="K42" s="13">
        <f>[11]COOPELESCA!L42</f>
        <v>39.17</v>
      </c>
      <c r="L42" s="13">
        <f>[11]COOPELESCA!M42</f>
        <v>39.169999999999995</v>
      </c>
      <c r="M42" s="13">
        <f>[11]COOPELESCA!N42</f>
        <v>39.17</v>
      </c>
    </row>
    <row r="43" spans="1:13" x14ac:dyDescent="0.3">
      <c r="A43" s="22" t="str">
        <f>[11]COOPELESCA!B43</f>
        <v>e. Energía Noche (Máxima)</v>
      </c>
      <c r="B43" s="13">
        <f>[11]COOPELESCA!C43</f>
        <v>30.070000000000022</v>
      </c>
      <c r="C43" s="13">
        <f>[11]COOPELESCA!D43</f>
        <v>30.070000000000018</v>
      </c>
      <c r="D43" s="13">
        <f>[11]COOPELESCA!E43</f>
        <v>30.070000000000022</v>
      </c>
      <c r="E43" s="13">
        <f>[11]COOPELESCA!F43</f>
        <v>30.070000000000018</v>
      </c>
      <c r="F43" s="13">
        <f>[11]COOPELESCA!G43</f>
        <v>30.070000000000022</v>
      </c>
      <c r="G43" s="13">
        <f>[11]COOPELESCA!H43</f>
        <v>30.070000000000018</v>
      </c>
      <c r="H43" s="13">
        <f>[11]COOPELESCA!I43</f>
        <v>30.070000000000022</v>
      </c>
      <c r="I43" s="13">
        <f>[11]COOPELESCA!J43</f>
        <v>30.070000000000022</v>
      </c>
      <c r="J43" s="13">
        <f>[11]COOPELESCA!K43</f>
        <v>30.070000000000018</v>
      </c>
      <c r="K43" s="13">
        <f>[11]COOPELESCA!L43</f>
        <v>30.070000000000022</v>
      </c>
      <c r="L43" s="13">
        <f>[11]COOPELESCA!M43</f>
        <v>30.070000000000018</v>
      </c>
      <c r="M43" s="13">
        <f>[11]COOPELESCA!N43</f>
        <v>30.070000000000022</v>
      </c>
    </row>
    <row r="44" spans="1:13" x14ac:dyDescent="0.3">
      <c r="A44" s="22" t="str">
        <f>[11]COOPELESCA!B44</f>
        <v>f. Energía Noche (Mínimo)</v>
      </c>
      <c r="B44" s="13">
        <f>[11]COOPELESCA!C44</f>
        <v>28.490000000000006</v>
      </c>
      <c r="C44" s="13">
        <f>[11]COOPELESCA!D44</f>
        <v>28.490000000000006</v>
      </c>
      <c r="D44" s="13">
        <f>[11]COOPELESCA!E44</f>
        <v>28.490000000000006</v>
      </c>
      <c r="E44" s="13">
        <f>[11]COOPELESCA!F44</f>
        <v>28.490000000000006</v>
      </c>
      <c r="F44" s="13">
        <f>[11]COOPELESCA!G44</f>
        <v>28.490000000000006</v>
      </c>
      <c r="G44" s="13">
        <f>[11]COOPELESCA!H44</f>
        <v>28.490000000000006</v>
      </c>
      <c r="H44" s="13">
        <f>[11]COOPELESCA!I44</f>
        <v>28.490000000000006</v>
      </c>
      <c r="I44" s="13">
        <f>[11]COOPELESCA!J44</f>
        <v>28.490000000000006</v>
      </c>
      <c r="J44" s="13">
        <f>[11]COOPELESCA!K44</f>
        <v>28.490000000000006</v>
      </c>
      <c r="K44" s="13">
        <f>[11]COOPELESCA!L44</f>
        <v>28.490000000000006</v>
      </c>
      <c r="L44" s="13">
        <f>[11]COOPELESCA!M44</f>
        <v>28.490000000000006</v>
      </c>
      <c r="M44" s="13">
        <f>[11]COOPELESCA!N44</f>
        <v>28.490000000000006</v>
      </c>
    </row>
    <row r="45" spans="1:13" x14ac:dyDescent="0.3">
      <c r="A45" s="22" t="str">
        <f>[11]COOPELESCA!B45</f>
        <v>g. Potencia Punta (Máxima)</v>
      </c>
      <c r="B45" s="13">
        <f>[11]COOPELESCA!C45</f>
        <v>10197.75</v>
      </c>
      <c r="C45" s="13">
        <f>[11]COOPELESCA!D45</f>
        <v>10197.75</v>
      </c>
      <c r="D45" s="13">
        <f>[11]COOPELESCA!E45</f>
        <v>10197.75</v>
      </c>
      <c r="E45" s="13">
        <f>[11]COOPELESCA!F45</f>
        <v>10197.75</v>
      </c>
      <c r="F45" s="13">
        <f>[11]COOPELESCA!G45</f>
        <v>10197.75</v>
      </c>
      <c r="G45" s="13">
        <f>[11]COOPELESCA!H45</f>
        <v>10197.75</v>
      </c>
      <c r="H45" s="13">
        <f>[11]COOPELESCA!I45</f>
        <v>10197.75</v>
      </c>
      <c r="I45" s="13">
        <f>[11]COOPELESCA!J45</f>
        <v>10197.75</v>
      </c>
      <c r="J45" s="13">
        <f>[11]COOPELESCA!K45</f>
        <v>10197.75</v>
      </c>
      <c r="K45" s="13">
        <f>[11]COOPELESCA!L45</f>
        <v>10197.75</v>
      </c>
      <c r="L45" s="13">
        <f>[11]COOPELESCA!M45</f>
        <v>10197.75</v>
      </c>
      <c r="M45" s="13">
        <f>[11]COOPELESCA!N45</f>
        <v>10197.75</v>
      </c>
    </row>
    <row r="46" spans="1:13" x14ac:dyDescent="0.3">
      <c r="A46" s="22" t="str">
        <f>[11]COOPELESCA!B46</f>
        <v>h. Potencia Punta (Mínimo)</v>
      </c>
      <c r="B46" s="13">
        <f>[11]COOPELESCA!C46</f>
        <v>9658.2800000000043</v>
      </c>
      <c r="C46" s="13">
        <f>[11]COOPELESCA!D46</f>
        <v>9658.2800000000007</v>
      </c>
      <c r="D46" s="13">
        <f>[11]COOPELESCA!E46</f>
        <v>9658.2800000000043</v>
      </c>
      <c r="E46" s="13">
        <f>[11]COOPELESCA!F46</f>
        <v>9658.2800000000025</v>
      </c>
      <c r="F46" s="13">
        <f>[11]COOPELESCA!G46</f>
        <v>9658.2800000000043</v>
      </c>
      <c r="G46" s="13">
        <f>[11]COOPELESCA!H46</f>
        <v>9658.2800000000025</v>
      </c>
      <c r="H46" s="13">
        <f>[11]COOPELESCA!I46</f>
        <v>9658.2800000000043</v>
      </c>
      <c r="I46" s="13">
        <f>[11]COOPELESCA!J46</f>
        <v>9658.2800000000043</v>
      </c>
      <c r="J46" s="13">
        <f>[11]COOPELESCA!K46</f>
        <v>9658.2800000000025</v>
      </c>
      <c r="K46" s="13">
        <f>[11]COOPELESCA!L46</f>
        <v>9658.2800000000043</v>
      </c>
      <c r="L46" s="13">
        <f>[11]COOPELESCA!M46</f>
        <v>9658.2800000000025</v>
      </c>
      <c r="M46" s="13">
        <f>[11]COOPELESCA!N46</f>
        <v>9658.2800000000043</v>
      </c>
    </row>
    <row r="47" spans="1:13" x14ac:dyDescent="0.3">
      <c r="A47" s="22" t="str">
        <f>[11]COOPELESCA!B47</f>
        <v>i. Potencia Valle (Máxima)</v>
      </c>
      <c r="B47" s="13">
        <f>[11]COOPELESCA!C47</f>
        <v>7284.100000000004</v>
      </c>
      <c r="C47" s="13">
        <f>[11]COOPELESCA!D47</f>
        <v>7284.100000000004</v>
      </c>
      <c r="D47" s="13">
        <f>[11]COOPELESCA!E47</f>
        <v>7284.100000000004</v>
      </c>
      <c r="E47" s="13">
        <f>[11]COOPELESCA!F47</f>
        <v>7284.100000000004</v>
      </c>
      <c r="F47" s="13">
        <f>[11]COOPELESCA!G47</f>
        <v>7284.100000000004</v>
      </c>
      <c r="G47" s="13">
        <f>[11]COOPELESCA!H47</f>
        <v>7284.100000000004</v>
      </c>
      <c r="H47" s="13">
        <f>[11]COOPELESCA!I47</f>
        <v>7284.100000000004</v>
      </c>
      <c r="I47" s="13">
        <f>[11]COOPELESCA!J47</f>
        <v>7284.100000000004</v>
      </c>
      <c r="J47" s="13">
        <f>[11]COOPELESCA!K47</f>
        <v>7284.100000000004</v>
      </c>
      <c r="K47" s="13">
        <f>[11]COOPELESCA!L47</f>
        <v>7284.100000000004</v>
      </c>
      <c r="L47" s="13">
        <f>[11]COOPELESCA!M47</f>
        <v>7284.100000000004</v>
      </c>
      <c r="M47" s="13">
        <f>[11]COOPELESCA!N47</f>
        <v>7284.100000000004</v>
      </c>
    </row>
    <row r="48" spans="1:13" x14ac:dyDescent="0.3">
      <c r="A48" s="22" t="str">
        <f>[11]COOPELESCA!B48</f>
        <v>j. Potencia Valle (Mínimo)</v>
      </c>
      <c r="B48" s="13">
        <f>[11]COOPELESCA!C48</f>
        <v>6898.7699999999977</v>
      </c>
      <c r="C48" s="13">
        <f>[11]COOPELESCA!D48</f>
        <v>6898.7699999999986</v>
      </c>
      <c r="D48" s="13">
        <f>[11]COOPELESCA!E48</f>
        <v>6898.7699999999977</v>
      </c>
      <c r="E48" s="13">
        <f>[11]COOPELESCA!F48</f>
        <v>6898.7699999999986</v>
      </c>
      <c r="F48" s="13">
        <f>[11]COOPELESCA!G48</f>
        <v>6898.7699999999977</v>
      </c>
      <c r="G48" s="13">
        <f>[11]COOPELESCA!H48</f>
        <v>6898.7699999999986</v>
      </c>
      <c r="H48" s="13">
        <f>[11]COOPELESCA!I48</f>
        <v>6898.7699999999977</v>
      </c>
      <c r="I48" s="13">
        <f>[11]COOPELESCA!J48</f>
        <v>6898.7699999999977</v>
      </c>
      <c r="J48" s="13">
        <f>[11]COOPELESCA!K48</f>
        <v>6898.7699999999986</v>
      </c>
      <c r="K48" s="13">
        <f>[11]COOPELESCA!L48</f>
        <v>6898.7699999999977</v>
      </c>
      <c r="L48" s="13">
        <f>[11]COOPELESCA!M48</f>
        <v>6898.7699999999986</v>
      </c>
      <c r="M48" s="13">
        <f>[11]COOPELESCA!N48</f>
        <v>6898.7699999999977</v>
      </c>
    </row>
    <row r="49" spans="1:13" x14ac:dyDescent="0.3">
      <c r="A49" s="22" t="str">
        <f>[11]COOPELESCA!B49</f>
        <v>k. Potencia Noche (Máxima)</v>
      </c>
      <c r="B49" s="149">
        <f>[11]COOPELESCA!C49</f>
        <v>0</v>
      </c>
      <c r="C49" s="149">
        <f>[11]COOPELESCA!D49</f>
        <v>0</v>
      </c>
      <c r="D49" s="149">
        <f>[11]COOPELESCA!E49</f>
        <v>0</v>
      </c>
      <c r="E49" s="149">
        <f>[11]COOPELESCA!F49</f>
        <v>0</v>
      </c>
      <c r="F49" s="149">
        <f>[11]COOPELESCA!G49</f>
        <v>0</v>
      </c>
      <c r="G49" s="149">
        <f>[11]COOPELESCA!H49</f>
        <v>0</v>
      </c>
      <c r="H49" s="149">
        <f>[11]COOPELESCA!I49</f>
        <v>0</v>
      </c>
      <c r="I49" s="149">
        <f>[11]COOPELESCA!J49</f>
        <v>0</v>
      </c>
      <c r="J49" s="149">
        <f>[11]COOPELESCA!K49</f>
        <v>0</v>
      </c>
      <c r="K49" s="149">
        <f>[11]COOPELESCA!L49</f>
        <v>0</v>
      </c>
      <c r="L49" s="149">
        <f>[11]COOPELESCA!M49</f>
        <v>0</v>
      </c>
      <c r="M49" s="149">
        <f>[11]COOPELESCA!N49</f>
        <v>0</v>
      </c>
    </row>
    <row r="50" spans="1:13" x14ac:dyDescent="0.3">
      <c r="A50" s="116" t="str">
        <f>[11]COOPELESCA!B50</f>
        <v>l. Potencia Noche (Mínimo)</v>
      </c>
      <c r="B50" s="150">
        <f>[11]COOPELESCA!C50</f>
        <v>0</v>
      </c>
      <c r="C50" s="150">
        <f>[11]COOPELESCA!D50</f>
        <v>0</v>
      </c>
      <c r="D50" s="150">
        <f>[11]COOPELESCA!E50</f>
        <v>0</v>
      </c>
      <c r="E50" s="150">
        <f>[11]COOPELESCA!F50</f>
        <v>0</v>
      </c>
      <c r="F50" s="150">
        <f>[11]COOPELESCA!G50</f>
        <v>0</v>
      </c>
      <c r="G50" s="150">
        <f>[11]COOPELESCA!H50</f>
        <v>0</v>
      </c>
      <c r="H50" s="150">
        <f>[11]COOPELESCA!I50</f>
        <v>0</v>
      </c>
      <c r="I50" s="150">
        <f>[11]COOPELESCA!J50</f>
        <v>0</v>
      </c>
      <c r="J50" s="150">
        <f>[11]COOPELESCA!K50</f>
        <v>0</v>
      </c>
      <c r="K50" s="150">
        <f>[11]COOPELESCA!L50</f>
        <v>0</v>
      </c>
      <c r="L50" s="150">
        <f>[11]COOPELESCA!M50</f>
        <v>0</v>
      </c>
      <c r="M50" s="150">
        <f>[11]COOPELESCA!N50</f>
        <v>0</v>
      </c>
    </row>
    <row r="51" spans="1:13" x14ac:dyDescent="0.3">
      <c r="A51" s="66" t="str">
        <f>[11]COOPELESCA!B51</f>
        <v>MEDIA TENSIÓN (T-MTb)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66" t="str">
        <f>[11]COOPELESCA!B52</f>
        <v>T-MTb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x14ac:dyDescent="0.3">
      <c r="A53" s="22" t="str">
        <f>[11]COOPELESCA!B53</f>
        <v>a. Energía Punta (Máxima)</v>
      </c>
      <c r="B53" s="13">
        <f>[11]COOPELESCA!C53</f>
        <v>118.57999999999996</v>
      </c>
      <c r="C53" s="13">
        <f>[11]COOPELESCA!D53</f>
        <v>118.57999999999996</v>
      </c>
      <c r="D53" s="13">
        <f>[11]COOPELESCA!E53</f>
        <v>118.57999999999996</v>
      </c>
      <c r="E53" s="13">
        <f>[11]COOPELESCA!F53</f>
        <v>118.57999999999996</v>
      </c>
      <c r="F53" s="13">
        <f>[11]COOPELESCA!G53</f>
        <v>118.57999999999996</v>
      </c>
      <c r="G53" s="13">
        <f>[11]COOPELESCA!H53</f>
        <v>118.57999999999996</v>
      </c>
      <c r="H53" s="13">
        <f>[11]COOPELESCA!I53</f>
        <v>118.57999999999996</v>
      </c>
      <c r="I53" s="13">
        <f>[11]COOPELESCA!J53</f>
        <v>118.57999999999996</v>
      </c>
      <c r="J53" s="13">
        <f>[11]COOPELESCA!K53</f>
        <v>118.57999999999996</v>
      </c>
      <c r="K53" s="13">
        <f>[11]COOPELESCA!L53</f>
        <v>118.57999999999996</v>
      </c>
      <c r="L53" s="13">
        <f>[11]COOPELESCA!M53</f>
        <v>118.57999999999996</v>
      </c>
      <c r="M53" s="13">
        <f>[11]COOPELESCA!N53</f>
        <v>118.57999999999996</v>
      </c>
    </row>
    <row r="54" spans="1:13" x14ac:dyDescent="0.3">
      <c r="A54" s="22" t="str">
        <f>[11]COOPELESCA!B54</f>
        <v>b. Energía Punta (Mínimo)</v>
      </c>
      <c r="B54" s="13">
        <f>[11]COOPELESCA!C54</f>
        <v>112.30999999999996</v>
      </c>
      <c r="C54" s="13">
        <f>[11]COOPELESCA!D54</f>
        <v>112.30999999999996</v>
      </c>
      <c r="D54" s="13">
        <f>[11]COOPELESCA!E54</f>
        <v>112.30999999999996</v>
      </c>
      <c r="E54" s="13">
        <f>[11]COOPELESCA!F54</f>
        <v>112.30999999999996</v>
      </c>
      <c r="F54" s="13">
        <f>[11]COOPELESCA!G54</f>
        <v>112.30999999999996</v>
      </c>
      <c r="G54" s="13">
        <f>[11]COOPELESCA!H54</f>
        <v>112.30999999999996</v>
      </c>
      <c r="H54" s="13">
        <f>[11]COOPELESCA!I54</f>
        <v>112.30999999999996</v>
      </c>
      <c r="I54" s="13">
        <f>[11]COOPELESCA!J54</f>
        <v>112.30999999999996</v>
      </c>
      <c r="J54" s="13">
        <f>[11]COOPELESCA!K54</f>
        <v>112.30999999999996</v>
      </c>
      <c r="K54" s="13">
        <f>[11]COOPELESCA!L54</f>
        <v>112.30999999999996</v>
      </c>
      <c r="L54" s="13">
        <f>[11]COOPELESCA!M54</f>
        <v>112.30999999999996</v>
      </c>
      <c r="M54" s="13">
        <f>[11]COOPELESCA!N54</f>
        <v>112.30999999999996</v>
      </c>
    </row>
    <row r="55" spans="1:13" x14ac:dyDescent="0.3">
      <c r="A55" s="22" t="str">
        <f>[11]COOPELESCA!B55</f>
        <v>c. Energía Valle (Máxima)</v>
      </c>
      <c r="B55" s="13">
        <f>[11]COOPELESCA!C55</f>
        <v>40.74</v>
      </c>
      <c r="C55" s="13">
        <f>[11]COOPELESCA!D55</f>
        <v>40.74</v>
      </c>
      <c r="D55" s="13">
        <f>[11]COOPELESCA!E55</f>
        <v>40.74</v>
      </c>
      <c r="E55" s="13">
        <f>[11]COOPELESCA!F55</f>
        <v>40.74</v>
      </c>
      <c r="F55" s="13">
        <f>[11]COOPELESCA!G55</f>
        <v>40.74</v>
      </c>
      <c r="G55" s="13">
        <f>[11]COOPELESCA!H55</f>
        <v>40.74</v>
      </c>
      <c r="H55" s="13">
        <f>[11]COOPELESCA!I55</f>
        <v>40.74</v>
      </c>
      <c r="I55" s="13">
        <f>[11]COOPELESCA!J55</f>
        <v>40.74</v>
      </c>
      <c r="J55" s="13">
        <f>[11]COOPELESCA!K55</f>
        <v>40.74</v>
      </c>
      <c r="K55" s="13">
        <f>[11]COOPELESCA!L55</f>
        <v>40.74</v>
      </c>
      <c r="L55" s="13">
        <f>[11]COOPELESCA!M55</f>
        <v>40.74</v>
      </c>
      <c r="M55" s="13">
        <f>[11]COOPELESCA!N55</f>
        <v>40.74</v>
      </c>
    </row>
    <row r="56" spans="1:13" x14ac:dyDescent="0.3">
      <c r="A56" s="22" t="str">
        <f>[11]COOPELESCA!B56</f>
        <v>d. Energía Valle (Mínimo)</v>
      </c>
      <c r="B56" s="13">
        <f>[11]COOPELESCA!C56</f>
        <v>38.570000000000007</v>
      </c>
      <c r="C56" s="13">
        <f>[11]COOPELESCA!D56</f>
        <v>38.570000000000014</v>
      </c>
      <c r="D56" s="13">
        <f>[11]COOPELESCA!E56</f>
        <v>38.570000000000007</v>
      </c>
      <c r="E56" s="13">
        <f>[11]COOPELESCA!F56</f>
        <v>38.570000000000014</v>
      </c>
      <c r="F56" s="13">
        <f>[11]COOPELESCA!G56</f>
        <v>38.570000000000007</v>
      </c>
      <c r="G56" s="13">
        <f>[11]COOPELESCA!H56</f>
        <v>38.570000000000014</v>
      </c>
      <c r="H56" s="13">
        <f>[11]COOPELESCA!I56</f>
        <v>38.570000000000007</v>
      </c>
      <c r="I56" s="13">
        <f>[11]COOPELESCA!J56</f>
        <v>38.570000000000007</v>
      </c>
      <c r="J56" s="13">
        <f>[11]COOPELESCA!K56</f>
        <v>38.570000000000014</v>
      </c>
      <c r="K56" s="13">
        <f>[11]COOPELESCA!L56</f>
        <v>38.570000000000007</v>
      </c>
      <c r="L56" s="13">
        <f>[11]COOPELESCA!M56</f>
        <v>38.570000000000014</v>
      </c>
      <c r="M56" s="13">
        <f>[11]COOPELESCA!N56</f>
        <v>38.570000000000007</v>
      </c>
    </row>
    <row r="57" spans="1:13" x14ac:dyDescent="0.3">
      <c r="A57" s="22" t="str">
        <f>[11]COOPELESCA!B57</f>
        <v>e. Energía Noche (Máxima)</v>
      </c>
      <c r="B57" s="13">
        <f>[11]COOPELESCA!C57</f>
        <v>26.149999999999984</v>
      </c>
      <c r="C57" s="13">
        <f>[11]COOPELESCA!D57</f>
        <v>26.149999999999984</v>
      </c>
      <c r="D57" s="13">
        <f>[11]COOPELESCA!E57</f>
        <v>26.149999999999984</v>
      </c>
      <c r="E57" s="13">
        <f>[11]COOPELESCA!F57</f>
        <v>26.149999999999984</v>
      </c>
      <c r="F57" s="13">
        <f>[11]COOPELESCA!G57</f>
        <v>26.149999999999984</v>
      </c>
      <c r="G57" s="13">
        <f>[11]COOPELESCA!H57</f>
        <v>26.149999999999984</v>
      </c>
      <c r="H57" s="13">
        <f>[11]COOPELESCA!I57</f>
        <v>26.149999999999984</v>
      </c>
      <c r="I57" s="13">
        <f>[11]COOPELESCA!J57</f>
        <v>26.149999999999984</v>
      </c>
      <c r="J57" s="13">
        <f>[11]COOPELESCA!K57</f>
        <v>26.149999999999984</v>
      </c>
      <c r="K57" s="13">
        <f>[11]COOPELESCA!L57</f>
        <v>26.149999999999984</v>
      </c>
      <c r="L57" s="13">
        <f>[11]COOPELESCA!M57</f>
        <v>26.149999999999984</v>
      </c>
      <c r="M57" s="13">
        <f>[11]COOPELESCA!N57</f>
        <v>26.149999999999984</v>
      </c>
    </row>
    <row r="58" spans="1:13" x14ac:dyDescent="0.3">
      <c r="A58" s="22" t="str">
        <f>[11]COOPELESCA!B58</f>
        <v>f. Energía Noche (Mínimo)</v>
      </c>
      <c r="B58" s="13">
        <f>[11]COOPELESCA!C58</f>
        <v>24.779999999999983</v>
      </c>
      <c r="C58" s="13">
        <f>[11]COOPELESCA!D58</f>
        <v>24.779999999999983</v>
      </c>
      <c r="D58" s="13">
        <f>[11]COOPELESCA!E58</f>
        <v>24.779999999999983</v>
      </c>
      <c r="E58" s="13">
        <f>[11]COOPELESCA!F58</f>
        <v>24.779999999999983</v>
      </c>
      <c r="F58" s="13">
        <f>[11]COOPELESCA!G58</f>
        <v>24.779999999999983</v>
      </c>
      <c r="G58" s="13">
        <f>[11]COOPELESCA!H58</f>
        <v>24.779999999999983</v>
      </c>
      <c r="H58" s="13">
        <f>[11]COOPELESCA!I58</f>
        <v>24.779999999999983</v>
      </c>
      <c r="I58" s="13">
        <f>[11]COOPELESCA!J58</f>
        <v>24.779999999999983</v>
      </c>
      <c r="J58" s="13">
        <f>[11]COOPELESCA!K58</f>
        <v>24.779999999999983</v>
      </c>
      <c r="K58" s="13">
        <f>[11]COOPELESCA!L58</f>
        <v>24.779999999999983</v>
      </c>
      <c r="L58" s="13">
        <f>[11]COOPELESCA!M58</f>
        <v>24.779999999999983</v>
      </c>
      <c r="M58" s="13">
        <f>[11]COOPELESCA!N58</f>
        <v>24.779999999999983</v>
      </c>
    </row>
    <row r="59" spans="1:13" x14ac:dyDescent="0.3">
      <c r="A59" s="22" t="str">
        <f>[11]COOPELESCA!B59</f>
        <v>g. Potencia Punta (Máxima)</v>
      </c>
      <c r="B59" s="13">
        <f>[11]COOPELESCA!C59</f>
        <v>2604.9499999999985</v>
      </c>
      <c r="C59" s="13">
        <f>[11]COOPELESCA!D59</f>
        <v>2604.9499999999985</v>
      </c>
      <c r="D59" s="13">
        <f>[11]COOPELESCA!E59</f>
        <v>2604.9499999999985</v>
      </c>
      <c r="E59" s="13">
        <f>[11]COOPELESCA!F59</f>
        <v>2604.9499999999985</v>
      </c>
      <c r="F59" s="13">
        <f>[11]COOPELESCA!G59</f>
        <v>2604.9499999999985</v>
      </c>
      <c r="G59" s="13">
        <f>[11]COOPELESCA!H59</f>
        <v>2604.9499999999985</v>
      </c>
      <c r="H59" s="13">
        <f>[11]COOPELESCA!I59</f>
        <v>2604.9499999999985</v>
      </c>
      <c r="I59" s="13">
        <f>[11]COOPELESCA!J59</f>
        <v>2604.9499999999985</v>
      </c>
      <c r="J59" s="13">
        <f>[11]COOPELESCA!K59</f>
        <v>2604.9499999999985</v>
      </c>
      <c r="K59" s="13">
        <f>[11]COOPELESCA!L59</f>
        <v>2604.9499999999985</v>
      </c>
      <c r="L59" s="13">
        <f>[11]COOPELESCA!M59</f>
        <v>2604.9499999999985</v>
      </c>
      <c r="M59" s="13">
        <f>[11]COOPELESCA!N59</f>
        <v>2604.9499999999985</v>
      </c>
    </row>
    <row r="60" spans="1:13" x14ac:dyDescent="0.3">
      <c r="A60" s="22" t="str">
        <f>[11]COOPELESCA!B60</f>
        <v>h. Potencia Punta (Mínimo)</v>
      </c>
      <c r="B60" s="13">
        <f>[11]COOPELESCA!C60</f>
        <v>2467.1499999999996</v>
      </c>
      <c r="C60" s="13">
        <f>[11]COOPELESCA!D60</f>
        <v>2467.1500000000005</v>
      </c>
      <c r="D60" s="13">
        <f>[11]COOPELESCA!E60</f>
        <v>2467.1499999999996</v>
      </c>
      <c r="E60" s="13">
        <f>[11]COOPELESCA!F60</f>
        <v>2467.15</v>
      </c>
      <c r="F60" s="13">
        <f>[11]COOPELESCA!G60</f>
        <v>2467.1499999999996</v>
      </c>
      <c r="G60" s="13">
        <f>[11]COOPELESCA!H60</f>
        <v>2467.15</v>
      </c>
      <c r="H60" s="13">
        <f>[11]COOPELESCA!I60</f>
        <v>2467.1499999999996</v>
      </c>
      <c r="I60" s="13">
        <f>[11]COOPELESCA!J60</f>
        <v>2467.1499999999996</v>
      </c>
      <c r="J60" s="13">
        <f>[11]COOPELESCA!K60</f>
        <v>2467.15</v>
      </c>
      <c r="K60" s="13">
        <f>[11]COOPELESCA!L60</f>
        <v>2467.1499999999996</v>
      </c>
      <c r="L60" s="13">
        <f>[11]COOPELESCA!M60</f>
        <v>2467.15</v>
      </c>
      <c r="M60" s="13">
        <f>[11]COOPELESCA!N60</f>
        <v>2467.1499999999996</v>
      </c>
    </row>
    <row r="61" spans="1:13" x14ac:dyDescent="0.3">
      <c r="A61" s="22" t="str">
        <f>[11]COOPELESCA!B61</f>
        <v>i. Potencia Valle (Máxima)</v>
      </c>
      <c r="B61" s="13">
        <f>[11]COOPELESCA!C61</f>
        <v>1818.4899999999996</v>
      </c>
      <c r="C61" s="13">
        <f>[11]COOPELESCA!D61</f>
        <v>1818.4899999999998</v>
      </c>
      <c r="D61" s="13">
        <f>[11]COOPELESCA!E61</f>
        <v>1818.4899999999996</v>
      </c>
      <c r="E61" s="13">
        <f>[11]COOPELESCA!F61</f>
        <v>1818.4899999999996</v>
      </c>
      <c r="F61" s="13">
        <f>[11]COOPELESCA!G61</f>
        <v>1818.4899999999996</v>
      </c>
      <c r="G61" s="13">
        <f>[11]COOPELESCA!H61</f>
        <v>1818.4899999999996</v>
      </c>
      <c r="H61" s="13">
        <f>[11]COOPELESCA!I61</f>
        <v>1818.4899999999996</v>
      </c>
      <c r="I61" s="13">
        <f>[11]COOPELESCA!J61</f>
        <v>1818.4899999999996</v>
      </c>
      <c r="J61" s="13">
        <f>[11]COOPELESCA!K61</f>
        <v>1818.4899999999996</v>
      </c>
      <c r="K61" s="13">
        <f>[11]COOPELESCA!L61</f>
        <v>1818.4899999999996</v>
      </c>
      <c r="L61" s="13">
        <f>[11]COOPELESCA!M61</f>
        <v>1818.4899999999996</v>
      </c>
      <c r="M61" s="13">
        <f>[11]COOPELESCA!N61</f>
        <v>1818.4899999999996</v>
      </c>
    </row>
    <row r="62" spans="1:13" x14ac:dyDescent="0.3">
      <c r="A62" s="22" t="str">
        <f>[11]COOPELESCA!B62</f>
        <v>j. Potencia Valle (Mínimo)</v>
      </c>
      <c r="B62" s="13">
        <f>[11]COOPELESCA!C62</f>
        <v>1722.2900000000006</v>
      </c>
      <c r="C62" s="13">
        <f>[11]COOPELESCA!D62</f>
        <v>1722.2900000000006</v>
      </c>
      <c r="D62" s="13">
        <f>[11]COOPELESCA!E62</f>
        <v>1722.2900000000006</v>
      </c>
      <c r="E62" s="13">
        <f>[11]COOPELESCA!F62</f>
        <v>1722.2900000000006</v>
      </c>
      <c r="F62" s="13">
        <f>[11]COOPELESCA!G62</f>
        <v>1722.2900000000006</v>
      </c>
      <c r="G62" s="13">
        <f>[11]COOPELESCA!H62</f>
        <v>1722.2900000000006</v>
      </c>
      <c r="H62" s="13">
        <f>[11]COOPELESCA!I62</f>
        <v>1722.2900000000006</v>
      </c>
      <c r="I62" s="13">
        <f>[11]COOPELESCA!J62</f>
        <v>1722.2900000000006</v>
      </c>
      <c r="J62" s="13">
        <f>[11]COOPELESCA!K62</f>
        <v>1722.2900000000006</v>
      </c>
      <c r="K62" s="13">
        <f>[11]COOPELESCA!L62</f>
        <v>1722.2900000000006</v>
      </c>
      <c r="L62" s="13">
        <f>[11]COOPELESCA!M62</f>
        <v>1722.2900000000006</v>
      </c>
      <c r="M62" s="13">
        <f>[11]COOPELESCA!N62</f>
        <v>1722.2900000000006</v>
      </c>
    </row>
    <row r="63" spans="1:13" x14ac:dyDescent="0.3">
      <c r="A63" s="22" t="str">
        <f>[11]COOPELESCA!B63</f>
        <v>k. Potencia Noche (Máxima)</v>
      </c>
      <c r="B63" s="13">
        <f>[11]COOPELESCA!C63</f>
        <v>1165.3300000000008</v>
      </c>
      <c r="C63" s="13">
        <f>[11]COOPELESCA!D63</f>
        <v>1165.3300000000006</v>
      </c>
      <c r="D63" s="13">
        <f>[11]COOPELESCA!E63</f>
        <v>1165.3300000000008</v>
      </c>
      <c r="E63" s="13">
        <f>[11]COOPELESCA!F63</f>
        <v>1165.3300000000008</v>
      </c>
      <c r="F63" s="13">
        <f>[11]COOPELESCA!G63</f>
        <v>1165.3300000000008</v>
      </c>
      <c r="G63" s="13">
        <f>[11]COOPELESCA!H63</f>
        <v>1165.3300000000008</v>
      </c>
      <c r="H63" s="13">
        <f>[11]COOPELESCA!I63</f>
        <v>1165.3300000000008</v>
      </c>
      <c r="I63" s="13">
        <f>[11]COOPELESCA!J63</f>
        <v>1165.3300000000008</v>
      </c>
      <c r="J63" s="13">
        <f>[11]COOPELESCA!K63</f>
        <v>1165.3300000000008</v>
      </c>
      <c r="K63" s="13">
        <f>[11]COOPELESCA!L63</f>
        <v>1165.3300000000008</v>
      </c>
      <c r="L63" s="13">
        <f>[11]COOPELESCA!M63</f>
        <v>1165.3300000000008</v>
      </c>
      <c r="M63" s="13">
        <f>[11]COOPELESCA!N63</f>
        <v>1165.3300000000008</v>
      </c>
    </row>
    <row r="64" spans="1:13" x14ac:dyDescent="0.3">
      <c r="A64" s="116" t="str">
        <f>[11]COOPELESCA!B64</f>
        <v>l. Potencia Noche (Mínimo)</v>
      </c>
      <c r="B64" s="115">
        <f>[11]COOPELESCA!C64</f>
        <v>1103.6899999999998</v>
      </c>
      <c r="C64" s="115">
        <f>[11]COOPELESCA!D64</f>
        <v>1103.6899999999996</v>
      </c>
      <c r="D64" s="115">
        <f>[11]COOPELESCA!E64</f>
        <v>1103.6899999999998</v>
      </c>
      <c r="E64" s="115">
        <f>[11]COOPELESCA!F64</f>
        <v>1103.6899999999996</v>
      </c>
      <c r="F64" s="115">
        <f>[11]COOPELESCA!G64</f>
        <v>1103.6899999999998</v>
      </c>
      <c r="G64" s="115">
        <f>[11]COOPELESCA!H64</f>
        <v>1103.6899999999996</v>
      </c>
      <c r="H64" s="115">
        <f>[11]COOPELESCA!I64</f>
        <v>1103.6899999999998</v>
      </c>
      <c r="I64" s="115">
        <f>[11]COOPELESCA!J64</f>
        <v>1103.6899999999998</v>
      </c>
      <c r="J64" s="115">
        <f>[11]COOPELESCA!K64</f>
        <v>1103.6899999999996</v>
      </c>
      <c r="K64" s="115">
        <f>[11]COOPELESCA!L64</f>
        <v>1103.6899999999998</v>
      </c>
      <c r="L64" s="115">
        <f>[11]COOPELESCA!M64</f>
        <v>1103.6899999999996</v>
      </c>
      <c r="M64" s="115">
        <f>[11]COOPELESCA!N64</f>
        <v>1103.6899999999998</v>
      </c>
    </row>
    <row r="65" spans="1:13" x14ac:dyDescent="0.3">
      <c r="A65" s="66" t="str">
        <f>[11]COOPELESCA!B65</f>
        <v>ALUMBRADO PÚBLICO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 x14ac:dyDescent="0.3">
      <c r="A66" s="66" t="str">
        <f>[11]COOPELESCA!B66</f>
        <v>T-AP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 x14ac:dyDescent="0.3">
      <c r="A67" s="22" t="str">
        <f>[11]COOPELESCA!B67</f>
        <v>a. Bloque 0-30 kWh</v>
      </c>
      <c r="B67" s="13">
        <f>[11]COOPELESCA!C67</f>
        <v>122.09999999999994</v>
      </c>
      <c r="C67" s="13">
        <f>[11]COOPELESCA!D67</f>
        <v>122.09999999999994</v>
      </c>
      <c r="D67" s="13">
        <f>[11]COOPELESCA!E67</f>
        <v>122.09999999999994</v>
      </c>
      <c r="E67" s="13">
        <f>[11]COOPELESCA!F67</f>
        <v>122.09999999999994</v>
      </c>
      <c r="F67" s="13">
        <f>[11]COOPELESCA!G67</f>
        <v>122.09999999999994</v>
      </c>
      <c r="G67" s="13">
        <f>[11]COOPELESCA!H67</f>
        <v>122.09999999999994</v>
      </c>
      <c r="H67" s="13">
        <f>[11]COOPELESCA!I67</f>
        <v>122.09999999999994</v>
      </c>
      <c r="I67" s="13">
        <f>[11]COOPELESCA!J67</f>
        <v>122.09999999999994</v>
      </c>
      <c r="J67" s="13">
        <f>[11]COOPELESCA!K67</f>
        <v>122.09999999999994</v>
      </c>
      <c r="K67" s="13">
        <f>[11]COOPELESCA!L67</f>
        <v>122.09999999999994</v>
      </c>
      <c r="L67" s="13">
        <f>[11]COOPELESCA!M67</f>
        <v>122.09999999999994</v>
      </c>
      <c r="M67" s="13">
        <f>[11]COOPELESCA!N67</f>
        <v>122.09999999999994</v>
      </c>
    </row>
    <row r="68" spans="1:13" x14ac:dyDescent="0.3">
      <c r="A68" s="22" t="str">
        <f>[11]COOPELESCA!B68</f>
        <v>b. Bloque 31-50 000 kWh</v>
      </c>
      <c r="B68" s="13">
        <f>[11]COOPELESCA!C68</f>
        <v>4.0699999999999967</v>
      </c>
      <c r="C68" s="13">
        <f>[11]COOPELESCA!D68</f>
        <v>4.0699999999999976</v>
      </c>
      <c r="D68" s="13">
        <f>[11]COOPELESCA!E68</f>
        <v>4.0699999999999967</v>
      </c>
      <c r="E68" s="13">
        <f>[11]COOPELESCA!F68</f>
        <v>4.0699999999999967</v>
      </c>
      <c r="F68" s="13">
        <f>[11]COOPELESCA!G68</f>
        <v>4.0699999999999967</v>
      </c>
      <c r="G68" s="13">
        <f>[11]COOPELESCA!H68</f>
        <v>4.0699999999999967</v>
      </c>
      <c r="H68" s="13">
        <f>[11]COOPELESCA!I68</f>
        <v>4.0699999999999967</v>
      </c>
      <c r="I68" s="13">
        <f>[11]COOPELESCA!J68</f>
        <v>4.0699999999999967</v>
      </c>
      <c r="J68" s="13">
        <f>[11]COOPELESCA!K68</f>
        <v>4.0699999999999967</v>
      </c>
      <c r="K68" s="13">
        <f>[11]COOPELESCA!L68</f>
        <v>4.0699999999999967</v>
      </c>
      <c r="L68" s="13">
        <f>[11]COOPELESCA!M68</f>
        <v>4.0699999999999967</v>
      </c>
      <c r="M68" s="13">
        <f>[11]COOPELESCA!N68</f>
        <v>4.0699999999999967</v>
      </c>
    </row>
    <row r="69" spans="1:13" x14ac:dyDescent="0.3">
      <c r="A69" s="116" t="str">
        <f>[11]COOPELESCA!B69</f>
        <v>c. Bloque mayor a 50 000 kWh</v>
      </c>
      <c r="B69" s="115">
        <f>[11]COOPELESCA!C69</f>
        <v>203500</v>
      </c>
      <c r="C69" s="115">
        <f>[11]COOPELESCA!D69</f>
        <v>203500</v>
      </c>
      <c r="D69" s="115">
        <f>[11]COOPELESCA!E69</f>
        <v>203500</v>
      </c>
      <c r="E69" s="115">
        <f>[11]COOPELESCA!F69</f>
        <v>203500</v>
      </c>
      <c r="F69" s="115">
        <f>[11]COOPELESCA!G69</f>
        <v>203500</v>
      </c>
      <c r="G69" s="115">
        <f>[11]COOPELESCA!H69</f>
        <v>203500</v>
      </c>
      <c r="H69" s="115">
        <f>[11]COOPELESCA!I69</f>
        <v>203500</v>
      </c>
      <c r="I69" s="115">
        <f>[11]COOPELESCA!J69</f>
        <v>203500</v>
      </c>
      <c r="J69" s="115">
        <f>[11]COOPELESCA!K69</f>
        <v>203500</v>
      </c>
      <c r="K69" s="115">
        <f>[11]COOPELESCA!L69</f>
        <v>203500</v>
      </c>
      <c r="L69" s="115">
        <f>[11]COOPELESCA!M69</f>
        <v>203500</v>
      </c>
      <c r="M69" s="115">
        <f>[11]COOPELESCA!N69</f>
        <v>203500</v>
      </c>
    </row>
    <row r="70" spans="1:13" x14ac:dyDescent="0.3">
      <c r="A70" s="66" t="str">
        <f>[11]COOPELESCA!B70</f>
        <v>Tarifa de acceso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66" t="str">
        <f>[11]COOPELESCA!B71</f>
        <v>T-TA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3" x14ac:dyDescent="0.3">
      <c r="A72" s="116" t="str">
        <f>[11]COOPELESCA!B72</f>
        <v>a. Consumo de Energía cada kWh</v>
      </c>
      <c r="B72" s="115">
        <f>[11]COOPELESCA!C72</f>
        <v>21.84</v>
      </c>
      <c r="C72" s="115">
        <f>[11]COOPELESCA!D72</f>
        <v>21.839999999999996</v>
      </c>
      <c r="D72" s="115">
        <f>[11]COOPELESCA!E72</f>
        <v>21.84</v>
      </c>
      <c r="E72" s="115">
        <f>[11]COOPELESCA!F72</f>
        <v>21.839999999999996</v>
      </c>
      <c r="F72" s="115">
        <f>[11]COOPELESCA!G72</f>
        <v>21.84</v>
      </c>
      <c r="G72" s="115">
        <f>[11]COOPELESCA!H72</f>
        <v>21.839999999999996</v>
      </c>
      <c r="H72" s="115">
        <f>[11]COOPELESCA!I72</f>
        <v>21.84</v>
      </c>
      <c r="I72" s="115">
        <f>[11]COOPELESCA!J72</f>
        <v>21.84</v>
      </c>
      <c r="J72" s="115">
        <f>[11]COOPELESCA!K72</f>
        <v>21.839999999999996</v>
      </c>
      <c r="K72" s="115">
        <f>[11]COOPELESCA!L72</f>
        <v>21.84</v>
      </c>
      <c r="L72" s="115">
        <f>[11]COOPELESCA!M72</f>
        <v>21.839999999999996</v>
      </c>
      <c r="M72" s="115">
        <f>[11]COOPELESCA!N72</f>
        <v>21.84</v>
      </c>
    </row>
    <row r="73" spans="1:13" x14ac:dyDescent="0.3">
      <c r="A73" s="66" t="str">
        <f>[11]COOPELESCA!B73</f>
        <v>Tarifa en centros de recarga rápida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3">
      <c r="A74" s="66" t="str">
        <f>[11]COOPELESCA!B74</f>
        <v>T-VE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x14ac:dyDescent="0.3">
      <c r="A75" s="116" t="str">
        <f>[11]COOPELESCA!B75</f>
        <v>b. Por minuto de recarga de energía</v>
      </c>
      <c r="B75" s="115">
        <f>[11]COOPELESCA!C75</f>
        <v>137</v>
      </c>
      <c r="C75" s="115">
        <f>[11]COOPELESCA!D75</f>
        <v>137</v>
      </c>
      <c r="D75" s="115">
        <f>[11]COOPELESCA!E75</f>
        <v>137</v>
      </c>
      <c r="E75" s="115">
        <f>[11]COOPELESCA!F75</f>
        <v>137</v>
      </c>
      <c r="F75" s="115">
        <f>[11]COOPELESCA!G75</f>
        <v>137</v>
      </c>
      <c r="G75" s="115">
        <f>[11]COOPELESCA!H75</f>
        <v>137</v>
      </c>
      <c r="H75" s="115">
        <f>[11]COOPELESCA!I75</f>
        <v>137</v>
      </c>
      <c r="I75" s="115">
        <f>[11]COOPELESCA!J75</f>
        <v>137</v>
      </c>
      <c r="J75" s="115">
        <f>[11]COOPELESCA!K75</f>
        <v>137</v>
      </c>
      <c r="K75" s="115">
        <f>[11]COOPELESCA!L75</f>
        <v>137</v>
      </c>
      <c r="L75" s="115">
        <f>[11]COOPELESCA!M75</f>
        <v>137</v>
      </c>
      <c r="M75" s="115">
        <f>[11]COOPELESCA!N75</f>
        <v>137</v>
      </c>
    </row>
    <row r="76" spans="1:13" x14ac:dyDescent="0.3">
      <c r="A76" s="66" t="str">
        <f>[11]COOPELESCA!B76</f>
        <v>Tarifa residencial modalidad prepago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spans="1:13" x14ac:dyDescent="0.3">
      <c r="A77" s="66" t="str">
        <f>[11]COOPELESCA!B77</f>
        <v>T-RP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3">
      <c r="A78" s="22" t="str">
        <f>[11]COOPELESCA!B78</f>
        <v>a. Bloque 0-145 kWh</v>
      </c>
      <c r="B78" s="13">
        <f>[11]COOPELESCA!C78</f>
        <v>1631.8499999999992</v>
      </c>
      <c r="C78" s="13">
        <f>[11]COOPELESCA!D78</f>
        <v>1631.8499999999992</v>
      </c>
      <c r="D78" s="13">
        <f>[11]COOPELESCA!E78</f>
        <v>1631.8499999999992</v>
      </c>
      <c r="E78" s="13">
        <f>[11]COOPELESCA!F78</f>
        <v>1631.8499999999992</v>
      </c>
      <c r="F78" s="13">
        <f>[11]COOPELESCA!G78</f>
        <v>1631.8499999999992</v>
      </c>
      <c r="G78" s="13">
        <f>[11]COOPELESCA!H78</f>
        <v>1631.8499999999992</v>
      </c>
      <c r="H78" s="13">
        <f>[11]COOPELESCA!I78</f>
        <v>1631.8499999999992</v>
      </c>
      <c r="I78" s="13">
        <f>[11]COOPELESCA!J78</f>
        <v>1631.8499999999992</v>
      </c>
      <c r="J78" s="13">
        <f>[11]COOPELESCA!K78</f>
        <v>1631.8499999999992</v>
      </c>
      <c r="K78" s="13">
        <f>[11]COOPELESCA!L78</f>
        <v>1631.8499999999992</v>
      </c>
      <c r="L78" s="13">
        <f>[11]COOPELESCA!M78</f>
        <v>1631.8499999999992</v>
      </c>
      <c r="M78" s="13">
        <f>[11]COOPELESCA!N78</f>
        <v>1631.8499999999992</v>
      </c>
    </row>
    <row r="79" spans="1:13" x14ac:dyDescent="0.3">
      <c r="A79" s="22" t="str">
        <f>[11]COOPELESCA!B79</f>
        <v>b. Bloque 0-145 kWh</v>
      </c>
      <c r="B79" s="13">
        <f>[11]COOPELESCA!C79</f>
        <v>51.930000000000007</v>
      </c>
      <c r="C79" s="13">
        <f>[11]COOPELESCA!D79</f>
        <v>51.93</v>
      </c>
      <c r="D79" s="13">
        <f>[11]COOPELESCA!E79</f>
        <v>51.930000000000007</v>
      </c>
      <c r="E79" s="13">
        <f>[11]COOPELESCA!F79</f>
        <v>51.93</v>
      </c>
      <c r="F79" s="13">
        <f>[11]COOPELESCA!G79</f>
        <v>51.930000000000007</v>
      </c>
      <c r="G79" s="13">
        <f>[11]COOPELESCA!H79</f>
        <v>51.93</v>
      </c>
      <c r="H79" s="13">
        <f>[11]COOPELESCA!I79</f>
        <v>51.930000000000007</v>
      </c>
      <c r="I79" s="13">
        <f>[11]COOPELESCA!J79</f>
        <v>51.930000000000007</v>
      </c>
      <c r="J79" s="13">
        <f>[11]COOPELESCA!K79</f>
        <v>51.93</v>
      </c>
      <c r="K79" s="13">
        <f>[11]COOPELESCA!L79</f>
        <v>51.930000000000007</v>
      </c>
      <c r="L79" s="13">
        <f>[11]COOPELESCA!M79</f>
        <v>51.93</v>
      </c>
      <c r="M79" s="13">
        <f>[11]COOPELESCA!N79</f>
        <v>51.930000000000007</v>
      </c>
    </row>
    <row r="80" spans="1:13" x14ac:dyDescent="0.3">
      <c r="A80" s="22" t="str">
        <f>[11]COOPELESCA!B80</f>
        <v xml:space="preserve">c. Bloque 146-200 kWh </v>
      </c>
      <c r="B80" s="13">
        <f>[11]COOPELESCA!C80</f>
        <v>3941.25</v>
      </c>
      <c r="C80" s="13">
        <f>[11]COOPELESCA!D80</f>
        <v>3941.25</v>
      </c>
      <c r="D80" s="13">
        <f>[11]COOPELESCA!E80</f>
        <v>3941.25</v>
      </c>
      <c r="E80" s="13">
        <f>[11]COOPELESCA!F80</f>
        <v>3941.25</v>
      </c>
      <c r="F80" s="13">
        <f>[11]COOPELESCA!G80</f>
        <v>3941.25</v>
      </c>
      <c r="G80" s="13">
        <f>[11]COOPELESCA!H80</f>
        <v>3941.25</v>
      </c>
      <c r="H80" s="13">
        <f>[11]COOPELESCA!I80</f>
        <v>3941.25</v>
      </c>
      <c r="I80" s="13">
        <f>[11]COOPELESCA!J80</f>
        <v>3941.25</v>
      </c>
      <c r="J80" s="13">
        <f>[11]COOPELESCA!K80</f>
        <v>3941.25</v>
      </c>
      <c r="K80" s="13">
        <f>[11]COOPELESCA!L80</f>
        <v>3941.25</v>
      </c>
      <c r="L80" s="13">
        <f>[11]COOPELESCA!M80</f>
        <v>3941.25</v>
      </c>
      <c r="M80" s="13">
        <f>[11]COOPELESCA!N80</f>
        <v>3941.25</v>
      </c>
    </row>
    <row r="81" spans="1:13" x14ac:dyDescent="0.3">
      <c r="A81" s="22" t="str">
        <f>[11]COOPELESCA!B81</f>
        <v xml:space="preserve">d. Bloque 146-200 kWh </v>
      </c>
      <c r="B81" s="13">
        <f>[11]COOPELESCA!C81</f>
        <v>59.390000000000043</v>
      </c>
      <c r="C81" s="13">
        <f>[11]COOPELESCA!D81</f>
        <v>59.390000000000036</v>
      </c>
      <c r="D81" s="13">
        <f>[11]COOPELESCA!E81</f>
        <v>59.390000000000043</v>
      </c>
      <c r="E81" s="13">
        <f>[11]COOPELESCA!F81</f>
        <v>59.390000000000036</v>
      </c>
      <c r="F81" s="13">
        <f>[11]COOPELESCA!G81</f>
        <v>59.390000000000043</v>
      </c>
      <c r="G81" s="13">
        <f>[11]COOPELESCA!H81</f>
        <v>59.390000000000036</v>
      </c>
      <c r="H81" s="13">
        <f>[11]COOPELESCA!I81</f>
        <v>59.390000000000043</v>
      </c>
      <c r="I81" s="13">
        <f>[11]COOPELESCA!J81</f>
        <v>59.390000000000043</v>
      </c>
      <c r="J81" s="13">
        <f>[11]COOPELESCA!K81</f>
        <v>59.390000000000036</v>
      </c>
      <c r="K81" s="13">
        <f>[11]COOPELESCA!L81</f>
        <v>59.390000000000043</v>
      </c>
      <c r="L81" s="13">
        <f>[11]COOPELESCA!M81</f>
        <v>59.390000000000036</v>
      </c>
      <c r="M81" s="13">
        <f>[11]COOPELESCA!N81</f>
        <v>59.390000000000043</v>
      </c>
    </row>
    <row r="82" spans="1:13" x14ac:dyDescent="0.3">
      <c r="A82" s="22" t="str">
        <f>[11]COOPELESCA!B82</f>
        <v>e. Bloque 201-270 kWh</v>
      </c>
      <c r="B82" s="13">
        <f>[11]COOPELESCA!C82</f>
        <v>4738.079999999999</v>
      </c>
      <c r="C82" s="13">
        <f>[11]COOPELESCA!D82</f>
        <v>4738.0800000000008</v>
      </c>
      <c r="D82" s="13">
        <f>[11]COOPELESCA!E82</f>
        <v>4738.079999999999</v>
      </c>
      <c r="E82" s="13">
        <f>[11]COOPELESCA!F82</f>
        <v>4738.08</v>
      </c>
      <c r="F82" s="13">
        <f>[11]COOPELESCA!G82</f>
        <v>4738.079999999999</v>
      </c>
      <c r="G82" s="13">
        <f>[11]COOPELESCA!H82</f>
        <v>4738.08</v>
      </c>
      <c r="H82" s="13">
        <f>[11]COOPELESCA!I82</f>
        <v>4738.079999999999</v>
      </c>
      <c r="I82" s="13">
        <f>[11]COOPELESCA!J82</f>
        <v>4738.079999999999</v>
      </c>
      <c r="J82" s="13">
        <f>[11]COOPELESCA!K82</f>
        <v>4738.08</v>
      </c>
      <c r="K82" s="13">
        <f>[11]COOPELESCA!L82</f>
        <v>4738.079999999999</v>
      </c>
      <c r="L82" s="13">
        <f>[11]COOPELESCA!M82</f>
        <v>4738.08</v>
      </c>
      <c r="M82" s="13">
        <f>[11]COOPELESCA!N82</f>
        <v>4738.079999999999</v>
      </c>
    </row>
    <row r="83" spans="1:13" x14ac:dyDescent="0.3">
      <c r="A83" s="22" t="str">
        <f>[11]COOPELESCA!B83</f>
        <v xml:space="preserve">f. Bloque 201-270 kWh </v>
      </c>
      <c r="B83" s="13">
        <f>[11]COOPELESCA!C83</f>
        <v>68.890000000000029</v>
      </c>
      <c r="C83" s="13">
        <f>[11]COOPELESCA!D83</f>
        <v>68.890000000000043</v>
      </c>
      <c r="D83" s="13">
        <f>[11]COOPELESCA!E83</f>
        <v>68.890000000000029</v>
      </c>
      <c r="E83" s="13">
        <f>[11]COOPELESCA!F83</f>
        <v>68.890000000000043</v>
      </c>
      <c r="F83" s="13">
        <f>[11]COOPELESCA!G83</f>
        <v>68.890000000000029</v>
      </c>
      <c r="G83" s="13">
        <f>[11]COOPELESCA!H83</f>
        <v>68.890000000000043</v>
      </c>
      <c r="H83" s="13">
        <f>[11]COOPELESCA!I83</f>
        <v>68.890000000000029</v>
      </c>
      <c r="I83" s="13">
        <f>[11]COOPELESCA!J83</f>
        <v>68.890000000000029</v>
      </c>
      <c r="J83" s="13">
        <f>[11]COOPELESCA!K83</f>
        <v>68.890000000000043</v>
      </c>
      <c r="K83" s="13">
        <f>[11]COOPELESCA!L83</f>
        <v>68.890000000000029</v>
      </c>
      <c r="L83" s="13">
        <f>[11]COOPELESCA!M83</f>
        <v>68.890000000000043</v>
      </c>
      <c r="M83" s="13">
        <f>[11]COOPELESCA!N83</f>
        <v>68.890000000000029</v>
      </c>
    </row>
    <row r="84" spans="1:13" x14ac:dyDescent="0.3">
      <c r="A84" s="22" t="str">
        <f>[11]COOPELESCA!B84</f>
        <v xml:space="preserve">g. Bloque 271-390 kWh </v>
      </c>
      <c r="B84" s="13">
        <f>[11]COOPELESCA!C84</f>
        <v>6942.5199999999977</v>
      </c>
      <c r="C84" s="13">
        <f>[11]COOPELESCA!D84</f>
        <v>6942.5199999999986</v>
      </c>
      <c r="D84" s="13">
        <f>[11]COOPELESCA!E84</f>
        <v>6942.5199999999977</v>
      </c>
      <c r="E84" s="13">
        <f>[11]COOPELESCA!F84</f>
        <v>6942.5199999999986</v>
      </c>
      <c r="F84" s="13">
        <f>[11]COOPELESCA!G84</f>
        <v>6942.5199999999977</v>
      </c>
      <c r="G84" s="13">
        <f>[11]COOPELESCA!H84</f>
        <v>6942.5199999999986</v>
      </c>
      <c r="H84" s="13">
        <f>[11]COOPELESCA!I84</f>
        <v>6942.5199999999977</v>
      </c>
      <c r="I84" s="13">
        <f>[11]COOPELESCA!J84</f>
        <v>6942.5199999999977</v>
      </c>
      <c r="J84" s="13">
        <f>[11]COOPELESCA!K84</f>
        <v>6942.5199999999986</v>
      </c>
      <c r="K84" s="13">
        <f>[11]COOPELESCA!L84</f>
        <v>6942.5199999999977</v>
      </c>
      <c r="L84" s="13">
        <f>[11]COOPELESCA!M84</f>
        <v>6942.5199999999986</v>
      </c>
      <c r="M84" s="13">
        <f>[11]COOPELESCA!N84</f>
        <v>6942.5199999999977</v>
      </c>
    </row>
    <row r="85" spans="1:13" x14ac:dyDescent="0.3">
      <c r="A85" s="22" t="str">
        <f>[11]COOPELESCA!B85</f>
        <v xml:space="preserve">h. Bloque 271-390 kWh </v>
      </c>
      <c r="B85" s="13">
        <f>[11]COOPELESCA!C85</f>
        <v>79.91</v>
      </c>
      <c r="C85" s="13">
        <f>[11]COOPELESCA!D85</f>
        <v>79.910000000000011</v>
      </c>
      <c r="D85" s="13">
        <f>[11]COOPELESCA!E85</f>
        <v>79.91</v>
      </c>
      <c r="E85" s="13">
        <f>[11]COOPELESCA!F85</f>
        <v>79.910000000000011</v>
      </c>
      <c r="F85" s="13">
        <f>[11]COOPELESCA!G85</f>
        <v>79.91</v>
      </c>
      <c r="G85" s="13">
        <f>[11]COOPELESCA!H85</f>
        <v>79.910000000000011</v>
      </c>
      <c r="H85" s="13">
        <f>[11]COOPELESCA!I85</f>
        <v>79.91</v>
      </c>
      <c r="I85" s="13">
        <f>[11]COOPELESCA!J85</f>
        <v>79.91</v>
      </c>
      <c r="J85" s="13">
        <f>[11]COOPELESCA!K85</f>
        <v>79.910000000000011</v>
      </c>
      <c r="K85" s="13">
        <f>[11]COOPELESCA!L85</f>
        <v>79.91</v>
      </c>
      <c r="L85" s="13">
        <f>[11]COOPELESCA!M85</f>
        <v>79.910000000000011</v>
      </c>
      <c r="M85" s="13">
        <f>[11]COOPELESCA!N85</f>
        <v>79.91</v>
      </c>
    </row>
    <row r="86" spans="1:13" x14ac:dyDescent="0.3">
      <c r="A86" s="22" t="str">
        <f>[11]COOPELESCA!B86</f>
        <v xml:space="preserve">i. Bloque mayor a 391 kWh </v>
      </c>
      <c r="B86" s="13">
        <f>[11]COOPELESCA!C86</f>
        <v>12262.71999999999</v>
      </c>
      <c r="C86" s="13">
        <f>[11]COOPELESCA!D86</f>
        <v>12262.719999999992</v>
      </c>
      <c r="D86" s="13">
        <f>[11]COOPELESCA!E86</f>
        <v>12262.71999999999</v>
      </c>
      <c r="E86" s="13">
        <f>[11]COOPELESCA!F86</f>
        <v>12262.719999999992</v>
      </c>
      <c r="F86" s="13">
        <f>[11]COOPELESCA!G86</f>
        <v>12262.71999999999</v>
      </c>
      <c r="G86" s="13">
        <f>[11]COOPELESCA!H86</f>
        <v>12262.719999999992</v>
      </c>
      <c r="H86" s="13">
        <f>[11]COOPELESCA!I86</f>
        <v>12262.71999999999</v>
      </c>
      <c r="I86" s="13">
        <f>[11]COOPELESCA!J86</f>
        <v>12262.71999999999</v>
      </c>
      <c r="J86" s="13">
        <f>[11]COOPELESCA!K86</f>
        <v>12262.719999999992</v>
      </c>
      <c r="K86" s="13">
        <f>[11]COOPELESCA!L86</f>
        <v>12262.71999999999</v>
      </c>
      <c r="L86" s="13">
        <f>[11]COOPELESCA!M86</f>
        <v>12262.719999999992</v>
      </c>
      <c r="M86" s="13">
        <f>[11]COOPELESCA!N86</f>
        <v>12262.71999999999</v>
      </c>
    </row>
    <row r="87" spans="1:13" x14ac:dyDescent="0.3">
      <c r="A87" s="116" t="str">
        <f>[11]COOPELESCA!B87</f>
        <v xml:space="preserve">j. Bloque mayor a 391 kWh </v>
      </c>
      <c r="B87" s="115">
        <f>[11]COOPELESCA!C87</f>
        <v>92.699999999999974</v>
      </c>
      <c r="C87" s="115">
        <f>[11]COOPELESCA!D87</f>
        <v>92.7</v>
      </c>
      <c r="D87" s="115">
        <f>[11]COOPELESCA!E87</f>
        <v>92.699999999999974</v>
      </c>
      <c r="E87" s="115">
        <f>[11]COOPELESCA!F87</f>
        <v>92.699999999999989</v>
      </c>
      <c r="F87" s="115">
        <f>[11]COOPELESCA!G87</f>
        <v>92.699999999999974</v>
      </c>
      <c r="G87" s="115">
        <f>[11]COOPELESCA!H87</f>
        <v>92.699999999999989</v>
      </c>
      <c r="H87" s="115">
        <f>[11]COOPELESCA!I87</f>
        <v>92.699999999999974</v>
      </c>
      <c r="I87" s="115">
        <f>[11]COOPELESCA!J87</f>
        <v>92.699999999999974</v>
      </c>
      <c r="J87" s="115">
        <f>[11]COOPELESCA!K87</f>
        <v>92.699999999999989</v>
      </c>
      <c r="K87" s="115">
        <f>[11]COOPELESCA!L87</f>
        <v>92.699999999999974</v>
      </c>
      <c r="L87" s="115">
        <f>[11]COOPELESCA!M87</f>
        <v>92.699999999999989</v>
      </c>
      <c r="M87" s="115">
        <f>[11]COOPELESCA!N87</f>
        <v>92.699999999999974</v>
      </c>
    </row>
    <row r="88" spans="1:13" x14ac:dyDescent="0.3">
      <c r="A88" s="66" t="str">
        <f>[11]COOPELESCA!B88</f>
        <v>Tarifa en centros de recarga en planteles para autobuses electricos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spans="1:13" x14ac:dyDescent="0.3">
      <c r="A89" s="66" t="str">
        <f>[11]COOPELESCA!B89</f>
        <v>T-BE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spans="1:13" x14ac:dyDescent="0.3">
      <c r="A90" s="116" t="str">
        <f>[11]COOPELESCA!B90</f>
        <v>b. Consumo de Energía cada kWh</v>
      </c>
      <c r="B90" s="115">
        <f>[11]COOPELESCA!C90</f>
        <v>52.869999999999955</v>
      </c>
      <c r="C90" s="115">
        <f>[11]COOPELESCA!D90</f>
        <v>52.869999999999962</v>
      </c>
      <c r="D90" s="115">
        <f>[11]COOPELESCA!E90</f>
        <v>52.869999999999955</v>
      </c>
      <c r="E90" s="115">
        <f>[11]COOPELESCA!F90</f>
        <v>52.869999999999962</v>
      </c>
      <c r="F90" s="115">
        <f>[11]COOPELESCA!G90</f>
        <v>52.869999999999955</v>
      </c>
      <c r="G90" s="115">
        <f>[11]COOPELESCA!H90</f>
        <v>52.869999999999962</v>
      </c>
      <c r="H90" s="115">
        <f>[11]COOPELESCA!I90</f>
        <v>52.869999999999955</v>
      </c>
      <c r="I90" s="115">
        <f>[11]COOPELESCA!J90</f>
        <v>52.869999999999955</v>
      </c>
      <c r="J90" s="115">
        <f>[11]COOPELESCA!K90</f>
        <v>52.869999999999962</v>
      </c>
      <c r="K90" s="115">
        <f>[11]COOPELESCA!L90</f>
        <v>52.869999999999955</v>
      </c>
      <c r="L90" s="115">
        <f>[11]COOPELESCA!M90</f>
        <v>52.869999999999962</v>
      </c>
      <c r="M90" s="115">
        <f>[11]COOPELESCA!N90</f>
        <v>52.869999999999955</v>
      </c>
    </row>
    <row r="91" spans="1:13" x14ac:dyDescent="0.3">
      <c r="A91" s="66" t="str">
        <f>[11]COOPELESCA!B91</f>
        <v>TARIFA MEDIA TENSIÓN INTERCONECTADOS A BARRA DE 69 KV (T-MT69)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spans="1:13" x14ac:dyDescent="0.3">
      <c r="A92" s="66" t="str">
        <f>[11]COOPELESCA!B92</f>
        <v>T-MT69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x14ac:dyDescent="0.3">
      <c r="A93" s="22" t="str">
        <f>[11]COOPELESCA!B93</f>
        <v>a. Energía Punta (Máxima)</v>
      </c>
      <c r="B93" s="13">
        <f>[11]COOPELESCA!C93</f>
        <v>77.539999999999978</v>
      </c>
      <c r="C93" s="13">
        <f>[11]COOPELESCA!D93</f>
        <v>77.539999999999978</v>
      </c>
      <c r="D93" s="13">
        <f>[11]COOPELESCA!E93</f>
        <v>77.539999999999978</v>
      </c>
      <c r="E93" s="13">
        <f>[11]COOPELESCA!F93</f>
        <v>77.539999999999978</v>
      </c>
      <c r="F93" s="13">
        <f>[11]COOPELESCA!G93</f>
        <v>77.539999999999978</v>
      </c>
      <c r="G93" s="13">
        <f>[11]COOPELESCA!H93</f>
        <v>77.539999999999978</v>
      </c>
      <c r="H93" s="13">
        <f>[11]COOPELESCA!I93</f>
        <v>77.539999999999978</v>
      </c>
      <c r="I93" s="13">
        <f>[11]COOPELESCA!J93</f>
        <v>77.539999999999978</v>
      </c>
      <c r="J93" s="13">
        <f>[11]COOPELESCA!K93</f>
        <v>77.539999999999978</v>
      </c>
      <c r="K93" s="13">
        <f>[11]COOPELESCA!L93</f>
        <v>77.539999999999978</v>
      </c>
      <c r="L93" s="13">
        <f>[11]COOPELESCA!M93</f>
        <v>77.539999999999978</v>
      </c>
      <c r="M93" s="13">
        <f>[11]COOPELESCA!N93</f>
        <v>77.539999999999978</v>
      </c>
    </row>
    <row r="94" spans="1:13" x14ac:dyDescent="0.3">
      <c r="A94" s="22" t="str">
        <f>[11]COOPELESCA!B94</f>
        <v>b. Energía Punta (Mínimo)</v>
      </c>
      <c r="B94" s="13">
        <f>[11]COOPELESCA!C94</f>
        <v>73.430000000000021</v>
      </c>
      <c r="C94" s="13">
        <f>[11]COOPELESCA!D94</f>
        <v>73.430000000000049</v>
      </c>
      <c r="D94" s="13">
        <f>[11]COOPELESCA!E94</f>
        <v>73.430000000000021</v>
      </c>
      <c r="E94" s="13">
        <f>[11]COOPELESCA!F94</f>
        <v>73.430000000000035</v>
      </c>
      <c r="F94" s="13">
        <f>[11]COOPELESCA!G94</f>
        <v>73.430000000000021</v>
      </c>
      <c r="G94" s="13">
        <f>[11]COOPELESCA!H94</f>
        <v>73.430000000000035</v>
      </c>
      <c r="H94" s="13">
        <f>[11]COOPELESCA!I94</f>
        <v>73.430000000000021</v>
      </c>
      <c r="I94" s="13">
        <f>[11]COOPELESCA!J94</f>
        <v>73.430000000000021</v>
      </c>
      <c r="J94" s="13">
        <f>[11]COOPELESCA!K94</f>
        <v>73.430000000000035</v>
      </c>
      <c r="K94" s="13">
        <f>[11]COOPELESCA!L94</f>
        <v>73.430000000000021</v>
      </c>
      <c r="L94" s="13">
        <f>[11]COOPELESCA!M94</f>
        <v>73.430000000000035</v>
      </c>
      <c r="M94" s="13">
        <f>[11]COOPELESCA!N94</f>
        <v>73.430000000000021</v>
      </c>
    </row>
    <row r="95" spans="1:13" x14ac:dyDescent="0.3">
      <c r="A95" s="22" t="str">
        <f>[11]COOPELESCA!B95</f>
        <v>c. Energía Valle (Máxima)</v>
      </c>
      <c r="B95" s="13">
        <f>[11]COOPELESCA!C95</f>
        <v>38.76</v>
      </c>
      <c r="C95" s="13">
        <f>[11]COOPELESCA!D95</f>
        <v>38.76</v>
      </c>
      <c r="D95" s="13">
        <f>[11]COOPELESCA!E95</f>
        <v>38.76</v>
      </c>
      <c r="E95" s="13">
        <f>[11]COOPELESCA!F95</f>
        <v>38.76</v>
      </c>
      <c r="F95" s="13">
        <f>[11]COOPELESCA!G95</f>
        <v>38.76</v>
      </c>
      <c r="G95" s="13">
        <f>[11]COOPELESCA!H95</f>
        <v>38.76</v>
      </c>
      <c r="H95" s="13">
        <f>[11]COOPELESCA!I95</f>
        <v>38.76</v>
      </c>
      <c r="I95" s="13">
        <f>[11]COOPELESCA!J95</f>
        <v>38.76</v>
      </c>
      <c r="J95" s="13">
        <f>[11]COOPELESCA!K95</f>
        <v>38.76</v>
      </c>
      <c r="K95" s="13">
        <f>[11]COOPELESCA!L95</f>
        <v>38.76</v>
      </c>
      <c r="L95" s="13">
        <f>[11]COOPELESCA!M95</f>
        <v>38.76</v>
      </c>
      <c r="M95" s="13">
        <f>[11]COOPELESCA!N95</f>
        <v>38.76</v>
      </c>
    </row>
    <row r="96" spans="1:13" x14ac:dyDescent="0.3">
      <c r="A96" s="22" t="str">
        <f>[11]COOPELESCA!B96</f>
        <v>d. Energía Valle (Mínimo)</v>
      </c>
      <c r="B96" s="13">
        <f>[11]COOPELESCA!C96</f>
        <v>36.710000000000015</v>
      </c>
      <c r="C96" s="13">
        <f>[11]COOPELESCA!D96</f>
        <v>36.710000000000015</v>
      </c>
      <c r="D96" s="13">
        <f>[11]COOPELESCA!E96</f>
        <v>36.710000000000015</v>
      </c>
      <c r="E96" s="13">
        <f>[11]COOPELESCA!F96</f>
        <v>36.710000000000015</v>
      </c>
      <c r="F96" s="13">
        <f>[11]COOPELESCA!G96</f>
        <v>36.710000000000015</v>
      </c>
      <c r="G96" s="13">
        <f>[11]COOPELESCA!H96</f>
        <v>36.710000000000015</v>
      </c>
      <c r="H96" s="13">
        <f>[11]COOPELESCA!I96</f>
        <v>36.710000000000015</v>
      </c>
      <c r="I96" s="13">
        <f>[11]COOPELESCA!J96</f>
        <v>36.710000000000015</v>
      </c>
      <c r="J96" s="13">
        <f>[11]COOPELESCA!K96</f>
        <v>36.710000000000015</v>
      </c>
      <c r="K96" s="13">
        <f>[11]COOPELESCA!L96</f>
        <v>36.710000000000015</v>
      </c>
      <c r="L96" s="13">
        <f>[11]COOPELESCA!M96</f>
        <v>36.710000000000015</v>
      </c>
      <c r="M96" s="13">
        <f>[11]COOPELESCA!N96</f>
        <v>36.710000000000015</v>
      </c>
    </row>
    <row r="97" spans="1:13" x14ac:dyDescent="0.3">
      <c r="A97" s="22" t="str">
        <f>[11]COOPELESCA!B97</f>
        <v>e. Energía Noche (Máxima)</v>
      </c>
      <c r="B97" s="13">
        <f>[11]COOPELESCA!C97</f>
        <v>28.190000000000023</v>
      </c>
      <c r="C97" s="13">
        <f>[11]COOPELESCA!D97</f>
        <v>28.190000000000019</v>
      </c>
      <c r="D97" s="13">
        <f>[11]COOPELESCA!E97</f>
        <v>28.190000000000023</v>
      </c>
      <c r="E97" s="13">
        <f>[11]COOPELESCA!F97</f>
        <v>28.190000000000019</v>
      </c>
      <c r="F97" s="13">
        <f>[11]COOPELESCA!G97</f>
        <v>28.190000000000023</v>
      </c>
      <c r="G97" s="13">
        <f>[11]COOPELESCA!H97</f>
        <v>28.190000000000019</v>
      </c>
      <c r="H97" s="13">
        <f>[11]COOPELESCA!I97</f>
        <v>28.190000000000023</v>
      </c>
      <c r="I97" s="13">
        <f>[11]COOPELESCA!J97</f>
        <v>28.190000000000023</v>
      </c>
      <c r="J97" s="13">
        <f>[11]COOPELESCA!K97</f>
        <v>28.190000000000019</v>
      </c>
      <c r="K97" s="13">
        <f>[11]COOPELESCA!L97</f>
        <v>28.190000000000023</v>
      </c>
      <c r="L97" s="13">
        <f>[11]COOPELESCA!M97</f>
        <v>28.190000000000019</v>
      </c>
      <c r="M97" s="13">
        <f>[11]COOPELESCA!N97</f>
        <v>28.190000000000023</v>
      </c>
    </row>
    <row r="98" spans="1:13" x14ac:dyDescent="0.3">
      <c r="A98" s="22" t="str">
        <f>[11]COOPELESCA!B98</f>
        <v>f. Energía Noche (Mínimo)</v>
      </c>
      <c r="B98" s="13">
        <f>[11]COOPELESCA!C98</f>
        <v>26.700000000000014</v>
      </c>
      <c r="C98" s="13">
        <f>[11]COOPELESCA!D98</f>
        <v>26.70000000000001</v>
      </c>
      <c r="D98" s="13">
        <f>[11]COOPELESCA!E98</f>
        <v>26.700000000000014</v>
      </c>
      <c r="E98" s="13">
        <f>[11]COOPELESCA!F98</f>
        <v>26.70000000000001</v>
      </c>
      <c r="F98" s="13">
        <f>[11]COOPELESCA!G98</f>
        <v>26.700000000000014</v>
      </c>
      <c r="G98" s="13">
        <f>[11]COOPELESCA!H98</f>
        <v>26.70000000000001</v>
      </c>
      <c r="H98" s="13">
        <f>[11]COOPELESCA!I98</f>
        <v>26.700000000000014</v>
      </c>
      <c r="I98" s="13">
        <f>[11]COOPELESCA!J98</f>
        <v>26.700000000000014</v>
      </c>
      <c r="J98" s="13">
        <f>[11]COOPELESCA!K98</f>
        <v>26.70000000000001</v>
      </c>
      <c r="K98" s="13">
        <f>[11]COOPELESCA!L98</f>
        <v>26.700000000000014</v>
      </c>
      <c r="L98" s="13">
        <f>[11]COOPELESCA!M98</f>
        <v>26.70000000000001</v>
      </c>
      <c r="M98" s="13">
        <f>[11]COOPELESCA!N98</f>
        <v>26.700000000000014</v>
      </c>
    </row>
    <row r="99" spans="1:13" x14ac:dyDescent="0.3">
      <c r="A99" s="22" t="str">
        <f>[11]COOPELESCA!B99</f>
        <v>g. Potencia Punta (Máxima)</v>
      </c>
      <c r="B99" s="13">
        <f>[11]COOPELESCA!C99</f>
        <v>2432.3000000000015</v>
      </c>
      <c r="C99" s="13">
        <f>[11]COOPELESCA!D99</f>
        <v>2432.3000000000015</v>
      </c>
      <c r="D99" s="13">
        <f>[11]COOPELESCA!E99</f>
        <v>2432.3000000000015</v>
      </c>
      <c r="E99" s="13">
        <f>[11]COOPELESCA!F99</f>
        <v>2432.3000000000015</v>
      </c>
      <c r="F99" s="13">
        <f>[11]COOPELESCA!G99</f>
        <v>2432.3000000000015</v>
      </c>
      <c r="G99" s="13">
        <f>[11]COOPELESCA!H99</f>
        <v>2432.3000000000015</v>
      </c>
      <c r="H99" s="13">
        <f>[11]COOPELESCA!I99</f>
        <v>2432.3000000000015</v>
      </c>
      <c r="I99" s="13">
        <f>[11]COOPELESCA!J99</f>
        <v>2432.3000000000015</v>
      </c>
      <c r="J99" s="13">
        <f>[11]COOPELESCA!K99</f>
        <v>2432.3000000000015</v>
      </c>
      <c r="K99" s="13">
        <f>[11]COOPELESCA!L99</f>
        <v>2432.3000000000015</v>
      </c>
      <c r="L99" s="13">
        <f>[11]COOPELESCA!M99</f>
        <v>2432.3000000000015</v>
      </c>
      <c r="M99" s="13">
        <f>[11]COOPELESCA!N99</f>
        <v>2432.3000000000015</v>
      </c>
    </row>
    <row r="100" spans="1:13" x14ac:dyDescent="0.3">
      <c r="A100" s="22" t="str">
        <f>[11]COOPELESCA!B100</f>
        <v>h. Potencia Punta (Mínimo)</v>
      </c>
      <c r="B100" s="13">
        <f>[11]COOPELESCA!C100</f>
        <v>2303.64</v>
      </c>
      <c r="C100" s="13">
        <f>[11]COOPELESCA!D100</f>
        <v>2303.64</v>
      </c>
      <c r="D100" s="13">
        <f>[11]COOPELESCA!E100</f>
        <v>2303.64</v>
      </c>
      <c r="E100" s="13">
        <f>[11]COOPELESCA!F100</f>
        <v>2303.64</v>
      </c>
      <c r="F100" s="13">
        <f>[11]COOPELESCA!G100</f>
        <v>2303.64</v>
      </c>
      <c r="G100" s="13">
        <f>[11]COOPELESCA!H100</f>
        <v>2303.64</v>
      </c>
      <c r="H100" s="13">
        <f>[11]COOPELESCA!I100</f>
        <v>2303.64</v>
      </c>
      <c r="I100" s="13">
        <f>[11]COOPELESCA!J100</f>
        <v>2303.64</v>
      </c>
      <c r="J100" s="13">
        <f>[11]COOPELESCA!K100</f>
        <v>2303.64</v>
      </c>
      <c r="K100" s="13">
        <f>[11]COOPELESCA!L100</f>
        <v>2303.64</v>
      </c>
      <c r="L100" s="13">
        <f>[11]COOPELESCA!M100</f>
        <v>2303.64</v>
      </c>
      <c r="M100" s="13">
        <f>[11]COOPELESCA!N100</f>
        <v>2303.64</v>
      </c>
    </row>
    <row r="101" spans="1:13" x14ac:dyDescent="0.3">
      <c r="A101" s="22" t="str">
        <f>[11]COOPELESCA!B101</f>
        <v>i. Potencia Valle (Máxima)</v>
      </c>
      <c r="B101" s="13">
        <f>[11]COOPELESCA!C101</f>
        <v>1737.349999999999</v>
      </c>
      <c r="C101" s="13">
        <f>[11]COOPELESCA!D101</f>
        <v>1737.349999999999</v>
      </c>
      <c r="D101" s="13">
        <f>[11]COOPELESCA!E101</f>
        <v>1737.349999999999</v>
      </c>
      <c r="E101" s="13">
        <f>[11]COOPELESCA!F101</f>
        <v>1737.349999999999</v>
      </c>
      <c r="F101" s="13">
        <f>[11]COOPELESCA!G101</f>
        <v>1737.349999999999</v>
      </c>
      <c r="G101" s="13">
        <f>[11]COOPELESCA!H101</f>
        <v>1737.349999999999</v>
      </c>
      <c r="H101" s="13">
        <f>[11]COOPELESCA!I101</f>
        <v>1737.349999999999</v>
      </c>
      <c r="I101" s="13">
        <f>[11]COOPELESCA!J101</f>
        <v>1737.349999999999</v>
      </c>
      <c r="J101" s="13">
        <f>[11]COOPELESCA!K101</f>
        <v>1737.349999999999</v>
      </c>
      <c r="K101" s="13">
        <f>[11]COOPELESCA!L101</f>
        <v>1737.349999999999</v>
      </c>
      <c r="L101" s="13">
        <f>[11]COOPELESCA!M101</f>
        <v>1737.349999999999</v>
      </c>
      <c r="M101" s="13">
        <f>[11]COOPELESCA!N101</f>
        <v>1737.349999999999</v>
      </c>
    </row>
    <row r="102" spans="1:13" x14ac:dyDescent="0.3">
      <c r="A102" s="22" t="str">
        <f>[11]COOPELESCA!B102</f>
        <v>j. Potencia Valle (Mínimo)</v>
      </c>
      <c r="B102" s="13">
        <f>[11]COOPELESCA!C102</f>
        <v>1645.4499999999991</v>
      </c>
      <c r="C102" s="13">
        <f>[11]COOPELESCA!D102</f>
        <v>1645.4499999999994</v>
      </c>
      <c r="D102" s="13">
        <f>[11]COOPELESCA!E102</f>
        <v>1645.4499999999991</v>
      </c>
      <c r="E102" s="13">
        <f>[11]COOPELESCA!F102</f>
        <v>1645.4499999999994</v>
      </c>
      <c r="F102" s="13">
        <f>[11]COOPELESCA!G102</f>
        <v>1645.4499999999991</v>
      </c>
      <c r="G102" s="13">
        <f>[11]COOPELESCA!H102</f>
        <v>1645.4499999999994</v>
      </c>
      <c r="H102" s="13">
        <f>[11]COOPELESCA!I102</f>
        <v>1645.4499999999991</v>
      </c>
      <c r="I102" s="13">
        <f>[11]COOPELESCA!J102</f>
        <v>1645.4499999999991</v>
      </c>
      <c r="J102" s="13">
        <f>[11]COOPELESCA!K102</f>
        <v>1645.4499999999994</v>
      </c>
      <c r="K102" s="13">
        <f>[11]COOPELESCA!L102</f>
        <v>1645.4499999999991</v>
      </c>
      <c r="L102" s="13">
        <f>[11]COOPELESCA!M102</f>
        <v>1645.4499999999994</v>
      </c>
      <c r="M102" s="13">
        <f>[11]COOPELESCA!N102</f>
        <v>1645.4499999999991</v>
      </c>
    </row>
    <row r="103" spans="1:13" x14ac:dyDescent="0.3">
      <c r="A103" s="22" t="str">
        <f>[11]COOPELESCA!B103</f>
        <v>k. Potencia Noche (Máxima)</v>
      </c>
      <c r="B103" s="13">
        <f>[11]COOPELESCA!C103</f>
        <v>1131.3</v>
      </c>
      <c r="C103" s="13">
        <f>[11]COOPELESCA!D103</f>
        <v>1131.2999999999995</v>
      </c>
      <c r="D103" s="13">
        <f>[11]COOPELESCA!E103</f>
        <v>1131.3</v>
      </c>
      <c r="E103" s="13">
        <f>[11]COOPELESCA!F103</f>
        <v>1131.2999999999997</v>
      </c>
      <c r="F103" s="13">
        <f>[11]COOPELESCA!G103</f>
        <v>1131.3</v>
      </c>
      <c r="G103" s="13">
        <f>[11]COOPELESCA!H103</f>
        <v>1131.2999999999997</v>
      </c>
      <c r="H103" s="13">
        <f>[11]COOPELESCA!I103</f>
        <v>1131.3</v>
      </c>
      <c r="I103" s="13">
        <f>[11]COOPELESCA!J103</f>
        <v>1131.3</v>
      </c>
      <c r="J103" s="13">
        <f>[11]COOPELESCA!K103</f>
        <v>1131.2999999999997</v>
      </c>
      <c r="K103" s="13">
        <f>[11]COOPELESCA!L103</f>
        <v>1131.3</v>
      </c>
      <c r="L103" s="13">
        <f>[11]COOPELESCA!M103</f>
        <v>1131.2999999999997</v>
      </c>
      <c r="M103" s="13">
        <f>[11]COOPELESCA!N103</f>
        <v>1131.3</v>
      </c>
    </row>
    <row r="104" spans="1:13" x14ac:dyDescent="0.3">
      <c r="A104" s="116" t="str">
        <f>[11]COOPELESCA!B104</f>
        <v>l. Potencia Noche (Mínimo)</v>
      </c>
      <c r="B104" s="115">
        <f>[11]COOPELESCA!C104</f>
        <v>1071.4599999999994</v>
      </c>
      <c r="C104" s="115">
        <f>[11]COOPELESCA!D104</f>
        <v>1071.4599999999994</v>
      </c>
      <c r="D104" s="115">
        <f>[11]COOPELESCA!E104</f>
        <v>1071.4599999999994</v>
      </c>
      <c r="E104" s="115">
        <f>[11]COOPELESCA!F104</f>
        <v>1071.4599999999994</v>
      </c>
      <c r="F104" s="115">
        <f>[11]COOPELESCA!G104</f>
        <v>1071.4599999999994</v>
      </c>
      <c r="G104" s="115">
        <f>[11]COOPELESCA!H104</f>
        <v>1071.4599999999994</v>
      </c>
      <c r="H104" s="115">
        <f>[11]COOPELESCA!I104</f>
        <v>1071.4599999999994</v>
      </c>
      <c r="I104" s="115">
        <f>[11]COOPELESCA!J104</f>
        <v>1071.4599999999994</v>
      </c>
      <c r="J104" s="115">
        <f>[11]COOPELESCA!K104</f>
        <v>1071.4599999999994</v>
      </c>
      <c r="K104" s="115">
        <f>[11]COOPELESCA!L104</f>
        <v>1071.4599999999994</v>
      </c>
      <c r="L104" s="115">
        <f>[11]COOPELESCA!M104</f>
        <v>1071.4599999999994</v>
      </c>
      <c r="M104" s="115">
        <f>[11]COOPELESCA!N104</f>
        <v>1071.4599999999994</v>
      </c>
    </row>
    <row r="105" spans="1:13" x14ac:dyDescent="0.3">
      <c r="A105" s="66" t="str">
        <f>[11]COOPELESCA!B105</f>
        <v>Tarifa para los costos de interconeción 
excedentes de energía (colones/kWh)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spans="1:13" x14ac:dyDescent="0.3">
      <c r="A106" s="66" t="str">
        <f>[11]COOPELESCA!B106</f>
        <v>T-TCI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spans="1:13" x14ac:dyDescent="0.3">
      <c r="A107" s="22" t="str">
        <f>[11]COOPELESCA!B107</f>
        <v>Etapa I</v>
      </c>
      <c r="B107" s="147">
        <f>[11]COOPELESCA!C107</f>
        <v>41901</v>
      </c>
      <c r="C107" s="147">
        <f>[11]COOPELESCA!D107</f>
        <v>41901</v>
      </c>
      <c r="D107" s="147">
        <f>[11]COOPELESCA!E107</f>
        <v>41901</v>
      </c>
      <c r="E107" s="147">
        <f>[11]COOPELESCA!F107</f>
        <v>41901</v>
      </c>
      <c r="F107" s="147">
        <f>[11]COOPELESCA!G107</f>
        <v>41901</v>
      </c>
      <c r="G107" s="147">
        <f>[11]COOPELESCA!H107</f>
        <v>41901</v>
      </c>
      <c r="H107" s="147">
        <f>[11]COOPELESCA!I107</f>
        <v>26172</v>
      </c>
      <c r="I107" s="147">
        <f>[11]COOPELESCA!J107</f>
        <v>18682</v>
      </c>
      <c r="J107" s="147">
        <f>[11]COOPELESCA!K107</f>
        <v>18682</v>
      </c>
      <c r="K107" s="147">
        <f>[11]COOPELESCA!L107</f>
        <v>18682</v>
      </c>
      <c r="L107" s="147">
        <f>[11]COOPELESCA!M107</f>
        <v>18682</v>
      </c>
      <c r="M107" s="147">
        <f>[11]COOPELESCA!N107</f>
        <v>18682</v>
      </c>
    </row>
    <row r="108" spans="1:13" x14ac:dyDescent="0.3">
      <c r="A108" s="22" t="str">
        <f>[11]COOPELESCA!B108</f>
        <v>Etapa II</v>
      </c>
      <c r="B108" s="147">
        <f>[11]COOPELESCA!C108</f>
        <v>119814</v>
      </c>
      <c r="C108" s="147">
        <f>[11]COOPELESCA!D108</f>
        <v>119814</v>
      </c>
      <c r="D108" s="147">
        <f>[11]COOPELESCA!E108</f>
        <v>119814</v>
      </c>
      <c r="E108" s="147">
        <f>[11]COOPELESCA!F108</f>
        <v>119814</v>
      </c>
      <c r="F108" s="147">
        <f>[11]COOPELESCA!G108</f>
        <v>119814</v>
      </c>
      <c r="G108" s="147">
        <f>[11]COOPELESCA!H108</f>
        <v>119814</v>
      </c>
      <c r="H108" s="147">
        <f>[11]COOPELESCA!I108</f>
        <v>130925.03225806452</v>
      </c>
      <c r="I108" s="147">
        <f>[11]COOPELESCA!J108</f>
        <v>136216</v>
      </c>
      <c r="J108" s="147">
        <f>[11]COOPELESCA!K108</f>
        <v>136216</v>
      </c>
      <c r="K108" s="147">
        <f>[11]COOPELESCA!L108</f>
        <v>136216</v>
      </c>
      <c r="L108" s="147">
        <f>[11]COOPELESCA!M108</f>
        <v>136216</v>
      </c>
      <c r="M108" s="147">
        <f>[11]COOPELESCA!N108</f>
        <v>136216</v>
      </c>
    </row>
    <row r="109" spans="1:13" x14ac:dyDescent="0.3">
      <c r="A109" s="22" t="str">
        <f>[11]COOPELESCA!B109</f>
        <v>Etapa III</v>
      </c>
      <c r="B109" s="147">
        <f>[11]COOPELESCA!C109</f>
        <v>120768</v>
      </c>
      <c r="C109" s="147">
        <f>[11]COOPELESCA!D109</f>
        <v>120768</v>
      </c>
      <c r="D109" s="147">
        <f>[11]COOPELESCA!E109</f>
        <v>120768</v>
      </c>
      <c r="E109" s="147">
        <f>[11]COOPELESCA!F109</f>
        <v>120768</v>
      </c>
      <c r="F109" s="147">
        <f>[11]COOPELESCA!G109</f>
        <v>120768</v>
      </c>
      <c r="G109" s="147">
        <f>[11]COOPELESCA!H109</f>
        <v>120768</v>
      </c>
      <c r="H109" s="147">
        <f>[11]COOPELESCA!I109</f>
        <v>117379.54838709677</v>
      </c>
      <c r="I109" s="147">
        <f>[11]COOPELESCA!J109</f>
        <v>115766</v>
      </c>
      <c r="J109" s="147">
        <f>[11]COOPELESCA!K109</f>
        <v>115766</v>
      </c>
      <c r="K109" s="147">
        <f>[11]COOPELESCA!L109</f>
        <v>115766</v>
      </c>
      <c r="L109" s="147">
        <f>[11]COOPELESCA!M109</f>
        <v>115766</v>
      </c>
      <c r="M109" s="147">
        <f>[11]COOPELESCA!N109</f>
        <v>115766</v>
      </c>
    </row>
    <row r="110" spans="1:13" x14ac:dyDescent="0.3">
      <c r="A110" s="116" t="str">
        <f>[11]COOPELESCA!B110</f>
        <v>Etapa IV</v>
      </c>
      <c r="B110" s="148">
        <f>[11]COOPELESCA!C110</f>
        <v>102827</v>
      </c>
      <c r="C110" s="148">
        <f>[11]COOPELESCA!D110</f>
        <v>102827</v>
      </c>
      <c r="D110" s="148">
        <f>[11]COOPELESCA!E110</f>
        <v>102827</v>
      </c>
      <c r="E110" s="148">
        <f>[11]COOPELESCA!F110</f>
        <v>102827</v>
      </c>
      <c r="F110" s="148">
        <f>[11]COOPELESCA!G110</f>
        <v>102827</v>
      </c>
      <c r="G110" s="148">
        <f>[11]COOPELESCA!H110</f>
        <v>102827</v>
      </c>
      <c r="H110" s="148">
        <f>[11]COOPELESCA!I110</f>
        <v>98713.032258064515</v>
      </c>
      <c r="I110" s="148">
        <f>[11]COOPELESCA!J110</f>
        <v>96754</v>
      </c>
      <c r="J110" s="148">
        <f>[11]COOPELESCA!K110</f>
        <v>96754</v>
      </c>
      <c r="K110" s="148">
        <f>[11]COOPELESCA!L110</f>
        <v>96754</v>
      </c>
      <c r="L110" s="148">
        <f>[11]COOPELESCA!M110</f>
        <v>96754</v>
      </c>
      <c r="M110" s="148">
        <f>[11]COOPELESCA!N110</f>
        <v>96754</v>
      </c>
    </row>
    <row r="111" spans="1:13" x14ac:dyDescent="0.3">
      <c r="A111" s="66" t="str">
        <f>[11]COOPELESCA!B111</f>
        <v>Tarifa máxima para la compra-venta de
excedentes de energía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spans="1:13" x14ac:dyDescent="0.3">
      <c r="A112" s="66" t="str">
        <f>[11]COOPELESCA!B112</f>
        <v>T-TCVE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spans="1:13" x14ac:dyDescent="0.3">
      <c r="A113" s="22" t="str">
        <f>[11]COOPELESCA!B113</f>
        <v>Periodo Noche</v>
      </c>
      <c r="B113" s="13">
        <f>[11]COOPELESCA!C113</f>
        <v>29.72000000000002</v>
      </c>
      <c r="C113" s="13">
        <f>[11]COOPELESCA!D113</f>
        <v>29.72000000000002</v>
      </c>
      <c r="D113" s="13">
        <f>[11]COOPELESCA!E113</f>
        <v>29.72000000000002</v>
      </c>
      <c r="E113" s="13">
        <f>[11]COOPELESCA!F113</f>
        <v>29.72000000000002</v>
      </c>
      <c r="F113" s="13">
        <f>[11]COOPELESCA!G113</f>
        <v>29.72000000000002</v>
      </c>
      <c r="G113" s="13">
        <f>[11]COOPELESCA!H113</f>
        <v>29.72000000000002</v>
      </c>
      <c r="H113" s="13">
        <f>[11]COOPELESCA!I113</f>
        <v>29.72000000000002</v>
      </c>
      <c r="I113" s="13">
        <f>[11]COOPELESCA!J113</f>
        <v>29.72000000000002</v>
      </c>
      <c r="J113" s="13">
        <f>[11]COOPELESCA!K113</f>
        <v>29.72000000000002</v>
      </c>
      <c r="K113" s="13">
        <f>[11]COOPELESCA!L113</f>
        <v>29.72000000000002</v>
      </c>
      <c r="L113" s="13">
        <f>[11]COOPELESCA!M113</f>
        <v>29.72000000000002</v>
      </c>
      <c r="M113" s="13">
        <f>[11]COOPELESCA!N113</f>
        <v>29.72000000000002</v>
      </c>
    </row>
    <row r="114" spans="1:13" x14ac:dyDescent="0.3">
      <c r="A114" s="22" t="str">
        <f>[11]COOPELESCA!B114</f>
        <v>Periodo Punta</v>
      </c>
      <c r="B114" s="13">
        <f>[11]COOPELESCA!C114</f>
        <v>60.44000000000004</v>
      </c>
      <c r="C114" s="13">
        <f>[11]COOPELESCA!D114</f>
        <v>60.44000000000004</v>
      </c>
      <c r="D114" s="13">
        <f>[11]COOPELESCA!E114</f>
        <v>60.44000000000004</v>
      </c>
      <c r="E114" s="13">
        <f>[11]COOPELESCA!F114</f>
        <v>60.44000000000004</v>
      </c>
      <c r="F114" s="13">
        <f>[11]COOPELESCA!G114</f>
        <v>60.44000000000004</v>
      </c>
      <c r="G114" s="13">
        <f>[11]COOPELESCA!H114</f>
        <v>60.44000000000004</v>
      </c>
      <c r="H114" s="13">
        <f>[11]COOPELESCA!I114</f>
        <v>60.44000000000004</v>
      </c>
      <c r="I114" s="13">
        <f>[11]COOPELESCA!J114</f>
        <v>60.44000000000004</v>
      </c>
      <c r="J114" s="13">
        <f>[11]COOPELESCA!K114</f>
        <v>60.44000000000004</v>
      </c>
      <c r="K114" s="13">
        <f>[11]COOPELESCA!L114</f>
        <v>60.44000000000004</v>
      </c>
      <c r="L114" s="13">
        <f>[11]COOPELESCA!M114</f>
        <v>60.44000000000004</v>
      </c>
      <c r="M114" s="13">
        <f>[11]COOPELESCA!N114</f>
        <v>60.44000000000004</v>
      </c>
    </row>
    <row r="115" spans="1:13" x14ac:dyDescent="0.3">
      <c r="A115" s="116" t="str">
        <f>[11]COOPELESCA!B115</f>
        <v>Periodo Valle</v>
      </c>
      <c r="B115" s="115">
        <f>[11]COOPELESCA!C115</f>
        <v>45.200000000000024</v>
      </c>
      <c r="C115" s="115">
        <f>[11]COOPELESCA!D115</f>
        <v>45.200000000000024</v>
      </c>
      <c r="D115" s="115">
        <f>[11]COOPELESCA!E115</f>
        <v>45.200000000000024</v>
      </c>
      <c r="E115" s="115">
        <f>[11]COOPELESCA!F115</f>
        <v>45.200000000000024</v>
      </c>
      <c r="F115" s="115">
        <f>[11]COOPELESCA!G115</f>
        <v>45.200000000000024</v>
      </c>
      <c r="G115" s="115">
        <f>[11]COOPELESCA!H115</f>
        <v>45.200000000000024</v>
      </c>
      <c r="H115" s="115">
        <f>[11]COOPELESCA!I115</f>
        <v>45.200000000000024</v>
      </c>
      <c r="I115" s="115">
        <f>[11]COOPELESCA!J115</f>
        <v>45.200000000000024</v>
      </c>
      <c r="J115" s="115">
        <f>[11]COOPELESCA!K115</f>
        <v>45.200000000000024</v>
      </c>
      <c r="K115" s="115">
        <f>[11]COOPELESCA!L115</f>
        <v>45.200000000000024</v>
      </c>
      <c r="L115" s="115">
        <f>[11]COOPELESCA!M115</f>
        <v>45.200000000000024</v>
      </c>
      <c r="M115" s="115">
        <f>[11]COOPELESCA!N115</f>
        <v>45.200000000000024</v>
      </c>
    </row>
    <row r="116" spans="1:13" x14ac:dyDescent="0.3">
      <c r="A116" s="66" t="str">
        <f>[11]COOPELESCA!B116</f>
        <v>Tarifa de los recursos energéticos distribuidos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x14ac:dyDescent="0.3">
      <c r="A117" s="66" t="str">
        <f>[11]COOPELESCA!B117</f>
        <v>T-TDER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spans="1:13" x14ac:dyDescent="0.3">
      <c r="A118" s="116" t="str">
        <f>[11]COOPELESCA!B118</f>
        <v>Por kW instalado</v>
      </c>
      <c r="B118" s="115">
        <f>[11]COOPELESCA!C118</f>
        <v>512</v>
      </c>
      <c r="C118" s="115">
        <f>[11]COOPELESCA!D118</f>
        <v>512</v>
      </c>
      <c r="D118" s="115">
        <f>[11]COOPELESCA!E118</f>
        <v>512</v>
      </c>
      <c r="E118" s="115">
        <f>[11]COOPELESCA!F118</f>
        <v>512</v>
      </c>
      <c r="F118" s="115">
        <f>[11]COOPELESCA!G118</f>
        <v>512</v>
      </c>
      <c r="G118" s="115">
        <f>[11]COOPELESCA!H118</f>
        <v>512</v>
      </c>
      <c r="H118" s="115">
        <f>[11]COOPELESCA!I118</f>
        <v>512</v>
      </c>
      <c r="I118" s="115">
        <f>[11]COOPELESCA!J118</f>
        <v>512</v>
      </c>
      <c r="J118" s="115">
        <f>[11]COOPELESCA!K118</f>
        <v>512</v>
      </c>
      <c r="K118" s="115">
        <f>[11]COOPELESCA!L118</f>
        <v>512</v>
      </c>
      <c r="L118" s="115">
        <f>[11]COOPELESCA!M118</f>
        <v>512</v>
      </c>
      <c r="M118" s="115">
        <f>[11]COOPELESCA!N118</f>
        <v>512</v>
      </c>
    </row>
    <row r="119" spans="1:13" x14ac:dyDescent="0.3">
      <c r="A119" s="22" t="str">
        <f>[11]COOPELESCA!B119</f>
        <v xml:space="preserve">Tarifa de peajes de distribución 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spans="1:13" x14ac:dyDescent="0.3">
      <c r="A120" s="22" t="str">
        <f>[11]COOPELESCA!B120</f>
        <v>T-TPDx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spans="1:13" x14ac:dyDescent="0.3">
      <c r="A121" s="116" t="str">
        <f>[11]COOPELESCA!B121</f>
        <v>Por Energía transportada</v>
      </c>
      <c r="B121" s="115">
        <f>[11]COOPELESCA!C121</f>
        <v>0.92999999999999983</v>
      </c>
      <c r="C121" s="115">
        <f>[11]COOPELESCA!D121</f>
        <v>0.92999999999999983</v>
      </c>
      <c r="D121" s="115">
        <f>[11]COOPELESCA!E121</f>
        <v>0.92999999999999983</v>
      </c>
      <c r="E121" s="115">
        <f>[11]COOPELESCA!F121</f>
        <v>0.92999999999999983</v>
      </c>
      <c r="F121" s="115">
        <f>[11]COOPELESCA!G121</f>
        <v>0.92999999999999983</v>
      </c>
      <c r="G121" s="115">
        <f>[11]COOPELESCA!H121</f>
        <v>0.92999999999999983</v>
      </c>
      <c r="H121" s="115">
        <f>[11]COOPELESCA!I121</f>
        <v>0.92999999999999983</v>
      </c>
      <c r="I121" s="115">
        <f>[11]COOPELESCA!J121</f>
        <v>0.92999999999999983</v>
      </c>
      <c r="J121" s="115">
        <f>[11]COOPELESCA!K121</f>
        <v>0.92999999999999983</v>
      </c>
      <c r="K121" s="115">
        <f>[11]COOPELESCA!L121</f>
        <v>0.92999999999999983</v>
      </c>
      <c r="L121" s="115">
        <f>[11]COOPELESCA!M121</f>
        <v>0.92999999999999983</v>
      </c>
      <c r="M121" s="115">
        <f>[11]COOPELESCA!N121</f>
        <v>0.92999999999999983</v>
      </c>
    </row>
    <row r="122" spans="1:13" x14ac:dyDescent="0.3">
      <c r="A122" s="2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1:13" x14ac:dyDescent="0.3">
      <c r="A123" s="2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spans="1:13" x14ac:dyDescent="0.3">
      <c r="A124" s="24" t="s">
        <v>25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spans="1:13" x14ac:dyDescent="0.3">
      <c r="A125" s="24" t="s">
        <v>76</v>
      </c>
    </row>
    <row r="129" spans="1:13" x14ac:dyDescent="0.3">
      <c r="A129" s="179" t="s">
        <v>115</v>
      </c>
      <c r="B129" s="179"/>
      <c r="C129" s="179"/>
      <c r="D129" s="179"/>
      <c r="E129" s="179"/>
      <c r="F129" s="179"/>
      <c r="G129" s="179"/>
      <c r="H129" s="179"/>
      <c r="I129" s="179"/>
      <c r="J129" s="179"/>
    </row>
    <row r="130" spans="1:13" x14ac:dyDescent="0.3">
      <c r="A130" s="180" t="s">
        <v>252</v>
      </c>
      <c r="B130" s="180"/>
      <c r="C130" s="180"/>
      <c r="D130" s="180"/>
      <c r="E130" s="180"/>
      <c r="F130" s="180"/>
      <c r="G130" s="180"/>
      <c r="H130" s="180"/>
      <c r="I130" s="180"/>
      <c r="J130" s="180"/>
    </row>
    <row r="131" spans="1:13" x14ac:dyDescent="0.3">
      <c r="A131" s="36"/>
      <c r="B131" s="36"/>
      <c r="C131" s="36"/>
      <c r="D131" s="36"/>
      <c r="E131" s="36"/>
      <c r="F131" s="36"/>
      <c r="G131" s="36"/>
      <c r="H131" s="36"/>
      <c r="I131" s="36"/>
      <c r="J131" s="36"/>
    </row>
    <row r="132" spans="1:13" x14ac:dyDescent="0.3">
      <c r="A132" s="78" t="str">
        <f>[11]COOPELESCA!B127</f>
        <v>serv_publico</v>
      </c>
      <c r="B132" s="78" t="str">
        <f>[11]COOPELESCA!C127</f>
        <v>Generación</v>
      </c>
      <c r="C132" s="78"/>
      <c r="D132" s="78"/>
      <c r="E132" s="78"/>
      <c r="F132" s="78"/>
      <c r="G132" s="36"/>
      <c r="H132" s="36"/>
      <c r="I132" s="36"/>
      <c r="J132" s="36"/>
    </row>
    <row r="133" spans="1:13" x14ac:dyDescent="0.3">
      <c r="A133" s="78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</row>
    <row r="134" spans="1:13" x14ac:dyDescent="0.3">
      <c r="A134" s="78" t="str">
        <f>[11]COOPELESCA!B129</f>
        <v>Promedio de Tarifa</v>
      </c>
      <c r="B134" s="78" t="str">
        <f>[11]COOPELESCA!C129</f>
        <v>Mes</v>
      </c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</row>
    <row r="135" spans="1:13" x14ac:dyDescent="0.3">
      <c r="A135" s="117" t="str">
        <f>[11]COOPELESCA!B130</f>
        <v>º</v>
      </c>
      <c r="B135" s="117" t="str">
        <f>[11]COOPELESCA!C130</f>
        <v>Enero</v>
      </c>
      <c r="C135" s="117" t="str">
        <f>[11]COOPELESCA!D130</f>
        <v>Febrero</v>
      </c>
      <c r="D135" s="117" t="str">
        <f>[11]COOPELESCA!E130</f>
        <v>Marzo</v>
      </c>
      <c r="E135" s="117" t="str">
        <f>[11]COOPELESCA!F130</f>
        <v>Abril</v>
      </c>
      <c r="F135" s="117" t="str">
        <f>[11]COOPELESCA!G130</f>
        <v>Mayo</v>
      </c>
      <c r="G135" s="117" t="str">
        <f>[11]COOPELESCA!H130</f>
        <v>Junio</v>
      </c>
      <c r="H135" s="117" t="str">
        <f>[11]COOPELESCA!I130</f>
        <v>Julio</v>
      </c>
      <c r="I135" s="117" t="str">
        <f>[11]COOPELESCA!J130</f>
        <v>Agosto</v>
      </c>
      <c r="J135" s="117" t="str">
        <f>[11]COOPELESCA!K130</f>
        <v>Septiembre</v>
      </c>
      <c r="K135" s="117" t="str">
        <f>[11]COOPELESCA!L130</f>
        <v>Octubre</v>
      </c>
      <c r="L135" s="117" t="str">
        <f>[11]COOPELESCA!M130</f>
        <v>Noviembre</v>
      </c>
      <c r="M135" s="117" t="str">
        <f>[11]COOPELESCA!N130</f>
        <v>Diciembre</v>
      </c>
    </row>
    <row r="136" spans="1:13" x14ac:dyDescent="0.3">
      <c r="A136" s="78" t="str">
        <f>[11]COOPELESCA!B131</f>
        <v>VENTAS AL SERVICIO DE DISTRIBUCIÓN</v>
      </c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</row>
    <row r="137" spans="1:13" x14ac:dyDescent="0.3">
      <c r="A137" s="78" t="str">
        <f>[11]COOPELESCA!B132</f>
        <v>T-SD</v>
      </c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</row>
    <row r="138" spans="1:13" x14ac:dyDescent="0.3">
      <c r="A138" s="95" t="str">
        <f>[11]COOPELESCA!B133</f>
        <v>a. Energía Punta</v>
      </c>
      <c r="B138" s="95">
        <f>[11]COOPELESCA!C133</f>
        <v>60.44000000000004</v>
      </c>
      <c r="C138" s="95">
        <f>[11]COOPELESCA!D133</f>
        <v>60.44000000000004</v>
      </c>
      <c r="D138" s="95">
        <f>[11]COOPELESCA!E133</f>
        <v>60.44000000000004</v>
      </c>
      <c r="E138" s="95">
        <f>[11]COOPELESCA!F133</f>
        <v>60.44000000000004</v>
      </c>
      <c r="F138" s="95">
        <f>[11]COOPELESCA!G133</f>
        <v>60.44000000000004</v>
      </c>
      <c r="G138" s="95">
        <f>[11]COOPELESCA!H133</f>
        <v>60.44000000000004</v>
      </c>
      <c r="H138" s="95">
        <f>[11]COOPELESCA!I133</f>
        <v>60.44000000000004</v>
      </c>
      <c r="I138" s="95">
        <f>[11]COOPELESCA!J133</f>
        <v>60.44000000000004</v>
      </c>
      <c r="J138" s="95">
        <f>[11]COOPELESCA!K133</f>
        <v>60.44000000000004</v>
      </c>
      <c r="K138" s="95">
        <f>[11]COOPELESCA!L133</f>
        <v>60.44000000000004</v>
      </c>
      <c r="L138" s="95">
        <f>[11]COOPELESCA!M133</f>
        <v>60.44000000000004</v>
      </c>
      <c r="M138" s="95">
        <f>[11]COOPELESCA!N133</f>
        <v>60.44000000000004</v>
      </c>
    </row>
    <row r="139" spans="1:13" x14ac:dyDescent="0.3">
      <c r="A139" s="95" t="str">
        <f>[11]COOPELESCA!B134</f>
        <v>b. Energía Valle</v>
      </c>
      <c r="B139" s="95">
        <f>[11]COOPELESCA!C134</f>
        <v>45.200000000000024</v>
      </c>
      <c r="C139" s="95">
        <f>[11]COOPELESCA!D134</f>
        <v>45.200000000000024</v>
      </c>
      <c r="D139" s="95">
        <f>[11]COOPELESCA!E134</f>
        <v>45.200000000000024</v>
      </c>
      <c r="E139" s="95">
        <f>[11]COOPELESCA!F134</f>
        <v>45.200000000000024</v>
      </c>
      <c r="F139" s="95">
        <f>[11]COOPELESCA!G134</f>
        <v>45.200000000000024</v>
      </c>
      <c r="G139" s="95">
        <f>[11]COOPELESCA!H134</f>
        <v>45.200000000000024</v>
      </c>
      <c r="H139" s="95">
        <f>[11]COOPELESCA!I134</f>
        <v>45.200000000000024</v>
      </c>
      <c r="I139" s="95">
        <f>[11]COOPELESCA!J134</f>
        <v>45.200000000000024</v>
      </c>
      <c r="J139" s="95">
        <f>[11]COOPELESCA!K134</f>
        <v>45.200000000000024</v>
      </c>
      <c r="K139" s="95">
        <f>[11]COOPELESCA!L134</f>
        <v>45.200000000000024</v>
      </c>
      <c r="L139" s="95">
        <f>[11]COOPELESCA!M134</f>
        <v>45.200000000000024</v>
      </c>
      <c r="M139" s="95">
        <f>[11]COOPELESCA!N134</f>
        <v>45.200000000000024</v>
      </c>
    </row>
    <row r="140" spans="1:13" x14ac:dyDescent="0.3">
      <c r="A140" s="119" t="str">
        <f>[11]COOPELESCA!B135</f>
        <v>c. Energía Noche</v>
      </c>
      <c r="B140" s="119">
        <f>[11]COOPELESCA!C135</f>
        <v>29.72000000000002</v>
      </c>
      <c r="C140" s="119">
        <f>[11]COOPELESCA!D135</f>
        <v>29.72000000000002</v>
      </c>
      <c r="D140" s="119">
        <f>[11]COOPELESCA!E135</f>
        <v>29.72000000000002</v>
      </c>
      <c r="E140" s="119">
        <f>[11]COOPELESCA!F135</f>
        <v>29.72000000000002</v>
      </c>
      <c r="F140" s="119">
        <f>[11]COOPELESCA!G135</f>
        <v>29.72000000000002</v>
      </c>
      <c r="G140" s="119">
        <f>[11]COOPELESCA!H135</f>
        <v>29.72000000000002</v>
      </c>
      <c r="H140" s="119">
        <f>[11]COOPELESCA!I135</f>
        <v>29.72000000000002</v>
      </c>
      <c r="I140" s="119">
        <f>[11]COOPELESCA!J135</f>
        <v>29.72000000000002</v>
      </c>
      <c r="J140" s="119">
        <f>[11]COOPELESCA!K135</f>
        <v>29.72000000000002</v>
      </c>
      <c r="K140" s="119">
        <f>[11]COOPELESCA!L135</f>
        <v>29.72000000000002</v>
      </c>
      <c r="L140" s="119">
        <f>[11]COOPELESCA!M135</f>
        <v>29.72000000000002</v>
      </c>
      <c r="M140" s="119">
        <f>[11]COOPELESCA!N135</f>
        <v>29.72000000000002</v>
      </c>
    </row>
    <row r="141" spans="1:13" x14ac:dyDescent="0.3">
      <c r="A141" s="78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</row>
    <row r="142" spans="1:13" x14ac:dyDescent="0.3">
      <c r="A142" s="78"/>
      <c r="B142" s="78"/>
      <c r="C142" s="78"/>
      <c r="D142" s="78"/>
      <c r="E142" s="78"/>
      <c r="F142" s="78"/>
      <c r="G142" s="78"/>
      <c r="H142" s="13"/>
      <c r="I142" s="13"/>
      <c r="J142" s="13"/>
      <c r="K142" s="13"/>
      <c r="L142" s="13"/>
      <c r="M142" s="13"/>
    </row>
    <row r="143" spans="1:13" x14ac:dyDescent="0.3">
      <c r="A143" s="2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spans="1:13" x14ac:dyDescent="0.3">
      <c r="A144" s="24"/>
    </row>
    <row r="145" spans="1:1" x14ac:dyDescent="0.3">
      <c r="A145" s="24"/>
    </row>
  </sheetData>
  <mergeCells count="4">
    <mergeCell ref="A5:M5"/>
    <mergeCell ref="A6:M6"/>
    <mergeCell ref="A129:J129"/>
    <mergeCell ref="A130:J130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B44C-BAC9-4EB2-A802-98CE009867C6}">
  <sheetPr>
    <tabColor theme="2"/>
  </sheetPr>
  <dimension ref="A4:N92"/>
  <sheetViews>
    <sheetView topLeftCell="A68" workbookViewId="0">
      <selection activeCell="A70" sqref="A70:N92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3" ht="24" customHeight="1" x14ac:dyDescent="0.3"/>
    <row r="5" spans="1:13" x14ac:dyDescent="0.3">
      <c r="A5" s="179" t="s">
        <v>117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253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[11]COOPEGUANACASTE!B7</f>
        <v>Tipo de tarifa y bloque</v>
      </c>
      <c r="B7" s="18" t="str">
        <f>[11]COOPEGUANACASTE!C7</f>
        <v>Enero</v>
      </c>
      <c r="C7" s="18" t="str">
        <f>[11]COOPEGUANACASTE!D7</f>
        <v>Febrero</v>
      </c>
      <c r="D7" s="18" t="str">
        <f>[11]COOPEGUANACASTE!E7</f>
        <v>Marzo</v>
      </c>
      <c r="E7" s="18" t="str">
        <f>[11]COOPEGUANACASTE!F7</f>
        <v>Abril</v>
      </c>
      <c r="F7" s="18" t="str">
        <f>[11]COOPEGUANACASTE!G7</f>
        <v>Mayo</v>
      </c>
      <c r="G7" s="18" t="str">
        <f>[11]COOPEGUANACASTE!H7</f>
        <v>Junio</v>
      </c>
      <c r="H7" s="18" t="str">
        <f>[11]COOPEGUANACASTE!I7</f>
        <v>Julio</v>
      </c>
      <c r="I7" s="18" t="str">
        <f>[11]COOPEGUANACASTE!J7</f>
        <v>Agosto</v>
      </c>
      <c r="J7" s="18" t="str">
        <f>[11]COOPEGUANACASTE!K7</f>
        <v>Septiembre</v>
      </c>
      <c r="K7" s="18" t="str">
        <f>[11]COOPEGUANACASTE!L7</f>
        <v>Octubre</v>
      </c>
      <c r="L7" s="18" t="str">
        <f>[11]COOPEGUANACASTE!M7</f>
        <v>Noviembre</v>
      </c>
      <c r="M7" s="18" t="str">
        <f>[11]COOPEGUANACASTE!N7</f>
        <v>Diciembre</v>
      </c>
    </row>
    <row r="8" spans="1:13" x14ac:dyDescent="0.3">
      <c r="A8" s="19" t="str">
        <f>[11]COOPEGUANACASTE!B8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[11]COOPEGUANACASTE!B9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[11]COOPEGUANACASTE!B10</f>
        <v xml:space="preserve">a. Bloque 0-30 kWh </v>
      </c>
      <c r="B10" s="13">
        <f>[11]COOPEGUANACASTE!C10</f>
        <v>2020.1999999999989</v>
      </c>
      <c r="C10" s="13">
        <f>[11]COOPEGUANACASTE!D10</f>
        <v>2020.1999999999991</v>
      </c>
      <c r="D10" s="13">
        <f>[11]COOPEGUANACASTE!E10</f>
        <v>2020.1999999999989</v>
      </c>
      <c r="E10" s="13">
        <f>[11]COOPEGUANACASTE!F10</f>
        <v>2020.1999999999991</v>
      </c>
      <c r="F10" s="13">
        <f>[11]COOPEGUANACASTE!G10</f>
        <v>2020.1999999999989</v>
      </c>
      <c r="G10" s="13">
        <f>[11]COOPEGUANACASTE!H10</f>
        <v>2020.1999999999991</v>
      </c>
      <c r="H10" s="13">
        <f>[11]COOPEGUANACASTE!I10</f>
        <v>2020.1999999999989</v>
      </c>
      <c r="I10" s="13">
        <f>[11]COOPEGUANACASTE!J10</f>
        <v>2020.1999999999989</v>
      </c>
      <c r="J10" s="13">
        <f>[11]COOPEGUANACASTE!K10</f>
        <v>2020.1999999999991</v>
      </c>
      <c r="K10" s="13">
        <f>[11]COOPEGUANACASTE!L10</f>
        <v>2020.1999999999989</v>
      </c>
      <c r="L10" s="13">
        <f>[11]COOPEGUANACASTE!M10</f>
        <v>2020.1999999999991</v>
      </c>
      <c r="M10" s="13">
        <f>[11]COOPEGUANACASTE!N10</f>
        <v>2020.1999999999989</v>
      </c>
    </row>
    <row r="11" spans="1:13" x14ac:dyDescent="0.3">
      <c r="A11" s="22" t="str">
        <f>[11]COOPEGUANACASTE!B11</f>
        <v xml:space="preserve">b. Bloque 31-200 kWh </v>
      </c>
      <c r="B11" s="13">
        <f>[11]COOPEGUANACASTE!C11</f>
        <v>67.339999999999975</v>
      </c>
      <c r="C11" s="13">
        <f>[11]COOPEGUANACASTE!D11</f>
        <v>67.339999999999975</v>
      </c>
      <c r="D11" s="13">
        <f>[11]COOPEGUANACASTE!E11</f>
        <v>67.339999999999975</v>
      </c>
      <c r="E11" s="13">
        <f>[11]COOPEGUANACASTE!F11</f>
        <v>67.339999999999975</v>
      </c>
      <c r="F11" s="13">
        <f>[11]COOPEGUANACASTE!G11</f>
        <v>67.339999999999975</v>
      </c>
      <c r="G11" s="13">
        <f>[11]COOPEGUANACASTE!H11</f>
        <v>67.339999999999975</v>
      </c>
      <c r="H11" s="13">
        <f>[11]COOPEGUANACASTE!I11</f>
        <v>67.339999999999975</v>
      </c>
      <c r="I11" s="13">
        <f>[11]COOPEGUANACASTE!J11</f>
        <v>67.339999999999975</v>
      </c>
      <c r="J11" s="13">
        <f>[11]COOPEGUANACASTE!K11</f>
        <v>67.339999999999975</v>
      </c>
      <c r="K11" s="13">
        <f>[11]COOPEGUANACASTE!L11</f>
        <v>67.339999999999975</v>
      </c>
      <c r="L11" s="13">
        <f>[11]COOPEGUANACASTE!M11</f>
        <v>67.339999999999975</v>
      </c>
      <c r="M11" s="13">
        <f>[11]COOPEGUANACASTE!N11</f>
        <v>67.339999999999975</v>
      </c>
    </row>
    <row r="12" spans="1:13" x14ac:dyDescent="0.3">
      <c r="A12" s="116" t="str">
        <f>[11]COOPEGUANACASTE!B12</f>
        <v>c. Bloque mayor a 200 kWh</v>
      </c>
      <c r="B12" s="115">
        <f>[11]COOPEGUANACASTE!C12</f>
        <v>94.94999999999996</v>
      </c>
      <c r="C12" s="115">
        <f>[11]COOPEGUANACASTE!D12</f>
        <v>94.949999999999974</v>
      </c>
      <c r="D12" s="115">
        <f>[11]COOPEGUANACASTE!E12</f>
        <v>94.94999999999996</v>
      </c>
      <c r="E12" s="115">
        <f>[11]COOPEGUANACASTE!F12</f>
        <v>94.949999999999974</v>
      </c>
      <c r="F12" s="115">
        <f>[11]COOPEGUANACASTE!G12</f>
        <v>94.94999999999996</v>
      </c>
      <c r="G12" s="115">
        <f>[11]COOPEGUANACASTE!H12</f>
        <v>94.949999999999974</v>
      </c>
      <c r="H12" s="115">
        <f>[11]COOPEGUANACASTE!I12</f>
        <v>94.94999999999996</v>
      </c>
      <c r="I12" s="115">
        <f>[11]COOPEGUANACASTE!J12</f>
        <v>94.94999999999996</v>
      </c>
      <c r="J12" s="115">
        <f>[11]COOPEGUANACASTE!K12</f>
        <v>94.949999999999974</v>
      </c>
      <c r="K12" s="115">
        <f>[11]COOPEGUANACASTE!L12</f>
        <v>94.94999999999996</v>
      </c>
      <c r="L12" s="115">
        <f>[11]COOPEGUANACASTE!M12</f>
        <v>94.949999999999974</v>
      </c>
      <c r="M12" s="115">
        <f>[11]COOPEGUANACASTE!N12</f>
        <v>94.94999999999996</v>
      </c>
    </row>
    <row r="13" spans="1:13" x14ac:dyDescent="0.3">
      <c r="A13" s="66" t="str">
        <f>[11]COOPEGUANACASTE!B13</f>
        <v>COMERCIOS Y SERVICIOS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x14ac:dyDescent="0.3">
      <c r="A14" s="66" t="str">
        <f>[11]COOPEGUANACASTE!B14</f>
        <v>T-CO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3">
      <c r="A15" s="22" t="str">
        <f>[11]COOPEGUANACASTE!B15</f>
        <v>a. Consumo de Energía menor o igual a 3000 kWh</v>
      </c>
      <c r="B15" s="13">
        <f>[11]COOPEGUANACASTE!C15</f>
        <v>99.360000000000014</v>
      </c>
      <c r="C15" s="13">
        <f>[11]COOPEGUANACASTE!D15</f>
        <v>99.36</v>
      </c>
      <c r="D15" s="13">
        <f>[11]COOPEGUANACASTE!E15</f>
        <v>99.360000000000014</v>
      </c>
      <c r="E15" s="13">
        <f>[11]COOPEGUANACASTE!F15</f>
        <v>99.36</v>
      </c>
      <c r="F15" s="13">
        <f>[11]COOPEGUANACASTE!G15</f>
        <v>99.360000000000014</v>
      </c>
      <c r="G15" s="13">
        <f>[11]COOPEGUANACASTE!H15</f>
        <v>99.36</v>
      </c>
      <c r="H15" s="13">
        <f>[11]COOPEGUANACASTE!I15</f>
        <v>99.360000000000014</v>
      </c>
      <c r="I15" s="13">
        <f>[11]COOPEGUANACASTE!J15</f>
        <v>99.360000000000014</v>
      </c>
      <c r="J15" s="13">
        <f>[11]COOPEGUANACASTE!K15</f>
        <v>99.36</v>
      </c>
      <c r="K15" s="13">
        <f>[11]COOPEGUANACASTE!L15</f>
        <v>99.360000000000014</v>
      </c>
      <c r="L15" s="13">
        <f>[11]COOPEGUANACASTE!M15</f>
        <v>99.36</v>
      </c>
      <c r="M15" s="13">
        <f>[11]COOPEGUANACASTE!N15</f>
        <v>99.360000000000014</v>
      </c>
    </row>
    <row r="16" spans="1:13" x14ac:dyDescent="0.3">
      <c r="A16" s="22" t="str">
        <f>[11]COOPEGUANACASTE!B16</f>
        <v xml:space="preserve">b. Bloque 0-3000 kWh </v>
      </c>
      <c r="B16" s="13">
        <f>[11]COOPEGUANACASTE!C16</f>
        <v>188820</v>
      </c>
      <c r="C16" s="13">
        <f>[11]COOPEGUANACASTE!D16</f>
        <v>188820</v>
      </c>
      <c r="D16" s="13">
        <f>[11]COOPEGUANACASTE!E16</f>
        <v>188820</v>
      </c>
      <c r="E16" s="13">
        <f>[11]COOPEGUANACASTE!F16</f>
        <v>188820</v>
      </c>
      <c r="F16" s="13">
        <f>[11]COOPEGUANACASTE!G16</f>
        <v>188820</v>
      </c>
      <c r="G16" s="13">
        <f>[11]COOPEGUANACASTE!H16</f>
        <v>188820</v>
      </c>
      <c r="H16" s="13">
        <f>[11]COOPEGUANACASTE!I16</f>
        <v>188820</v>
      </c>
      <c r="I16" s="13">
        <f>[11]COOPEGUANACASTE!J16</f>
        <v>188820</v>
      </c>
      <c r="J16" s="13">
        <f>[11]COOPEGUANACASTE!K16</f>
        <v>188820</v>
      </c>
      <c r="K16" s="13">
        <f>[11]COOPEGUANACASTE!L16</f>
        <v>188820</v>
      </c>
      <c r="L16" s="13">
        <f>[11]COOPEGUANACASTE!M16</f>
        <v>188820</v>
      </c>
      <c r="M16" s="13">
        <f>[11]COOPEGUANACASTE!N16</f>
        <v>188820</v>
      </c>
    </row>
    <row r="17" spans="1:14" x14ac:dyDescent="0.3">
      <c r="A17" s="22" t="str">
        <f>[11]COOPEGUANACASTE!B17</f>
        <v xml:space="preserve">c. Bloque mayor a 3000 kWh </v>
      </c>
      <c r="B17" s="13">
        <f>[11]COOPEGUANACASTE!C17</f>
        <v>62.94000000000004</v>
      </c>
      <c r="C17" s="13">
        <f>[11]COOPEGUANACASTE!D17</f>
        <v>62.94000000000004</v>
      </c>
      <c r="D17" s="13">
        <f>[11]COOPEGUANACASTE!E17</f>
        <v>62.94000000000004</v>
      </c>
      <c r="E17" s="13">
        <f>[11]COOPEGUANACASTE!F17</f>
        <v>62.94000000000004</v>
      </c>
      <c r="F17" s="13">
        <f>[11]COOPEGUANACASTE!G17</f>
        <v>62.94000000000004</v>
      </c>
      <c r="G17" s="13">
        <f>[11]COOPEGUANACASTE!H17</f>
        <v>62.94000000000004</v>
      </c>
      <c r="H17" s="13">
        <f>[11]COOPEGUANACASTE!I17</f>
        <v>62.94000000000004</v>
      </c>
      <c r="I17" s="13">
        <f>[11]COOPEGUANACASTE!J17</f>
        <v>62.94000000000004</v>
      </c>
      <c r="J17" s="13">
        <f>[11]COOPEGUANACASTE!K17</f>
        <v>62.94000000000004</v>
      </c>
      <c r="K17" s="13">
        <f>[11]COOPEGUANACASTE!L17</f>
        <v>62.94000000000004</v>
      </c>
      <c r="L17" s="13">
        <f>[11]COOPEGUANACASTE!M17</f>
        <v>62.94000000000004</v>
      </c>
      <c r="M17" s="13">
        <f>[11]COOPEGUANACASTE!N17</f>
        <v>62.94000000000004</v>
      </c>
    </row>
    <row r="18" spans="1:14" x14ac:dyDescent="0.3">
      <c r="A18" s="22" t="str">
        <f>[11]COOPEGUANACASTE!B18</f>
        <v xml:space="preserve">d. Bloque 0-10 kW </v>
      </c>
      <c r="B18" s="13">
        <f>[11]COOPEGUANACASTE!C18</f>
        <v>92941.200000000026</v>
      </c>
      <c r="C18" s="13">
        <f>[11]COOPEGUANACASTE!D18</f>
        <v>92941.2</v>
      </c>
      <c r="D18" s="13">
        <f>[11]COOPEGUANACASTE!E18</f>
        <v>92941.200000000026</v>
      </c>
      <c r="E18" s="13">
        <f>[11]COOPEGUANACASTE!F18</f>
        <v>92941.200000000012</v>
      </c>
      <c r="F18" s="13">
        <f>[11]COOPEGUANACASTE!G18</f>
        <v>92941.200000000026</v>
      </c>
      <c r="G18" s="13">
        <f>[11]COOPEGUANACASTE!H18</f>
        <v>92941.200000000012</v>
      </c>
      <c r="H18" s="13">
        <f>[11]COOPEGUANACASTE!I18</f>
        <v>92941.200000000026</v>
      </c>
      <c r="I18" s="13">
        <f>[11]COOPEGUANACASTE!J18</f>
        <v>92941.200000000026</v>
      </c>
      <c r="J18" s="13">
        <f>[11]COOPEGUANACASTE!K18</f>
        <v>92941.200000000012</v>
      </c>
      <c r="K18" s="13">
        <f>[11]COOPEGUANACASTE!L18</f>
        <v>92941.200000000026</v>
      </c>
      <c r="L18" s="13">
        <f>[11]COOPEGUANACASTE!M18</f>
        <v>92941.200000000012</v>
      </c>
      <c r="M18" s="13">
        <f>[11]COOPEGUANACASTE!N18</f>
        <v>92941.200000000026</v>
      </c>
    </row>
    <row r="19" spans="1:14" x14ac:dyDescent="0.3">
      <c r="A19" s="116" t="str">
        <f>[11]COOPEGUANACASTE!B19</f>
        <v>e. Bloque mayor a 10 kW</v>
      </c>
      <c r="B19" s="115">
        <f>[11]COOPEGUANACASTE!C19</f>
        <v>9294.1199999999972</v>
      </c>
      <c r="C19" s="115">
        <f>[11]COOPEGUANACASTE!D19</f>
        <v>9294.1199999999972</v>
      </c>
      <c r="D19" s="115">
        <f>[11]COOPEGUANACASTE!E19</f>
        <v>9294.1199999999972</v>
      </c>
      <c r="E19" s="115">
        <f>[11]COOPEGUANACASTE!F19</f>
        <v>9294.1199999999972</v>
      </c>
      <c r="F19" s="115">
        <f>[11]COOPEGUANACASTE!G19</f>
        <v>9294.1199999999972</v>
      </c>
      <c r="G19" s="115">
        <f>[11]COOPEGUANACASTE!H19</f>
        <v>9294.1199999999972</v>
      </c>
      <c r="H19" s="115">
        <f>[11]COOPEGUANACASTE!I19</f>
        <v>9294.1199999999972</v>
      </c>
      <c r="I19" s="115">
        <f>[11]COOPEGUANACASTE!J19</f>
        <v>9294.1199999999972</v>
      </c>
      <c r="J19" s="115">
        <f>[11]COOPEGUANACASTE!K19</f>
        <v>9294.1199999999972</v>
      </c>
      <c r="K19" s="115">
        <f>[11]COOPEGUANACASTE!L19</f>
        <v>9294.1199999999972</v>
      </c>
      <c r="L19" s="115">
        <f>[11]COOPEGUANACASTE!M19</f>
        <v>9294.1199999999972</v>
      </c>
      <c r="M19" s="115">
        <f>[11]COOPEGUANACASTE!N19</f>
        <v>9294.1199999999972</v>
      </c>
    </row>
    <row r="20" spans="1:14" x14ac:dyDescent="0.3">
      <c r="A20" s="66" t="str">
        <f>[11]COOPEGUANACASTE!B20</f>
        <v>INDUSTRIAL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23"/>
    </row>
    <row r="21" spans="1:14" x14ac:dyDescent="0.3">
      <c r="A21" s="66" t="str">
        <f>[11]COOPEGUANACASTE!B21</f>
        <v>T-IN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23"/>
    </row>
    <row r="22" spans="1:14" x14ac:dyDescent="0.3">
      <c r="A22" s="22" t="str">
        <f>[11]COOPEGUANACASTE!B22</f>
        <v>a. Consumo de Energía menor o igual a 3000 kWh</v>
      </c>
      <c r="B22" s="13">
        <f>[11]COOPEGUANACASTE!C22</f>
        <v>99.360000000000014</v>
      </c>
      <c r="C22" s="13">
        <f>[11]COOPEGUANACASTE!D22</f>
        <v>99.36</v>
      </c>
      <c r="D22" s="13">
        <f>[11]COOPEGUANACASTE!E22</f>
        <v>99.360000000000014</v>
      </c>
      <c r="E22" s="13">
        <f>[11]COOPEGUANACASTE!F22</f>
        <v>99.36</v>
      </c>
      <c r="F22" s="13">
        <f>[11]COOPEGUANACASTE!G22</f>
        <v>99.360000000000014</v>
      </c>
      <c r="G22" s="13">
        <f>[11]COOPEGUANACASTE!H22</f>
        <v>99.36</v>
      </c>
      <c r="H22" s="13">
        <f>[11]COOPEGUANACASTE!I22</f>
        <v>99.360000000000014</v>
      </c>
      <c r="I22" s="13">
        <f>[11]COOPEGUANACASTE!J22</f>
        <v>99.360000000000014</v>
      </c>
      <c r="J22" s="13">
        <f>[11]COOPEGUANACASTE!K22</f>
        <v>99.36</v>
      </c>
      <c r="K22" s="13">
        <f>[11]COOPEGUANACASTE!L22</f>
        <v>99.360000000000014</v>
      </c>
      <c r="L22" s="13">
        <f>[11]COOPEGUANACASTE!M22</f>
        <v>99.36</v>
      </c>
      <c r="M22" s="13">
        <f>[11]COOPEGUANACASTE!N22</f>
        <v>99.360000000000014</v>
      </c>
      <c r="N22" s="23"/>
    </row>
    <row r="23" spans="1:14" x14ac:dyDescent="0.3">
      <c r="A23" s="22" t="str">
        <f>[11]COOPEGUANACASTE!B23</f>
        <v xml:space="preserve">b. Bloque 0-3000 kWh </v>
      </c>
      <c r="B23" s="13">
        <f>[11]COOPEGUANACASTE!C23</f>
        <v>188820</v>
      </c>
      <c r="C23" s="13">
        <f>[11]COOPEGUANACASTE!D23</f>
        <v>188820</v>
      </c>
      <c r="D23" s="13">
        <f>[11]COOPEGUANACASTE!E23</f>
        <v>188820</v>
      </c>
      <c r="E23" s="13">
        <f>[11]COOPEGUANACASTE!F23</f>
        <v>188820</v>
      </c>
      <c r="F23" s="13">
        <f>[11]COOPEGUANACASTE!G23</f>
        <v>188820</v>
      </c>
      <c r="G23" s="13">
        <f>[11]COOPEGUANACASTE!H23</f>
        <v>188820</v>
      </c>
      <c r="H23" s="13">
        <f>[11]COOPEGUANACASTE!I23</f>
        <v>188820</v>
      </c>
      <c r="I23" s="13">
        <f>[11]COOPEGUANACASTE!J23</f>
        <v>188820</v>
      </c>
      <c r="J23" s="13">
        <f>[11]COOPEGUANACASTE!K23</f>
        <v>188820</v>
      </c>
      <c r="K23" s="13">
        <f>[11]COOPEGUANACASTE!L23</f>
        <v>188820</v>
      </c>
      <c r="L23" s="13">
        <f>[11]COOPEGUANACASTE!M23</f>
        <v>188820</v>
      </c>
      <c r="M23" s="13">
        <f>[11]COOPEGUANACASTE!N23</f>
        <v>188820</v>
      </c>
      <c r="N23" s="23"/>
    </row>
    <row r="24" spans="1:14" x14ac:dyDescent="0.3">
      <c r="A24" s="22" t="str">
        <f>[11]COOPEGUANACASTE!B24</f>
        <v xml:space="preserve">c. Bloque mayor a 3000 kWh </v>
      </c>
      <c r="B24" s="13">
        <f>[11]COOPEGUANACASTE!C24</f>
        <v>62.94000000000004</v>
      </c>
      <c r="C24" s="13">
        <f>[11]COOPEGUANACASTE!D24</f>
        <v>62.94000000000004</v>
      </c>
      <c r="D24" s="13">
        <f>[11]COOPEGUANACASTE!E24</f>
        <v>62.94000000000004</v>
      </c>
      <c r="E24" s="13">
        <f>[11]COOPEGUANACASTE!F24</f>
        <v>62.94000000000004</v>
      </c>
      <c r="F24" s="13">
        <f>[11]COOPEGUANACASTE!G24</f>
        <v>62.94000000000004</v>
      </c>
      <c r="G24" s="13">
        <f>[11]COOPEGUANACASTE!H24</f>
        <v>62.94000000000004</v>
      </c>
      <c r="H24" s="13">
        <f>[11]COOPEGUANACASTE!I24</f>
        <v>62.94000000000004</v>
      </c>
      <c r="I24" s="13">
        <f>[11]COOPEGUANACASTE!J24</f>
        <v>62.94000000000004</v>
      </c>
      <c r="J24" s="13">
        <f>[11]COOPEGUANACASTE!K24</f>
        <v>62.94000000000004</v>
      </c>
      <c r="K24" s="13">
        <f>[11]COOPEGUANACASTE!L24</f>
        <v>62.94000000000004</v>
      </c>
      <c r="L24" s="13">
        <f>[11]COOPEGUANACASTE!M24</f>
        <v>62.94000000000004</v>
      </c>
      <c r="M24" s="13">
        <f>[11]COOPEGUANACASTE!N24</f>
        <v>62.94000000000004</v>
      </c>
      <c r="N24" s="23"/>
    </row>
    <row r="25" spans="1:14" x14ac:dyDescent="0.3">
      <c r="A25" s="22" t="str">
        <f>[11]COOPEGUANACASTE!B25</f>
        <v xml:space="preserve">d. Bloque 0-10 kW </v>
      </c>
      <c r="B25" s="13">
        <f>[11]COOPEGUANACASTE!C25</f>
        <v>92941.200000000026</v>
      </c>
      <c r="C25" s="13">
        <f>[11]COOPEGUANACASTE!D25</f>
        <v>92941.2</v>
      </c>
      <c r="D25" s="13">
        <f>[11]COOPEGUANACASTE!E25</f>
        <v>92941.200000000026</v>
      </c>
      <c r="E25" s="13">
        <f>[11]COOPEGUANACASTE!F25</f>
        <v>92941.200000000012</v>
      </c>
      <c r="F25" s="13">
        <f>[11]COOPEGUANACASTE!G25</f>
        <v>92941.200000000026</v>
      </c>
      <c r="G25" s="13">
        <f>[11]COOPEGUANACASTE!H25</f>
        <v>92941.200000000012</v>
      </c>
      <c r="H25" s="13">
        <f>[11]COOPEGUANACASTE!I25</f>
        <v>92941.200000000026</v>
      </c>
      <c r="I25" s="13">
        <f>[11]COOPEGUANACASTE!J25</f>
        <v>92941.200000000026</v>
      </c>
      <c r="J25" s="13">
        <f>[11]COOPEGUANACASTE!K25</f>
        <v>92941.200000000012</v>
      </c>
      <c r="K25" s="13">
        <f>[11]COOPEGUANACASTE!L25</f>
        <v>92941.200000000026</v>
      </c>
      <c r="L25" s="13">
        <f>[11]COOPEGUANACASTE!M25</f>
        <v>92941.200000000012</v>
      </c>
      <c r="M25" s="13">
        <f>[11]COOPEGUANACASTE!N25</f>
        <v>92941.200000000026</v>
      </c>
      <c r="N25" s="23"/>
    </row>
    <row r="26" spans="1:14" x14ac:dyDescent="0.3">
      <c r="A26" s="116" t="str">
        <f>[11]COOPEGUANACASTE!B26</f>
        <v>e. Bloque mayor a 10 kW</v>
      </c>
      <c r="B26" s="115">
        <f>[11]COOPEGUANACASTE!C26</f>
        <v>9294.1199999999972</v>
      </c>
      <c r="C26" s="115">
        <f>[11]COOPEGUANACASTE!D26</f>
        <v>9294.1199999999972</v>
      </c>
      <c r="D26" s="115">
        <f>[11]COOPEGUANACASTE!E26</f>
        <v>9294.1199999999972</v>
      </c>
      <c r="E26" s="115">
        <f>[11]COOPEGUANACASTE!F26</f>
        <v>9294.1199999999972</v>
      </c>
      <c r="F26" s="115">
        <f>[11]COOPEGUANACASTE!G26</f>
        <v>9294.1199999999972</v>
      </c>
      <c r="G26" s="115">
        <f>[11]COOPEGUANACASTE!H26</f>
        <v>9294.1199999999972</v>
      </c>
      <c r="H26" s="115">
        <f>[11]COOPEGUANACASTE!I26</f>
        <v>9294.1199999999972</v>
      </c>
      <c r="I26" s="115">
        <f>[11]COOPEGUANACASTE!J26</f>
        <v>9294.1199999999972</v>
      </c>
      <c r="J26" s="115">
        <f>[11]COOPEGUANACASTE!K26</f>
        <v>9294.1199999999972</v>
      </c>
      <c r="K26" s="115">
        <f>[11]COOPEGUANACASTE!L26</f>
        <v>9294.1199999999972</v>
      </c>
      <c r="L26" s="115">
        <f>[11]COOPEGUANACASTE!M26</f>
        <v>9294.1199999999972</v>
      </c>
      <c r="M26" s="115">
        <f>[11]COOPEGUANACASTE!N26</f>
        <v>9294.1199999999972</v>
      </c>
      <c r="N26" s="23"/>
    </row>
    <row r="27" spans="1:14" x14ac:dyDescent="0.3">
      <c r="A27" s="66" t="str">
        <f>[11]COOPEGUANACASTE!B27</f>
        <v>MEDIA TENSIÓN (T-MT)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23"/>
    </row>
    <row r="28" spans="1:14" x14ac:dyDescent="0.3">
      <c r="A28" s="66" t="str">
        <f>[11]COOPEGUANACASTE!B28</f>
        <v>T-MT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3"/>
    </row>
    <row r="29" spans="1:14" x14ac:dyDescent="0.3">
      <c r="A29" s="22" t="str">
        <f>[11]COOPEGUANACASTE!B29</f>
        <v>a. Energía Punta</v>
      </c>
      <c r="B29" s="13">
        <f>[11]COOPEGUANACASTE!C29</f>
        <v>82.800000000000026</v>
      </c>
      <c r="C29" s="13">
        <f>[11]COOPEGUANACASTE!D29</f>
        <v>82.8</v>
      </c>
      <c r="D29" s="13">
        <f>[11]COOPEGUANACASTE!E29</f>
        <v>82.800000000000026</v>
      </c>
      <c r="E29" s="13">
        <f>[11]COOPEGUANACASTE!F29</f>
        <v>82.800000000000011</v>
      </c>
      <c r="F29" s="13">
        <f>[11]COOPEGUANACASTE!G29</f>
        <v>82.800000000000026</v>
      </c>
      <c r="G29" s="13">
        <f>[11]COOPEGUANACASTE!H29</f>
        <v>82.800000000000011</v>
      </c>
      <c r="H29" s="13">
        <f>[11]COOPEGUANACASTE!I29</f>
        <v>82.800000000000026</v>
      </c>
      <c r="I29" s="13">
        <f>[11]COOPEGUANACASTE!J29</f>
        <v>82.800000000000026</v>
      </c>
      <c r="J29" s="13">
        <f>[11]COOPEGUANACASTE!K29</f>
        <v>82.800000000000011</v>
      </c>
      <c r="K29" s="13">
        <f>[11]COOPEGUANACASTE!L29</f>
        <v>82.800000000000026</v>
      </c>
      <c r="L29" s="13">
        <f>[11]COOPEGUANACASTE!M29</f>
        <v>82.800000000000011</v>
      </c>
      <c r="M29" s="13">
        <f>[11]COOPEGUANACASTE!N29</f>
        <v>82.800000000000026</v>
      </c>
      <c r="N29" s="23"/>
    </row>
    <row r="30" spans="1:14" x14ac:dyDescent="0.3">
      <c r="A30" s="22" t="str">
        <f>[11]COOPEGUANACASTE!B30</f>
        <v>b. Energía Valle</v>
      </c>
      <c r="B30" s="13">
        <f>[11]COOPEGUANACASTE!C30</f>
        <v>71.77</v>
      </c>
      <c r="C30" s="13">
        <f>[11]COOPEGUANACASTE!D30</f>
        <v>71.77</v>
      </c>
      <c r="D30" s="13">
        <f>[11]COOPEGUANACASTE!E30</f>
        <v>71.77</v>
      </c>
      <c r="E30" s="13">
        <f>[11]COOPEGUANACASTE!F30</f>
        <v>71.77</v>
      </c>
      <c r="F30" s="13">
        <f>[11]COOPEGUANACASTE!G30</f>
        <v>71.77</v>
      </c>
      <c r="G30" s="13">
        <f>[11]COOPEGUANACASTE!H30</f>
        <v>71.77</v>
      </c>
      <c r="H30" s="13">
        <f>[11]COOPEGUANACASTE!I30</f>
        <v>71.77</v>
      </c>
      <c r="I30" s="13">
        <f>[11]COOPEGUANACASTE!J30</f>
        <v>71.77</v>
      </c>
      <c r="J30" s="13">
        <f>[11]COOPEGUANACASTE!K30</f>
        <v>71.77</v>
      </c>
      <c r="K30" s="13">
        <f>[11]COOPEGUANACASTE!L30</f>
        <v>71.77</v>
      </c>
      <c r="L30" s="13">
        <f>[11]COOPEGUANACASTE!M30</f>
        <v>71.77</v>
      </c>
      <c r="M30" s="13">
        <f>[11]COOPEGUANACASTE!N30</f>
        <v>71.77</v>
      </c>
      <c r="N30" s="23"/>
    </row>
    <row r="31" spans="1:14" x14ac:dyDescent="0.3">
      <c r="A31" s="22" t="str">
        <f>[11]COOPEGUANACASTE!B31</f>
        <v>c. Energía Noche</v>
      </c>
      <c r="B31" s="13">
        <f>[11]COOPEGUANACASTE!C31</f>
        <v>64.039999999999978</v>
      </c>
      <c r="C31" s="13">
        <f>[11]COOPEGUANACASTE!D31</f>
        <v>64.039999999999978</v>
      </c>
      <c r="D31" s="13">
        <f>[11]COOPEGUANACASTE!E31</f>
        <v>64.039999999999978</v>
      </c>
      <c r="E31" s="13">
        <f>[11]COOPEGUANACASTE!F31</f>
        <v>64.039999999999978</v>
      </c>
      <c r="F31" s="13">
        <f>[11]COOPEGUANACASTE!G31</f>
        <v>64.039999999999978</v>
      </c>
      <c r="G31" s="13">
        <f>[11]COOPEGUANACASTE!H31</f>
        <v>64.039999999999978</v>
      </c>
      <c r="H31" s="13">
        <f>[11]COOPEGUANACASTE!I31</f>
        <v>64.039999999999978</v>
      </c>
      <c r="I31" s="13">
        <f>[11]COOPEGUANACASTE!J31</f>
        <v>64.039999999999978</v>
      </c>
      <c r="J31" s="13">
        <f>[11]COOPEGUANACASTE!K31</f>
        <v>64.039999999999978</v>
      </c>
      <c r="K31" s="13">
        <f>[11]COOPEGUANACASTE!L31</f>
        <v>64.039999999999978</v>
      </c>
      <c r="L31" s="13">
        <f>[11]COOPEGUANACASTE!M31</f>
        <v>64.039999999999978</v>
      </c>
      <c r="M31" s="13">
        <f>[11]COOPEGUANACASTE!N31</f>
        <v>64.039999999999978</v>
      </c>
      <c r="N31" s="23"/>
    </row>
    <row r="32" spans="1:14" x14ac:dyDescent="0.3">
      <c r="A32" s="22" t="str">
        <f>[11]COOPEGUANACASTE!B32</f>
        <v>d. Potencia Punta</v>
      </c>
      <c r="B32" s="13">
        <f>[11]COOPEGUANACASTE!C32</f>
        <v>3751.6600000000026</v>
      </c>
      <c r="C32" s="13">
        <f>[11]COOPEGUANACASTE!D32</f>
        <v>3751.6600000000026</v>
      </c>
      <c r="D32" s="13">
        <f>[11]COOPEGUANACASTE!E32</f>
        <v>3751.6600000000026</v>
      </c>
      <c r="E32" s="13">
        <f>[11]COOPEGUANACASTE!F32</f>
        <v>3751.6600000000026</v>
      </c>
      <c r="F32" s="13">
        <f>[11]COOPEGUANACASTE!G32</f>
        <v>3751.6600000000026</v>
      </c>
      <c r="G32" s="13">
        <f>[11]COOPEGUANACASTE!H32</f>
        <v>3751.6600000000026</v>
      </c>
      <c r="H32" s="13">
        <f>[11]COOPEGUANACASTE!I32</f>
        <v>3751.6600000000026</v>
      </c>
      <c r="I32" s="13">
        <f>[11]COOPEGUANACASTE!J32</f>
        <v>3751.6600000000026</v>
      </c>
      <c r="J32" s="13">
        <f>[11]COOPEGUANACASTE!K32</f>
        <v>3751.6600000000026</v>
      </c>
      <c r="K32" s="13">
        <f>[11]COOPEGUANACASTE!L32</f>
        <v>3751.6600000000026</v>
      </c>
      <c r="L32" s="13">
        <f>[11]COOPEGUANACASTE!M32</f>
        <v>3751.6600000000026</v>
      </c>
      <c r="M32" s="13">
        <f>[11]COOPEGUANACASTE!N32</f>
        <v>3751.6600000000026</v>
      </c>
      <c r="N32" s="23"/>
    </row>
    <row r="33" spans="1:14" x14ac:dyDescent="0.3">
      <c r="A33" s="116" t="str">
        <f>[11]COOPEGUANACASTE!B33</f>
        <v>e. Potencia Valle</v>
      </c>
      <c r="B33" s="115">
        <f>[11]COOPEGUANACASTE!C33</f>
        <v>3751.6600000000026</v>
      </c>
      <c r="C33" s="115">
        <f>[11]COOPEGUANACASTE!D33</f>
        <v>3751.6600000000026</v>
      </c>
      <c r="D33" s="115">
        <f>[11]COOPEGUANACASTE!E33</f>
        <v>3751.6600000000026</v>
      </c>
      <c r="E33" s="115">
        <f>[11]COOPEGUANACASTE!F33</f>
        <v>3751.6600000000026</v>
      </c>
      <c r="F33" s="115">
        <f>[11]COOPEGUANACASTE!G33</f>
        <v>3751.6600000000026</v>
      </c>
      <c r="G33" s="115">
        <f>[11]COOPEGUANACASTE!H33</f>
        <v>3751.6600000000026</v>
      </c>
      <c r="H33" s="115">
        <f>[11]COOPEGUANACASTE!I33</f>
        <v>3751.6600000000026</v>
      </c>
      <c r="I33" s="115">
        <f>[11]COOPEGUANACASTE!J33</f>
        <v>3751.6600000000026</v>
      </c>
      <c r="J33" s="115">
        <f>[11]COOPEGUANACASTE!K33</f>
        <v>3751.6600000000026</v>
      </c>
      <c r="K33" s="115">
        <f>[11]COOPEGUANACASTE!L33</f>
        <v>3751.6600000000026</v>
      </c>
      <c r="L33" s="115">
        <f>[11]COOPEGUANACASTE!M33</f>
        <v>3751.6600000000026</v>
      </c>
      <c r="M33" s="115">
        <f>[11]COOPEGUANACASTE!N33</f>
        <v>3751.6600000000026</v>
      </c>
      <c r="N33" s="23"/>
    </row>
    <row r="34" spans="1:14" x14ac:dyDescent="0.3">
      <c r="A34" s="66" t="str">
        <f>[11]COOPEGUANACASTE!B34</f>
        <v>ALUMBRADO PÚBLICO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spans="1:14" x14ac:dyDescent="0.3">
      <c r="A35" s="66" t="str">
        <f>[11]COOPEGUANACASTE!B35</f>
        <v>T-AP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4" x14ac:dyDescent="0.3">
      <c r="A36" s="22" t="str">
        <f>[11]COOPEGUANACASTE!B36</f>
        <v>a. Bloque 0-30 kWh</v>
      </c>
      <c r="B36" s="13">
        <f>[11]COOPEGUANACASTE!C36</f>
        <v>94.19999999999996</v>
      </c>
      <c r="C36" s="13">
        <f>[11]COOPEGUANACASTE!D36</f>
        <v>94.199999999999974</v>
      </c>
      <c r="D36" s="13">
        <f>[11]COOPEGUANACASTE!E36</f>
        <v>94.19999999999996</v>
      </c>
      <c r="E36" s="13">
        <f>[11]COOPEGUANACASTE!F36</f>
        <v>94.199999999999974</v>
      </c>
      <c r="F36" s="13">
        <f>[11]COOPEGUANACASTE!G36</f>
        <v>94.19999999999996</v>
      </c>
      <c r="G36" s="13">
        <f>[11]COOPEGUANACASTE!H36</f>
        <v>94.199999999999974</v>
      </c>
      <c r="H36" s="13">
        <f>[11]COOPEGUANACASTE!I36</f>
        <v>94.19999999999996</v>
      </c>
      <c r="I36" s="13">
        <f>[11]COOPEGUANACASTE!J36</f>
        <v>94.19999999999996</v>
      </c>
      <c r="J36" s="13">
        <f>[11]COOPEGUANACASTE!K36</f>
        <v>94.199999999999974</v>
      </c>
      <c r="K36" s="13">
        <f>[11]COOPEGUANACASTE!L36</f>
        <v>94.19999999999996</v>
      </c>
      <c r="L36" s="13">
        <f>[11]COOPEGUANACASTE!M36</f>
        <v>94.199999999999974</v>
      </c>
      <c r="M36" s="13">
        <f>[11]COOPEGUANACASTE!N36</f>
        <v>94.19999999999996</v>
      </c>
    </row>
    <row r="37" spans="1:14" x14ac:dyDescent="0.3">
      <c r="A37" s="22" t="str">
        <f>[11]COOPEGUANACASTE!B37</f>
        <v xml:space="preserve">b. Bloque 31-50 000 kWh </v>
      </c>
      <c r="B37" s="13">
        <f>[11]COOPEGUANACASTE!C37</f>
        <v>3.14</v>
      </c>
      <c r="C37" s="13">
        <f>[11]COOPEGUANACASTE!D37</f>
        <v>3.14</v>
      </c>
      <c r="D37" s="13">
        <f>[11]COOPEGUANACASTE!E37</f>
        <v>3.14</v>
      </c>
      <c r="E37" s="13">
        <f>[11]COOPEGUANACASTE!F37</f>
        <v>3.14</v>
      </c>
      <c r="F37" s="13">
        <f>[11]COOPEGUANACASTE!G37</f>
        <v>3.14</v>
      </c>
      <c r="G37" s="13">
        <f>[11]COOPEGUANACASTE!H37</f>
        <v>3.14</v>
      </c>
      <c r="H37" s="13">
        <f>[11]COOPEGUANACASTE!I37</f>
        <v>3.14</v>
      </c>
      <c r="I37" s="13">
        <f>[11]COOPEGUANACASTE!J37</f>
        <v>3.14</v>
      </c>
      <c r="J37" s="13">
        <f>[11]COOPEGUANACASTE!K37</f>
        <v>3.14</v>
      </c>
      <c r="K37" s="13">
        <f>[11]COOPEGUANACASTE!L37</f>
        <v>3.14</v>
      </c>
      <c r="L37" s="13">
        <f>[11]COOPEGUANACASTE!M37</f>
        <v>3.14</v>
      </c>
      <c r="M37" s="13">
        <f>[11]COOPEGUANACASTE!N37</f>
        <v>3.14</v>
      </c>
    </row>
    <row r="38" spans="1:14" x14ac:dyDescent="0.3">
      <c r="A38" s="116" t="str">
        <f>[11]COOPEGUANACASTE!B38</f>
        <v xml:space="preserve">c. Bloque mayor a 50 000 kWh </v>
      </c>
      <c r="B38" s="115">
        <f>[11]COOPEGUANACASTE!C38</f>
        <v>157000</v>
      </c>
      <c r="C38" s="115">
        <f>[11]COOPEGUANACASTE!D38</f>
        <v>157000</v>
      </c>
      <c r="D38" s="115">
        <f>[11]COOPEGUANACASTE!E38</f>
        <v>157000</v>
      </c>
      <c r="E38" s="115">
        <f>[11]COOPEGUANACASTE!F38</f>
        <v>157000</v>
      </c>
      <c r="F38" s="115">
        <f>[11]COOPEGUANACASTE!G38</f>
        <v>157000</v>
      </c>
      <c r="G38" s="115">
        <f>[11]COOPEGUANACASTE!H38</f>
        <v>157000</v>
      </c>
      <c r="H38" s="115">
        <f>[11]COOPEGUANACASTE!I38</f>
        <v>157000</v>
      </c>
      <c r="I38" s="115">
        <f>[11]COOPEGUANACASTE!J38</f>
        <v>157000</v>
      </c>
      <c r="J38" s="115">
        <f>[11]COOPEGUANACASTE!K38</f>
        <v>157000</v>
      </c>
      <c r="K38" s="115">
        <f>[11]COOPEGUANACASTE!L38</f>
        <v>157000</v>
      </c>
      <c r="L38" s="115">
        <f>[11]COOPEGUANACASTE!M38</f>
        <v>157000</v>
      </c>
      <c r="M38" s="115">
        <f>[11]COOPEGUANACASTE!N38</f>
        <v>157000</v>
      </c>
    </row>
    <row r="39" spans="1:14" x14ac:dyDescent="0.3">
      <c r="A39" s="66" t="str">
        <f>[11]COOPEGUANACASTE!B39</f>
        <v>Tarifa de acceso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4" x14ac:dyDescent="0.3">
      <c r="A40" s="66" t="str">
        <f>[11]COOPEGUANACASTE!B40</f>
        <v>T-TA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1:14" x14ac:dyDescent="0.3">
      <c r="A41" s="116" t="str">
        <f>[11]COOPEGUANACASTE!B41</f>
        <v>a. Consumo de Energía cada kWh</v>
      </c>
      <c r="B41" s="115">
        <f>[11]COOPEGUANACASTE!C41</f>
        <v>22.100000000000012</v>
      </c>
      <c r="C41" s="115">
        <f>[11]COOPEGUANACASTE!D41</f>
        <v>22.100000000000012</v>
      </c>
      <c r="D41" s="115">
        <f>[11]COOPEGUANACASTE!E41</f>
        <v>22.100000000000012</v>
      </c>
      <c r="E41" s="115">
        <f>[11]COOPEGUANACASTE!F41</f>
        <v>22.100000000000012</v>
      </c>
      <c r="F41" s="115">
        <f>[11]COOPEGUANACASTE!G41</f>
        <v>22.100000000000012</v>
      </c>
      <c r="G41" s="115">
        <f>[11]COOPEGUANACASTE!H41</f>
        <v>22.100000000000012</v>
      </c>
      <c r="H41" s="115">
        <f>[11]COOPEGUANACASTE!I41</f>
        <v>22.100000000000012</v>
      </c>
      <c r="I41" s="115">
        <f>[11]COOPEGUANACASTE!J41</f>
        <v>22.100000000000012</v>
      </c>
      <c r="J41" s="115">
        <f>[11]COOPEGUANACASTE!K41</f>
        <v>22.100000000000012</v>
      </c>
      <c r="K41" s="115">
        <f>[11]COOPEGUANACASTE!L41</f>
        <v>22.100000000000012</v>
      </c>
      <c r="L41" s="115">
        <f>[11]COOPEGUANACASTE!M41</f>
        <v>22.100000000000012</v>
      </c>
      <c r="M41" s="115">
        <f>[11]COOPEGUANACASTE!N41</f>
        <v>22.100000000000012</v>
      </c>
    </row>
    <row r="42" spans="1:14" x14ac:dyDescent="0.3">
      <c r="A42" s="66" t="str">
        <f>[11]COOPEGUANACASTE!B42</f>
        <v>Tarifa en centros de recarga rápida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1:14" x14ac:dyDescent="0.3">
      <c r="A43" s="66" t="str">
        <f>[11]COOPEGUANACASTE!B43</f>
        <v>T-VE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116" t="str">
        <f>[11]COOPEGUANACASTE!B44</f>
        <v>b. Por minuto de recarga de energía</v>
      </c>
      <c r="B44" s="115">
        <f>[11]COOPEGUANACASTE!C44</f>
        <v>137</v>
      </c>
      <c r="C44" s="115">
        <f>[11]COOPEGUANACASTE!D44</f>
        <v>137</v>
      </c>
      <c r="D44" s="115">
        <f>[11]COOPEGUANACASTE!E44</f>
        <v>137</v>
      </c>
      <c r="E44" s="115">
        <f>[11]COOPEGUANACASTE!F44</f>
        <v>137</v>
      </c>
      <c r="F44" s="115">
        <f>[11]COOPEGUANACASTE!G44</f>
        <v>137</v>
      </c>
      <c r="G44" s="115">
        <f>[11]COOPEGUANACASTE!H44</f>
        <v>137</v>
      </c>
      <c r="H44" s="115">
        <f>[11]COOPEGUANACASTE!I44</f>
        <v>137</v>
      </c>
      <c r="I44" s="115">
        <f>[11]COOPEGUANACASTE!J44</f>
        <v>137</v>
      </c>
      <c r="J44" s="115">
        <f>[11]COOPEGUANACASTE!K44</f>
        <v>137</v>
      </c>
      <c r="K44" s="115">
        <f>[11]COOPEGUANACASTE!L44</f>
        <v>137</v>
      </c>
      <c r="L44" s="115">
        <f>[11]COOPEGUANACASTE!M44</f>
        <v>137</v>
      </c>
      <c r="M44" s="115">
        <f>[11]COOPEGUANACASTE!N44</f>
        <v>137</v>
      </c>
    </row>
    <row r="45" spans="1:14" x14ac:dyDescent="0.3">
      <c r="A45" s="66" t="str">
        <f>[11]COOPEGUANACASTE!B45</f>
        <v>Tarifa residencial modalidad prepago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1:14" x14ac:dyDescent="0.3">
      <c r="A46" s="66" t="str">
        <f>[11]COOPEGUANACASTE!B46</f>
        <v>T-RP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4" x14ac:dyDescent="0.3">
      <c r="A47" s="22" t="str">
        <f>[11]COOPEGUANACASTE!B47</f>
        <v xml:space="preserve">a. Bloque 0-30 kWh </v>
      </c>
      <c r="B47" s="13">
        <f>[11]COOPEGUANACASTE!C47</f>
        <v>2020.1999999999989</v>
      </c>
      <c r="C47" s="13">
        <f>[11]COOPEGUANACASTE!D47</f>
        <v>2020.1999999999991</v>
      </c>
      <c r="D47" s="13">
        <f>[11]COOPEGUANACASTE!E47</f>
        <v>2020.1999999999989</v>
      </c>
      <c r="E47" s="13">
        <f>[11]COOPEGUANACASTE!F47</f>
        <v>2020.1999999999991</v>
      </c>
      <c r="F47" s="13">
        <f>[11]COOPEGUANACASTE!G47</f>
        <v>2020.1999999999989</v>
      </c>
      <c r="G47" s="13">
        <f>[11]COOPEGUANACASTE!H47</f>
        <v>2020.1999999999991</v>
      </c>
      <c r="H47" s="13">
        <f>[11]COOPEGUANACASTE!I47</f>
        <v>2020.1999999999989</v>
      </c>
      <c r="I47" s="13">
        <f>[11]COOPEGUANACASTE!J47</f>
        <v>2020.1999999999989</v>
      </c>
      <c r="J47" s="13">
        <f>[11]COOPEGUANACASTE!K47</f>
        <v>2020.1999999999991</v>
      </c>
      <c r="K47" s="13">
        <f>[11]COOPEGUANACASTE!L47</f>
        <v>2020.1999999999989</v>
      </c>
      <c r="L47" s="13">
        <f>[11]COOPEGUANACASTE!M47</f>
        <v>2020.1999999999991</v>
      </c>
      <c r="M47" s="13">
        <f>[11]COOPEGUANACASTE!N47</f>
        <v>2020.1999999999989</v>
      </c>
    </row>
    <row r="48" spans="1:14" x14ac:dyDescent="0.3">
      <c r="A48" s="22" t="str">
        <f>[11]COOPEGUANACASTE!B48</f>
        <v xml:space="preserve">b. Bloque 31-200 kWh </v>
      </c>
      <c r="B48" s="13">
        <f>[11]COOPEGUANACASTE!C48</f>
        <v>67.339999999999975</v>
      </c>
      <c r="C48" s="13">
        <f>[11]COOPEGUANACASTE!D48</f>
        <v>67.339999999999975</v>
      </c>
      <c r="D48" s="13">
        <f>[11]COOPEGUANACASTE!E48</f>
        <v>67.339999999999975</v>
      </c>
      <c r="E48" s="13">
        <f>[11]COOPEGUANACASTE!F48</f>
        <v>67.339999999999975</v>
      </c>
      <c r="F48" s="13">
        <f>[11]COOPEGUANACASTE!G48</f>
        <v>67.339999999999975</v>
      </c>
      <c r="G48" s="13">
        <f>[11]COOPEGUANACASTE!H48</f>
        <v>67.339999999999975</v>
      </c>
      <c r="H48" s="13">
        <f>[11]COOPEGUANACASTE!I48</f>
        <v>67.339999999999975</v>
      </c>
      <c r="I48" s="13">
        <f>[11]COOPEGUANACASTE!J48</f>
        <v>67.339999999999975</v>
      </c>
      <c r="J48" s="13">
        <f>[11]COOPEGUANACASTE!K48</f>
        <v>67.339999999999975</v>
      </c>
      <c r="K48" s="13">
        <f>[11]COOPEGUANACASTE!L48</f>
        <v>67.339999999999975</v>
      </c>
      <c r="L48" s="13">
        <f>[11]COOPEGUANACASTE!M48</f>
        <v>67.339999999999975</v>
      </c>
      <c r="M48" s="13">
        <f>[11]COOPEGUANACASTE!N48</f>
        <v>67.339999999999975</v>
      </c>
    </row>
    <row r="49" spans="1:13" x14ac:dyDescent="0.3">
      <c r="A49" s="116" t="str">
        <f>[11]COOPEGUANACASTE!B49</f>
        <v>c. Bloque mayor a 200 kWh</v>
      </c>
      <c r="B49" s="115">
        <f>[11]COOPEGUANACASTE!C49</f>
        <v>94.94999999999996</v>
      </c>
      <c r="C49" s="115">
        <f>[11]COOPEGUANACASTE!D49</f>
        <v>94.949999999999974</v>
      </c>
      <c r="D49" s="115">
        <f>[11]COOPEGUANACASTE!E49</f>
        <v>94.94999999999996</v>
      </c>
      <c r="E49" s="115">
        <f>[11]COOPEGUANACASTE!F49</f>
        <v>94.949999999999974</v>
      </c>
      <c r="F49" s="115">
        <f>[11]COOPEGUANACASTE!G49</f>
        <v>94.94999999999996</v>
      </c>
      <c r="G49" s="115">
        <f>[11]COOPEGUANACASTE!H49</f>
        <v>94.949999999999974</v>
      </c>
      <c r="H49" s="115">
        <f>[11]COOPEGUANACASTE!I49</f>
        <v>94.94999999999996</v>
      </c>
      <c r="I49" s="115">
        <f>[11]COOPEGUANACASTE!J49</f>
        <v>94.94999999999996</v>
      </c>
      <c r="J49" s="115">
        <f>[11]COOPEGUANACASTE!K49</f>
        <v>94.949999999999974</v>
      </c>
      <c r="K49" s="115">
        <f>[11]COOPEGUANACASTE!L49</f>
        <v>94.94999999999996</v>
      </c>
      <c r="L49" s="115">
        <f>[11]COOPEGUANACASTE!M49</f>
        <v>94.949999999999974</v>
      </c>
      <c r="M49" s="115">
        <f>[11]COOPEGUANACASTE!N49</f>
        <v>94.94999999999996</v>
      </c>
    </row>
    <row r="50" spans="1:13" x14ac:dyDescent="0.3">
      <c r="A50" s="66" t="str">
        <f>[11]COOPEGUANACASTE!B50</f>
        <v>Tarifa en centros de recarga en planteles para autobuses electricos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x14ac:dyDescent="0.3">
      <c r="A51" s="66" t="str">
        <f>[11]COOPEGUANACASTE!B51</f>
        <v>T-BE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116" t="str">
        <f>[11]COOPEGUANACASTE!B52</f>
        <v>b. Consumo de Energía cada kWh</v>
      </c>
      <c r="B52" s="115">
        <f>[11]COOPEGUANACASTE!C52</f>
        <v>52.869999999999955</v>
      </c>
      <c r="C52" s="115">
        <f>[11]COOPEGUANACASTE!D52</f>
        <v>52.869999999999962</v>
      </c>
      <c r="D52" s="115">
        <f>[11]COOPEGUANACASTE!E52</f>
        <v>52.869999999999955</v>
      </c>
      <c r="E52" s="115">
        <f>[11]COOPEGUANACASTE!F52</f>
        <v>52.869999999999962</v>
      </c>
      <c r="F52" s="115">
        <f>[11]COOPEGUANACASTE!G52</f>
        <v>52.869999999999955</v>
      </c>
      <c r="G52" s="115">
        <f>[11]COOPEGUANACASTE!H52</f>
        <v>52.869999999999962</v>
      </c>
      <c r="H52" s="115">
        <f>[11]COOPEGUANACASTE!I52</f>
        <v>52.869999999999955</v>
      </c>
      <c r="I52" s="115">
        <f>[11]COOPEGUANACASTE!J52</f>
        <v>52.869999999999955</v>
      </c>
      <c r="J52" s="115">
        <f>[11]COOPEGUANACASTE!K52</f>
        <v>52.869999999999962</v>
      </c>
      <c r="K52" s="115">
        <f>[11]COOPEGUANACASTE!L52</f>
        <v>52.869999999999955</v>
      </c>
      <c r="L52" s="115">
        <f>[11]COOPEGUANACASTE!M52</f>
        <v>52.869999999999962</v>
      </c>
      <c r="M52" s="115">
        <f>[11]COOPEGUANACASTE!N52</f>
        <v>52.869999999999955</v>
      </c>
    </row>
    <row r="53" spans="1:13" x14ac:dyDescent="0.3">
      <c r="A53" s="66" t="str">
        <f>[11]COOPEGUANACASTE!B53</f>
        <v>Tarifa para los costos de interconeción 
excedentes de energía (colones/kWh)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 x14ac:dyDescent="0.3">
      <c r="A54" s="66" t="str">
        <f>[11]COOPEGUANACASTE!B54</f>
        <v>T-TCI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 x14ac:dyDescent="0.3">
      <c r="A55" s="22" t="str">
        <f>[11]COOPEGUANACASTE!B55</f>
        <v>Etapa I</v>
      </c>
      <c r="B55" s="147">
        <f>[11]COOPEGUANACASTE!C55</f>
        <v>7160</v>
      </c>
      <c r="C55" s="147">
        <f>[11]COOPEGUANACASTE!D55</f>
        <v>7160</v>
      </c>
      <c r="D55" s="147">
        <f>[11]COOPEGUANACASTE!E55</f>
        <v>7160</v>
      </c>
      <c r="E55" s="147">
        <f>[11]COOPEGUANACASTE!F55</f>
        <v>7160</v>
      </c>
      <c r="F55" s="147">
        <f>[11]COOPEGUANACASTE!G55</f>
        <v>7160</v>
      </c>
      <c r="G55" s="147">
        <f>[11]COOPEGUANACASTE!H55</f>
        <v>7160</v>
      </c>
      <c r="H55" s="147">
        <f>[11]COOPEGUANACASTE!I55</f>
        <v>10000.41935483871</v>
      </c>
      <c r="I55" s="147">
        <f>[11]COOPEGUANACASTE!J55</f>
        <v>11353</v>
      </c>
      <c r="J55" s="147">
        <f>[11]COOPEGUANACASTE!K55</f>
        <v>11353</v>
      </c>
      <c r="K55" s="147">
        <f>[11]COOPEGUANACASTE!L55</f>
        <v>11353</v>
      </c>
      <c r="L55" s="147">
        <f>[11]COOPEGUANACASTE!M55</f>
        <v>11353</v>
      </c>
      <c r="M55" s="147">
        <f>[11]COOPEGUANACASTE!N55</f>
        <v>11353</v>
      </c>
    </row>
    <row r="56" spans="1:13" x14ac:dyDescent="0.3">
      <c r="A56" s="22" t="str">
        <f>[11]COOPEGUANACASTE!B56</f>
        <v>Etapa II</v>
      </c>
      <c r="B56" s="147">
        <f>[11]COOPEGUANACASTE!C56</f>
        <v>119814</v>
      </c>
      <c r="C56" s="147">
        <f>[11]COOPEGUANACASTE!D56</f>
        <v>119814</v>
      </c>
      <c r="D56" s="147">
        <f>[11]COOPEGUANACASTE!E56</f>
        <v>119814</v>
      </c>
      <c r="E56" s="147">
        <f>[11]COOPEGUANACASTE!F56</f>
        <v>119814</v>
      </c>
      <c r="F56" s="147">
        <f>[11]COOPEGUANACASTE!G56</f>
        <v>119814</v>
      </c>
      <c r="G56" s="147">
        <f>[11]COOPEGUANACASTE!H56</f>
        <v>119814</v>
      </c>
      <c r="H56" s="147">
        <f>[11]COOPEGUANACASTE!I56</f>
        <v>130925.03225806452</v>
      </c>
      <c r="I56" s="147">
        <f>[11]COOPEGUANACASTE!J56</f>
        <v>136216</v>
      </c>
      <c r="J56" s="147">
        <f>[11]COOPEGUANACASTE!K56</f>
        <v>136216</v>
      </c>
      <c r="K56" s="147">
        <f>[11]COOPEGUANACASTE!L56</f>
        <v>136216</v>
      </c>
      <c r="L56" s="147">
        <f>[11]COOPEGUANACASTE!M56</f>
        <v>136216</v>
      </c>
      <c r="M56" s="147">
        <f>[11]COOPEGUANACASTE!N56</f>
        <v>136216</v>
      </c>
    </row>
    <row r="57" spans="1:13" x14ac:dyDescent="0.3">
      <c r="A57" s="22" t="str">
        <f>[11]COOPEGUANACASTE!B57</f>
        <v>Etapa III</v>
      </c>
      <c r="B57" s="147">
        <f>[11]COOPEGUANACASTE!C57</f>
        <v>154539</v>
      </c>
      <c r="C57" s="147">
        <f>[11]COOPEGUANACASTE!D57</f>
        <v>154539</v>
      </c>
      <c r="D57" s="147">
        <f>[11]COOPEGUANACASTE!E57</f>
        <v>154539</v>
      </c>
      <c r="E57" s="147">
        <f>[11]COOPEGUANACASTE!F57</f>
        <v>154539</v>
      </c>
      <c r="F57" s="147">
        <f>[11]COOPEGUANACASTE!G57</f>
        <v>154539</v>
      </c>
      <c r="G57" s="147">
        <f>[11]COOPEGUANACASTE!H57</f>
        <v>154539</v>
      </c>
      <c r="H57" s="147">
        <f>[11]COOPEGUANACASTE!I57</f>
        <v>141073.93548387097</v>
      </c>
      <c r="I57" s="147">
        <f>[11]COOPEGUANACASTE!J57</f>
        <v>134662</v>
      </c>
      <c r="J57" s="147">
        <f>[11]COOPEGUANACASTE!K57</f>
        <v>134662</v>
      </c>
      <c r="K57" s="147">
        <f>[11]COOPEGUANACASTE!L57</f>
        <v>134662</v>
      </c>
      <c r="L57" s="147">
        <f>[11]COOPEGUANACASTE!M57</f>
        <v>134662</v>
      </c>
      <c r="M57" s="147">
        <f>[11]COOPEGUANACASTE!N57</f>
        <v>134662</v>
      </c>
    </row>
    <row r="58" spans="1:13" x14ac:dyDescent="0.3">
      <c r="A58" s="116" t="str">
        <f>[11]COOPEGUANACASTE!B58</f>
        <v>Etapa IV</v>
      </c>
      <c r="B58" s="148">
        <f>[11]COOPEGUANACASTE!C58</f>
        <v>130392</v>
      </c>
      <c r="C58" s="148">
        <f>[11]COOPEGUANACASTE!D58</f>
        <v>130392</v>
      </c>
      <c r="D58" s="148">
        <f>[11]COOPEGUANACASTE!E58</f>
        <v>130392</v>
      </c>
      <c r="E58" s="148">
        <f>[11]COOPEGUANACASTE!F58</f>
        <v>130392</v>
      </c>
      <c r="F58" s="148">
        <f>[11]COOPEGUANACASTE!G58</f>
        <v>130392</v>
      </c>
      <c r="G58" s="148">
        <f>[11]COOPEGUANACASTE!H58</f>
        <v>130392</v>
      </c>
      <c r="H58" s="148">
        <f>[11]COOPEGUANACASTE!I58</f>
        <v>107604.96774193548</v>
      </c>
      <c r="I58" s="148">
        <f>[11]COOPEGUANACASTE!J58</f>
        <v>96754</v>
      </c>
      <c r="J58" s="148">
        <f>[11]COOPEGUANACASTE!K58</f>
        <v>96754</v>
      </c>
      <c r="K58" s="148">
        <f>[11]COOPEGUANACASTE!L58</f>
        <v>96754</v>
      </c>
      <c r="L58" s="148">
        <f>[11]COOPEGUANACASTE!M58</f>
        <v>96754</v>
      </c>
      <c r="M58" s="148">
        <f>[11]COOPEGUANACASTE!N58</f>
        <v>96754</v>
      </c>
    </row>
    <row r="59" spans="1:13" x14ac:dyDescent="0.3">
      <c r="A59" s="66" t="str">
        <f>[11]COOPEGUANACASTE!B59</f>
        <v>Tarifa máxima para la compra-venta de
excedentes de energía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66" t="str">
        <f>[11]COOPEGUANACASTE!B60</f>
        <v>T-TCVE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22" t="str">
        <f>[11]COOPEGUANACASTE!B61</f>
        <v>Periodo Noche</v>
      </c>
      <c r="B61" s="13">
        <f>[11]COOPEGUANACASTE!C61</f>
        <v>33.889999999999993</v>
      </c>
      <c r="C61" s="13">
        <f>[11]COOPEGUANACASTE!D61</f>
        <v>33.889999999999993</v>
      </c>
      <c r="D61" s="13">
        <f>[11]COOPEGUANACASTE!E61</f>
        <v>33.889999999999993</v>
      </c>
      <c r="E61" s="13">
        <f>[11]COOPEGUANACASTE!F61</f>
        <v>33.889999999999993</v>
      </c>
      <c r="F61" s="13">
        <f>[11]COOPEGUANACASTE!G61</f>
        <v>33.889999999999993</v>
      </c>
      <c r="G61" s="13">
        <f>[11]COOPEGUANACASTE!H61</f>
        <v>33.889999999999993</v>
      </c>
      <c r="H61" s="13">
        <f>[11]COOPEGUANACASTE!I61</f>
        <v>33.889999999999993</v>
      </c>
      <c r="I61" s="13">
        <f>[11]COOPEGUANACASTE!J61</f>
        <v>33.889999999999993</v>
      </c>
      <c r="J61" s="13">
        <f>[11]COOPEGUANACASTE!K61</f>
        <v>33.889999999999993</v>
      </c>
      <c r="K61" s="13">
        <f>[11]COOPEGUANACASTE!L61</f>
        <v>33.889999999999993</v>
      </c>
      <c r="L61" s="13">
        <f>[11]COOPEGUANACASTE!M61</f>
        <v>33.889999999999993</v>
      </c>
      <c r="M61" s="13">
        <f>[11]COOPEGUANACASTE!N61</f>
        <v>33.889999999999993</v>
      </c>
    </row>
    <row r="62" spans="1:13" x14ac:dyDescent="0.3">
      <c r="A62" s="22" t="str">
        <f>[11]COOPEGUANACASTE!B62</f>
        <v>Periodo Punta</v>
      </c>
      <c r="B62" s="13">
        <f>[11]COOPEGUANACASTE!C62</f>
        <v>68.23</v>
      </c>
      <c r="C62" s="13">
        <f>[11]COOPEGUANACASTE!D62</f>
        <v>68.23</v>
      </c>
      <c r="D62" s="13">
        <f>[11]COOPEGUANACASTE!E62</f>
        <v>68.23</v>
      </c>
      <c r="E62" s="13">
        <f>[11]COOPEGUANACASTE!F62</f>
        <v>68.23</v>
      </c>
      <c r="F62" s="13">
        <f>[11]COOPEGUANACASTE!G62</f>
        <v>68.23</v>
      </c>
      <c r="G62" s="13">
        <f>[11]COOPEGUANACASTE!H62</f>
        <v>68.23</v>
      </c>
      <c r="H62" s="13">
        <f>[11]COOPEGUANACASTE!I62</f>
        <v>68.23</v>
      </c>
      <c r="I62" s="13">
        <f>[11]COOPEGUANACASTE!J62</f>
        <v>68.23</v>
      </c>
      <c r="J62" s="13">
        <f>[11]COOPEGUANACASTE!K62</f>
        <v>68.23</v>
      </c>
      <c r="K62" s="13">
        <f>[11]COOPEGUANACASTE!L62</f>
        <v>68.23</v>
      </c>
      <c r="L62" s="13">
        <f>[11]COOPEGUANACASTE!M62</f>
        <v>68.23</v>
      </c>
      <c r="M62" s="13">
        <f>[11]COOPEGUANACASTE!N62</f>
        <v>68.23</v>
      </c>
    </row>
    <row r="63" spans="1:13" x14ac:dyDescent="0.3">
      <c r="A63" s="116" t="str">
        <f>[11]COOPEGUANACASTE!B63</f>
        <v>Periodo Valle</v>
      </c>
      <c r="B63" s="115">
        <f>[11]COOPEGUANACASTE!C63</f>
        <v>55.839999999999982</v>
      </c>
      <c r="C63" s="115">
        <f>[11]COOPEGUANACASTE!D63</f>
        <v>55.839999999999989</v>
      </c>
      <c r="D63" s="115">
        <f>[11]COOPEGUANACASTE!E63</f>
        <v>55.839999999999982</v>
      </c>
      <c r="E63" s="115">
        <f>[11]COOPEGUANACASTE!F63</f>
        <v>55.839999999999989</v>
      </c>
      <c r="F63" s="115">
        <f>[11]COOPEGUANACASTE!G63</f>
        <v>55.839999999999982</v>
      </c>
      <c r="G63" s="115">
        <f>[11]COOPEGUANACASTE!H63</f>
        <v>55.839999999999989</v>
      </c>
      <c r="H63" s="115">
        <f>[11]COOPEGUANACASTE!I63</f>
        <v>55.839999999999982</v>
      </c>
      <c r="I63" s="115">
        <f>[11]COOPEGUANACASTE!J63</f>
        <v>55.839999999999982</v>
      </c>
      <c r="J63" s="115">
        <f>[11]COOPEGUANACASTE!K63</f>
        <v>55.839999999999989</v>
      </c>
      <c r="K63" s="115">
        <f>[11]COOPEGUANACASTE!L63</f>
        <v>55.839999999999982</v>
      </c>
      <c r="L63" s="115">
        <f>[11]COOPEGUANACASTE!M63</f>
        <v>55.839999999999989</v>
      </c>
      <c r="M63" s="115">
        <f>[11]COOPEGUANACASTE!N63</f>
        <v>55.839999999999982</v>
      </c>
    </row>
    <row r="64" spans="1:13" x14ac:dyDescent="0.3">
      <c r="A64" s="66" t="str">
        <f>[11]COOPEGUANACASTE!B64</f>
        <v>Tarifa de los recursos energéticos distribuidos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 x14ac:dyDescent="0.3">
      <c r="A65" s="66" t="str">
        <f>[11]COOPEGUANACASTE!B65</f>
        <v>T-TDER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 x14ac:dyDescent="0.3">
      <c r="A66" s="116" t="str">
        <f>[11]COOPEGUANACASTE!B66</f>
        <v>Por kW instalado</v>
      </c>
      <c r="B66" s="115">
        <f>[11]COOPEGUANACASTE!C66</f>
        <v>524</v>
      </c>
      <c r="C66" s="115">
        <f>[11]COOPEGUANACASTE!D66</f>
        <v>524</v>
      </c>
      <c r="D66" s="115">
        <f>[11]COOPEGUANACASTE!E66</f>
        <v>524</v>
      </c>
      <c r="E66" s="115">
        <f>[11]COOPEGUANACASTE!F66</f>
        <v>524</v>
      </c>
      <c r="F66" s="115">
        <f>[11]COOPEGUANACASTE!G66</f>
        <v>524</v>
      </c>
      <c r="G66" s="115">
        <f>[11]COOPEGUANACASTE!H66</f>
        <v>524</v>
      </c>
      <c r="H66" s="115">
        <f>[11]COOPEGUANACASTE!I66</f>
        <v>524</v>
      </c>
      <c r="I66" s="115">
        <f>[11]COOPEGUANACASTE!J66</f>
        <v>524</v>
      </c>
      <c r="J66" s="115">
        <f>[11]COOPEGUANACASTE!K66</f>
        <v>524</v>
      </c>
      <c r="K66" s="115">
        <f>[11]COOPEGUANACASTE!L66</f>
        <v>524</v>
      </c>
      <c r="L66" s="115">
        <f>[11]COOPEGUANACASTE!M66</f>
        <v>524</v>
      </c>
      <c r="M66" s="115">
        <f>[11]COOPEGUANACASTE!N66</f>
        <v>524</v>
      </c>
    </row>
    <row r="67" spans="1:13" x14ac:dyDescent="0.3">
      <c r="A67" s="22" t="str">
        <f>[11]COOPEGUANACASTE!B67</f>
        <v xml:space="preserve">Tarifa de peajes de distribución 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x14ac:dyDescent="0.3">
      <c r="A68" s="22" t="str">
        <f>[11]COOPEGUANACASTE!B68</f>
        <v>T-TPDx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x14ac:dyDescent="0.3">
      <c r="A69" s="116" t="str">
        <f>[11]COOPEGUANACASTE!B69</f>
        <v>Por Energía transportada</v>
      </c>
      <c r="B69" s="115">
        <f>[11]COOPEGUANACASTE!C69</f>
        <v>0.76999999999999968</v>
      </c>
      <c r="C69" s="115">
        <f>[11]COOPEGUANACASTE!D69</f>
        <v>0.76999999999999968</v>
      </c>
      <c r="D69" s="115">
        <f>[11]COOPEGUANACASTE!E69</f>
        <v>0.76999999999999968</v>
      </c>
      <c r="E69" s="115">
        <f>[11]COOPEGUANACASTE!F69</f>
        <v>0.76999999999999968</v>
      </c>
      <c r="F69" s="115">
        <f>[11]COOPEGUANACASTE!G69</f>
        <v>0.76999999999999968</v>
      </c>
      <c r="G69" s="115">
        <f>[11]COOPEGUANACASTE!H69</f>
        <v>0.76999999999999968</v>
      </c>
      <c r="H69" s="115">
        <f>[11]COOPEGUANACASTE!I69</f>
        <v>0.76999999999999968</v>
      </c>
      <c r="I69" s="115">
        <f>[11]COOPEGUANACASTE!J69</f>
        <v>0.76999999999999968</v>
      </c>
      <c r="J69" s="115">
        <f>[11]COOPEGUANACASTE!K69</f>
        <v>0.76999999999999968</v>
      </c>
      <c r="K69" s="115">
        <f>[11]COOPEGUANACASTE!L69</f>
        <v>0.76999999999999968</v>
      </c>
      <c r="L69" s="115">
        <f>[11]COOPEGUANACASTE!M69</f>
        <v>0.76999999999999968</v>
      </c>
      <c r="M69" s="115">
        <f>[11]COOPEGUANACASTE!N69</f>
        <v>0.76999999999999968</v>
      </c>
    </row>
    <row r="70" spans="1:13" x14ac:dyDescent="0.3">
      <c r="A70" s="2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">
      <c r="A71" s="22"/>
    </row>
    <row r="72" spans="1:13" x14ac:dyDescent="0.3">
      <c r="A72" s="2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spans="1:13" x14ac:dyDescent="0.3">
      <c r="A73" s="2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3">
      <c r="A74" s="24"/>
      <c r="B74" s="22"/>
      <c r="C74" s="22"/>
      <c r="D74" s="22"/>
      <c r="E74" s="22"/>
      <c r="F74" s="22"/>
      <c r="G74" s="22"/>
      <c r="H74" s="22"/>
      <c r="I74" s="22"/>
      <c r="J74" s="22"/>
      <c r="K74" s="120"/>
      <c r="L74" s="120"/>
      <c r="M74" s="120"/>
    </row>
    <row r="75" spans="1:13" x14ac:dyDescent="0.3">
      <c r="A75" s="24"/>
    </row>
    <row r="80" spans="1:13" x14ac:dyDescent="0.3">
      <c r="A80" s="179"/>
      <c r="B80" s="179"/>
      <c r="C80" s="179"/>
      <c r="D80" s="179"/>
      <c r="E80" s="179"/>
      <c r="F80" s="179"/>
      <c r="G80" s="179"/>
      <c r="H80" s="179"/>
      <c r="I80" s="179"/>
      <c r="J80" s="179"/>
    </row>
    <row r="81" spans="1:13" x14ac:dyDescent="0.3">
      <c r="A81" s="180"/>
      <c r="B81" s="180"/>
      <c r="C81" s="180"/>
      <c r="D81" s="180"/>
      <c r="E81" s="180"/>
      <c r="F81" s="180"/>
      <c r="G81" s="180"/>
      <c r="H81" s="180"/>
      <c r="I81" s="180"/>
      <c r="J81" s="180"/>
    </row>
    <row r="82" spans="1:13" x14ac:dyDescent="0.3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</row>
    <row r="83" spans="1:13" x14ac:dyDescent="0.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</row>
    <row r="84" spans="1:13" x14ac:dyDescent="0.3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</row>
    <row r="85" spans="1:13" x14ac:dyDescent="0.3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</row>
    <row r="86" spans="1:13" x14ac:dyDescent="0.3">
      <c r="A86" s="95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</row>
    <row r="87" spans="1:13" x14ac:dyDescent="0.3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</row>
    <row r="88" spans="1:13" x14ac:dyDescent="0.3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</row>
    <row r="89" spans="1:13" x14ac:dyDescent="0.3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</row>
    <row r="90" spans="1:13" x14ac:dyDescent="0.3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</row>
    <row r="91" spans="1:13" x14ac:dyDescent="0.3">
      <c r="A91" s="24"/>
    </row>
    <row r="92" spans="1:13" x14ac:dyDescent="0.3">
      <c r="A92" s="24"/>
    </row>
  </sheetData>
  <mergeCells count="4">
    <mergeCell ref="A5:M5"/>
    <mergeCell ref="A6:M6"/>
    <mergeCell ref="A80:J80"/>
    <mergeCell ref="A81:J81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9DE5-576D-487F-8D17-1AE4B1122D1E}">
  <sheetPr>
    <tabColor theme="2"/>
  </sheetPr>
  <dimension ref="A4:N109"/>
  <sheetViews>
    <sheetView topLeftCell="A70" workbookViewId="0">
      <selection activeCell="A79" sqref="A79:N109"/>
    </sheetView>
  </sheetViews>
  <sheetFormatPr baseColWidth="10" defaultColWidth="11.44140625" defaultRowHeight="14.4" x14ac:dyDescent="0.3"/>
  <cols>
    <col min="1" max="1" width="49.88671875" style="1" bestFit="1" customWidth="1"/>
    <col min="2" max="7" width="12.109375" style="1" bestFit="1" customWidth="1"/>
    <col min="8" max="10" width="12.109375" style="1" customWidth="1"/>
    <col min="11" max="13" width="12.109375" style="1" bestFit="1" customWidth="1"/>
    <col min="14" max="16384" width="11.44140625" style="1"/>
  </cols>
  <sheetData>
    <row r="4" spans="1:14" ht="27" customHeight="1" x14ac:dyDescent="0.3">
      <c r="B4"/>
    </row>
    <row r="5" spans="1:14" x14ac:dyDescent="0.3">
      <c r="A5" s="179" t="s">
        <v>121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14" x14ac:dyDescent="0.3">
      <c r="A6" s="180" t="s">
        <v>255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4" x14ac:dyDescent="0.3">
      <c r="A7" s="17" t="str">
        <f>[11]COOPESANTOS!B7</f>
        <v>Tipo de tarifa y bloque</v>
      </c>
      <c r="B7" s="18" t="str">
        <f>[11]COOPESANTOS!C7</f>
        <v>Enero</v>
      </c>
      <c r="C7" s="18" t="str">
        <f>[11]COOPESANTOS!D7</f>
        <v>Febrero</v>
      </c>
      <c r="D7" s="18" t="str">
        <f>[11]COOPESANTOS!E7</f>
        <v>Marzo</v>
      </c>
      <c r="E7" s="18" t="str">
        <f>[11]COOPESANTOS!F7</f>
        <v>Abril</v>
      </c>
      <c r="F7" s="18" t="str">
        <f>[11]COOPESANTOS!G7</f>
        <v>Mayo</v>
      </c>
      <c r="G7" s="18" t="str">
        <f>[11]COOPESANTOS!H7</f>
        <v>Junio</v>
      </c>
      <c r="H7" s="18" t="str">
        <f>[11]COOPESANTOS!I7</f>
        <v>Julio</v>
      </c>
      <c r="I7" s="18" t="str">
        <f>[11]COOPESANTOS!J7</f>
        <v>Agosto</v>
      </c>
      <c r="J7" s="18" t="str">
        <f>[11]COOPESANTOS!K7</f>
        <v>Septiembre</v>
      </c>
      <c r="K7" s="18" t="str">
        <f>[11]COOPESANTOS!L7</f>
        <v>Octubre</v>
      </c>
      <c r="L7" s="18" t="str">
        <f>[11]COOPESANTOS!M7</f>
        <v>Noviembre</v>
      </c>
      <c r="M7" s="18" t="str">
        <f>[11]COOPESANTOS!N7</f>
        <v>Diciembre</v>
      </c>
    </row>
    <row r="8" spans="1:14" x14ac:dyDescent="0.3">
      <c r="A8" s="19" t="str">
        <f>[11]COOPESANTOS!B8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4" x14ac:dyDescent="0.3">
      <c r="A9" s="20" t="str">
        <f>[11]COOPESANTOS!B9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3">
      <c r="A10" s="22" t="str">
        <f>[11]COOPESANTOS!B10</f>
        <v>a. Bloque 0-40 kWh</v>
      </c>
      <c r="B10" s="13">
        <f>[11]COOPESANTOS!C10</f>
        <v>3260.8000000000015</v>
      </c>
      <c r="C10" s="13">
        <f>[11]COOPESANTOS!D10</f>
        <v>3260.8000000000015</v>
      </c>
      <c r="D10" s="13">
        <f>[11]COOPESANTOS!E10</f>
        <v>3260.8000000000015</v>
      </c>
      <c r="E10" s="13">
        <f>[11]COOPESANTOS!F10</f>
        <v>3260.8000000000015</v>
      </c>
      <c r="F10" s="13">
        <f>[11]COOPESANTOS!G10</f>
        <v>3260.8000000000015</v>
      </c>
      <c r="G10" s="13">
        <f>[11]COOPESANTOS!H10</f>
        <v>3260.8000000000015</v>
      </c>
      <c r="H10" s="13">
        <f>[11]COOPESANTOS!I10</f>
        <v>3260.8000000000015</v>
      </c>
      <c r="I10" s="13">
        <f>[11]COOPESANTOS!J10</f>
        <v>3260.8000000000015</v>
      </c>
      <c r="J10" s="13">
        <f>[11]COOPESANTOS!K10</f>
        <v>3260.8000000000015</v>
      </c>
      <c r="K10" s="13">
        <f>[11]COOPESANTOS!L10</f>
        <v>3260.8000000000015</v>
      </c>
      <c r="L10" s="13">
        <f>[11]COOPESANTOS!M10</f>
        <v>3260.8000000000015</v>
      </c>
      <c r="M10" s="13">
        <f>[11]COOPESANTOS!N10</f>
        <v>3260.8000000000015</v>
      </c>
    </row>
    <row r="11" spans="1:14" x14ac:dyDescent="0.3">
      <c r="A11" s="22" t="str">
        <f>[11]COOPESANTOS!B11</f>
        <v xml:space="preserve">b. Bloque 41-200 kWh </v>
      </c>
      <c r="B11" s="13">
        <f>[11]COOPESANTOS!C11</f>
        <v>81.52</v>
      </c>
      <c r="C11" s="13">
        <f>[11]COOPESANTOS!D11</f>
        <v>81.52</v>
      </c>
      <c r="D11" s="13">
        <f>[11]COOPESANTOS!E11</f>
        <v>81.52</v>
      </c>
      <c r="E11" s="13">
        <f>[11]COOPESANTOS!F11</f>
        <v>81.52</v>
      </c>
      <c r="F11" s="13">
        <f>[11]COOPESANTOS!G11</f>
        <v>81.52</v>
      </c>
      <c r="G11" s="13">
        <f>[11]COOPESANTOS!H11</f>
        <v>81.52</v>
      </c>
      <c r="H11" s="13">
        <f>[11]COOPESANTOS!I11</f>
        <v>81.52</v>
      </c>
      <c r="I11" s="13">
        <f>[11]COOPESANTOS!J11</f>
        <v>81.52</v>
      </c>
      <c r="J11" s="13">
        <f>[11]COOPESANTOS!K11</f>
        <v>81.52</v>
      </c>
      <c r="K11" s="13">
        <f>[11]COOPESANTOS!L11</f>
        <v>81.52</v>
      </c>
      <c r="L11" s="13">
        <f>[11]COOPESANTOS!M11</f>
        <v>81.52</v>
      </c>
      <c r="M11" s="13">
        <f>[11]COOPESANTOS!N11</f>
        <v>81.52</v>
      </c>
    </row>
    <row r="12" spans="1:14" x14ac:dyDescent="0.3">
      <c r="A12" s="116" t="str">
        <f>[11]COOPESANTOS!B12</f>
        <v xml:space="preserve">c. Bloque mayor a 200 kWh </v>
      </c>
      <c r="B12" s="115">
        <f>[11]COOPESANTOS!C12</f>
        <v>131.92999999999995</v>
      </c>
      <c r="C12" s="115">
        <f>[11]COOPESANTOS!D12</f>
        <v>131.92999999999995</v>
      </c>
      <c r="D12" s="115">
        <f>[11]COOPESANTOS!E12</f>
        <v>131.92999999999995</v>
      </c>
      <c r="E12" s="115">
        <f>[11]COOPESANTOS!F12</f>
        <v>131.92999999999995</v>
      </c>
      <c r="F12" s="115">
        <f>[11]COOPESANTOS!G12</f>
        <v>131.92999999999995</v>
      </c>
      <c r="G12" s="115">
        <f>[11]COOPESANTOS!H12</f>
        <v>131.92999999999995</v>
      </c>
      <c r="H12" s="115">
        <f>[11]COOPESANTOS!I12</f>
        <v>131.92999999999995</v>
      </c>
      <c r="I12" s="115">
        <f>[11]COOPESANTOS!J12</f>
        <v>131.92999999999995</v>
      </c>
      <c r="J12" s="115">
        <f>[11]COOPESANTOS!K12</f>
        <v>131.92999999999995</v>
      </c>
      <c r="K12" s="115">
        <f>[11]COOPESANTOS!L12</f>
        <v>131.92999999999995</v>
      </c>
      <c r="L12" s="115">
        <f>[11]COOPESANTOS!M12</f>
        <v>131.92999999999995</v>
      </c>
      <c r="M12" s="115">
        <f>[11]COOPESANTOS!N12</f>
        <v>131.92999999999995</v>
      </c>
    </row>
    <row r="13" spans="1:14" x14ac:dyDescent="0.3">
      <c r="A13" s="66" t="str">
        <f>[11]COOPESANTOS!B13</f>
        <v>COMERCIOS Y SERVICIOS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4" x14ac:dyDescent="0.3">
      <c r="A14" s="66" t="str">
        <f>[11]COOPESANTOS!B14</f>
        <v>T-CO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4" x14ac:dyDescent="0.3">
      <c r="A15" s="22" t="str">
        <f>[11]COOPESANTOS!B15</f>
        <v>a. Consumo de Energía menor o igual a 3000 kWh</v>
      </c>
      <c r="B15" s="13">
        <f>[11]COOPESANTOS!C15</f>
        <v>157.68999999999994</v>
      </c>
      <c r="C15" s="13">
        <f>[11]COOPESANTOS!D15</f>
        <v>157.69</v>
      </c>
      <c r="D15" s="13">
        <f>[11]COOPESANTOS!E15</f>
        <v>157.68999999999994</v>
      </c>
      <c r="E15" s="13">
        <f>[11]COOPESANTOS!F15</f>
        <v>157.68999999999997</v>
      </c>
      <c r="F15" s="13">
        <f>[11]COOPESANTOS!G15</f>
        <v>157.68999999999994</v>
      </c>
      <c r="G15" s="13">
        <f>[11]COOPESANTOS!H15</f>
        <v>157.68999999999997</v>
      </c>
      <c r="H15" s="13">
        <f>[11]COOPESANTOS!I15</f>
        <v>157.68999999999994</v>
      </c>
      <c r="I15" s="13">
        <f>[11]COOPESANTOS!J15</f>
        <v>157.68999999999994</v>
      </c>
      <c r="J15" s="13">
        <f>[11]COOPESANTOS!K15</f>
        <v>157.68999999999997</v>
      </c>
      <c r="K15" s="13">
        <f>[11]COOPESANTOS!L15</f>
        <v>157.68999999999994</v>
      </c>
      <c r="L15" s="13">
        <f>[11]COOPESANTOS!M15</f>
        <v>157.68999999999997</v>
      </c>
      <c r="M15" s="13">
        <f>[11]COOPESANTOS!N15</f>
        <v>157.68999999999994</v>
      </c>
    </row>
    <row r="16" spans="1:14" x14ac:dyDescent="0.3">
      <c r="A16" s="22" t="str">
        <f>[11]COOPESANTOS!B16</f>
        <v xml:space="preserve">b. Bloque 0-3000 kWh </v>
      </c>
      <c r="B16" s="13">
        <f>[11]COOPESANTOS!C16</f>
        <v>286380</v>
      </c>
      <c r="C16" s="13">
        <f>[11]COOPESANTOS!D16</f>
        <v>286380</v>
      </c>
      <c r="D16" s="13">
        <f>[11]COOPESANTOS!E16</f>
        <v>286380</v>
      </c>
      <c r="E16" s="13">
        <f>[11]COOPESANTOS!F16</f>
        <v>286380</v>
      </c>
      <c r="F16" s="13">
        <f>[11]COOPESANTOS!G16</f>
        <v>286380</v>
      </c>
      <c r="G16" s="13">
        <f>[11]COOPESANTOS!H16</f>
        <v>286380</v>
      </c>
      <c r="H16" s="13">
        <f>[11]COOPESANTOS!I16</f>
        <v>286380</v>
      </c>
      <c r="I16" s="13">
        <f>[11]COOPESANTOS!J16</f>
        <v>286380</v>
      </c>
      <c r="J16" s="13">
        <f>[11]COOPESANTOS!K16</f>
        <v>286380</v>
      </c>
      <c r="K16" s="13">
        <f>[11]COOPESANTOS!L16</f>
        <v>286380</v>
      </c>
      <c r="L16" s="13">
        <f>[11]COOPESANTOS!M16</f>
        <v>286380</v>
      </c>
      <c r="M16" s="13">
        <f>[11]COOPESANTOS!N16</f>
        <v>286380</v>
      </c>
    </row>
    <row r="17" spans="1:14" x14ac:dyDescent="0.3">
      <c r="A17" s="22" t="str">
        <f>[11]COOPESANTOS!B17</f>
        <v xml:space="preserve">c. Bloque mayor a 3000 kWh </v>
      </c>
      <c r="B17" s="13">
        <f>[11]COOPESANTOS!C17</f>
        <v>95.460000000000022</v>
      </c>
      <c r="C17" s="13">
        <f>[11]COOPESANTOS!D17</f>
        <v>95.460000000000022</v>
      </c>
      <c r="D17" s="13">
        <f>[11]COOPESANTOS!E17</f>
        <v>95.460000000000022</v>
      </c>
      <c r="E17" s="13">
        <f>[11]COOPESANTOS!F17</f>
        <v>95.460000000000022</v>
      </c>
      <c r="F17" s="13">
        <f>[11]COOPESANTOS!G17</f>
        <v>95.460000000000022</v>
      </c>
      <c r="G17" s="13">
        <f>[11]COOPESANTOS!H17</f>
        <v>95.460000000000022</v>
      </c>
      <c r="H17" s="13">
        <f>[11]COOPESANTOS!I17</f>
        <v>95.460000000000022</v>
      </c>
      <c r="I17" s="13">
        <f>[11]COOPESANTOS!J17</f>
        <v>95.460000000000022</v>
      </c>
      <c r="J17" s="13">
        <f>[11]COOPESANTOS!K17</f>
        <v>95.460000000000022</v>
      </c>
      <c r="K17" s="13">
        <f>[11]COOPESANTOS!L17</f>
        <v>95.460000000000022</v>
      </c>
      <c r="L17" s="13">
        <f>[11]COOPESANTOS!M17</f>
        <v>95.460000000000022</v>
      </c>
      <c r="M17" s="13">
        <f>[11]COOPESANTOS!N17</f>
        <v>95.460000000000022</v>
      </c>
    </row>
    <row r="18" spans="1:14" x14ac:dyDescent="0.3">
      <c r="A18" s="22" t="str">
        <f>[11]COOPESANTOS!B18</f>
        <v>d. Bloque 0-15 kW</v>
      </c>
      <c r="B18" s="13">
        <f>[11]COOPESANTOS!C18</f>
        <v>234540.29999999987</v>
      </c>
      <c r="C18" s="13">
        <f>[11]COOPESANTOS!D18</f>
        <v>234540.29999999987</v>
      </c>
      <c r="D18" s="13">
        <f>[11]COOPESANTOS!E18</f>
        <v>234540.29999999987</v>
      </c>
      <c r="E18" s="13">
        <f>[11]COOPESANTOS!F18</f>
        <v>234540.29999999987</v>
      </c>
      <c r="F18" s="13">
        <f>[11]COOPESANTOS!G18</f>
        <v>234540.29999999987</v>
      </c>
      <c r="G18" s="13">
        <f>[11]COOPESANTOS!H18</f>
        <v>234540.29999999987</v>
      </c>
      <c r="H18" s="13">
        <f>[11]COOPESANTOS!I18</f>
        <v>234540.29999999987</v>
      </c>
      <c r="I18" s="13">
        <f>[11]COOPESANTOS!J18</f>
        <v>234540.29999999987</v>
      </c>
      <c r="J18" s="13">
        <f>[11]COOPESANTOS!K18</f>
        <v>234540.29999999987</v>
      </c>
      <c r="K18" s="13">
        <f>[11]COOPESANTOS!L18</f>
        <v>234540.29999999987</v>
      </c>
      <c r="L18" s="13">
        <f>[11]COOPESANTOS!M18</f>
        <v>234540.29999999987</v>
      </c>
      <c r="M18" s="13">
        <f>[11]COOPESANTOS!N18</f>
        <v>234540.29999999987</v>
      </c>
    </row>
    <row r="19" spans="1:14" x14ac:dyDescent="0.3">
      <c r="A19" s="116" t="str">
        <f>[11]COOPESANTOS!B19</f>
        <v xml:space="preserve">e. Bloque mayor a 15 kW </v>
      </c>
      <c r="B19" s="115">
        <f>[11]COOPESANTOS!C19</f>
        <v>15636.020000000008</v>
      </c>
      <c r="C19" s="115">
        <f>[11]COOPESANTOS!D19</f>
        <v>15636.020000000006</v>
      </c>
      <c r="D19" s="115">
        <f>[11]COOPESANTOS!E19</f>
        <v>15636.020000000008</v>
      </c>
      <c r="E19" s="115">
        <f>[11]COOPESANTOS!F19</f>
        <v>15636.020000000008</v>
      </c>
      <c r="F19" s="115">
        <f>[11]COOPESANTOS!G19</f>
        <v>15636.020000000008</v>
      </c>
      <c r="G19" s="115">
        <f>[11]COOPESANTOS!H19</f>
        <v>15636.020000000008</v>
      </c>
      <c r="H19" s="115">
        <f>[11]COOPESANTOS!I19</f>
        <v>15636.020000000008</v>
      </c>
      <c r="I19" s="115">
        <f>[11]COOPESANTOS!J19</f>
        <v>15636.020000000008</v>
      </c>
      <c r="J19" s="115">
        <f>[11]COOPESANTOS!K19</f>
        <v>15636.020000000008</v>
      </c>
      <c r="K19" s="115">
        <f>[11]COOPESANTOS!L19</f>
        <v>15636.020000000008</v>
      </c>
      <c r="L19" s="115">
        <f>[11]COOPESANTOS!M19</f>
        <v>15636.020000000008</v>
      </c>
      <c r="M19" s="115">
        <f>[11]COOPESANTOS!N19</f>
        <v>15636.020000000008</v>
      </c>
    </row>
    <row r="20" spans="1:14" x14ac:dyDescent="0.3">
      <c r="A20" s="66" t="str">
        <f>[11]COOPESANTOS!B20</f>
        <v>INDUSTRIAL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4" x14ac:dyDescent="0.3">
      <c r="A21" s="66" t="str">
        <f>[11]COOPESANTOS!B21</f>
        <v>T-IN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23"/>
    </row>
    <row r="22" spans="1:14" x14ac:dyDescent="0.3">
      <c r="A22" s="22" t="str">
        <f>[11]COOPESANTOS!B22</f>
        <v>a. Consumo de Energía menor o igual a 3000 kWh</v>
      </c>
      <c r="B22" s="13">
        <f>[11]COOPESANTOS!C22</f>
        <v>157.68999999999994</v>
      </c>
      <c r="C22" s="13">
        <f>[11]COOPESANTOS!D22</f>
        <v>157.69</v>
      </c>
      <c r="D22" s="13">
        <f>[11]COOPESANTOS!E22</f>
        <v>157.68999999999994</v>
      </c>
      <c r="E22" s="13">
        <f>[11]COOPESANTOS!F22</f>
        <v>157.68999999999997</v>
      </c>
      <c r="F22" s="13">
        <f>[11]COOPESANTOS!G22</f>
        <v>157.68999999999994</v>
      </c>
      <c r="G22" s="13">
        <f>[11]COOPESANTOS!H22</f>
        <v>157.68999999999997</v>
      </c>
      <c r="H22" s="13">
        <f>[11]COOPESANTOS!I22</f>
        <v>157.68999999999994</v>
      </c>
      <c r="I22" s="13">
        <f>[11]COOPESANTOS!J22</f>
        <v>157.68999999999994</v>
      </c>
      <c r="J22" s="13">
        <f>[11]COOPESANTOS!K22</f>
        <v>157.68999999999997</v>
      </c>
      <c r="K22" s="13">
        <f>[11]COOPESANTOS!L22</f>
        <v>157.68999999999994</v>
      </c>
      <c r="L22" s="13">
        <f>[11]COOPESANTOS!M22</f>
        <v>157.68999999999997</v>
      </c>
      <c r="M22" s="13">
        <f>[11]COOPESANTOS!N22</f>
        <v>157.68999999999994</v>
      </c>
      <c r="N22" s="23"/>
    </row>
    <row r="23" spans="1:14" x14ac:dyDescent="0.3">
      <c r="A23" s="22" t="str">
        <f>[11]COOPESANTOS!B23</f>
        <v>b. Bloque 0-3000 kWh</v>
      </c>
      <c r="B23" s="13">
        <f>[11]COOPESANTOS!C23</f>
        <v>286380</v>
      </c>
      <c r="C23" s="13">
        <f>[11]COOPESANTOS!D23</f>
        <v>286380</v>
      </c>
      <c r="D23" s="13">
        <f>[11]COOPESANTOS!E23</f>
        <v>286380</v>
      </c>
      <c r="E23" s="13">
        <f>[11]COOPESANTOS!F23</f>
        <v>286380</v>
      </c>
      <c r="F23" s="13">
        <f>[11]COOPESANTOS!G23</f>
        <v>286380</v>
      </c>
      <c r="G23" s="13">
        <f>[11]COOPESANTOS!H23</f>
        <v>286380</v>
      </c>
      <c r="H23" s="13">
        <f>[11]COOPESANTOS!I23</f>
        <v>286380</v>
      </c>
      <c r="I23" s="13">
        <f>[11]COOPESANTOS!J23</f>
        <v>286380</v>
      </c>
      <c r="J23" s="13">
        <f>[11]COOPESANTOS!K23</f>
        <v>286380</v>
      </c>
      <c r="K23" s="13">
        <f>[11]COOPESANTOS!L23</f>
        <v>286380</v>
      </c>
      <c r="L23" s="13">
        <f>[11]COOPESANTOS!M23</f>
        <v>286380</v>
      </c>
      <c r="M23" s="13">
        <f>[11]COOPESANTOS!N23</f>
        <v>286380</v>
      </c>
      <c r="N23" s="23"/>
    </row>
    <row r="24" spans="1:14" x14ac:dyDescent="0.3">
      <c r="A24" s="22" t="str">
        <f>[11]COOPESANTOS!B24</f>
        <v>c. Bloque mayor a 3000 kWh</v>
      </c>
      <c r="B24" s="13">
        <f>[11]COOPESANTOS!C24</f>
        <v>95.460000000000022</v>
      </c>
      <c r="C24" s="13">
        <f>[11]COOPESANTOS!D24</f>
        <v>95.460000000000022</v>
      </c>
      <c r="D24" s="13">
        <f>[11]COOPESANTOS!E24</f>
        <v>95.460000000000022</v>
      </c>
      <c r="E24" s="13">
        <f>[11]COOPESANTOS!F24</f>
        <v>95.460000000000022</v>
      </c>
      <c r="F24" s="13">
        <f>[11]COOPESANTOS!G24</f>
        <v>95.460000000000022</v>
      </c>
      <c r="G24" s="13">
        <f>[11]COOPESANTOS!H24</f>
        <v>95.460000000000022</v>
      </c>
      <c r="H24" s="13">
        <f>[11]COOPESANTOS!I24</f>
        <v>95.460000000000022</v>
      </c>
      <c r="I24" s="13">
        <f>[11]COOPESANTOS!J24</f>
        <v>95.460000000000022</v>
      </c>
      <c r="J24" s="13">
        <f>[11]COOPESANTOS!K24</f>
        <v>95.460000000000022</v>
      </c>
      <c r="K24" s="13">
        <f>[11]COOPESANTOS!L24</f>
        <v>95.460000000000022</v>
      </c>
      <c r="L24" s="13">
        <f>[11]COOPESANTOS!M24</f>
        <v>95.460000000000022</v>
      </c>
      <c r="M24" s="13">
        <f>[11]COOPESANTOS!N24</f>
        <v>95.460000000000022</v>
      </c>
      <c r="N24" s="23"/>
    </row>
    <row r="25" spans="1:14" x14ac:dyDescent="0.3">
      <c r="A25" s="22" t="str">
        <f>[11]COOPESANTOS!B25</f>
        <v xml:space="preserve">d. Bloque 0-15 kW </v>
      </c>
      <c r="B25" s="13">
        <f>[11]COOPESANTOS!C25</f>
        <v>234540.29999999987</v>
      </c>
      <c r="C25" s="13">
        <f>[11]COOPESANTOS!D25</f>
        <v>234540.29999999987</v>
      </c>
      <c r="D25" s="13">
        <f>[11]COOPESANTOS!E25</f>
        <v>234540.29999999987</v>
      </c>
      <c r="E25" s="13">
        <f>[11]COOPESANTOS!F25</f>
        <v>234540.29999999987</v>
      </c>
      <c r="F25" s="13">
        <f>[11]COOPESANTOS!G25</f>
        <v>234540.29999999987</v>
      </c>
      <c r="G25" s="13">
        <f>[11]COOPESANTOS!H25</f>
        <v>234540.29999999987</v>
      </c>
      <c r="H25" s="13">
        <f>[11]COOPESANTOS!I25</f>
        <v>234540.29999999987</v>
      </c>
      <c r="I25" s="13">
        <f>[11]COOPESANTOS!J25</f>
        <v>234540.29999999987</v>
      </c>
      <c r="J25" s="13">
        <f>[11]COOPESANTOS!K25</f>
        <v>234540.29999999987</v>
      </c>
      <c r="K25" s="13">
        <f>[11]COOPESANTOS!L25</f>
        <v>234540.29999999987</v>
      </c>
      <c r="L25" s="13">
        <f>[11]COOPESANTOS!M25</f>
        <v>234540.29999999987</v>
      </c>
      <c r="M25" s="13">
        <f>[11]COOPESANTOS!N25</f>
        <v>234540.29999999987</v>
      </c>
      <c r="N25" s="23"/>
    </row>
    <row r="26" spans="1:14" x14ac:dyDescent="0.3">
      <c r="A26" s="116" t="str">
        <f>[11]COOPESANTOS!B26</f>
        <v>e. Bloque mayor a 15 kW</v>
      </c>
      <c r="B26" s="115">
        <f>[11]COOPESANTOS!C26</f>
        <v>15636.020000000008</v>
      </c>
      <c r="C26" s="115">
        <f>[11]COOPESANTOS!D26</f>
        <v>15636.020000000006</v>
      </c>
      <c r="D26" s="115">
        <f>[11]COOPESANTOS!E26</f>
        <v>15636.020000000008</v>
      </c>
      <c r="E26" s="115">
        <f>[11]COOPESANTOS!F26</f>
        <v>15636.020000000008</v>
      </c>
      <c r="F26" s="115">
        <f>[11]COOPESANTOS!G26</f>
        <v>15636.020000000008</v>
      </c>
      <c r="G26" s="115">
        <f>[11]COOPESANTOS!H26</f>
        <v>15636.020000000008</v>
      </c>
      <c r="H26" s="115">
        <f>[11]COOPESANTOS!I26</f>
        <v>15636.020000000008</v>
      </c>
      <c r="I26" s="115">
        <f>[11]COOPESANTOS!J26</f>
        <v>15636.020000000008</v>
      </c>
      <c r="J26" s="115">
        <f>[11]COOPESANTOS!K26</f>
        <v>15636.020000000008</v>
      </c>
      <c r="K26" s="115">
        <f>[11]COOPESANTOS!L26</f>
        <v>15636.020000000008</v>
      </c>
      <c r="L26" s="115">
        <f>[11]COOPESANTOS!M26</f>
        <v>15636.020000000008</v>
      </c>
      <c r="M26" s="115">
        <f>[11]COOPESANTOS!N26</f>
        <v>15636.020000000008</v>
      </c>
      <c r="N26" s="23"/>
    </row>
    <row r="27" spans="1:14" x14ac:dyDescent="0.3">
      <c r="A27" s="66" t="str">
        <f>[11]COOPESANTOS!B27</f>
        <v>PREFERENCIAL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23"/>
    </row>
    <row r="28" spans="1:14" x14ac:dyDescent="0.3">
      <c r="A28" s="66" t="str">
        <f>[11]COOPESANTOS!B28</f>
        <v>T-CS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3"/>
    </row>
    <row r="29" spans="1:14" x14ac:dyDescent="0.3">
      <c r="A29" s="22" t="str">
        <f>[11]COOPESANTOS!B29</f>
        <v xml:space="preserve">a. Bloque 0-250 kWh </v>
      </c>
      <c r="B29" s="13">
        <f>[11]COOPESANTOS!C29</f>
        <v>112.63999999999997</v>
      </c>
      <c r="C29" s="13">
        <f>[11]COOPESANTOS!D29</f>
        <v>112.63999999999999</v>
      </c>
      <c r="D29" s="13">
        <f>[11]COOPESANTOS!E29</f>
        <v>112.63999999999997</v>
      </c>
      <c r="E29" s="13">
        <f>[11]COOPESANTOS!F29</f>
        <v>112.63999999999997</v>
      </c>
      <c r="F29" s="13">
        <f>[11]COOPESANTOS!G29</f>
        <v>112.63999999999997</v>
      </c>
      <c r="G29" s="13">
        <f>[11]COOPESANTOS!H29</f>
        <v>112.63999999999997</v>
      </c>
      <c r="H29" s="13">
        <f>[11]COOPESANTOS!I29</f>
        <v>112.63999999999997</v>
      </c>
      <c r="I29" s="13">
        <f>[11]COOPESANTOS!J29</f>
        <v>112.63999999999997</v>
      </c>
      <c r="J29" s="13">
        <f>[11]COOPESANTOS!K29</f>
        <v>112.63999999999997</v>
      </c>
      <c r="K29" s="13">
        <f>[11]COOPESANTOS!L29</f>
        <v>112.63999999999997</v>
      </c>
      <c r="L29" s="13">
        <f>[11]COOPESANTOS!M29</f>
        <v>112.63999999999997</v>
      </c>
      <c r="M29" s="13">
        <f>[11]COOPESANTOS!N29</f>
        <v>112.63999999999997</v>
      </c>
      <c r="N29" s="23"/>
    </row>
    <row r="30" spans="1:14" x14ac:dyDescent="0.3">
      <c r="A30" s="22" t="str">
        <f>[11]COOPESANTOS!B30</f>
        <v xml:space="preserve">b. Bloque mayor a 250 kWh </v>
      </c>
      <c r="B30" s="13">
        <f>[11]COOPESANTOS!C30</f>
        <v>157.68999999999994</v>
      </c>
      <c r="C30" s="13">
        <f>[11]COOPESANTOS!D30</f>
        <v>157.69</v>
      </c>
      <c r="D30" s="13">
        <f>[11]COOPESANTOS!E30</f>
        <v>157.68999999999994</v>
      </c>
      <c r="E30" s="13">
        <f>[11]COOPESANTOS!F30</f>
        <v>157.68999999999997</v>
      </c>
      <c r="F30" s="13">
        <f>[11]COOPESANTOS!G30</f>
        <v>157.68999999999994</v>
      </c>
      <c r="G30" s="13">
        <f>[11]COOPESANTOS!H30</f>
        <v>157.68999999999997</v>
      </c>
      <c r="H30" s="13">
        <f>[11]COOPESANTOS!I30</f>
        <v>157.68999999999994</v>
      </c>
      <c r="I30" s="13">
        <f>[11]COOPESANTOS!J30</f>
        <v>157.68999999999994</v>
      </c>
      <c r="J30" s="13">
        <f>[11]COOPESANTOS!K30</f>
        <v>157.68999999999997</v>
      </c>
      <c r="K30" s="13">
        <f>[11]COOPESANTOS!L30</f>
        <v>157.68999999999994</v>
      </c>
      <c r="L30" s="13">
        <f>[11]COOPESANTOS!M30</f>
        <v>157.68999999999997</v>
      </c>
      <c r="M30" s="13">
        <f>[11]COOPESANTOS!N30</f>
        <v>157.68999999999994</v>
      </c>
      <c r="N30" s="23"/>
    </row>
    <row r="31" spans="1:14" x14ac:dyDescent="0.3">
      <c r="A31" s="22" t="str">
        <f>[11]COOPESANTOS!B31</f>
        <v xml:space="preserve">c. Bloque 0-3000 kWh </v>
      </c>
      <c r="B31" s="13">
        <f>[11]COOPESANTOS!C31</f>
        <v>286380</v>
      </c>
      <c r="C31" s="13">
        <f>[11]COOPESANTOS!D31</f>
        <v>286380</v>
      </c>
      <c r="D31" s="13">
        <f>[11]COOPESANTOS!E31</f>
        <v>286380</v>
      </c>
      <c r="E31" s="13">
        <f>[11]COOPESANTOS!F31</f>
        <v>286380</v>
      </c>
      <c r="F31" s="13">
        <f>[11]COOPESANTOS!G31</f>
        <v>286380</v>
      </c>
      <c r="G31" s="13">
        <f>[11]COOPESANTOS!H31</f>
        <v>286380</v>
      </c>
      <c r="H31" s="13">
        <f>[11]COOPESANTOS!I31</f>
        <v>286380</v>
      </c>
      <c r="I31" s="13">
        <f>[11]COOPESANTOS!J31</f>
        <v>286380</v>
      </c>
      <c r="J31" s="13">
        <f>[11]COOPESANTOS!K31</f>
        <v>286380</v>
      </c>
      <c r="K31" s="13">
        <f>[11]COOPESANTOS!L31</f>
        <v>286380</v>
      </c>
      <c r="L31" s="13">
        <f>[11]COOPESANTOS!M31</f>
        <v>286380</v>
      </c>
      <c r="M31" s="13">
        <f>[11]COOPESANTOS!N31</f>
        <v>286380</v>
      </c>
      <c r="N31" s="23"/>
    </row>
    <row r="32" spans="1:14" x14ac:dyDescent="0.3">
      <c r="A32" s="22" t="str">
        <f>[11]COOPESANTOS!B32</f>
        <v xml:space="preserve">d. Bloque mayor a 3000 kWh </v>
      </c>
      <c r="B32" s="13">
        <f>[11]COOPESANTOS!C32</f>
        <v>95.460000000000022</v>
      </c>
      <c r="C32" s="13">
        <f>[11]COOPESANTOS!D32</f>
        <v>95.460000000000022</v>
      </c>
      <c r="D32" s="13">
        <f>[11]COOPESANTOS!E32</f>
        <v>95.460000000000022</v>
      </c>
      <c r="E32" s="13">
        <f>[11]COOPESANTOS!F32</f>
        <v>95.460000000000022</v>
      </c>
      <c r="F32" s="13">
        <f>[11]COOPESANTOS!G32</f>
        <v>95.460000000000022</v>
      </c>
      <c r="G32" s="13">
        <f>[11]COOPESANTOS!H32</f>
        <v>95.460000000000022</v>
      </c>
      <c r="H32" s="13">
        <f>[11]COOPESANTOS!I32</f>
        <v>95.460000000000022</v>
      </c>
      <c r="I32" s="13">
        <f>[11]COOPESANTOS!J32</f>
        <v>95.460000000000022</v>
      </c>
      <c r="J32" s="13">
        <f>[11]COOPESANTOS!K32</f>
        <v>95.460000000000022</v>
      </c>
      <c r="K32" s="13">
        <f>[11]COOPESANTOS!L32</f>
        <v>95.460000000000022</v>
      </c>
      <c r="L32" s="13">
        <f>[11]COOPESANTOS!M32</f>
        <v>95.460000000000022</v>
      </c>
      <c r="M32" s="13">
        <f>[11]COOPESANTOS!N32</f>
        <v>95.460000000000022</v>
      </c>
      <c r="N32" s="23"/>
    </row>
    <row r="33" spans="1:14" x14ac:dyDescent="0.3">
      <c r="A33" s="22" t="str">
        <f>[11]COOPESANTOS!B33</f>
        <v>e. Bloque 0-15 kW</v>
      </c>
      <c r="B33" s="13">
        <f>[11]COOPESANTOS!C33</f>
        <v>234540.29999999987</v>
      </c>
      <c r="C33" s="13">
        <f>[11]COOPESANTOS!D33</f>
        <v>234540.29999999987</v>
      </c>
      <c r="D33" s="13">
        <f>[11]COOPESANTOS!E33</f>
        <v>234540.29999999987</v>
      </c>
      <c r="E33" s="13">
        <f>[11]COOPESANTOS!F33</f>
        <v>234540.29999999987</v>
      </c>
      <c r="F33" s="13">
        <f>[11]COOPESANTOS!G33</f>
        <v>234540.29999999987</v>
      </c>
      <c r="G33" s="13">
        <f>[11]COOPESANTOS!H33</f>
        <v>234540.29999999987</v>
      </c>
      <c r="H33" s="13">
        <f>[11]COOPESANTOS!I33</f>
        <v>234540.29999999987</v>
      </c>
      <c r="I33" s="13">
        <f>[11]COOPESANTOS!J33</f>
        <v>234540.29999999987</v>
      </c>
      <c r="J33" s="13">
        <f>[11]COOPESANTOS!K33</f>
        <v>234540.29999999987</v>
      </c>
      <c r="K33" s="13">
        <f>[11]COOPESANTOS!L33</f>
        <v>234540.29999999987</v>
      </c>
      <c r="L33" s="13">
        <f>[11]COOPESANTOS!M33</f>
        <v>234540.29999999987</v>
      </c>
      <c r="M33" s="13">
        <f>[11]COOPESANTOS!N33</f>
        <v>234540.29999999987</v>
      </c>
      <c r="N33" s="23"/>
    </row>
    <row r="34" spans="1:14" x14ac:dyDescent="0.3">
      <c r="A34" s="116" t="str">
        <f>[11]COOPESANTOS!B34</f>
        <v xml:space="preserve">f. Bloque mayor a 15 kW </v>
      </c>
      <c r="B34" s="115">
        <f>[11]COOPESANTOS!C34</f>
        <v>15636.020000000008</v>
      </c>
      <c r="C34" s="115">
        <f>[11]COOPESANTOS!D34</f>
        <v>15636.020000000006</v>
      </c>
      <c r="D34" s="115">
        <f>[11]COOPESANTOS!E34</f>
        <v>15636.020000000008</v>
      </c>
      <c r="E34" s="115">
        <f>[11]COOPESANTOS!F34</f>
        <v>15636.020000000008</v>
      </c>
      <c r="F34" s="115">
        <f>[11]COOPESANTOS!G34</f>
        <v>15636.020000000008</v>
      </c>
      <c r="G34" s="115">
        <f>[11]COOPESANTOS!H34</f>
        <v>15636.020000000008</v>
      </c>
      <c r="H34" s="115">
        <f>[11]COOPESANTOS!I34</f>
        <v>15636.020000000008</v>
      </c>
      <c r="I34" s="115">
        <f>[11]COOPESANTOS!J34</f>
        <v>15636.020000000008</v>
      </c>
      <c r="J34" s="115">
        <f>[11]COOPESANTOS!K34</f>
        <v>15636.020000000008</v>
      </c>
      <c r="K34" s="115">
        <f>[11]COOPESANTOS!L34</f>
        <v>15636.020000000008</v>
      </c>
      <c r="L34" s="115">
        <f>[11]COOPESANTOS!M34</f>
        <v>15636.020000000008</v>
      </c>
      <c r="M34" s="115">
        <f>[11]COOPESANTOS!N34</f>
        <v>15636.020000000008</v>
      </c>
      <c r="N34" s="23"/>
    </row>
    <row r="35" spans="1:14" x14ac:dyDescent="0.3">
      <c r="A35" s="66" t="str">
        <f>[11]COOPESANTOS!B35</f>
        <v>MEDIA TENSIÓN (T-MT)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4" x14ac:dyDescent="0.3">
      <c r="A36" s="66" t="str">
        <f>[11]COOPESANTOS!B36</f>
        <v>T-MT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4" x14ac:dyDescent="0.3">
      <c r="A37" s="22" t="str">
        <f>[11]COOPESANTOS!B37</f>
        <v>a. Energía Punta</v>
      </c>
      <c r="B37" s="13">
        <f>[11]COOPESANTOS!C37</f>
        <v>75.089999999999989</v>
      </c>
      <c r="C37" s="13">
        <f>[11]COOPESANTOS!D37</f>
        <v>75.089999999999961</v>
      </c>
      <c r="D37" s="13">
        <f>[11]COOPESANTOS!E37</f>
        <v>75.089999999999989</v>
      </c>
      <c r="E37" s="13">
        <f>[11]COOPESANTOS!F37</f>
        <v>75.089999999999975</v>
      </c>
      <c r="F37" s="13">
        <f>[11]COOPESANTOS!G37</f>
        <v>75.089999999999989</v>
      </c>
      <c r="G37" s="13">
        <f>[11]COOPESANTOS!H37</f>
        <v>75.089999999999975</v>
      </c>
      <c r="H37" s="13">
        <f>[11]COOPESANTOS!I37</f>
        <v>75.089999999999989</v>
      </c>
      <c r="I37" s="13">
        <f>[11]COOPESANTOS!J37</f>
        <v>75.089999999999989</v>
      </c>
      <c r="J37" s="13">
        <f>[11]COOPESANTOS!K37</f>
        <v>75.089999999999975</v>
      </c>
      <c r="K37" s="13">
        <f>[11]COOPESANTOS!L37</f>
        <v>75.089999999999989</v>
      </c>
      <c r="L37" s="13">
        <f>[11]COOPESANTOS!M37</f>
        <v>75.089999999999975</v>
      </c>
      <c r="M37" s="13">
        <f>[11]COOPESANTOS!N37</f>
        <v>75.089999999999989</v>
      </c>
    </row>
    <row r="38" spans="1:14" x14ac:dyDescent="0.3">
      <c r="A38" s="22" t="str">
        <f>[11]COOPESANTOS!B38</f>
        <v>b. Energía Valle</v>
      </c>
      <c r="B38" s="13">
        <f>[11]COOPESANTOS!C38</f>
        <v>30.039999999999988</v>
      </c>
      <c r="C38" s="13">
        <f>[11]COOPESANTOS!D38</f>
        <v>30.039999999999992</v>
      </c>
      <c r="D38" s="13">
        <f>[11]COOPESANTOS!E38</f>
        <v>30.039999999999988</v>
      </c>
      <c r="E38" s="13">
        <f>[11]COOPESANTOS!F38</f>
        <v>30.039999999999988</v>
      </c>
      <c r="F38" s="13">
        <f>[11]COOPESANTOS!G38</f>
        <v>30.039999999999988</v>
      </c>
      <c r="G38" s="13">
        <f>[11]COOPESANTOS!H38</f>
        <v>30.039999999999988</v>
      </c>
      <c r="H38" s="13">
        <f>[11]COOPESANTOS!I38</f>
        <v>30.039999999999988</v>
      </c>
      <c r="I38" s="13">
        <f>[11]COOPESANTOS!J38</f>
        <v>30.039999999999988</v>
      </c>
      <c r="J38" s="13">
        <f>[11]COOPESANTOS!K38</f>
        <v>30.039999999999988</v>
      </c>
      <c r="K38" s="13">
        <f>[11]COOPESANTOS!L38</f>
        <v>30.039999999999988</v>
      </c>
      <c r="L38" s="13">
        <f>[11]COOPESANTOS!M38</f>
        <v>30.039999999999988</v>
      </c>
      <c r="M38" s="13">
        <f>[11]COOPESANTOS!N38</f>
        <v>30.039999999999988</v>
      </c>
    </row>
    <row r="39" spans="1:14" x14ac:dyDescent="0.3">
      <c r="A39" s="22" t="str">
        <f>[11]COOPESANTOS!B39</f>
        <v>c. Energía Noche</v>
      </c>
      <c r="B39" s="13">
        <f>[11]COOPESANTOS!C39</f>
        <v>19.309999999999992</v>
      </c>
      <c r="C39" s="13">
        <f>[11]COOPESANTOS!D39</f>
        <v>19.309999999999999</v>
      </c>
      <c r="D39" s="13">
        <f>[11]COOPESANTOS!E39</f>
        <v>19.309999999999992</v>
      </c>
      <c r="E39" s="13">
        <f>[11]COOPESANTOS!F39</f>
        <v>19.309999999999995</v>
      </c>
      <c r="F39" s="13">
        <f>[11]COOPESANTOS!G39</f>
        <v>19.309999999999992</v>
      </c>
      <c r="G39" s="13">
        <f>[11]COOPESANTOS!H39</f>
        <v>19.309999999999995</v>
      </c>
      <c r="H39" s="13">
        <f>[11]COOPESANTOS!I39</f>
        <v>19.309999999999992</v>
      </c>
      <c r="I39" s="13">
        <f>[11]COOPESANTOS!J39</f>
        <v>19.309999999999992</v>
      </c>
      <c r="J39" s="13">
        <f>[11]COOPESANTOS!K39</f>
        <v>19.309999999999995</v>
      </c>
      <c r="K39" s="13">
        <f>[11]COOPESANTOS!L39</f>
        <v>19.309999999999992</v>
      </c>
      <c r="L39" s="13">
        <f>[11]COOPESANTOS!M39</f>
        <v>19.309999999999995</v>
      </c>
      <c r="M39" s="13">
        <f>[11]COOPESANTOS!N39</f>
        <v>19.309999999999992</v>
      </c>
    </row>
    <row r="40" spans="1:14" x14ac:dyDescent="0.3">
      <c r="A40" s="22" t="str">
        <f>[11]COOPESANTOS!B40</f>
        <v>d. Potencia Punta</v>
      </c>
      <c r="B40" s="13">
        <f>[11]COOPESANTOS!C40</f>
        <v>11472.780000000008</v>
      </c>
      <c r="C40" s="13">
        <f>[11]COOPESANTOS!D40</f>
        <v>11472.780000000004</v>
      </c>
      <c r="D40" s="13">
        <f>[11]COOPESANTOS!E40</f>
        <v>11472.780000000008</v>
      </c>
      <c r="E40" s="13">
        <f>[11]COOPESANTOS!F40</f>
        <v>11472.780000000006</v>
      </c>
      <c r="F40" s="13">
        <f>[11]COOPESANTOS!G40</f>
        <v>11472.780000000008</v>
      </c>
      <c r="G40" s="13">
        <f>[11]COOPESANTOS!H40</f>
        <v>11472.780000000006</v>
      </c>
      <c r="H40" s="13">
        <f>[11]COOPESANTOS!I40</f>
        <v>11472.780000000008</v>
      </c>
      <c r="I40" s="13">
        <f>[11]COOPESANTOS!J40</f>
        <v>11472.780000000008</v>
      </c>
      <c r="J40" s="13">
        <f>[11]COOPESANTOS!K40</f>
        <v>11472.780000000006</v>
      </c>
      <c r="K40" s="13">
        <f>[11]COOPESANTOS!L40</f>
        <v>11472.780000000008</v>
      </c>
      <c r="L40" s="13">
        <f>[11]COOPESANTOS!M40</f>
        <v>11472.780000000006</v>
      </c>
      <c r="M40" s="13">
        <f>[11]COOPESANTOS!N40</f>
        <v>11472.780000000008</v>
      </c>
    </row>
    <row r="41" spans="1:14" x14ac:dyDescent="0.3">
      <c r="A41" s="22" t="str">
        <f>[11]COOPESANTOS!B41</f>
        <v>e. Potencia Valle</v>
      </c>
      <c r="B41" s="13">
        <f>[11]COOPESANTOS!C41</f>
        <v>8333.9899999999961</v>
      </c>
      <c r="C41" s="13">
        <f>[11]COOPESANTOS!D41</f>
        <v>8333.9899999999961</v>
      </c>
      <c r="D41" s="13">
        <f>[11]COOPESANTOS!E41</f>
        <v>8333.9899999999961</v>
      </c>
      <c r="E41" s="13">
        <f>[11]COOPESANTOS!F41</f>
        <v>8333.9899999999961</v>
      </c>
      <c r="F41" s="13">
        <f>[11]COOPESANTOS!G41</f>
        <v>8333.9899999999961</v>
      </c>
      <c r="G41" s="13">
        <f>[11]COOPESANTOS!H41</f>
        <v>8333.9899999999961</v>
      </c>
      <c r="H41" s="13">
        <f>[11]COOPESANTOS!I41</f>
        <v>8333.9899999999961</v>
      </c>
      <c r="I41" s="13">
        <f>[11]COOPESANTOS!J41</f>
        <v>8333.9899999999961</v>
      </c>
      <c r="J41" s="13">
        <f>[11]COOPESANTOS!K41</f>
        <v>8333.9899999999961</v>
      </c>
      <c r="K41" s="13">
        <f>[11]COOPESANTOS!L41</f>
        <v>8333.9899999999961</v>
      </c>
      <c r="L41" s="13">
        <f>[11]COOPESANTOS!M41</f>
        <v>8333.9899999999961</v>
      </c>
      <c r="M41" s="13">
        <f>[11]COOPESANTOS!N41</f>
        <v>8333.9899999999961</v>
      </c>
    </row>
    <row r="42" spans="1:14" x14ac:dyDescent="0.3">
      <c r="A42" s="116" t="str">
        <f>[11]COOPESANTOS!B42</f>
        <v>f. Potencia Noche</v>
      </c>
      <c r="B42" s="115">
        <f>[11]COOPESANTOS!C42</f>
        <v>5246.7000000000016</v>
      </c>
      <c r="C42" s="115">
        <f>[11]COOPESANTOS!D42</f>
        <v>5246.7</v>
      </c>
      <c r="D42" s="115">
        <f>[11]COOPESANTOS!E42</f>
        <v>5246.7000000000016</v>
      </c>
      <c r="E42" s="115">
        <f>[11]COOPESANTOS!F42</f>
        <v>5246.7000000000007</v>
      </c>
      <c r="F42" s="115">
        <f>[11]COOPESANTOS!G42</f>
        <v>5246.7000000000016</v>
      </c>
      <c r="G42" s="115">
        <f>[11]COOPESANTOS!H42</f>
        <v>5246.7000000000007</v>
      </c>
      <c r="H42" s="115">
        <f>[11]COOPESANTOS!I42</f>
        <v>5246.7000000000016</v>
      </c>
      <c r="I42" s="115">
        <f>[11]COOPESANTOS!J42</f>
        <v>5246.7000000000016</v>
      </c>
      <c r="J42" s="115">
        <f>[11]COOPESANTOS!K42</f>
        <v>5246.7000000000007</v>
      </c>
      <c r="K42" s="115">
        <f>[11]COOPESANTOS!L42</f>
        <v>5246.7000000000016</v>
      </c>
      <c r="L42" s="115">
        <f>[11]COOPESANTOS!M42</f>
        <v>5246.7000000000007</v>
      </c>
      <c r="M42" s="115">
        <f>[11]COOPESANTOS!N42</f>
        <v>5246.7000000000016</v>
      </c>
    </row>
    <row r="43" spans="1:14" x14ac:dyDescent="0.3">
      <c r="A43" s="66" t="str">
        <f>[11]COOPESANTOS!B43</f>
        <v>ALUMBRADO PÚBLICO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4" x14ac:dyDescent="0.3">
      <c r="A44" s="66" t="str">
        <f>[11]COOPESANTOS!B44</f>
        <v>T-AP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4" x14ac:dyDescent="0.3">
      <c r="A45" s="22" t="str">
        <f>[11]COOPESANTOS!B45</f>
        <v xml:space="preserve">a. Bloque 0-40 kWh </v>
      </c>
      <c r="B45" s="13">
        <f>[11]COOPESANTOS!C45</f>
        <v>151.1999999999999</v>
      </c>
      <c r="C45" s="13">
        <f>[11]COOPESANTOS!D45</f>
        <v>151.1999999999999</v>
      </c>
      <c r="D45" s="13">
        <f>[11]COOPESANTOS!E45</f>
        <v>151.1999999999999</v>
      </c>
      <c r="E45" s="13">
        <f>[11]COOPESANTOS!F45</f>
        <v>151.1999999999999</v>
      </c>
      <c r="F45" s="13">
        <f>[11]COOPESANTOS!G45</f>
        <v>151.1999999999999</v>
      </c>
      <c r="G45" s="13">
        <f>[11]COOPESANTOS!H45</f>
        <v>151.1999999999999</v>
      </c>
      <c r="H45" s="13">
        <f>[11]COOPESANTOS!I45</f>
        <v>151.1999999999999</v>
      </c>
      <c r="I45" s="13">
        <f>[11]COOPESANTOS!J45</f>
        <v>151.1999999999999</v>
      </c>
      <c r="J45" s="13">
        <f>[11]COOPESANTOS!K45</f>
        <v>151.1999999999999</v>
      </c>
      <c r="K45" s="13">
        <f>[11]COOPESANTOS!L45</f>
        <v>151.1999999999999</v>
      </c>
      <c r="L45" s="13">
        <f>[11]COOPESANTOS!M45</f>
        <v>151.1999999999999</v>
      </c>
      <c r="M45" s="13">
        <f>[11]COOPESANTOS!N45</f>
        <v>151.1999999999999</v>
      </c>
    </row>
    <row r="46" spans="1:14" x14ac:dyDescent="0.3">
      <c r="A46" s="22" t="str">
        <f>[11]COOPESANTOS!B46</f>
        <v>b. Bloque 41-50 000 kWh</v>
      </c>
      <c r="B46" s="13">
        <f>[11]COOPESANTOS!C46</f>
        <v>3.7800000000000007</v>
      </c>
      <c r="C46" s="13">
        <f>[11]COOPESANTOS!D46</f>
        <v>3.7800000000000007</v>
      </c>
      <c r="D46" s="13">
        <f>[11]COOPESANTOS!E46</f>
        <v>3.7800000000000007</v>
      </c>
      <c r="E46" s="13">
        <f>[11]COOPESANTOS!F46</f>
        <v>3.7800000000000007</v>
      </c>
      <c r="F46" s="13">
        <f>[11]COOPESANTOS!G46</f>
        <v>3.7800000000000007</v>
      </c>
      <c r="G46" s="13">
        <f>[11]COOPESANTOS!H46</f>
        <v>3.7800000000000007</v>
      </c>
      <c r="H46" s="13">
        <f>[11]COOPESANTOS!I46</f>
        <v>3.7800000000000007</v>
      </c>
      <c r="I46" s="13">
        <f>[11]COOPESANTOS!J46</f>
        <v>3.7800000000000007</v>
      </c>
      <c r="J46" s="13">
        <f>[11]COOPESANTOS!K46</f>
        <v>3.7800000000000007</v>
      </c>
      <c r="K46" s="13">
        <f>[11]COOPESANTOS!L46</f>
        <v>3.7800000000000007</v>
      </c>
      <c r="L46" s="13">
        <f>[11]COOPESANTOS!M46</f>
        <v>3.7800000000000007</v>
      </c>
      <c r="M46" s="13">
        <f>[11]COOPESANTOS!N46</f>
        <v>3.7800000000000007</v>
      </c>
    </row>
    <row r="47" spans="1:14" x14ac:dyDescent="0.3">
      <c r="A47" s="116" t="str">
        <f>[11]COOPESANTOS!B47</f>
        <v xml:space="preserve">c. Bloque mayor a 50 000 kWh </v>
      </c>
      <c r="B47" s="115">
        <f>[11]COOPESANTOS!C47</f>
        <v>189000</v>
      </c>
      <c r="C47" s="115">
        <f>[11]COOPESANTOS!D47</f>
        <v>189000</v>
      </c>
      <c r="D47" s="115">
        <f>[11]COOPESANTOS!E47</f>
        <v>189000</v>
      </c>
      <c r="E47" s="115">
        <f>[11]COOPESANTOS!F47</f>
        <v>189000</v>
      </c>
      <c r="F47" s="115">
        <f>[11]COOPESANTOS!G47</f>
        <v>189000</v>
      </c>
      <c r="G47" s="115">
        <f>[11]COOPESANTOS!H47</f>
        <v>189000</v>
      </c>
      <c r="H47" s="115">
        <f>[11]COOPESANTOS!I47</f>
        <v>189000</v>
      </c>
      <c r="I47" s="115">
        <f>[11]COOPESANTOS!J47</f>
        <v>189000</v>
      </c>
      <c r="J47" s="115">
        <f>[11]COOPESANTOS!K47</f>
        <v>189000</v>
      </c>
      <c r="K47" s="115">
        <f>[11]COOPESANTOS!L47</f>
        <v>189000</v>
      </c>
      <c r="L47" s="115">
        <f>[11]COOPESANTOS!M47</f>
        <v>189000</v>
      </c>
      <c r="M47" s="115">
        <f>[11]COOPESANTOS!N47</f>
        <v>189000</v>
      </c>
    </row>
    <row r="48" spans="1:14" x14ac:dyDescent="0.3">
      <c r="A48" s="66" t="str">
        <f>[11]COOPESANTOS!B48</f>
        <v>Tarifa de acceso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x14ac:dyDescent="0.3">
      <c r="A49" s="66" t="str">
        <f>[11]COOPESANTOS!B49</f>
        <v>T-TA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x14ac:dyDescent="0.3">
      <c r="A50" s="116" t="str">
        <f>[11]COOPESANTOS!B50</f>
        <v>a. Consumo de Energía cada kWh</v>
      </c>
      <c r="B50" s="115">
        <f>[11]COOPESANTOS!C50</f>
        <v>31.179999999999978</v>
      </c>
      <c r="C50" s="115">
        <f>[11]COOPESANTOS!D50</f>
        <v>31.179999999999982</v>
      </c>
      <c r="D50" s="115">
        <f>[11]COOPESANTOS!E50</f>
        <v>31.179999999999978</v>
      </c>
      <c r="E50" s="115">
        <f>[11]COOPESANTOS!F50</f>
        <v>31.179999999999982</v>
      </c>
      <c r="F50" s="115">
        <f>[11]COOPESANTOS!G50</f>
        <v>31.179999999999978</v>
      </c>
      <c r="G50" s="115">
        <f>[11]COOPESANTOS!H50</f>
        <v>31.179999999999982</v>
      </c>
      <c r="H50" s="115">
        <f>[11]COOPESANTOS!I50</f>
        <v>31.179999999999978</v>
      </c>
      <c r="I50" s="115">
        <f>[11]COOPESANTOS!J50</f>
        <v>31.179999999999978</v>
      </c>
      <c r="J50" s="115">
        <f>[11]COOPESANTOS!K50</f>
        <v>31.179999999999982</v>
      </c>
      <c r="K50" s="115">
        <f>[11]COOPESANTOS!L50</f>
        <v>31.179999999999978</v>
      </c>
      <c r="L50" s="115">
        <f>[11]COOPESANTOS!M50</f>
        <v>31.179999999999982</v>
      </c>
      <c r="M50" s="115">
        <f>[11]COOPESANTOS!N50</f>
        <v>31.179999999999978</v>
      </c>
    </row>
    <row r="51" spans="1:13" x14ac:dyDescent="0.3">
      <c r="A51" s="66" t="str">
        <f>[11]COOPESANTOS!B51</f>
        <v>Tarifa en centros de recarga rápida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x14ac:dyDescent="0.3">
      <c r="A52" s="66" t="str">
        <f>[11]COOPESANTOS!B52</f>
        <v>T-VE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x14ac:dyDescent="0.3">
      <c r="A53" s="22" t="str">
        <f>[11]COOPESANTOS!B53</f>
        <v>b. Por minuto de recarga de energía</v>
      </c>
      <c r="B53" s="13">
        <f>[11]COOPESANTOS!C53</f>
        <v>137</v>
      </c>
      <c r="C53" s="13">
        <f>[11]COOPESANTOS!D53</f>
        <v>137</v>
      </c>
      <c r="D53" s="13">
        <f>[11]COOPESANTOS!E53</f>
        <v>137</v>
      </c>
      <c r="E53" s="13">
        <f>[11]COOPESANTOS!F53</f>
        <v>137</v>
      </c>
      <c r="F53" s="13">
        <f>[11]COOPESANTOS!G53</f>
        <v>137</v>
      </c>
      <c r="G53" s="13">
        <f>[11]COOPESANTOS!H53</f>
        <v>137</v>
      </c>
      <c r="H53" s="13">
        <f>[11]COOPESANTOS!I53</f>
        <v>137</v>
      </c>
      <c r="I53" s="13">
        <f>[11]COOPESANTOS!J53</f>
        <v>137</v>
      </c>
      <c r="J53" s="13">
        <f>[11]COOPESANTOS!K53</f>
        <v>137</v>
      </c>
      <c r="K53" s="13">
        <f>[11]COOPESANTOS!L53</f>
        <v>137</v>
      </c>
      <c r="L53" s="13">
        <f>[11]COOPESANTOS!M53</f>
        <v>137</v>
      </c>
      <c r="M53" s="13">
        <f>[11]COOPESANTOS!N53</f>
        <v>137</v>
      </c>
    </row>
    <row r="54" spans="1:13" x14ac:dyDescent="0.3">
      <c r="A54" s="66" t="str">
        <f>[11]COOPESANTOS!B54</f>
        <v>Tarifa residencial modalidad prepago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 x14ac:dyDescent="0.3">
      <c r="A55" s="66" t="str">
        <f>[11]COOPESANTOS!B55</f>
        <v>T-RP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x14ac:dyDescent="0.3">
      <c r="A56" s="22" t="str">
        <f>[11]COOPESANTOS!B56</f>
        <v>a. Bloque 0-40 kWh</v>
      </c>
      <c r="B56" s="13">
        <f>[11]COOPESANTOS!C56</f>
        <v>3260.8000000000015</v>
      </c>
      <c r="C56" s="13">
        <f>[11]COOPESANTOS!D56</f>
        <v>3260.8000000000015</v>
      </c>
      <c r="D56" s="13">
        <f>[11]COOPESANTOS!E56</f>
        <v>3260.8000000000015</v>
      </c>
      <c r="E56" s="13">
        <f>[11]COOPESANTOS!F56</f>
        <v>3260.8000000000015</v>
      </c>
      <c r="F56" s="13">
        <f>[11]COOPESANTOS!G56</f>
        <v>3260.8000000000015</v>
      </c>
      <c r="G56" s="13">
        <f>[11]COOPESANTOS!H56</f>
        <v>3260.8000000000015</v>
      </c>
      <c r="H56" s="13">
        <f>[11]COOPESANTOS!I56</f>
        <v>3260.8000000000015</v>
      </c>
      <c r="I56" s="13">
        <f>[11]COOPESANTOS!J56</f>
        <v>3260.8000000000015</v>
      </c>
      <c r="J56" s="13">
        <f>[11]COOPESANTOS!K56</f>
        <v>3260.8000000000015</v>
      </c>
      <c r="K56" s="13">
        <f>[11]COOPESANTOS!L56</f>
        <v>3260.8000000000015</v>
      </c>
      <c r="L56" s="13">
        <f>[11]COOPESANTOS!M56</f>
        <v>3260.8000000000015</v>
      </c>
      <c r="M56" s="13">
        <f>[11]COOPESANTOS!N56</f>
        <v>3260.8000000000015</v>
      </c>
    </row>
    <row r="57" spans="1:13" x14ac:dyDescent="0.3">
      <c r="A57" s="22" t="str">
        <f>[11]COOPESANTOS!B57</f>
        <v xml:space="preserve">b. Bloque 41-200 kWh </v>
      </c>
      <c r="B57" s="13">
        <f>[11]COOPESANTOS!C57</f>
        <v>81.52</v>
      </c>
      <c r="C57" s="13">
        <f>[11]COOPESANTOS!D57</f>
        <v>81.52</v>
      </c>
      <c r="D57" s="13">
        <f>[11]COOPESANTOS!E57</f>
        <v>81.52</v>
      </c>
      <c r="E57" s="13">
        <f>[11]COOPESANTOS!F57</f>
        <v>81.52</v>
      </c>
      <c r="F57" s="13">
        <f>[11]COOPESANTOS!G57</f>
        <v>81.52</v>
      </c>
      <c r="G57" s="13">
        <f>[11]COOPESANTOS!H57</f>
        <v>81.52</v>
      </c>
      <c r="H57" s="13">
        <f>[11]COOPESANTOS!I57</f>
        <v>81.52</v>
      </c>
      <c r="I57" s="13">
        <f>[11]COOPESANTOS!J57</f>
        <v>81.52</v>
      </c>
      <c r="J57" s="13">
        <f>[11]COOPESANTOS!K57</f>
        <v>81.52</v>
      </c>
      <c r="K57" s="13">
        <f>[11]COOPESANTOS!L57</f>
        <v>81.52</v>
      </c>
      <c r="L57" s="13">
        <f>[11]COOPESANTOS!M57</f>
        <v>81.52</v>
      </c>
      <c r="M57" s="13">
        <f>[11]COOPESANTOS!N57</f>
        <v>81.52</v>
      </c>
    </row>
    <row r="58" spans="1:13" x14ac:dyDescent="0.3">
      <c r="A58" s="116" t="str">
        <f>[11]COOPESANTOS!B58</f>
        <v xml:space="preserve">c. Bloque mayor a 200 kWh </v>
      </c>
      <c r="B58" s="115">
        <f>[11]COOPESANTOS!C58</f>
        <v>131.92999999999995</v>
      </c>
      <c r="C58" s="115">
        <f>[11]COOPESANTOS!D58</f>
        <v>131.92999999999995</v>
      </c>
      <c r="D58" s="115">
        <f>[11]COOPESANTOS!E58</f>
        <v>131.92999999999995</v>
      </c>
      <c r="E58" s="115">
        <f>[11]COOPESANTOS!F58</f>
        <v>131.92999999999995</v>
      </c>
      <c r="F58" s="115">
        <f>[11]COOPESANTOS!G58</f>
        <v>131.92999999999995</v>
      </c>
      <c r="G58" s="115">
        <f>[11]COOPESANTOS!H58</f>
        <v>131.92999999999995</v>
      </c>
      <c r="H58" s="115">
        <f>[11]COOPESANTOS!I58</f>
        <v>131.92999999999995</v>
      </c>
      <c r="I58" s="115">
        <f>[11]COOPESANTOS!J58</f>
        <v>131.92999999999995</v>
      </c>
      <c r="J58" s="115">
        <f>[11]COOPESANTOS!K58</f>
        <v>131.92999999999995</v>
      </c>
      <c r="K58" s="115">
        <f>[11]COOPESANTOS!L58</f>
        <v>131.92999999999995</v>
      </c>
      <c r="L58" s="115">
        <f>[11]COOPESANTOS!M58</f>
        <v>131.92999999999995</v>
      </c>
      <c r="M58" s="115">
        <f>[11]COOPESANTOS!N58</f>
        <v>131.92999999999995</v>
      </c>
    </row>
    <row r="59" spans="1:13" x14ac:dyDescent="0.3">
      <c r="A59" s="66" t="str">
        <f>[11]COOPESANTOS!B59</f>
        <v>Tarifa en centros de recarga en planteles para autobuses electricos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A60" s="66" t="str">
        <f>[11]COOPESANTOS!B60</f>
        <v>T-BE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A61" s="22" t="str">
        <f>[11]COOPESANTOS!B61</f>
        <v>b. Consumo de Energía cada kWh</v>
      </c>
      <c r="B61" s="13">
        <f>[11]COOPESANTOS!C61</f>
        <v>52.869999999999955</v>
      </c>
      <c r="C61" s="13">
        <f>[11]COOPESANTOS!D61</f>
        <v>52.869999999999962</v>
      </c>
      <c r="D61" s="13">
        <f>[11]COOPESANTOS!E61</f>
        <v>52.869999999999955</v>
      </c>
      <c r="E61" s="13">
        <f>[11]COOPESANTOS!F61</f>
        <v>52.869999999999962</v>
      </c>
      <c r="F61" s="13">
        <f>[11]COOPESANTOS!G61</f>
        <v>52.869999999999955</v>
      </c>
      <c r="G61" s="13">
        <f>[11]COOPESANTOS!H61</f>
        <v>52.869999999999962</v>
      </c>
      <c r="H61" s="13">
        <f>[11]COOPESANTOS!I61</f>
        <v>52.869999999999955</v>
      </c>
      <c r="I61" s="13">
        <f>[11]COOPESANTOS!J61</f>
        <v>52.869999999999955</v>
      </c>
      <c r="J61" s="13">
        <f>[11]COOPESANTOS!K61</f>
        <v>52.869999999999962</v>
      </c>
      <c r="K61" s="13">
        <f>[11]COOPESANTOS!L61</f>
        <v>52.869999999999955</v>
      </c>
      <c r="L61" s="13">
        <f>[11]COOPESANTOS!M61</f>
        <v>52.869999999999962</v>
      </c>
      <c r="M61" s="13">
        <f>[11]COOPESANTOS!N61</f>
        <v>52.869999999999955</v>
      </c>
    </row>
    <row r="62" spans="1:13" x14ac:dyDescent="0.3">
      <c r="A62" s="66" t="str">
        <f>[11]COOPESANTOS!B62</f>
        <v>Tarifa para los costos de interconeción 
excedentes de energía (colones/kWh)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x14ac:dyDescent="0.3">
      <c r="A63" s="66" t="str">
        <f>[11]COOPESANTOS!B63</f>
        <v>T-TCI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3" x14ac:dyDescent="0.3">
      <c r="A64" s="22" t="str">
        <f>[11]COOPESANTOS!B64</f>
        <v>Etapa I</v>
      </c>
      <c r="B64" s="147">
        <f>[11]COOPESANTOS!C64</f>
        <v>16783</v>
      </c>
      <c r="C64" s="147">
        <f>[11]COOPESANTOS!D64</f>
        <v>16783</v>
      </c>
      <c r="D64" s="147">
        <f>[11]COOPESANTOS!E64</f>
        <v>16783</v>
      </c>
      <c r="E64" s="147">
        <f>[11]COOPESANTOS!F64</f>
        <v>16783</v>
      </c>
      <c r="F64" s="147">
        <f>[11]COOPESANTOS!G64</f>
        <v>16783</v>
      </c>
      <c r="G64" s="147">
        <f>[11]COOPESANTOS!H64</f>
        <v>16783</v>
      </c>
      <c r="H64" s="147">
        <f>[11]COOPESANTOS!I64</f>
        <v>18069.419354838708</v>
      </c>
      <c r="I64" s="147">
        <f>[11]COOPESANTOS!J64</f>
        <v>18682</v>
      </c>
      <c r="J64" s="147">
        <f>[11]COOPESANTOS!K64</f>
        <v>18682</v>
      </c>
      <c r="K64" s="147">
        <f>[11]COOPESANTOS!L64</f>
        <v>18682</v>
      </c>
      <c r="L64" s="147">
        <f>[11]COOPESANTOS!M64</f>
        <v>18682</v>
      </c>
      <c r="M64" s="147">
        <f>[11]COOPESANTOS!N64</f>
        <v>18682</v>
      </c>
    </row>
    <row r="65" spans="1:13" x14ac:dyDescent="0.3">
      <c r="A65" s="22" t="str">
        <f>[11]COOPESANTOS!B65</f>
        <v>Etapa II</v>
      </c>
      <c r="B65" s="147">
        <f>[11]COOPESANTOS!C65</f>
        <v>101364</v>
      </c>
      <c r="C65" s="147">
        <f>[11]COOPESANTOS!D65</f>
        <v>101364</v>
      </c>
      <c r="D65" s="147">
        <f>[11]COOPESANTOS!E65</f>
        <v>101364</v>
      </c>
      <c r="E65" s="147">
        <f>[11]COOPESANTOS!F65</f>
        <v>101364</v>
      </c>
      <c r="F65" s="147">
        <f>[11]COOPESANTOS!G65</f>
        <v>101364</v>
      </c>
      <c r="G65" s="147">
        <f>[11]COOPESANTOS!H65</f>
        <v>101364</v>
      </c>
      <c r="H65" s="147">
        <f>[11]COOPESANTOS!I65</f>
        <v>102346.25806451614</v>
      </c>
      <c r="I65" s="147">
        <f>[11]COOPESANTOS!J65</f>
        <v>102814</v>
      </c>
      <c r="J65" s="147">
        <f>[11]COOPESANTOS!K65</f>
        <v>102814</v>
      </c>
      <c r="K65" s="147">
        <f>[11]COOPESANTOS!L65</f>
        <v>102814</v>
      </c>
      <c r="L65" s="147">
        <f>[11]COOPESANTOS!M65</f>
        <v>102814</v>
      </c>
      <c r="M65" s="147">
        <f>[11]COOPESANTOS!N65</f>
        <v>102814</v>
      </c>
    </row>
    <row r="66" spans="1:13" x14ac:dyDescent="0.3">
      <c r="A66" s="22" t="str">
        <f>[11]COOPESANTOS!B66</f>
        <v>Etapa III</v>
      </c>
      <c r="B66" s="147">
        <f>[11]COOPESANTOS!C66</f>
        <v>154359</v>
      </c>
      <c r="C66" s="147">
        <f>[11]COOPESANTOS!D66</f>
        <v>154359</v>
      </c>
      <c r="D66" s="147">
        <f>[11]COOPESANTOS!E66</f>
        <v>154359</v>
      </c>
      <c r="E66" s="147">
        <f>[11]COOPESANTOS!F66</f>
        <v>154359</v>
      </c>
      <c r="F66" s="147">
        <f>[11]COOPESANTOS!G66</f>
        <v>154359</v>
      </c>
      <c r="G66" s="147">
        <f>[11]COOPESANTOS!H66</f>
        <v>154359</v>
      </c>
      <c r="H66" s="147">
        <f>[11]COOPESANTOS!I66</f>
        <v>141015.87096774194</v>
      </c>
      <c r="I66" s="147">
        <f>[11]COOPESANTOS!J66</f>
        <v>134662</v>
      </c>
      <c r="J66" s="147">
        <f>[11]COOPESANTOS!K66</f>
        <v>134662</v>
      </c>
      <c r="K66" s="147">
        <f>[11]COOPESANTOS!L66</f>
        <v>134662</v>
      </c>
      <c r="L66" s="147">
        <f>[11]COOPESANTOS!M66</f>
        <v>134662</v>
      </c>
      <c r="M66" s="147">
        <f>[11]COOPESANTOS!N66</f>
        <v>134662</v>
      </c>
    </row>
    <row r="67" spans="1:13" x14ac:dyDescent="0.3">
      <c r="A67" s="116" t="str">
        <f>[11]COOPESANTOS!B67</f>
        <v>Etapa IV</v>
      </c>
      <c r="B67" s="148">
        <f>[11]COOPESANTOS!C67</f>
        <v>130392</v>
      </c>
      <c r="C67" s="148">
        <f>[11]COOPESANTOS!D67</f>
        <v>130392</v>
      </c>
      <c r="D67" s="148">
        <f>[11]COOPESANTOS!E67</f>
        <v>130392</v>
      </c>
      <c r="E67" s="148">
        <f>[11]COOPESANTOS!F67</f>
        <v>130392</v>
      </c>
      <c r="F67" s="148">
        <f>[11]COOPESANTOS!G67</f>
        <v>130392</v>
      </c>
      <c r="G67" s="148">
        <f>[11]COOPESANTOS!H67</f>
        <v>130392</v>
      </c>
      <c r="H67" s="148">
        <f>[11]COOPESANTOS!I67</f>
        <v>107604.96774193548</v>
      </c>
      <c r="I67" s="148">
        <f>[11]COOPESANTOS!J67</f>
        <v>96754</v>
      </c>
      <c r="J67" s="148">
        <f>[11]COOPESANTOS!K67</f>
        <v>96754</v>
      </c>
      <c r="K67" s="148">
        <f>[11]COOPESANTOS!L67</f>
        <v>96754</v>
      </c>
      <c r="L67" s="148">
        <f>[11]COOPESANTOS!M67</f>
        <v>96754</v>
      </c>
      <c r="M67" s="148">
        <f>[11]COOPESANTOS!N67</f>
        <v>96754</v>
      </c>
    </row>
    <row r="68" spans="1:13" x14ac:dyDescent="0.3">
      <c r="A68" s="66" t="str">
        <f>[11]COOPESANTOS!B68</f>
        <v>Tarifa máxima para la compra-venta de
excedentes de energía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x14ac:dyDescent="0.3">
      <c r="A69" s="66" t="str">
        <f>[11]COOPESANTOS!B69</f>
        <v>T-TCVE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3" x14ac:dyDescent="0.3">
      <c r="A70" s="22" t="str">
        <f>[11]COOPESANTOS!B70</f>
        <v>Periodo Noche</v>
      </c>
      <c r="B70" s="13">
        <f>[11]COOPESANTOS!C70</f>
        <v>33.809999999999974</v>
      </c>
      <c r="C70" s="13">
        <f>[11]COOPESANTOS!D70</f>
        <v>33.809999999999981</v>
      </c>
      <c r="D70" s="13">
        <f>[11]COOPESANTOS!E70</f>
        <v>33.809999999999974</v>
      </c>
      <c r="E70" s="13">
        <f>[11]COOPESANTOS!F70</f>
        <v>33.809999999999974</v>
      </c>
      <c r="F70" s="13">
        <f>[11]COOPESANTOS!G70</f>
        <v>33.809999999999974</v>
      </c>
      <c r="G70" s="13">
        <f>[11]COOPESANTOS!H70</f>
        <v>33.809999999999974</v>
      </c>
      <c r="H70" s="13">
        <f>[11]COOPESANTOS!I70</f>
        <v>34</v>
      </c>
      <c r="I70" s="13">
        <f>[11]COOPESANTOS!J70</f>
        <v>34</v>
      </c>
      <c r="J70" s="13">
        <f>[11]COOPESANTOS!K70</f>
        <v>34</v>
      </c>
      <c r="K70" s="13">
        <f>[11]COOPESANTOS!L70</f>
        <v>34</v>
      </c>
      <c r="L70" s="13">
        <f>[11]COOPESANTOS!M70</f>
        <v>34</v>
      </c>
      <c r="M70" s="13">
        <f>[11]COOPESANTOS!N70</f>
        <v>34</v>
      </c>
    </row>
    <row r="71" spans="1:13" x14ac:dyDescent="0.3">
      <c r="A71" s="22" t="str">
        <f>[11]COOPESANTOS!B71</f>
        <v>Periodo Punta</v>
      </c>
      <c r="B71" s="13">
        <f>[11]COOPESANTOS!C71</f>
        <v>74.140000000000029</v>
      </c>
      <c r="C71" s="13">
        <f>[11]COOPESANTOS!D71</f>
        <v>74.140000000000057</v>
      </c>
      <c r="D71" s="13">
        <f>[11]COOPESANTOS!E71</f>
        <v>74.140000000000029</v>
      </c>
      <c r="E71" s="13">
        <f>[11]COOPESANTOS!F71</f>
        <v>74.140000000000043</v>
      </c>
      <c r="F71" s="13">
        <f>[11]COOPESANTOS!G71</f>
        <v>74.140000000000029</v>
      </c>
      <c r="G71" s="13">
        <f>[11]COOPESANTOS!H71</f>
        <v>74.140000000000043</v>
      </c>
      <c r="H71" s="13">
        <f>[11]COOPESANTOS!I71</f>
        <v>68</v>
      </c>
      <c r="I71" s="13">
        <f>[11]COOPESANTOS!J71</f>
        <v>68</v>
      </c>
      <c r="J71" s="13">
        <f>[11]COOPESANTOS!K71</f>
        <v>68</v>
      </c>
      <c r="K71" s="13">
        <f>[11]COOPESANTOS!L71</f>
        <v>68</v>
      </c>
      <c r="L71" s="13">
        <f>[11]COOPESANTOS!M71</f>
        <v>68</v>
      </c>
      <c r="M71" s="13">
        <f>[11]COOPESANTOS!N71</f>
        <v>68</v>
      </c>
    </row>
    <row r="72" spans="1:13" x14ac:dyDescent="0.3">
      <c r="A72" s="116" t="str">
        <f>[11]COOPESANTOS!B72</f>
        <v>Periodo Valle</v>
      </c>
      <c r="B72" s="115">
        <f>[11]COOPESANTOS!C72</f>
        <v>54.319999999999986</v>
      </c>
      <c r="C72" s="115">
        <f>[11]COOPESANTOS!D72</f>
        <v>54.319999999999993</v>
      </c>
      <c r="D72" s="115">
        <f>[11]COOPESANTOS!E72</f>
        <v>54.319999999999986</v>
      </c>
      <c r="E72" s="115">
        <f>[11]COOPESANTOS!F72</f>
        <v>54.319999999999986</v>
      </c>
      <c r="F72" s="115">
        <f>[11]COOPESANTOS!G72</f>
        <v>54.319999999999986</v>
      </c>
      <c r="G72" s="115">
        <f>[11]COOPESANTOS!H72</f>
        <v>54.319999999999986</v>
      </c>
      <c r="H72" s="115">
        <f>[11]COOPESANTOS!I72</f>
        <v>55</v>
      </c>
      <c r="I72" s="115">
        <f>[11]COOPESANTOS!J72</f>
        <v>55</v>
      </c>
      <c r="J72" s="115">
        <f>[11]COOPESANTOS!K72</f>
        <v>55</v>
      </c>
      <c r="K72" s="115">
        <f>[11]COOPESANTOS!L72</f>
        <v>55</v>
      </c>
      <c r="L72" s="115">
        <f>[11]COOPESANTOS!M72</f>
        <v>55</v>
      </c>
      <c r="M72" s="115">
        <f>[11]COOPESANTOS!N72</f>
        <v>55</v>
      </c>
    </row>
    <row r="73" spans="1:13" x14ac:dyDescent="0.3">
      <c r="A73" s="66" t="str">
        <f>[11]COOPESANTOS!B73</f>
        <v>Tarifa de los recursos energéticos distribuidos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3">
      <c r="A74" s="66" t="str">
        <f>[11]COOPESANTOS!B74</f>
        <v>T-TDER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x14ac:dyDescent="0.3">
      <c r="A75" s="116" t="str">
        <f>[11]COOPESANTOS!B75</f>
        <v>Por kW instalado</v>
      </c>
      <c r="B75" s="115">
        <f>[11]COOPESANTOS!C75</f>
        <v>1720</v>
      </c>
      <c r="C75" s="115">
        <f>[11]COOPESANTOS!D75</f>
        <v>1720</v>
      </c>
      <c r="D75" s="115">
        <f>[11]COOPESANTOS!E75</f>
        <v>1720</v>
      </c>
      <c r="E75" s="115">
        <f>[11]COOPESANTOS!F75</f>
        <v>1720</v>
      </c>
      <c r="F75" s="115">
        <f>[11]COOPESANTOS!G75</f>
        <v>1720</v>
      </c>
      <c r="G75" s="115">
        <f>[11]COOPESANTOS!H75</f>
        <v>1720</v>
      </c>
      <c r="H75" s="115">
        <f>[11]COOPESANTOS!I75</f>
        <v>1720</v>
      </c>
      <c r="I75" s="115">
        <f>[11]COOPESANTOS!J75</f>
        <v>1720</v>
      </c>
      <c r="J75" s="115">
        <f>[11]COOPESANTOS!K75</f>
        <v>1720</v>
      </c>
      <c r="K75" s="115">
        <f>[11]COOPESANTOS!L75</f>
        <v>1720</v>
      </c>
      <c r="L75" s="115">
        <f>[11]COOPESANTOS!M75</f>
        <v>1720</v>
      </c>
      <c r="M75" s="115">
        <f>[11]COOPESANTOS!N75</f>
        <v>1720</v>
      </c>
    </row>
    <row r="76" spans="1:13" x14ac:dyDescent="0.3">
      <c r="A76" s="22" t="str">
        <f>[11]COOPESANTOS!B76</f>
        <v xml:space="preserve">Tarifa de peajes de distribución 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spans="1:13" x14ac:dyDescent="0.3">
      <c r="A77" s="22" t="str">
        <f>[11]COOPESANTOS!B77</f>
        <v>T-TPDx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3">
      <c r="A78" s="116" t="str">
        <f>[11]COOPESANTOS!B78</f>
        <v>Por Energía transportada</v>
      </c>
      <c r="B78" s="115">
        <f>[11]COOPESANTOS!C78</f>
        <v>1.68</v>
      </c>
      <c r="C78" s="115">
        <f>[11]COOPESANTOS!D78</f>
        <v>1.68</v>
      </c>
      <c r="D78" s="115">
        <f>[11]COOPESANTOS!E78</f>
        <v>1.68</v>
      </c>
      <c r="E78" s="115">
        <f>[11]COOPESANTOS!F78</f>
        <v>1.68</v>
      </c>
      <c r="F78" s="115">
        <f>[11]COOPESANTOS!G78</f>
        <v>1.68</v>
      </c>
      <c r="G78" s="115">
        <f>[11]COOPESANTOS!H78</f>
        <v>1.68</v>
      </c>
      <c r="H78" s="115">
        <f>[11]COOPESANTOS!I78</f>
        <v>1.68</v>
      </c>
      <c r="I78" s="115">
        <f>[11]COOPESANTOS!J78</f>
        <v>1.68</v>
      </c>
      <c r="J78" s="115">
        <f>[11]COOPESANTOS!K78</f>
        <v>1.68</v>
      </c>
      <c r="K78" s="115">
        <f>[11]COOPESANTOS!L78</f>
        <v>1.68</v>
      </c>
      <c r="L78" s="115">
        <f>[11]COOPESANTOS!M78</f>
        <v>1.68</v>
      </c>
      <c r="M78" s="115">
        <f>[11]COOPESANTOS!N78</f>
        <v>1.68</v>
      </c>
    </row>
    <row r="79" spans="1:13" x14ac:dyDescent="0.3">
      <c r="A79" s="66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3" x14ac:dyDescent="0.3">
      <c r="A80" s="2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x14ac:dyDescent="0.3">
      <c r="A81" s="2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spans="1:13" x14ac:dyDescent="0.3">
      <c r="A82" s="24"/>
    </row>
    <row r="83" spans="1:13" x14ac:dyDescent="0.3">
      <c r="A83" s="24"/>
    </row>
    <row r="84" spans="1:13" x14ac:dyDescent="0.3">
      <c r="A84" s="24"/>
    </row>
    <row r="87" spans="1:13" x14ac:dyDescent="0.3">
      <c r="A87" s="179"/>
      <c r="B87" s="179"/>
      <c r="C87" s="179"/>
      <c r="D87" s="179"/>
      <c r="E87" s="179"/>
      <c r="F87" s="179"/>
      <c r="G87" s="179"/>
      <c r="H87" s="179"/>
      <c r="I87" s="179"/>
      <c r="J87" s="179"/>
    </row>
    <row r="88" spans="1:13" x14ac:dyDescent="0.3">
      <c r="A88" s="180"/>
      <c r="B88" s="180"/>
      <c r="C88" s="180"/>
      <c r="D88" s="180"/>
      <c r="E88" s="180"/>
      <c r="F88" s="180"/>
      <c r="G88" s="180"/>
      <c r="H88" s="180"/>
      <c r="I88" s="180"/>
      <c r="J88" s="180"/>
    </row>
    <row r="89" spans="1:13" x14ac:dyDescent="0.3">
      <c r="A89" s="7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</row>
    <row r="90" spans="1:13" x14ac:dyDescent="0.3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1" spans="1:13" x14ac:dyDescent="0.3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</row>
    <row r="92" spans="1:13" x14ac:dyDescent="0.3">
      <c r="A92" s="5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spans="1:13" x14ac:dyDescent="0.3">
      <c r="A93" s="5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</row>
    <row r="94" spans="1:13" x14ac:dyDescent="0.3">
      <c r="A94" s="60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</row>
    <row r="95" spans="1:13" x14ac:dyDescent="0.3">
      <c r="A95" s="60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</row>
    <row r="96" spans="1:13" x14ac:dyDescent="0.3">
      <c r="A96" s="127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</row>
    <row r="97" spans="1:13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</row>
    <row r="98" spans="1:13" x14ac:dyDescent="0.3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</row>
    <row r="99" spans="1:13" x14ac:dyDescent="0.3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</row>
    <row r="100" spans="1:13" x14ac:dyDescent="0.3">
      <c r="A100" s="51"/>
      <c r="B100" s="60"/>
      <c r="C100" s="60"/>
      <c r="D100" s="60"/>
      <c r="E100" s="51"/>
      <c r="F100" s="51"/>
      <c r="G100" s="51"/>
      <c r="H100" s="51"/>
      <c r="I100" s="51"/>
      <c r="J100" s="51"/>
      <c r="K100" s="51"/>
      <c r="L100" s="51"/>
      <c r="M100" s="51"/>
    </row>
    <row r="101" spans="1:13" x14ac:dyDescent="0.3">
      <c r="A101" s="51"/>
      <c r="B101" s="60"/>
      <c r="C101" s="60"/>
      <c r="D101" s="60"/>
      <c r="E101" s="51"/>
      <c r="F101" s="51"/>
      <c r="G101" s="51"/>
      <c r="H101" s="51"/>
      <c r="I101" s="51"/>
      <c r="J101" s="51"/>
      <c r="K101" s="51"/>
      <c r="L101" s="51"/>
      <c r="M101" s="51"/>
    </row>
    <row r="102" spans="1:13" x14ac:dyDescent="0.3">
      <c r="A102" s="51"/>
      <c r="B102" s="37"/>
      <c r="E102" s="13"/>
      <c r="F102" s="13"/>
      <c r="G102" s="13"/>
      <c r="H102" s="13"/>
      <c r="I102" s="13"/>
      <c r="J102" s="13"/>
      <c r="K102" s="13"/>
      <c r="L102" s="13"/>
      <c r="M102" s="13"/>
    </row>
    <row r="103" spans="1:13" x14ac:dyDescent="0.3">
      <c r="A103" s="24"/>
      <c r="B103" s="13"/>
      <c r="C103" s="13"/>
      <c r="D103" s="13"/>
    </row>
    <row r="104" spans="1:13" x14ac:dyDescent="0.3">
      <c r="A104" s="24"/>
    </row>
    <row r="106" spans="1:13" ht="26.25" customHeight="1" x14ac:dyDescent="0.3"/>
    <row r="109" spans="1:13" x14ac:dyDescent="0.3">
      <c r="A109" s="24"/>
    </row>
  </sheetData>
  <mergeCells count="4">
    <mergeCell ref="A5:N5"/>
    <mergeCell ref="A6:M6"/>
    <mergeCell ref="A87:J87"/>
    <mergeCell ref="A88:J88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5046-F252-4F54-8FAB-A2D042348D19}">
  <sheetPr>
    <tabColor theme="2"/>
  </sheetPr>
  <dimension ref="A5:N68"/>
  <sheetViews>
    <sheetView topLeftCell="A49" workbookViewId="0">
      <selection activeCell="A63" sqref="A63"/>
    </sheetView>
  </sheetViews>
  <sheetFormatPr baseColWidth="10" defaultColWidth="11.44140625" defaultRowHeight="14.4" x14ac:dyDescent="0.3"/>
  <cols>
    <col min="1" max="1" width="49.88671875" style="1" bestFit="1" customWidth="1"/>
    <col min="2" max="7" width="14" style="1" bestFit="1" customWidth="1"/>
    <col min="8" max="10" width="12.109375" style="1" customWidth="1"/>
    <col min="11" max="13" width="14" style="1" bestFit="1" customWidth="1"/>
    <col min="14" max="16384" width="11.44140625" style="1"/>
  </cols>
  <sheetData>
    <row r="5" spans="1:13" x14ac:dyDescent="0.3">
      <c r="A5" s="179" t="s">
        <v>149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3">
      <c r="A6" s="180" t="s">
        <v>256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x14ac:dyDescent="0.3">
      <c r="A7" s="17" t="str">
        <f>[11]COOPEALFARORUIZ!B7</f>
        <v>Tipo de tarifa y bloque</v>
      </c>
      <c r="B7" s="18" t="str">
        <f>[11]COOPEALFARORUIZ!C7</f>
        <v>Enero</v>
      </c>
      <c r="C7" s="18" t="str">
        <f>[11]COOPEALFARORUIZ!D7</f>
        <v>Febrero</v>
      </c>
      <c r="D7" s="18" t="str">
        <f>[11]COOPEALFARORUIZ!E7</f>
        <v>Marzo</v>
      </c>
      <c r="E7" s="18" t="str">
        <f>[11]COOPEALFARORUIZ!F7</f>
        <v>Abril</v>
      </c>
      <c r="F7" s="18" t="str">
        <f>[11]COOPEALFARORUIZ!G7</f>
        <v>Mayo</v>
      </c>
      <c r="G7" s="18" t="str">
        <f>[11]COOPEALFARORUIZ!H7</f>
        <v>Junio</v>
      </c>
      <c r="H7" s="18" t="str">
        <f>[11]COOPEALFARORUIZ!I7</f>
        <v>Julio</v>
      </c>
      <c r="I7" s="18" t="str">
        <f>[11]COOPEALFARORUIZ!J7</f>
        <v>Agosto</v>
      </c>
      <c r="J7" s="18" t="str">
        <f>[11]COOPEALFARORUIZ!K7</f>
        <v>Septiembre</v>
      </c>
      <c r="K7" s="18" t="str">
        <f>[11]COOPEALFARORUIZ!L7</f>
        <v>Octubre</v>
      </c>
      <c r="L7" s="18" t="str">
        <f>[11]COOPEALFARORUIZ!M7</f>
        <v>Noviembre</v>
      </c>
      <c r="M7" s="18" t="str">
        <f>[11]COOPEALFARORUIZ!N7</f>
        <v>Diciembre</v>
      </c>
    </row>
    <row r="8" spans="1:13" x14ac:dyDescent="0.3">
      <c r="A8" s="19" t="str">
        <f>[11]COOPEALFARORUIZ!B8</f>
        <v>RESIDENCIAL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3">
      <c r="A9" s="20" t="str">
        <f>[11]COOPEALFARORUIZ!B9</f>
        <v>T-RE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3">
      <c r="A10" s="22" t="str">
        <f>[11]COOPEALFARORUIZ!B10</f>
        <v xml:space="preserve">a. Bloque 0-30 kWh </v>
      </c>
      <c r="B10" s="13">
        <f>[11]COOPEALFARORUIZ!C10</f>
        <v>2158.8000000000011</v>
      </c>
      <c r="C10" s="13">
        <f>[11]COOPEALFARORUIZ!D10</f>
        <v>2158.8000000000011</v>
      </c>
      <c r="D10" s="13">
        <f>[11]COOPEALFARORUIZ!E10</f>
        <v>2158.8000000000011</v>
      </c>
      <c r="E10" s="13">
        <f>[11]COOPEALFARORUIZ!F10</f>
        <v>2158.8000000000011</v>
      </c>
      <c r="F10" s="13">
        <f>[11]COOPEALFARORUIZ!G10</f>
        <v>2158.8000000000011</v>
      </c>
      <c r="G10" s="13">
        <f>[11]COOPEALFARORUIZ!H10</f>
        <v>2158.8000000000011</v>
      </c>
      <c r="H10" s="13">
        <f>[11]COOPEALFARORUIZ!I10</f>
        <v>2158.8000000000011</v>
      </c>
      <c r="I10" s="13">
        <f>[11]COOPEALFARORUIZ!J10</f>
        <v>2158.8000000000011</v>
      </c>
      <c r="J10" s="13">
        <f>[11]COOPEALFARORUIZ!K10</f>
        <v>2158.8000000000011</v>
      </c>
      <c r="K10" s="13">
        <f>[11]COOPEALFARORUIZ!L10</f>
        <v>2158.8000000000011</v>
      </c>
      <c r="L10" s="13">
        <f>[11]COOPEALFARORUIZ!M10</f>
        <v>2158.8000000000011</v>
      </c>
      <c r="M10" s="13">
        <f>[11]COOPEALFARORUIZ!N10</f>
        <v>2158.8000000000011</v>
      </c>
    </row>
    <row r="11" spans="1:13" x14ac:dyDescent="0.3">
      <c r="A11" s="22" t="str">
        <f>[11]COOPEALFARORUIZ!B11</f>
        <v>b. Bloque 31-200 kWh</v>
      </c>
      <c r="B11" s="13">
        <f>[11]COOPEALFARORUIZ!C11</f>
        <v>71.960000000000022</v>
      </c>
      <c r="C11" s="13">
        <f>[11]COOPEALFARORUIZ!D11</f>
        <v>71.960000000000022</v>
      </c>
      <c r="D11" s="13">
        <f>[11]COOPEALFARORUIZ!E11</f>
        <v>71.960000000000022</v>
      </c>
      <c r="E11" s="13">
        <f>[11]COOPEALFARORUIZ!F11</f>
        <v>71.960000000000022</v>
      </c>
      <c r="F11" s="13">
        <f>[11]COOPEALFARORUIZ!G11</f>
        <v>71.960000000000022</v>
      </c>
      <c r="G11" s="13">
        <f>[11]COOPEALFARORUIZ!H11</f>
        <v>71.960000000000022</v>
      </c>
      <c r="H11" s="13">
        <f>[11]COOPEALFARORUIZ!I11</f>
        <v>71.960000000000022</v>
      </c>
      <c r="I11" s="13">
        <f>[11]COOPEALFARORUIZ!J11</f>
        <v>71.960000000000022</v>
      </c>
      <c r="J11" s="13">
        <f>[11]COOPEALFARORUIZ!K11</f>
        <v>71.960000000000022</v>
      </c>
      <c r="K11" s="13">
        <f>[11]COOPEALFARORUIZ!L11</f>
        <v>71.960000000000022</v>
      </c>
      <c r="L11" s="13">
        <f>[11]COOPEALFARORUIZ!M11</f>
        <v>71.960000000000022</v>
      </c>
      <c r="M11" s="13">
        <f>[11]COOPEALFARORUIZ!N11</f>
        <v>71.960000000000022</v>
      </c>
    </row>
    <row r="12" spans="1:13" x14ac:dyDescent="0.3">
      <c r="A12" s="22" t="str">
        <f>[11]COOPEALFARORUIZ!B12</f>
        <v xml:space="preserve">c. Bloque mayor a 200 kWh </v>
      </c>
      <c r="B12" s="13">
        <f>[11]COOPEALFARORUIZ!C12</f>
        <v>93.55000000000004</v>
      </c>
      <c r="C12" s="13">
        <f>[11]COOPEALFARORUIZ!D12</f>
        <v>93.550000000000026</v>
      </c>
      <c r="D12" s="13">
        <f>[11]COOPEALFARORUIZ!E12</f>
        <v>93.55000000000004</v>
      </c>
      <c r="E12" s="13">
        <f>[11]COOPEALFARORUIZ!F12</f>
        <v>93.550000000000026</v>
      </c>
      <c r="F12" s="13">
        <f>[11]COOPEALFARORUIZ!G12</f>
        <v>93.55000000000004</v>
      </c>
      <c r="G12" s="13">
        <f>[11]COOPEALFARORUIZ!H12</f>
        <v>93.550000000000026</v>
      </c>
      <c r="H12" s="13">
        <f>[11]COOPEALFARORUIZ!I12</f>
        <v>93.55000000000004</v>
      </c>
      <c r="I12" s="13">
        <f>[11]COOPEALFARORUIZ!J12</f>
        <v>93.55000000000004</v>
      </c>
      <c r="J12" s="13">
        <f>[11]COOPEALFARORUIZ!K12</f>
        <v>93.550000000000026</v>
      </c>
      <c r="K12" s="13">
        <f>[11]COOPEALFARORUIZ!L12</f>
        <v>93.55000000000004</v>
      </c>
      <c r="L12" s="13">
        <f>[11]COOPEALFARORUIZ!M12</f>
        <v>93.550000000000026</v>
      </c>
      <c r="M12" s="13">
        <f>[11]COOPEALFARORUIZ!N12</f>
        <v>93.55000000000004</v>
      </c>
    </row>
    <row r="13" spans="1:13" x14ac:dyDescent="0.3">
      <c r="A13" s="19" t="str">
        <f>[11]COOPEALFARORUIZ!B13</f>
        <v>COMERCIOS Y SERVICIOS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20" t="str">
        <f>[11]COOPEALFARORUIZ!B14</f>
        <v>T-CO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3">
      <c r="A15" s="22" t="str">
        <f>[11]COOPEALFARORUIZ!B15</f>
        <v>a. Consumo de Energía menor o igual a 3000 kWh</v>
      </c>
      <c r="B15" s="13">
        <f>[11]COOPEALFARORUIZ!C15</f>
        <v>100.73</v>
      </c>
      <c r="C15" s="13">
        <f>[11]COOPEALFARORUIZ!D15</f>
        <v>100.73</v>
      </c>
      <c r="D15" s="13">
        <f>[11]COOPEALFARORUIZ!E15</f>
        <v>100.73</v>
      </c>
      <c r="E15" s="13">
        <f>[11]COOPEALFARORUIZ!F15</f>
        <v>100.73</v>
      </c>
      <c r="F15" s="13">
        <f>[11]COOPEALFARORUIZ!G15</f>
        <v>100.73</v>
      </c>
      <c r="G15" s="13">
        <f>[11]COOPEALFARORUIZ!H15</f>
        <v>100.73</v>
      </c>
      <c r="H15" s="13">
        <f>[11]COOPEALFARORUIZ!I15</f>
        <v>100.73</v>
      </c>
      <c r="I15" s="13">
        <f>[11]COOPEALFARORUIZ!J15</f>
        <v>100.73</v>
      </c>
      <c r="J15" s="13">
        <f>[11]COOPEALFARORUIZ!K15</f>
        <v>100.73</v>
      </c>
      <c r="K15" s="13">
        <f>[11]COOPEALFARORUIZ!L15</f>
        <v>100.73</v>
      </c>
      <c r="L15" s="13">
        <f>[11]COOPEALFARORUIZ!M15</f>
        <v>100.73</v>
      </c>
      <c r="M15" s="13">
        <f>[11]COOPEALFARORUIZ!N15</f>
        <v>100.73</v>
      </c>
    </row>
    <row r="16" spans="1:13" x14ac:dyDescent="0.3">
      <c r="A16" s="22" t="str">
        <f>[11]COOPEALFARORUIZ!B16</f>
        <v xml:space="preserve">b. Bloque 0-3000 kWh </v>
      </c>
      <c r="B16" s="13">
        <f>[11]COOPEALFARORUIZ!C16</f>
        <v>183480</v>
      </c>
      <c r="C16" s="13">
        <f>[11]COOPEALFARORUIZ!D16</f>
        <v>183480</v>
      </c>
      <c r="D16" s="13">
        <f>[11]COOPEALFARORUIZ!E16</f>
        <v>183480</v>
      </c>
      <c r="E16" s="13">
        <f>[11]COOPEALFARORUIZ!F16</f>
        <v>183480</v>
      </c>
      <c r="F16" s="13">
        <f>[11]COOPEALFARORUIZ!G16</f>
        <v>183480</v>
      </c>
      <c r="G16" s="13">
        <f>[11]COOPEALFARORUIZ!H16</f>
        <v>183480</v>
      </c>
      <c r="H16" s="13">
        <f>[11]COOPEALFARORUIZ!I16</f>
        <v>183480</v>
      </c>
      <c r="I16" s="13">
        <f>[11]COOPEALFARORUIZ!J16</f>
        <v>183480</v>
      </c>
      <c r="J16" s="13">
        <f>[11]COOPEALFARORUIZ!K16</f>
        <v>183480</v>
      </c>
      <c r="K16" s="13">
        <f>[11]COOPEALFARORUIZ!L16</f>
        <v>183480</v>
      </c>
      <c r="L16" s="13">
        <f>[11]COOPEALFARORUIZ!M16</f>
        <v>183480</v>
      </c>
      <c r="M16" s="13">
        <f>[11]COOPEALFARORUIZ!N16</f>
        <v>183480</v>
      </c>
    </row>
    <row r="17" spans="1:14" x14ac:dyDescent="0.3">
      <c r="A17" s="22" t="str">
        <f>[11]COOPEALFARORUIZ!B17</f>
        <v xml:space="preserve">c. Bloque mayor a 3000 kWh </v>
      </c>
      <c r="B17" s="13">
        <f>[11]COOPEALFARORUIZ!C17</f>
        <v>61.160000000000025</v>
      </c>
      <c r="C17" s="13">
        <f>[11]COOPEALFARORUIZ!D17</f>
        <v>61.160000000000018</v>
      </c>
      <c r="D17" s="13">
        <f>[11]COOPEALFARORUIZ!E17</f>
        <v>61.160000000000025</v>
      </c>
      <c r="E17" s="13">
        <f>[11]COOPEALFARORUIZ!F17</f>
        <v>61.160000000000018</v>
      </c>
      <c r="F17" s="13">
        <f>[11]COOPEALFARORUIZ!G17</f>
        <v>61.160000000000025</v>
      </c>
      <c r="G17" s="13">
        <f>[11]COOPEALFARORUIZ!H17</f>
        <v>61.160000000000018</v>
      </c>
      <c r="H17" s="13">
        <f>[11]COOPEALFARORUIZ!I17</f>
        <v>61.160000000000025</v>
      </c>
      <c r="I17" s="13">
        <f>[11]COOPEALFARORUIZ!J17</f>
        <v>61.160000000000025</v>
      </c>
      <c r="J17" s="13">
        <f>[11]COOPEALFARORUIZ!K17</f>
        <v>61.160000000000018</v>
      </c>
      <c r="K17" s="13">
        <f>[11]COOPEALFARORUIZ!L17</f>
        <v>61.160000000000025</v>
      </c>
      <c r="L17" s="13">
        <f>[11]COOPEALFARORUIZ!M17</f>
        <v>61.160000000000018</v>
      </c>
      <c r="M17" s="13">
        <f>[11]COOPEALFARORUIZ!N17</f>
        <v>61.160000000000025</v>
      </c>
    </row>
    <row r="18" spans="1:14" x14ac:dyDescent="0.3">
      <c r="A18" s="22" t="str">
        <f>[11]COOPEALFARORUIZ!B18</f>
        <v xml:space="preserve">d. Bloque 0-15 kW </v>
      </c>
      <c r="B18" s="13">
        <f>[11]COOPEALFARORUIZ!C18</f>
        <v>143414.10000000003</v>
      </c>
      <c r="C18" s="13">
        <f>[11]COOPEALFARORUIZ!D18</f>
        <v>143414.10000000006</v>
      </c>
      <c r="D18" s="13">
        <f>[11]COOPEALFARORUIZ!E18</f>
        <v>143414.10000000003</v>
      </c>
      <c r="E18" s="13">
        <f>[11]COOPEALFARORUIZ!F18</f>
        <v>143414.10000000006</v>
      </c>
      <c r="F18" s="13">
        <f>[11]COOPEALFARORUIZ!G18</f>
        <v>143414.10000000003</v>
      </c>
      <c r="G18" s="13">
        <f>[11]COOPEALFARORUIZ!H18</f>
        <v>143414.10000000006</v>
      </c>
      <c r="H18" s="13">
        <f>[11]COOPEALFARORUIZ!I18</f>
        <v>143414.10000000003</v>
      </c>
      <c r="I18" s="13">
        <f>[11]COOPEALFARORUIZ!J18</f>
        <v>143414.10000000003</v>
      </c>
      <c r="J18" s="13">
        <f>[11]COOPEALFARORUIZ!K18</f>
        <v>143414.10000000006</v>
      </c>
      <c r="K18" s="13">
        <f>[11]COOPEALFARORUIZ!L18</f>
        <v>143414.10000000003</v>
      </c>
      <c r="L18" s="13">
        <f>[11]COOPEALFARORUIZ!M18</f>
        <v>143414.10000000006</v>
      </c>
      <c r="M18" s="13">
        <f>[11]COOPEALFARORUIZ!N18</f>
        <v>143414.10000000003</v>
      </c>
    </row>
    <row r="19" spans="1:14" x14ac:dyDescent="0.3">
      <c r="A19" s="22" t="str">
        <f>[11]COOPEALFARORUIZ!B19</f>
        <v xml:space="preserve">e. Bloque mayor a 15 kW </v>
      </c>
      <c r="B19" s="13">
        <f>[11]COOPEALFARORUIZ!C19</f>
        <v>9560.94</v>
      </c>
      <c r="C19" s="13">
        <f>[11]COOPEALFARORUIZ!D19</f>
        <v>9560.94</v>
      </c>
      <c r="D19" s="13">
        <f>[11]COOPEALFARORUIZ!E19</f>
        <v>9560.94</v>
      </c>
      <c r="E19" s="13">
        <f>[11]COOPEALFARORUIZ!F19</f>
        <v>9560.94</v>
      </c>
      <c r="F19" s="13">
        <f>[11]COOPEALFARORUIZ!G19</f>
        <v>9560.94</v>
      </c>
      <c r="G19" s="13">
        <f>[11]COOPEALFARORUIZ!H19</f>
        <v>9560.94</v>
      </c>
      <c r="H19" s="13">
        <f>[11]COOPEALFARORUIZ!I19</f>
        <v>9560.94</v>
      </c>
      <c r="I19" s="13">
        <f>[11]COOPEALFARORUIZ!J19</f>
        <v>9560.94</v>
      </c>
      <c r="J19" s="13">
        <f>[11]COOPEALFARORUIZ!K19</f>
        <v>9560.94</v>
      </c>
      <c r="K19" s="13">
        <f>[11]COOPEALFARORUIZ!L19</f>
        <v>9560.94</v>
      </c>
      <c r="L19" s="13">
        <f>[11]COOPEALFARORUIZ!M19</f>
        <v>9560.94</v>
      </c>
      <c r="M19" s="13">
        <f>[11]COOPEALFARORUIZ!N19</f>
        <v>9560.94</v>
      </c>
    </row>
    <row r="20" spans="1:14" x14ac:dyDescent="0.3">
      <c r="A20" s="19" t="str">
        <f>[11]COOPEALFARORUIZ!B20</f>
        <v>INDUSTRIAL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"/>
    </row>
    <row r="21" spans="1:14" x14ac:dyDescent="0.3">
      <c r="A21" s="20" t="str">
        <f>[11]COOPEALFARORUIZ!B21</f>
        <v>T-IN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</row>
    <row r="22" spans="1:14" x14ac:dyDescent="0.3">
      <c r="A22" s="22" t="str">
        <f>[11]COOPEALFARORUIZ!B22</f>
        <v>a. Consumo de Energía menor o igual a 3000 kWh</v>
      </c>
      <c r="B22" s="13">
        <f>[11]COOPEALFARORUIZ!C22</f>
        <v>100.73</v>
      </c>
      <c r="C22" s="13">
        <f>[11]COOPEALFARORUIZ!D22</f>
        <v>100.73</v>
      </c>
      <c r="D22" s="13">
        <f>[11]COOPEALFARORUIZ!E22</f>
        <v>100.73</v>
      </c>
      <c r="E22" s="13">
        <f>[11]COOPEALFARORUIZ!F22</f>
        <v>100.73</v>
      </c>
      <c r="F22" s="13">
        <f>[11]COOPEALFARORUIZ!G22</f>
        <v>100.73</v>
      </c>
      <c r="G22" s="13">
        <f>[11]COOPEALFARORUIZ!H22</f>
        <v>100.73</v>
      </c>
      <c r="H22" s="13">
        <f>[11]COOPEALFARORUIZ!I22</f>
        <v>100.73</v>
      </c>
      <c r="I22" s="13">
        <f>[11]COOPEALFARORUIZ!J22</f>
        <v>100.73</v>
      </c>
      <c r="J22" s="13">
        <f>[11]COOPEALFARORUIZ!K22</f>
        <v>100.73</v>
      </c>
      <c r="K22" s="13">
        <f>[11]COOPEALFARORUIZ!L22</f>
        <v>100.73</v>
      </c>
      <c r="L22" s="13">
        <f>[11]COOPEALFARORUIZ!M22</f>
        <v>100.73</v>
      </c>
      <c r="M22" s="13">
        <f>[11]COOPEALFARORUIZ!N22</f>
        <v>100.73</v>
      </c>
      <c r="N22" s="23"/>
    </row>
    <row r="23" spans="1:14" x14ac:dyDescent="0.3">
      <c r="A23" s="22" t="str">
        <f>[11]COOPEALFARORUIZ!B23</f>
        <v xml:space="preserve">b. Bloque 0-3000 kWh </v>
      </c>
      <c r="B23" s="13">
        <f>[11]COOPEALFARORUIZ!C23</f>
        <v>183480</v>
      </c>
      <c r="C23" s="13">
        <f>[11]COOPEALFARORUIZ!D23</f>
        <v>183480</v>
      </c>
      <c r="D23" s="13">
        <f>[11]COOPEALFARORUIZ!E23</f>
        <v>183480</v>
      </c>
      <c r="E23" s="13">
        <f>[11]COOPEALFARORUIZ!F23</f>
        <v>183480</v>
      </c>
      <c r="F23" s="13">
        <f>[11]COOPEALFARORUIZ!G23</f>
        <v>183480</v>
      </c>
      <c r="G23" s="13">
        <f>[11]COOPEALFARORUIZ!H23</f>
        <v>183480</v>
      </c>
      <c r="H23" s="13">
        <f>[11]COOPEALFARORUIZ!I23</f>
        <v>183480</v>
      </c>
      <c r="I23" s="13">
        <f>[11]COOPEALFARORUIZ!J23</f>
        <v>183480</v>
      </c>
      <c r="J23" s="13">
        <f>[11]COOPEALFARORUIZ!K23</f>
        <v>183480</v>
      </c>
      <c r="K23" s="13">
        <f>[11]COOPEALFARORUIZ!L23</f>
        <v>183480</v>
      </c>
      <c r="L23" s="13">
        <f>[11]COOPEALFARORUIZ!M23</f>
        <v>183480</v>
      </c>
      <c r="M23" s="13">
        <f>[11]COOPEALFARORUIZ!N23</f>
        <v>183480</v>
      </c>
      <c r="N23" s="23"/>
    </row>
    <row r="24" spans="1:14" x14ac:dyDescent="0.3">
      <c r="A24" s="22" t="str">
        <f>[11]COOPEALFARORUIZ!B24</f>
        <v xml:space="preserve">c. Bloque mayor a 3000 kWh </v>
      </c>
      <c r="B24" s="13">
        <f>[11]COOPEALFARORUIZ!C24</f>
        <v>61.160000000000025</v>
      </c>
      <c r="C24" s="13">
        <f>[11]COOPEALFARORUIZ!D24</f>
        <v>61.160000000000018</v>
      </c>
      <c r="D24" s="13">
        <f>[11]COOPEALFARORUIZ!E24</f>
        <v>61.160000000000025</v>
      </c>
      <c r="E24" s="13">
        <f>[11]COOPEALFARORUIZ!F24</f>
        <v>61.160000000000018</v>
      </c>
      <c r="F24" s="13">
        <f>[11]COOPEALFARORUIZ!G24</f>
        <v>61.160000000000025</v>
      </c>
      <c r="G24" s="13">
        <f>[11]COOPEALFARORUIZ!H24</f>
        <v>61.160000000000018</v>
      </c>
      <c r="H24" s="13">
        <f>[11]COOPEALFARORUIZ!I24</f>
        <v>61.160000000000025</v>
      </c>
      <c r="I24" s="13">
        <f>[11]COOPEALFARORUIZ!J24</f>
        <v>61.160000000000025</v>
      </c>
      <c r="J24" s="13">
        <f>[11]COOPEALFARORUIZ!K24</f>
        <v>61.160000000000018</v>
      </c>
      <c r="K24" s="13">
        <f>[11]COOPEALFARORUIZ!L24</f>
        <v>61.160000000000025</v>
      </c>
      <c r="L24" s="13">
        <f>[11]COOPEALFARORUIZ!M24</f>
        <v>61.160000000000018</v>
      </c>
      <c r="M24" s="13">
        <f>[11]COOPEALFARORUIZ!N24</f>
        <v>61.160000000000025</v>
      </c>
      <c r="N24" s="23"/>
    </row>
    <row r="25" spans="1:14" x14ac:dyDescent="0.3">
      <c r="A25" s="22" t="str">
        <f>[11]COOPEALFARORUIZ!B25</f>
        <v>d. Bloque 0-15 kW</v>
      </c>
      <c r="B25" s="13">
        <f>[11]COOPEALFARORUIZ!C25</f>
        <v>143414.10000000003</v>
      </c>
      <c r="C25" s="13">
        <f>[11]COOPEALFARORUIZ!D25</f>
        <v>143414.10000000006</v>
      </c>
      <c r="D25" s="13">
        <f>[11]COOPEALFARORUIZ!E25</f>
        <v>143414.10000000003</v>
      </c>
      <c r="E25" s="13">
        <f>[11]COOPEALFARORUIZ!F25</f>
        <v>143414.10000000006</v>
      </c>
      <c r="F25" s="13">
        <f>[11]COOPEALFARORUIZ!G25</f>
        <v>143414.10000000003</v>
      </c>
      <c r="G25" s="13">
        <f>[11]COOPEALFARORUIZ!H25</f>
        <v>143414.10000000006</v>
      </c>
      <c r="H25" s="13">
        <f>[11]COOPEALFARORUIZ!I25</f>
        <v>143414.10000000003</v>
      </c>
      <c r="I25" s="13">
        <f>[11]COOPEALFARORUIZ!J25</f>
        <v>143414.10000000003</v>
      </c>
      <c r="J25" s="13">
        <f>[11]COOPEALFARORUIZ!K25</f>
        <v>143414.10000000006</v>
      </c>
      <c r="K25" s="13">
        <f>[11]COOPEALFARORUIZ!L25</f>
        <v>143414.10000000003</v>
      </c>
      <c r="L25" s="13">
        <f>[11]COOPEALFARORUIZ!M25</f>
        <v>143414.10000000006</v>
      </c>
      <c r="M25" s="13">
        <f>[11]COOPEALFARORUIZ!N25</f>
        <v>143414.10000000003</v>
      </c>
      <c r="N25" s="23"/>
    </row>
    <row r="26" spans="1:14" x14ac:dyDescent="0.3">
      <c r="A26" s="22" t="str">
        <f>[11]COOPEALFARORUIZ!B26</f>
        <v xml:space="preserve">e. Bloque mayor a 15 kW </v>
      </c>
      <c r="B26" s="13">
        <f>[11]COOPEALFARORUIZ!C26</f>
        <v>9560.94</v>
      </c>
      <c r="C26" s="13">
        <f>[11]COOPEALFARORUIZ!D26</f>
        <v>9560.94</v>
      </c>
      <c r="D26" s="13">
        <f>[11]COOPEALFARORUIZ!E26</f>
        <v>9560.94</v>
      </c>
      <c r="E26" s="13">
        <f>[11]COOPEALFARORUIZ!F26</f>
        <v>9560.94</v>
      </c>
      <c r="F26" s="13">
        <f>[11]COOPEALFARORUIZ!G26</f>
        <v>9560.94</v>
      </c>
      <c r="G26" s="13">
        <f>[11]COOPEALFARORUIZ!H26</f>
        <v>9560.94</v>
      </c>
      <c r="H26" s="13">
        <f>[11]COOPEALFARORUIZ!I26</f>
        <v>9560.94</v>
      </c>
      <c r="I26" s="13">
        <f>[11]COOPEALFARORUIZ!J26</f>
        <v>9560.94</v>
      </c>
      <c r="J26" s="13">
        <f>[11]COOPEALFARORUIZ!K26</f>
        <v>9560.94</v>
      </c>
      <c r="K26" s="13">
        <f>[11]COOPEALFARORUIZ!L26</f>
        <v>9560.94</v>
      </c>
      <c r="L26" s="13">
        <f>[11]COOPEALFARORUIZ!M26</f>
        <v>9560.94</v>
      </c>
      <c r="M26" s="13">
        <f>[11]COOPEALFARORUIZ!N26</f>
        <v>9560.94</v>
      </c>
      <c r="N26" s="23"/>
    </row>
    <row r="27" spans="1:14" x14ac:dyDescent="0.3">
      <c r="A27" s="19" t="str">
        <f>[11]COOPEALFARORUIZ!B27</f>
        <v>ALUMBRADO PÚBLICO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3"/>
    </row>
    <row r="28" spans="1:14" x14ac:dyDescent="0.3">
      <c r="A28" s="64" t="str">
        <f>[11]COOPEALFARORUIZ!B28</f>
        <v>T-AP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23"/>
    </row>
    <row r="29" spans="1:14" x14ac:dyDescent="0.3">
      <c r="A29" s="22" t="str">
        <f>[11]COOPEALFARORUIZ!B29</f>
        <v xml:space="preserve">a. Bloque 0-30 kWh </v>
      </c>
      <c r="B29" s="13">
        <f>[11]COOPEALFARORUIZ!C29</f>
        <v>91.800000000000026</v>
      </c>
      <c r="C29" s="13">
        <f>[11]COOPEALFARORUIZ!D29</f>
        <v>91.8</v>
      </c>
      <c r="D29" s="13">
        <f>[11]COOPEALFARORUIZ!E29</f>
        <v>91.800000000000026</v>
      </c>
      <c r="E29" s="13">
        <f>[11]COOPEALFARORUIZ!F29</f>
        <v>91.800000000000011</v>
      </c>
      <c r="F29" s="13">
        <f>[11]COOPEALFARORUIZ!G29</f>
        <v>91.800000000000026</v>
      </c>
      <c r="G29" s="13">
        <f>[11]COOPEALFARORUIZ!H29</f>
        <v>91.800000000000011</v>
      </c>
      <c r="H29" s="13">
        <f>[11]COOPEALFARORUIZ!I29</f>
        <v>91.800000000000026</v>
      </c>
      <c r="I29" s="13">
        <f>[11]COOPEALFARORUIZ!J29</f>
        <v>91.800000000000026</v>
      </c>
      <c r="J29" s="13">
        <f>[11]COOPEALFARORUIZ!K29</f>
        <v>91.800000000000011</v>
      </c>
      <c r="K29" s="13">
        <f>[11]COOPEALFARORUIZ!L29</f>
        <v>91.800000000000026</v>
      </c>
      <c r="L29" s="13">
        <f>[11]COOPEALFARORUIZ!M29</f>
        <v>91.800000000000011</v>
      </c>
      <c r="M29" s="13">
        <f>[11]COOPEALFARORUIZ!N29</f>
        <v>91.800000000000026</v>
      </c>
      <c r="N29" s="23"/>
    </row>
    <row r="30" spans="1:14" x14ac:dyDescent="0.3">
      <c r="A30" s="22" t="str">
        <f>[11]COOPEALFARORUIZ!B30</f>
        <v xml:space="preserve">b. Bloque 31-50 000 kWh </v>
      </c>
      <c r="B30" s="13">
        <f>[11]COOPEALFARORUIZ!C30</f>
        <v>3.0600000000000014</v>
      </c>
      <c r="C30" s="13">
        <f>[11]COOPEALFARORUIZ!D30</f>
        <v>3.0600000000000014</v>
      </c>
      <c r="D30" s="13">
        <f>[11]COOPEALFARORUIZ!E30</f>
        <v>3.0600000000000014</v>
      </c>
      <c r="E30" s="13">
        <f>[11]COOPEALFARORUIZ!F30</f>
        <v>3.0600000000000014</v>
      </c>
      <c r="F30" s="13">
        <f>[11]COOPEALFARORUIZ!G30</f>
        <v>3.0600000000000014</v>
      </c>
      <c r="G30" s="13">
        <f>[11]COOPEALFARORUIZ!H30</f>
        <v>3.0600000000000014</v>
      </c>
      <c r="H30" s="13">
        <f>[11]COOPEALFARORUIZ!I30</f>
        <v>3.0600000000000014</v>
      </c>
      <c r="I30" s="13">
        <f>[11]COOPEALFARORUIZ!J30</f>
        <v>3.0600000000000014</v>
      </c>
      <c r="J30" s="13">
        <f>[11]COOPEALFARORUIZ!K30</f>
        <v>3.0600000000000014</v>
      </c>
      <c r="K30" s="13">
        <f>[11]COOPEALFARORUIZ!L30</f>
        <v>3.0600000000000014</v>
      </c>
      <c r="L30" s="13">
        <f>[11]COOPEALFARORUIZ!M30</f>
        <v>3.0600000000000014</v>
      </c>
      <c r="M30" s="13">
        <f>[11]COOPEALFARORUIZ!N30</f>
        <v>3.0600000000000014</v>
      </c>
      <c r="N30" s="23"/>
    </row>
    <row r="31" spans="1:14" x14ac:dyDescent="0.3">
      <c r="A31" s="22" t="str">
        <f>[11]COOPEALFARORUIZ!B31</f>
        <v>c. Bloque mayor a 50 000 kWh</v>
      </c>
      <c r="B31" s="13">
        <f>[11]COOPEALFARORUIZ!C31</f>
        <v>153000</v>
      </c>
      <c r="C31" s="13">
        <f>[11]COOPEALFARORUIZ!D31</f>
        <v>153000</v>
      </c>
      <c r="D31" s="13">
        <f>[11]COOPEALFARORUIZ!E31</f>
        <v>153000</v>
      </c>
      <c r="E31" s="13">
        <f>[11]COOPEALFARORUIZ!F31</f>
        <v>153000</v>
      </c>
      <c r="F31" s="13">
        <f>[11]COOPEALFARORUIZ!G31</f>
        <v>153000</v>
      </c>
      <c r="G31" s="13">
        <f>[11]COOPEALFARORUIZ!H31</f>
        <v>153000</v>
      </c>
      <c r="H31" s="13">
        <f>[11]COOPEALFARORUIZ!I31</f>
        <v>153000</v>
      </c>
      <c r="I31" s="13">
        <f>[11]COOPEALFARORUIZ!J31</f>
        <v>153000</v>
      </c>
      <c r="J31" s="13">
        <f>[11]COOPEALFARORUIZ!K31</f>
        <v>153000</v>
      </c>
      <c r="K31" s="13">
        <f>[11]COOPEALFARORUIZ!L31</f>
        <v>153000</v>
      </c>
      <c r="L31" s="13">
        <f>[11]COOPEALFARORUIZ!M31</f>
        <v>153000</v>
      </c>
      <c r="M31" s="13">
        <f>[11]COOPEALFARORUIZ!N31</f>
        <v>153000</v>
      </c>
      <c r="N31" s="23"/>
    </row>
    <row r="32" spans="1:14" x14ac:dyDescent="0.3">
      <c r="A32" s="73" t="str">
        <f>[11]COOPEALFARORUIZ!B32</f>
        <v>Tarifa de acceso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23"/>
    </row>
    <row r="33" spans="1:14" x14ac:dyDescent="0.3">
      <c r="A33" s="74" t="str">
        <f>[11]COOPEALFARORUIZ!B33</f>
        <v>T-TA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23"/>
    </row>
    <row r="34" spans="1:14" x14ac:dyDescent="0.3">
      <c r="A34" s="22" t="str">
        <f>[11]COOPEALFARORUIZ!B34</f>
        <v>a. Consumo de Energía cada kWh</v>
      </c>
      <c r="B34" s="81">
        <f>[11]COOPEALFARORUIZ!C34</f>
        <v>25.37</v>
      </c>
      <c r="C34" s="81">
        <f>[11]COOPEALFARORUIZ!D34</f>
        <v>25.37</v>
      </c>
      <c r="D34" s="81">
        <f>[11]COOPEALFARORUIZ!E34</f>
        <v>25.37</v>
      </c>
      <c r="E34" s="81">
        <f>[11]COOPEALFARORUIZ!F34</f>
        <v>25.37</v>
      </c>
      <c r="F34" s="81">
        <f>[11]COOPEALFARORUIZ!G34</f>
        <v>25.37</v>
      </c>
      <c r="G34" s="81">
        <f>[11]COOPEALFARORUIZ!H34</f>
        <v>25.37</v>
      </c>
      <c r="H34" s="81">
        <f>[11]COOPEALFARORUIZ!I34</f>
        <v>25.37</v>
      </c>
      <c r="I34" s="81">
        <f>[11]COOPEALFARORUIZ!J34</f>
        <v>25.37</v>
      </c>
      <c r="J34" s="81">
        <f>[11]COOPEALFARORUIZ!K34</f>
        <v>25.37</v>
      </c>
      <c r="K34" s="120">
        <f>[11]COOPEALFARORUIZ!L34</f>
        <v>25.37</v>
      </c>
      <c r="L34" s="120">
        <f>[11]COOPEALFARORUIZ!M34</f>
        <v>25.37</v>
      </c>
      <c r="M34" s="120">
        <f>[11]COOPEALFARORUIZ!N34</f>
        <v>25.37</v>
      </c>
      <c r="N34" s="23"/>
    </row>
    <row r="35" spans="1:14" x14ac:dyDescent="0.3">
      <c r="A35" s="114" t="str">
        <f>[11]COOPEALFARORUIZ!B35</f>
        <v>Tarifa en centros de recarga rápida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22"/>
      <c r="L35" s="122"/>
      <c r="M35" s="122"/>
    </row>
    <row r="36" spans="1:14" x14ac:dyDescent="0.3">
      <c r="A36" s="66" t="str">
        <f>[11]COOPEALFARORUIZ!B36</f>
        <v>T-VE</v>
      </c>
      <c r="B36" s="22"/>
      <c r="C36" s="22"/>
      <c r="D36" s="22"/>
      <c r="E36" s="22"/>
      <c r="F36" s="22"/>
      <c r="G36" s="22"/>
      <c r="H36" s="22"/>
      <c r="I36" s="22"/>
      <c r="J36" s="22"/>
      <c r="K36" s="129"/>
      <c r="L36" s="129"/>
      <c r="M36" s="129"/>
    </row>
    <row r="37" spans="1:14" x14ac:dyDescent="0.3">
      <c r="A37" s="116" t="str">
        <f>[11]COOPEALFARORUIZ!B37</f>
        <v>b. Por minuto de recarga de energía</v>
      </c>
      <c r="B37" s="153">
        <f>[11]COOPEALFARORUIZ!C37</f>
        <v>137</v>
      </c>
      <c r="C37" s="153">
        <f>[11]COOPEALFARORUIZ!D37</f>
        <v>137</v>
      </c>
      <c r="D37" s="153">
        <f>[11]COOPEALFARORUIZ!E37</f>
        <v>137</v>
      </c>
      <c r="E37" s="153">
        <f>[11]COOPEALFARORUIZ!F37</f>
        <v>137</v>
      </c>
      <c r="F37" s="153">
        <f>[11]COOPEALFARORUIZ!G37</f>
        <v>137</v>
      </c>
      <c r="G37" s="153">
        <f>[11]COOPEALFARORUIZ!H37</f>
        <v>137</v>
      </c>
      <c r="H37" s="153">
        <f>[11]COOPEALFARORUIZ!I37</f>
        <v>137</v>
      </c>
      <c r="I37" s="155">
        <f>[11]COOPEALFARORUIZ!J37</f>
        <v>137</v>
      </c>
      <c r="J37" s="153">
        <f>[11]COOPEALFARORUIZ!K37</f>
        <v>137</v>
      </c>
      <c r="K37" s="155">
        <f>[11]COOPEALFARORUIZ!L37</f>
        <v>137</v>
      </c>
      <c r="L37" s="155">
        <f>[11]COOPEALFARORUIZ!M37</f>
        <v>137</v>
      </c>
      <c r="M37" s="155">
        <f>[11]COOPEALFARORUIZ!N37</f>
        <v>137</v>
      </c>
    </row>
    <row r="38" spans="1:14" x14ac:dyDescent="0.3">
      <c r="A38" s="66" t="str">
        <f>[11]COOPEALFARORUIZ!B38</f>
        <v>Tarifa residencial modalidad prepago</v>
      </c>
      <c r="B38" s="152"/>
      <c r="C38" s="152"/>
      <c r="D38" s="152"/>
      <c r="E38" s="152"/>
      <c r="F38" s="152"/>
      <c r="G38" s="152"/>
      <c r="H38" s="152"/>
      <c r="I38" s="159"/>
      <c r="J38" s="152"/>
      <c r="K38" s="159"/>
      <c r="L38" s="159"/>
      <c r="M38" s="159"/>
    </row>
    <row r="39" spans="1:14" x14ac:dyDescent="0.3">
      <c r="A39" s="66" t="str">
        <f>[11]COOPEALFARORUIZ!B39</f>
        <v>T-RP</v>
      </c>
      <c r="B39" s="152"/>
      <c r="C39" s="152"/>
      <c r="D39" s="152"/>
      <c r="E39" s="152"/>
      <c r="F39" s="152"/>
      <c r="G39" s="152"/>
      <c r="H39" s="152"/>
      <c r="I39" s="159"/>
      <c r="J39" s="152"/>
      <c r="K39" s="159"/>
      <c r="L39" s="159"/>
      <c r="M39" s="159"/>
    </row>
    <row r="40" spans="1:14" x14ac:dyDescent="0.3">
      <c r="A40" s="22" t="str">
        <f>[11]COOPEALFARORUIZ!B40</f>
        <v xml:space="preserve">a. Bloque 0-30 kWh </v>
      </c>
      <c r="B40" s="81">
        <f>[11]COOPEALFARORUIZ!C40</f>
        <v>2158.8000000000011</v>
      </c>
      <c r="C40" s="81">
        <f>[11]COOPEALFARORUIZ!D40</f>
        <v>2158.8000000000011</v>
      </c>
      <c r="D40" s="81">
        <f>[11]COOPEALFARORUIZ!E40</f>
        <v>2158.8000000000011</v>
      </c>
      <c r="E40" s="81">
        <f>[11]COOPEALFARORUIZ!F40</f>
        <v>2158.8000000000011</v>
      </c>
      <c r="F40" s="81">
        <f>[11]COOPEALFARORUIZ!G40</f>
        <v>2158.8000000000011</v>
      </c>
      <c r="G40" s="81">
        <f>[11]COOPEALFARORUIZ!H40</f>
        <v>2158.8000000000011</v>
      </c>
      <c r="H40" s="81">
        <f>[11]COOPEALFARORUIZ!I40</f>
        <v>2158.8000000000011</v>
      </c>
      <c r="I40" s="158">
        <f>[11]COOPEALFARORUIZ!J40</f>
        <v>2158.8000000000011</v>
      </c>
      <c r="J40" s="81">
        <f>[11]COOPEALFARORUIZ!K40</f>
        <v>2158.8000000000011</v>
      </c>
      <c r="K40" s="158">
        <f>[11]COOPEALFARORUIZ!L40</f>
        <v>2158.8000000000011</v>
      </c>
      <c r="L40" s="158">
        <f>[11]COOPEALFARORUIZ!M40</f>
        <v>2158.8000000000011</v>
      </c>
      <c r="M40" s="158">
        <f>[11]COOPEALFARORUIZ!N40</f>
        <v>2158.8000000000011</v>
      </c>
    </row>
    <row r="41" spans="1:14" x14ac:dyDescent="0.3">
      <c r="A41" s="22" t="str">
        <f>[11]COOPEALFARORUIZ!B41</f>
        <v>b. Bloque 31-200 kWh</v>
      </c>
      <c r="B41" s="81">
        <f>[11]COOPEALFARORUIZ!C41</f>
        <v>71.960000000000022</v>
      </c>
      <c r="C41" s="81">
        <f>[11]COOPEALFARORUIZ!D41</f>
        <v>71.960000000000022</v>
      </c>
      <c r="D41" s="81">
        <f>[11]COOPEALFARORUIZ!E41</f>
        <v>71.960000000000022</v>
      </c>
      <c r="E41" s="81">
        <f>[11]COOPEALFARORUIZ!F41</f>
        <v>71.960000000000022</v>
      </c>
      <c r="F41" s="81">
        <f>[11]COOPEALFARORUIZ!G41</f>
        <v>71.960000000000022</v>
      </c>
      <c r="G41" s="81">
        <f>[11]COOPEALFARORUIZ!H41</f>
        <v>71.960000000000022</v>
      </c>
      <c r="H41" s="81">
        <f>[11]COOPEALFARORUIZ!I41</f>
        <v>71.960000000000022</v>
      </c>
      <c r="I41" s="158">
        <f>[11]COOPEALFARORUIZ!J41</f>
        <v>71.960000000000022</v>
      </c>
      <c r="J41" s="81">
        <f>[11]COOPEALFARORUIZ!K41</f>
        <v>71.960000000000022</v>
      </c>
      <c r="K41" s="158">
        <f>[11]COOPEALFARORUIZ!L41</f>
        <v>71.960000000000022</v>
      </c>
      <c r="L41" s="158">
        <f>[11]COOPEALFARORUIZ!M41</f>
        <v>71.960000000000022</v>
      </c>
      <c r="M41" s="158">
        <f>[11]COOPEALFARORUIZ!N41</f>
        <v>71.960000000000022</v>
      </c>
    </row>
    <row r="42" spans="1:14" x14ac:dyDescent="0.3">
      <c r="A42" s="116" t="str">
        <f>[11]COOPEALFARORUIZ!B42</f>
        <v xml:space="preserve">c. Bloque mayor a 200 kWh </v>
      </c>
      <c r="B42" s="121">
        <f>[11]COOPEALFARORUIZ!C42</f>
        <v>93.55000000000004</v>
      </c>
      <c r="C42" s="121">
        <f>[11]COOPEALFARORUIZ!D42</f>
        <v>93.550000000000026</v>
      </c>
      <c r="D42" s="121">
        <f>[11]COOPEALFARORUIZ!E42</f>
        <v>93.55000000000004</v>
      </c>
      <c r="E42" s="121">
        <f>[11]COOPEALFARORUIZ!F42</f>
        <v>93.550000000000026</v>
      </c>
      <c r="F42" s="121">
        <f>[11]COOPEALFARORUIZ!G42</f>
        <v>93.55000000000004</v>
      </c>
      <c r="G42" s="121">
        <f>[11]COOPEALFARORUIZ!H42</f>
        <v>93.550000000000026</v>
      </c>
      <c r="H42" s="121">
        <f>[11]COOPEALFARORUIZ!I42</f>
        <v>93.55000000000004</v>
      </c>
      <c r="I42" s="154">
        <f>[11]COOPEALFARORUIZ!J42</f>
        <v>93.55000000000004</v>
      </c>
      <c r="J42" s="121">
        <f>[11]COOPEALFARORUIZ!K42</f>
        <v>93.550000000000026</v>
      </c>
      <c r="K42" s="154">
        <f>[11]COOPEALFARORUIZ!L42</f>
        <v>93.55000000000004</v>
      </c>
      <c r="L42" s="154">
        <f>[11]COOPEALFARORUIZ!M42</f>
        <v>93.550000000000026</v>
      </c>
      <c r="M42" s="154">
        <f>[11]COOPEALFARORUIZ!N42</f>
        <v>93.55000000000004</v>
      </c>
    </row>
    <row r="43" spans="1:14" x14ac:dyDescent="0.3">
      <c r="A43" s="66" t="str">
        <f>[11]COOPEALFARORUIZ!B43</f>
        <v>Tarifa en centros de recarga en planteles para autobuses electricos</v>
      </c>
      <c r="B43" s="152"/>
      <c r="C43" s="152"/>
      <c r="D43" s="152"/>
      <c r="E43" s="152"/>
      <c r="F43" s="152"/>
      <c r="G43" s="152"/>
      <c r="H43" s="152"/>
      <c r="I43" s="159"/>
      <c r="J43" s="152"/>
      <c r="K43" s="159"/>
      <c r="L43" s="159"/>
      <c r="M43" s="159"/>
    </row>
    <row r="44" spans="1:14" x14ac:dyDescent="0.3">
      <c r="A44" s="66" t="str">
        <f>[11]COOPEALFARORUIZ!B44</f>
        <v>T-BE</v>
      </c>
      <c r="B44" s="81"/>
      <c r="C44" s="81"/>
      <c r="D44" s="81"/>
      <c r="E44" s="81"/>
      <c r="F44" s="81"/>
      <c r="G44" s="81"/>
      <c r="H44" s="81"/>
      <c r="I44" s="158"/>
      <c r="J44" s="81"/>
      <c r="K44" s="158"/>
      <c r="L44" s="158"/>
      <c r="M44" s="158"/>
    </row>
    <row r="45" spans="1:14" x14ac:dyDescent="0.3">
      <c r="A45" s="116" t="str">
        <f>[11]COOPEALFARORUIZ!B45</f>
        <v>b. Consumo de Energía cada kWh</v>
      </c>
      <c r="B45" s="121">
        <f>[11]COOPEALFARORUIZ!C45</f>
        <v>52.869999999999955</v>
      </c>
      <c r="C45" s="121">
        <f>[11]COOPEALFARORUIZ!D45</f>
        <v>52.869999999999962</v>
      </c>
      <c r="D45" s="121">
        <f>[11]COOPEALFARORUIZ!E45</f>
        <v>52.869999999999955</v>
      </c>
      <c r="E45" s="121">
        <f>[11]COOPEALFARORUIZ!F45</f>
        <v>52.869999999999962</v>
      </c>
      <c r="F45" s="121">
        <f>[11]COOPEALFARORUIZ!G45</f>
        <v>52.869999999999955</v>
      </c>
      <c r="G45" s="121">
        <f>[11]COOPEALFARORUIZ!H45</f>
        <v>52.869999999999962</v>
      </c>
      <c r="H45" s="121">
        <f>[11]COOPEALFARORUIZ!I45</f>
        <v>52.869999999999955</v>
      </c>
      <c r="I45" s="154">
        <f>[11]COOPEALFARORUIZ!J45</f>
        <v>52.869999999999955</v>
      </c>
      <c r="J45" s="121">
        <f>[11]COOPEALFARORUIZ!K45</f>
        <v>52.869999999999962</v>
      </c>
      <c r="K45" s="154">
        <f>[11]COOPEALFARORUIZ!L45</f>
        <v>52.869999999999955</v>
      </c>
      <c r="L45" s="154">
        <f>[11]COOPEALFARORUIZ!M45</f>
        <v>52.869999999999962</v>
      </c>
      <c r="M45" s="154">
        <f>[11]COOPEALFARORUIZ!N45</f>
        <v>52.869999999999955</v>
      </c>
    </row>
    <row r="46" spans="1:14" x14ac:dyDescent="0.3">
      <c r="A46" s="66" t="str">
        <f>[11]COOPEALFARORUIZ!B46</f>
        <v>Tarifa para los costos de interconeción 
excedentes de energía (colones/kWh)</v>
      </c>
      <c r="B46" s="152"/>
      <c r="C46" s="152"/>
      <c r="D46" s="152"/>
      <c r="E46" s="152"/>
      <c r="F46" s="152"/>
      <c r="G46" s="152"/>
      <c r="H46" s="152"/>
      <c r="I46" s="159"/>
      <c r="J46" s="152"/>
      <c r="K46" s="159"/>
      <c r="L46" s="159"/>
      <c r="M46" s="159"/>
    </row>
    <row r="47" spans="1:14" x14ac:dyDescent="0.3">
      <c r="A47" s="66" t="str">
        <f>[11]COOPEALFARORUIZ!B47</f>
        <v>T-TCI</v>
      </c>
      <c r="B47" s="152"/>
      <c r="C47" s="152"/>
      <c r="D47" s="152"/>
      <c r="E47" s="152"/>
      <c r="F47" s="152"/>
      <c r="G47" s="152"/>
      <c r="H47" s="152"/>
      <c r="I47" s="159"/>
      <c r="J47" s="152"/>
      <c r="K47" s="159"/>
      <c r="L47" s="159"/>
      <c r="M47" s="159"/>
    </row>
    <row r="48" spans="1:14" x14ac:dyDescent="0.3">
      <c r="A48" s="22" t="str">
        <f>[11]COOPEALFARORUIZ!B48</f>
        <v>Etapa I</v>
      </c>
      <c r="B48" s="160">
        <f>[11]COOPEALFARORUIZ!C48</f>
        <v>15563</v>
      </c>
      <c r="C48" s="160">
        <f>[11]COOPEALFARORUIZ!D48</f>
        <v>15563</v>
      </c>
      <c r="D48" s="160">
        <f>[11]COOPEALFARORUIZ!E48</f>
        <v>15563</v>
      </c>
      <c r="E48" s="160">
        <f>[11]COOPEALFARORUIZ!F48</f>
        <v>15563</v>
      </c>
      <c r="F48" s="160">
        <f>[11]COOPEALFARORUIZ!G48</f>
        <v>15563</v>
      </c>
      <c r="G48" s="160">
        <f>[11]COOPEALFARORUIZ!H48</f>
        <v>15563</v>
      </c>
      <c r="H48" s="160">
        <f>[11]COOPEALFARORUIZ!I48</f>
        <v>6950.9677419354839</v>
      </c>
      <c r="I48" s="160">
        <f>[11]COOPEALFARORUIZ!J48</f>
        <v>2850</v>
      </c>
      <c r="J48" s="160">
        <f>[11]COOPEALFARORUIZ!K48</f>
        <v>2850</v>
      </c>
      <c r="K48" s="160">
        <f>[11]COOPEALFARORUIZ!L48</f>
        <v>2850</v>
      </c>
      <c r="L48" s="160">
        <f>[11]COOPEALFARORUIZ!M48</f>
        <v>2850</v>
      </c>
      <c r="M48" s="160">
        <f>[11]COOPEALFARORUIZ!N48</f>
        <v>2850</v>
      </c>
    </row>
    <row r="49" spans="1:13" x14ac:dyDescent="0.3">
      <c r="A49" s="22" t="str">
        <f>[11]COOPEALFARORUIZ!B49</f>
        <v>Etapa II</v>
      </c>
      <c r="B49" s="160">
        <f>[11]COOPEALFARORUIZ!C49</f>
        <v>44563</v>
      </c>
      <c r="C49" s="160">
        <f>[11]COOPEALFARORUIZ!D49</f>
        <v>44563</v>
      </c>
      <c r="D49" s="160">
        <f>[11]COOPEALFARORUIZ!E49</f>
        <v>44563</v>
      </c>
      <c r="E49" s="160">
        <f>[11]COOPEALFARORUIZ!F49</f>
        <v>44563</v>
      </c>
      <c r="F49" s="160">
        <f>[11]COOPEALFARORUIZ!G49</f>
        <v>44563</v>
      </c>
      <c r="G49" s="160">
        <f>[11]COOPEALFARORUIZ!H49</f>
        <v>44563</v>
      </c>
      <c r="H49" s="160">
        <f>[11]COOPEALFARORUIZ!I49</f>
        <v>51089.258064516129</v>
      </c>
      <c r="I49" s="160">
        <f>[11]COOPEALFARORUIZ!J49</f>
        <v>54197</v>
      </c>
      <c r="J49" s="160">
        <f>[11]COOPEALFARORUIZ!K49</f>
        <v>54197</v>
      </c>
      <c r="K49" s="160">
        <f>[11]COOPEALFARORUIZ!L49</f>
        <v>54197</v>
      </c>
      <c r="L49" s="160">
        <f>[11]COOPEALFARORUIZ!M49</f>
        <v>54197</v>
      </c>
      <c r="M49" s="160">
        <f>[11]COOPEALFARORUIZ!N49</f>
        <v>54197</v>
      </c>
    </row>
    <row r="50" spans="1:13" x14ac:dyDescent="0.3">
      <c r="A50" s="22" t="str">
        <f>[11]COOPEALFARORUIZ!B50</f>
        <v>Etapa III</v>
      </c>
      <c r="B50" s="160">
        <f>[11]COOPEALFARORUIZ!C50</f>
        <v>74273</v>
      </c>
      <c r="C50" s="160">
        <f>[11]COOPEALFARORUIZ!D50</f>
        <v>74273</v>
      </c>
      <c r="D50" s="160">
        <f>[11]COOPEALFARORUIZ!E50</f>
        <v>74273</v>
      </c>
      <c r="E50" s="160">
        <f>[11]COOPEALFARORUIZ!F50</f>
        <v>74273</v>
      </c>
      <c r="F50" s="160">
        <f>[11]COOPEALFARORUIZ!G50</f>
        <v>74273</v>
      </c>
      <c r="G50" s="160">
        <f>[11]COOPEALFARORUIZ!H50</f>
        <v>74273</v>
      </c>
      <c r="H50" s="160">
        <f>[11]COOPEALFARORUIZ!I50</f>
        <v>87642.548387096773</v>
      </c>
      <c r="I50" s="160">
        <f>[11]COOPEALFARORUIZ!J50</f>
        <v>94009</v>
      </c>
      <c r="J50" s="160">
        <f>[11]COOPEALFARORUIZ!K50</f>
        <v>94009</v>
      </c>
      <c r="K50" s="160">
        <f>[11]COOPEALFARORUIZ!L50</f>
        <v>94009</v>
      </c>
      <c r="L50" s="160">
        <f>[11]COOPEALFARORUIZ!M50</f>
        <v>94009</v>
      </c>
      <c r="M50" s="160">
        <f>[11]COOPEALFARORUIZ!N50</f>
        <v>94009</v>
      </c>
    </row>
    <row r="51" spans="1:13" x14ac:dyDescent="0.3">
      <c r="A51" s="116" t="str">
        <f>[11]COOPEALFARORUIZ!B51</f>
        <v>Etapa IV</v>
      </c>
      <c r="B51" s="145">
        <f>[11]COOPEALFARORUIZ!C51</f>
        <v>63644</v>
      </c>
      <c r="C51" s="145">
        <f>[11]COOPEALFARORUIZ!D51</f>
        <v>63644</v>
      </c>
      <c r="D51" s="145">
        <f>[11]COOPEALFARORUIZ!E51</f>
        <v>63644</v>
      </c>
      <c r="E51" s="145">
        <f>[11]COOPEALFARORUIZ!F51</f>
        <v>63644</v>
      </c>
      <c r="F51" s="145">
        <f>[11]COOPEALFARORUIZ!G51</f>
        <v>63644</v>
      </c>
      <c r="G51" s="145">
        <f>[11]COOPEALFARORUIZ!H51</f>
        <v>63644</v>
      </c>
      <c r="H51" s="145">
        <f>[11]COOPEALFARORUIZ!I51</f>
        <v>56812.903225806454</v>
      </c>
      <c r="I51" s="145">
        <f>[11]COOPEALFARORUIZ!J51</f>
        <v>53560</v>
      </c>
      <c r="J51" s="145">
        <f>[11]COOPEALFARORUIZ!K51</f>
        <v>53560</v>
      </c>
      <c r="K51" s="145">
        <f>[11]COOPEALFARORUIZ!L51</f>
        <v>53560</v>
      </c>
      <c r="L51" s="145">
        <f>[11]COOPEALFARORUIZ!M51</f>
        <v>53560</v>
      </c>
      <c r="M51" s="145">
        <f>[11]COOPEALFARORUIZ!N51</f>
        <v>53560</v>
      </c>
    </row>
    <row r="52" spans="1:13" x14ac:dyDescent="0.3">
      <c r="A52" s="66" t="str">
        <f>[11]COOPEALFARORUIZ!B52</f>
        <v>Tarifa máxima para la compra-venta de
excedentes de energía</v>
      </c>
      <c r="B52" s="152"/>
      <c r="C52" s="152"/>
      <c r="D52" s="152"/>
      <c r="E52" s="152"/>
      <c r="F52" s="152"/>
      <c r="G52" s="152"/>
      <c r="H52" s="152"/>
      <c r="I52" s="159"/>
      <c r="J52" s="152"/>
      <c r="K52" s="159"/>
      <c r="L52" s="159"/>
      <c r="M52" s="159"/>
    </row>
    <row r="53" spans="1:13" x14ac:dyDescent="0.3">
      <c r="A53" s="66" t="str">
        <f>[11]COOPEALFARORUIZ!B53</f>
        <v>T-TCVE</v>
      </c>
      <c r="B53" s="152"/>
      <c r="C53" s="152"/>
      <c r="D53" s="152"/>
      <c r="E53" s="152"/>
      <c r="F53" s="152"/>
      <c r="G53" s="152"/>
      <c r="H53" s="152"/>
      <c r="I53" s="159"/>
      <c r="J53" s="152"/>
      <c r="K53" s="159"/>
      <c r="L53" s="159"/>
      <c r="M53" s="159"/>
    </row>
    <row r="54" spans="1:13" x14ac:dyDescent="0.3">
      <c r="A54" s="22" t="str">
        <f>[11]COOPEALFARORUIZ!B54</f>
        <v>Periodo Noche</v>
      </c>
      <c r="B54" s="81">
        <f>[11]COOPEALFARORUIZ!C54</f>
        <v>33.630000000000003</v>
      </c>
      <c r="C54" s="81">
        <f>[11]COOPEALFARORUIZ!D54</f>
        <v>33.630000000000003</v>
      </c>
      <c r="D54" s="81">
        <f>[11]COOPEALFARORUIZ!E54</f>
        <v>33.630000000000003</v>
      </c>
      <c r="E54" s="81">
        <f>[11]COOPEALFARORUIZ!F54</f>
        <v>33.630000000000003</v>
      </c>
      <c r="F54" s="81">
        <f>[11]COOPEALFARORUIZ!G54</f>
        <v>33.630000000000003</v>
      </c>
      <c r="G54" s="81">
        <f>[11]COOPEALFARORUIZ!H54</f>
        <v>33.630000000000003</v>
      </c>
      <c r="H54" s="81">
        <f>[11]COOPEALFARORUIZ!I54</f>
        <v>33.630000000000003</v>
      </c>
      <c r="I54" s="158">
        <f>[11]COOPEALFARORUIZ!J54</f>
        <v>33.630000000000003</v>
      </c>
      <c r="J54" s="81">
        <f>[11]COOPEALFARORUIZ!K54</f>
        <v>33.630000000000003</v>
      </c>
      <c r="K54" s="158">
        <f>[11]COOPEALFARORUIZ!L54</f>
        <v>33.630000000000003</v>
      </c>
      <c r="L54" s="158">
        <f>[11]COOPEALFARORUIZ!M54</f>
        <v>33.630000000000003</v>
      </c>
      <c r="M54" s="158">
        <f>[11]COOPEALFARORUIZ!N54</f>
        <v>33.630000000000003</v>
      </c>
    </row>
    <row r="55" spans="1:13" x14ac:dyDescent="0.3">
      <c r="A55" s="22" t="str">
        <f>[11]COOPEALFARORUIZ!B55</f>
        <v>Periodo Punta</v>
      </c>
      <c r="B55" s="81">
        <f>[11]COOPEALFARORUIZ!C55</f>
        <v>71.010000000000019</v>
      </c>
      <c r="C55" s="81">
        <f>[11]COOPEALFARORUIZ!D55</f>
        <v>71.010000000000005</v>
      </c>
      <c r="D55" s="81">
        <f>[11]COOPEALFARORUIZ!E55</f>
        <v>71.010000000000019</v>
      </c>
      <c r="E55" s="81">
        <f>[11]COOPEALFARORUIZ!F55</f>
        <v>71.010000000000005</v>
      </c>
      <c r="F55" s="81">
        <f>[11]COOPEALFARORUIZ!G55</f>
        <v>71.010000000000019</v>
      </c>
      <c r="G55" s="81">
        <f>[11]COOPEALFARORUIZ!H55</f>
        <v>71.010000000000005</v>
      </c>
      <c r="H55" s="81">
        <f>[11]COOPEALFARORUIZ!I55</f>
        <v>71.010000000000019</v>
      </c>
      <c r="I55" s="158">
        <f>[11]COOPEALFARORUIZ!J55</f>
        <v>71.010000000000019</v>
      </c>
      <c r="J55" s="81">
        <f>[11]COOPEALFARORUIZ!K55</f>
        <v>71.010000000000005</v>
      </c>
      <c r="K55" s="158">
        <f>[11]COOPEALFARORUIZ!L55</f>
        <v>71.010000000000019</v>
      </c>
      <c r="L55" s="158">
        <f>[11]COOPEALFARORUIZ!M55</f>
        <v>71.010000000000005</v>
      </c>
      <c r="M55" s="158">
        <f>[11]COOPEALFARORUIZ!N55</f>
        <v>71.010000000000019</v>
      </c>
    </row>
    <row r="56" spans="1:13" x14ac:dyDescent="0.3">
      <c r="A56" s="116" t="str">
        <f>[11]COOPEALFARORUIZ!B56</f>
        <v>Periodo Valle</v>
      </c>
      <c r="B56" s="121">
        <f>[11]COOPEALFARORUIZ!C56</f>
        <v>54.359999999999964</v>
      </c>
      <c r="C56" s="121">
        <f>[11]COOPEALFARORUIZ!D56</f>
        <v>54.359999999999971</v>
      </c>
      <c r="D56" s="121">
        <f>[11]COOPEALFARORUIZ!E56</f>
        <v>54.359999999999964</v>
      </c>
      <c r="E56" s="121">
        <f>[11]COOPEALFARORUIZ!F56</f>
        <v>54.359999999999971</v>
      </c>
      <c r="F56" s="121">
        <f>[11]COOPEALFARORUIZ!G56</f>
        <v>54.359999999999964</v>
      </c>
      <c r="G56" s="121">
        <f>[11]COOPEALFARORUIZ!H56</f>
        <v>54.359999999999971</v>
      </c>
      <c r="H56" s="121">
        <f>[11]COOPEALFARORUIZ!I56</f>
        <v>54.359999999999964</v>
      </c>
      <c r="I56" s="154">
        <f>[11]COOPEALFARORUIZ!J56</f>
        <v>54.359999999999964</v>
      </c>
      <c r="J56" s="121">
        <f>[11]COOPEALFARORUIZ!K56</f>
        <v>54.359999999999971</v>
      </c>
      <c r="K56" s="154">
        <f>[11]COOPEALFARORUIZ!L56</f>
        <v>54.359999999999964</v>
      </c>
      <c r="L56" s="154">
        <f>[11]COOPEALFARORUIZ!M56</f>
        <v>54.359999999999971</v>
      </c>
      <c r="M56" s="154">
        <f>[11]COOPEALFARORUIZ!N56</f>
        <v>54.359999999999964</v>
      </c>
    </row>
    <row r="57" spans="1:13" x14ac:dyDescent="0.3">
      <c r="A57" s="66" t="str">
        <f>[11]COOPEALFARORUIZ!B57</f>
        <v>Tarifa de los recursos energéticos distribuidos</v>
      </c>
      <c r="B57" s="152"/>
      <c r="C57" s="152"/>
      <c r="D57" s="152"/>
      <c r="E57" s="152"/>
      <c r="F57" s="152"/>
      <c r="G57" s="152"/>
      <c r="H57" s="152"/>
      <c r="I57" s="159"/>
      <c r="J57" s="152"/>
      <c r="K57" s="159"/>
      <c r="L57" s="159"/>
      <c r="M57" s="159"/>
    </row>
    <row r="58" spans="1:13" x14ac:dyDescent="0.3">
      <c r="A58" s="66" t="str">
        <f>[11]COOPEALFARORUIZ!B58</f>
        <v>T-TDER</v>
      </c>
      <c r="B58" s="152"/>
      <c r="C58" s="152"/>
      <c r="D58" s="152"/>
      <c r="E58" s="152"/>
      <c r="F58" s="152"/>
      <c r="G58" s="152"/>
      <c r="H58" s="152"/>
      <c r="I58" s="159"/>
      <c r="J58" s="152"/>
      <c r="K58" s="159"/>
      <c r="L58" s="159"/>
      <c r="M58" s="159"/>
    </row>
    <row r="59" spans="1:13" x14ac:dyDescent="0.3">
      <c r="A59" s="116" t="str">
        <f>[11]COOPEALFARORUIZ!B59</f>
        <v>Por kW instalado</v>
      </c>
      <c r="B59" s="145">
        <f>[11]COOPEALFARORUIZ!C59</f>
        <v>1362</v>
      </c>
      <c r="C59" s="145">
        <f>[11]COOPEALFARORUIZ!D59</f>
        <v>1362</v>
      </c>
      <c r="D59" s="145">
        <f>[11]COOPEALFARORUIZ!E59</f>
        <v>1362</v>
      </c>
      <c r="E59" s="145">
        <f>[11]COOPEALFARORUIZ!F59</f>
        <v>1362</v>
      </c>
      <c r="F59" s="145">
        <f>[11]COOPEALFARORUIZ!G59</f>
        <v>1362</v>
      </c>
      <c r="G59" s="145">
        <f>[11]COOPEALFARORUIZ!H59</f>
        <v>1362</v>
      </c>
      <c r="H59" s="145">
        <f>[11]COOPEALFARORUIZ!I59</f>
        <v>1362</v>
      </c>
      <c r="I59" s="145">
        <f>[11]COOPEALFARORUIZ!J59</f>
        <v>1362</v>
      </c>
      <c r="J59" s="145">
        <f>[11]COOPEALFARORUIZ!K59</f>
        <v>1362</v>
      </c>
      <c r="K59" s="145">
        <f>[11]COOPEALFARORUIZ!L59</f>
        <v>1362</v>
      </c>
      <c r="L59" s="145">
        <f>[11]COOPEALFARORUIZ!M59</f>
        <v>1362</v>
      </c>
      <c r="M59" s="145">
        <f>[11]COOPEALFARORUIZ!N59</f>
        <v>1362</v>
      </c>
    </row>
    <row r="60" spans="1:13" x14ac:dyDescent="0.3">
      <c r="A60" s="66" t="str">
        <f>[11]COOPEALFARORUIZ!B60</f>
        <v xml:space="preserve">Tarifa de peajes de distribución </v>
      </c>
      <c r="B60" s="152"/>
      <c r="C60" s="152"/>
      <c r="D60" s="152"/>
      <c r="E60" s="152"/>
      <c r="F60" s="152"/>
      <c r="G60" s="152"/>
      <c r="H60" s="152"/>
      <c r="I60" s="159"/>
      <c r="J60" s="152"/>
      <c r="K60" s="159"/>
      <c r="L60" s="159"/>
      <c r="M60" s="159"/>
    </row>
    <row r="61" spans="1:13" x14ac:dyDescent="0.3">
      <c r="A61" s="66" t="str">
        <f>[11]COOPEALFARORUIZ!B61</f>
        <v>T-TPDx</v>
      </c>
      <c r="B61" s="152"/>
      <c r="C61" s="152"/>
      <c r="D61" s="152"/>
      <c r="E61" s="152"/>
      <c r="F61" s="152"/>
      <c r="G61" s="152"/>
      <c r="H61" s="152"/>
      <c r="I61" s="159"/>
      <c r="J61" s="152"/>
      <c r="K61" s="159"/>
      <c r="L61" s="159"/>
      <c r="M61" s="159"/>
    </row>
    <row r="62" spans="1:13" x14ac:dyDescent="0.3">
      <c r="A62" s="116" t="str">
        <f>[11]COOPEALFARORUIZ!B62</f>
        <v>Por Energía transportada</v>
      </c>
      <c r="B62" s="122">
        <f>[11]COOPEALFARORUIZ!C62</f>
        <v>1.6400000000000003</v>
      </c>
      <c r="C62" s="122">
        <f>[11]COOPEALFARORUIZ!D62</f>
        <v>1.6400000000000003</v>
      </c>
      <c r="D62" s="122">
        <f>[11]COOPEALFARORUIZ!E62</f>
        <v>1.6400000000000003</v>
      </c>
      <c r="E62" s="122">
        <f>[11]COOPEALFARORUIZ!F62</f>
        <v>1.6400000000000003</v>
      </c>
      <c r="F62" s="122">
        <f>[11]COOPEALFARORUIZ!G62</f>
        <v>1.6400000000000003</v>
      </c>
      <c r="G62" s="122">
        <f>[11]COOPEALFARORUIZ!H62</f>
        <v>1.6400000000000003</v>
      </c>
      <c r="H62" s="122">
        <f>[11]COOPEALFARORUIZ!I62</f>
        <v>1.6400000000000003</v>
      </c>
      <c r="I62" s="122">
        <f>[11]COOPEALFARORUIZ!J62</f>
        <v>1.6400000000000003</v>
      </c>
      <c r="J62" s="122">
        <f>[11]COOPEALFARORUIZ!K62</f>
        <v>1.6400000000000003</v>
      </c>
      <c r="K62" s="122">
        <f>[11]COOPEALFARORUIZ!L62</f>
        <v>1.6400000000000003</v>
      </c>
      <c r="L62" s="122">
        <f>[11]COOPEALFARORUIZ!M62</f>
        <v>1.6400000000000003</v>
      </c>
      <c r="M62" s="122">
        <f>[11]COOPEALFARORUIZ!N62</f>
        <v>1.6400000000000003</v>
      </c>
    </row>
    <row r="63" spans="1:13" x14ac:dyDescent="0.3">
      <c r="A63" s="66"/>
      <c r="B63" s="152"/>
      <c r="C63" s="152"/>
      <c r="D63" s="152"/>
      <c r="E63" s="152"/>
      <c r="F63" s="152"/>
      <c r="G63" s="152"/>
      <c r="H63" s="152"/>
      <c r="I63" s="159"/>
      <c r="J63" s="152"/>
      <c r="K63" s="159"/>
      <c r="L63" s="159"/>
      <c r="M63" s="159"/>
    </row>
    <row r="64" spans="1:13" x14ac:dyDescent="0.3">
      <c r="A64" s="66"/>
      <c r="B64" s="81"/>
      <c r="C64" s="81"/>
      <c r="D64" s="81"/>
      <c r="E64" s="81"/>
      <c r="F64" s="81"/>
      <c r="G64" s="81"/>
      <c r="H64" s="81"/>
      <c r="I64" s="158"/>
      <c r="J64" s="81"/>
      <c r="K64" s="158"/>
      <c r="L64" s="158"/>
      <c r="M64" s="158"/>
    </row>
    <row r="65" spans="1:13" x14ac:dyDescent="0.3">
      <c r="A65" s="22"/>
      <c r="B65" s="152"/>
      <c r="C65" s="152"/>
      <c r="D65" s="152"/>
      <c r="E65" s="22"/>
      <c r="F65" s="22"/>
      <c r="G65" s="22"/>
      <c r="H65" s="22"/>
      <c r="I65" s="137"/>
      <c r="J65" s="22"/>
      <c r="K65" s="129"/>
      <c r="L65" s="129"/>
      <c r="M65" s="129"/>
    </row>
    <row r="66" spans="1:13" x14ac:dyDescent="0.3">
      <c r="A66" s="22"/>
      <c r="B66" s="152"/>
      <c r="C66" s="152"/>
      <c r="D66" s="152"/>
      <c r="E66" s="22"/>
      <c r="F66" s="22"/>
      <c r="G66" s="22"/>
      <c r="H66" s="22"/>
      <c r="I66" s="137"/>
      <c r="J66" s="22"/>
      <c r="K66" s="129"/>
      <c r="L66" s="129"/>
      <c r="M66" s="129"/>
    </row>
    <row r="67" spans="1:13" x14ac:dyDescent="0.3">
      <c r="A67" s="24"/>
    </row>
    <row r="68" spans="1:13" x14ac:dyDescent="0.3">
      <c r="A68" s="24"/>
    </row>
  </sheetData>
  <mergeCells count="2">
    <mergeCell ref="A5:M5"/>
    <mergeCell ref="A6:M6"/>
  </mergeCells>
  <pageMargins left="0.7" right="0.7" top="0.75" bottom="0.75" header="0.3" footer="0.3"/>
  <pageSetup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83"/>
  <dimension ref="A1:J16"/>
  <sheetViews>
    <sheetView topLeftCell="A11" workbookViewId="0"/>
  </sheetViews>
  <sheetFormatPr baseColWidth="10" defaultColWidth="11.44140625" defaultRowHeight="14.4" x14ac:dyDescent="0.3"/>
  <cols>
    <col min="1" max="1" width="11.44140625" style="1"/>
    <col min="2" max="2" width="11.44140625" style="1" customWidth="1"/>
    <col min="3" max="5" width="11.44140625" style="1"/>
    <col min="6" max="6" width="30" style="1" customWidth="1"/>
    <col min="7" max="7" width="5.6640625" style="1" customWidth="1"/>
    <col min="8" max="13" width="30" style="1" customWidth="1"/>
    <col min="14" max="16384" width="11.44140625" style="1"/>
  </cols>
  <sheetData>
    <row r="1" spans="1:10" ht="15" thickBot="1" x14ac:dyDescent="0.35">
      <c r="A1"/>
    </row>
    <row r="2" spans="1:10" ht="15" customHeight="1" thickTop="1" x14ac:dyDescent="0.3">
      <c r="B2" s="173" t="s">
        <v>0</v>
      </c>
      <c r="C2" s="174"/>
      <c r="D2" s="174"/>
      <c r="E2" s="174"/>
      <c r="F2" s="174"/>
      <c r="G2" s="174"/>
      <c r="H2" s="174"/>
      <c r="I2" s="174"/>
      <c r="J2" s="175"/>
    </row>
    <row r="3" spans="1:10" ht="15" customHeight="1" thickBot="1" x14ac:dyDescent="0.35">
      <c r="B3" s="176"/>
      <c r="C3" s="177"/>
      <c r="D3" s="177"/>
      <c r="E3" s="177"/>
      <c r="F3" s="177"/>
      <c r="G3" s="177"/>
      <c r="H3" s="177"/>
      <c r="I3" s="177"/>
      <c r="J3" s="178"/>
    </row>
    <row r="4" spans="1:10" ht="15" thickTop="1" x14ac:dyDescent="0.3">
      <c r="B4" s="5"/>
      <c r="C4" s="6"/>
      <c r="D4" s="6"/>
      <c r="E4" s="6"/>
      <c r="F4" s="6"/>
      <c r="G4" s="6"/>
      <c r="H4" s="6"/>
      <c r="I4" s="6"/>
      <c r="J4" s="7"/>
    </row>
    <row r="5" spans="1:10" x14ac:dyDescent="0.3">
      <c r="B5" s="8"/>
      <c r="J5" s="9"/>
    </row>
    <row r="6" spans="1:10" x14ac:dyDescent="0.3">
      <c r="B6" s="8"/>
      <c r="J6" s="9"/>
    </row>
    <row r="7" spans="1:10" ht="99.9" customHeight="1" x14ac:dyDescent="0.3">
      <c r="B7" s="8"/>
      <c r="J7" s="9"/>
    </row>
    <row r="8" spans="1:10" ht="24.9" customHeight="1" x14ac:dyDescent="0.3">
      <c r="B8" s="8"/>
      <c r="J8" s="9"/>
    </row>
    <row r="9" spans="1:10" ht="99.9" customHeight="1" x14ac:dyDescent="0.3">
      <c r="B9" s="8"/>
      <c r="J9" s="9"/>
    </row>
    <row r="10" spans="1:10" ht="24.9" customHeight="1" x14ac:dyDescent="0.3">
      <c r="B10" s="8"/>
      <c r="J10" s="9"/>
    </row>
    <row r="11" spans="1:10" ht="99.9" customHeight="1" x14ac:dyDescent="0.3">
      <c r="B11" s="8"/>
      <c r="J11" s="9"/>
    </row>
    <row r="12" spans="1:10" ht="24.9" customHeight="1" x14ac:dyDescent="0.3">
      <c r="B12" s="8"/>
      <c r="J12" s="9"/>
    </row>
    <row r="13" spans="1:10" ht="99.9" customHeight="1" x14ac:dyDescent="0.3">
      <c r="B13" s="8"/>
      <c r="J13" s="9"/>
    </row>
    <row r="14" spans="1:10" ht="99.9" customHeight="1" thickBot="1" x14ac:dyDescent="0.35">
      <c r="B14" s="10"/>
      <c r="C14" s="11"/>
      <c r="D14" s="11"/>
      <c r="E14" s="11"/>
      <c r="F14" s="11"/>
      <c r="G14" s="11"/>
      <c r="H14" s="11"/>
      <c r="I14" s="11"/>
      <c r="J14" s="12"/>
    </row>
    <row r="15" spans="1:10" ht="99.9" customHeight="1" thickTop="1" x14ac:dyDescent="0.3"/>
    <row r="16" spans="1:10" ht="99.9" customHeight="1" x14ac:dyDescent="0.3"/>
  </sheetData>
  <mergeCells count="1">
    <mergeCell ref="B2:J3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30"/>
  <dimension ref="A5:F211"/>
  <sheetViews>
    <sheetView topLeftCell="A195" workbookViewId="0">
      <selection activeCell="F211" sqref="F211"/>
    </sheetView>
  </sheetViews>
  <sheetFormatPr baseColWidth="10" defaultColWidth="11.44140625" defaultRowHeight="14.4" x14ac:dyDescent="0.3"/>
  <cols>
    <col min="1" max="1" width="3" style="1" bestFit="1" customWidth="1"/>
    <col min="2" max="2" width="79.5546875" style="1" customWidth="1"/>
    <col min="3" max="3" width="17.21875" style="1" customWidth="1"/>
    <col min="4" max="16384" width="11.44140625" style="1"/>
  </cols>
  <sheetData>
    <row r="5" spans="1:3" x14ac:dyDescent="0.3">
      <c r="B5" s="179" t="s">
        <v>3</v>
      </c>
      <c r="C5" s="179"/>
    </row>
    <row r="6" spans="1:3" ht="34.5" customHeight="1" x14ac:dyDescent="0.3">
      <c r="B6" s="180" t="s">
        <v>257</v>
      </c>
      <c r="C6" s="180"/>
    </row>
    <row r="7" spans="1:3" x14ac:dyDescent="0.3">
      <c r="A7" s="1">
        <v>1</v>
      </c>
      <c r="B7" s="17" t="str">
        <f>'ICE 2022'!A7</f>
        <v>Tipo de tarifa y bloque</v>
      </c>
      <c r="C7" s="18" t="str">
        <f ca="1">VLOOKUP(MONTH(TODAY()),Meses!$A$1:$B$12,2,0)</f>
        <v>Agosto</v>
      </c>
    </row>
    <row r="8" spans="1:3" x14ac:dyDescent="0.3">
      <c r="A8" s="1">
        <f>A7+1</f>
        <v>2</v>
      </c>
      <c r="B8" s="19" t="str">
        <f>'ICE 2022'!A8</f>
        <v>VENTAS A ICE DISTRIBUCIÓN Y A LA CNFL</v>
      </c>
      <c r="C8" s="14"/>
    </row>
    <row r="9" spans="1:3" x14ac:dyDescent="0.3">
      <c r="A9" s="1">
        <f t="shared" ref="A9:A47" si="0">A8+1</f>
        <v>3</v>
      </c>
      <c r="B9" s="20" t="str">
        <f>'ICE 2022'!A9</f>
        <v>T-CB</v>
      </c>
      <c r="C9" s="21"/>
    </row>
    <row r="10" spans="1:3" x14ac:dyDescent="0.3">
      <c r="A10" s="1">
        <f t="shared" si="0"/>
        <v>4</v>
      </c>
      <c r="B10" s="22" t="str">
        <f>'ICE 2022'!A10</f>
        <v>a. Energía Punta</v>
      </c>
      <c r="C10" s="22">
        <f>+'ICE 2025'!L10</f>
        <v>46.320000000000007</v>
      </c>
    </row>
    <row r="11" spans="1:3" x14ac:dyDescent="0.3">
      <c r="A11" s="1">
        <f t="shared" si="0"/>
        <v>5</v>
      </c>
      <c r="B11" s="22" t="str">
        <f>'ICE 2022'!A11</f>
        <v>b. Energía Valle</v>
      </c>
      <c r="C11" s="22">
        <f>+'ICE 2025'!L11</f>
        <v>37.960000000000015</v>
      </c>
    </row>
    <row r="12" spans="1:3" x14ac:dyDescent="0.3">
      <c r="A12" s="1">
        <f t="shared" si="0"/>
        <v>6</v>
      </c>
      <c r="B12" s="22" t="str">
        <f>'ICE 2022'!A12</f>
        <v>c. Energía Noche</v>
      </c>
      <c r="C12" s="22">
        <f>+'ICE 2025'!L12</f>
        <v>32.230000000000011</v>
      </c>
    </row>
    <row r="13" spans="1:3" x14ac:dyDescent="0.3">
      <c r="A13" s="1">
        <f t="shared" si="0"/>
        <v>7</v>
      </c>
      <c r="B13" s="22" t="str">
        <f>'ICE 2022'!A13</f>
        <v>d. Potencia Punta</v>
      </c>
      <c r="C13" s="22">
        <f>+'ICE 2025'!L13</f>
        <v>2457.3799999999997</v>
      </c>
    </row>
    <row r="14" spans="1:3" x14ac:dyDescent="0.3">
      <c r="A14" s="1">
        <f t="shared" si="0"/>
        <v>8</v>
      </c>
      <c r="B14" s="22" t="str">
        <f>'ICE 2022'!A14</f>
        <v>e. Potencia Valle</v>
      </c>
      <c r="C14" s="22">
        <f>+'ICE 2025'!L14</f>
        <v>2457.3799999999997</v>
      </c>
    </row>
    <row r="15" spans="1:3" x14ac:dyDescent="0.3">
      <c r="A15" s="1">
        <f t="shared" si="0"/>
        <v>9</v>
      </c>
      <c r="B15" s="22" t="str">
        <f>'ICE 2022'!A15</f>
        <v>f. Potencia Noche</v>
      </c>
      <c r="C15" s="22">
        <f>+'ICE 2025'!L15</f>
        <v>0</v>
      </c>
    </row>
    <row r="16" spans="1:3" x14ac:dyDescent="0.3">
      <c r="A16" s="1">
        <f t="shared" si="0"/>
        <v>10</v>
      </c>
      <c r="B16" s="19" t="str">
        <f>'ICE 2022'!A16</f>
        <v>VENTAS AL SERVICIO DE DISTRIBUCIÓN</v>
      </c>
      <c r="C16" s="14"/>
    </row>
    <row r="17" spans="1:3" x14ac:dyDescent="0.3">
      <c r="A17" s="1">
        <f t="shared" si="0"/>
        <v>11</v>
      </c>
      <c r="B17" s="20" t="str">
        <f>'ICE 2022'!A17</f>
        <v>T-SD</v>
      </c>
      <c r="C17" s="21"/>
    </row>
    <row r="18" spans="1:3" x14ac:dyDescent="0.3">
      <c r="A18" s="1">
        <f t="shared" si="0"/>
        <v>12</v>
      </c>
      <c r="B18" s="22" t="str">
        <f>'ICE 2022'!A18</f>
        <v>a. Energía Punta</v>
      </c>
      <c r="C18" s="81">
        <f>+'ICE 2025'!L18</f>
        <v>45.74</v>
      </c>
    </row>
    <row r="19" spans="1:3" x14ac:dyDescent="0.3">
      <c r="A19" s="1">
        <f t="shared" si="0"/>
        <v>13</v>
      </c>
      <c r="B19" s="22" t="str">
        <f>'ICE 2022'!A19</f>
        <v>b. Energía Valle</v>
      </c>
      <c r="C19" s="81">
        <f>+'ICE 2025'!L19</f>
        <v>37.460000000000015</v>
      </c>
    </row>
    <row r="20" spans="1:3" x14ac:dyDescent="0.3">
      <c r="A20" s="1">
        <f t="shared" si="0"/>
        <v>14</v>
      </c>
      <c r="B20" s="22" t="str">
        <f>'ICE 2022'!A20</f>
        <v>c. Energía Noche</v>
      </c>
      <c r="C20" s="81">
        <f>+'ICE 2025'!L20</f>
        <v>32.02999999999998</v>
      </c>
    </row>
    <row r="21" spans="1:3" x14ac:dyDescent="0.3">
      <c r="A21" s="1">
        <f t="shared" si="0"/>
        <v>15</v>
      </c>
      <c r="B21" s="22" t="str">
        <f>'ICE 2022'!A21</f>
        <v>d. Potencia Punta</v>
      </c>
      <c r="C21" s="81">
        <f>+'ICE 2025'!L21</f>
        <v>2457.3799999999997</v>
      </c>
    </row>
    <row r="22" spans="1:3" x14ac:dyDescent="0.3">
      <c r="A22" s="1">
        <f t="shared" si="0"/>
        <v>16</v>
      </c>
      <c r="B22" s="22" t="str">
        <f>'ICE 2022'!A22</f>
        <v>e. Potencia Valle</v>
      </c>
      <c r="C22" s="81">
        <f>+'ICE 2025'!L22</f>
        <v>2457.3799999999997</v>
      </c>
    </row>
    <row r="23" spans="1:3" x14ac:dyDescent="0.3">
      <c r="A23" s="1">
        <f t="shared" si="0"/>
        <v>17</v>
      </c>
      <c r="B23" s="22" t="str">
        <f>'ICE 2022'!A23</f>
        <v>f. Potencia Noche</v>
      </c>
      <c r="C23" s="81">
        <f>+'ICE 2025'!L23</f>
        <v>0</v>
      </c>
    </row>
    <row r="24" spans="1:3" x14ac:dyDescent="0.3">
      <c r="A24" s="1">
        <f t="shared" si="0"/>
        <v>18</v>
      </c>
      <c r="B24" s="19" t="str">
        <f>'ICE 2022'!A24</f>
        <v xml:space="preserve">USUARIOS DIRECTOS </v>
      </c>
      <c r="C24" s="14"/>
    </row>
    <row r="25" spans="1:3" x14ac:dyDescent="0.3">
      <c r="A25" s="1">
        <f t="shared" si="0"/>
        <v>19</v>
      </c>
      <c r="B25" s="20" t="str">
        <f>'ICE 2022'!A25</f>
        <v>T-UD</v>
      </c>
      <c r="C25" s="21"/>
    </row>
    <row r="26" spans="1:3" x14ac:dyDescent="0.3">
      <c r="A26" s="1">
        <f t="shared" si="0"/>
        <v>20</v>
      </c>
      <c r="B26" s="22" t="str">
        <f>'ICE 2022'!A26</f>
        <v>a. Energía Punta</v>
      </c>
      <c r="C26" s="43">
        <f>+'ICE 2025'!L26</f>
        <v>5.4000000000000034E-2</v>
      </c>
    </row>
    <row r="27" spans="1:3" x14ac:dyDescent="0.3">
      <c r="A27" s="1">
        <f t="shared" si="0"/>
        <v>21</v>
      </c>
      <c r="B27" s="22" t="str">
        <f>'ICE 2022'!A27</f>
        <v>b. Energía Valle</v>
      </c>
      <c r="C27" s="43">
        <f>+'ICE 2025'!L27</f>
        <v>4.4999999999999998E-2</v>
      </c>
    </row>
    <row r="28" spans="1:3" x14ac:dyDescent="0.3">
      <c r="A28" s="1">
        <f t="shared" si="0"/>
        <v>22</v>
      </c>
      <c r="B28" s="22" t="str">
        <f>'ICE 2022'!A28</f>
        <v>c. Energía Noche</v>
      </c>
      <c r="C28" s="43">
        <f>+'ICE 2025'!L28</f>
        <v>3.7000000000000005E-2</v>
      </c>
    </row>
    <row r="29" spans="1:3" x14ac:dyDescent="0.3">
      <c r="A29" s="1">
        <f t="shared" si="0"/>
        <v>23</v>
      </c>
      <c r="B29" s="22" t="str">
        <f>'ICE 2022'!A29</f>
        <v>d. Potencia Punta</v>
      </c>
      <c r="C29" s="43">
        <f>+'ICE 2025'!L29</f>
        <v>2.8589999999999995</v>
      </c>
    </row>
    <row r="30" spans="1:3" x14ac:dyDescent="0.3">
      <c r="A30" s="1">
        <f t="shared" si="0"/>
        <v>24</v>
      </c>
      <c r="B30" s="22" t="str">
        <f>'ICE 2022'!A30</f>
        <v>e. Potencia Valle</v>
      </c>
      <c r="C30" s="43">
        <f>+'ICE 2025'!L30</f>
        <v>2.8589999999999995</v>
      </c>
    </row>
    <row r="31" spans="1:3" x14ac:dyDescent="0.3">
      <c r="A31" s="1">
        <f t="shared" si="0"/>
        <v>25</v>
      </c>
      <c r="B31" s="22" t="str">
        <f>'ICE 2022'!A31</f>
        <v>f. Potencia Noche</v>
      </c>
      <c r="C31" s="43">
        <f>+'ICE 2025'!L31</f>
        <v>0</v>
      </c>
    </row>
    <row r="32" spans="1:3" hidden="1" x14ac:dyDescent="0.3">
      <c r="A32" s="1">
        <f t="shared" si="0"/>
        <v>26</v>
      </c>
      <c r="B32" s="19" t="str">
        <f>'ICE 2016'!A32</f>
        <v>VENTAS A LA CNFL</v>
      </c>
      <c r="C32" s="14"/>
    </row>
    <row r="33" spans="1:3" hidden="1" x14ac:dyDescent="0.3">
      <c r="A33" s="1">
        <f t="shared" si="0"/>
        <v>27</v>
      </c>
      <c r="B33" s="20" t="str">
        <f>'ICE 2016'!A33</f>
        <v>T-CBB</v>
      </c>
      <c r="C33" s="21"/>
    </row>
    <row r="34" spans="1:3" hidden="1" x14ac:dyDescent="0.3">
      <c r="A34" s="1">
        <f t="shared" si="0"/>
        <v>28</v>
      </c>
      <c r="B34" s="22" t="str">
        <f>'ICE 2016'!A34</f>
        <v>Energía Punta</v>
      </c>
      <c r="C34" s="43"/>
    </row>
    <row r="35" spans="1:3" hidden="1" x14ac:dyDescent="0.3">
      <c r="A35" s="1">
        <f t="shared" si="0"/>
        <v>29</v>
      </c>
      <c r="B35" s="22" t="str">
        <f>'ICE 2016'!A35</f>
        <v>Energía Valle</v>
      </c>
      <c r="C35" s="43"/>
    </row>
    <row r="36" spans="1:3" hidden="1" x14ac:dyDescent="0.3">
      <c r="A36" s="1">
        <f t="shared" si="0"/>
        <v>30</v>
      </c>
      <c r="B36" s="22" t="str">
        <f>'ICE 2016'!A36</f>
        <v>Energía Noche</v>
      </c>
      <c r="C36" s="43"/>
    </row>
    <row r="37" spans="1:3" hidden="1" x14ac:dyDescent="0.3">
      <c r="A37" s="1">
        <f t="shared" si="0"/>
        <v>31</v>
      </c>
      <c r="B37" s="22" t="str">
        <f>'ICE 2016'!A37</f>
        <v>Potencia Punta</v>
      </c>
      <c r="C37" s="43"/>
    </row>
    <row r="38" spans="1:3" hidden="1" x14ac:dyDescent="0.3">
      <c r="A38" s="1">
        <f t="shared" si="0"/>
        <v>32</v>
      </c>
      <c r="B38" s="22" t="str">
        <f>'ICE 2016'!A38</f>
        <v>Potencia Valle</v>
      </c>
      <c r="C38" s="43"/>
    </row>
    <row r="39" spans="1:3" hidden="1" x14ac:dyDescent="0.3">
      <c r="A39" s="1">
        <f t="shared" si="0"/>
        <v>33</v>
      </c>
      <c r="B39" s="22" t="str">
        <f>'ICE 2016'!A39</f>
        <v>Potencia Noche</v>
      </c>
      <c r="C39" s="22"/>
    </row>
    <row r="40" spans="1:3" hidden="1" x14ac:dyDescent="0.3">
      <c r="A40" s="1">
        <f t="shared" si="0"/>
        <v>34</v>
      </c>
      <c r="B40" s="19" t="str">
        <f>'ICE 2016'!A40</f>
        <v>USUARIOS DIRECTOS</v>
      </c>
      <c r="C40" s="14"/>
    </row>
    <row r="41" spans="1:3" hidden="1" x14ac:dyDescent="0.3">
      <c r="A41" s="1">
        <f t="shared" si="0"/>
        <v>35</v>
      </c>
      <c r="B41" s="20" t="str">
        <f>'ICE 2016'!A41</f>
        <v>T-UD</v>
      </c>
      <c r="C41" s="21"/>
    </row>
    <row r="42" spans="1:3" hidden="1" x14ac:dyDescent="0.3">
      <c r="A42" s="1">
        <f t="shared" si="0"/>
        <v>36</v>
      </c>
      <c r="B42" s="22" t="str">
        <f>'ICE 2016'!A42</f>
        <v>Energía Punta</v>
      </c>
      <c r="C42" s="22"/>
    </row>
    <row r="43" spans="1:3" hidden="1" x14ac:dyDescent="0.3">
      <c r="A43" s="1">
        <f t="shared" si="0"/>
        <v>37</v>
      </c>
      <c r="B43" s="22" t="str">
        <f>'ICE 2016'!A43</f>
        <v>Energía Valle</v>
      </c>
      <c r="C43" s="22"/>
    </row>
    <row r="44" spans="1:3" hidden="1" x14ac:dyDescent="0.3">
      <c r="A44" s="1">
        <f t="shared" si="0"/>
        <v>38</v>
      </c>
      <c r="B44" s="22" t="str">
        <f>'ICE 2016'!A44</f>
        <v>Energía Noche</v>
      </c>
      <c r="C44" s="22"/>
    </row>
    <row r="45" spans="1:3" hidden="1" x14ac:dyDescent="0.3">
      <c r="A45" s="1">
        <f t="shared" si="0"/>
        <v>39</v>
      </c>
      <c r="B45" s="22" t="str">
        <f>'ICE 2016'!A45</f>
        <v>Potencia Punta</v>
      </c>
      <c r="C45" s="22"/>
    </row>
    <row r="46" spans="1:3" hidden="1" x14ac:dyDescent="0.3">
      <c r="A46" s="1">
        <f t="shared" si="0"/>
        <v>40</v>
      </c>
      <c r="B46" s="22" t="str">
        <f>'ICE 2016'!A46</f>
        <v>Potencia Valle</v>
      </c>
      <c r="C46" s="22"/>
    </row>
    <row r="47" spans="1:3" hidden="1" x14ac:dyDescent="0.3">
      <c r="A47" s="1">
        <f t="shared" si="0"/>
        <v>41</v>
      </c>
      <c r="B47" s="22" t="str">
        <f>'ICE 2016'!A47</f>
        <v>Potencia Noche</v>
      </c>
      <c r="C47" s="22"/>
    </row>
    <row r="48" spans="1:3" x14ac:dyDescent="0.3">
      <c r="B48" s="24" t="s">
        <v>25</v>
      </c>
    </row>
    <row r="49" spans="1:4" x14ac:dyDescent="0.3">
      <c r="B49" s="22"/>
    </row>
    <row r="50" spans="1:4" x14ac:dyDescent="0.3">
      <c r="B50" s="22"/>
    </row>
    <row r="51" spans="1:4" x14ac:dyDescent="0.3">
      <c r="B51" s="22"/>
    </row>
    <row r="53" spans="1:4" x14ac:dyDescent="0.3">
      <c r="B53" s="179" t="s">
        <v>26</v>
      </c>
      <c r="C53" s="179"/>
    </row>
    <row r="54" spans="1:4" ht="40.5" customHeight="1" x14ac:dyDescent="0.3">
      <c r="B54" s="180" t="s">
        <v>258</v>
      </c>
      <c r="C54" s="180"/>
    </row>
    <row r="55" spans="1:4" x14ac:dyDescent="0.3">
      <c r="A55" s="1">
        <v>1</v>
      </c>
      <c r="B55" s="17" t="str">
        <f>'ICE 2022'!A43</f>
        <v>Tipo de tarifa y bloque</v>
      </c>
      <c r="C55" s="18" t="str">
        <f ca="1">VLOOKUP(MONTH(TODAY()),Meses!$A$1:$B$12,2,0)</f>
        <v>Agosto</v>
      </c>
    </row>
    <row r="56" spans="1:4" x14ac:dyDescent="0.3">
      <c r="A56" s="1">
        <f>A55+1</f>
        <v>2</v>
      </c>
      <c r="B56" s="19" t="str">
        <f>'ICE 2022'!A44</f>
        <v>RESIDENCIAL</v>
      </c>
      <c r="C56" s="14"/>
    </row>
    <row r="57" spans="1:4" x14ac:dyDescent="0.3">
      <c r="A57" s="1">
        <f t="shared" ref="A57:A99" si="1">A56+1</f>
        <v>3</v>
      </c>
      <c r="B57" s="20" t="str">
        <f>'ICE 2022'!A45</f>
        <v>T-RE</v>
      </c>
      <c r="C57" s="13"/>
    </row>
    <row r="58" spans="1:4" x14ac:dyDescent="0.3">
      <c r="A58" s="1">
        <f t="shared" si="1"/>
        <v>4</v>
      </c>
      <c r="B58" s="22" t="str">
        <f>'ICE 2022'!A46</f>
        <v>a. Bloque 0-140 kWh</v>
      </c>
      <c r="C58" s="40">
        <f ca="1">HLOOKUP(C$55,'ICE 2025'!$A$43:$M$107,'ICE vig'!A58,0)</f>
        <v>1348.3499999999992</v>
      </c>
      <c r="D58" s="13"/>
    </row>
    <row r="59" spans="1:4" x14ac:dyDescent="0.3">
      <c r="A59" s="1">
        <f t="shared" si="1"/>
        <v>5</v>
      </c>
      <c r="B59" s="22" t="str">
        <f>'ICE 2022'!A47</f>
        <v>b. Bloque 0-140 kWh</v>
      </c>
      <c r="C59" s="40">
        <f ca="1">HLOOKUP(C$55,'ICE 2025'!$A$43:$M$107,'ICE vig'!A59,0)</f>
        <v>65.970000000000013</v>
      </c>
    </row>
    <row r="60" spans="1:4" hidden="1" x14ac:dyDescent="0.3">
      <c r="A60" s="1">
        <f t="shared" si="1"/>
        <v>6</v>
      </c>
      <c r="B60" s="22" t="str">
        <f>'ICE 2022'!A48</f>
        <v>c. Bloque 141-145 kWh</v>
      </c>
      <c r="C60" s="40">
        <f ca="1">HLOOKUP(C$55,'ICE 2025'!$A$43:$M$107,'ICE vig'!A60,0)</f>
        <v>2542.61</v>
      </c>
    </row>
    <row r="61" spans="1:4" x14ac:dyDescent="0.3">
      <c r="A61" s="1">
        <f t="shared" si="1"/>
        <v>7</v>
      </c>
      <c r="B61" s="60" t="str">
        <f>'ICE 2022'!A49</f>
        <v>c. Bloque 141-195 kWh</v>
      </c>
      <c r="C61" s="40">
        <f ca="1">HLOOKUP(C$55,'ICE 2025'!$A$43:$M$107,'ICE vig'!A61,0)</f>
        <v>74.589999999999989</v>
      </c>
    </row>
    <row r="62" spans="1:4" hidden="1" x14ac:dyDescent="0.3">
      <c r="A62" s="1">
        <f t="shared" si="1"/>
        <v>8</v>
      </c>
      <c r="B62" s="47" t="str">
        <f>'ICE 2022'!A50</f>
        <v>d. Bloque 141-145 kWh</v>
      </c>
      <c r="C62" s="40">
        <f ca="1">HLOOKUP(C$55,'ICE 2025'!$A$43:$M$107,'ICE vig'!A62,0)</f>
        <v>3769.8800000000015</v>
      </c>
    </row>
    <row r="63" spans="1:4" x14ac:dyDescent="0.3">
      <c r="A63" s="1">
        <f t="shared" si="1"/>
        <v>9</v>
      </c>
      <c r="B63" s="22" t="str">
        <f>'ICE 2022'!A51</f>
        <v>d. Bloque 141-195 kWh</v>
      </c>
      <c r="C63" s="40">
        <f ca="1">HLOOKUP(C$55,'ICE 2025'!$A$43:$M$107,'ICE vig'!A63,0)</f>
        <v>86.710000000000022</v>
      </c>
    </row>
    <row r="64" spans="1:4" x14ac:dyDescent="0.3">
      <c r="A64" s="1">
        <f t="shared" si="1"/>
        <v>10</v>
      </c>
      <c r="B64" s="22" t="str">
        <f>'ICE 2022'!A52</f>
        <v>e. Bloque 196-250 kWh</v>
      </c>
      <c r="C64" s="40">
        <f ca="1">HLOOKUP(C$55,'ICE 2025'!$A$43:$M$107,'ICE vig'!A64,0)</f>
        <v>4633.9400000000014</v>
      </c>
    </row>
    <row r="65" spans="1:3" x14ac:dyDescent="0.3">
      <c r="A65" s="1">
        <f>A64+1</f>
        <v>11</v>
      </c>
      <c r="B65" s="22" t="str">
        <f>'ICE 2022'!A53</f>
        <v>f. Bloque 196-250 kWh</v>
      </c>
      <c r="C65" s="40">
        <f ca="1">HLOOKUP(C$55,'ICE 2025'!$A$43:$M$107,'ICE vig'!A65,0)</f>
        <v>100.78999999999998</v>
      </c>
    </row>
    <row r="66" spans="1:3" x14ac:dyDescent="0.3">
      <c r="A66" s="1">
        <f t="shared" si="1"/>
        <v>12</v>
      </c>
      <c r="B66" s="60" t="str">
        <f>'ICE 2022'!A54</f>
        <v>g. Bloque 251-370 kWh</v>
      </c>
      <c r="C66" s="40">
        <f ca="1">HLOOKUP(C$55,'ICE 2025'!$A$43:$M$107,'ICE vig'!A66,0)</f>
        <v>9311.8699999999972</v>
      </c>
    </row>
    <row r="67" spans="1:3" x14ac:dyDescent="0.3">
      <c r="A67" s="1">
        <f t="shared" si="1"/>
        <v>13</v>
      </c>
      <c r="B67" s="47" t="str">
        <f>'ICE 2022'!A55</f>
        <v>h. Bloque 251-370 kWh</v>
      </c>
      <c r="C67" s="40">
        <f ca="1">HLOOKUP(C$55,'ICE 2025'!$A$43:$M$107,'ICE vig'!A67,0)</f>
        <v>117.17999999999995</v>
      </c>
    </row>
    <row r="68" spans="1:3" x14ac:dyDescent="0.3">
      <c r="A68" s="1">
        <f t="shared" si="1"/>
        <v>14</v>
      </c>
      <c r="B68" s="22" t="str">
        <f>'ICE 2022'!A56</f>
        <v>i. Bloque mayor a 371 kWh</v>
      </c>
      <c r="C68" s="40">
        <f ca="1">HLOOKUP(C$55,'ICE 2025'!$A$43:$M$107,'ICE vig'!A68,0)</f>
        <v>9311.8699999999972</v>
      </c>
    </row>
    <row r="69" spans="1:3" x14ac:dyDescent="0.3">
      <c r="A69" s="1">
        <f t="shared" si="1"/>
        <v>15</v>
      </c>
      <c r="B69" s="22" t="str">
        <f>'ICE 2022'!A57</f>
        <v>j. Bloque mayor a 371 kWh</v>
      </c>
      <c r="C69" s="40">
        <f ca="1">HLOOKUP(C$55,'ICE 2025'!$A$43:$M$107,'ICE vig'!A69,0)</f>
        <v>70.119999999999948</v>
      </c>
    </row>
    <row r="70" spans="1:3" x14ac:dyDescent="0.3">
      <c r="A70" s="1">
        <f t="shared" si="1"/>
        <v>16</v>
      </c>
      <c r="B70" s="22" t="str">
        <f>'ICE 2022'!A58</f>
        <v>j.a.Por consumo de energía (kWh)</v>
      </c>
      <c r="C70" s="40">
        <f ca="1">HLOOKUP(C$55,'ICE 2025'!$A$43:$M$107,'ICE vig'!A70,0)</f>
        <v>11588.489999999996</v>
      </c>
    </row>
    <row r="71" spans="1:3" hidden="1" x14ac:dyDescent="0.3">
      <c r="A71" s="1">
        <f t="shared" si="1"/>
        <v>17</v>
      </c>
      <c r="B71" s="60" t="str">
        <f>'ICE 2022'!A59</f>
        <v>j.b. Por consumo de energía (kWh)</v>
      </c>
      <c r="C71" s="40">
        <f ca="1">HLOOKUP(C$55,'ICE 2025'!$A$43:$M$107,'ICE vig'!A71,0)</f>
        <v>0</v>
      </c>
    </row>
    <row r="72" spans="1:3" hidden="1" x14ac:dyDescent="0.3">
      <c r="A72" s="1">
        <f t="shared" si="1"/>
        <v>18</v>
      </c>
      <c r="B72" s="47" t="str">
        <f>'ICE 2022'!A60</f>
        <v>j.c. Por consumo de energía (kW)</v>
      </c>
      <c r="C72" s="40">
        <f ca="1">HLOOKUP(C$55,'ICE 2025'!$A$43:$M$107,'ICE vig'!A72,0)</f>
        <v>0</v>
      </c>
    </row>
    <row r="73" spans="1:3" x14ac:dyDescent="0.3">
      <c r="A73" s="1">
        <f t="shared" si="1"/>
        <v>19</v>
      </c>
      <c r="B73" s="68" t="str">
        <f>'ICE 2022'!A61</f>
        <v>COMERCIOS Y SERVICIOS</v>
      </c>
      <c r="C73" s="100"/>
    </row>
    <row r="74" spans="1:3" x14ac:dyDescent="0.3">
      <c r="A74" s="1">
        <f t="shared" si="1"/>
        <v>20</v>
      </c>
      <c r="B74" s="66" t="str">
        <f>'ICE 2022'!A62</f>
        <v>T-CO</v>
      </c>
      <c r="C74" s="40"/>
    </row>
    <row r="75" spans="1:3" x14ac:dyDescent="0.3">
      <c r="A75" s="1">
        <f t="shared" si="1"/>
        <v>21</v>
      </c>
      <c r="B75" s="22" t="str">
        <f>'ICE 2022'!A63</f>
        <v>a. Consumo de Energía menor o igual a 3000 kWh</v>
      </c>
      <c r="C75" s="40">
        <f>+'ICE 2025'!M61</f>
        <v>117.17999999999995</v>
      </c>
    </row>
    <row r="76" spans="1:3" x14ac:dyDescent="0.3">
      <c r="A76" s="1">
        <f t="shared" si="1"/>
        <v>22</v>
      </c>
      <c r="B76" s="22" t="str">
        <f>'ICE 2022'!A64</f>
        <v>b. Consumo de Energía cada kWh</v>
      </c>
      <c r="C76" s="40">
        <f>+'ICE 2025'!M62</f>
        <v>70.119999999999948</v>
      </c>
    </row>
    <row r="77" spans="1:3" x14ac:dyDescent="0.3">
      <c r="A77" s="1">
        <f t="shared" si="1"/>
        <v>23</v>
      </c>
      <c r="B77" s="22" t="str">
        <f>'ICE 2022'!A65</f>
        <v>c. Consumo de Potencia cada kW</v>
      </c>
      <c r="C77" s="40">
        <f>+'ICE 2025'!M63</f>
        <v>11588.489999999996</v>
      </c>
    </row>
    <row r="78" spans="1:3" x14ac:dyDescent="0.3">
      <c r="A78" s="1">
        <f t="shared" si="1"/>
        <v>24</v>
      </c>
      <c r="B78" s="68" t="str">
        <f>'ICE 2022'!A66</f>
        <v>INDUSTRIAL</v>
      </c>
      <c r="C78" s="100"/>
    </row>
    <row r="79" spans="1:3" x14ac:dyDescent="0.3">
      <c r="A79" s="1">
        <f t="shared" si="1"/>
        <v>25</v>
      </c>
      <c r="B79" s="66" t="str">
        <f>'ICE 2022'!A67</f>
        <v>T-IN</v>
      </c>
      <c r="C79" s="40"/>
    </row>
    <row r="80" spans="1:3" x14ac:dyDescent="0.3">
      <c r="A80" s="1">
        <f t="shared" si="1"/>
        <v>26</v>
      </c>
      <c r="B80" s="22" t="str">
        <f>'ICE 2022'!A68</f>
        <v>a. Consumo de Energía menor o igual a 3000 kWh</v>
      </c>
      <c r="C80" s="40">
        <f>+'ICE 2025'!M66</f>
        <v>117.17999999999995</v>
      </c>
    </row>
    <row r="81" spans="1:3" x14ac:dyDescent="0.3">
      <c r="A81" s="1">
        <f t="shared" si="1"/>
        <v>27</v>
      </c>
      <c r="B81" s="22" t="str">
        <f>'ICE 2022'!A69</f>
        <v>b. Consumo de Energía cada kWh</v>
      </c>
      <c r="C81" s="40">
        <f>+'ICE 2025'!M67</f>
        <v>70.119999999999948</v>
      </c>
    </row>
    <row r="82" spans="1:3" x14ac:dyDescent="0.3">
      <c r="A82" s="1">
        <f t="shared" si="1"/>
        <v>28</v>
      </c>
      <c r="B82" s="22" t="str">
        <f>'ICE 2022'!A70</f>
        <v>c. Consumo de Potencia cada kW</v>
      </c>
      <c r="C82" s="40">
        <f>+'ICE 2025'!M68</f>
        <v>11588.489999999996</v>
      </c>
    </row>
    <row r="83" spans="1:3" x14ac:dyDescent="0.3">
      <c r="A83" s="1">
        <f t="shared" si="1"/>
        <v>29</v>
      </c>
      <c r="B83" s="68" t="str">
        <f>'ICE 2022'!A71</f>
        <v>PREFERENCIAL</v>
      </c>
      <c r="C83" s="100"/>
    </row>
    <row r="84" spans="1:3" x14ac:dyDescent="0.3">
      <c r="A84" s="1">
        <f t="shared" si="1"/>
        <v>30</v>
      </c>
      <c r="B84" s="66" t="str">
        <f>'ICE 2022'!A72</f>
        <v>T-CS</v>
      </c>
      <c r="C84" s="40"/>
    </row>
    <row r="85" spans="1:3" x14ac:dyDescent="0.3">
      <c r="A85" s="1">
        <f t="shared" si="1"/>
        <v>31</v>
      </c>
      <c r="B85" s="22" t="str">
        <f>'ICE 2022'!A73</f>
        <v>a. Consumo de Energía menor o igual a 3000 kWh</v>
      </c>
      <c r="C85" s="40">
        <f>+'ICE 2025'!M71</f>
        <v>99.599999999999952</v>
      </c>
    </row>
    <row r="86" spans="1:3" x14ac:dyDescent="0.3">
      <c r="A86" s="1">
        <f t="shared" si="1"/>
        <v>32</v>
      </c>
      <c r="B86" s="22" t="str">
        <f>'ICE 2022'!A74</f>
        <v>b. Consumo de Energía cada kWh</v>
      </c>
      <c r="C86" s="40">
        <f>+'ICE 2025'!M72</f>
        <v>59.599999999999966</v>
      </c>
    </row>
    <row r="87" spans="1:3" x14ac:dyDescent="0.3">
      <c r="A87" s="1">
        <f t="shared" si="1"/>
        <v>33</v>
      </c>
      <c r="B87" s="22" t="str">
        <f>'ICE 2022'!A75</f>
        <v>c. Consumo de Potencia cada kW</v>
      </c>
      <c r="C87" s="40">
        <f>+'ICE 2025'!M73</f>
        <v>9850.2000000000062</v>
      </c>
    </row>
    <row r="88" spans="1:3" x14ac:dyDescent="0.3">
      <c r="A88" s="1">
        <f t="shared" si="1"/>
        <v>34</v>
      </c>
      <c r="B88" s="68" t="str">
        <f>'ICE 2022'!A76</f>
        <v>MEDIA TENSIÓN (T-MT)</v>
      </c>
      <c r="C88" s="100"/>
    </row>
    <row r="89" spans="1:3" x14ac:dyDescent="0.3">
      <c r="A89" s="1">
        <f t="shared" si="1"/>
        <v>35</v>
      </c>
      <c r="B89" s="66" t="str">
        <f>'ICE 2022'!A77</f>
        <v>T-MT</v>
      </c>
      <c r="C89" s="40"/>
    </row>
    <row r="90" spans="1:3" x14ac:dyDescent="0.3">
      <c r="A90" s="1">
        <f t="shared" si="1"/>
        <v>36</v>
      </c>
      <c r="B90" s="22" t="str">
        <f>'ICE 2022'!A78</f>
        <v>a.Periodo Punta (máxima)</v>
      </c>
      <c r="C90" s="40">
        <f>+'ICE 2025'!M76</f>
        <v>60.900000000000034</v>
      </c>
    </row>
    <row r="91" spans="1:3" x14ac:dyDescent="0.3">
      <c r="A91" s="1">
        <f t="shared" si="1"/>
        <v>37</v>
      </c>
      <c r="B91" s="22" t="str">
        <f>'ICE 2022'!A79</f>
        <v>b.Periodo Punta (mínimo)</v>
      </c>
      <c r="C91" s="40">
        <f>+'ICE 2025'!M77</f>
        <v>56.5</v>
      </c>
    </row>
    <row r="92" spans="1:3" x14ac:dyDescent="0.3">
      <c r="A92" s="1">
        <f t="shared" si="1"/>
        <v>38</v>
      </c>
      <c r="B92" s="22" t="str">
        <f>'ICE 2022'!A80</f>
        <v>c.Periodo Valle (máxima)</v>
      </c>
      <c r="C92" s="40">
        <f>+'ICE 2025'!M78</f>
        <v>22.62</v>
      </c>
    </row>
    <row r="93" spans="1:3" x14ac:dyDescent="0.3">
      <c r="A93" s="1">
        <f t="shared" si="1"/>
        <v>39</v>
      </c>
      <c r="B93" s="22" t="str">
        <f>'ICE 2022'!A81</f>
        <v>d.Periodo Valle (mínima)</v>
      </c>
      <c r="C93" s="40">
        <f>+'ICE 2025'!M79</f>
        <v>20.990000000000006</v>
      </c>
    </row>
    <row r="94" spans="1:3" x14ac:dyDescent="0.3">
      <c r="A94" s="1">
        <f t="shared" si="1"/>
        <v>40</v>
      </c>
      <c r="B94" s="22" t="str">
        <f>'ICE 2022'!A82</f>
        <v>e.Periodo Noche (máxima)</v>
      </c>
      <c r="C94" s="40">
        <f>+'ICE 2025'!M80</f>
        <v>13.930000000000005</v>
      </c>
    </row>
    <row r="95" spans="1:3" x14ac:dyDescent="0.3">
      <c r="A95" s="1">
        <f t="shared" si="1"/>
        <v>41</v>
      </c>
      <c r="B95" s="22" t="str">
        <f>'ICE 2022'!A83</f>
        <v>f.Periodo Noche (máxima)</v>
      </c>
      <c r="C95" s="40">
        <f>+'ICE 2025'!M81</f>
        <v>12.920000000000002</v>
      </c>
    </row>
    <row r="96" spans="1:3" x14ac:dyDescent="0.3">
      <c r="A96" s="1">
        <f t="shared" si="1"/>
        <v>42</v>
      </c>
      <c r="B96" s="22" t="str">
        <f>'ICE 2022'!A84</f>
        <v>f.Periodo Noche (mínimo)</v>
      </c>
      <c r="C96" s="40">
        <f>+'ICE 2025'!M82</f>
        <v>9880.5300000000043</v>
      </c>
    </row>
    <row r="97" spans="1:3" x14ac:dyDescent="0.3">
      <c r="A97" s="1">
        <f t="shared" si="1"/>
        <v>43</v>
      </c>
      <c r="B97" s="22" t="str">
        <f>'ICE 2022'!A85</f>
        <v>g. Potencia Punta (Máxima)</v>
      </c>
      <c r="C97" s="40">
        <f>+'ICE 2025'!M83</f>
        <v>9167.16</v>
      </c>
    </row>
    <row r="98" spans="1:3" x14ac:dyDescent="0.3">
      <c r="A98" s="1">
        <f t="shared" si="1"/>
        <v>44</v>
      </c>
      <c r="B98" s="22" t="str">
        <f>'ICE 2022'!A86</f>
        <v>g.Periodo Noche (mínimo)</v>
      </c>
      <c r="C98" s="40">
        <f>+'ICE 2025'!M84</f>
        <v>6898.72</v>
      </c>
    </row>
    <row r="99" spans="1:3" x14ac:dyDescent="0.3">
      <c r="A99" s="1">
        <f t="shared" si="1"/>
        <v>45</v>
      </c>
      <c r="B99" s="22" t="str">
        <f>'ICE 2022'!A87</f>
        <v>h. Potencia Punta (Mínimo)</v>
      </c>
      <c r="C99" s="40">
        <f>+'ICE 2025'!M85</f>
        <v>6400.6300000000028</v>
      </c>
    </row>
    <row r="100" spans="1:3" x14ac:dyDescent="0.3">
      <c r="A100" s="1">
        <v>46</v>
      </c>
      <c r="B100" s="22" t="str">
        <f>'ICE 2022'!A88</f>
        <v>i. Potencia Valle (Máxima)</v>
      </c>
      <c r="C100" s="40">
        <f>+'ICE 2025'!M86</f>
        <v>4418.7899999999981</v>
      </c>
    </row>
    <row r="101" spans="1:3" x14ac:dyDescent="0.3">
      <c r="A101" s="1">
        <v>47</v>
      </c>
      <c r="B101" s="22" t="str">
        <f>'ICE 2022'!A89</f>
        <v>j. Potencia Valle (Mínimo)</v>
      </c>
      <c r="C101" s="40">
        <f>+'ICE 2025'!M87</f>
        <v>4099.7400000000016</v>
      </c>
    </row>
    <row r="102" spans="1:3" x14ac:dyDescent="0.3">
      <c r="B102" s="68" t="str">
        <f>'ICE 2022'!A92</f>
        <v>MEDIA TENSIÓN (T-MTb)</v>
      </c>
      <c r="C102" s="101"/>
    </row>
    <row r="103" spans="1:3" x14ac:dyDescent="0.3">
      <c r="B103" s="66" t="str">
        <f>'ICE 2022'!A93</f>
        <v>T-MTb</v>
      </c>
      <c r="C103" s="81"/>
    </row>
    <row r="104" spans="1:3" x14ac:dyDescent="0.3">
      <c r="B104" s="22" t="str">
        <f>'ICE 2022'!A94</f>
        <v>a. Energía Punta (Máxima)</v>
      </c>
      <c r="C104" s="40">
        <f>+'ICE 2025'!M90</f>
        <v>110.52</v>
      </c>
    </row>
    <row r="105" spans="1:3" x14ac:dyDescent="0.3">
      <c r="B105" s="22" t="str">
        <f>'ICE 2022'!A96</f>
        <v>b. Energía Punta (Mínimo)</v>
      </c>
      <c r="C105" s="40">
        <f>+'ICE 2025'!M91</f>
        <v>102.53999999999998</v>
      </c>
    </row>
    <row r="106" spans="1:3" x14ac:dyDescent="0.3">
      <c r="B106" s="22" t="str">
        <f>'ICE 2022'!A98</f>
        <v>c. Energía Valle (Máxima)</v>
      </c>
      <c r="C106" s="40">
        <f>+'ICE 2025'!M92</f>
        <v>37.97000000000002</v>
      </c>
    </row>
    <row r="107" spans="1:3" x14ac:dyDescent="0.3">
      <c r="B107" s="22" t="str">
        <f>'ICE 2022'!A100</f>
        <v>d. Energía Valle (Mínimo)</v>
      </c>
      <c r="C107" s="40">
        <f>+'ICE 2025'!M93</f>
        <v>35.230000000000011</v>
      </c>
    </row>
    <row r="108" spans="1:3" x14ac:dyDescent="0.3">
      <c r="B108" s="22" t="str">
        <f>'ICE 2022'!A102</f>
        <v>e. Energía Noche (Máxima)</v>
      </c>
      <c r="C108" s="40">
        <f>+'ICE 2025'!M94</f>
        <v>24.38999999999999</v>
      </c>
    </row>
    <row r="109" spans="1:3" x14ac:dyDescent="0.3">
      <c r="B109" s="22" t="str">
        <f>'ICE 2022'!A104</f>
        <v>f. Energía Noche (Mínimo)</v>
      </c>
      <c r="C109" s="40">
        <f>+'ICE 2025'!M95</f>
        <v>22.63</v>
      </c>
    </row>
    <row r="110" spans="1:3" x14ac:dyDescent="0.3">
      <c r="B110" s="22" t="str">
        <f>'ICE 2022'!A106</f>
        <v>g. Potencia Punta (Máxima)</v>
      </c>
      <c r="C110" s="40">
        <f>+'ICE 2025'!M96</f>
        <v>3245.61</v>
      </c>
    </row>
    <row r="111" spans="1:3" x14ac:dyDescent="0.3">
      <c r="B111" s="22" t="str">
        <f>'ICE 2022'!A107</f>
        <v>h. Potencia Punta (Mínimo)</v>
      </c>
      <c r="C111" s="40">
        <f>+'ICE 2025'!M97</f>
        <v>3011.2700000000004</v>
      </c>
    </row>
    <row r="112" spans="1:3" x14ac:dyDescent="0.3">
      <c r="B112" s="22" t="str">
        <f>'ICE 2022'!A108</f>
        <v>i. Potencia Valle (Máxima)</v>
      </c>
      <c r="C112" s="40">
        <f>+'ICE 2025'!M98</f>
        <v>2265.7300000000009</v>
      </c>
    </row>
    <row r="113" spans="2:3" x14ac:dyDescent="0.3">
      <c r="B113" s="22" t="str">
        <f>'ICE 2022'!A109</f>
        <v>j. Potencia Valle (Mínimo)</v>
      </c>
      <c r="C113" s="40">
        <f>+'ICE 2025'!M99</f>
        <v>2102.150000000001</v>
      </c>
    </row>
    <row r="114" spans="2:3" x14ac:dyDescent="0.3">
      <c r="B114" s="22" t="str">
        <f>'ICE 2022'!A110</f>
        <v>k. Potencia Noche (Máxima)</v>
      </c>
      <c r="C114" s="40">
        <f>+'ICE 2025'!M100</f>
        <v>1451.93</v>
      </c>
    </row>
    <row r="115" spans="2:3" x14ac:dyDescent="0.3">
      <c r="B115" s="22" t="str">
        <f>'ICE 2022'!A111</f>
        <v>l. Potencia Noche (Mínimo)</v>
      </c>
      <c r="C115" s="40">
        <f>+'ICE 2025'!M101</f>
        <v>1347.0999999999992</v>
      </c>
    </row>
    <row r="116" spans="2:3" hidden="1" x14ac:dyDescent="0.3">
      <c r="B116" s="22" t="str">
        <f>'ICE 2022'!A112</f>
        <v>Residencial horaria</v>
      </c>
      <c r="C116" s="40"/>
    </row>
    <row r="117" spans="2:3" x14ac:dyDescent="0.3">
      <c r="B117" s="66" t="str">
        <f>'ICE 2022'!A112</f>
        <v>Residencial horaria</v>
      </c>
      <c r="C117" s="40"/>
    </row>
    <row r="118" spans="2:3" x14ac:dyDescent="0.3">
      <c r="B118" s="107" t="str">
        <f>'ICE 2022'!A113</f>
        <v>T-REH</v>
      </c>
      <c r="C118" s="108"/>
    </row>
    <row r="119" spans="2:3" x14ac:dyDescent="0.3">
      <c r="B119" s="22" t="str">
        <f>'ICE 2022'!A115</f>
        <v>Periodo Punta</v>
      </c>
      <c r="C119" s="40">
        <f>+'ICE 2025'!M105</f>
        <v>152.53000000000003</v>
      </c>
    </row>
    <row r="120" spans="2:3" x14ac:dyDescent="0.3">
      <c r="B120" s="22" t="str">
        <f>'ICE 2022'!A116</f>
        <v>Periodo Valle</v>
      </c>
      <c r="C120" s="40">
        <f>+'ICE 2025'!M106</f>
        <v>104.80000000000005</v>
      </c>
    </row>
    <row r="121" spans="2:3" x14ac:dyDescent="0.3">
      <c r="B121" s="22" t="str">
        <f>'ICE 2022'!A114</f>
        <v>Periodo Noche</v>
      </c>
      <c r="C121" s="40">
        <f>+'ICE 2025'!M104</f>
        <v>76.449999999999989</v>
      </c>
    </row>
    <row r="122" spans="2:3" x14ac:dyDescent="0.3">
      <c r="B122" s="109" t="str">
        <f>'ICE 2022'!A117</f>
        <v>ALUMBRADO PÚBLICO</v>
      </c>
      <c r="C122" s="110"/>
    </row>
    <row r="123" spans="2:3" x14ac:dyDescent="0.3">
      <c r="B123" s="66" t="str">
        <f>'ICE 2022'!A118</f>
        <v>T-AP</v>
      </c>
      <c r="C123" s="40"/>
    </row>
    <row r="124" spans="2:3" x14ac:dyDescent="0.3">
      <c r="B124" s="22" t="str">
        <f>'ICE 2022'!A119</f>
        <v>a. Bloque 0-40 kWh</v>
      </c>
      <c r="C124" s="40">
        <f>+'ICE 2025'!M109</f>
        <v>122.40000000000006</v>
      </c>
    </row>
    <row r="125" spans="2:3" x14ac:dyDescent="0.3">
      <c r="B125" s="22" t="str">
        <f>'ICE 2022'!A120</f>
        <v>b. Bloque 41-50 000 kWh</v>
      </c>
      <c r="C125" s="40">
        <f>+'ICE 2025'!M110</f>
        <v>3.0600000000000014</v>
      </c>
    </row>
    <row r="126" spans="2:3" x14ac:dyDescent="0.3">
      <c r="B126" s="22" t="str">
        <f>'ICE 2022'!A121</f>
        <v>c. Bloque mayor a 50 000 kWh</v>
      </c>
      <c r="C126" s="40">
        <f>+'ICE 2025'!M111</f>
        <v>153000</v>
      </c>
    </row>
    <row r="127" spans="2:3" x14ac:dyDescent="0.3">
      <c r="B127" s="109" t="str">
        <f>'ICE 2022'!A122</f>
        <v>Tarifa de acceso</v>
      </c>
      <c r="C127" s="110"/>
    </row>
    <row r="128" spans="2:3" x14ac:dyDescent="0.3">
      <c r="B128" s="66" t="str">
        <f>'ICE 2022'!A123</f>
        <v>T-TA</v>
      </c>
      <c r="C128" s="40"/>
    </row>
    <row r="129" spans="2:3" x14ac:dyDescent="0.3">
      <c r="B129" s="22" t="str">
        <f>'ICE 2022'!A124</f>
        <v>a. Consumo de Energía cada kWh</v>
      </c>
      <c r="C129" s="40">
        <f>+'ICE 2025'!M114</f>
        <v>24.279999999999983</v>
      </c>
    </row>
    <row r="130" spans="2:3" x14ac:dyDescent="0.3">
      <c r="B130" s="109" t="str">
        <f>'ICE 2022'!A125</f>
        <v>Tarifa en centros de recarga rápida</v>
      </c>
      <c r="C130" s="110"/>
    </row>
    <row r="131" spans="2:3" x14ac:dyDescent="0.3">
      <c r="B131" s="66" t="str">
        <f>'ICE 2022'!A126</f>
        <v>T-VE</v>
      </c>
      <c r="C131" s="40"/>
    </row>
    <row r="132" spans="2:3" x14ac:dyDescent="0.3">
      <c r="B132" s="22" t="str">
        <f>'ICE 2022'!A127</f>
        <v>b. Por minuto de recarga de energía</v>
      </c>
      <c r="C132" s="40">
        <f>+'ICE 2025'!M117</f>
        <v>137</v>
      </c>
    </row>
    <row r="133" spans="2:3" x14ac:dyDescent="0.3">
      <c r="B133" s="109" t="str">
        <f>'ICE 2022'!A128</f>
        <v>Tarifa residencial modalidad prepago</v>
      </c>
      <c r="C133" s="110"/>
    </row>
    <row r="134" spans="2:3" x14ac:dyDescent="0.3">
      <c r="B134" s="66" t="str">
        <f>'ICE 2022'!A129</f>
        <v>T-RP</v>
      </c>
      <c r="C134" s="40"/>
    </row>
    <row r="135" spans="2:3" x14ac:dyDescent="0.3">
      <c r="B135" s="22" t="str">
        <f>+'ICE 2025'!A120</f>
        <v>a. Bloque 0-140 kWh</v>
      </c>
      <c r="C135" s="40">
        <f>+'ICE 2025'!M120</f>
        <v>1348.3499999999992</v>
      </c>
    </row>
    <row r="136" spans="2:3" x14ac:dyDescent="0.3">
      <c r="B136" s="22" t="str">
        <f>+'ICE 2025'!A121</f>
        <v>b. Bloque 0-140 kWh</v>
      </c>
      <c r="C136" s="40">
        <f>+'ICE 2025'!M121</f>
        <v>65.970000000000013</v>
      </c>
    </row>
    <row r="137" spans="2:3" x14ac:dyDescent="0.3">
      <c r="B137" s="22" t="str">
        <f>+'ICE 2025'!A122</f>
        <v>c. Bloque 141-195 kWh</v>
      </c>
      <c r="C137" s="40">
        <f>+'ICE 2025'!M122</f>
        <v>2542.61</v>
      </c>
    </row>
    <row r="138" spans="2:3" x14ac:dyDescent="0.3">
      <c r="B138" s="22" t="str">
        <f>+'ICE 2025'!A123</f>
        <v>d. Bloque 141-195 kWh</v>
      </c>
      <c r="C138" s="40">
        <f>+'ICE 2025'!M123</f>
        <v>74.589999999999989</v>
      </c>
    </row>
    <row r="139" spans="2:3" x14ac:dyDescent="0.3">
      <c r="B139" s="22" t="str">
        <f>+'ICE 2025'!A124</f>
        <v>e. Bloque 196-250 kWh</v>
      </c>
      <c r="C139" s="40">
        <f>+'ICE 2025'!M124</f>
        <v>3769.8800000000015</v>
      </c>
    </row>
    <row r="140" spans="2:3" x14ac:dyDescent="0.3">
      <c r="B140" s="22" t="str">
        <f>+'ICE 2025'!A125</f>
        <v>f. Bloque 196-250 kWh</v>
      </c>
      <c r="C140" s="40">
        <f>+'ICE 2025'!M125</f>
        <v>86.710000000000022</v>
      </c>
    </row>
    <row r="141" spans="2:3" x14ac:dyDescent="0.3">
      <c r="B141" s="22" t="str">
        <f>+'ICE 2025'!A126</f>
        <v>g. Bloque 251-370 kWh</v>
      </c>
      <c r="C141" s="40">
        <f>+'ICE 2025'!M126</f>
        <v>4633.9400000000014</v>
      </c>
    </row>
    <row r="142" spans="2:3" x14ac:dyDescent="0.3">
      <c r="B142" s="22" t="str">
        <f>+'ICE 2025'!A127</f>
        <v>h. Bloque 251-370 kWh</v>
      </c>
      <c r="C142" s="40">
        <f>+'ICE 2025'!M127</f>
        <v>100.78999999999998</v>
      </c>
    </row>
    <row r="143" spans="2:3" x14ac:dyDescent="0.3">
      <c r="B143" s="22" t="str">
        <f>+'ICE 2025'!A128</f>
        <v>i. Bloque mayor a 371 kWh</v>
      </c>
      <c r="C143" s="104">
        <f>+'ICE 2025'!M128</f>
        <v>9311.8699999999972</v>
      </c>
    </row>
    <row r="144" spans="2:3" x14ac:dyDescent="0.3">
      <c r="B144" s="116" t="str">
        <f>+'ICE 2025'!A129</f>
        <v>j. Bloque mayor a 371 kWh</v>
      </c>
      <c r="C144" s="143">
        <f>+'ICE 2025'!M129</f>
        <v>117.17999999999995</v>
      </c>
    </row>
    <row r="145" spans="2:3" x14ac:dyDescent="0.3">
      <c r="B145" s="66" t="str">
        <f>+'ICE 2025'!A130</f>
        <v>Tarifa en centros de recarga en planteles para autobuses electricos</v>
      </c>
      <c r="C145" s="40"/>
    </row>
    <row r="146" spans="2:3" x14ac:dyDescent="0.3">
      <c r="B146" s="66" t="str">
        <f>+'ICE 2025'!A131</f>
        <v>T-BE</v>
      </c>
      <c r="C146" s="40"/>
    </row>
    <row r="147" spans="2:3" x14ac:dyDescent="0.3">
      <c r="B147" s="116" t="str">
        <f>+'ICE 2025'!A132</f>
        <v>b. Consumo de Energía cada kWh</v>
      </c>
      <c r="C147" s="143">
        <f>+'ICE 2025'!M132</f>
        <v>52.869999999999955</v>
      </c>
    </row>
    <row r="148" spans="2:3" x14ac:dyDescent="0.3">
      <c r="B148" s="22" t="str">
        <f>+'ICE 2025'!A133</f>
        <v>Tarifa para los costos de interconeción 
excedentes de energía (colones/kWh)</v>
      </c>
      <c r="C148" s="40"/>
    </row>
    <row r="149" spans="2:3" x14ac:dyDescent="0.3">
      <c r="B149" s="22"/>
      <c r="C149" s="40"/>
    </row>
    <row r="150" spans="2:3" x14ac:dyDescent="0.3">
      <c r="B150" s="22" t="str">
        <f>+'ICE 2025'!A135</f>
        <v>Etapa I</v>
      </c>
      <c r="C150" s="156">
        <f>+'ICE 2025'!M135</f>
        <v>18682</v>
      </c>
    </row>
    <row r="151" spans="2:3" x14ac:dyDescent="0.3">
      <c r="B151" s="22" t="str">
        <f>+'ICE 2025'!A136</f>
        <v>Etapa II</v>
      </c>
      <c r="C151" s="156">
        <f>+'ICE 2025'!M136</f>
        <v>136216</v>
      </c>
    </row>
    <row r="152" spans="2:3" x14ac:dyDescent="0.3">
      <c r="B152" s="22" t="str">
        <f>+'ICE 2025'!A137</f>
        <v>Etapa III</v>
      </c>
      <c r="C152" s="156">
        <f>+'ICE 2025'!M137</f>
        <v>134662</v>
      </c>
    </row>
    <row r="153" spans="2:3" x14ac:dyDescent="0.3">
      <c r="B153" s="116" t="str">
        <f>+'ICE 2025'!A138</f>
        <v>Etapa IV</v>
      </c>
      <c r="C153" s="157">
        <f>+'ICE 2025'!M138</f>
        <v>96754</v>
      </c>
    </row>
    <row r="154" spans="2:3" x14ac:dyDescent="0.3">
      <c r="B154" s="66" t="str">
        <f>+'ICE 2025'!A139</f>
        <v>Tarifa máxima para la compra-venta de
excedentes de energía</v>
      </c>
      <c r="C154" s="40"/>
    </row>
    <row r="155" spans="2:3" x14ac:dyDescent="0.3">
      <c r="B155" s="66" t="str">
        <f>+'ICE 2025'!A140</f>
        <v>T-TCVE</v>
      </c>
      <c r="C155" s="104"/>
    </row>
    <row r="156" spans="2:3" x14ac:dyDescent="0.3">
      <c r="B156" s="22" t="str">
        <f>+'ICE 2025'!A141</f>
        <v>Periodo Noche</v>
      </c>
      <c r="C156" s="104">
        <f>+'ICE 2025'!B141</f>
        <v>32.789999999999985</v>
      </c>
    </row>
    <row r="157" spans="2:3" x14ac:dyDescent="0.3">
      <c r="B157" s="22" t="str">
        <f>+'ICE 2025'!A142</f>
        <v>Periodo Punta</v>
      </c>
      <c r="C157" s="104">
        <f>+'ICE 2025'!B142</f>
        <v>65.410000000000025</v>
      </c>
    </row>
    <row r="158" spans="2:3" x14ac:dyDescent="0.3">
      <c r="B158" s="116" t="str">
        <f>+'ICE 2025'!A143</f>
        <v>Periodo Valle</v>
      </c>
      <c r="C158" s="143">
        <f>+'ICE 2025'!B143</f>
        <v>49.289999999999978</v>
      </c>
    </row>
    <row r="159" spans="2:3" x14ac:dyDescent="0.3">
      <c r="B159" s="22" t="str">
        <f>+'ICE 2025'!A144</f>
        <v>Tarifa de los recursos energéticos distribuidos</v>
      </c>
      <c r="C159" s="104"/>
    </row>
    <row r="160" spans="2:3" x14ac:dyDescent="0.3">
      <c r="B160" s="22" t="str">
        <f>+'ICE 2025'!A145</f>
        <v>T-TDER</v>
      </c>
      <c r="C160" s="104"/>
    </row>
    <row r="161" spans="2:3" x14ac:dyDescent="0.3">
      <c r="B161" s="116" t="str">
        <f>+'ICE 2025'!A146</f>
        <v>Por kW instalado</v>
      </c>
      <c r="C161" s="143">
        <f>+'ICE 2025'!M146</f>
        <v>255</v>
      </c>
    </row>
    <row r="162" spans="2:3" x14ac:dyDescent="0.3">
      <c r="B162" s="22" t="str">
        <f>+'ICE 2025'!A147</f>
        <v xml:space="preserve">Tarifa de peajes de distribución </v>
      </c>
      <c r="C162" s="104"/>
    </row>
    <row r="163" spans="2:3" x14ac:dyDescent="0.3">
      <c r="B163" s="22" t="str">
        <f>+'ICE 2025'!A148</f>
        <v>T-TPDx</v>
      </c>
      <c r="C163" s="104"/>
    </row>
    <row r="164" spans="2:3" x14ac:dyDescent="0.3">
      <c r="B164" s="116" t="str">
        <f>+'ICE 2025'!A149</f>
        <v>Por Energía transportada</v>
      </c>
      <c r="C164" s="143">
        <f>+'ICE 2025'!M149</f>
        <v>0.89000000000000035</v>
      </c>
    </row>
    <row r="165" spans="2:3" x14ac:dyDescent="0.3">
      <c r="B165" s="22"/>
      <c r="C165" s="104"/>
    </row>
    <row r="166" spans="2:3" x14ac:dyDescent="0.3">
      <c r="B166" s="22"/>
      <c r="C166" s="104"/>
    </row>
    <row r="167" spans="2:3" x14ac:dyDescent="0.3">
      <c r="B167" s="22"/>
      <c r="C167" s="104"/>
    </row>
    <row r="168" spans="2:3" x14ac:dyDescent="0.3">
      <c r="B168" s="22"/>
      <c r="C168" s="104"/>
    </row>
    <row r="169" spans="2:3" x14ac:dyDescent="0.3">
      <c r="B169" s="22"/>
      <c r="C169" s="104"/>
    </row>
    <row r="170" spans="2:3" x14ac:dyDescent="0.3">
      <c r="B170" s="22"/>
      <c r="C170" s="104"/>
    </row>
    <row r="171" spans="2:3" x14ac:dyDescent="0.3">
      <c r="B171" s="22"/>
      <c r="C171" s="104"/>
    </row>
    <row r="172" spans="2:3" x14ac:dyDescent="0.3">
      <c r="B172" s="22"/>
      <c r="C172" s="104"/>
    </row>
    <row r="173" spans="2:3" x14ac:dyDescent="0.3">
      <c r="B173" s="22"/>
      <c r="C173" s="104"/>
    </row>
    <row r="174" spans="2:3" x14ac:dyDescent="0.3">
      <c r="B174" s="22"/>
      <c r="C174" s="104"/>
    </row>
    <row r="175" spans="2:3" x14ac:dyDescent="0.3">
      <c r="B175" s="22"/>
      <c r="C175" s="104"/>
    </row>
    <row r="176" spans="2:3" x14ac:dyDescent="0.3">
      <c r="B176" s="22"/>
      <c r="C176" s="104"/>
    </row>
    <row r="177" spans="2:6" x14ac:dyDescent="0.3">
      <c r="B177" s="22"/>
      <c r="C177" s="104"/>
    </row>
    <row r="178" spans="2:6" x14ac:dyDescent="0.3">
      <c r="B178" s="22"/>
      <c r="C178" s="104"/>
    </row>
    <row r="179" spans="2:6" x14ac:dyDescent="0.3">
      <c r="B179" s="22"/>
      <c r="C179" s="104"/>
    </row>
    <row r="180" spans="2:6" x14ac:dyDescent="0.3">
      <c r="B180" s="22"/>
      <c r="C180" s="104"/>
    </row>
    <row r="181" spans="2:6" x14ac:dyDescent="0.3">
      <c r="B181" s="22"/>
      <c r="C181" s="104"/>
    </row>
    <row r="182" spans="2:6" x14ac:dyDescent="0.3">
      <c r="B182" s="22"/>
      <c r="C182" s="104"/>
    </row>
    <row r="183" spans="2:6" x14ac:dyDescent="0.3">
      <c r="B183" s="22"/>
      <c r="C183" s="104"/>
    </row>
    <row r="184" spans="2:6" x14ac:dyDescent="0.3">
      <c r="B184" s="22"/>
      <c r="C184" s="40"/>
    </row>
    <row r="185" spans="2:6" x14ac:dyDescent="0.3">
      <c r="B185" s="22"/>
      <c r="C185" s="40"/>
    </row>
    <row r="186" spans="2:6" x14ac:dyDescent="0.3">
      <c r="B186" s="22">
        <f>'ICE 2022'!A137</f>
        <v>0</v>
      </c>
      <c r="C186" s="40"/>
    </row>
    <row r="187" spans="2:6" x14ac:dyDescent="0.3">
      <c r="B187" s="22">
        <f>'ICE 2022'!A138</f>
        <v>0</v>
      </c>
      <c r="C187" s="40"/>
    </row>
    <row r="188" spans="2:6" x14ac:dyDescent="0.3">
      <c r="B188" s="22"/>
    </row>
    <row r="190" spans="2:6" x14ac:dyDescent="0.3">
      <c r="B190" s="44" t="s">
        <v>74</v>
      </c>
      <c r="C190" s="184" t="s">
        <v>259</v>
      </c>
      <c r="D190" s="184"/>
      <c r="E190" s="184"/>
      <c r="F190" s="184"/>
    </row>
    <row r="197" spans="3:3" ht="20.100000000000001" customHeight="1" x14ac:dyDescent="0.3"/>
    <row r="198" spans="3:3" ht="34.5" customHeight="1" x14ac:dyDescent="0.3"/>
    <row r="199" spans="3:3" ht="20.100000000000001" customHeight="1" x14ac:dyDescent="0.3"/>
    <row r="200" spans="3:3" ht="20.100000000000001" customHeight="1" x14ac:dyDescent="0.3"/>
    <row r="201" spans="3:3" ht="20.100000000000001" customHeight="1" x14ac:dyDescent="0.3">
      <c r="C201" s="15"/>
    </row>
    <row r="202" spans="3:3" s="16" customFormat="1" ht="20.100000000000001" customHeight="1" x14ac:dyDescent="0.3"/>
    <row r="203" spans="3:3" s="16" customFormat="1" ht="20.100000000000001" customHeight="1" x14ac:dyDescent="0.3"/>
    <row r="204" spans="3:3" s="16" customFormat="1" ht="20.100000000000001" customHeight="1" x14ac:dyDescent="0.3"/>
    <row r="205" spans="3:3" s="16" customFormat="1" ht="20.100000000000001" customHeight="1" x14ac:dyDescent="0.3"/>
    <row r="206" spans="3:3" s="16" customFormat="1" ht="20.100000000000001" customHeight="1" x14ac:dyDescent="0.3"/>
    <row r="207" spans="3:3" s="16" customFormat="1" ht="20.100000000000001" customHeight="1" x14ac:dyDescent="0.3"/>
    <row r="208" spans="3:3" s="16" customFormat="1" ht="21.75" customHeight="1" x14ac:dyDescent="0.3"/>
    <row r="209" s="16" customFormat="1" ht="20.100000000000001" customHeight="1" x14ac:dyDescent="0.3"/>
    <row r="210" s="16" customFormat="1" ht="20.100000000000001" customHeight="1" x14ac:dyDescent="0.3"/>
    <row r="211" s="16" customFormat="1" ht="20.100000000000001" customHeight="1" x14ac:dyDescent="0.3"/>
  </sheetData>
  <sortState xmlns:xlrd2="http://schemas.microsoft.com/office/spreadsheetml/2017/richdata2" ref="B104:B116">
    <sortCondition ref="B104:B116"/>
  </sortState>
  <mergeCells count="5">
    <mergeCell ref="C190:F190"/>
    <mergeCell ref="B5:C5"/>
    <mergeCell ref="B6:C6"/>
    <mergeCell ref="B53:C53"/>
    <mergeCell ref="B54:C54"/>
  </mergeCells>
  <pageMargins left="0.7" right="0.7" top="0.75" bottom="0.75" header="0.3" footer="0.3"/>
  <pageSetup orientation="portrait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31"/>
  <dimension ref="A4:F165"/>
  <sheetViews>
    <sheetView topLeftCell="B99" workbookViewId="0">
      <selection activeCell="B117" sqref="B117"/>
    </sheetView>
  </sheetViews>
  <sheetFormatPr baseColWidth="10" defaultColWidth="11.44140625" defaultRowHeight="14.4" x14ac:dyDescent="0.3"/>
  <cols>
    <col min="1" max="1" width="4" style="1" hidden="1" customWidth="1"/>
    <col min="2" max="2" width="60.21875" style="1" customWidth="1"/>
    <col min="3" max="3" width="13.44140625" style="1" bestFit="1" customWidth="1"/>
    <col min="4" max="15" width="11.44140625" style="1"/>
    <col min="16" max="16" width="25.5546875" style="1" customWidth="1"/>
    <col min="17" max="16384" width="11.44140625" style="1"/>
  </cols>
  <sheetData>
    <row r="4" spans="1:3" ht="30" customHeight="1" x14ac:dyDescent="0.3"/>
    <row r="5" spans="1:3" x14ac:dyDescent="0.3">
      <c r="B5" s="179" t="s">
        <v>46</v>
      </c>
      <c r="C5" s="179"/>
    </row>
    <row r="6" spans="1:3" ht="48" customHeight="1" x14ac:dyDescent="0.3">
      <c r="B6" s="180" t="s">
        <v>260</v>
      </c>
      <c r="C6" s="180"/>
    </row>
    <row r="7" spans="1:3" x14ac:dyDescent="0.3">
      <c r="A7" s="1">
        <v>1</v>
      </c>
      <c r="B7" s="17" t="str">
        <f>'CNFL 2022'!A7</f>
        <v>Tipo de tarifa y bloque</v>
      </c>
      <c r="C7" s="18" t="str">
        <f ca="1">VLOOKUP(MONTH(TODAY()),Meses!$A$1:$B$12,2,0)</f>
        <v>Agosto</v>
      </c>
    </row>
    <row r="8" spans="1:3" x14ac:dyDescent="0.3">
      <c r="A8" s="1">
        <f>A7+1</f>
        <v>2</v>
      </c>
      <c r="B8" s="19" t="str">
        <f>'CNFL 2022'!A8</f>
        <v>RESIDENCIAL</v>
      </c>
      <c r="C8" s="14"/>
    </row>
    <row r="9" spans="1:3" x14ac:dyDescent="0.3">
      <c r="A9" s="1">
        <f t="shared" ref="A9:A69" si="0">A8+1</f>
        <v>3</v>
      </c>
      <c r="B9" s="20" t="str">
        <f>'CNFL 2022'!A9</f>
        <v>T-RE</v>
      </c>
      <c r="C9" s="21"/>
    </row>
    <row r="10" spans="1:3" x14ac:dyDescent="0.3">
      <c r="A10" s="1">
        <f t="shared" si="0"/>
        <v>4</v>
      </c>
      <c r="B10" s="22" t="str">
        <f>'CNFL 2022'!A10</f>
        <v>a. Bloque 0-30 kWh</v>
      </c>
      <c r="C10" s="13">
        <f>+'CNFL 2025'!M10</f>
        <v>2034.599999999999</v>
      </c>
    </row>
    <row r="11" spans="1:3" x14ac:dyDescent="0.3">
      <c r="A11" s="1">
        <f t="shared" si="0"/>
        <v>5</v>
      </c>
      <c r="B11" s="22" t="str">
        <f>'CNFL 2022'!A11</f>
        <v>b. Bloque 31-200 kWh</v>
      </c>
      <c r="C11" s="13">
        <f>+'CNFL 2025'!M11</f>
        <v>67.819999999999965</v>
      </c>
    </row>
    <row r="12" spans="1:3" x14ac:dyDescent="0.3">
      <c r="A12" s="1">
        <f t="shared" si="0"/>
        <v>6</v>
      </c>
      <c r="B12" s="22" t="str">
        <f>'CNFL 2022'!A12</f>
        <v>c. Bloque 201-300 kWh</v>
      </c>
      <c r="C12" s="13">
        <f>+'CNFL 2025'!M12</f>
        <v>104.07000000000004</v>
      </c>
    </row>
    <row r="13" spans="1:3" x14ac:dyDescent="0.3">
      <c r="A13" s="1">
        <f t="shared" si="0"/>
        <v>7</v>
      </c>
      <c r="B13" s="22" t="str">
        <f>'CNFL 2022'!A13</f>
        <v>d. Bloque mayor a 300 kWh</v>
      </c>
      <c r="C13" s="13">
        <f>+'CNFL 2025'!M13</f>
        <v>107.59000000000003</v>
      </c>
    </row>
    <row r="14" spans="1:3" x14ac:dyDescent="0.3">
      <c r="A14" s="1">
        <f t="shared" si="0"/>
        <v>8</v>
      </c>
      <c r="B14" s="19" t="str">
        <f>'CNFL 2022'!A14</f>
        <v>Residencial horaria</v>
      </c>
      <c r="C14" s="13"/>
    </row>
    <row r="15" spans="1:3" x14ac:dyDescent="0.3">
      <c r="A15" s="1">
        <f t="shared" si="0"/>
        <v>9</v>
      </c>
      <c r="B15" s="64" t="str">
        <f>'CNFL 2022'!A15</f>
        <v>T-REH</v>
      </c>
      <c r="C15" s="65"/>
    </row>
    <row r="16" spans="1:3" x14ac:dyDescent="0.3">
      <c r="A16" s="1">
        <f t="shared" si="0"/>
        <v>10</v>
      </c>
      <c r="B16" s="22" t="str">
        <f>'CNFL 2022'!A16</f>
        <v xml:space="preserve">a. Bloque 0-500 KWh   Punta </v>
      </c>
      <c r="C16" s="13">
        <f>+'CNFL 2025'!M16</f>
        <v>156.96</v>
      </c>
    </row>
    <row r="17" spans="1:3" x14ac:dyDescent="0.3">
      <c r="A17" s="1">
        <f t="shared" si="0"/>
        <v>11</v>
      </c>
      <c r="B17" s="22" t="str">
        <f>'CNFL 2022'!A17</f>
        <v>b. Bloque 0-500 KWh   Valle</v>
      </c>
      <c r="C17" s="13">
        <f>+'CNFL 2025'!M17</f>
        <v>64.349999999999966</v>
      </c>
    </row>
    <row r="18" spans="1:3" x14ac:dyDescent="0.3">
      <c r="A18" s="1">
        <f t="shared" si="0"/>
        <v>12</v>
      </c>
      <c r="B18" s="22" t="str">
        <f>'CNFL 2022'!A18</f>
        <v>c. Bloque 0-500 KWh   Noche</v>
      </c>
      <c r="C18" s="13">
        <f>+'CNFL 2025'!M18</f>
        <v>26.940000000000023</v>
      </c>
    </row>
    <row r="19" spans="1:3" x14ac:dyDescent="0.3">
      <c r="A19" s="1">
        <f t="shared" si="0"/>
        <v>13</v>
      </c>
      <c r="B19" s="22" t="str">
        <f>'CNFL 2022'!A19</f>
        <v xml:space="preserve">g. Bloque mayor a 500 KWh   Punta </v>
      </c>
      <c r="C19" s="13">
        <f>+'CNFL 2025'!M19</f>
        <v>194.09000000000009</v>
      </c>
    </row>
    <row r="20" spans="1:3" x14ac:dyDescent="0.3">
      <c r="A20" s="1">
        <f t="shared" si="0"/>
        <v>14</v>
      </c>
      <c r="B20" s="22" t="str">
        <f>'CNFL 2022'!A20</f>
        <v xml:space="preserve">h. Bloque mayor a 500 KWh   Valle </v>
      </c>
      <c r="C20" s="13">
        <f>+'CNFL 2025'!M20</f>
        <v>78.32999999999997</v>
      </c>
    </row>
    <row r="21" spans="1:3" x14ac:dyDescent="0.3">
      <c r="A21" s="1">
        <f t="shared" si="0"/>
        <v>15</v>
      </c>
      <c r="B21" s="22" t="str">
        <f>'CNFL 2022'!A21</f>
        <v>i. Bloque mayor a 500 KWh   Noche</v>
      </c>
      <c r="C21" s="13">
        <f>+'CNFL 2025'!M21</f>
        <v>36.26</v>
      </c>
    </row>
    <row r="22" spans="1:3" x14ac:dyDescent="0.3">
      <c r="A22" s="1">
        <f t="shared" si="0"/>
        <v>16</v>
      </c>
      <c r="B22" s="68" t="str">
        <f>'CNFL 2022'!A22</f>
        <v>COMERCIOS Y SERVICIOS</v>
      </c>
      <c r="C22" s="63"/>
    </row>
    <row r="23" spans="1:3" x14ac:dyDescent="0.3">
      <c r="A23" s="1">
        <f t="shared" si="0"/>
        <v>17</v>
      </c>
      <c r="B23" s="66" t="str">
        <f>'CNFL 2022'!A23</f>
        <v>T-CO</v>
      </c>
      <c r="C23" s="13"/>
    </row>
    <row r="24" spans="1:3" x14ac:dyDescent="0.3">
      <c r="A24" s="1">
        <f t="shared" si="0"/>
        <v>18</v>
      </c>
      <c r="B24" s="22" t="str">
        <f>'CNFL 2022'!A24</f>
        <v>a. Consumo de Energía menor o igual a 3000 kWh</v>
      </c>
      <c r="C24" s="13">
        <f>+'CNFL 2025'!M24</f>
        <v>114.59000000000005</v>
      </c>
    </row>
    <row r="25" spans="1:3" x14ac:dyDescent="0.3">
      <c r="A25" s="1">
        <f t="shared" si="0"/>
        <v>19</v>
      </c>
      <c r="B25" s="60" t="str">
        <f>'CNFL 2022'!A25</f>
        <v>b. Bloque 0-3000 kWh</v>
      </c>
      <c r="C25" s="13">
        <f>+'CNFL 2025'!M25</f>
        <v>207000</v>
      </c>
    </row>
    <row r="26" spans="1:3" x14ac:dyDescent="0.3">
      <c r="A26" s="1">
        <f t="shared" si="0"/>
        <v>20</v>
      </c>
      <c r="B26" s="47" t="str">
        <f>'CNFL 2022'!A26</f>
        <v>c. Bloque mayor a 3000 kWh</v>
      </c>
      <c r="C26" s="13">
        <f>+'CNFL 2025'!M26</f>
        <v>69</v>
      </c>
    </row>
    <row r="27" spans="1:3" x14ac:dyDescent="0.3">
      <c r="A27" s="1">
        <f t="shared" si="0"/>
        <v>21</v>
      </c>
      <c r="B27" s="22" t="str">
        <f>'CNFL 2022'!A27</f>
        <v>d. Bloque 0-8 kW</v>
      </c>
      <c r="C27" s="13">
        <f>+'CNFL 2025'!M27</f>
        <v>91995.600000000049</v>
      </c>
    </row>
    <row r="28" spans="1:3" x14ac:dyDescent="0.3">
      <c r="A28" s="1">
        <f t="shared" si="0"/>
        <v>22</v>
      </c>
      <c r="B28" s="22" t="str">
        <f>'CNFL 2022'!A28</f>
        <v>e. Bloque mayor a 8 kW</v>
      </c>
      <c r="C28" s="13">
        <f>+'CNFL 2025'!M28</f>
        <v>11499.450000000006</v>
      </c>
    </row>
    <row r="29" spans="1:3" x14ac:dyDescent="0.3">
      <c r="A29" s="1">
        <f t="shared" si="0"/>
        <v>23</v>
      </c>
      <c r="B29" s="68" t="str">
        <f>'CNFL 2022'!A29</f>
        <v>INDUSTRIAL</v>
      </c>
      <c r="C29" s="63"/>
    </row>
    <row r="30" spans="1:3" x14ac:dyDescent="0.3">
      <c r="A30" s="1">
        <f t="shared" si="0"/>
        <v>24</v>
      </c>
      <c r="B30" s="66" t="str">
        <f>'CNFL 2022'!A30</f>
        <v>T-IN</v>
      </c>
      <c r="C30" s="13"/>
    </row>
    <row r="31" spans="1:3" x14ac:dyDescent="0.3">
      <c r="A31" s="1">
        <f t="shared" si="0"/>
        <v>25</v>
      </c>
      <c r="B31" s="22" t="str">
        <f>'CNFL 2022'!A31</f>
        <v>a. Consumo de Energía menor o igual a 3000 kWh</v>
      </c>
      <c r="C31" s="13">
        <f>+'CNFL 2025'!M31</f>
        <v>114.59000000000005</v>
      </c>
    </row>
    <row r="32" spans="1:3" x14ac:dyDescent="0.3">
      <c r="A32" s="1">
        <f>A31+1</f>
        <v>26</v>
      </c>
      <c r="B32" s="22" t="str">
        <f>'CNFL 2022'!A32</f>
        <v>b. Bloque 0-3000 kWh</v>
      </c>
      <c r="C32" s="13">
        <f>+'CNFL 2025'!M32</f>
        <v>207000</v>
      </c>
    </row>
    <row r="33" spans="1:3" x14ac:dyDescent="0.3">
      <c r="A33" s="1">
        <f t="shared" si="0"/>
        <v>27</v>
      </c>
      <c r="B33" s="22" t="str">
        <f>'CNFL 2022'!A33</f>
        <v>c. Bloque mayor a 3000 kWh</v>
      </c>
      <c r="C33" s="13">
        <f>+'CNFL 2025'!M33</f>
        <v>69</v>
      </c>
    </row>
    <row r="34" spans="1:3" x14ac:dyDescent="0.3">
      <c r="A34" s="1">
        <f t="shared" si="0"/>
        <v>28</v>
      </c>
      <c r="B34" s="22" t="str">
        <f>'CNFL 2022'!A34</f>
        <v>d. Bloque 0-8 kW</v>
      </c>
      <c r="C34" s="13">
        <f>+'CNFL 2025'!M34</f>
        <v>91995.600000000049</v>
      </c>
    </row>
    <row r="35" spans="1:3" x14ac:dyDescent="0.3">
      <c r="A35" s="1">
        <f>A34+1</f>
        <v>29</v>
      </c>
      <c r="B35" s="22" t="str">
        <f>'CNFL 2022'!A35</f>
        <v>e. Bloque mayor a 8 kW</v>
      </c>
      <c r="C35" s="13">
        <f>+'CNFL 2025'!M35</f>
        <v>11499.450000000006</v>
      </c>
    </row>
    <row r="36" spans="1:3" x14ac:dyDescent="0.3">
      <c r="A36" s="1">
        <f t="shared" si="0"/>
        <v>30</v>
      </c>
      <c r="B36" s="68" t="str">
        <f>'CNFL 2022'!A36</f>
        <v>PREFERENCIAL</v>
      </c>
      <c r="C36" s="63"/>
    </row>
    <row r="37" spans="1:3" x14ac:dyDescent="0.3">
      <c r="A37" s="1">
        <f t="shared" si="0"/>
        <v>31</v>
      </c>
      <c r="B37" s="66" t="str">
        <f>'CNFL 2022'!A37</f>
        <v>T-CS</v>
      </c>
      <c r="C37" s="13"/>
    </row>
    <row r="38" spans="1:3" x14ac:dyDescent="0.3">
      <c r="A38" s="1">
        <f t="shared" si="0"/>
        <v>32</v>
      </c>
      <c r="B38" s="22" t="str">
        <f>'CNFL 2022'!A38</f>
        <v>a. Consumo de Energía menor o igual a 3000 kWh</v>
      </c>
      <c r="C38" s="13">
        <f>+'CNFL 2025'!M38</f>
        <v>77.180000000000007</v>
      </c>
    </row>
    <row r="39" spans="1:3" x14ac:dyDescent="0.3">
      <c r="A39" s="1">
        <f t="shared" si="0"/>
        <v>33</v>
      </c>
      <c r="B39" s="22" t="str">
        <f>'CNFL 2022'!A39</f>
        <v>b. Bloque 0-3000 kWh</v>
      </c>
      <c r="C39" s="13">
        <f>+'CNFL 2025'!M39</f>
        <v>133290</v>
      </c>
    </row>
    <row r="40" spans="1:3" x14ac:dyDescent="0.3">
      <c r="A40" s="1">
        <f t="shared" si="0"/>
        <v>34</v>
      </c>
      <c r="B40" s="22" t="str">
        <f>'CNFL 2022'!A40</f>
        <v>c. Bloque mayor a 3000 kWh</v>
      </c>
      <c r="C40" s="13">
        <f>+'CNFL 2025'!M40</f>
        <v>44.43</v>
      </c>
    </row>
    <row r="41" spans="1:3" x14ac:dyDescent="0.3">
      <c r="A41" s="1">
        <f t="shared" si="0"/>
        <v>35</v>
      </c>
      <c r="B41" s="22" t="str">
        <f>'CNFL 2022'!A41</f>
        <v>d. Bloque 0-8 kW</v>
      </c>
      <c r="C41" s="13">
        <f>+'CNFL 2025'!M41</f>
        <v>57556.879999999954</v>
      </c>
    </row>
    <row r="42" spans="1:3" x14ac:dyDescent="0.3">
      <c r="A42" s="1">
        <f t="shared" si="0"/>
        <v>36</v>
      </c>
      <c r="B42" s="22" t="str">
        <f>'CNFL 2022'!A42</f>
        <v>e. Bloque mayor a 8 kW</v>
      </c>
      <c r="C42" s="13">
        <f>+'CNFL 2025'!M42</f>
        <v>7194.6099999999942</v>
      </c>
    </row>
    <row r="43" spans="1:3" x14ac:dyDescent="0.3">
      <c r="A43" s="1">
        <f t="shared" si="0"/>
        <v>37</v>
      </c>
      <c r="B43" s="68" t="str">
        <f>'CNFL 2022'!A43</f>
        <v>MEDIA TENSIÓN (T-MT)</v>
      </c>
      <c r="C43" s="63"/>
    </row>
    <row r="44" spans="1:3" x14ac:dyDescent="0.3">
      <c r="A44" s="1">
        <f t="shared" si="0"/>
        <v>38</v>
      </c>
      <c r="B44" s="66" t="str">
        <f>'CNFL 2022'!A44</f>
        <v>T-MT</v>
      </c>
      <c r="C44" s="13"/>
    </row>
    <row r="45" spans="1:3" x14ac:dyDescent="0.3">
      <c r="A45" s="1">
        <f t="shared" si="0"/>
        <v>39</v>
      </c>
      <c r="B45" s="22" t="str">
        <f>'CNFL 2022'!A45</f>
        <v>a. Energía Punta (Máxima)</v>
      </c>
      <c r="C45" s="13">
        <f>+'CNFL 2025'!M45</f>
        <v>58.47000000000002</v>
      </c>
    </row>
    <row r="46" spans="1:3" x14ac:dyDescent="0.3">
      <c r="A46" s="1">
        <f t="shared" si="0"/>
        <v>40</v>
      </c>
      <c r="B46" s="22" t="str">
        <f>'CNFL 2022'!A46</f>
        <v>b. Energía Punta (Mínimo)</v>
      </c>
      <c r="C46" s="13">
        <f>+'CNFL 2025'!M46</f>
        <v>56.140000000000036</v>
      </c>
    </row>
    <row r="47" spans="1:3" x14ac:dyDescent="0.3">
      <c r="A47" s="1">
        <f t="shared" si="0"/>
        <v>41</v>
      </c>
      <c r="B47" s="22" t="str">
        <f>'CNFL 2022'!A47</f>
        <v>c. Energía Valle (Máxima)</v>
      </c>
      <c r="C47" s="13">
        <f>+'CNFL 2025'!M47</f>
        <v>29.22000000000002</v>
      </c>
    </row>
    <row r="48" spans="1:3" x14ac:dyDescent="0.3">
      <c r="A48" s="1">
        <f t="shared" si="0"/>
        <v>42</v>
      </c>
      <c r="B48" s="22" t="str">
        <f>'CNFL 2022'!A48</f>
        <v>d. Energía Valle (Mínimo)</v>
      </c>
      <c r="C48" s="13">
        <f>+'CNFL 2025'!M48</f>
        <v>28.059999999999977</v>
      </c>
    </row>
    <row r="49" spans="1:3" x14ac:dyDescent="0.3">
      <c r="A49" s="1">
        <f t="shared" si="0"/>
        <v>43</v>
      </c>
      <c r="B49" s="22" t="str">
        <f>'CNFL 2022'!A49</f>
        <v>e. Energía Noche (Máxima)</v>
      </c>
      <c r="C49" s="13">
        <f>+'CNFL 2025'!M49</f>
        <v>21.039999999999996</v>
      </c>
    </row>
    <row r="50" spans="1:3" x14ac:dyDescent="0.3">
      <c r="A50" s="1">
        <f t="shared" si="0"/>
        <v>44</v>
      </c>
      <c r="B50" s="22" t="str">
        <f>'CNFL 2022'!A50</f>
        <v>f. Energía Noche (Mínimo)</v>
      </c>
      <c r="C50" s="13">
        <f>+'CNFL 2025'!M50</f>
        <v>20.200000000000003</v>
      </c>
    </row>
    <row r="51" spans="1:3" x14ac:dyDescent="0.3">
      <c r="A51" s="1">
        <f t="shared" si="0"/>
        <v>45</v>
      </c>
      <c r="B51" s="22" t="str">
        <f>'CNFL 2022'!A51</f>
        <v>g. Potencia Punta (Máxima)</v>
      </c>
      <c r="C51" s="13">
        <f>+'CNFL 2025'!M51</f>
        <v>10251.130000000003</v>
      </c>
    </row>
    <row r="52" spans="1:3" x14ac:dyDescent="0.3">
      <c r="A52" s="1">
        <f t="shared" si="0"/>
        <v>46</v>
      </c>
      <c r="B52" s="22" t="str">
        <f>'CNFL 2022'!A52</f>
        <v>h. Potencia Punta (Mínimo)</v>
      </c>
      <c r="C52" s="13">
        <f>+'CNFL 2025'!M52</f>
        <v>9844.1500000000015</v>
      </c>
    </row>
    <row r="53" spans="1:3" x14ac:dyDescent="0.3">
      <c r="A53" s="1">
        <f t="shared" si="0"/>
        <v>47</v>
      </c>
      <c r="B53" s="22" t="str">
        <f>'CNFL 2022'!A53</f>
        <v>i. Potencia Valle (Máxima)</v>
      </c>
      <c r="C53" s="13">
        <f>+'CNFL 2025'!M53</f>
        <v>7294.0199999999968</v>
      </c>
    </row>
    <row r="54" spans="1:3" x14ac:dyDescent="0.3">
      <c r="A54" s="1">
        <f t="shared" si="0"/>
        <v>48</v>
      </c>
      <c r="B54" s="22" t="str">
        <f>'CNFL 2022'!A54</f>
        <v>j. Potencia Valle (Mínimo)</v>
      </c>
      <c r="C54" s="13">
        <f>+'CNFL 2025'!M54</f>
        <v>7004.4400000000014</v>
      </c>
    </row>
    <row r="55" spans="1:3" x14ac:dyDescent="0.3">
      <c r="A55" s="1">
        <f t="shared" si="0"/>
        <v>49</v>
      </c>
      <c r="B55" s="22" t="str">
        <f>'CNFL 2022'!A55</f>
        <v>k. Potencia Noche (Máxima)</v>
      </c>
      <c r="C55" s="13">
        <f>+'CNFL 2025'!M55</f>
        <v>4630.3599999999988</v>
      </c>
    </row>
    <row r="56" spans="1:3" x14ac:dyDescent="0.3">
      <c r="A56" s="1">
        <f t="shared" si="0"/>
        <v>50</v>
      </c>
      <c r="B56" s="22" t="str">
        <f>'CNFL 2022'!A56</f>
        <v>l. Potencia Noche (Mínimo)</v>
      </c>
      <c r="C56" s="13">
        <f>+'CNFL 2025'!M56</f>
        <v>4446.53</v>
      </c>
    </row>
    <row r="57" spans="1:3" x14ac:dyDescent="0.3">
      <c r="A57" s="1">
        <f t="shared" si="0"/>
        <v>51</v>
      </c>
      <c r="B57" s="68" t="str">
        <f>'CNFL 2022'!A57</f>
        <v>MEDIA TENSIÓN (T-MTb)</v>
      </c>
      <c r="C57" s="63"/>
    </row>
    <row r="58" spans="1:3" x14ac:dyDescent="0.3">
      <c r="A58" s="1">
        <f t="shared" si="0"/>
        <v>52</v>
      </c>
      <c r="B58" s="66" t="str">
        <f>'CNFL 2022'!A58</f>
        <v>T-MTb</v>
      </c>
      <c r="C58" s="13"/>
    </row>
    <row r="59" spans="1:3" x14ac:dyDescent="0.3">
      <c r="A59" s="1">
        <f t="shared" si="0"/>
        <v>53</v>
      </c>
      <c r="B59" s="22" t="str">
        <f>'CNFL 2022'!A59</f>
        <v>a. Energía Punta (Máxima)</v>
      </c>
      <c r="C59" s="13">
        <f>+'CNFL 2025'!M59</f>
        <v>110.90000000000006</v>
      </c>
    </row>
    <row r="60" spans="1:3" x14ac:dyDescent="0.3">
      <c r="A60" s="1">
        <f t="shared" si="0"/>
        <v>54</v>
      </c>
      <c r="B60" s="22" t="str">
        <f>'CNFL 2022'!A60</f>
        <v>b. Energía Punta (Mínimo)</v>
      </c>
      <c r="C60" s="13">
        <f>+'CNFL 2025'!M60</f>
        <v>106.5</v>
      </c>
    </row>
    <row r="61" spans="1:3" x14ac:dyDescent="0.3">
      <c r="A61" s="1">
        <f t="shared" si="0"/>
        <v>55</v>
      </c>
      <c r="B61" s="22" t="str">
        <f>'CNFL 2022'!A61</f>
        <v>c. Energía Valle (Máxima)</v>
      </c>
      <c r="C61" s="13">
        <f>+'CNFL 2025'!M61</f>
        <v>38.099999999999994</v>
      </c>
    </row>
    <row r="62" spans="1:3" x14ac:dyDescent="0.3">
      <c r="A62" s="1">
        <f t="shared" si="0"/>
        <v>56</v>
      </c>
      <c r="B62" s="22" t="str">
        <f>'CNFL 2022'!A62</f>
        <v>d. Energía Valle (Mínimo)</v>
      </c>
      <c r="C62" s="13">
        <f>+'CNFL 2025'!M62</f>
        <v>36.590000000000011</v>
      </c>
    </row>
    <row r="63" spans="1:3" x14ac:dyDescent="0.3">
      <c r="A63" s="1">
        <f t="shared" si="0"/>
        <v>57</v>
      </c>
      <c r="B63" s="22" t="str">
        <f>'CNFL 2022'!A63</f>
        <v>e. Energía Noche (Máxima)</v>
      </c>
      <c r="C63" s="13">
        <f>+'CNFL 2025'!M63</f>
        <v>24.480000000000011</v>
      </c>
    </row>
    <row r="64" spans="1:3" x14ac:dyDescent="0.3">
      <c r="A64" s="1">
        <f t="shared" si="0"/>
        <v>58</v>
      </c>
      <c r="B64" s="22" t="str">
        <f>'CNFL 2022'!A64</f>
        <v>f. Energía Noche (Mínimo)</v>
      </c>
      <c r="C64" s="13">
        <f>+'CNFL 2025'!M64</f>
        <v>23.490000000000006</v>
      </c>
    </row>
    <row r="65" spans="1:3" ht="15.75" customHeight="1" x14ac:dyDescent="0.3">
      <c r="A65" s="1">
        <f t="shared" si="0"/>
        <v>59</v>
      </c>
      <c r="B65" s="22" t="str">
        <f>'CNFL 2022'!A65</f>
        <v>g. Potencia Punta (Máxima)</v>
      </c>
      <c r="C65" s="13">
        <f>+'CNFL 2025'!M65</f>
        <v>3257.39</v>
      </c>
    </row>
    <row r="66" spans="1:3" x14ac:dyDescent="0.3">
      <c r="A66" s="1">
        <f t="shared" si="0"/>
        <v>60</v>
      </c>
      <c r="B66" s="22" t="str">
        <f>'CNFL 2022'!A66</f>
        <v>h. Potencia Punta (Mínimo)</v>
      </c>
      <c r="C66" s="13">
        <f>+'CNFL 2025'!M66</f>
        <v>3128.0700000000024</v>
      </c>
    </row>
    <row r="67" spans="1:3" x14ac:dyDescent="0.3">
      <c r="A67" s="1">
        <f t="shared" si="0"/>
        <v>61</v>
      </c>
      <c r="B67" s="22" t="str">
        <f>'CNFL 2022'!A67</f>
        <v>i. Potencia Valle (Máxima)</v>
      </c>
      <c r="C67" s="13">
        <f>+'CNFL 2025'!M67</f>
        <v>2273.9700000000007</v>
      </c>
    </row>
    <row r="68" spans="1:3" x14ac:dyDescent="0.3">
      <c r="A68" s="1">
        <f t="shared" si="0"/>
        <v>62</v>
      </c>
      <c r="B68" s="22" t="str">
        <f>'CNFL 2022'!A68</f>
        <v>j. Potencia Valle (Mínimo)</v>
      </c>
      <c r="C68" s="13">
        <f>+'CNFL 2025'!M68</f>
        <v>2183.7099999999996</v>
      </c>
    </row>
    <row r="69" spans="1:3" x14ac:dyDescent="0.3">
      <c r="A69" s="1">
        <f t="shared" si="0"/>
        <v>63</v>
      </c>
      <c r="B69" s="22" t="str">
        <f>'CNFL 2022'!A69</f>
        <v>k. Potencia Noche (Máxima)</v>
      </c>
      <c r="C69" s="13">
        <f>+'CNFL 2025'!M69</f>
        <v>1457.1999999999996</v>
      </c>
    </row>
    <row r="70" spans="1:3" x14ac:dyDescent="0.3">
      <c r="A70" s="1">
        <v>64</v>
      </c>
      <c r="B70" s="22" t="str">
        <f>'CNFL 2022'!A70</f>
        <v>l. Potencia Noche (Mínimo)</v>
      </c>
      <c r="C70" s="13">
        <f>+'CNFL 2025'!M70</f>
        <v>1399.3499999999992</v>
      </c>
    </row>
    <row r="71" spans="1:3" x14ac:dyDescent="0.3">
      <c r="A71" s="1">
        <v>65</v>
      </c>
      <c r="B71" s="68" t="str">
        <f>'CNFL 2022'!A71</f>
        <v>PROMOCIONAL</v>
      </c>
      <c r="C71" s="63"/>
    </row>
    <row r="72" spans="1:3" x14ac:dyDescent="0.3">
      <c r="A72" s="1">
        <v>66</v>
      </c>
      <c r="B72" s="66" t="str">
        <f>'CNFL 2022'!A72</f>
        <v>T-PR</v>
      </c>
      <c r="C72" s="13"/>
    </row>
    <row r="73" spans="1:3" x14ac:dyDescent="0.3">
      <c r="A73" s="1">
        <v>67</v>
      </c>
      <c r="B73" s="22" t="str">
        <f>'CNFL 2022'!A73</f>
        <v>a. Consumo de Energía menor o igual a 3000 kWh</v>
      </c>
      <c r="C73" s="13">
        <f>+'CNFL 2025'!M73</f>
        <v>114.59000000000005</v>
      </c>
    </row>
    <row r="74" spans="1:3" x14ac:dyDescent="0.3">
      <c r="A74" s="1">
        <v>68</v>
      </c>
      <c r="B74" s="22" t="str">
        <f>'CNFL 2022'!A74</f>
        <v>b. Bloque 0-3000 kWh</v>
      </c>
      <c r="C74" s="13">
        <f>+'CNFL 2025'!M74</f>
        <v>207000</v>
      </c>
    </row>
    <row r="75" spans="1:3" x14ac:dyDescent="0.3">
      <c r="A75" s="1">
        <v>69</v>
      </c>
      <c r="B75" s="22" t="str">
        <f>'CNFL 2022'!A75</f>
        <v>c. Bloque mayor a 3000 kWh</v>
      </c>
      <c r="C75" s="13">
        <f>+'CNFL 2025'!M75</f>
        <v>69</v>
      </c>
    </row>
    <row r="76" spans="1:3" x14ac:dyDescent="0.3">
      <c r="A76" s="76">
        <v>70</v>
      </c>
      <c r="B76" s="22" t="str">
        <f>'CNFL 2022'!A76</f>
        <v>d. Bloque 0-8 kW</v>
      </c>
      <c r="C76" s="13">
        <f>+'CNFL 2025'!M76</f>
        <v>91995.600000000049</v>
      </c>
    </row>
    <row r="77" spans="1:3" x14ac:dyDescent="0.3">
      <c r="A77" s="1">
        <v>71</v>
      </c>
      <c r="B77" s="22" t="str">
        <f>'CNFL 2022'!A77</f>
        <v>e. Bloque mayor a 8 kW</v>
      </c>
      <c r="C77" s="13">
        <f>+'CNFL 2025'!M77</f>
        <v>11499.450000000006</v>
      </c>
    </row>
    <row r="78" spans="1:3" x14ac:dyDescent="0.3">
      <c r="A78" s="1">
        <v>72</v>
      </c>
      <c r="B78" s="68" t="str">
        <f>'CNFL 2022'!A78</f>
        <v>ALUMBRADO PÚBLICO</v>
      </c>
      <c r="C78" s="63"/>
    </row>
    <row r="79" spans="1:3" x14ac:dyDescent="0.3">
      <c r="A79" s="1">
        <v>73</v>
      </c>
      <c r="B79" s="66" t="str">
        <f>'CNFL 2022'!A79</f>
        <v>T-AP</v>
      </c>
      <c r="C79" s="13"/>
    </row>
    <row r="80" spans="1:3" x14ac:dyDescent="0.3">
      <c r="A80" s="1">
        <v>74</v>
      </c>
      <c r="B80" s="22" t="str">
        <f>'CNFL 2022'!A80</f>
        <v>a. Bloque 0-30 kWh</v>
      </c>
      <c r="C80" s="13">
        <f>+'CNFL 2025'!M80</f>
        <v>89.699999999999974</v>
      </c>
    </row>
    <row r="81" spans="1:3" x14ac:dyDescent="0.3">
      <c r="A81" s="1">
        <v>75</v>
      </c>
      <c r="B81" s="22" t="str">
        <f>'CNFL 2022'!A81</f>
        <v>b. Bloque 31-50 000 kWh</v>
      </c>
      <c r="C81" s="13">
        <f>+'CNFL 2025'!M81</f>
        <v>2.9899999999999993</v>
      </c>
    </row>
    <row r="82" spans="1:3" x14ac:dyDescent="0.3">
      <c r="A82" s="1">
        <v>76</v>
      </c>
      <c r="B82" s="22" t="str">
        <f>'CNFL 2022'!A82</f>
        <v>c. Bloque mayor a 50 000 kWh</v>
      </c>
      <c r="C82" s="13">
        <f>+'CNFL 2025'!M82</f>
        <v>149500</v>
      </c>
    </row>
    <row r="83" spans="1:3" x14ac:dyDescent="0.3">
      <c r="A83" s="1">
        <v>77</v>
      </c>
      <c r="B83" s="68" t="str">
        <f>'CNFL 2022'!A83</f>
        <v>Tarifa de acceso</v>
      </c>
      <c r="C83" s="63"/>
    </row>
    <row r="84" spans="1:3" x14ac:dyDescent="0.3">
      <c r="A84" s="1">
        <v>78</v>
      </c>
      <c r="B84" s="66" t="str">
        <f>'CNFL 2022'!A84</f>
        <v>T-TA</v>
      </c>
      <c r="C84" s="13"/>
    </row>
    <row r="85" spans="1:3" x14ac:dyDescent="0.3">
      <c r="A85" s="1">
        <v>79</v>
      </c>
      <c r="B85" s="22" t="str">
        <f>'CNFL 2022'!A85</f>
        <v>a. Consumo de Energía cada kWh</v>
      </c>
      <c r="C85" s="13">
        <f>+'CNFL 2025'!M85</f>
        <v>26.269999999999989</v>
      </c>
    </row>
    <row r="86" spans="1:3" x14ac:dyDescent="0.3">
      <c r="A86" s="1">
        <v>80</v>
      </c>
      <c r="B86" s="68" t="str">
        <f>'CNFL 2022'!A86</f>
        <v>Tarifa en centros de recarga rápida</v>
      </c>
      <c r="C86" s="63"/>
    </row>
    <row r="87" spans="1:3" x14ac:dyDescent="0.3">
      <c r="A87" s="1">
        <v>82</v>
      </c>
      <c r="B87" s="66" t="str">
        <f>'CNFL 2022'!A87</f>
        <v>T-VE</v>
      </c>
      <c r="C87" s="13"/>
    </row>
    <row r="88" spans="1:3" x14ac:dyDescent="0.3">
      <c r="B88" s="22" t="str">
        <f>'CNFL 2022'!A88</f>
        <v>b. Por minuto de recarga de energía</v>
      </c>
      <c r="C88" s="13">
        <f>+'CNFL 2025'!M88</f>
        <v>137</v>
      </c>
    </row>
    <row r="89" spans="1:3" x14ac:dyDescent="0.3">
      <c r="B89" s="68" t="str">
        <f>'CNFL 2022'!A89</f>
        <v>Tarifa en centros de recarga en planteles para autobuses electricos</v>
      </c>
      <c r="C89" s="63"/>
    </row>
    <row r="90" spans="1:3" x14ac:dyDescent="0.3">
      <c r="A90" s="1">
        <v>85</v>
      </c>
      <c r="B90" s="66" t="str">
        <f>'CNFL 2022'!A90</f>
        <v>T-BE</v>
      </c>
      <c r="C90" s="13"/>
    </row>
    <row r="91" spans="1:3" x14ac:dyDescent="0.3">
      <c r="B91" s="62" t="str">
        <f>'CNFL 2022'!A91</f>
        <v>b. Consumo de Energía cada kWh</v>
      </c>
      <c r="C91" s="115">
        <f>+'CNFL 2025'!M97</f>
        <v>52.869999999999955</v>
      </c>
    </row>
    <row r="92" spans="1:3" x14ac:dyDescent="0.3">
      <c r="B92" s="22"/>
      <c r="C92" s="13"/>
    </row>
    <row r="93" spans="1:3" x14ac:dyDescent="0.3">
      <c r="B93" s="66" t="str">
        <f>+'CNFL 2023'!A95</f>
        <v>Tarifa residencial modalidad prepago</v>
      </c>
      <c r="C93" s="13"/>
    </row>
    <row r="94" spans="1:3" x14ac:dyDescent="0.3">
      <c r="B94" s="66" t="str">
        <f>+'CNFL 2023'!A96</f>
        <v>T-RP</v>
      </c>
      <c r="C94" s="13"/>
    </row>
    <row r="95" spans="1:3" x14ac:dyDescent="0.3">
      <c r="B95" s="22" t="str">
        <f>+'CNFL 2025'!A91</f>
        <v>a. Bloque 0-30 kWh</v>
      </c>
      <c r="C95" s="13">
        <f>+'CNFL 2025'!M91</f>
        <v>2034.599999999999</v>
      </c>
    </row>
    <row r="96" spans="1:3" x14ac:dyDescent="0.3">
      <c r="B96" s="22" t="str">
        <f>+'CNFL 2025'!A92</f>
        <v>b. Bloque 31-200 kWh</v>
      </c>
      <c r="C96" s="13">
        <f>+'CNFL 2025'!M92</f>
        <v>67.819999999999965</v>
      </c>
    </row>
    <row r="97" spans="2:3" x14ac:dyDescent="0.3">
      <c r="B97" s="22" t="str">
        <f>+'CNFL 2025'!A93</f>
        <v>c. Bloque 201-300 kWh</v>
      </c>
      <c r="C97" s="13">
        <f>+'CNFL 2025'!M93</f>
        <v>104.07000000000004</v>
      </c>
    </row>
    <row r="98" spans="2:3" x14ac:dyDescent="0.3">
      <c r="B98" s="116" t="str">
        <f>+'CNFL 2025'!A94</f>
        <v>d. Bloque mayor a 300 kWh</v>
      </c>
      <c r="C98" s="115">
        <f>+'CNFL 2025'!M94</f>
        <v>107.59000000000003</v>
      </c>
    </row>
    <row r="99" spans="2:3" x14ac:dyDescent="0.3">
      <c r="B99" s="66" t="str">
        <f>+'CNFL 2025'!A95</f>
        <v>Tarifa en centros de recarga en planteles para autobuses electricos</v>
      </c>
      <c r="C99" s="13"/>
    </row>
    <row r="100" spans="2:3" x14ac:dyDescent="0.3">
      <c r="B100" s="66" t="str">
        <f>+'CNFL 2025'!A96</f>
        <v>T-BE</v>
      </c>
      <c r="C100" s="13"/>
    </row>
    <row r="101" spans="2:3" x14ac:dyDescent="0.3">
      <c r="B101" s="116" t="str">
        <f>+'CNFL 2025'!A97</f>
        <v>b. Consumo de Energía cada kWh</v>
      </c>
      <c r="C101" s="115">
        <f>+'CNFL 2025'!M97</f>
        <v>52.869999999999955</v>
      </c>
    </row>
    <row r="102" spans="2:3" x14ac:dyDescent="0.3">
      <c r="B102" s="66" t="str">
        <f>+'CNFL 2025'!A98</f>
        <v>Tarifa para los costos de interconeción 
excedentes de energía (colones/kWh)</v>
      </c>
      <c r="C102" s="13"/>
    </row>
    <row r="103" spans="2:3" x14ac:dyDescent="0.3">
      <c r="B103" s="66" t="str">
        <f>+'CNFL 2025'!A99</f>
        <v>T-TCI</v>
      </c>
      <c r="C103" s="13"/>
    </row>
    <row r="104" spans="2:3" x14ac:dyDescent="0.3">
      <c r="B104" s="22" t="str">
        <f>+'CNFL 2025'!A100</f>
        <v>Etapa I</v>
      </c>
      <c r="C104" s="13">
        <f>+'CNFL 2025'!M100</f>
        <v>7369</v>
      </c>
    </row>
    <row r="105" spans="2:3" x14ac:dyDescent="0.3">
      <c r="B105" s="22" t="str">
        <f>+'CNFL 2025'!A101</f>
        <v>Etapa II</v>
      </c>
      <c r="C105" s="13">
        <f>+'CNFL 2025'!M101</f>
        <v>83190</v>
      </c>
    </row>
    <row r="106" spans="2:3" x14ac:dyDescent="0.3">
      <c r="B106" s="22" t="str">
        <f>+'CNFL 2025'!A102</f>
        <v>Etapa III</v>
      </c>
      <c r="C106" s="13">
        <f>+'CNFL 2025'!M102</f>
        <v>93186</v>
      </c>
    </row>
    <row r="107" spans="2:3" x14ac:dyDescent="0.3">
      <c r="B107" s="116" t="str">
        <f>+'CNFL 2025'!A103</f>
        <v>Etapa IV</v>
      </c>
      <c r="C107" s="115">
        <f>+'CNFL 2025'!M103</f>
        <v>49580</v>
      </c>
    </row>
    <row r="108" spans="2:3" x14ac:dyDescent="0.3">
      <c r="B108" s="66" t="str">
        <f>+'CNFL 2025'!A104</f>
        <v>Tarifa máxima para la compra-venta de
excedentes de energía</v>
      </c>
      <c r="C108" s="13"/>
    </row>
    <row r="109" spans="2:3" x14ac:dyDescent="0.3">
      <c r="B109" s="66" t="str">
        <f>+'CNFL 2025'!A105</f>
        <v>T-TCVE</v>
      </c>
      <c r="C109" s="13"/>
    </row>
    <row r="110" spans="2:3" x14ac:dyDescent="0.3">
      <c r="B110" s="22" t="str">
        <f>+'CNFL 2025'!A106</f>
        <v>Periodo Noche</v>
      </c>
      <c r="C110" s="13">
        <f>+'CNFL 2025'!M106</f>
        <v>33.909999999999982</v>
      </c>
    </row>
    <row r="111" spans="2:3" x14ac:dyDescent="0.3">
      <c r="B111" s="22" t="str">
        <f>+'CNFL 2025'!A107</f>
        <v>Periodo Punta</v>
      </c>
      <c r="C111" s="13">
        <f>+'CNFL 2025'!M107</f>
        <v>68.609999999999971</v>
      </c>
    </row>
    <row r="112" spans="2:3" x14ac:dyDescent="0.3">
      <c r="B112" s="116" t="str">
        <f>+'CNFL 2025'!A108</f>
        <v>Periodo Valle</v>
      </c>
      <c r="C112" s="115">
        <f>+'CNFL 2025'!M108</f>
        <v>51.27999999999998</v>
      </c>
    </row>
    <row r="113" spans="1:6" x14ac:dyDescent="0.3">
      <c r="B113" s="66" t="str">
        <f>+'CNFL 2025'!A109</f>
        <v>Tarifa de los recursos energéticos distribuidos</v>
      </c>
      <c r="C113" s="13"/>
    </row>
    <row r="114" spans="1:6" x14ac:dyDescent="0.3">
      <c r="B114" s="66" t="str">
        <f>+'CNFL 2025'!A110</f>
        <v>T-TDER</v>
      </c>
      <c r="C114" s="13"/>
    </row>
    <row r="115" spans="1:6" x14ac:dyDescent="0.3">
      <c r="A115" s="1">
        <v>85</v>
      </c>
      <c r="B115" s="116" t="str">
        <f>+'CNFL 2025'!A111</f>
        <v>Por kW instalado</v>
      </c>
      <c r="C115" s="115">
        <f>+'CNFL 2025'!M111</f>
        <v>305</v>
      </c>
    </row>
    <row r="116" spans="1:6" x14ac:dyDescent="0.3">
      <c r="A116" s="1">
        <v>86</v>
      </c>
      <c r="B116" s="66" t="str">
        <f>+'CNFL 2025'!A112</f>
        <v xml:space="preserve">Tarifa de peajes de distribución </v>
      </c>
      <c r="C116" s="13"/>
    </row>
    <row r="117" spans="1:6" x14ac:dyDescent="0.3">
      <c r="B117" s="66" t="str">
        <f>+'CNFL 2025'!A113</f>
        <v>T-TPDx</v>
      </c>
      <c r="C117" s="13"/>
    </row>
    <row r="118" spans="1:6" x14ac:dyDescent="0.3">
      <c r="B118" s="116" t="str">
        <f>+'CNFL 2025'!A114</f>
        <v>Por Energía transportada</v>
      </c>
      <c r="C118" s="115">
        <f>+'CNFL 2025'!M114</f>
        <v>1.7000000000000008</v>
      </c>
    </row>
    <row r="119" spans="1:6" x14ac:dyDescent="0.3">
      <c r="B119" s="22"/>
      <c r="C119" s="13"/>
    </row>
    <row r="120" spans="1:6" x14ac:dyDescent="0.3">
      <c r="B120" s="22"/>
      <c r="C120" s="13"/>
    </row>
    <row r="121" spans="1:6" x14ac:dyDescent="0.3">
      <c r="B121" s="22"/>
      <c r="C121" s="13"/>
    </row>
    <row r="122" spans="1:6" x14ac:dyDescent="0.3">
      <c r="A122" s="1">
        <v>87</v>
      </c>
      <c r="B122" s="22"/>
      <c r="C122" s="13"/>
    </row>
    <row r="123" spans="1:6" x14ac:dyDescent="0.3">
      <c r="A123" s="1">
        <v>88</v>
      </c>
      <c r="B123" s="22"/>
      <c r="C123" s="13"/>
    </row>
    <row r="124" spans="1:6" x14ac:dyDescent="0.3">
      <c r="A124" s="1">
        <v>89</v>
      </c>
      <c r="B124" s="22"/>
      <c r="C124" s="13"/>
    </row>
    <row r="125" spans="1:6" x14ac:dyDescent="0.3">
      <c r="A125" s="1">
        <v>90</v>
      </c>
      <c r="B125" s="179" t="str">
        <f>'CNFL 2022'!A98</f>
        <v>Tabla 4</v>
      </c>
      <c r="C125" s="179"/>
      <c r="D125" s="179"/>
      <c r="E125" s="179"/>
      <c r="F125" s="179"/>
    </row>
    <row r="126" spans="1:6" x14ac:dyDescent="0.3">
      <c r="A126" s="1">
        <v>91</v>
      </c>
      <c r="B126" s="22" t="str">
        <f>'CNFL 2023'!A117</f>
        <v>Tarifas del servicio de generación eléctrica prestado por CNFL para el año 2023 según el mes y el tipo de tarifa respectivo.</v>
      </c>
      <c r="C126" s="13"/>
    </row>
    <row r="127" spans="1:6" x14ac:dyDescent="0.3">
      <c r="B127" s="22"/>
      <c r="C127" s="13"/>
    </row>
    <row r="128" spans="1:6" x14ac:dyDescent="0.3">
      <c r="A128" s="1">
        <v>92</v>
      </c>
      <c r="B128" s="109" t="str">
        <f>'CNFL 2022'!A100</f>
        <v>VENTAS AL SERVICIO DE DISTRIBUCIÓN</v>
      </c>
      <c r="C128" s="109" t="str">
        <f>+'CNFL 2023'!J123</f>
        <v>Septiembre</v>
      </c>
    </row>
    <row r="129" spans="1:6" x14ac:dyDescent="0.3">
      <c r="A129" s="1">
        <v>96</v>
      </c>
      <c r="B129" s="22" t="str">
        <f>'CNFL 2022'!A101</f>
        <v>a. Energía Punta</v>
      </c>
      <c r="C129" s="13">
        <f>+'CNFL 2025'!M126</f>
        <v>74.289999999999978</v>
      </c>
    </row>
    <row r="130" spans="1:6" x14ac:dyDescent="0.3">
      <c r="A130" s="1">
        <v>94</v>
      </c>
      <c r="B130" s="22" t="str">
        <f>'CNFL 2022'!A102</f>
        <v>b. Energía Valle</v>
      </c>
      <c r="C130" s="13">
        <f>+'CNFL 2025'!M127</f>
        <v>60.460000000000022</v>
      </c>
    </row>
    <row r="131" spans="1:6" x14ac:dyDescent="0.3">
      <c r="A131" s="1">
        <v>95</v>
      </c>
      <c r="B131" s="22" t="str">
        <f>'CNFL 2022'!A103</f>
        <v>c. Energía Noche</v>
      </c>
      <c r="C131" s="13">
        <f>+'CNFL 2025'!M128</f>
        <v>51.559999999999967</v>
      </c>
    </row>
    <row r="132" spans="1:6" x14ac:dyDescent="0.3">
      <c r="A132" s="1">
        <v>96</v>
      </c>
      <c r="B132" s="22" t="str">
        <f>'CNFL 2022'!A104</f>
        <v>d. Potencia Punta</v>
      </c>
      <c r="C132" s="13">
        <f>+'CNFL 2025'!M129</f>
        <v>4576.5099999999993</v>
      </c>
    </row>
    <row r="133" spans="1:6" x14ac:dyDescent="0.3">
      <c r="A133" s="1">
        <v>99</v>
      </c>
      <c r="B133" s="22" t="str">
        <f>'CNFL 2022'!A105</f>
        <v>e. Potencia Valle</v>
      </c>
      <c r="C133" s="13">
        <f>+'CNFL 2025'!M130</f>
        <v>4576.5099999999993</v>
      </c>
    </row>
    <row r="134" spans="1:6" x14ac:dyDescent="0.3">
      <c r="A134" s="1">
        <v>100</v>
      </c>
      <c r="B134" s="116" t="str">
        <f>'CNFL 2022'!A106</f>
        <v>f. Potencia Noche</v>
      </c>
      <c r="C134" s="115">
        <f>+'CNFL 2025'!M131</f>
        <v>0</v>
      </c>
    </row>
    <row r="135" spans="1:6" x14ac:dyDescent="0.3">
      <c r="A135" s="1">
        <v>101</v>
      </c>
      <c r="B135" s="22"/>
      <c r="C135" s="13"/>
    </row>
    <row r="137" spans="1:6" x14ac:dyDescent="0.3">
      <c r="B137" s="44" t="s">
        <v>74</v>
      </c>
      <c r="C137" s="184" t="str">
        <f>'ICE vig'!$C$190:$F$190</f>
        <v>Gaceta 237, Alcance 257 del 21/12/2025</v>
      </c>
      <c r="D137" s="184"/>
      <c r="E137" s="184"/>
      <c r="F137" s="184"/>
    </row>
    <row r="151" spans="3:3" ht="20.100000000000001" customHeight="1" x14ac:dyDescent="0.3"/>
    <row r="152" spans="3:3" ht="34.5" customHeight="1" x14ac:dyDescent="0.3"/>
    <row r="153" spans="3:3" ht="20.100000000000001" customHeight="1" x14ac:dyDescent="0.3"/>
    <row r="154" spans="3:3" ht="20.100000000000001" customHeight="1" x14ac:dyDescent="0.3"/>
    <row r="155" spans="3:3" ht="20.100000000000001" customHeight="1" x14ac:dyDescent="0.3">
      <c r="C155" s="15"/>
    </row>
    <row r="156" spans="3:3" s="16" customFormat="1" ht="20.100000000000001" customHeight="1" x14ac:dyDescent="0.3"/>
    <row r="157" spans="3:3" s="16" customFormat="1" ht="20.100000000000001" customHeight="1" x14ac:dyDescent="0.3"/>
    <row r="158" spans="3:3" s="16" customFormat="1" ht="20.100000000000001" customHeight="1" x14ac:dyDescent="0.3"/>
    <row r="159" spans="3:3" s="16" customFormat="1" ht="20.100000000000001" customHeight="1" x14ac:dyDescent="0.3"/>
    <row r="160" spans="3:3" s="16" customFormat="1" ht="20.100000000000001" customHeight="1" x14ac:dyDescent="0.3"/>
    <row r="161" s="16" customFormat="1" ht="20.100000000000001" customHeight="1" x14ac:dyDescent="0.3"/>
    <row r="162" s="16" customFormat="1" ht="21.75" customHeight="1" x14ac:dyDescent="0.3"/>
    <row r="163" s="16" customFormat="1" ht="20.100000000000001" customHeight="1" x14ac:dyDescent="0.3"/>
    <row r="164" s="16" customFormat="1" ht="20.100000000000001" customHeight="1" x14ac:dyDescent="0.3"/>
    <row r="165" s="16" customFormat="1" ht="20.100000000000001" customHeight="1" x14ac:dyDescent="0.3"/>
  </sheetData>
  <mergeCells count="4">
    <mergeCell ref="C137:F137"/>
    <mergeCell ref="B5:C5"/>
    <mergeCell ref="B6:C6"/>
    <mergeCell ref="B125:F125"/>
  </mergeCells>
  <pageMargins left="0.7" right="0.7" top="0.75" bottom="0.75" header="0.3" footer="0.3"/>
  <pageSetup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32"/>
  <dimension ref="A5:F149"/>
  <sheetViews>
    <sheetView topLeftCell="B61" workbookViewId="0">
      <selection activeCell="B61" sqref="A1:XFD1048576"/>
    </sheetView>
  </sheetViews>
  <sheetFormatPr baseColWidth="10" defaultColWidth="11.44140625" defaultRowHeight="14.4" x14ac:dyDescent="0.3"/>
  <cols>
    <col min="1" max="1" width="3" style="1" hidden="1" customWidth="1"/>
    <col min="2" max="2" width="60.21875" style="1" customWidth="1"/>
    <col min="3" max="3" width="12.109375" style="1" bestFit="1" customWidth="1"/>
    <col min="4" max="16384" width="11.44140625" style="1"/>
  </cols>
  <sheetData>
    <row r="5" spans="1:3" x14ac:dyDescent="0.3">
      <c r="B5" s="179" t="s">
        <v>63</v>
      </c>
      <c r="C5" s="179"/>
    </row>
    <row r="6" spans="1:3" ht="45.75" customHeight="1" x14ac:dyDescent="0.3">
      <c r="B6" s="180" t="s">
        <v>261</v>
      </c>
      <c r="C6" s="180"/>
    </row>
    <row r="7" spans="1:3" x14ac:dyDescent="0.3">
      <c r="A7" s="1">
        <v>1</v>
      </c>
      <c r="B7" s="17" t="str">
        <f>'JASEC 2022'!A6</f>
        <v>Tipo de tarifa y bloque</v>
      </c>
      <c r="C7" s="18" t="str">
        <f ca="1">VLOOKUP(MONTH(TODAY()),Meses!$A$1:$B$12,2,0)</f>
        <v>Agosto</v>
      </c>
    </row>
    <row r="8" spans="1:3" x14ac:dyDescent="0.3">
      <c r="A8" s="1">
        <f>A7+1</f>
        <v>2</v>
      </c>
      <c r="B8" s="19" t="str">
        <f>'JASEC 2022'!A7</f>
        <v>RESIDENCIAL</v>
      </c>
      <c r="C8" s="14"/>
    </row>
    <row r="9" spans="1:3" x14ac:dyDescent="0.3">
      <c r="A9" s="1">
        <f t="shared" ref="A9:A49" si="0">A8+1</f>
        <v>3</v>
      </c>
      <c r="B9" s="20" t="str">
        <f>'JASEC 2022'!A8</f>
        <v>T-RE</v>
      </c>
      <c r="C9" s="21"/>
    </row>
    <row r="10" spans="1:3" x14ac:dyDescent="0.3">
      <c r="A10" s="1">
        <f t="shared" si="0"/>
        <v>4</v>
      </c>
      <c r="B10" s="22" t="str">
        <f>'JASEC 2022'!A9</f>
        <v>a. Bloque 0-30 kWh</v>
      </c>
      <c r="C10" s="13">
        <f ca="1">HLOOKUP(C$7,'JASEC 2025'!$A$6:$M$112,'JASEC vig'!A10,0)</f>
        <v>1959.900000000001</v>
      </c>
    </row>
    <row r="11" spans="1:3" x14ac:dyDescent="0.3">
      <c r="A11" s="1">
        <f t="shared" si="0"/>
        <v>5</v>
      </c>
      <c r="B11" s="22" t="str">
        <f>'JASEC 2022'!A10</f>
        <v>b. Bloque 31-200 kWh</v>
      </c>
      <c r="C11" s="13">
        <f ca="1">HLOOKUP(C$7,'JASEC 2025'!$A$6:$M$112,'JASEC vig'!A11,0)</f>
        <v>65.32999999999997</v>
      </c>
    </row>
    <row r="12" spans="1:3" x14ac:dyDescent="0.3">
      <c r="A12" s="1">
        <f t="shared" si="0"/>
        <v>6</v>
      </c>
      <c r="B12" s="22" t="str">
        <f>'JASEC 2022'!A11</f>
        <v>c. Bloque mayor a 200 kWh</v>
      </c>
      <c r="C12" s="13">
        <f ca="1">HLOOKUP(C$7,'JASEC 2025'!$A$6:$M$112,'JASEC vig'!A12,0)</f>
        <v>79.98</v>
      </c>
    </row>
    <row r="13" spans="1:3" x14ac:dyDescent="0.3">
      <c r="A13" s="1">
        <f t="shared" si="0"/>
        <v>7</v>
      </c>
      <c r="B13" s="19" t="str">
        <f>'JASEC 2022'!A12</f>
        <v>COMERCIOS Y SERVICIOS</v>
      </c>
      <c r="C13" s="14"/>
    </row>
    <row r="14" spans="1:3" x14ac:dyDescent="0.3">
      <c r="A14" s="1">
        <f t="shared" si="0"/>
        <v>8</v>
      </c>
      <c r="B14" s="20" t="str">
        <f>'JASEC 2022'!A13</f>
        <v>T-CO</v>
      </c>
      <c r="C14" s="21"/>
    </row>
    <row r="15" spans="1:3" x14ac:dyDescent="0.3">
      <c r="A15" s="1">
        <f t="shared" si="0"/>
        <v>9</v>
      </c>
      <c r="B15" s="22" t="str">
        <f>'JASEC 2022'!A14</f>
        <v>a. Consumo de Energía menor o igual a 3000 kWh</v>
      </c>
      <c r="C15" s="13">
        <f ca="1">HLOOKUP(C$7,'JASEC 2025'!$A$6:$M$112,'JASEC vig'!A15,0)</f>
        <v>92.36</v>
      </c>
    </row>
    <row r="16" spans="1:3" x14ac:dyDescent="0.3">
      <c r="A16" s="1">
        <f t="shared" si="0"/>
        <v>10</v>
      </c>
      <c r="B16" s="22" t="str">
        <f>'JASEC 2022'!A15</f>
        <v>b. Bloque 0-3000 kWh</v>
      </c>
      <c r="C16" s="13">
        <f ca="1">HLOOKUP(C$7,'JASEC 2025'!$A$6:$M$112,'JASEC vig'!A16,0)</f>
        <v>165600</v>
      </c>
    </row>
    <row r="17" spans="1:3" x14ac:dyDescent="0.3">
      <c r="A17" s="1">
        <f t="shared" si="0"/>
        <v>11</v>
      </c>
      <c r="B17" s="22" t="str">
        <f>'JASEC 2022'!A16</f>
        <v>c. Bloque mayor a 3000 kWh</v>
      </c>
      <c r="C17" s="13">
        <f ca="1">HLOOKUP(C$7,'JASEC 2025'!$A$6:$M$112,'JASEC vig'!A17,0)</f>
        <v>55.200000000000031</v>
      </c>
    </row>
    <row r="18" spans="1:3" x14ac:dyDescent="0.3">
      <c r="A18" s="1">
        <f t="shared" si="0"/>
        <v>12</v>
      </c>
      <c r="B18" s="22" t="str">
        <f>'JASEC 2022'!A17</f>
        <v>d. Bloque 0-8 kW</v>
      </c>
      <c r="C18" s="13">
        <f ca="1">HLOOKUP(C$7,'JASEC 2025'!$A$6:$M$112,'JASEC vig'!A18,0)</f>
        <v>69079.120000000054</v>
      </c>
    </row>
    <row r="19" spans="1:3" x14ac:dyDescent="0.3">
      <c r="A19" s="1">
        <f t="shared" si="0"/>
        <v>13</v>
      </c>
      <c r="B19" s="22" t="str">
        <f>'JASEC 2022'!A18</f>
        <v>e. Bloque mayor a 8 kW</v>
      </c>
      <c r="C19" s="13">
        <f ca="1">HLOOKUP(C$7,'JASEC 2025'!$A$6:$M$112,'JASEC vig'!A19,0)</f>
        <v>8634.8900000000067</v>
      </c>
    </row>
    <row r="20" spans="1:3" x14ac:dyDescent="0.3">
      <c r="A20" s="1">
        <f t="shared" si="0"/>
        <v>14</v>
      </c>
      <c r="B20" s="19" t="str">
        <f>'JASEC 2022'!A19</f>
        <v>INDUSTRIAL</v>
      </c>
      <c r="C20" s="14"/>
    </row>
    <row r="21" spans="1:3" x14ac:dyDescent="0.3">
      <c r="A21" s="1">
        <f t="shared" si="0"/>
        <v>15</v>
      </c>
      <c r="B21" s="20" t="str">
        <f>'JASEC 2022'!A20</f>
        <v>T-IN</v>
      </c>
      <c r="C21" s="21"/>
    </row>
    <row r="22" spans="1:3" x14ac:dyDescent="0.3">
      <c r="A22" s="1">
        <f t="shared" si="0"/>
        <v>16</v>
      </c>
      <c r="B22" s="22" t="str">
        <f>'JASEC 2022'!A21</f>
        <v>a. Consumo de Energía menor o igual a 3000 kWh</v>
      </c>
      <c r="C22" s="13">
        <f ca="1">HLOOKUP(C$7,'JASEC 2025'!$A$6:$M$112,'JASEC vig'!A22,0)</f>
        <v>92.36</v>
      </c>
    </row>
    <row r="23" spans="1:3" x14ac:dyDescent="0.3">
      <c r="A23" s="1">
        <f t="shared" si="0"/>
        <v>17</v>
      </c>
      <c r="B23" s="22" t="str">
        <f>'JASEC 2022'!A22</f>
        <v>b. Bloque 0-3000 kWh</v>
      </c>
      <c r="C23" s="13">
        <f ca="1">HLOOKUP(C$7,'JASEC 2025'!$A$6:$M$112,'JASEC vig'!A23,0)</f>
        <v>165600</v>
      </c>
    </row>
    <row r="24" spans="1:3" x14ac:dyDescent="0.3">
      <c r="A24" s="1">
        <f t="shared" si="0"/>
        <v>18</v>
      </c>
      <c r="B24" s="22" t="str">
        <f>'JASEC 2022'!A23</f>
        <v>c. Bloque mayor a 3000 kWh</v>
      </c>
      <c r="C24" s="13">
        <f ca="1">HLOOKUP(C$7,'JASEC 2025'!$A$6:$M$112,'JASEC vig'!A24,0)</f>
        <v>55.200000000000031</v>
      </c>
    </row>
    <row r="25" spans="1:3" x14ac:dyDescent="0.3">
      <c r="A25" s="1">
        <f t="shared" si="0"/>
        <v>19</v>
      </c>
      <c r="B25" s="22" t="str">
        <f>'JASEC 2022'!A24</f>
        <v>d. Bloque 0-8 kW</v>
      </c>
      <c r="C25" s="13">
        <f ca="1">HLOOKUP(C$7,'JASEC 2025'!$A$6:$M$112,'JASEC vig'!A25,0)</f>
        <v>69079.120000000054</v>
      </c>
    </row>
    <row r="26" spans="1:3" x14ac:dyDescent="0.3">
      <c r="A26" s="1">
        <f t="shared" si="0"/>
        <v>20</v>
      </c>
      <c r="B26" s="22" t="str">
        <f>'JASEC 2022'!A25</f>
        <v>e. Bloque mayor a 8 kW</v>
      </c>
      <c r="C26" s="13">
        <f ca="1">HLOOKUP(C$7,'JASEC 2025'!$A$6:$M$112,'JASEC vig'!A26,0)</f>
        <v>8634.8900000000067</v>
      </c>
    </row>
    <row r="27" spans="1:3" x14ac:dyDescent="0.3">
      <c r="A27" s="1">
        <f t="shared" si="0"/>
        <v>21</v>
      </c>
      <c r="B27" s="19" t="str">
        <f>'JASEC 2022'!A26</f>
        <v>PREFERENCIAL</v>
      </c>
      <c r="C27" s="14"/>
    </row>
    <row r="28" spans="1:3" x14ac:dyDescent="0.3">
      <c r="A28" s="1">
        <f t="shared" si="0"/>
        <v>22</v>
      </c>
      <c r="B28" s="20" t="str">
        <f>'JASEC 2022'!A27</f>
        <v>T-CS</v>
      </c>
      <c r="C28" s="21"/>
    </row>
    <row r="29" spans="1:3" x14ac:dyDescent="0.3">
      <c r="A29" s="1">
        <f t="shared" si="0"/>
        <v>23</v>
      </c>
      <c r="B29" s="22" t="str">
        <f>'JASEC 2022'!A28</f>
        <v>a. Consumo de Energía menor o igual a 3000 kWh</v>
      </c>
      <c r="C29" s="13">
        <f ca="1">HLOOKUP(C$7,'JASEC 2025'!$A$6:$M$112,'JASEC vig'!A29,0)</f>
        <v>66.460000000000022</v>
      </c>
    </row>
    <row r="30" spans="1:3" x14ac:dyDescent="0.3">
      <c r="A30" s="1">
        <f t="shared" si="0"/>
        <v>24</v>
      </c>
      <c r="B30" s="22" t="str">
        <f>'JASEC 2022'!A29</f>
        <v>b. Bloque 0-3000 kWh</v>
      </c>
      <c r="C30" s="13">
        <f ca="1">HLOOKUP(C$7,'JASEC 2025'!$A$6:$M$112,'JASEC vig'!A30,0)</f>
        <v>114899.99999999999</v>
      </c>
    </row>
    <row r="31" spans="1:3" x14ac:dyDescent="0.3">
      <c r="A31" s="1">
        <f t="shared" si="0"/>
        <v>25</v>
      </c>
      <c r="B31" s="22" t="str">
        <f>'JASEC 2022'!A30</f>
        <v>c. Bloque mayor a 3000 kWh</v>
      </c>
      <c r="C31" s="13">
        <f ca="1">HLOOKUP(C$7,'JASEC 2025'!$A$6:$M$112,'JASEC vig'!A31,0)</f>
        <v>38.299999999999976</v>
      </c>
    </row>
    <row r="32" spans="1:3" x14ac:dyDescent="0.3">
      <c r="A32" s="1">
        <f t="shared" si="0"/>
        <v>26</v>
      </c>
      <c r="B32" s="22" t="str">
        <f>'JASEC 2022'!A31</f>
        <v>d. Bloque 0-8 kW</v>
      </c>
      <c r="C32" s="13">
        <f ca="1">HLOOKUP(C$7,'JASEC 2025'!$A$6:$M$112,'JASEC vig'!A32,0)</f>
        <v>46425.120000000032</v>
      </c>
    </row>
    <row r="33" spans="1:3" x14ac:dyDescent="0.3">
      <c r="A33" s="1">
        <f t="shared" si="0"/>
        <v>27</v>
      </c>
      <c r="B33" s="22" t="str">
        <f>'JASEC 2022'!A32</f>
        <v>e. Bloque mayor a 8 kW</v>
      </c>
      <c r="C33" s="13">
        <f ca="1">HLOOKUP(C$7,'JASEC 2025'!$A$6:$M$112,'JASEC vig'!A33,0)</f>
        <v>5803.140000000004</v>
      </c>
    </row>
    <row r="34" spans="1:3" x14ac:dyDescent="0.3">
      <c r="A34" s="1">
        <f t="shared" si="0"/>
        <v>28</v>
      </c>
      <c r="B34" s="19" t="str">
        <f>'JASEC 2022'!A33</f>
        <v>MEDIA TENSIÓN (T-MT)</v>
      </c>
      <c r="C34" s="14"/>
    </row>
    <row r="35" spans="1:3" x14ac:dyDescent="0.3">
      <c r="A35" s="1">
        <f t="shared" si="0"/>
        <v>29</v>
      </c>
      <c r="B35" s="64" t="str">
        <f>'JASEC 2022'!A34</f>
        <v>T-MT</v>
      </c>
      <c r="C35" s="65"/>
    </row>
    <row r="36" spans="1:3" x14ac:dyDescent="0.3">
      <c r="A36" s="1">
        <f t="shared" si="0"/>
        <v>30</v>
      </c>
      <c r="B36" s="22" t="str">
        <f>'JASEC 2022'!A35</f>
        <v>a. Energía Punta</v>
      </c>
      <c r="C36" s="13">
        <f ca="1">HLOOKUP(C$7,'JASEC 2025'!$A$6:$M$112,'JASEC vig'!A36,0)</f>
        <v>50.680000000000007</v>
      </c>
    </row>
    <row r="37" spans="1:3" x14ac:dyDescent="0.3">
      <c r="A37" s="1">
        <f t="shared" si="0"/>
        <v>31</v>
      </c>
      <c r="B37" s="22" t="str">
        <f>'JASEC 2022'!A36</f>
        <v>b. Energía Valle</v>
      </c>
      <c r="C37" s="13">
        <f ca="1">HLOOKUP(C$7,'JASEC 2025'!$A$6:$M$112,'JASEC vig'!A37,0)</f>
        <v>24.779999999999983</v>
      </c>
    </row>
    <row r="38" spans="1:3" x14ac:dyDescent="0.3">
      <c r="A38" s="1">
        <f t="shared" si="0"/>
        <v>32</v>
      </c>
      <c r="B38" s="22" t="str">
        <f>'JASEC 2022'!A37</f>
        <v>c. Energía Noche</v>
      </c>
      <c r="C38" s="13">
        <f ca="1">HLOOKUP(C$7,'JASEC 2025'!$A$6:$M$112,'JASEC vig'!A38,0)</f>
        <v>16.910000000000011</v>
      </c>
    </row>
    <row r="39" spans="1:3" x14ac:dyDescent="0.3">
      <c r="A39" s="1">
        <f t="shared" si="0"/>
        <v>33</v>
      </c>
      <c r="B39" s="22" t="str">
        <f>'JASEC 2022'!A38</f>
        <v>d. Potencia Punta</v>
      </c>
      <c r="C39" s="13">
        <f ca="1">HLOOKUP(C$7,'JASEC 2025'!$A$6:$M$112,'JASEC vig'!A39,0)</f>
        <v>8921</v>
      </c>
    </row>
    <row r="40" spans="1:3" x14ac:dyDescent="0.3">
      <c r="A40" s="1">
        <f t="shared" si="0"/>
        <v>34</v>
      </c>
      <c r="B40" s="22" t="str">
        <f>'JASEC 2022'!A39</f>
        <v>e. Potencia Valle</v>
      </c>
      <c r="C40" s="13">
        <f ca="1">HLOOKUP(C$7,'JASEC 2025'!$A$6:$M$112,'JASEC vig'!A40,0)</f>
        <v>6396.78</v>
      </c>
    </row>
    <row r="41" spans="1:3" x14ac:dyDescent="0.3">
      <c r="A41" s="1">
        <f t="shared" si="0"/>
        <v>35</v>
      </c>
      <c r="B41" s="22" t="str">
        <f>'JASEC 2022'!A40</f>
        <v>f. Potencia Noche</v>
      </c>
      <c r="C41" s="13">
        <f ca="1">HLOOKUP(C$7,'JASEC 2025'!$A$6:$M$112,'JASEC vig'!A41,0)</f>
        <v>4376.03</v>
      </c>
    </row>
    <row r="42" spans="1:3" x14ac:dyDescent="0.3">
      <c r="A42" s="1">
        <f t="shared" si="0"/>
        <v>36</v>
      </c>
      <c r="B42" s="73" t="str">
        <f>'JASEC 2022'!A41</f>
        <v>MEDIA TENSIÓN (T-MTb)</v>
      </c>
      <c r="C42" s="69"/>
    </row>
    <row r="43" spans="1:3" x14ac:dyDescent="0.3">
      <c r="A43" s="1">
        <f t="shared" si="0"/>
        <v>37</v>
      </c>
      <c r="B43" s="74" t="str">
        <f>'JASEC 2022'!A42</f>
        <v>T-MTb</v>
      </c>
      <c r="C43" s="75"/>
    </row>
    <row r="44" spans="1:3" x14ac:dyDescent="0.3">
      <c r="A44" s="1">
        <f t="shared" si="0"/>
        <v>38</v>
      </c>
      <c r="B44" s="22" t="str">
        <f>'JASEC 2022'!A43</f>
        <v>a. Energía Punta</v>
      </c>
      <c r="C44" s="13">
        <f ca="1">HLOOKUP(C$7,'JASEC 2025'!$A$6:$M$112,'JASEC vig'!A44,0)</f>
        <v>103.53000000000007</v>
      </c>
    </row>
    <row r="45" spans="1:3" x14ac:dyDescent="0.3">
      <c r="A45" s="1">
        <f t="shared" si="0"/>
        <v>39</v>
      </c>
      <c r="B45" s="22" t="str">
        <f>'JASEC 2022'!A44</f>
        <v>b. Energía Valle</v>
      </c>
      <c r="C45" s="13">
        <f ca="1">HLOOKUP(C$7,'JASEC 2025'!$A$6:$M$112,'JASEC vig'!A45,0)</f>
        <v>35.570000000000014</v>
      </c>
    </row>
    <row r="46" spans="1:3" x14ac:dyDescent="0.3">
      <c r="A46" s="1">
        <f t="shared" si="0"/>
        <v>40</v>
      </c>
      <c r="B46" s="22" t="str">
        <f>'JASEC 2022'!A45</f>
        <v>c. Energía Noche</v>
      </c>
      <c r="C46" s="13">
        <f ca="1">HLOOKUP(C$7,'JASEC 2025'!$A$6:$M$112,'JASEC vig'!A46,0)</f>
        <v>22.84</v>
      </c>
    </row>
    <row r="47" spans="1:3" x14ac:dyDescent="0.3">
      <c r="A47" s="1">
        <f t="shared" si="0"/>
        <v>41</v>
      </c>
      <c r="B47" s="60" t="str">
        <f>'JASEC 2022'!A46</f>
        <v>d. Potencia Punta</v>
      </c>
      <c r="C47" s="13">
        <f ca="1">HLOOKUP(C$7,'JASEC 2025'!$A$6:$M$112,'JASEC vig'!A47,0)</f>
        <v>3040.4499999999985</v>
      </c>
    </row>
    <row r="48" spans="1:3" x14ac:dyDescent="0.3">
      <c r="A48" s="1">
        <f t="shared" si="0"/>
        <v>42</v>
      </c>
      <c r="B48" s="47" t="str">
        <f>'JASEC 2022'!A47</f>
        <v>e. Potencia Valle</v>
      </c>
      <c r="C48" s="13">
        <f ca="1">HLOOKUP(C$7,'JASEC 2025'!$A$6:$M$112,'JASEC vig'!A48,0)</f>
        <v>2122.5299999999993</v>
      </c>
    </row>
    <row r="49" spans="1:3" x14ac:dyDescent="0.3">
      <c r="A49" s="1">
        <f t="shared" si="0"/>
        <v>43</v>
      </c>
      <c r="B49" s="22" t="str">
        <f>'JASEC 2022'!A48</f>
        <v>f. Potencia Noche</v>
      </c>
      <c r="C49" s="13">
        <f ca="1">HLOOKUP(C$7,'JASEC 2025'!$A$6:$M$112,'JASEC vig'!A49,0)</f>
        <v>1360.1600000000008</v>
      </c>
    </row>
    <row r="50" spans="1:3" x14ac:dyDescent="0.3">
      <c r="B50" s="68" t="str">
        <f>'JASEC 2022'!A49</f>
        <v>ALUMBRADO PÚBLICO</v>
      </c>
      <c r="C50" s="63"/>
    </row>
    <row r="51" spans="1:3" x14ac:dyDescent="0.3">
      <c r="B51" s="70" t="str">
        <f>'JASEC 2022'!A50</f>
        <v>T-AP</v>
      </c>
      <c r="C51" s="71"/>
    </row>
    <row r="52" spans="1:3" x14ac:dyDescent="0.3">
      <c r="A52" s="1">
        <v>46</v>
      </c>
      <c r="B52" s="22" t="str">
        <f>'JASEC 2022'!A51</f>
        <v>a. Bloque 0-30 kWh</v>
      </c>
      <c r="C52" s="13">
        <f>+'JASEC 2025'!M51</f>
        <v>88.199999999999974</v>
      </c>
    </row>
    <row r="53" spans="1:3" x14ac:dyDescent="0.3">
      <c r="A53" s="1">
        <v>47</v>
      </c>
      <c r="B53" s="22" t="str">
        <f>'JASEC 2022'!A52</f>
        <v>b. Bloque 31-50 000 kWh</v>
      </c>
      <c r="C53" s="13">
        <f>+'JASEC 2025'!M52</f>
        <v>2.9399999999999986</v>
      </c>
    </row>
    <row r="54" spans="1:3" x14ac:dyDescent="0.3">
      <c r="A54" s="1">
        <v>48</v>
      </c>
      <c r="B54" s="22" t="str">
        <f>'JASEC 2022'!A53</f>
        <v>c. Bloque mayor a 50 000 kWh</v>
      </c>
      <c r="C54" s="13">
        <f>+'JASEC 2025'!M53</f>
        <v>147000</v>
      </c>
    </row>
    <row r="55" spans="1:3" x14ac:dyDescent="0.3">
      <c r="B55" s="68" t="str">
        <f>'JASEC 2022'!A54</f>
        <v>Tarifa de acceso</v>
      </c>
      <c r="C55" s="63"/>
    </row>
    <row r="56" spans="1:3" x14ac:dyDescent="0.3">
      <c r="B56" s="66" t="str">
        <f>'JASEC 2022'!A55</f>
        <v>T-TA</v>
      </c>
      <c r="C56" s="13"/>
    </row>
    <row r="57" spans="1:3" x14ac:dyDescent="0.3">
      <c r="A57" s="1">
        <v>51</v>
      </c>
      <c r="B57" s="22" t="str">
        <f>'JASEC 2022'!A56</f>
        <v>a. Consumo de Energía cada kWh</v>
      </c>
      <c r="C57" s="13">
        <f>+'JASEC 2025'!M56</f>
        <v>21.269999999999992</v>
      </c>
    </row>
    <row r="58" spans="1:3" x14ac:dyDescent="0.3">
      <c r="B58" s="68" t="str">
        <f>'JASEC 2022'!A57</f>
        <v>Tarifa en centros de recarga rápida</v>
      </c>
      <c r="C58" s="63"/>
    </row>
    <row r="59" spans="1:3" x14ac:dyDescent="0.3">
      <c r="A59" s="1">
        <v>54</v>
      </c>
      <c r="B59" s="66" t="str">
        <f>'JASEC 2022'!A58</f>
        <v>T-VE</v>
      </c>
      <c r="C59" s="13"/>
    </row>
    <row r="60" spans="1:3" x14ac:dyDescent="0.3">
      <c r="B60" s="22" t="str">
        <f>'JASEC 2022'!A59</f>
        <v>b. Por minuto de recarga de energía</v>
      </c>
      <c r="C60" s="13">
        <f>+'JASEC 2025'!M59</f>
        <v>137</v>
      </c>
    </row>
    <row r="61" spans="1:3" x14ac:dyDescent="0.3">
      <c r="B61" s="68" t="str">
        <f>'JASEC 2022'!A60</f>
        <v>Tarifa en centros de recarga en planteles para autobuses electricos</v>
      </c>
      <c r="C61" s="63"/>
    </row>
    <row r="62" spans="1:3" x14ac:dyDescent="0.3">
      <c r="A62" s="1">
        <v>57</v>
      </c>
      <c r="B62" s="66" t="str">
        <f>'JASEC 2022'!A61</f>
        <v>T-BE</v>
      </c>
      <c r="C62" s="13"/>
    </row>
    <row r="63" spans="1:3" x14ac:dyDescent="0.3">
      <c r="B63" s="62" t="str">
        <f>'JASEC 2022'!A62</f>
        <v>b. Consumo de Energía cada kWh</v>
      </c>
      <c r="C63" s="63">
        <f>+'JASEC 2025'!M67</f>
        <v>52.869999999999955</v>
      </c>
    </row>
    <row r="64" spans="1:3" x14ac:dyDescent="0.3">
      <c r="B64" s="22"/>
      <c r="C64" s="13"/>
    </row>
    <row r="65" spans="1:3" x14ac:dyDescent="0.3">
      <c r="B65" s="66"/>
      <c r="C65" s="13"/>
    </row>
    <row r="66" spans="1:3" x14ac:dyDescent="0.3">
      <c r="B66" s="114" t="str">
        <f>+'JASEC 2023'!A61</f>
        <v>Tarifa residencial modalidad prepago</v>
      </c>
      <c r="C66" s="115"/>
    </row>
    <row r="67" spans="1:3" x14ac:dyDescent="0.3">
      <c r="B67" s="66" t="str">
        <f>+'JASEC 2023'!A62</f>
        <v>T-RP</v>
      </c>
      <c r="C67" s="13"/>
    </row>
    <row r="68" spans="1:3" x14ac:dyDescent="0.3">
      <c r="B68" s="22" t="str">
        <f>+'JASEC 2025'!A62</f>
        <v>a. Bloque 0-30 kWh</v>
      </c>
      <c r="C68" s="13">
        <f>+'JASEC 2025'!M62</f>
        <v>1959.900000000001</v>
      </c>
    </row>
    <row r="69" spans="1:3" x14ac:dyDescent="0.3">
      <c r="B69" s="22" t="str">
        <f>+'JASEC 2025'!A63</f>
        <v>b. Bloque 31-200 kWh</v>
      </c>
      <c r="C69" s="13">
        <f>+'JASEC 2025'!M63</f>
        <v>65.32999999999997</v>
      </c>
    </row>
    <row r="70" spans="1:3" x14ac:dyDescent="0.3">
      <c r="A70" s="1">
        <v>54</v>
      </c>
      <c r="B70" s="116" t="str">
        <f>+'JASEC 2025'!A64</f>
        <v>c. Bloque mayor a 200 kWh</v>
      </c>
      <c r="C70" s="115">
        <f>+'JASEC 2025'!M64</f>
        <v>79.98</v>
      </c>
    </row>
    <row r="71" spans="1:3" x14ac:dyDescent="0.3">
      <c r="A71" s="1">
        <v>58</v>
      </c>
      <c r="B71" s="66" t="str">
        <f>+'JASEC 2025'!A65</f>
        <v>Tarifa en centros de recarga en planteles para autobuses electricos</v>
      </c>
      <c r="C71" s="13"/>
    </row>
    <row r="72" spans="1:3" x14ac:dyDescent="0.3">
      <c r="B72" s="66" t="str">
        <f>+'JASEC 2025'!A66</f>
        <v>T-BE</v>
      </c>
      <c r="C72" s="13"/>
    </row>
    <row r="73" spans="1:3" x14ac:dyDescent="0.3">
      <c r="B73" s="116" t="str">
        <f>+'JASEC 2025'!A67</f>
        <v>b. Consumo de Energía cada kWh</v>
      </c>
      <c r="C73" s="115">
        <f>+'JASEC 2025'!M67</f>
        <v>52.869999999999955</v>
      </c>
    </row>
    <row r="74" spans="1:3" x14ac:dyDescent="0.3">
      <c r="B74" s="22" t="str">
        <f>+'JASEC 2025'!A68</f>
        <v>Tarifa para los costos de interconeción 
excedentes de energía (colones/kWh)</v>
      </c>
      <c r="C74" s="13"/>
    </row>
    <row r="75" spans="1:3" x14ac:dyDescent="0.3">
      <c r="B75" s="22" t="str">
        <f>+'JASEC 2025'!A69</f>
        <v>T-TCI</v>
      </c>
      <c r="C75" s="13"/>
    </row>
    <row r="76" spans="1:3" x14ac:dyDescent="0.3">
      <c r="B76" s="22" t="str">
        <f>+'JASEC 2025'!A70</f>
        <v>Etapa I</v>
      </c>
      <c r="C76" s="13">
        <f>+'JASEC 2025'!M70</f>
        <v>14336</v>
      </c>
    </row>
    <row r="77" spans="1:3" x14ac:dyDescent="0.3">
      <c r="B77" s="22" t="str">
        <f>+'JASEC 2025'!A71</f>
        <v>Etapa II</v>
      </c>
      <c r="C77" s="13">
        <f>+'JASEC 2025'!M71</f>
        <v>104231</v>
      </c>
    </row>
    <row r="78" spans="1:3" x14ac:dyDescent="0.3">
      <c r="B78" s="22" t="str">
        <f>+'JASEC 2025'!A72</f>
        <v>Etapa III</v>
      </c>
      <c r="C78" s="13">
        <f>+'JASEC 2025'!M72</f>
        <v>110104</v>
      </c>
    </row>
    <row r="79" spans="1:3" x14ac:dyDescent="0.3">
      <c r="B79" s="116" t="str">
        <f>+'JASEC 2025'!A73</f>
        <v>Etapa IV</v>
      </c>
      <c r="C79" s="115">
        <f>+'JASEC 2025'!M73</f>
        <v>96754</v>
      </c>
    </row>
    <row r="80" spans="1:3" x14ac:dyDescent="0.3">
      <c r="B80" s="66" t="str">
        <f>+'JASEC 2025'!A74</f>
        <v>Tarifa máxima para la compra-venta de
excedentes de energía</v>
      </c>
      <c r="C80" s="13"/>
    </row>
    <row r="81" spans="2:3" x14ac:dyDescent="0.3">
      <c r="B81" s="66" t="str">
        <f>+'JASEC 2025'!A75</f>
        <v>T-TCVE</v>
      </c>
      <c r="C81" s="13"/>
    </row>
    <row r="82" spans="2:3" x14ac:dyDescent="0.3">
      <c r="B82" s="22" t="str">
        <f>+'JASEC 2025'!A76</f>
        <v>Periodo Noche</v>
      </c>
      <c r="C82" s="13">
        <f>+'JASEC 2025'!M76</f>
        <v>33.669999999999987</v>
      </c>
    </row>
    <row r="83" spans="2:3" x14ac:dyDescent="0.3">
      <c r="B83" s="22" t="str">
        <f>+'JASEC 2025'!A77</f>
        <v>Periodo Punta</v>
      </c>
      <c r="C83" s="13">
        <f>+'JASEC 2025'!M77</f>
        <v>69.239999999999981</v>
      </c>
    </row>
    <row r="84" spans="2:3" x14ac:dyDescent="0.3">
      <c r="B84" s="116" t="str">
        <f>+'JASEC 2025'!A78</f>
        <v>Periodo Valle</v>
      </c>
      <c r="C84" s="115">
        <f>+'JASEC 2025'!M78</f>
        <v>50.869999999999962</v>
      </c>
    </row>
    <row r="85" spans="2:3" x14ac:dyDescent="0.3">
      <c r="B85" s="66" t="str">
        <f>+'JASEC 2025'!A79</f>
        <v>Tarifa de los recursos energéticos distribuidos</v>
      </c>
      <c r="C85" s="13"/>
    </row>
    <row r="86" spans="2:3" x14ac:dyDescent="0.3">
      <c r="B86" s="66" t="str">
        <f>+'JASEC 2025'!A80</f>
        <v>T-TDER</v>
      </c>
      <c r="C86" s="13"/>
    </row>
    <row r="87" spans="2:3" x14ac:dyDescent="0.3">
      <c r="B87" s="116" t="str">
        <f>+'JASEC 2025'!A81</f>
        <v>Por kW instalado</v>
      </c>
      <c r="C87" s="115">
        <f>+'JASEC 2025'!M81</f>
        <v>146</v>
      </c>
    </row>
    <row r="88" spans="2:3" x14ac:dyDescent="0.3">
      <c r="B88" s="22" t="str">
        <f>+'JASEC 2025'!A82</f>
        <v xml:space="preserve">Tarifa de peajes de distribución </v>
      </c>
      <c r="C88" s="13"/>
    </row>
    <row r="89" spans="2:3" x14ac:dyDescent="0.3">
      <c r="B89" s="22" t="str">
        <f>+'JASEC 2025'!A83</f>
        <v>T-TPDx</v>
      </c>
      <c r="C89" s="13"/>
    </row>
    <row r="90" spans="2:3" x14ac:dyDescent="0.3">
      <c r="B90" s="116" t="str">
        <f>+'JASEC 2025'!A84</f>
        <v>Por Energía transportada</v>
      </c>
      <c r="C90" s="115">
        <f>+'JASEC 2025'!M84</f>
        <v>0.67999999999999983</v>
      </c>
    </row>
    <row r="91" spans="2:3" x14ac:dyDescent="0.3">
      <c r="B91" s="22"/>
      <c r="C91" s="13"/>
    </row>
    <row r="92" spans="2:3" x14ac:dyDescent="0.3">
      <c r="B92" s="22"/>
      <c r="C92" s="13"/>
    </row>
    <row r="93" spans="2:3" x14ac:dyDescent="0.3">
      <c r="B93" s="22"/>
      <c r="C93" s="13"/>
    </row>
    <row r="94" spans="2:3" x14ac:dyDescent="0.3">
      <c r="B94" s="22"/>
      <c r="C94" s="13"/>
    </row>
    <row r="95" spans="2:3" x14ac:dyDescent="0.3">
      <c r="B95" s="22"/>
      <c r="C95" s="13"/>
    </row>
    <row r="96" spans="2:3" x14ac:dyDescent="0.3">
      <c r="B96" s="22"/>
      <c r="C96" s="13"/>
    </row>
    <row r="97" spans="1:3" x14ac:dyDescent="0.3">
      <c r="B97" s="22"/>
      <c r="C97" s="13"/>
    </row>
    <row r="98" spans="1:3" x14ac:dyDescent="0.3">
      <c r="B98" s="22"/>
      <c r="C98" s="13"/>
    </row>
    <row r="99" spans="1:3" x14ac:dyDescent="0.3">
      <c r="B99" s="66"/>
      <c r="C99" s="13"/>
    </row>
    <row r="100" spans="1:3" x14ac:dyDescent="0.3">
      <c r="A100" s="1">
        <v>59</v>
      </c>
      <c r="C100" s="13"/>
    </row>
    <row r="101" spans="1:3" x14ac:dyDescent="0.3">
      <c r="A101" s="1">
        <v>60</v>
      </c>
      <c r="B101" s="22" t="str">
        <f>'JASEC 2022'!A66</f>
        <v>Fuente: Autoridad Reguladora de los Servicios Públicos</v>
      </c>
      <c r="C101" s="13"/>
    </row>
    <row r="102" spans="1:3" x14ac:dyDescent="0.3">
      <c r="A102" s="1">
        <v>61</v>
      </c>
      <c r="B102" s="22" t="str">
        <f>'JASEC 2022'!A67</f>
        <v>* Las tarifas pueden diferir del valor puntual de los pliegos pues la tabla muestra el promedio del mes, y de existir dos o más tarifas que estuvieron vigentes, se realiza un promedio ponderado por la cantidad de días.</v>
      </c>
      <c r="C102" s="13"/>
    </row>
    <row r="103" spans="1:3" x14ac:dyDescent="0.3">
      <c r="A103" s="1">
        <v>62</v>
      </c>
      <c r="B103" s="22"/>
      <c r="C103" s="13"/>
    </row>
    <row r="104" spans="1:3" x14ac:dyDescent="0.3">
      <c r="A104" s="1">
        <v>63</v>
      </c>
      <c r="B104" s="22"/>
      <c r="C104" s="13"/>
    </row>
    <row r="105" spans="1:3" x14ac:dyDescent="0.3">
      <c r="A105" s="1">
        <v>64</v>
      </c>
      <c r="B105" s="180" t="str">
        <f>'JASEC 2022'!A71</f>
        <v>Tabla 6</v>
      </c>
      <c r="C105" s="180"/>
    </row>
    <row r="106" spans="1:3" ht="33.75" customHeight="1" x14ac:dyDescent="0.3">
      <c r="A106" s="1">
        <v>65</v>
      </c>
      <c r="B106" s="180" t="str">
        <f>'JASEC 2023'!A79</f>
        <v>Tarifas del servicio de generación eléctrica prestado por JASEC para el año 2023, según el mes y el tipo de tarifa respectivo.</v>
      </c>
      <c r="C106" s="180"/>
    </row>
    <row r="107" spans="1:3" x14ac:dyDescent="0.3">
      <c r="A107" s="1">
        <v>66</v>
      </c>
      <c r="B107" s="22"/>
      <c r="C107" s="13"/>
    </row>
    <row r="108" spans="1:3" x14ac:dyDescent="0.3">
      <c r="A108" s="1">
        <v>70</v>
      </c>
      <c r="B108" s="22"/>
      <c r="C108" s="37"/>
    </row>
    <row r="109" spans="1:3" x14ac:dyDescent="0.3">
      <c r="A109" s="1">
        <v>71</v>
      </c>
      <c r="B109" s="68" t="str">
        <f>'JASEC 2022'!A74</f>
        <v>º</v>
      </c>
      <c r="C109" s="69" t="str">
        <f>+'JASEC 2025'!M96</f>
        <v>Diciembre</v>
      </c>
    </row>
    <row r="110" spans="1:3" x14ac:dyDescent="0.3">
      <c r="A110" s="1">
        <v>72</v>
      </c>
      <c r="B110" s="79" t="str">
        <f>'JASEC 2022'!A75</f>
        <v>VENTAS AL SERVICIO DE DISTRIBUCIÓN</v>
      </c>
      <c r="C110" s="86"/>
    </row>
    <row r="111" spans="1:3" x14ac:dyDescent="0.3">
      <c r="A111" s="1">
        <v>69</v>
      </c>
      <c r="B111" s="22" t="str">
        <f>'JASEC 2022'!A76</f>
        <v>T-SD</v>
      </c>
      <c r="C111" s="13"/>
    </row>
    <row r="112" spans="1:3" x14ac:dyDescent="0.3">
      <c r="A112" s="1">
        <v>70</v>
      </c>
      <c r="B112" s="116"/>
      <c r="C112" s="118"/>
    </row>
    <row r="113" spans="1:6" x14ac:dyDescent="0.3">
      <c r="A113" s="1">
        <v>73</v>
      </c>
      <c r="B113" s="22" t="str">
        <f>'JASEC 2022'!A78</f>
        <v>a. Energía Punta</v>
      </c>
      <c r="C113" s="13">
        <f>+'JASEC 2025'!M99</f>
        <v>50.15000000000002</v>
      </c>
    </row>
    <row r="114" spans="1:6" x14ac:dyDescent="0.3">
      <c r="A114" s="1">
        <v>74</v>
      </c>
      <c r="B114" s="22" t="str">
        <f>'JASEC 2022'!A79</f>
        <v>b. Energía Valle</v>
      </c>
      <c r="C114" s="13">
        <f>+'JASEC 2025'!M100</f>
        <v>40.769999999999989</v>
      </c>
    </row>
    <row r="115" spans="1:6" x14ac:dyDescent="0.3">
      <c r="A115" s="1">
        <v>75</v>
      </c>
      <c r="B115" s="22" t="str">
        <f>'JASEC 2022'!A80</f>
        <v>c. Energía Noche</v>
      </c>
      <c r="C115" s="13">
        <f>+'JASEC 2025'!M101</f>
        <v>34.649999999999991</v>
      </c>
    </row>
    <row r="116" spans="1:6" x14ac:dyDescent="0.3">
      <c r="A116" s="1">
        <v>76</v>
      </c>
      <c r="B116" s="22" t="str">
        <f>'JASEC 2022'!A81</f>
        <v>d. Potencia Punta</v>
      </c>
      <c r="C116" s="13">
        <f>+'JASEC 2025'!M102</f>
        <v>2841.570000000002</v>
      </c>
    </row>
    <row r="117" spans="1:6" x14ac:dyDescent="0.3">
      <c r="A117" s="1">
        <v>76</v>
      </c>
      <c r="B117" s="116" t="str">
        <f>'JASEC 2022'!A82</f>
        <v>e. Potencia Valle</v>
      </c>
      <c r="C117" s="115">
        <f>+'JASEC 2025'!M103</f>
        <v>2841.570000000002</v>
      </c>
    </row>
    <row r="118" spans="1:6" x14ac:dyDescent="0.3">
      <c r="A118" s="1">
        <v>80</v>
      </c>
      <c r="B118" s="22"/>
      <c r="C118" s="13"/>
    </row>
    <row r="119" spans="1:6" x14ac:dyDescent="0.3">
      <c r="A119" s="1">
        <v>81</v>
      </c>
      <c r="B119" s="22"/>
      <c r="C119" s="13"/>
    </row>
    <row r="120" spans="1:6" x14ac:dyDescent="0.3">
      <c r="A120" s="1">
        <v>82</v>
      </c>
      <c r="B120" s="22"/>
      <c r="C120" s="13"/>
    </row>
    <row r="121" spans="1:6" x14ac:dyDescent="0.3">
      <c r="B121" s="22"/>
      <c r="C121" s="13"/>
    </row>
    <row r="122" spans="1:6" x14ac:dyDescent="0.3">
      <c r="A122" s="1">
        <f>A49+1</f>
        <v>44</v>
      </c>
      <c r="B122" s="22" t="str">
        <f>'JASEC 2022'!A66</f>
        <v>Fuente: Autoridad Reguladora de los Servicios Públicos</v>
      </c>
      <c r="C122" s="13"/>
    </row>
    <row r="123" spans="1:6" x14ac:dyDescent="0.3">
      <c r="B123" s="24"/>
    </row>
    <row r="125" spans="1:6" x14ac:dyDescent="0.3">
      <c r="B125" s="44" t="s">
        <v>74</v>
      </c>
      <c r="C125" s="184" t="str">
        <f>'ICE vig'!$C$190:$F$190</f>
        <v>Gaceta 237, Alcance 257 del 21/12/2025</v>
      </c>
      <c r="D125" s="184"/>
      <c r="E125" s="184"/>
      <c r="F125" s="184"/>
    </row>
    <row r="135" spans="3:3" ht="20.100000000000001" customHeight="1" x14ac:dyDescent="0.3"/>
    <row r="136" spans="3:3" ht="34.5" customHeight="1" x14ac:dyDescent="0.3"/>
    <row r="137" spans="3:3" ht="20.100000000000001" customHeight="1" x14ac:dyDescent="0.3"/>
    <row r="138" spans="3:3" ht="20.100000000000001" customHeight="1" x14ac:dyDescent="0.3"/>
    <row r="139" spans="3:3" ht="20.100000000000001" customHeight="1" x14ac:dyDescent="0.3">
      <c r="C139" s="15"/>
    </row>
    <row r="140" spans="3:3" s="16" customFormat="1" ht="20.100000000000001" customHeight="1" x14ac:dyDescent="0.3"/>
    <row r="141" spans="3:3" s="16" customFormat="1" ht="20.100000000000001" customHeight="1" x14ac:dyDescent="0.3"/>
    <row r="142" spans="3:3" s="16" customFormat="1" ht="20.100000000000001" customHeight="1" x14ac:dyDescent="0.3"/>
    <row r="143" spans="3:3" s="16" customFormat="1" ht="20.100000000000001" customHeight="1" x14ac:dyDescent="0.3"/>
    <row r="144" spans="3:3" s="16" customFormat="1" ht="20.100000000000001" customHeight="1" x14ac:dyDescent="0.3"/>
    <row r="145" s="16" customFormat="1" ht="20.100000000000001" customHeight="1" x14ac:dyDescent="0.3"/>
    <row r="146" s="16" customFormat="1" ht="21.75" customHeight="1" x14ac:dyDescent="0.3"/>
    <row r="147" s="16" customFormat="1" ht="20.100000000000001" customHeight="1" x14ac:dyDescent="0.3"/>
    <row r="148" s="16" customFormat="1" ht="20.100000000000001" customHeight="1" x14ac:dyDescent="0.3"/>
    <row r="149" s="16" customFormat="1" ht="20.100000000000001" customHeight="1" x14ac:dyDescent="0.3"/>
  </sheetData>
  <mergeCells count="5">
    <mergeCell ref="C125:F125"/>
    <mergeCell ref="B5:C5"/>
    <mergeCell ref="B6:C6"/>
    <mergeCell ref="B105:C105"/>
    <mergeCell ref="B106:C106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33"/>
  <dimension ref="A5:K188"/>
  <sheetViews>
    <sheetView topLeftCell="B37" zoomScale="140" zoomScaleNormal="140" workbookViewId="0">
      <selection activeCell="B37" sqref="A1:XFD1048576"/>
    </sheetView>
  </sheetViews>
  <sheetFormatPr baseColWidth="10" defaultColWidth="11.44140625" defaultRowHeight="14.4" x14ac:dyDescent="0.3"/>
  <cols>
    <col min="1" max="1" width="3.109375" style="1" hidden="1" customWidth="1"/>
    <col min="2" max="2" width="60.21875" style="1" customWidth="1"/>
    <col min="3" max="3" width="12.109375" style="1" bestFit="1" customWidth="1"/>
    <col min="4" max="16384" width="11.44140625" style="1"/>
  </cols>
  <sheetData>
    <row r="5" spans="1:3" x14ac:dyDescent="0.3">
      <c r="B5" s="179" t="s">
        <v>64</v>
      </c>
      <c r="C5" s="179"/>
    </row>
    <row r="6" spans="1:3" ht="54" customHeight="1" x14ac:dyDescent="0.3">
      <c r="B6" s="180" t="s">
        <v>227</v>
      </c>
      <c r="C6" s="180"/>
    </row>
    <row r="7" spans="1:3" x14ac:dyDescent="0.3">
      <c r="A7" s="1">
        <v>1</v>
      </c>
      <c r="B7" s="17" t="str">
        <f>'ESPH 2022'!A7</f>
        <v>Tipo de tarifa y bloque</v>
      </c>
      <c r="C7" s="18" t="str">
        <f ca="1">VLOOKUP(MONTH(TODAY()),Meses!$A$1:$B$12,2,0)</f>
        <v>Agosto</v>
      </c>
    </row>
    <row r="8" spans="1:3" x14ac:dyDescent="0.3">
      <c r="A8" s="1">
        <f>A7+1</f>
        <v>2</v>
      </c>
      <c r="B8" s="51" t="str">
        <f>'ESPH 2022'!A8</f>
        <v>RESIDENCIAL</v>
      </c>
      <c r="C8" s="21"/>
    </row>
    <row r="9" spans="1:3" x14ac:dyDescent="0.3">
      <c r="A9" s="1">
        <f t="shared" ref="A9:A49" si="0">A8+1</f>
        <v>3</v>
      </c>
      <c r="B9" s="20" t="str">
        <f>'ESPH 2022'!A9</f>
        <v>T-RE</v>
      </c>
      <c r="C9" s="21"/>
    </row>
    <row r="10" spans="1:3" x14ac:dyDescent="0.3">
      <c r="A10" s="1">
        <f t="shared" si="0"/>
        <v>4</v>
      </c>
      <c r="B10" s="22" t="str">
        <f>'ESPH 2022'!A10</f>
        <v>a. Bloque 0-200 kWh</v>
      </c>
      <c r="C10" s="13">
        <f ca="1">HLOOKUP(C$7,'ESPH 2025'!$A$7:$M$85,'ESPH vig'!A10,0)</f>
        <v>1397.43</v>
      </c>
    </row>
    <row r="11" spans="1:3" x14ac:dyDescent="0.3">
      <c r="A11" s="1">
        <f t="shared" si="0"/>
        <v>5</v>
      </c>
      <c r="B11" s="22" t="str">
        <f>'ESPH 2022'!A11</f>
        <v>b. Bloque 0-200 kWh</v>
      </c>
      <c r="C11" s="13">
        <f ca="1">HLOOKUP(C$7,'ESPH 2025'!$A$7:$M$85,'ESPH vig'!A11,0)</f>
        <v>64.910000000000025</v>
      </c>
    </row>
    <row r="12" spans="1:3" x14ac:dyDescent="0.3">
      <c r="A12" s="1">
        <f t="shared" si="0"/>
        <v>6</v>
      </c>
      <c r="B12" s="22" t="str">
        <f>'ESPH 2022'!A12</f>
        <v>c. Bloque 201-275 kWh</v>
      </c>
      <c r="C12" s="13">
        <f ca="1">HLOOKUP(C$7,'ESPH 2025'!$A$7:$M$85,'ESPH vig'!A12,0)</f>
        <v>2721.3000000000015</v>
      </c>
    </row>
    <row r="13" spans="1:3" x14ac:dyDescent="0.3">
      <c r="A13" s="1">
        <f t="shared" si="0"/>
        <v>7</v>
      </c>
      <c r="B13" s="22" t="str">
        <f>'ESPH 2022'!A13</f>
        <v>d. Bloque 201-275 kWh</v>
      </c>
      <c r="C13" s="13">
        <f ca="1">HLOOKUP(C$7,'ESPH 2025'!$A$7:$M$85,'ESPH vig'!A13,0)</f>
        <v>69.77</v>
      </c>
    </row>
    <row r="14" spans="1:3" x14ac:dyDescent="0.3">
      <c r="A14" s="1">
        <f t="shared" si="0"/>
        <v>8</v>
      </c>
      <c r="B14" s="22" t="str">
        <f>'ESPH 2022'!A14</f>
        <v>e. Bloque 276-360 kWh</v>
      </c>
      <c r="C14" s="13">
        <f ca="1">HLOOKUP(C$7,'ESPH 2025'!$A$7:$M$85,'ESPH vig'!A14,0)</f>
        <v>3603.8800000000015</v>
      </c>
    </row>
    <row r="15" spans="1:3" x14ac:dyDescent="0.3">
      <c r="A15" s="1">
        <f t="shared" si="0"/>
        <v>9</v>
      </c>
      <c r="B15" s="22" t="str">
        <f>'ESPH 2022'!A15</f>
        <v>f. Bloque 276-360 kWh</v>
      </c>
      <c r="C15" s="13">
        <f ca="1">HLOOKUP(C$7,'ESPH 2025'!$A$7:$M$85,'ESPH vig'!A15,0)</f>
        <v>77.280000000000015</v>
      </c>
    </row>
    <row r="16" spans="1:3" x14ac:dyDescent="0.3">
      <c r="A16" s="1">
        <f t="shared" si="0"/>
        <v>10</v>
      </c>
      <c r="B16" s="22" t="str">
        <f>'ESPH 2022'!A16</f>
        <v>g. Bloque 361-500 kWh</v>
      </c>
      <c r="C16" s="13">
        <f ca="1">HLOOKUP(C$7,'ESPH 2025'!$A$7:$M$85,'ESPH vig'!A16,0)</f>
        <v>4770.8399999999974</v>
      </c>
    </row>
    <row r="17" spans="1:3" x14ac:dyDescent="0.3">
      <c r="A17" s="1">
        <f t="shared" si="0"/>
        <v>11</v>
      </c>
      <c r="B17" s="22" t="str">
        <f>'ESPH 2022'!A17</f>
        <v>h. Bloque 361-500 kWh</v>
      </c>
      <c r="C17" s="13">
        <f ca="1">HLOOKUP(C$7,'ESPH 2025'!$A$7:$M$85,'ESPH vig'!A17,0)</f>
        <v>85.619999999999933</v>
      </c>
    </row>
    <row r="18" spans="1:3" x14ac:dyDescent="0.3">
      <c r="A18" s="1">
        <f t="shared" si="0"/>
        <v>12</v>
      </c>
      <c r="B18" s="22" t="str">
        <f>'ESPH 2022'!A18</f>
        <v>i. Bloque mayor a 501 kWh</v>
      </c>
      <c r="C18" s="13">
        <f ca="1">HLOOKUP(C$7,'ESPH 2025'!$A$7:$M$85,'ESPH vig'!A18,0)</f>
        <v>8296.2699999999968</v>
      </c>
    </row>
    <row r="19" spans="1:3" x14ac:dyDescent="0.3">
      <c r="A19" s="1">
        <f t="shared" si="0"/>
        <v>13</v>
      </c>
      <c r="B19" s="22" t="str">
        <f>'ESPH 2022'!A19</f>
        <v>j. Bloque mayor a 501 kWh</v>
      </c>
      <c r="C19" s="13">
        <f ca="1">HLOOKUP(C$7,'ESPH 2025'!$A$7:$M$85,'ESPH vig'!A19,0)</f>
        <v>94.869999999999933</v>
      </c>
    </row>
    <row r="20" spans="1:3" x14ac:dyDescent="0.3">
      <c r="A20" s="1">
        <f t="shared" si="0"/>
        <v>14</v>
      </c>
      <c r="B20" s="22" t="str">
        <f>'ESPH 2022'!A20</f>
        <v>j.a.Por consumo de energía (kWh)</v>
      </c>
      <c r="C20" s="13">
        <f ca="1">HLOOKUP(C$7,'ESPH 2025'!$A$7:$M$85,'ESPH vig'!A20,0)</f>
        <v>8296.2699999999968</v>
      </c>
    </row>
    <row r="21" spans="1:3" x14ac:dyDescent="0.3">
      <c r="A21" s="1">
        <f t="shared" si="0"/>
        <v>15</v>
      </c>
      <c r="B21" s="22" t="str">
        <f>'ESPH 2022'!A21</f>
        <v>j.b. Por consumo de energía (kWh)</v>
      </c>
      <c r="C21" s="13">
        <f ca="1">HLOOKUP(C$7,'ESPH 2025'!$A$7:$M$85,'ESPH vig'!A21,0)</f>
        <v>53.369999999999955</v>
      </c>
    </row>
    <row r="22" spans="1:3" x14ac:dyDescent="0.3">
      <c r="A22" s="1">
        <f t="shared" si="0"/>
        <v>16</v>
      </c>
      <c r="B22" s="22" t="str">
        <f>'ESPH 2022'!A22</f>
        <v>j.c. Por consumo de energía (kW)</v>
      </c>
      <c r="C22" s="13">
        <f ca="1">HLOOKUP(C$7,'ESPH 2025'!$A$7:$M$85,'ESPH vig'!A22,0)</f>
        <v>8664.81</v>
      </c>
    </row>
    <row r="23" spans="1:3" x14ac:dyDescent="0.3">
      <c r="A23" s="1">
        <f t="shared" si="0"/>
        <v>17</v>
      </c>
      <c r="B23" s="109" t="str">
        <f>'ESPH 2022'!A23</f>
        <v>COMERCIOS Y SERVICIOS</v>
      </c>
      <c r="C23" s="57"/>
    </row>
    <row r="24" spans="1:3" x14ac:dyDescent="0.3">
      <c r="A24" s="1">
        <f t="shared" si="0"/>
        <v>18</v>
      </c>
      <c r="B24" s="66" t="str">
        <f>'ESPH 2022'!A24</f>
        <v>T-CO</v>
      </c>
      <c r="C24" s="13"/>
    </row>
    <row r="25" spans="1:3" x14ac:dyDescent="0.3">
      <c r="A25" s="1">
        <f t="shared" si="0"/>
        <v>19</v>
      </c>
      <c r="B25" s="22" t="str">
        <f>'ESPH 2022'!A25</f>
        <v>a. Consumo de Energía menor o igual a 3000 kWh</v>
      </c>
      <c r="C25" s="13">
        <f ca="1">HLOOKUP(C$7,'ESPH 2025'!$A$7:$M$85,'ESPH vig'!A25,0)</f>
        <v>94.869999999999933</v>
      </c>
    </row>
    <row r="26" spans="1:3" x14ac:dyDescent="0.3">
      <c r="A26" s="1">
        <f t="shared" si="0"/>
        <v>20</v>
      </c>
      <c r="B26" s="22" t="str">
        <f>'ESPH 2022'!A26</f>
        <v>b. Bloque 0-3000 kWh</v>
      </c>
      <c r="C26" s="13">
        <f ca="1">HLOOKUP(C$7,'ESPH 2025'!$A$7:$M$85,'ESPH vig'!A26,0)</f>
        <v>160110</v>
      </c>
    </row>
    <row r="27" spans="1:3" x14ac:dyDescent="0.3">
      <c r="A27" s="1">
        <f t="shared" si="0"/>
        <v>21</v>
      </c>
      <c r="B27" s="22" t="str">
        <f>'ESPH 2022'!A27</f>
        <v>c. Bloque mayor a 3000 kWh</v>
      </c>
      <c r="C27" s="13">
        <f ca="1">HLOOKUP(C$7,'ESPH 2025'!$A$7:$M$85,'ESPH vig'!A27,0)</f>
        <v>53.369999999999955</v>
      </c>
    </row>
    <row r="28" spans="1:3" x14ac:dyDescent="0.3">
      <c r="A28" s="1">
        <f t="shared" si="0"/>
        <v>22</v>
      </c>
      <c r="B28" s="22" t="str">
        <f>'ESPH 2022'!A28</f>
        <v>d. Bloque 0-10 kW</v>
      </c>
      <c r="C28" s="13">
        <f ca="1">HLOOKUP(C$7,'ESPH 2025'!$A$7:$M$85,'ESPH vig'!A28,0)</f>
        <v>86648.100000000049</v>
      </c>
    </row>
    <row r="29" spans="1:3" x14ac:dyDescent="0.3">
      <c r="A29" s="1">
        <f t="shared" si="0"/>
        <v>23</v>
      </c>
      <c r="B29" s="22" t="str">
        <f>'ESPH 2022'!A29</f>
        <v>e. Bloque mayor a 10 kW</v>
      </c>
      <c r="C29" s="13">
        <f ca="1">HLOOKUP(C$7,'ESPH 2025'!$A$7:$M$85,'ESPH vig'!A29,0)</f>
        <v>8664.81</v>
      </c>
    </row>
    <row r="30" spans="1:3" x14ac:dyDescent="0.3">
      <c r="A30" s="1">
        <f t="shared" si="0"/>
        <v>24</v>
      </c>
      <c r="B30" s="109" t="str">
        <f>'ESPH 2022'!A30</f>
        <v>INDUSTRIAL</v>
      </c>
      <c r="C30" s="57"/>
    </row>
    <row r="31" spans="1:3" x14ac:dyDescent="0.3">
      <c r="A31" s="1">
        <f t="shared" si="0"/>
        <v>25</v>
      </c>
      <c r="B31" s="66" t="str">
        <f>'ESPH 2022'!A31</f>
        <v>T-IN</v>
      </c>
      <c r="C31" s="13"/>
    </row>
    <row r="32" spans="1:3" x14ac:dyDescent="0.3">
      <c r="A32" s="1">
        <f t="shared" si="0"/>
        <v>26</v>
      </c>
      <c r="B32" s="22" t="str">
        <f>'ESPH 2022'!A32</f>
        <v>a. Consumo de Energía menor o igual a 3000 kWh</v>
      </c>
      <c r="C32" s="13">
        <f ca="1">HLOOKUP(C$7,'ESPH 2025'!$A$7:$M$85,'ESPH vig'!A32,0)</f>
        <v>94.400000000000048</v>
      </c>
    </row>
    <row r="33" spans="1:3" x14ac:dyDescent="0.3">
      <c r="A33" s="1">
        <f t="shared" si="0"/>
        <v>27</v>
      </c>
      <c r="B33" s="22" t="str">
        <f>'ESPH 2022'!A33</f>
        <v>b. Bloque 0-3000 kWh</v>
      </c>
      <c r="C33" s="13">
        <f ca="1">HLOOKUP(C$7,'ESPH 2025'!$A$7:$M$85,'ESPH vig'!A33,0)</f>
        <v>159240</v>
      </c>
    </row>
    <row r="34" spans="1:3" x14ac:dyDescent="0.3">
      <c r="A34" s="1">
        <f t="shared" si="0"/>
        <v>28</v>
      </c>
      <c r="B34" s="22" t="str">
        <f>'ESPH 2022'!A34</f>
        <v>c. Bloque mayor a 3000 kWh</v>
      </c>
      <c r="C34" s="13">
        <f ca="1">HLOOKUP(C$7,'ESPH 2025'!$A$7:$M$85,'ESPH vig'!A34,0)</f>
        <v>53.079999999999984</v>
      </c>
    </row>
    <row r="35" spans="1:3" x14ac:dyDescent="0.3">
      <c r="A35" s="1">
        <f t="shared" si="0"/>
        <v>29</v>
      </c>
      <c r="B35" s="22" t="str">
        <f>'ESPH 2022'!A35</f>
        <v>d. Bloque 0-10 kW</v>
      </c>
      <c r="C35" s="13">
        <f ca="1">HLOOKUP(C$7,'ESPH 2025'!$A$7:$M$85,'ESPH vig'!A35,0)</f>
        <v>86208.899999999951</v>
      </c>
    </row>
    <row r="36" spans="1:3" x14ac:dyDescent="0.3">
      <c r="A36" s="1">
        <f t="shared" si="0"/>
        <v>30</v>
      </c>
      <c r="B36" s="22" t="str">
        <f>'ESPH 2022'!A36</f>
        <v>e. Bloque mayor a 10 kW</v>
      </c>
      <c r="C36" s="13">
        <f ca="1">HLOOKUP(C$7,'ESPH 2025'!$A$7:$M$85,'ESPH vig'!A36,0)</f>
        <v>8620.8900000000067</v>
      </c>
    </row>
    <row r="37" spans="1:3" x14ac:dyDescent="0.3">
      <c r="A37" s="1">
        <f t="shared" si="0"/>
        <v>31</v>
      </c>
      <c r="B37" s="109" t="str">
        <f>'ESPH 2022'!A37</f>
        <v>PREFERENCIAL</v>
      </c>
      <c r="C37" s="57"/>
    </row>
    <row r="38" spans="1:3" x14ac:dyDescent="0.3">
      <c r="A38" s="1">
        <f t="shared" si="0"/>
        <v>32</v>
      </c>
      <c r="B38" s="66" t="str">
        <f>'ESPH 2022'!A38</f>
        <v>T-CS</v>
      </c>
      <c r="C38" s="13"/>
    </row>
    <row r="39" spans="1:3" x14ac:dyDescent="0.3">
      <c r="A39" s="1">
        <f t="shared" si="0"/>
        <v>33</v>
      </c>
      <c r="B39" s="22" t="str">
        <f>'ESPH 2022'!A39</f>
        <v>a. Consumo de Energía menor o igual a 3000 kWh</v>
      </c>
      <c r="C39" s="13">
        <f ca="1">HLOOKUP(C$7,'ESPH 2025'!$A$7:$M$85,'ESPH vig'!A39,0)</f>
        <v>80.640000000000015</v>
      </c>
    </row>
    <row r="40" spans="1:3" x14ac:dyDescent="0.3">
      <c r="A40" s="1">
        <f t="shared" si="0"/>
        <v>34</v>
      </c>
      <c r="B40" s="22" t="str">
        <f>'ESPH 2022'!A40</f>
        <v>b. Bloque 0-3000 kWh</v>
      </c>
      <c r="C40" s="13">
        <f ca="1">HLOOKUP(C$7,'ESPH 2025'!$A$7:$M$85,'ESPH vig'!A40,0)</f>
        <v>136080</v>
      </c>
    </row>
    <row r="41" spans="1:3" x14ac:dyDescent="0.3">
      <c r="A41" s="1">
        <f t="shared" si="0"/>
        <v>35</v>
      </c>
      <c r="B41" s="22" t="str">
        <f>'ESPH 2022'!A41</f>
        <v>c. Bloque mayor a 3000 kWh</v>
      </c>
      <c r="C41" s="13">
        <f ca="1">HLOOKUP(C$7,'ESPH 2025'!$A$7:$M$85,'ESPH vig'!A41,0)</f>
        <v>45.359999999999978</v>
      </c>
    </row>
    <row r="42" spans="1:3" x14ac:dyDescent="0.3">
      <c r="A42" s="1">
        <f t="shared" si="0"/>
        <v>36</v>
      </c>
      <c r="B42" s="22" t="str">
        <f>'ESPH 2022'!A42</f>
        <v>d. Bloque 0-10 kW</v>
      </c>
      <c r="C42" s="13">
        <f ca="1">HLOOKUP(C$7,'ESPH 2025'!$A$7:$M$85,'ESPH vig'!A42,0)</f>
        <v>73650.899999999965</v>
      </c>
    </row>
    <row r="43" spans="1:3" x14ac:dyDescent="0.3">
      <c r="A43" s="1">
        <f t="shared" si="0"/>
        <v>37</v>
      </c>
      <c r="B43" s="22" t="str">
        <f>'ESPH 2022'!A43</f>
        <v>e. Bloque mayor a 10 kW</v>
      </c>
      <c r="C43" s="13">
        <f ca="1">HLOOKUP(C$7,'ESPH 2025'!$A$7:$M$85,'ESPH vig'!A43,0)</f>
        <v>7365.0899999999974</v>
      </c>
    </row>
    <row r="44" spans="1:3" x14ac:dyDescent="0.3">
      <c r="A44" s="1">
        <f t="shared" si="0"/>
        <v>38</v>
      </c>
      <c r="B44" s="109" t="str">
        <f>'ESPH 2022'!A44</f>
        <v>MEDIA TENSIÓN (T-MT)</v>
      </c>
      <c r="C44" s="57"/>
    </row>
    <row r="45" spans="1:3" x14ac:dyDescent="0.3">
      <c r="A45" s="1">
        <f t="shared" si="0"/>
        <v>39</v>
      </c>
      <c r="B45" s="66" t="str">
        <f>'ESPH 2022'!A45</f>
        <v>T-MT</v>
      </c>
      <c r="C45" s="13"/>
    </row>
    <row r="46" spans="1:3" x14ac:dyDescent="0.3">
      <c r="A46" s="1">
        <f t="shared" si="0"/>
        <v>40</v>
      </c>
      <c r="B46" s="22" t="str">
        <f>'ESPH 2022'!A46</f>
        <v>a. Energía Punta (Máxima)</v>
      </c>
      <c r="C46" s="13">
        <f ca="1">HLOOKUP(C$7,'ESPH 2025'!$A$7:$M$85,'ESPH vig'!A46,0)</f>
        <v>70.92000000000003</v>
      </c>
    </row>
    <row r="47" spans="1:3" x14ac:dyDescent="0.3">
      <c r="A47" s="1">
        <f t="shared" si="0"/>
        <v>41</v>
      </c>
      <c r="B47" s="22" t="str">
        <f>'ESPH 2022'!A47</f>
        <v>b. Energía Punta (Mínimo)</v>
      </c>
      <c r="C47" s="13">
        <f ca="1">HLOOKUP(C$7,'ESPH 2025'!$A$7:$M$85,'ESPH vig'!A47,0)</f>
        <v>67.890000000000043</v>
      </c>
    </row>
    <row r="48" spans="1:3" x14ac:dyDescent="0.3">
      <c r="A48" s="1">
        <f t="shared" si="0"/>
        <v>42</v>
      </c>
      <c r="B48" s="22" t="str">
        <f>'ESPH 2022'!A48</f>
        <v>c. Energía Valle (Máxima)</v>
      </c>
      <c r="C48" s="13">
        <f ca="1">HLOOKUP(C$7,'ESPH 2025'!$A$7:$M$85,'ESPH vig'!A48,0)</f>
        <v>36.13000000000001</v>
      </c>
    </row>
    <row r="49" spans="1:3" x14ac:dyDescent="0.3">
      <c r="A49" s="1">
        <f t="shared" si="0"/>
        <v>43</v>
      </c>
      <c r="B49" s="22" t="str">
        <f>'ESPH 2022'!A49</f>
        <v>d. Energía Valle (Mínimo)</v>
      </c>
      <c r="C49" s="13">
        <f ca="1">HLOOKUP(C$7,'ESPH 2025'!$A$7:$M$85,'ESPH vig'!A49,0)</f>
        <v>34.590000000000018</v>
      </c>
    </row>
    <row r="50" spans="1:3" x14ac:dyDescent="0.3">
      <c r="A50" s="1">
        <v>44</v>
      </c>
      <c r="B50" s="22" t="str">
        <f>'ESPH 2022'!A50</f>
        <v>e. Energía Noche (Máxima)</v>
      </c>
      <c r="C50" s="13">
        <f ca="1">HLOOKUP(C$7,'ESPH 2025'!$A$7:$M$85,'ESPH vig'!A50,0)</f>
        <v>29.429999999999978</v>
      </c>
    </row>
    <row r="51" spans="1:3" x14ac:dyDescent="0.3">
      <c r="A51" s="1">
        <v>45</v>
      </c>
      <c r="B51" s="22" t="str">
        <f>'ESPH 2022'!A51</f>
        <v>f. Energía Noche (Mínimo)</v>
      </c>
      <c r="C51" s="13">
        <f ca="1">HLOOKUP(C$7,'ESPH 2025'!$A$7:$M$85,'ESPH vig'!A51,0)</f>
        <v>28.179999999999982</v>
      </c>
    </row>
    <row r="52" spans="1:3" x14ac:dyDescent="0.3">
      <c r="A52" s="1">
        <v>46</v>
      </c>
      <c r="B52" s="22" t="str">
        <f>'ESPH 2022'!A52</f>
        <v>g. Potencia Punta (Máxima)</v>
      </c>
      <c r="C52" s="13">
        <f ca="1">HLOOKUP(C$7,'ESPH 2025'!$A$7:$M$85,'ESPH vig'!A52,0)</f>
        <v>7514.8099999999986</v>
      </c>
    </row>
    <row r="53" spans="1:3" x14ac:dyDescent="0.3">
      <c r="A53" s="1">
        <v>47</v>
      </c>
      <c r="B53" s="22" t="str">
        <f>'ESPH 2022'!A53</f>
        <v>h. Potencia Punta (Mínimo)</v>
      </c>
      <c r="C53" s="13">
        <f ca="1">HLOOKUP(C$7,'ESPH 2025'!$A$7:$M$85,'ESPH vig'!A53,0)</f>
        <v>7194.6900000000014</v>
      </c>
    </row>
    <row r="54" spans="1:3" x14ac:dyDescent="0.3">
      <c r="A54" s="1">
        <v>48</v>
      </c>
      <c r="B54" s="22" t="str">
        <f>'ESPH 2022'!A54</f>
        <v>i. Potencia Valle (Máxima)</v>
      </c>
      <c r="C54" s="13">
        <f ca="1">HLOOKUP(C$7,'ESPH 2025'!$A$7:$M$85,'ESPH vig'!A54,0)</f>
        <v>5221.4500000000007</v>
      </c>
    </row>
    <row r="55" spans="1:3" x14ac:dyDescent="0.3">
      <c r="A55" s="1">
        <v>49</v>
      </c>
      <c r="B55" s="22" t="str">
        <f>'ESPH 2022'!A55</f>
        <v>j. Potencia Valle (Mínimo)</v>
      </c>
      <c r="C55" s="13">
        <f ca="1">HLOOKUP(C$7,'ESPH 2025'!$A$7:$M$85,'ESPH vig'!A55,0)</f>
        <v>4999.0200000000004</v>
      </c>
    </row>
    <row r="56" spans="1:3" x14ac:dyDescent="0.3">
      <c r="A56" s="1">
        <v>50</v>
      </c>
      <c r="B56" s="22" t="str">
        <f>'ESPH 2022'!A56</f>
        <v>k. Potencia Noche (Máxima)</v>
      </c>
      <c r="C56" s="13">
        <f ca="1">HLOOKUP(C$7,'ESPH 2025'!$A$7:$M$85,'ESPH vig'!A56,0)</f>
        <v>3479.8200000000029</v>
      </c>
    </row>
    <row r="57" spans="1:3" x14ac:dyDescent="0.3">
      <c r="A57" s="1">
        <v>51</v>
      </c>
      <c r="B57" s="22" t="str">
        <f>'ESPH 2022'!A57</f>
        <v>l. Potencia Noche (Mínimo)</v>
      </c>
      <c r="C57" s="13">
        <f ca="1">HLOOKUP(C$7,'ESPH 2025'!$A$7:$M$85,'ESPH vig'!A57,0)</f>
        <v>3331.5800000000013</v>
      </c>
    </row>
    <row r="58" spans="1:3" x14ac:dyDescent="0.3">
      <c r="A58" s="1">
        <v>52</v>
      </c>
      <c r="B58" s="109" t="str">
        <f>'ESPH 2022'!A58</f>
        <v>MEDIA TENSIÓN (T-MTb)</v>
      </c>
      <c r="C58" s="57"/>
    </row>
    <row r="59" spans="1:3" x14ac:dyDescent="0.3">
      <c r="A59" s="1">
        <v>53</v>
      </c>
      <c r="B59" s="66" t="str">
        <f>'ESPH 2022'!A59</f>
        <v>T-MTb</v>
      </c>
      <c r="C59" s="13"/>
    </row>
    <row r="60" spans="1:3" x14ac:dyDescent="0.3">
      <c r="A60" s="1">
        <v>54</v>
      </c>
      <c r="B60" s="22" t="str">
        <f>'ESPH 2022'!A60</f>
        <v>a. Energía Punta (Máxima)</v>
      </c>
      <c r="C60" s="13">
        <f>+'ESPH 2025'!M60</f>
        <v>110.52</v>
      </c>
    </row>
    <row r="61" spans="1:3" x14ac:dyDescent="0.3">
      <c r="A61" s="1">
        <v>55</v>
      </c>
      <c r="B61" s="22" t="str">
        <f>'ESPH 2022'!A61</f>
        <v>b. Energía Punta (Mínimo)</v>
      </c>
      <c r="C61" s="13">
        <f>+'ESPH 2025'!M61</f>
        <v>105.82000000000004</v>
      </c>
    </row>
    <row r="62" spans="1:3" x14ac:dyDescent="0.3">
      <c r="A62" s="1">
        <v>56</v>
      </c>
      <c r="B62" s="22" t="str">
        <f>'ESPH 2022'!A62</f>
        <v>c. Energía Valle (Máxima)</v>
      </c>
      <c r="C62" s="13">
        <f>+'ESPH 2025'!M62</f>
        <v>37.960000000000015</v>
      </c>
    </row>
    <row r="63" spans="1:3" x14ac:dyDescent="0.3">
      <c r="A63" s="1">
        <v>57</v>
      </c>
      <c r="B63" s="22" t="str">
        <f>'ESPH 2022'!A63</f>
        <v>d. Energía Valle (Mínimo)</v>
      </c>
      <c r="C63" s="13">
        <f>+'ESPH 2025'!M63</f>
        <v>36.35</v>
      </c>
    </row>
    <row r="64" spans="1:3" x14ac:dyDescent="0.3">
      <c r="A64" s="1">
        <v>58</v>
      </c>
      <c r="B64" s="22" t="str">
        <f>'ESPH 2022'!A64</f>
        <v>e. Energía Noche (Máxima)</v>
      </c>
      <c r="C64" s="13">
        <f>+'ESPH 2025'!M64</f>
        <v>24.36000000000001</v>
      </c>
    </row>
    <row r="65" spans="1:3" x14ac:dyDescent="0.3">
      <c r="A65" s="1">
        <v>59</v>
      </c>
      <c r="B65" s="22" t="str">
        <f>'ESPH 2022'!A65</f>
        <v>f. Energía Noche (Mínimo)</v>
      </c>
      <c r="C65" s="13">
        <f>+'ESPH 2025'!M65</f>
        <v>23.330000000000005</v>
      </c>
    </row>
    <row r="66" spans="1:3" x14ac:dyDescent="0.3">
      <c r="A66" s="1">
        <v>60</v>
      </c>
      <c r="B66" s="22" t="str">
        <f>'ESPH 2022'!A66</f>
        <v>g. Potencia Punta (Máxima)</v>
      </c>
      <c r="C66" s="13">
        <f>+'ESPH 2025'!M66</f>
        <v>3246.2599999999989</v>
      </c>
    </row>
    <row r="67" spans="1:3" x14ac:dyDescent="0.3">
      <c r="A67" s="1">
        <v>61</v>
      </c>
      <c r="B67" s="22" t="str">
        <f>'ESPH 2022'!A67</f>
        <v>h. Potencia Punta (Mínimo)</v>
      </c>
      <c r="C67" s="13">
        <f>+'ESPH 2025'!M67</f>
        <v>3107.9700000000007</v>
      </c>
    </row>
    <row r="68" spans="1:3" x14ac:dyDescent="0.3">
      <c r="A68" s="1">
        <v>62</v>
      </c>
      <c r="B68" s="22" t="str">
        <f>'ESPH 2022'!A68</f>
        <v>i. Potencia Valle (Máxima)</v>
      </c>
      <c r="C68" s="13">
        <f>+'ESPH 2025'!M68</f>
        <v>2266.190000000001</v>
      </c>
    </row>
    <row r="69" spans="1:3" x14ac:dyDescent="0.3">
      <c r="A69" s="1">
        <v>63</v>
      </c>
      <c r="B69" s="22" t="str">
        <f>'ESPH 2022'!A69</f>
        <v>j. Potencia Valle (Mínimo)</v>
      </c>
      <c r="C69" s="13">
        <f>+'ESPH 2025'!M69</f>
        <v>2169.6500000000005</v>
      </c>
    </row>
    <row r="70" spans="1:3" x14ac:dyDescent="0.3">
      <c r="B70" s="22" t="str">
        <f>'ESPH 2022'!A70</f>
        <v>k. Potencia Noche (Máxima)</v>
      </c>
      <c r="C70" s="13">
        <f>+'ESPH 2025'!M70</f>
        <v>1452.1999999999996</v>
      </c>
    </row>
    <row r="71" spans="1:3" x14ac:dyDescent="0.3">
      <c r="A71" s="1">
        <v>66</v>
      </c>
      <c r="B71" s="22" t="str">
        <f>'ESPH 2022'!A71</f>
        <v>l. Potencia Noche (Mínimo)</v>
      </c>
      <c r="C71" s="13">
        <f>+'ESPH 2025'!M71</f>
        <v>1390.339999999999</v>
      </c>
    </row>
    <row r="72" spans="1:3" x14ac:dyDescent="0.3">
      <c r="B72" s="109" t="str">
        <f>'ESPH 2022'!A72</f>
        <v>Residencial horaria</v>
      </c>
      <c r="C72" s="57"/>
    </row>
    <row r="73" spans="1:3" x14ac:dyDescent="0.3">
      <c r="B73" s="66" t="str">
        <f>'ESPH 2022'!A73</f>
        <v>T-RH</v>
      </c>
      <c r="C73" s="13"/>
    </row>
    <row r="74" spans="1:3" x14ac:dyDescent="0.3">
      <c r="A74" s="1">
        <v>69</v>
      </c>
      <c r="B74" s="22" t="str">
        <f>'ESPH 2022'!A74</f>
        <v>Periodo Noche</v>
      </c>
      <c r="C74" s="13">
        <f>+'ESPH 2025'!L74</f>
        <v>62.74</v>
      </c>
    </row>
    <row r="75" spans="1:3" x14ac:dyDescent="0.3">
      <c r="A75" s="1">
        <v>64</v>
      </c>
      <c r="B75" s="22" t="str">
        <f>'ESPH 2022'!A75</f>
        <v>Periodo Punta</v>
      </c>
      <c r="C75" s="13">
        <f>+'ESPH 2025'!L75</f>
        <v>125.17000000000004</v>
      </c>
    </row>
    <row r="76" spans="1:3" x14ac:dyDescent="0.3">
      <c r="A76" s="1">
        <v>65</v>
      </c>
      <c r="B76" s="22" t="str">
        <f>'ESPH 2022'!A76</f>
        <v>Periodo Valle</v>
      </c>
      <c r="C76" s="13">
        <f>+'ESPH 2025'!L76</f>
        <v>85.989999999999952</v>
      </c>
    </row>
    <row r="77" spans="1:3" x14ac:dyDescent="0.3">
      <c r="B77" s="109" t="str">
        <f>'ESPH 2022'!A77</f>
        <v>ALUMBRADO PÚBLICO</v>
      </c>
      <c r="C77" s="55"/>
    </row>
    <row r="78" spans="1:3" x14ac:dyDescent="0.3">
      <c r="B78" s="66" t="str">
        <f>'ESPH 2022'!A78</f>
        <v>T-AP</v>
      </c>
      <c r="C78" s="21"/>
    </row>
    <row r="79" spans="1:3" x14ac:dyDescent="0.3">
      <c r="B79" s="22" t="str">
        <f>'ESPH 2022'!A79</f>
        <v>a. Bloque 0-30 kWh</v>
      </c>
      <c r="C79" s="13">
        <f>+'ESPH 2025'!M79</f>
        <v>103.19999999999995</v>
      </c>
    </row>
    <row r="80" spans="1:3" x14ac:dyDescent="0.3">
      <c r="B80" s="22" t="str">
        <f>'ESPH 2022'!A80</f>
        <v>b. Bloque 31-50 000 kWh</v>
      </c>
      <c r="C80" s="13">
        <f>+'ESPH 2025'!M80</f>
        <v>3.4399999999999986</v>
      </c>
    </row>
    <row r="81" spans="2:3" x14ac:dyDescent="0.3">
      <c r="B81" s="22" t="str">
        <f>'ESPH 2022'!A81</f>
        <v>c. Bloque mayor a 50 000 kWh</v>
      </c>
      <c r="C81" s="13">
        <f>+'ESPH 2025'!M81</f>
        <v>172000</v>
      </c>
    </row>
    <row r="82" spans="2:3" x14ac:dyDescent="0.3">
      <c r="B82" s="109" t="str">
        <f>'ESPH 2022'!A82</f>
        <v>Tarifa de acceso</v>
      </c>
      <c r="C82" s="57"/>
    </row>
    <row r="83" spans="2:3" x14ac:dyDescent="0.3">
      <c r="B83" s="66" t="str">
        <f>'ESPH 2022'!A83</f>
        <v>T-TA</v>
      </c>
      <c r="C83" s="13"/>
    </row>
    <row r="84" spans="2:3" x14ac:dyDescent="0.3">
      <c r="B84" s="22" t="str">
        <f>'ESPH 2022'!A84</f>
        <v>a. Consumo de Energía cada kWh</v>
      </c>
      <c r="C84" s="13">
        <f>+'ESPH 2025'!M84</f>
        <v>15.550000000000008</v>
      </c>
    </row>
    <row r="85" spans="2:3" x14ac:dyDescent="0.3">
      <c r="B85" s="109" t="str">
        <f>'ESPH 2022'!A85</f>
        <v>Tarifa en centros de recarga rápida</v>
      </c>
      <c r="C85" s="57"/>
    </row>
    <row r="86" spans="2:3" x14ac:dyDescent="0.3">
      <c r="B86" s="66" t="str">
        <f>'ESPH 2022'!A86</f>
        <v>T-VE</v>
      </c>
      <c r="C86" s="13"/>
    </row>
    <row r="87" spans="2:3" x14ac:dyDescent="0.3">
      <c r="B87" s="22" t="str">
        <f>'ESPH 2022'!A87</f>
        <v>b. Por minuto de recarga de energía</v>
      </c>
      <c r="C87" s="13">
        <f>+'ESPH 2025'!M87</f>
        <v>137</v>
      </c>
    </row>
    <row r="88" spans="2:3" x14ac:dyDescent="0.3">
      <c r="B88" s="109" t="str">
        <f>'ESPH 2022'!A88</f>
        <v>Tarifa en centros de recarga en planteles para autobuses electricos</v>
      </c>
      <c r="C88" s="57"/>
    </row>
    <row r="89" spans="2:3" x14ac:dyDescent="0.3">
      <c r="B89" s="66" t="str">
        <f>'ESPH 2022'!A89</f>
        <v>T-BE</v>
      </c>
      <c r="C89" s="13"/>
    </row>
    <row r="90" spans="2:3" x14ac:dyDescent="0.3">
      <c r="B90" s="111" t="str">
        <f>'ESPH 2022'!A90</f>
        <v>b. Consumo de Energía cada kWh</v>
      </c>
      <c r="C90" s="57">
        <f>+'ESPH 2025'!M102</f>
        <v>52.869999999999955</v>
      </c>
    </row>
    <row r="91" spans="2:3" x14ac:dyDescent="0.3">
      <c r="C91" s="21"/>
    </row>
    <row r="92" spans="2:3" x14ac:dyDescent="0.3">
      <c r="B92" s="67" t="str">
        <f>+'ESPH 2023'!A91</f>
        <v>Tarifa residencial modalidad prepago</v>
      </c>
      <c r="C92" s="21"/>
    </row>
    <row r="93" spans="2:3" x14ac:dyDescent="0.3">
      <c r="B93" s="67" t="str">
        <f>+'ESPH 2023'!A92</f>
        <v>T-RP</v>
      </c>
      <c r="C93" s="21"/>
    </row>
    <row r="94" spans="2:3" x14ac:dyDescent="0.3">
      <c r="B94" s="1" t="str">
        <f>+'ESPH 2025'!A90</f>
        <v>a. Bloque 0-200 kWh</v>
      </c>
      <c r="C94" s="13">
        <f>+'ESPH 2025'!M90</f>
        <v>1397.43</v>
      </c>
    </row>
    <row r="95" spans="2:3" x14ac:dyDescent="0.3">
      <c r="B95" s="1" t="str">
        <f>+'ESPH 2025'!A91</f>
        <v>b. Bloque 0-200 kWh</v>
      </c>
      <c r="C95" s="13">
        <f>+'ESPH 2025'!M91</f>
        <v>64.910000000000025</v>
      </c>
    </row>
    <row r="96" spans="2:3" x14ac:dyDescent="0.3">
      <c r="B96" s="1" t="str">
        <f>+'ESPH 2025'!A92</f>
        <v>c. Bloque 201-275 kWh</v>
      </c>
      <c r="C96" s="13">
        <f>+'ESPH 2025'!M92</f>
        <v>2721.3000000000015</v>
      </c>
    </row>
    <row r="97" spans="2:3" x14ac:dyDescent="0.3">
      <c r="B97" s="1" t="str">
        <f>+'ESPH 2025'!A93</f>
        <v>d. Bloque 201-275 kWh</v>
      </c>
      <c r="C97" s="13">
        <f>+'ESPH 2025'!M93</f>
        <v>69.77</v>
      </c>
    </row>
    <row r="98" spans="2:3" x14ac:dyDescent="0.3">
      <c r="B98" s="1" t="str">
        <f>+'ESPH 2025'!A94</f>
        <v>e. Bloque 276-360 kWh</v>
      </c>
      <c r="C98" s="13">
        <f>+'ESPH 2025'!M94</f>
        <v>3603.8800000000015</v>
      </c>
    </row>
    <row r="99" spans="2:3" x14ac:dyDescent="0.3">
      <c r="B99" s="1" t="str">
        <f>+'ESPH 2025'!A95</f>
        <v>f. Bloque 276-360 kWh</v>
      </c>
      <c r="C99" s="13">
        <f>+'ESPH 2025'!M95</f>
        <v>77.280000000000015</v>
      </c>
    </row>
    <row r="100" spans="2:3" x14ac:dyDescent="0.3">
      <c r="B100" s="1" t="str">
        <f>+'ESPH 2025'!A96</f>
        <v>g. Bloque 361-500 kWh</v>
      </c>
      <c r="C100" s="13">
        <f>+'ESPH 2025'!M96</f>
        <v>4770.8399999999974</v>
      </c>
    </row>
    <row r="101" spans="2:3" x14ac:dyDescent="0.3">
      <c r="B101" s="1" t="str">
        <f>+'ESPH 2025'!A97</f>
        <v>h. Bloque 361-500 kWh</v>
      </c>
      <c r="C101" s="13">
        <f>+'ESPH 2025'!M97</f>
        <v>85.619999999999933</v>
      </c>
    </row>
    <row r="102" spans="2:3" x14ac:dyDescent="0.3">
      <c r="B102" s="1" t="str">
        <f>+'ESPH 2025'!A98</f>
        <v>i. Bloque mayor a 501 kWh</v>
      </c>
      <c r="C102" s="13">
        <f>+'ESPH 2025'!M98</f>
        <v>8296.2699999999968</v>
      </c>
    </row>
    <row r="103" spans="2:3" x14ac:dyDescent="0.3">
      <c r="B103" s="135" t="str">
        <f>+'ESPH 2025'!A99</f>
        <v>j. Bloque mayor a 501 kWh</v>
      </c>
      <c r="C103" s="115">
        <f>+'ESPH 2025'!M99</f>
        <v>94.869999999999933</v>
      </c>
    </row>
    <row r="104" spans="2:3" x14ac:dyDescent="0.3">
      <c r="B104" s="67" t="str">
        <f>+'ESPH 2025'!A100</f>
        <v>Tarifa en centros de recarga en planteles para autobuses electricos</v>
      </c>
      <c r="C104" s="13"/>
    </row>
    <row r="105" spans="2:3" x14ac:dyDescent="0.3">
      <c r="B105" s="67" t="str">
        <f>+'ESPH 2025'!A101</f>
        <v>T-BE</v>
      </c>
      <c r="C105" s="13"/>
    </row>
    <row r="106" spans="2:3" x14ac:dyDescent="0.3">
      <c r="B106" s="135" t="str">
        <f>+'ESPH 2025'!A102</f>
        <v>b. Consumo de Energía cada kWh</v>
      </c>
      <c r="C106" s="115">
        <f>+'ESPH 2025'!M102</f>
        <v>52.869999999999955</v>
      </c>
    </row>
    <row r="107" spans="2:3" x14ac:dyDescent="0.3">
      <c r="B107" s="1" t="str">
        <f>+'ESPH 2025'!A103</f>
        <v>Tarifa para los costos de interconeción 
excedentes de energía (colones/kWh)</v>
      </c>
      <c r="C107" s="13"/>
    </row>
    <row r="108" spans="2:3" x14ac:dyDescent="0.3">
      <c r="B108" s="1" t="str">
        <f>+'ESPH 2025'!A104</f>
        <v>T-TCI</v>
      </c>
      <c r="C108" s="13"/>
    </row>
    <row r="109" spans="2:3" x14ac:dyDescent="0.3">
      <c r="B109" s="1" t="str">
        <f>+'ESPH 2025'!A105</f>
        <v>Etapa I</v>
      </c>
      <c r="C109" s="147">
        <f>+'ESPH 2025'!M105</f>
        <v>13118</v>
      </c>
    </row>
    <row r="110" spans="2:3" x14ac:dyDescent="0.3">
      <c r="B110" s="1" t="str">
        <f>+'ESPH 2025'!A106</f>
        <v>Etapa II</v>
      </c>
      <c r="C110" s="147">
        <f>+'ESPH 2025'!M106</f>
        <v>73429</v>
      </c>
    </row>
    <row r="111" spans="2:3" x14ac:dyDescent="0.3">
      <c r="B111" s="1" t="str">
        <f>+'ESPH 2025'!A107</f>
        <v>Etapa III</v>
      </c>
      <c r="C111" s="147">
        <f>+'ESPH 2025'!M107</f>
        <v>78125</v>
      </c>
    </row>
    <row r="112" spans="2:3" x14ac:dyDescent="0.3">
      <c r="B112" s="135" t="str">
        <f>+'ESPH 2025'!A108</f>
        <v>Etapa IV</v>
      </c>
      <c r="C112" s="148">
        <f>+'ESPH 2025'!M108</f>
        <v>44851</v>
      </c>
    </row>
    <row r="113" spans="2:3" x14ac:dyDescent="0.3">
      <c r="B113" s="67" t="str">
        <f>+'ESPH 2025'!A109</f>
        <v>Tarifa máxima para la compra-venta de
excedentes de energía</v>
      </c>
      <c r="C113" s="13"/>
    </row>
    <row r="114" spans="2:3" x14ac:dyDescent="0.3">
      <c r="B114" s="67" t="str">
        <f>+'ESPH 2025'!A110</f>
        <v>T-TCVE</v>
      </c>
      <c r="C114" s="13"/>
    </row>
    <row r="115" spans="2:3" x14ac:dyDescent="0.3">
      <c r="B115" s="1" t="str">
        <f>+'ESPH 2025'!A111</f>
        <v>Periodo Noche</v>
      </c>
      <c r="C115" s="13">
        <f>+'ESPH 2025'!M111</f>
        <v>27.190000000000023</v>
      </c>
    </row>
    <row r="116" spans="2:3" x14ac:dyDescent="0.3">
      <c r="B116" s="1" t="str">
        <f>+'ESPH 2025'!A112</f>
        <v>Periodo Punta</v>
      </c>
      <c r="C116" s="13">
        <f>+'ESPH 2025'!M112</f>
        <v>55.549999999999969</v>
      </c>
    </row>
    <row r="117" spans="2:3" x14ac:dyDescent="0.3">
      <c r="B117" s="135" t="str">
        <f>+'ESPH 2025'!A113</f>
        <v>Periodo Valle</v>
      </c>
      <c r="C117" s="115">
        <f>+'ESPH 2025'!M113</f>
        <v>41.47000000000002</v>
      </c>
    </row>
    <row r="118" spans="2:3" x14ac:dyDescent="0.3">
      <c r="B118" s="67" t="str">
        <f>+'ESPH 2025'!A114</f>
        <v>Tarifa de los recursos energéticos distribuidos</v>
      </c>
      <c r="C118" s="13"/>
    </row>
    <row r="119" spans="2:3" x14ac:dyDescent="0.3">
      <c r="B119" s="67" t="str">
        <f>+'ESPH 2025'!A115</f>
        <v>T-TDER</v>
      </c>
      <c r="C119" s="13"/>
    </row>
    <row r="120" spans="2:3" x14ac:dyDescent="0.3">
      <c r="B120" s="135" t="str">
        <f>+'ESPH 2025'!A116</f>
        <v>Por kW instalado</v>
      </c>
      <c r="C120" s="148">
        <f>+'ESPH 2025'!M116</f>
        <v>217</v>
      </c>
    </row>
    <row r="121" spans="2:3" x14ac:dyDescent="0.3">
      <c r="B121" s="67" t="str">
        <f>+'ESPH 2025'!A117</f>
        <v xml:space="preserve">Tarifa de peajes de distribución </v>
      </c>
      <c r="C121" s="13"/>
    </row>
    <row r="122" spans="2:3" x14ac:dyDescent="0.3">
      <c r="B122" s="67" t="str">
        <f>+'ESPH 2025'!A118</f>
        <v>T-TPDx</v>
      </c>
      <c r="C122" s="13"/>
    </row>
    <row r="123" spans="2:3" x14ac:dyDescent="0.3">
      <c r="B123" s="135" t="str">
        <f>+'ESPH 2025'!A119</f>
        <v>Por Energía transportada</v>
      </c>
      <c r="C123" s="115">
        <f>+'ESPH 2025'!M119</f>
        <v>0.60999999999999976</v>
      </c>
    </row>
    <row r="124" spans="2:3" x14ac:dyDescent="0.3">
      <c r="C124" s="13"/>
    </row>
    <row r="125" spans="2:3" x14ac:dyDescent="0.3">
      <c r="C125" s="13"/>
    </row>
    <row r="126" spans="2:3" x14ac:dyDescent="0.3">
      <c r="C126" s="13"/>
    </row>
    <row r="127" spans="2:3" x14ac:dyDescent="0.3">
      <c r="C127" s="13"/>
    </row>
    <row r="128" spans="2:3" x14ac:dyDescent="0.3">
      <c r="B128" s="67"/>
      <c r="C128" s="21"/>
    </row>
    <row r="129" spans="1:11" x14ac:dyDescent="0.3">
      <c r="B129" s="67"/>
      <c r="C129" s="21"/>
    </row>
    <row r="130" spans="1:11" x14ac:dyDescent="0.3">
      <c r="A130" s="1">
        <v>79</v>
      </c>
      <c r="B130" s="179"/>
      <c r="C130" s="179"/>
      <c r="D130" s="179"/>
      <c r="E130" s="179"/>
      <c r="F130" s="179"/>
    </row>
    <row r="131" spans="1:11" x14ac:dyDescent="0.3">
      <c r="B131" s="2"/>
      <c r="C131" s="2"/>
      <c r="D131" s="2"/>
      <c r="E131" s="2"/>
      <c r="F131" s="2"/>
    </row>
    <row r="132" spans="1:11" x14ac:dyDescent="0.3">
      <c r="B132" s="2"/>
      <c r="C132" s="2"/>
      <c r="D132" s="2"/>
      <c r="E132" s="2"/>
      <c r="F132" s="2"/>
    </row>
    <row r="133" spans="1:11" x14ac:dyDescent="0.3">
      <c r="B133" s="180" t="s">
        <v>67</v>
      </c>
      <c r="C133" s="180"/>
      <c r="D133" s="2"/>
      <c r="E133" s="2"/>
      <c r="F133" s="2"/>
    </row>
    <row r="134" spans="1:11" ht="30.75" customHeight="1" x14ac:dyDescent="0.3">
      <c r="B134" s="180" t="s">
        <v>219</v>
      </c>
      <c r="C134" s="180"/>
      <c r="D134" s="2"/>
      <c r="E134" s="2"/>
      <c r="F134" s="2"/>
    </row>
    <row r="135" spans="1:11" x14ac:dyDescent="0.3">
      <c r="A135" s="1">
        <v>80</v>
      </c>
      <c r="B135" s="109" t="str">
        <f>+'ESPH 2022'!A104</f>
        <v>º</v>
      </c>
      <c r="C135" s="109">
        <f>+'ESPH 2025'!B121</f>
        <v>0</v>
      </c>
      <c r="D135" s="22"/>
      <c r="E135" s="22"/>
      <c r="F135" s="22"/>
      <c r="G135" s="22"/>
      <c r="H135" s="22"/>
      <c r="I135" s="22"/>
      <c r="J135" s="22"/>
      <c r="K135" s="22"/>
    </row>
    <row r="136" spans="1:11" x14ac:dyDescent="0.3">
      <c r="A136" s="1">
        <v>81</v>
      </c>
      <c r="B136" s="112" t="str">
        <f>+'ESPH 2022'!A105</f>
        <v>VENTAS AL SERVICIO DE DISTRIBUCIÓN</v>
      </c>
      <c r="C136" s="112"/>
    </row>
    <row r="137" spans="1:11" x14ac:dyDescent="0.3">
      <c r="A137" s="1">
        <v>82</v>
      </c>
      <c r="B137" s="66" t="str">
        <f>+'ESPH 2022'!A106</f>
        <v>T-SD</v>
      </c>
      <c r="C137" s="66"/>
    </row>
    <row r="138" spans="1:11" x14ac:dyDescent="0.3">
      <c r="A138" s="1">
        <v>83</v>
      </c>
      <c r="B138" s="22" t="str">
        <f>+'ESPH 2022'!A107</f>
        <v>a. Energía Punta Máximo</v>
      </c>
      <c r="C138" s="22">
        <f>+'ESPH 2025'!J125</f>
        <v>0</v>
      </c>
    </row>
    <row r="139" spans="1:11" x14ac:dyDescent="0.3">
      <c r="B139" s="22" t="str">
        <f>+'ESPH 2022'!A108</f>
        <v>b. Energía Punta Mínimo</v>
      </c>
      <c r="C139" s="22">
        <f>+'ESPH 2025'!J126</f>
        <v>0</v>
      </c>
    </row>
    <row r="140" spans="1:11" x14ac:dyDescent="0.3">
      <c r="B140" s="22" t="str">
        <f>+'ESPH 2022'!A109</f>
        <v>c. Energía Valle Máximo</v>
      </c>
      <c r="C140" s="22">
        <f>+'ESPH 2025'!J127</f>
        <v>0</v>
      </c>
    </row>
    <row r="141" spans="1:11" x14ac:dyDescent="0.3">
      <c r="B141" s="22" t="str">
        <f>+'ESPH 2022'!A110</f>
        <v>d. Energía Valle Mínimo</v>
      </c>
      <c r="C141" s="22">
        <f>+'ESPH 2025'!J128</f>
        <v>0</v>
      </c>
    </row>
    <row r="142" spans="1:11" x14ac:dyDescent="0.3">
      <c r="B142" s="22" t="str">
        <f>+'ESPH 2022'!A111</f>
        <v>e. Energía Noche Máximo</v>
      </c>
      <c r="C142" s="22">
        <f>+'ESPH 2025'!J129</f>
        <v>0</v>
      </c>
    </row>
    <row r="143" spans="1:11" x14ac:dyDescent="0.3">
      <c r="B143" s="111" t="str">
        <f>+'ESPH 2022'!A112</f>
        <v>f. Energía Noche Mínimo</v>
      </c>
      <c r="C143" s="111">
        <f>+'ESPH 2025'!J130</f>
        <v>0</v>
      </c>
    </row>
    <row r="144" spans="1:11" x14ac:dyDescent="0.3">
      <c r="B144" s="22"/>
      <c r="C144" s="22"/>
    </row>
    <row r="145" spans="2:6" x14ac:dyDescent="0.3">
      <c r="B145" s="66"/>
      <c r="C145" s="21"/>
    </row>
    <row r="146" spans="2:6" x14ac:dyDescent="0.3">
      <c r="B146" s="44" t="s">
        <v>74</v>
      </c>
      <c r="C146" s="184" t="str">
        <f>'ICE vig'!$C$190:$F$190</f>
        <v>Gaceta 237, Alcance 257 del 21/12/2025</v>
      </c>
      <c r="D146" s="184"/>
      <c r="E146" s="184"/>
      <c r="F146" s="184"/>
    </row>
    <row r="156" spans="2:6" ht="20.100000000000001" customHeight="1" x14ac:dyDescent="0.3"/>
    <row r="157" spans="2:6" ht="34.5" customHeight="1" x14ac:dyDescent="0.3"/>
    <row r="158" spans="2:6" ht="20.100000000000001" customHeight="1" x14ac:dyDescent="0.3"/>
    <row r="159" spans="2:6" ht="20.100000000000001" customHeight="1" x14ac:dyDescent="0.3"/>
    <row r="160" spans="2:6" ht="20.100000000000001" customHeight="1" x14ac:dyDescent="0.3">
      <c r="C160" s="15"/>
    </row>
    <row r="161" spans="2:3" s="16" customFormat="1" ht="20.100000000000001" customHeight="1" x14ac:dyDescent="0.3"/>
    <row r="162" spans="2:3" s="16" customFormat="1" ht="20.100000000000001" customHeight="1" x14ac:dyDescent="0.3"/>
    <row r="163" spans="2:3" s="16" customFormat="1" ht="20.100000000000001" customHeight="1" x14ac:dyDescent="0.3"/>
    <row r="164" spans="2:3" s="16" customFormat="1" ht="20.100000000000001" customHeight="1" x14ac:dyDescent="0.3"/>
    <row r="165" spans="2:3" s="16" customFormat="1" ht="20.100000000000001" customHeight="1" x14ac:dyDescent="0.3">
      <c r="B165" s="179">
        <f>'ESPH 2022'!A119</f>
        <v>0</v>
      </c>
      <c r="C165" s="179"/>
    </row>
    <row r="166" spans="2:3" s="16" customFormat="1" ht="20.100000000000001" customHeight="1" x14ac:dyDescent="0.3">
      <c r="B166" s="180">
        <f>'ESPH 2022'!A120</f>
        <v>0</v>
      </c>
      <c r="C166" s="180"/>
    </row>
    <row r="167" spans="2:3" s="16" customFormat="1" ht="21.75" customHeight="1" x14ac:dyDescent="0.3"/>
    <row r="168" spans="2:3" s="16" customFormat="1" ht="20.100000000000001" customHeight="1" x14ac:dyDescent="0.3"/>
    <row r="169" spans="2:3" s="16" customFormat="1" ht="20.100000000000001" customHeight="1" x14ac:dyDescent="0.3"/>
    <row r="170" spans="2:3" s="16" customFormat="1" ht="20.100000000000001" customHeight="1" x14ac:dyDescent="0.3"/>
    <row r="187" spans="2:2" x14ac:dyDescent="0.3">
      <c r="B187" s="22">
        <f>'ESPH 2022'!A144</f>
        <v>0</v>
      </c>
    </row>
    <row r="188" spans="2:2" x14ac:dyDescent="0.3">
      <c r="B188" s="22">
        <f>'ESPH 2022'!A145</f>
        <v>0</v>
      </c>
    </row>
  </sheetData>
  <mergeCells count="8">
    <mergeCell ref="B5:C5"/>
    <mergeCell ref="B6:C6"/>
    <mergeCell ref="B165:C165"/>
    <mergeCell ref="B166:C166"/>
    <mergeCell ref="C146:F146"/>
    <mergeCell ref="B130:F130"/>
    <mergeCell ref="B134:C134"/>
    <mergeCell ref="B133:C133"/>
  </mergeCells>
  <pageMargins left="0.7" right="0.7" top="0.75" bottom="0.75" header="0.3" footer="0.3"/>
  <pageSetup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34"/>
  <dimension ref="A5:F168"/>
  <sheetViews>
    <sheetView topLeftCell="B38" workbookViewId="0">
      <selection activeCell="B38" sqref="A1:XFD1048576"/>
    </sheetView>
  </sheetViews>
  <sheetFormatPr baseColWidth="10" defaultColWidth="11.44140625" defaultRowHeight="14.4" x14ac:dyDescent="0.3"/>
  <cols>
    <col min="1" max="1" width="3" style="1" hidden="1" customWidth="1"/>
    <col min="2" max="2" width="66.5546875" style="1" customWidth="1"/>
    <col min="3" max="3" width="12.109375" style="1" bestFit="1" customWidth="1"/>
    <col min="4" max="16384" width="11.44140625" style="1"/>
  </cols>
  <sheetData>
    <row r="5" spans="1:3" ht="12" customHeight="1" x14ac:dyDescent="0.3">
      <c r="B5" s="179" t="s">
        <v>65</v>
      </c>
      <c r="C5" s="179"/>
    </row>
    <row r="6" spans="1:3" ht="45.75" customHeight="1" x14ac:dyDescent="0.3">
      <c r="B6" s="180" t="s">
        <v>262</v>
      </c>
      <c r="C6" s="180"/>
    </row>
    <row r="7" spans="1:3" x14ac:dyDescent="0.3">
      <c r="A7" s="1">
        <v>1</v>
      </c>
      <c r="B7" s="17" t="str">
        <f>'CL 2022'!A7</f>
        <v>Tipo de tarifa y bloque</v>
      </c>
      <c r="C7" s="18" t="str">
        <f ca="1">VLOOKUP(MONTH(TODAY()),Meses!$A$1:$B$12,2,0)</f>
        <v>Agosto</v>
      </c>
    </row>
    <row r="8" spans="1:3" x14ac:dyDescent="0.3">
      <c r="A8" s="1">
        <f>A7+1</f>
        <v>2</v>
      </c>
      <c r="B8" s="51" t="str">
        <f>'CL 2022'!A8</f>
        <v>RESIDENCIAL</v>
      </c>
      <c r="C8" s="21"/>
    </row>
    <row r="9" spans="1:3" x14ac:dyDescent="0.3">
      <c r="A9" s="1">
        <f t="shared" ref="A9:A41" si="0">A8+1</f>
        <v>3</v>
      </c>
      <c r="B9" s="20" t="str">
        <f>'CL 2022'!A9</f>
        <v>T-RE</v>
      </c>
      <c r="C9" s="21"/>
    </row>
    <row r="10" spans="1:3" x14ac:dyDescent="0.3">
      <c r="A10" s="1">
        <f t="shared" si="0"/>
        <v>4</v>
      </c>
      <c r="B10" s="22" t="str">
        <f>'CL 2022'!A10</f>
        <v>a. Bloque 0-145 kWh</v>
      </c>
      <c r="C10" s="13">
        <f>+'CL 2025'!M10</f>
        <v>1631.8499999999992</v>
      </c>
    </row>
    <row r="11" spans="1:3" x14ac:dyDescent="0.3">
      <c r="A11" s="1">
        <f t="shared" si="0"/>
        <v>5</v>
      </c>
      <c r="B11" s="22" t="str">
        <f>'CL 2022'!A11</f>
        <v>b. Bloque 0-145 kWh</v>
      </c>
      <c r="C11" s="13">
        <f>+'CL 2025'!M11</f>
        <v>51.930000000000007</v>
      </c>
    </row>
    <row r="12" spans="1:3" x14ac:dyDescent="0.3">
      <c r="A12" s="1">
        <f t="shared" si="0"/>
        <v>6</v>
      </c>
      <c r="B12" s="22" t="str">
        <f>'CL 2022'!A12</f>
        <v>c. Bloque 146-200 kWh</v>
      </c>
      <c r="C12" s="13">
        <f>+'CL 2025'!M12</f>
        <v>3941.25</v>
      </c>
    </row>
    <row r="13" spans="1:3" x14ac:dyDescent="0.3">
      <c r="A13" s="1">
        <f t="shared" si="0"/>
        <v>7</v>
      </c>
      <c r="B13" s="22" t="str">
        <f>'CL 2022'!A13</f>
        <v>d. Bloque 146-200 kWh</v>
      </c>
      <c r="C13" s="13">
        <f>+'CL 2025'!M13</f>
        <v>59.390000000000043</v>
      </c>
    </row>
    <row r="14" spans="1:3" x14ac:dyDescent="0.3">
      <c r="A14" s="1">
        <f t="shared" si="0"/>
        <v>8</v>
      </c>
      <c r="B14" s="22" t="str">
        <f>'CL 2022'!A14</f>
        <v>e. Bloque 201-270 kWh</v>
      </c>
      <c r="C14" s="13">
        <f>+'CL 2025'!M14</f>
        <v>4738.079999999999</v>
      </c>
    </row>
    <row r="15" spans="1:3" x14ac:dyDescent="0.3">
      <c r="A15" s="1">
        <f t="shared" si="0"/>
        <v>9</v>
      </c>
      <c r="B15" s="22" t="str">
        <f>'CL 2022'!A15</f>
        <v>f. Bloque 201-270 kWh</v>
      </c>
      <c r="C15" s="13">
        <f>+'CL 2025'!M15</f>
        <v>68.890000000000029</v>
      </c>
    </row>
    <row r="16" spans="1:3" x14ac:dyDescent="0.3">
      <c r="A16" s="1">
        <f t="shared" si="0"/>
        <v>10</v>
      </c>
      <c r="B16" s="22" t="str">
        <f>'CL 2022'!A16</f>
        <v>g. Bloque 271-390 kWh</v>
      </c>
      <c r="C16" s="13">
        <f>+'CL 2025'!M16</f>
        <v>6942.5199999999977</v>
      </c>
    </row>
    <row r="17" spans="1:3" x14ac:dyDescent="0.3">
      <c r="A17" s="1">
        <f t="shared" si="0"/>
        <v>11</v>
      </c>
      <c r="B17" s="22" t="str">
        <f>'CL 2022'!A17</f>
        <v>h. Bloque 271-390 kWh</v>
      </c>
      <c r="C17" s="13">
        <f>+'CL 2025'!M17</f>
        <v>79.91</v>
      </c>
    </row>
    <row r="18" spans="1:3" x14ac:dyDescent="0.3">
      <c r="A18" s="1">
        <f t="shared" si="0"/>
        <v>12</v>
      </c>
      <c r="B18" s="22" t="str">
        <f>'CL 2022'!A18</f>
        <v>i. Bloque mayor a 391 kWh</v>
      </c>
      <c r="C18" s="13">
        <f>+'CL 2025'!M18</f>
        <v>12262.71999999999</v>
      </c>
    </row>
    <row r="19" spans="1:3" x14ac:dyDescent="0.3">
      <c r="A19" s="1">
        <f t="shared" si="0"/>
        <v>13</v>
      </c>
      <c r="B19" s="22" t="str">
        <f>'CL 2022'!A19</f>
        <v>j. Bloque mayor a 391 kWh</v>
      </c>
      <c r="C19" s="13">
        <f>+'CL 2025'!M19</f>
        <v>92.699999999999974</v>
      </c>
    </row>
    <row r="20" spans="1:3" x14ac:dyDescent="0.3">
      <c r="A20" s="1">
        <f t="shared" si="0"/>
        <v>14</v>
      </c>
      <c r="B20" s="22" t="str">
        <f>'CL 2022'!A20</f>
        <v>j.a.Por consumo de energía (kWh)</v>
      </c>
      <c r="C20" s="13">
        <f>+'CL 2025'!M20</f>
        <v>12262.71999999999</v>
      </c>
    </row>
    <row r="21" spans="1:3" x14ac:dyDescent="0.3">
      <c r="A21" s="1">
        <f t="shared" si="0"/>
        <v>15</v>
      </c>
      <c r="B21" s="22" t="str">
        <f>'CL 2022'!A21</f>
        <v>j.b. Por consumo de energía (kWh)</v>
      </c>
      <c r="C21" s="13">
        <f>+'CL 2025'!M21</f>
        <v>75.380000000000052</v>
      </c>
    </row>
    <row r="22" spans="1:3" x14ac:dyDescent="0.3">
      <c r="A22" s="1">
        <f t="shared" si="0"/>
        <v>16</v>
      </c>
      <c r="B22" s="22" t="str">
        <f>'CL 2022'!A22</f>
        <v>j.c. Por consumo de energía (kW)</v>
      </c>
      <c r="C22" s="13">
        <f>+'CL 2025'!M22</f>
        <v>4565.6900000000014</v>
      </c>
    </row>
    <row r="23" spans="1:3" x14ac:dyDescent="0.3">
      <c r="A23" s="1">
        <f t="shared" si="0"/>
        <v>17</v>
      </c>
      <c r="B23" s="109" t="str">
        <f>'CL 2022'!A23</f>
        <v>COMERCIOS Y SERVICIOS</v>
      </c>
      <c r="C23" s="57"/>
    </row>
    <row r="24" spans="1:3" x14ac:dyDescent="0.3">
      <c r="A24" s="1">
        <f t="shared" si="0"/>
        <v>18</v>
      </c>
      <c r="B24" s="66" t="str">
        <f>'CL 2022'!A24</f>
        <v>T-CO</v>
      </c>
      <c r="C24" s="13"/>
    </row>
    <row r="25" spans="1:3" x14ac:dyDescent="0.3">
      <c r="A25" s="1">
        <f t="shared" si="0"/>
        <v>19</v>
      </c>
      <c r="B25" s="22" t="str">
        <f>'CL 2022'!A25</f>
        <v>a. Consumo de Energía menor o igual a 3000 kWh</v>
      </c>
      <c r="C25" s="13">
        <f>+'CL 2025'!M25</f>
        <v>92.699999999999974</v>
      </c>
    </row>
    <row r="26" spans="1:3" x14ac:dyDescent="0.3">
      <c r="A26" s="1">
        <f t="shared" si="0"/>
        <v>20</v>
      </c>
      <c r="B26" s="22" t="str">
        <f>'CL 2022'!A26</f>
        <v>b. Bloque 0-3000 kWh</v>
      </c>
      <c r="C26" s="13">
        <f>+'CL 2025'!M26</f>
        <v>226140</v>
      </c>
    </row>
    <row r="27" spans="1:3" x14ac:dyDescent="0.3">
      <c r="A27" s="1">
        <f t="shared" si="0"/>
        <v>21</v>
      </c>
      <c r="B27" s="22" t="str">
        <f>'CL 2022'!A27</f>
        <v>c. Bloque mayor a 3000 kWh</v>
      </c>
      <c r="C27" s="13">
        <f>+'CL 2025'!M27</f>
        <v>75.380000000000052</v>
      </c>
    </row>
    <row r="28" spans="1:3" x14ac:dyDescent="0.3">
      <c r="A28" s="1">
        <f t="shared" si="0"/>
        <v>22</v>
      </c>
      <c r="B28" s="22" t="str">
        <f>'CL 2022'!A28</f>
        <v>d. Bloque 0-10 kW</v>
      </c>
      <c r="C28" s="13">
        <f>+'CL 2025'!M28</f>
        <v>45656.89999999998</v>
      </c>
    </row>
    <row r="29" spans="1:3" x14ac:dyDescent="0.3">
      <c r="A29" s="1">
        <f t="shared" si="0"/>
        <v>23</v>
      </c>
      <c r="B29" s="22" t="str">
        <f>'CL 2022'!A29</f>
        <v>e. Bloque mayor a 10 kW</v>
      </c>
      <c r="C29" s="13">
        <f>+'CL 2025'!M29</f>
        <v>4565.6900000000014</v>
      </c>
    </row>
    <row r="30" spans="1:3" x14ac:dyDescent="0.3">
      <c r="A30" s="1">
        <f t="shared" si="0"/>
        <v>24</v>
      </c>
      <c r="B30" s="109" t="str">
        <f>'CL 2022'!A30</f>
        <v>INDUSTRIAL</v>
      </c>
      <c r="C30" s="57"/>
    </row>
    <row r="31" spans="1:3" x14ac:dyDescent="0.3">
      <c r="A31" s="1">
        <f t="shared" si="0"/>
        <v>25</v>
      </c>
      <c r="B31" s="66" t="str">
        <f>'CL 2022'!A31</f>
        <v>T-IN</v>
      </c>
      <c r="C31" s="13"/>
    </row>
    <row r="32" spans="1:3" x14ac:dyDescent="0.3">
      <c r="A32" s="1">
        <f t="shared" si="0"/>
        <v>26</v>
      </c>
      <c r="B32" s="22" t="str">
        <f>'CL 2022'!A32</f>
        <v>a. Consumo de Energía menor o igual a 3000 kWh</v>
      </c>
      <c r="C32" s="13">
        <f>+'CL 2025'!M32</f>
        <v>95.090000000000032</v>
      </c>
    </row>
    <row r="33" spans="1:3" x14ac:dyDescent="0.3">
      <c r="A33" s="1">
        <f t="shared" si="0"/>
        <v>27</v>
      </c>
      <c r="B33" s="22" t="str">
        <f>'CL 2022'!A33</f>
        <v>b. Bloque 0-3000 kWh</v>
      </c>
      <c r="C33" s="13">
        <f>+'CL 2025'!M33</f>
        <v>231930</v>
      </c>
    </row>
    <row r="34" spans="1:3" x14ac:dyDescent="0.3">
      <c r="A34" s="1">
        <f t="shared" si="0"/>
        <v>28</v>
      </c>
      <c r="B34" s="22" t="str">
        <f>'CL 2022'!A34</f>
        <v>c. Bloque mayor a 3000 kWh</v>
      </c>
      <c r="C34" s="13">
        <f>+'CL 2025'!M34</f>
        <v>77.30999999999996</v>
      </c>
    </row>
    <row r="35" spans="1:3" x14ac:dyDescent="0.3">
      <c r="A35" s="1">
        <f t="shared" si="0"/>
        <v>29</v>
      </c>
      <c r="B35" s="22" t="str">
        <f>'CL 2022'!A35</f>
        <v>d. Bloque 0-10 kW</v>
      </c>
      <c r="C35" s="13">
        <f>+'CL 2025'!M35</f>
        <v>46833.5</v>
      </c>
    </row>
    <row r="36" spans="1:3" x14ac:dyDescent="0.3">
      <c r="A36" s="1">
        <f t="shared" si="0"/>
        <v>30</v>
      </c>
      <c r="B36" s="22" t="str">
        <f>'CL 2022'!A36</f>
        <v>e. Bloque mayor a 10 kW</v>
      </c>
      <c r="C36" s="13">
        <f>+'CL 2025'!M36</f>
        <v>4683.3500000000031</v>
      </c>
    </row>
    <row r="37" spans="1:3" x14ac:dyDescent="0.3">
      <c r="A37" s="1">
        <f t="shared" si="0"/>
        <v>31</v>
      </c>
      <c r="B37" s="109" t="str">
        <f>'CL 2022'!A37</f>
        <v>MEDIA TENSIÓN (T-MT)</v>
      </c>
      <c r="C37" s="63"/>
    </row>
    <row r="38" spans="1:3" x14ac:dyDescent="0.3">
      <c r="A38" s="1">
        <f t="shared" si="0"/>
        <v>32</v>
      </c>
      <c r="B38" s="66" t="str">
        <f>'CL 2022'!A38</f>
        <v>T-MT</v>
      </c>
      <c r="C38" s="13"/>
    </row>
    <row r="39" spans="1:3" x14ac:dyDescent="0.3">
      <c r="A39" s="1">
        <f t="shared" si="0"/>
        <v>33</v>
      </c>
      <c r="B39" s="22" t="str">
        <f>+'CL 2025'!A39</f>
        <v>a. Energía Punta (Máxima)</v>
      </c>
      <c r="C39" s="13">
        <f>+'CL 2025'!M39</f>
        <v>82.71999999999997</v>
      </c>
    </row>
    <row r="40" spans="1:3" x14ac:dyDescent="0.3">
      <c r="A40" s="1">
        <f t="shared" si="0"/>
        <v>34</v>
      </c>
      <c r="B40" s="22" t="str">
        <f>+'CL 2025'!A40</f>
        <v>b. Energía Punta (Mínimo)</v>
      </c>
      <c r="C40" s="13">
        <f>+'CL 2025'!M40</f>
        <v>78.34</v>
      </c>
    </row>
    <row r="41" spans="1:3" x14ac:dyDescent="0.3">
      <c r="A41" s="76">
        <f t="shared" si="0"/>
        <v>35</v>
      </c>
      <c r="B41" s="22" t="str">
        <f>+'CL 2025'!A41</f>
        <v>c. Energía Valle (Máxima)</v>
      </c>
      <c r="C41" s="13">
        <f>+'CL 2025'!M41</f>
        <v>41.359999999999985</v>
      </c>
    </row>
    <row r="42" spans="1:3" x14ac:dyDescent="0.3">
      <c r="B42" s="22" t="str">
        <f>+'CL 2025'!A42</f>
        <v>d. Energía Valle (Mínimo)</v>
      </c>
      <c r="C42" s="13">
        <f>+'CL 2025'!M42</f>
        <v>39.17</v>
      </c>
    </row>
    <row r="43" spans="1:3" x14ac:dyDescent="0.3">
      <c r="A43" s="1">
        <v>38</v>
      </c>
      <c r="B43" s="22" t="str">
        <f>+'CL 2025'!A43</f>
        <v>e. Energía Noche (Máxima)</v>
      </c>
      <c r="C43" s="13">
        <f>+'CL 2025'!M43</f>
        <v>30.070000000000022</v>
      </c>
    </row>
    <row r="44" spans="1:3" x14ac:dyDescent="0.3">
      <c r="B44" s="22" t="str">
        <f>+'CL 2025'!A44</f>
        <v>f. Energía Noche (Mínimo)</v>
      </c>
      <c r="C44" s="13">
        <f>+'CL 2025'!M44</f>
        <v>28.490000000000006</v>
      </c>
    </row>
    <row r="45" spans="1:3" x14ac:dyDescent="0.3">
      <c r="B45" s="22" t="str">
        <f>+'CL 2025'!A45</f>
        <v>g. Potencia Punta (Máxima)</v>
      </c>
      <c r="C45" s="13">
        <f>+'CL 2025'!M45</f>
        <v>10197.75</v>
      </c>
    </row>
    <row r="46" spans="1:3" x14ac:dyDescent="0.3">
      <c r="A46" s="1">
        <v>41</v>
      </c>
      <c r="B46" s="22" t="str">
        <f>+'CL 2025'!A46</f>
        <v>h. Potencia Punta (Mínimo)</v>
      </c>
      <c r="C46" s="13">
        <f>+'CL 2025'!M46</f>
        <v>9658.2800000000043</v>
      </c>
    </row>
    <row r="47" spans="1:3" x14ac:dyDescent="0.3">
      <c r="B47" s="22" t="str">
        <f>+'CL 2025'!A47</f>
        <v>i. Potencia Valle (Máxima)</v>
      </c>
      <c r="C47" s="13">
        <f>+'CL 2025'!M47</f>
        <v>7284.100000000004</v>
      </c>
    </row>
    <row r="48" spans="1:3" x14ac:dyDescent="0.3">
      <c r="B48" s="22" t="str">
        <f>+'CL 2025'!A48</f>
        <v>j. Potencia Valle (Mínimo)</v>
      </c>
      <c r="C48" s="13">
        <f>+'CL 2025'!M48</f>
        <v>6898.7699999999977</v>
      </c>
    </row>
    <row r="49" spans="2:3" x14ac:dyDescent="0.3">
      <c r="B49" s="22" t="str">
        <f>+'CL 2025'!A49</f>
        <v>k. Potencia Noche (Máxima)</v>
      </c>
      <c r="C49" s="13">
        <f>+'CL 2025'!M49</f>
        <v>0</v>
      </c>
    </row>
    <row r="50" spans="2:3" x14ac:dyDescent="0.3">
      <c r="B50" s="22" t="str">
        <f>+'CL 2025'!A50</f>
        <v>l. Potencia Noche (Mínimo)</v>
      </c>
      <c r="C50" s="13">
        <f>+'CL 2025'!M50</f>
        <v>0</v>
      </c>
    </row>
    <row r="51" spans="2:3" x14ac:dyDescent="0.3">
      <c r="B51" s="68" t="str">
        <f>'CL 2022'!A57</f>
        <v>MEDIA TENSIÓN (T-MTb)</v>
      </c>
      <c r="C51" s="63"/>
    </row>
    <row r="52" spans="2:3" x14ac:dyDescent="0.3">
      <c r="B52" s="66" t="str">
        <f>'CL 2022'!A58</f>
        <v>T-MTb</v>
      </c>
      <c r="C52" s="13"/>
    </row>
    <row r="53" spans="2:3" x14ac:dyDescent="0.3">
      <c r="B53" s="22" t="str">
        <f>+'CL 2025'!A53</f>
        <v>a. Energía Punta (Máxima)</v>
      </c>
      <c r="C53" s="13">
        <f>+'CL 2025'!M53</f>
        <v>118.57999999999996</v>
      </c>
    </row>
    <row r="54" spans="2:3" x14ac:dyDescent="0.3">
      <c r="B54" s="22" t="str">
        <f>+'CL 2025'!A54</f>
        <v>b. Energía Punta (Mínimo)</v>
      </c>
      <c r="C54" s="13">
        <f>+'CL 2025'!M54</f>
        <v>112.30999999999996</v>
      </c>
    </row>
    <row r="55" spans="2:3" x14ac:dyDescent="0.3">
      <c r="B55" s="22" t="str">
        <f>+'CL 2025'!A55</f>
        <v>c. Energía Valle (Máxima)</v>
      </c>
      <c r="C55" s="13">
        <f>+'CL 2025'!M55</f>
        <v>40.74</v>
      </c>
    </row>
    <row r="56" spans="2:3" x14ac:dyDescent="0.3">
      <c r="B56" s="22" t="str">
        <f>+'CL 2025'!A56</f>
        <v>d. Energía Valle (Mínimo)</v>
      </c>
      <c r="C56" s="13">
        <f>+'CL 2025'!M56</f>
        <v>38.570000000000007</v>
      </c>
    </row>
    <row r="57" spans="2:3" x14ac:dyDescent="0.3">
      <c r="B57" s="22" t="str">
        <f>+'CL 2025'!A57</f>
        <v>e. Energía Noche (Máxima)</v>
      </c>
      <c r="C57" s="13">
        <f>+'CL 2025'!M57</f>
        <v>26.149999999999984</v>
      </c>
    </row>
    <row r="58" spans="2:3" x14ac:dyDescent="0.3">
      <c r="B58" s="22" t="str">
        <f>+'CL 2025'!A58</f>
        <v>f. Energía Noche (Mínimo)</v>
      </c>
      <c r="C58" s="13">
        <f>+'CL 2025'!M58</f>
        <v>24.779999999999983</v>
      </c>
    </row>
    <row r="59" spans="2:3" x14ac:dyDescent="0.3">
      <c r="B59" s="22" t="str">
        <f>+'CL 2025'!A59</f>
        <v>g. Potencia Punta (Máxima)</v>
      </c>
      <c r="C59" s="13">
        <f>+'CL 2025'!M59</f>
        <v>2604.9499999999985</v>
      </c>
    </row>
    <row r="60" spans="2:3" x14ac:dyDescent="0.3">
      <c r="B60" s="22" t="str">
        <f>+'CL 2025'!A60</f>
        <v>h. Potencia Punta (Mínimo)</v>
      </c>
      <c r="C60" s="13">
        <f>+'CL 2025'!M60</f>
        <v>2467.1499999999996</v>
      </c>
    </row>
    <row r="61" spans="2:3" x14ac:dyDescent="0.3">
      <c r="B61" s="22" t="str">
        <f>+'CL 2025'!A61</f>
        <v>i. Potencia Valle (Máxima)</v>
      </c>
      <c r="C61" s="13">
        <f>+'CL 2025'!M61</f>
        <v>1818.4899999999996</v>
      </c>
    </row>
    <row r="62" spans="2:3" x14ac:dyDescent="0.3">
      <c r="B62" s="22" t="str">
        <f>+'CL 2025'!A62</f>
        <v>j. Potencia Valle (Mínimo)</v>
      </c>
      <c r="C62" s="13">
        <f>+'CL 2025'!M62</f>
        <v>1722.2900000000006</v>
      </c>
    </row>
    <row r="63" spans="2:3" x14ac:dyDescent="0.3">
      <c r="B63" s="22" t="str">
        <f>+'CL 2025'!A63</f>
        <v>k. Potencia Noche (Máxima)</v>
      </c>
      <c r="C63" s="13">
        <f>+'CL 2025'!M63</f>
        <v>1165.3300000000008</v>
      </c>
    </row>
    <row r="64" spans="2:3" x14ac:dyDescent="0.3">
      <c r="B64" s="116" t="str">
        <f>+'CL 2025'!A64</f>
        <v>l. Potencia Noche (Mínimo)</v>
      </c>
      <c r="C64" s="115">
        <f>+'CL 2025'!M64</f>
        <v>1103.6899999999998</v>
      </c>
    </row>
    <row r="65" spans="2:3" x14ac:dyDescent="0.3">
      <c r="B65" s="66" t="str">
        <f>'CL 2022'!A77</f>
        <v>ALUMBRADO PÚBLICO</v>
      </c>
      <c r="C65" s="13"/>
    </row>
    <row r="66" spans="2:3" x14ac:dyDescent="0.3">
      <c r="B66" s="66" t="str">
        <f>'CL 2022'!A78</f>
        <v>T-AP</v>
      </c>
      <c r="C66" s="13"/>
    </row>
    <row r="67" spans="2:3" x14ac:dyDescent="0.3">
      <c r="B67" s="22" t="str">
        <f>'CL 2022'!A79</f>
        <v>a. Bloque 0-30 kWh</v>
      </c>
      <c r="C67" s="13">
        <f>+'CL 2025'!M67</f>
        <v>122.09999999999994</v>
      </c>
    </row>
    <row r="68" spans="2:3" x14ac:dyDescent="0.3">
      <c r="B68" s="22" t="str">
        <f>'CL 2022'!A80</f>
        <v>b. Bloque 31-50 000 kWh</v>
      </c>
      <c r="C68" s="13">
        <f>+'CL 2025'!M68</f>
        <v>4.0699999999999967</v>
      </c>
    </row>
    <row r="69" spans="2:3" x14ac:dyDescent="0.3">
      <c r="B69" s="62" t="str">
        <f>'CL 2022'!A81</f>
        <v>c. Bloque mayor a 50 000 kWh</v>
      </c>
      <c r="C69" s="115">
        <f>+'CL 2025'!M69</f>
        <v>203500</v>
      </c>
    </row>
    <row r="70" spans="2:3" x14ac:dyDescent="0.3">
      <c r="B70" s="66" t="str">
        <f>'CL 2022'!A82</f>
        <v>Tarifa de acceso</v>
      </c>
      <c r="C70" s="13"/>
    </row>
    <row r="71" spans="2:3" x14ac:dyDescent="0.3">
      <c r="B71" s="66" t="str">
        <f>'CL 2022'!A83</f>
        <v>T-TA</v>
      </c>
      <c r="C71" s="13"/>
    </row>
    <row r="72" spans="2:3" x14ac:dyDescent="0.3">
      <c r="B72" s="62" t="str">
        <f>'CL 2022'!A84</f>
        <v>a. Consumo de Energía cada kWh</v>
      </c>
      <c r="C72" s="63">
        <f>+'CL 2025'!M72</f>
        <v>21.84</v>
      </c>
    </row>
    <row r="73" spans="2:3" x14ac:dyDescent="0.3">
      <c r="B73" s="22" t="str">
        <f>'CL 2022'!A85</f>
        <v>Tarifa en centros de recarga rápida</v>
      </c>
      <c r="C73" s="13"/>
    </row>
    <row r="74" spans="2:3" x14ac:dyDescent="0.3">
      <c r="B74" s="66" t="str">
        <f>'CL 2022'!A86</f>
        <v>T-VE</v>
      </c>
      <c r="C74" s="13"/>
    </row>
    <row r="75" spans="2:3" x14ac:dyDescent="0.3">
      <c r="B75" s="68" t="str">
        <f>'CL 2022'!A87</f>
        <v>b. Por minuto de recarga de energía</v>
      </c>
      <c r="C75" s="63">
        <f>+'CL 2025'!M75</f>
        <v>137</v>
      </c>
    </row>
    <row r="76" spans="2:3" x14ac:dyDescent="0.3">
      <c r="B76" s="22" t="str">
        <f>'CL 2022'!A88</f>
        <v>Tarifa en centros de recarga en planteles para autobuses electricos</v>
      </c>
      <c r="C76" s="13"/>
    </row>
    <row r="77" spans="2:3" x14ac:dyDescent="0.3">
      <c r="B77" s="66" t="str">
        <f>'CL 2022'!A89</f>
        <v>T-BE</v>
      </c>
      <c r="C77" s="13"/>
    </row>
    <row r="78" spans="2:3" x14ac:dyDescent="0.3">
      <c r="B78" s="68" t="str">
        <f>'CL 2022'!A90</f>
        <v>b. Consumo de Energía cada kWh</v>
      </c>
      <c r="C78" s="63">
        <f>+'CL 2025'!M90</f>
        <v>52.869999999999955</v>
      </c>
    </row>
    <row r="79" spans="2:3" x14ac:dyDescent="0.3">
      <c r="B79" s="66" t="str">
        <f>'CL 2022'!A91</f>
        <v>TARIFA MEDIA TENSIÓN INTERCONECTADOS A BARRA DE 69 KV (T-MT69)</v>
      </c>
      <c r="C79" s="13"/>
    </row>
    <row r="80" spans="2:3" x14ac:dyDescent="0.3">
      <c r="B80" s="66" t="str">
        <f>'CL 2022'!A92</f>
        <v>T-MT69</v>
      </c>
      <c r="C80" s="13"/>
    </row>
    <row r="81" spans="2:3" x14ac:dyDescent="0.3">
      <c r="B81" s="22" t="str">
        <f>+'CL 2025'!A93</f>
        <v>a. Energía Punta (Máxima)</v>
      </c>
      <c r="C81" s="13">
        <f>+'CL 2025'!M93</f>
        <v>77.539999999999978</v>
      </c>
    </row>
    <row r="82" spans="2:3" x14ac:dyDescent="0.3">
      <c r="B82" s="22" t="str">
        <f>+'CL 2025'!A94</f>
        <v>b. Energía Punta (Mínimo)</v>
      </c>
      <c r="C82" s="13">
        <f>+'CL 2025'!M94</f>
        <v>73.430000000000021</v>
      </c>
    </row>
    <row r="83" spans="2:3" x14ac:dyDescent="0.3">
      <c r="B83" s="22" t="str">
        <f>+'CL 2025'!A95</f>
        <v>c. Energía Valle (Máxima)</v>
      </c>
      <c r="C83" s="13">
        <f>+'CL 2025'!M95</f>
        <v>38.76</v>
      </c>
    </row>
    <row r="84" spans="2:3" x14ac:dyDescent="0.3">
      <c r="B84" s="22" t="str">
        <f>+'CL 2025'!A96</f>
        <v>d. Energía Valle (Mínimo)</v>
      </c>
      <c r="C84" s="13">
        <f>+'CL 2025'!M96</f>
        <v>36.710000000000015</v>
      </c>
    </row>
    <row r="85" spans="2:3" x14ac:dyDescent="0.3">
      <c r="B85" s="22" t="str">
        <f>+'CL 2025'!A97</f>
        <v>e. Energía Noche (Máxima)</v>
      </c>
      <c r="C85" s="13">
        <f>+'CL 2025'!M97</f>
        <v>28.190000000000023</v>
      </c>
    </row>
    <row r="86" spans="2:3" x14ac:dyDescent="0.3">
      <c r="B86" s="22" t="str">
        <f>+'CL 2025'!A98</f>
        <v>f. Energía Noche (Mínimo)</v>
      </c>
      <c r="C86" s="13">
        <f>+'CL 2025'!M98</f>
        <v>26.700000000000014</v>
      </c>
    </row>
    <row r="87" spans="2:3" x14ac:dyDescent="0.3">
      <c r="B87" s="22" t="str">
        <f>+'CL 2025'!A99</f>
        <v>g. Potencia Punta (Máxima)</v>
      </c>
      <c r="C87" s="13">
        <f>+'CL 2025'!M99</f>
        <v>2432.3000000000015</v>
      </c>
    </row>
    <row r="88" spans="2:3" x14ac:dyDescent="0.3">
      <c r="B88" s="22" t="str">
        <f>+'CL 2025'!A100</f>
        <v>h. Potencia Punta (Mínimo)</v>
      </c>
      <c r="C88" s="13">
        <f>+'CL 2025'!M100</f>
        <v>2303.64</v>
      </c>
    </row>
    <row r="89" spans="2:3" x14ac:dyDescent="0.3">
      <c r="B89" s="22" t="str">
        <f>+'CL 2025'!A101</f>
        <v>i. Potencia Valle (Máxima)</v>
      </c>
      <c r="C89" s="13">
        <f>+'CL 2025'!M101</f>
        <v>1737.349999999999</v>
      </c>
    </row>
    <row r="90" spans="2:3" x14ac:dyDescent="0.3">
      <c r="B90" s="22" t="str">
        <f>+'CL 2025'!A102</f>
        <v>j. Potencia Valle (Mínimo)</v>
      </c>
      <c r="C90" s="13">
        <f>+'CL 2025'!M102</f>
        <v>1645.4499999999991</v>
      </c>
    </row>
    <row r="91" spans="2:3" x14ac:dyDescent="0.3">
      <c r="B91" s="22" t="str">
        <f>+'CL 2025'!A103</f>
        <v>k. Potencia Noche (Máxima)</v>
      </c>
      <c r="C91" s="13">
        <f>+'CL 2025'!M103</f>
        <v>1131.3</v>
      </c>
    </row>
    <row r="92" spans="2:3" x14ac:dyDescent="0.3">
      <c r="B92" s="116" t="str">
        <f>+'CL 2025'!A104</f>
        <v>l. Potencia Noche (Mínimo)</v>
      </c>
      <c r="C92" s="115">
        <f>+'CL 2025'!M104</f>
        <v>1071.4599999999994</v>
      </c>
    </row>
    <row r="93" spans="2:3" x14ac:dyDescent="0.3">
      <c r="B93" s="22"/>
      <c r="C93" s="13"/>
    </row>
    <row r="94" spans="2:3" x14ac:dyDescent="0.3">
      <c r="B94" s="66" t="str">
        <f>+'CL 2023'!A100</f>
        <v>Tarifa residencial modalidad prepago</v>
      </c>
      <c r="C94" s="13"/>
    </row>
    <row r="95" spans="2:3" x14ac:dyDescent="0.3">
      <c r="B95" s="66" t="str">
        <f>+'CL 2023'!A101</f>
        <v>T-RP</v>
      </c>
      <c r="C95" s="13"/>
    </row>
    <row r="96" spans="2:3" x14ac:dyDescent="0.3">
      <c r="B96" s="22" t="str">
        <f>+'CL 2023'!A102</f>
        <v>a. Bloque 0-145 kWh</v>
      </c>
      <c r="C96" s="13">
        <f>+'CL 2025'!M78</f>
        <v>1631.8499999999992</v>
      </c>
    </row>
    <row r="97" spans="2:3" x14ac:dyDescent="0.3">
      <c r="B97" s="22" t="str">
        <f>+'CL 2023'!A103</f>
        <v>b. Bloque 0-145 kWh</v>
      </c>
      <c r="C97" s="13">
        <f>+'CL 2025'!M79</f>
        <v>51.930000000000007</v>
      </c>
    </row>
    <row r="98" spans="2:3" x14ac:dyDescent="0.3">
      <c r="B98" s="22" t="str">
        <f>+'CL 2023'!A104</f>
        <v xml:space="preserve">c. Bloque 146-200 kWh </v>
      </c>
      <c r="C98" s="13">
        <f>+'CL 2025'!M80</f>
        <v>3941.25</v>
      </c>
    </row>
    <row r="99" spans="2:3" x14ac:dyDescent="0.3">
      <c r="B99" s="22" t="str">
        <f>+'CL 2023'!A105</f>
        <v xml:space="preserve">d. Bloque 146-200 kWh </v>
      </c>
      <c r="C99" s="13">
        <f>+'CL 2025'!M81</f>
        <v>59.390000000000043</v>
      </c>
    </row>
    <row r="100" spans="2:3" x14ac:dyDescent="0.3">
      <c r="B100" s="22" t="str">
        <f>+'CL 2023'!A106</f>
        <v>e. Bloque 201-270 kWh</v>
      </c>
      <c r="C100" s="13">
        <f>+'CL 2025'!M82</f>
        <v>4738.079999999999</v>
      </c>
    </row>
    <row r="101" spans="2:3" x14ac:dyDescent="0.3">
      <c r="B101" s="22" t="str">
        <f>+'CL 2023'!A107</f>
        <v xml:space="preserve">f. Bloque 201-270 kWh </v>
      </c>
      <c r="C101" s="13">
        <f>+'CL 2025'!M83</f>
        <v>68.890000000000029</v>
      </c>
    </row>
    <row r="102" spans="2:3" x14ac:dyDescent="0.3">
      <c r="B102" s="22" t="str">
        <f>+'CL 2023'!A108</f>
        <v xml:space="preserve">g. Bloque 271-390 kWh </v>
      </c>
      <c r="C102" s="13">
        <f>+'CL 2025'!M84</f>
        <v>6942.5199999999977</v>
      </c>
    </row>
    <row r="103" spans="2:3" x14ac:dyDescent="0.3">
      <c r="B103" s="22" t="str">
        <f>+'CL 2023'!A109</f>
        <v xml:space="preserve">h. Bloque 271-390 kWh </v>
      </c>
      <c r="C103" s="13">
        <f>+'CL 2025'!M85</f>
        <v>79.91</v>
      </c>
    </row>
    <row r="104" spans="2:3" x14ac:dyDescent="0.3">
      <c r="B104" s="22" t="str">
        <f>+'CL 2023'!A110</f>
        <v xml:space="preserve">i. Bloque mayor a 391 kWh </v>
      </c>
      <c r="C104" s="13">
        <f>+'CL 2025'!M86</f>
        <v>12262.71999999999</v>
      </c>
    </row>
    <row r="105" spans="2:3" x14ac:dyDescent="0.3">
      <c r="B105" s="116" t="str">
        <f>+'CL 2023'!A111</f>
        <v xml:space="preserve">j. Bloque mayor a 391 kWh </v>
      </c>
      <c r="C105" s="115">
        <f>+'CL 2025'!M87</f>
        <v>92.699999999999974</v>
      </c>
    </row>
    <row r="106" spans="2:3" x14ac:dyDescent="0.3">
      <c r="B106" s="66" t="str">
        <f>+'CL 2025'!A105</f>
        <v>Tarifa para los costos de interconeción 
excedentes de energía (colones/kWh)</v>
      </c>
      <c r="C106" s="13"/>
    </row>
    <row r="107" spans="2:3" x14ac:dyDescent="0.3">
      <c r="B107" s="66" t="str">
        <f>+'CL 2025'!A106</f>
        <v>T-TCI</v>
      </c>
      <c r="C107" s="13"/>
    </row>
    <row r="108" spans="2:3" x14ac:dyDescent="0.3">
      <c r="B108" s="22" t="str">
        <f>+'CL 2025'!A107</f>
        <v>Etapa I</v>
      </c>
      <c r="C108" s="147">
        <f>+'CL 2025'!M107</f>
        <v>18682</v>
      </c>
    </row>
    <row r="109" spans="2:3" x14ac:dyDescent="0.3">
      <c r="B109" s="22" t="str">
        <f>+'CL 2025'!A108</f>
        <v>Etapa II</v>
      </c>
      <c r="C109" s="147">
        <f>+'CL 2025'!M108</f>
        <v>136216</v>
      </c>
    </row>
    <row r="110" spans="2:3" x14ac:dyDescent="0.3">
      <c r="B110" s="22" t="str">
        <f>+'CL 2025'!A109</f>
        <v>Etapa III</v>
      </c>
      <c r="C110" s="147">
        <f>+'CL 2025'!M109</f>
        <v>115766</v>
      </c>
    </row>
    <row r="111" spans="2:3" x14ac:dyDescent="0.3">
      <c r="B111" s="116" t="str">
        <f>+'CL 2025'!A110</f>
        <v>Etapa IV</v>
      </c>
      <c r="C111" s="148">
        <f>+'CL 2025'!M110</f>
        <v>96754</v>
      </c>
    </row>
    <row r="112" spans="2:3" x14ac:dyDescent="0.3">
      <c r="B112" s="66" t="str">
        <f>+'CL 2025'!A111</f>
        <v>Tarifa máxima para la compra-venta de
excedentes de energía</v>
      </c>
      <c r="C112" s="13"/>
    </row>
    <row r="113" spans="2:3" x14ac:dyDescent="0.3">
      <c r="B113" s="66" t="str">
        <f>+'CL 2025'!A112</f>
        <v>T-TCVE</v>
      </c>
      <c r="C113" s="13"/>
    </row>
    <row r="114" spans="2:3" x14ac:dyDescent="0.3">
      <c r="B114" s="22" t="str">
        <f>+'CL 2025'!A113</f>
        <v>Periodo Noche</v>
      </c>
      <c r="C114" s="13">
        <f>+'CL 2025'!M113</f>
        <v>29.72000000000002</v>
      </c>
    </row>
    <row r="115" spans="2:3" x14ac:dyDescent="0.3">
      <c r="B115" s="22" t="str">
        <f>+'CL 2025'!A114</f>
        <v>Periodo Punta</v>
      </c>
      <c r="C115" s="13">
        <f>+'CL 2025'!M114</f>
        <v>60.44000000000004</v>
      </c>
    </row>
    <row r="116" spans="2:3" x14ac:dyDescent="0.3">
      <c r="B116" s="116" t="str">
        <f>+'CL 2025'!A115</f>
        <v>Periodo Valle</v>
      </c>
      <c r="C116" s="115">
        <f>+'CL 2025'!M115</f>
        <v>45.200000000000024</v>
      </c>
    </row>
    <row r="117" spans="2:3" x14ac:dyDescent="0.3">
      <c r="B117" s="66" t="str">
        <f>+'CL 2025'!A116</f>
        <v>Tarifa de los recursos energéticos distribuidos</v>
      </c>
      <c r="C117" s="13"/>
    </row>
    <row r="118" spans="2:3" x14ac:dyDescent="0.3">
      <c r="B118" s="66" t="str">
        <f>+'CL 2025'!A117</f>
        <v>T-TDER</v>
      </c>
      <c r="C118" s="13"/>
    </row>
    <row r="119" spans="2:3" x14ac:dyDescent="0.3">
      <c r="B119" s="116" t="str">
        <f>+'CL 2025'!A118</f>
        <v>Por kW instalado</v>
      </c>
      <c r="C119" s="115">
        <f>+'CL 2025'!M118</f>
        <v>512</v>
      </c>
    </row>
    <row r="120" spans="2:3" x14ac:dyDescent="0.3">
      <c r="B120" s="66" t="str">
        <f>+'CL 2025'!A119</f>
        <v xml:space="preserve">Tarifa de peajes de distribución </v>
      </c>
      <c r="C120" s="13"/>
    </row>
    <row r="121" spans="2:3" x14ac:dyDescent="0.3">
      <c r="B121" s="66" t="str">
        <f>+'CL 2025'!A120</f>
        <v>T-TPDx</v>
      </c>
      <c r="C121" s="13"/>
    </row>
    <row r="122" spans="2:3" x14ac:dyDescent="0.3">
      <c r="B122" s="116" t="str">
        <f>+'CL 2025'!A121</f>
        <v>Por Energía transportada</v>
      </c>
      <c r="C122" s="115">
        <f>+'CL 2025'!M121</f>
        <v>0.92999999999999983</v>
      </c>
    </row>
    <row r="123" spans="2:3" x14ac:dyDescent="0.3">
      <c r="B123" s="22"/>
      <c r="C123" s="13"/>
    </row>
    <row r="124" spans="2:3" x14ac:dyDescent="0.3">
      <c r="B124" s="22"/>
      <c r="C124" s="13"/>
    </row>
    <row r="125" spans="2:3" x14ac:dyDescent="0.3">
      <c r="B125" s="22"/>
      <c r="C125" s="13"/>
    </row>
    <row r="126" spans="2:3" x14ac:dyDescent="0.3">
      <c r="B126" s="22"/>
      <c r="C126" s="13"/>
    </row>
    <row r="127" spans="2:3" x14ac:dyDescent="0.3">
      <c r="B127" s="179" t="s">
        <v>115</v>
      </c>
      <c r="C127" s="179"/>
    </row>
    <row r="128" spans="2:3" ht="31.5" customHeight="1" x14ac:dyDescent="0.3">
      <c r="B128" s="180" t="s">
        <v>263</v>
      </c>
      <c r="C128" s="180"/>
    </row>
    <row r="129" spans="1:6" x14ac:dyDescent="0.3">
      <c r="B129" s="109" t="str">
        <f>+'CL 2022'!A125</f>
        <v>Promedio de Tarifa</v>
      </c>
      <c r="C129" s="109"/>
    </row>
    <row r="130" spans="1:6" x14ac:dyDescent="0.3">
      <c r="B130" s="112" t="str">
        <f>+'CL 2022'!A126</f>
        <v>º</v>
      </c>
      <c r="C130" s="112" t="str">
        <f>+'CL 2025'!M135</f>
        <v>Diciembre</v>
      </c>
    </row>
    <row r="131" spans="1:6" x14ac:dyDescent="0.3">
      <c r="B131" s="66" t="str">
        <f>+'CL 2022'!A127</f>
        <v>VENTAS AL SERVICIO DE DISTRIBUCIÓN</v>
      </c>
      <c r="C131" s="66"/>
    </row>
    <row r="132" spans="1:6" x14ac:dyDescent="0.3">
      <c r="A132" s="1">
        <v>48</v>
      </c>
      <c r="B132" s="66" t="str">
        <f>+'CL 2022'!A128</f>
        <v>T-SD</v>
      </c>
      <c r="C132" s="66"/>
    </row>
    <row r="133" spans="1:6" x14ac:dyDescent="0.3">
      <c r="A133" s="1">
        <v>57</v>
      </c>
      <c r="B133" s="66" t="str">
        <f>+'CL 2022'!A129</f>
        <v>a. Energía Punta</v>
      </c>
      <c r="C133" s="66">
        <f>+'CL 2025'!M138</f>
        <v>60.44000000000004</v>
      </c>
    </row>
    <row r="134" spans="1:6" x14ac:dyDescent="0.3">
      <c r="A134" s="1">
        <v>58</v>
      </c>
      <c r="B134" s="66" t="str">
        <f>+'CL 2022'!A130</f>
        <v>b. Energía Valle</v>
      </c>
      <c r="C134" s="66">
        <f>+'CL 2025'!M139</f>
        <v>45.200000000000024</v>
      </c>
    </row>
    <row r="135" spans="1:6" x14ac:dyDescent="0.3">
      <c r="A135" s="1">
        <v>59</v>
      </c>
      <c r="B135" s="109" t="str">
        <f>+'CL 2022'!A131</f>
        <v>c. Energía Noche</v>
      </c>
      <c r="C135" s="114">
        <f>+'CL 2025'!M140</f>
        <v>29.72000000000002</v>
      </c>
    </row>
    <row r="136" spans="1:6" x14ac:dyDescent="0.3">
      <c r="B136" s="66"/>
      <c r="C136" s="66"/>
    </row>
    <row r="137" spans="1:6" x14ac:dyDescent="0.3">
      <c r="B137" s="22"/>
      <c r="C137" s="22"/>
    </row>
    <row r="138" spans="1:6" x14ac:dyDescent="0.3">
      <c r="B138" s="22"/>
      <c r="C138" s="22"/>
    </row>
    <row r="139" spans="1:6" x14ac:dyDescent="0.3">
      <c r="B139" s="22"/>
      <c r="C139" s="13"/>
    </row>
    <row r="140" spans="1:6" x14ac:dyDescent="0.3">
      <c r="B140" s="22"/>
      <c r="C140" s="13"/>
    </row>
    <row r="141" spans="1:6" x14ac:dyDescent="0.3">
      <c r="B141" s="22"/>
      <c r="C141" s="13"/>
    </row>
    <row r="142" spans="1:6" x14ac:dyDescent="0.3">
      <c r="B142" s="22"/>
      <c r="C142" s="13"/>
    </row>
    <row r="144" spans="1:6" x14ac:dyDescent="0.3">
      <c r="B144" s="44" t="s">
        <v>74</v>
      </c>
      <c r="C144" s="184" t="str">
        <f>'ICE vig'!$C$190:$F$190</f>
        <v>Gaceta 237, Alcance 257 del 21/12/2025</v>
      </c>
      <c r="D144" s="184"/>
      <c r="E144" s="184"/>
      <c r="F144" s="184"/>
    </row>
    <row r="154" spans="3:3" ht="20.100000000000001" customHeight="1" x14ac:dyDescent="0.3"/>
    <row r="155" spans="3:3" ht="34.5" customHeight="1" x14ac:dyDescent="0.3"/>
    <row r="156" spans="3:3" ht="20.100000000000001" customHeight="1" x14ac:dyDescent="0.3"/>
    <row r="157" spans="3:3" ht="20.100000000000001" customHeight="1" x14ac:dyDescent="0.3"/>
    <row r="158" spans="3:3" ht="20.100000000000001" customHeight="1" x14ac:dyDescent="0.3">
      <c r="C158" s="15"/>
    </row>
    <row r="159" spans="3:3" s="16" customFormat="1" ht="20.100000000000001" customHeight="1" x14ac:dyDescent="0.3"/>
    <row r="160" spans="3:3" s="16" customFormat="1" ht="20.100000000000001" customHeight="1" x14ac:dyDescent="0.3"/>
    <row r="161" s="16" customFormat="1" ht="20.100000000000001" customHeight="1" x14ac:dyDescent="0.3"/>
    <row r="162" s="16" customFormat="1" ht="20.100000000000001" customHeight="1" x14ac:dyDescent="0.3"/>
    <row r="163" s="16" customFormat="1" ht="20.100000000000001" customHeight="1" x14ac:dyDescent="0.3"/>
    <row r="164" s="16" customFormat="1" ht="20.100000000000001" customHeight="1" x14ac:dyDescent="0.3"/>
    <row r="165" s="16" customFormat="1" ht="21.75" customHeight="1" x14ac:dyDescent="0.3"/>
    <row r="166" s="16" customFormat="1" ht="20.100000000000001" customHeight="1" x14ac:dyDescent="0.3"/>
    <row r="167" s="16" customFormat="1" ht="20.100000000000001" customHeight="1" x14ac:dyDescent="0.3"/>
    <row r="168" s="16" customFormat="1" ht="20.100000000000001" customHeight="1" x14ac:dyDescent="0.3"/>
  </sheetData>
  <sortState xmlns:xlrd2="http://schemas.microsoft.com/office/spreadsheetml/2017/richdata2" ref="B132:B134">
    <sortCondition ref="B132"/>
  </sortState>
  <mergeCells count="5">
    <mergeCell ref="C144:F144"/>
    <mergeCell ref="B5:C5"/>
    <mergeCell ref="B6:C6"/>
    <mergeCell ref="B127:C127"/>
    <mergeCell ref="B128:C128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35"/>
  <dimension ref="A4:F148"/>
  <sheetViews>
    <sheetView topLeftCell="B13" workbookViewId="0">
      <selection activeCell="B13" sqref="A1:XFD1048576"/>
    </sheetView>
  </sheetViews>
  <sheetFormatPr baseColWidth="10" defaultColWidth="11.44140625" defaultRowHeight="14.4" x14ac:dyDescent="0.3"/>
  <cols>
    <col min="1" max="1" width="6.5546875" style="1" hidden="1" customWidth="1"/>
    <col min="2" max="2" width="60.21875" style="1" customWidth="1"/>
    <col min="3" max="3" width="12.109375" style="1" bestFit="1" customWidth="1"/>
    <col min="4" max="16384" width="11.44140625" style="1"/>
  </cols>
  <sheetData>
    <row r="4" spans="1:3" ht="24" customHeight="1" x14ac:dyDescent="0.3"/>
    <row r="5" spans="1:3" x14ac:dyDescent="0.3">
      <c r="B5" s="179" t="s">
        <v>66</v>
      </c>
      <c r="C5" s="179"/>
    </row>
    <row r="6" spans="1:3" ht="50.25" customHeight="1" x14ac:dyDescent="0.3">
      <c r="B6" s="180" t="s">
        <v>264</v>
      </c>
      <c r="C6" s="180"/>
    </row>
    <row r="7" spans="1:3" x14ac:dyDescent="0.3">
      <c r="A7" s="1">
        <v>1</v>
      </c>
      <c r="B7" s="17" t="str">
        <f>'CG 2022'!A7</f>
        <v>Tipo de tarifa y bloque</v>
      </c>
      <c r="C7" s="18" t="str">
        <f ca="1">VLOOKUP(MONTH(TODAY()),Meses!$A$1:$B$12,2,0)</f>
        <v>Agosto</v>
      </c>
    </row>
    <row r="8" spans="1:3" x14ac:dyDescent="0.3">
      <c r="A8" s="1">
        <f>A7+1</f>
        <v>2</v>
      </c>
      <c r="B8" s="19" t="str">
        <f>'CG 2022'!A8</f>
        <v>RESIDENCIAL</v>
      </c>
      <c r="C8" s="14"/>
    </row>
    <row r="9" spans="1:3" x14ac:dyDescent="0.3">
      <c r="A9" s="1">
        <f t="shared" ref="A9:A41" si="0">A8+1</f>
        <v>3</v>
      </c>
      <c r="B9" s="20" t="str">
        <f>'CG 2022'!A9</f>
        <v>T-RE</v>
      </c>
      <c r="C9" s="21"/>
    </row>
    <row r="10" spans="1:3" x14ac:dyDescent="0.3">
      <c r="A10" s="1">
        <f t="shared" si="0"/>
        <v>4</v>
      </c>
      <c r="B10" s="22" t="str">
        <f>'CG 2022'!A10</f>
        <v>a. Bloque 0-30 kWh</v>
      </c>
      <c r="C10" s="13">
        <f>+'CG 2025'!M10</f>
        <v>2020.1999999999989</v>
      </c>
    </row>
    <row r="11" spans="1:3" x14ac:dyDescent="0.3">
      <c r="A11" s="1">
        <f t="shared" si="0"/>
        <v>5</v>
      </c>
      <c r="B11" s="22" t="str">
        <f>'CG 2022'!A11</f>
        <v>b. Bloque 31-200 kWh</v>
      </c>
      <c r="C11" s="13">
        <f>+'CG 2025'!M11</f>
        <v>67.339999999999975</v>
      </c>
    </row>
    <row r="12" spans="1:3" x14ac:dyDescent="0.3">
      <c r="A12" s="1">
        <f t="shared" si="0"/>
        <v>6</v>
      </c>
      <c r="B12" s="22" t="str">
        <f>'CG 2022'!A12</f>
        <v>c. Bloque mayor a 200 kWh</v>
      </c>
      <c r="C12" s="13">
        <f>+'CG 2025'!M12</f>
        <v>94.94999999999996</v>
      </c>
    </row>
    <row r="13" spans="1:3" x14ac:dyDescent="0.3">
      <c r="A13" s="1">
        <f t="shared" si="0"/>
        <v>7</v>
      </c>
      <c r="B13" s="19" t="str">
        <f>'CG 2022'!A13</f>
        <v>COMERCIOS Y SERVICIOS</v>
      </c>
      <c r="C13" s="14"/>
    </row>
    <row r="14" spans="1:3" x14ac:dyDescent="0.3">
      <c r="A14" s="1">
        <f t="shared" si="0"/>
        <v>8</v>
      </c>
      <c r="B14" s="20" t="str">
        <f>'CG 2022'!A14</f>
        <v>T-CO</v>
      </c>
      <c r="C14" s="21"/>
    </row>
    <row r="15" spans="1:3" x14ac:dyDescent="0.3">
      <c r="A15" s="1">
        <f t="shared" si="0"/>
        <v>9</v>
      </c>
      <c r="B15" s="22" t="str">
        <f>'CG 2022'!A15</f>
        <v>a. Consumo de Energía menor o igual a 3000 kWh</v>
      </c>
      <c r="C15" s="13">
        <f>+'CG 2025'!M15</f>
        <v>99.360000000000014</v>
      </c>
    </row>
    <row r="16" spans="1:3" x14ac:dyDescent="0.3">
      <c r="A16" s="1">
        <f t="shared" si="0"/>
        <v>10</v>
      </c>
      <c r="B16" s="22" t="str">
        <f>'CG 2022'!A16</f>
        <v>b. Bloque 0-3000 kWh</v>
      </c>
      <c r="C16" s="13">
        <f>+'CG 2025'!M16</f>
        <v>188820</v>
      </c>
    </row>
    <row r="17" spans="1:3" x14ac:dyDescent="0.3">
      <c r="A17" s="1">
        <f t="shared" si="0"/>
        <v>11</v>
      </c>
      <c r="B17" s="22" t="str">
        <f>'CG 2022'!A17</f>
        <v>c. Bloque mayor a 3000 kWh</v>
      </c>
      <c r="C17" s="13">
        <f>+'CG 2025'!M17</f>
        <v>62.94000000000004</v>
      </c>
    </row>
    <row r="18" spans="1:3" x14ac:dyDescent="0.3">
      <c r="A18" s="1">
        <f t="shared" si="0"/>
        <v>12</v>
      </c>
      <c r="B18" s="22" t="str">
        <f>'CG 2022'!A18</f>
        <v>d. Bloque 0-10 kW</v>
      </c>
      <c r="C18" s="13">
        <f>+'CG 2025'!M18</f>
        <v>92941.200000000026</v>
      </c>
    </row>
    <row r="19" spans="1:3" x14ac:dyDescent="0.3">
      <c r="A19" s="1">
        <f t="shared" si="0"/>
        <v>13</v>
      </c>
      <c r="B19" s="22" t="str">
        <f>'CG 2022'!A19</f>
        <v>e. Bloque mayor a 10 kW</v>
      </c>
      <c r="C19" s="13">
        <f>+'CG 2025'!M19</f>
        <v>9294.1199999999972</v>
      </c>
    </row>
    <row r="20" spans="1:3" x14ac:dyDescent="0.3">
      <c r="A20" s="1">
        <f>A19+1</f>
        <v>14</v>
      </c>
      <c r="B20" s="19" t="str">
        <f>'CG 2022'!A20</f>
        <v>INDUSTRIAL</v>
      </c>
      <c r="C20" s="14"/>
    </row>
    <row r="21" spans="1:3" x14ac:dyDescent="0.3">
      <c r="A21" s="1">
        <f t="shared" si="0"/>
        <v>15</v>
      </c>
      <c r="B21" s="20" t="str">
        <f>'CG 2022'!A21</f>
        <v>T-IN</v>
      </c>
      <c r="C21" s="21"/>
    </row>
    <row r="22" spans="1:3" x14ac:dyDescent="0.3">
      <c r="A22" s="1">
        <f t="shared" si="0"/>
        <v>16</v>
      </c>
      <c r="B22" s="22" t="str">
        <f>'CG 2022'!A22</f>
        <v>a. Consumo de Energía menor o igual a 3000 kWh</v>
      </c>
      <c r="C22" s="13">
        <f>+'CG 2025'!M22</f>
        <v>99.360000000000014</v>
      </c>
    </row>
    <row r="23" spans="1:3" x14ac:dyDescent="0.3">
      <c r="A23" s="1">
        <f t="shared" si="0"/>
        <v>17</v>
      </c>
      <c r="B23" s="22" t="str">
        <f>'CG 2022'!A23</f>
        <v>b. Bloque 0-3000 kWh</v>
      </c>
      <c r="C23" s="13">
        <f>+'CG 2025'!M23</f>
        <v>188820</v>
      </c>
    </row>
    <row r="24" spans="1:3" x14ac:dyDescent="0.3">
      <c r="A24" s="1">
        <f t="shared" si="0"/>
        <v>18</v>
      </c>
      <c r="B24" s="22" t="str">
        <f>'CG 2022'!A24</f>
        <v>c. Bloque mayor a 3000 kWh</v>
      </c>
      <c r="C24" s="13">
        <f>+'CG 2025'!M24</f>
        <v>62.94000000000004</v>
      </c>
    </row>
    <row r="25" spans="1:3" x14ac:dyDescent="0.3">
      <c r="A25" s="1">
        <f t="shared" si="0"/>
        <v>19</v>
      </c>
      <c r="B25" s="22" t="str">
        <f>'CG 2022'!A25</f>
        <v>d. Bloque 0-10 kW</v>
      </c>
      <c r="C25" s="13">
        <f>+'CG 2025'!M25</f>
        <v>92941.200000000026</v>
      </c>
    </row>
    <row r="26" spans="1:3" x14ac:dyDescent="0.3">
      <c r="A26" s="1">
        <f t="shared" si="0"/>
        <v>20</v>
      </c>
      <c r="B26" s="22" t="str">
        <f>'CG 2022'!A26</f>
        <v>e. Bloque mayor a 10 kW</v>
      </c>
      <c r="C26" s="13">
        <f>+'CG 2025'!M26</f>
        <v>9294.1199999999972</v>
      </c>
    </row>
    <row r="27" spans="1:3" x14ac:dyDescent="0.3">
      <c r="A27" s="1">
        <f t="shared" si="0"/>
        <v>21</v>
      </c>
      <c r="B27" s="19" t="str">
        <f>'CG 2022'!A27</f>
        <v>MEDIA TENSIÓN (T-MT)</v>
      </c>
      <c r="C27" s="14"/>
    </row>
    <row r="28" spans="1:3" x14ac:dyDescent="0.3">
      <c r="A28" s="1">
        <f t="shared" si="0"/>
        <v>22</v>
      </c>
      <c r="B28" s="20" t="str">
        <f>'CG 2022'!A28</f>
        <v>T-MT</v>
      </c>
      <c r="C28" s="21"/>
    </row>
    <row r="29" spans="1:3" x14ac:dyDescent="0.3">
      <c r="A29" s="1">
        <f t="shared" si="0"/>
        <v>23</v>
      </c>
      <c r="B29" s="22" t="str">
        <f>'CG 2022'!A29</f>
        <v>a. Energía Punta</v>
      </c>
      <c r="C29" s="13">
        <f>+'CG 2025'!M29</f>
        <v>82.800000000000026</v>
      </c>
    </row>
    <row r="30" spans="1:3" x14ac:dyDescent="0.3">
      <c r="A30" s="1">
        <f t="shared" si="0"/>
        <v>24</v>
      </c>
      <c r="B30" s="22" t="str">
        <f>'CG 2022'!A30</f>
        <v>b. Energía Valle</v>
      </c>
      <c r="C30" s="13">
        <f>+'CG 2025'!M30</f>
        <v>71.77</v>
      </c>
    </row>
    <row r="31" spans="1:3" x14ac:dyDescent="0.3">
      <c r="A31" s="1">
        <f t="shared" si="0"/>
        <v>25</v>
      </c>
      <c r="B31" s="22" t="str">
        <f>'CG 2022'!A31</f>
        <v>c. Energía Noche</v>
      </c>
      <c r="C31" s="13">
        <f>+'CG 2025'!M31</f>
        <v>64.039999999999978</v>
      </c>
    </row>
    <row r="32" spans="1:3" x14ac:dyDescent="0.3">
      <c r="A32" s="1">
        <f t="shared" si="0"/>
        <v>26</v>
      </c>
      <c r="B32" s="22" t="str">
        <f>'CG 2022'!A32</f>
        <v>d. Potencia Punta</v>
      </c>
      <c r="C32" s="13">
        <f>+'CG 2025'!M32</f>
        <v>3751.6600000000026</v>
      </c>
    </row>
    <row r="33" spans="1:3" x14ac:dyDescent="0.3">
      <c r="A33" s="1">
        <f t="shared" si="0"/>
        <v>27</v>
      </c>
      <c r="B33" s="22" t="str">
        <f>'CG 2022'!A33</f>
        <v>e. Potencia Valle</v>
      </c>
      <c r="C33" s="13">
        <f>+'CG 2025'!M33</f>
        <v>3751.6600000000026</v>
      </c>
    </row>
    <row r="34" spans="1:3" x14ac:dyDescent="0.3">
      <c r="A34" s="1">
        <f t="shared" si="0"/>
        <v>28</v>
      </c>
      <c r="B34" s="19" t="str">
        <f>'CG 2022'!A34</f>
        <v>ALUMBRADO PÚBLICO</v>
      </c>
      <c r="C34" s="14"/>
    </row>
    <row r="35" spans="1:3" x14ac:dyDescent="0.3">
      <c r="A35" s="1">
        <f t="shared" si="0"/>
        <v>29</v>
      </c>
      <c r="B35" s="64" t="str">
        <f>'CG 2022'!A35</f>
        <v>T-AP</v>
      </c>
      <c r="C35" s="65"/>
    </row>
    <row r="36" spans="1:3" x14ac:dyDescent="0.3">
      <c r="A36" s="1">
        <f t="shared" si="0"/>
        <v>30</v>
      </c>
      <c r="B36" s="22" t="str">
        <f>'CG 2022'!A36</f>
        <v>a. Bloque 0-30 kWh</v>
      </c>
      <c r="C36" s="13">
        <f>+'CG 2025'!M36</f>
        <v>94.19999999999996</v>
      </c>
    </row>
    <row r="37" spans="1:3" x14ac:dyDescent="0.3">
      <c r="A37" s="1">
        <f t="shared" si="0"/>
        <v>31</v>
      </c>
      <c r="B37" s="22" t="str">
        <f>'CG 2022'!A37</f>
        <v>b. Bloque 31-50 000 kWh</v>
      </c>
      <c r="C37" s="13">
        <f>+'CG 2025'!M37</f>
        <v>3.14</v>
      </c>
    </row>
    <row r="38" spans="1:3" x14ac:dyDescent="0.3">
      <c r="A38" s="1">
        <f t="shared" si="0"/>
        <v>32</v>
      </c>
      <c r="B38" s="22" t="str">
        <f>'CG 2022'!A38</f>
        <v>c. Bloque mayor a 50 000 kWh</v>
      </c>
      <c r="C38" s="13">
        <f>+'CG 2025'!M38</f>
        <v>157000</v>
      </c>
    </row>
    <row r="39" spans="1:3" x14ac:dyDescent="0.3">
      <c r="A39" s="1">
        <f t="shared" si="0"/>
        <v>33</v>
      </c>
      <c r="B39" s="73" t="str">
        <f>'CG 2022'!A39</f>
        <v>Tarifa de acceso</v>
      </c>
      <c r="C39" s="69"/>
    </row>
    <row r="40" spans="1:3" x14ac:dyDescent="0.3">
      <c r="A40" s="1">
        <f t="shared" si="0"/>
        <v>34</v>
      </c>
      <c r="B40" s="74" t="str">
        <f>'CG 2022'!A40</f>
        <v>T-TA</v>
      </c>
      <c r="C40" s="75"/>
    </row>
    <row r="41" spans="1:3" x14ac:dyDescent="0.3">
      <c r="A41" s="1">
        <f t="shared" si="0"/>
        <v>35</v>
      </c>
      <c r="B41" s="22" t="str">
        <f>'CG 2022'!A41</f>
        <v>a. Consumo de Energía cada kWh</v>
      </c>
      <c r="C41" s="13">
        <f>+'CG 2025'!M41</f>
        <v>22.100000000000012</v>
      </c>
    </row>
    <row r="42" spans="1:3" x14ac:dyDescent="0.3">
      <c r="B42" s="68" t="str">
        <f>'CG 2022'!A42</f>
        <v>Tarifa en centros de recarga rápida</v>
      </c>
      <c r="C42" s="63"/>
    </row>
    <row r="43" spans="1:3" x14ac:dyDescent="0.3">
      <c r="A43" s="1">
        <v>38</v>
      </c>
      <c r="B43" s="66" t="str">
        <f>'CG 2022'!A43</f>
        <v>T-VE</v>
      </c>
      <c r="C43" s="13">
        <f>+'CG 2025'!M44</f>
        <v>137</v>
      </c>
    </row>
    <row r="44" spans="1:3" x14ac:dyDescent="0.3">
      <c r="B44" s="22" t="str">
        <f>'CG 2022'!A44</f>
        <v>b. Por minuto de recarga de energía</v>
      </c>
      <c r="C44" s="13"/>
    </row>
    <row r="45" spans="1:3" x14ac:dyDescent="0.3">
      <c r="B45" s="68" t="str">
        <f>'CG 2022'!A45</f>
        <v>Tarifa en centros de recarga en planteles para autobuses electricos</v>
      </c>
      <c r="C45" s="63"/>
    </row>
    <row r="46" spans="1:3" x14ac:dyDescent="0.3">
      <c r="A46" s="1">
        <v>41</v>
      </c>
      <c r="B46" s="66" t="str">
        <f>'CG 2022'!A46</f>
        <v>T-BE</v>
      </c>
      <c r="C46" s="13"/>
    </row>
    <row r="47" spans="1:3" x14ac:dyDescent="0.3">
      <c r="B47" s="62" t="str">
        <f>'CG 2022'!A47</f>
        <v>b. Consumo de Energía cada kWh</v>
      </c>
      <c r="C47" s="63">
        <f>+'CG 2025'!M52</f>
        <v>52.869999999999955</v>
      </c>
    </row>
    <row r="48" spans="1:3" x14ac:dyDescent="0.3">
      <c r="B48" s="22"/>
      <c r="C48" s="13"/>
    </row>
    <row r="49" spans="2:3" x14ac:dyDescent="0.3">
      <c r="B49" s="66" t="str">
        <f>+'CG 2023'!A55</f>
        <v>Tarifa residencial modalidad prepago</v>
      </c>
      <c r="C49" s="13"/>
    </row>
    <row r="50" spans="2:3" x14ac:dyDescent="0.3">
      <c r="B50" s="66" t="str">
        <f>+'CG 2023'!A56</f>
        <v>T-RP</v>
      </c>
      <c r="C50" s="13"/>
    </row>
    <row r="51" spans="2:3" x14ac:dyDescent="0.3">
      <c r="B51" s="22" t="str">
        <f>+'CG 2023'!A57</f>
        <v xml:space="preserve">a. Bloque 0-30 kWh </v>
      </c>
      <c r="C51" s="13">
        <f>+'CG 2025'!M47</f>
        <v>2020.1999999999989</v>
      </c>
    </row>
    <row r="52" spans="2:3" x14ac:dyDescent="0.3">
      <c r="B52" s="22" t="str">
        <f>+'CG 2023'!A58</f>
        <v xml:space="preserve">b. Bloque 31-200 kWh </v>
      </c>
      <c r="C52" s="13">
        <f>+'CG 2025'!M48</f>
        <v>67.339999999999975</v>
      </c>
    </row>
    <row r="53" spans="2:3" x14ac:dyDescent="0.3">
      <c r="B53" s="116" t="str">
        <f>+'CG 2023'!A59</f>
        <v>c. Bloque mayor a 200 kWh</v>
      </c>
      <c r="C53" s="115">
        <f>+'CG 2025'!M49</f>
        <v>94.94999999999996</v>
      </c>
    </row>
    <row r="54" spans="2:3" x14ac:dyDescent="0.3">
      <c r="B54" s="66" t="str">
        <f>+'CG 2025'!A53</f>
        <v>Tarifa para los costos de interconeción 
excedentes de energía (colones/kWh)</v>
      </c>
      <c r="C54" s="13"/>
    </row>
    <row r="55" spans="2:3" x14ac:dyDescent="0.3">
      <c r="B55" s="66" t="str">
        <f>+'CG 2025'!A54</f>
        <v>T-TCI</v>
      </c>
      <c r="C55" s="13"/>
    </row>
    <row r="56" spans="2:3" x14ac:dyDescent="0.3">
      <c r="B56" s="22" t="str">
        <f>+'CG 2025'!A55</f>
        <v>Etapa I</v>
      </c>
      <c r="C56" s="13">
        <f>+'CG 2025'!M55</f>
        <v>11353</v>
      </c>
    </row>
    <row r="57" spans="2:3" x14ac:dyDescent="0.3">
      <c r="B57" s="22" t="str">
        <f>+'CG 2025'!A56</f>
        <v>Etapa II</v>
      </c>
      <c r="C57" s="13">
        <f>+'CG 2025'!M56</f>
        <v>136216</v>
      </c>
    </row>
    <row r="58" spans="2:3" x14ac:dyDescent="0.3">
      <c r="B58" s="22" t="str">
        <f>+'CG 2025'!A57</f>
        <v>Etapa III</v>
      </c>
      <c r="C58" s="13">
        <f>+'CG 2025'!M57</f>
        <v>134662</v>
      </c>
    </row>
    <row r="59" spans="2:3" x14ac:dyDescent="0.3">
      <c r="B59" s="116" t="str">
        <f>+'CG 2025'!A58</f>
        <v>Etapa IV</v>
      </c>
      <c r="C59" s="115">
        <f>+'CG 2025'!M58</f>
        <v>96754</v>
      </c>
    </row>
    <row r="60" spans="2:3" x14ac:dyDescent="0.3">
      <c r="B60" s="66" t="str">
        <f>+'CG 2025'!A59</f>
        <v>Tarifa máxima para la compra-venta de
excedentes de energía</v>
      </c>
      <c r="C60" s="13"/>
    </row>
    <row r="61" spans="2:3" x14ac:dyDescent="0.3">
      <c r="B61" s="66" t="str">
        <f>+'CG 2025'!A60</f>
        <v>T-TCVE</v>
      </c>
      <c r="C61" s="13"/>
    </row>
    <row r="62" spans="2:3" x14ac:dyDescent="0.3">
      <c r="B62" s="22" t="str">
        <f>+'CG 2025'!A61</f>
        <v>Periodo Noche</v>
      </c>
      <c r="C62" s="13">
        <f>+'CG 2025'!M61</f>
        <v>33.889999999999993</v>
      </c>
    </row>
    <row r="63" spans="2:3" x14ac:dyDescent="0.3">
      <c r="B63" s="22" t="str">
        <f>+'CG 2025'!A62</f>
        <v>Periodo Punta</v>
      </c>
      <c r="C63" s="13">
        <f>+'CG 2025'!M62</f>
        <v>68.23</v>
      </c>
    </row>
    <row r="64" spans="2:3" x14ac:dyDescent="0.3">
      <c r="B64" s="116" t="str">
        <f>+'CG 2025'!A63</f>
        <v>Periodo Valle</v>
      </c>
      <c r="C64" s="115">
        <f>+'CG 2025'!M63</f>
        <v>55.839999999999982</v>
      </c>
    </row>
    <row r="65" spans="2:3" x14ac:dyDescent="0.3">
      <c r="B65" s="66" t="str">
        <f>+'CG 2025'!A64</f>
        <v>Tarifa de los recursos energéticos distribuidos</v>
      </c>
      <c r="C65" s="13"/>
    </row>
    <row r="66" spans="2:3" x14ac:dyDescent="0.3">
      <c r="B66" s="66" t="str">
        <f>+'CG 2025'!A65</f>
        <v>T-TDER</v>
      </c>
      <c r="C66" s="13"/>
    </row>
    <row r="67" spans="2:3" x14ac:dyDescent="0.3">
      <c r="B67" s="116" t="str">
        <f>+'CG 2025'!A66</f>
        <v>Por kW instalado</v>
      </c>
      <c r="C67" s="115">
        <f>+'CG 2025'!M66</f>
        <v>524</v>
      </c>
    </row>
    <row r="68" spans="2:3" x14ac:dyDescent="0.3">
      <c r="B68" s="22" t="str">
        <f>+'CG 2025'!A67</f>
        <v xml:space="preserve">Tarifa de peajes de distribución </v>
      </c>
      <c r="C68" s="13"/>
    </row>
    <row r="69" spans="2:3" x14ac:dyDescent="0.3">
      <c r="B69" s="22" t="str">
        <f>+'CG 2025'!A68</f>
        <v>T-TPDx</v>
      </c>
      <c r="C69" s="13"/>
    </row>
    <row r="70" spans="2:3" x14ac:dyDescent="0.3">
      <c r="B70" s="116" t="str">
        <f>+'CG 2025'!A69</f>
        <v>Por Energía transportada</v>
      </c>
      <c r="C70" s="115">
        <f>+'CG 2025'!M69</f>
        <v>0.76999999999999968</v>
      </c>
    </row>
    <row r="71" spans="2:3" x14ac:dyDescent="0.3">
      <c r="B71" s="22"/>
      <c r="C71" s="13"/>
    </row>
    <row r="72" spans="2:3" x14ac:dyDescent="0.3">
      <c r="B72" s="22"/>
      <c r="C72" s="13"/>
    </row>
    <row r="73" spans="2:3" x14ac:dyDescent="0.3">
      <c r="B73" s="22"/>
      <c r="C73" s="13"/>
    </row>
    <row r="74" spans="2:3" x14ac:dyDescent="0.3">
      <c r="B74" s="22" t="str">
        <f>'CG 2022'!A55</f>
        <v>* Las tarifas pueden diferir del valor puntual de los pliegos pues la tabla muestra el promedio del mes, y de existir dos o más tarifas que estuvieron vigentes, se realiza un promedio ponderado por la cantidad de días.</v>
      </c>
      <c r="C74" s="13"/>
    </row>
    <row r="75" spans="2:3" x14ac:dyDescent="0.3">
      <c r="B75" s="22"/>
      <c r="C75" s="13"/>
    </row>
    <row r="76" spans="2:3" x14ac:dyDescent="0.3">
      <c r="B76" s="22"/>
      <c r="C76" s="13"/>
    </row>
    <row r="77" spans="2:3" x14ac:dyDescent="0.3">
      <c r="B77" s="22"/>
      <c r="C77" s="13"/>
    </row>
    <row r="78" spans="2:3" x14ac:dyDescent="0.3">
      <c r="B78" s="22"/>
      <c r="C78" s="13"/>
    </row>
    <row r="79" spans="2:3" x14ac:dyDescent="0.3">
      <c r="B79" s="22"/>
      <c r="C79" s="13"/>
    </row>
    <row r="80" spans="2:3" x14ac:dyDescent="0.3">
      <c r="B80" s="22"/>
      <c r="C80" s="13"/>
    </row>
    <row r="81" spans="1:6" x14ac:dyDescent="0.3">
      <c r="B81" s="179" t="str">
        <f>'CG 2022'!A60</f>
        <v>Tabla 12</v>
      </c>
      <c r="C81" s="179"/>
    </row>
    <row r="82" spans="1:6" ht="28.5" customHeight="1" x14ac:dyDescent="0.3">
      <c r="B82" s="180" t="s">
        <v>254</v>
      </c>
      <c r="C82" s="180"/>
    </row>
    <row r="83" spans="1:6" x14ac:dyDescent="0.3">
      <c r="B83" s="79" t="str">
        <f>'CG 2022'!A62</f>
        <v>Tarifas vigentes</v>
      </c>
      <c r="C83" s="82" t="str">
        <f ca="1">VLOOKUP(MONTH(TODAY()),Meses!$A$1:$B$12,2,0)</f>
        <v>Agosto</v>
      </c>
    </row>
    <row r="84" spans="1:6" x14ac:dyDescent="0.3">
      <c r="B84" s="79" t="str">
        <f>'CG 2022'!A63</f>
        <v>º</v>
      </c>
      <c r="C84" s="80"/>
    </row>
    <row r="85" spans="1:6" x14ac:dyDescent="0.3">
      <c r="B85" s="70" t="str">
        <f>'CG 2022'!A64</f>
        <v>VENTAS AL SERVICIO DE DISTRIBUCIÓN</v>
      </c>
      <c r="C85" s="71"/>
    </row>
    <row r="86" spans="1:6" x14ac:dyDescent="0.3">
      <c r="B86" s="22" t="str">
        <f>'CG 2022'!A65</f>
        <v>T-SD</v>
      </c>
      <c r="C86" s="13"/>
    </row>
    <row r="87" spans="1:6" x14ac:dyDescent="0.3">
      <c r="A87" s="1">
        <v>60</v>
      </c>
      <c r="B87" s="22" t="str">
        <f>'CG 2022'!A66</f>
        <v>a. Energía Punta</v>
      </c>
      <c r="C87" s="13">
        <f>+'CG 2025'!M87</f>
        <v>0</v>
      </c>
    </row>
    <row r="88" spans="1:6" x14ac:dyDescent="0.3">
      <c r="A88" s="1">
        <v>61</v>
      </c>
      <c r="B88" s="22" t="str">
        <f>'CG 2022'!A67</f>
        <v>b. Energía Valle</v>
      </c>
      <c r="C88" s="13">
        <f>+'CG 2025'!M88</f>
        <v>0</v>
      </c>
    </row>
    <row r="89" spans="1:6" x14ac:dyDescent="0.3">
      <c r="A89" s="1">
        <v>62</v>
      </c>
      <c r="B89" s="62" t="str">
        <f>'CG 2022'!A68</f>
        <v>c. Energía Noche</v>
      </c>
      <c r="C89" s="115">
        <f>+'CG 2025'!M89</f>
        <v>0</v>
      </c>
    </row>
    <row r="90" spans="1:6" x14ac:dyDescent="0.3">
      <c r="B90" s="22"/>
      <c r="C90" s="13"/>
    </row>
    <row r="91" spans="1:6" x14ac:dyDescent="0.3">
      <c r="B91" s="22">
        <f>'CG 2022'!A71</f>
        <v>0</v>
      </c>
      <c r="C91" s="13"/>
    </row>
    <row r="92" spans="1:6" x14ac:dyDescent="0.3">
      <c r="B92" s="22">
        <f>'CG 2022'!A72</f>
        <v>0</v>
      </c>
      <c r="C92" s="13"/>
    </row>
    <row r="93" spans="1:6" x14ac:dyDescent="0.3">
      <c r="B93" s="22"/>
      <c r="C93" s="13"/>
    </row>
    <row r="94" spans="1:6" x14ac:dyDescent="0.3">
      <c r="B94" s="44" t="s">
        <v>74</v>
      </c>
      <c r="C94" s="184" t="str">
        <f>'ICE vig'!$C$190:$F$190</f>
        <v>Gaceta 237, Alcance 257 del 21/12/2025</v>
      </c>
      <c r="D94" s="184"/>
      <c r="E94" s="184"/>
      <c r="F94" s="184"/>
    </row>
    <row r="95" spans="1:6" x14ac:dyDescent="0.3">
      <c r="B95" s="22"/>
      <c r="C95" s="13"/>
    </row>
    <row r="96" spans="1:6" x14ac:dyDescent="0.3">
      <c r="B96" s="22"/>
      <c r="C96" s="13"/>
    </row>
    <row r="97" spans="2:3" x14ac:dyDescent="0.3">
      <c r="B97" s="22"/>
      <c r="C97" s="13"/>
    </row>
    <row r="98" spans="2:3" x14ac:dyDescent="0.3">
      <c r="B98" s="22"/>
      <c r="C98" s="13"/>
    </row>
    <row r="99" spans="2:3" x14ac:dyDescent="0.3">
      <c r="B99" s="22"/>
      <c r="C99" s="13"/>
    </row>
    <row r="100" spans="2:3" x14ac:dyDescent="0.3">
      <c r="B100" s="22"/>
      <c r="C100" s="13"/>
    </row>
    <row r="101" spans="2:3" x14ac:dyDescent="0.3">
      <c r="B101" s="22"/>
      <c r="C101" s="13"/>
    </row>
    <row r="102" spans="2:3" x14ac:dyDescent="0.3">
      <c r="B102" s="22"/>
      <c r="C102" s="13"/>
    </row>
    <row r="103" spans="2:3" x14ac:dyDescent="0.3">
      <c r="B103" s="22"/>
      <c r="C103" s="13"/>
    </row>
    <row r="104" spans="2:3" x14ac:dyDescent="0.3">
      <c r="B104" s="22"/>
      <c r="C104" s="13"/>
    </row>
    <row r="105" spans="2:3" x14ac:dyDescent="0.3">
      <c r="B105" s="22"/>
      <c r="C105" s="13"/>
    </row>
    <row r="106" spans="2:3" x14ac:dyDescent="0.3">
      <c r="B106" s="22"/>
      <c r="C106" s="13"/>
    </row>
    <row r="107" spans="2:3" x14ac:dyDescent="0.3">
      <c r="B107" s="22"/>
      <c r="C107" s="13"/>
    </row>
    <row r="108" spans="2:3" x14ac:dyDescent="0.3">
      <c r="B108" s="22"/>
      <c r="C108" s="13"/>
    </row>
    <row r="109" spans="2:3" x14ac:dyDescent="0.3">
      <c r="B109" s="22"/>
      <c r="C109" s="13"/>
    </row>
    <row r="110" spans="2:3" x14ac:dyDescent="0.3">
      <c r="B110" s="22"/>
      <c r="C110" s="13"/>
    </row>
    <row r="111" spans="2:3" x14ac:dyDescent="0.3">
      <c r="B111" s="22"/>
      <c r="C111" s="13"/>
    </row>
    <row r="112" spans="2:3" x14ac:dyDescent="0.3">
      <c r="B112" s="22"/>
      <c r="C112" s="13"/>
    </row>
    <row r="113" spans="1:6" x14ac:dyDescent="0.3">
      <c r="B113" s="22"/>
      <c r="C113" s="13"/>
    </row>
    <row r="114" spans="1:6" x14ac:dyDescent="0.3">
      <c r="B114" s="22"/>
      <c r="C114" s="13"/>
    </row>
    <row r="115" spans="1:6" x14ac:dyDescent="0.3">
      <c r="B115" s="22"/>
      <c r="C115" s="13"/>
    </row>
    <row r="116" spans="1:6" x14ac:dyDescent="0.3">
      <c r="B116" s="22"/>
      <c r="C116" s="13"/>
    </row>
    <row r="117" spans="1:6" x14ac:dyDescent="0.3">
      <c r="B117" s="22"/>
      <c r="C117" s="13"/>
    </row>
    <row r="118" spans="1:6" x14ac:dyDescent="0.3">
      <c r="B118" s="22"/>
      <c r="C118" s="13"/>
    </row>
    <row r="119" spans="1:6" x14ac:dyDescent="0.3">
      <c r="B119" s="22"/>
      <c r="C119" s="13"/>
    </row>
    <row r="120" spans="1:6" x14ac:dyDescent="0.3">
      <c r="A120" s="1" t="e">
        <f>#REF!+1</f>
        <v>#REF!</v>
      </c>
      <c r="B120" s="24"/>
    </row>
    <row r="121" spans="1:6" x14ac:dyDescent="0.3">
      <c r="B121" s="24"/>
    </row>
    <row r="124" spans="1:6" x14ac:dyDescent="0.3">
      <c r="B124" s="44" t="s">
        <v>74</v>
      </c>
      <c r="C124" s="184" t="str">
        <f>'ICE vig'!$C$190:$F$190</f>
        <v>Gaceta 237, Alcance 257 del 21/12/2025</v>
      </c>
      <c r="D124" s="184"/>
      <c r="E124" s="184"/>
      <c r="F124" s="184"/>
    </row>
    <row r="134" spans="3:3" ht="20.100000000000001" customHeight="1" x14ac:dyDescent="0.3"/>
    <row r="135" spans="3:3" ht="34.5" customHeight="1" x14ac:dyDescent="0.3"/>
    <row r="136" spans="3:3" ht="20.100000000000001" customHeight="1" x14ac:dyDescent="0.3"/>
    <row r="137" spans="3:3" ht="20.100000000000001" customHeight="1" x14ac:dyDescent="0.3"/>
    <row r="138" spans="3:3" ht="20.100000000000001" customHeight="1" x14ac:dyDescent="0.3">
      <c r="C138" s="15"/>
    </row>
    <row r="139" spans="3:3" s="16" customFormat="1" ht="20.100000000000001" customHeight="1" x14ac:dyDescent="0.3"/>
    <row r="140" spans="3:3" s="16" customFormat="1" ht="20.100000000000001" customHeight="1" x14ac:dyDescent="0.3"/>
    <row r="141" spans="3:3" s="16" customFormat="1" ht="20.100000000000001" customHeight="1" x14ac:dyDescent="0.3"/>
    <row r="142" spans="3:3" s="16" customFormat="1" ht="20.100000000000001" customHeight="1" x14ac:dyDescent="0.3"/>
    <row r="143" spans="3:3" s="16" customFormat="1" ht="20.100000000000001" customHeight="1" x14ac:dyDescent="0.3"/>
    <row r="144" spans="3:3" s="16" customFormat="1" ht="20.100000000000001" customHeight="1" x14ac:dyDescent="0.3"/>
    <row r="145" s="16" customFormat="1" ht="21.75" customHeight="1" x14ac:dyDescent="0.3"/>
    <row r="146" s="16" customFormat="1" ht="20.100000000000001" customHeight="1" x14ac:dyDescent="0.3"/>
    <row r="147" s="16" customFormat="1" ht="20.100000000000001" customHeight="1" x14ac:dyDescent="0.3"/>
    <row r="148" s="16" customFormat="1" ht="20.100000000000001" customHeight="1" x14ac:dyDescent="0.3"/>
  </sheetData>
  <mergeCells count="6">
    <mergeCell ref="C124:F124"/>
    <mergeCell ref="B5:C5"/>
    <mergeCell ref="B6:C6"/>
    <mergeCell ref="B81:C81"/>
    <mergeCell ref="B82:C82"/>
    <mergeCell ref="C94:F94"/>
  </mergeCells>
  <pageMargins left="0.7" right="0.7" top="0.75" bottom="0.75" header="0.3" footer="0.3"/>
  <pageSetup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36"/>
  <dimension ref="A4:F165"/>
  <sheetViews>
    <sheetView topLeftCell="B1" workbookViewId="0">
      <selection activeCell="B1" sqref="A1:XFD1048576"/>
    </sheetView>
  </sheetViews>
  <sheetFormatPr baseColWidth="10" defaultColWidth="11.44140625" defaultRowHeight="14.4" x14ac:dyDescent="0.3"/>
  <cols>
    <col min="1" max="1" width="3" style="1" hidden="1" customWidth="1"/>
    <col min="2" max="2" width="60.21875" style="1" customWidth="1"/>
    <col min="3" max="3" width="12.109375" style="1" bestFit="1" customWidth="1"/>
    <col min="4" max="16384" width="11.44140625" style="1"/>
  </cols>
  <sheetData>
    <row r="4" spans="1:4" ht="27" customHeight="1" x14ac:dyDescent="0.3"/>
    <row r="5" spans="1:4" x14ac:dyDescent="0.3">
      <c r="B5" s="179" t="s">
        <v>67</v>
      </c>
      <c r="C5" s="179"/>
      <c r="D5" s="2"/>
    </row>
    <row r="6" spans="1:4" ht="40.5" customHeight="1" x14ac:dyDescent="0.3">
      <c r="B6" s="180" t="s">
        <v>265</v>
      </c>
      <c r="C6" s="180"/>
    </row>
    <row r="7" spans="1:4" x14ac:dyDescent="0.3">
      <c r="A7" s="1">
        <v>1</v>
      </c>
      <c r="B7" s="17" t="str">
        <f>'CS 2022'!A7</f>
        <v>Tipo de tarifa y bloque</v>
      </c>
      <c r="C7" s="18" t="str">
        <f ca="1">VLOOKUP(MONTH(TODAY()),Meses!$A$1:$B$12,2,0)</f>
        <v>Agosto</v>
      </c>
    </row>
    <row r="8" spans="1:4" x14ac:dyDescent="0.3">
      <c r="A8" s="1">
        <f>A7+1</f>
        <v>2</v>
      </c>
      <c r="B8" s="19" t="str">
        <f>'CS 2022'!A8</f>
        <v>RESIDENCIAL</v>
      </c>
      <c r="C8" s="14"/>
    </row>
    <row r="9" spans="1:4" x14ac:dyDescent="0.3">
      <c r="A9" s="1">
        <f t="shared" ref="A9:A50" si="0">A8+1</f>
        <v>3</v>
      </c>
      <c r="B9" s="20" t="str">
        <f>'CS 2022'!A9</f>
        <v>T-RE</v>
      </c>
      <c r="C9" s="21"/>
    </row>
    <row r="10" spans="1:4" x14ac:dyDescent="0.3">
      <c r="A10" s="1">
        <f t="shared" si="0"/>
        <v>4</v>
      </c>
      <c r="B10" s="22" t="str">
        <f>'CS 2022'!A10</f>
        <v>a. Bloque 0-40 kWh</v>
      </c>
      <c r="C10" s="13">
        <f>+'CS 2025'!M10</f>
        <v>3260.8000000000015</v>
      </c>
    </row>
    <row r="11" spans="1:4" x14ac:dyDescent="0.3">
      <c r="A11" s="1">
        <f t="shared" si="0"/>
        <v>5</v>
      </c>
      <c r="B11" s="22" t="str">
        <f>'CS 2022'!A11</f>
        <v>b. Bloque 41-200 kWh</v>
      </c>
      <c r="C11" s="13">
        <f>+'CS 2025'!M11</f>
        <v>81.52</v>
      </c>
    </row>
    <row r="12" spans="1:4" x14ac:dyDescent="0.3">
      <c r="A12" s="1">
        <f t="shared" si="0"/>
        <v>6</v>
      </c>
      <c r="B12" s="22" t="str">
        <f>'CS 2022'!A12</f>
        <v>c. Bloque mayor a 200 kWh</v>
      </c>
      <c r="C12" s="13">
        <f>+'CS 2025'!M12</f>
        <v>131.92999999999995</v>
      </c>
    </row>
    <row r="13" spans="1:4" x14ac:dyDescent="0.3">
      <c r="A13" s="1">
        <f t="shared" si="0"/>
        <v>7</v>
      </c>
      <c r="B13" s="19" t="str">
        <f>'CS 2022'!A13</f>
        <v>COMERCIOS Y SERVICIOS</v>
      </c>
      <c r="C13" s="14"/>
    </row>
    <row r="14" spans="1:4" x14ac:dyDescent="0.3">
      <c r="A14" s="1">
        <f t="shared" si="0"/>
        <v>8</v>
      </c>
      <c r="B14" s="20" t="str">
        <f>'CS 2022'!A14</f>
        <v>T-CO</v>
      </c>
      <c r="C14" s="21"/>
    </row>
    <row r="15" spans="1:4" x14ac:dyDescent="0.3">
      <c r="A15" s="1">
        <f t="shared" si="0"/>
        <v>9</v>
      </c>
      <c r="B15" s="22" t="str">
        <f>'CS 2022'!A15</f>
        <v>a. Consumo de Energía menor o igual a 3000 kWh</v>
      </c>
      <c r="C15" s="13">
        <f>+'CS 2025'!M15</f>
        <v>157.68999999999994</v>
      </c>
    </row>
    <row r="16" spans="1:4" x14ac:dyDescent="0.3">
      <c r="A16" s="1">
        <f t="shared" si="0"/>
        <v>10</v>
      </c>
      <c r="B16" s="22" t="str">
        <f>'CS 2022'!A16</f>
        <v>b. Bloque 0-3000 kWh</v>
      </c>
      <c r="C16" s="13">
        <f>+'CS 2025'!M16</f>
        <v>286380</v>
      </c>
    </row>
    <row r="17" spans="1:3" x14ac:dyDescent="0.3">
      <c r="A17" s="1">
        <f t="shared" si="0"/>
        <v>11</v>
      </c>
      <c r="B17" s="22" t="str">
        <f>'CS 2022'!A17</f>
        <v>c. Bloque mayor a 3000 kWh</v>
      </c>
      <c r="C17" s="13">
        <f>+'CS 2025'!M17</f>
        <v>95.460000000000022</v>
      </c>
    </row>
    <row r="18" spans="1:3" x14ac:dyDescent="0.3">
      <c r="A18" s="1">
        <f t="shared" si="0"/>
        <v>12</v>
      </c>
      <c r="B18" s="22" t="str">
        <f>'CS 2022'!A18</f>
        <v>d. Bloque 0-15 kW</v>
      </c>
      <c r="C18" s="13">
        <f>+'CS 2025'!M18</f>
        <v>234540.29999999987</v>
      </c>
    </row>
    <row r="19" spans="1:3" x14ac:dyDescent="0.3">
      <c r="A19" s="1">
        <f t="shared" si="0"/>
        <v>13</v>
      </c>
      <c r="B19" s="22" t="str">
        <f>'CS 2022'!A19</f>
        <v>e. Bloque mayor a 15 kW</v>
      </c>
      <c r="C19" s="13">
        <f>+'CS 2025'!M19</f>
        <v>15636.020000000008</v>
      </c>
    </row>
    <row r="20" spans="1:3" x14ac:dyDescent="0.3">
      <c r="A20" s="1">
        <f t="shared" si="0"/>
        <v>14</v>
      </c>
      <c r="B20" s="19" t="str">
        <f>'CS 2022'!A20</f>
        <v>INDUSTRIAL</v>
      </c>
      <c r="C20" s="14"/>
    </row>
    <row r="21" spans="1:3" x14ac:dyDescent="0.3">
      <c r="A21" s="1">
        <f t="shared" si="0"/>
        <v>15</v>
      </c>
      <c r="B21" s="20" t="str">
        <f>'CS 2022'!A21</f>
        <v>T-IN</v>
      </c>
      <c r="C21" s="21"/>
    </row>
    <row r="22" spans="1:3" x14ac:dyDescent="0.3">
      <c r="A22" s="1">
        <f t="shared" si="0"/>
        <v>16</v>
      </c>
      <c r="B22" s="22" t="str">
        <f>'CS 2022'!A22</f>
        <v>a. Consumo de Energía menor o igual a 3000 kWh</v>
      </c>
      <c r="C22" s="13">
        <f>+'CS 2025'!M22</f>
        <v>157.68999999999994</v>
      </c>
    </row>
    <row r="23" spans="1:3" x14ac:dyDescent="0.3">
      <c r="A23" s="1">
        <f t="shared" si="0"/>
        <v>17</v>
      </c>
      <c r="B23" s="22" t="str">
        <f>'CS 2022'!A23</f>
        <v>b. Bloque 0-3000 kWh</v>
      </c>
      <c r="C23" s="13">
        <f>+'CS 2025'!M23</f>
        <v>286380</v>
      </c>
    </row>
    <row r="24" spans="1:3" x14ac:dyDescent="0.3">
      <c r="A24" s="1">
        <f t="shared" si="0"/>
        <v>18</v>
      </c>
      <c r="B24" s="22" t="str">
        <f>'CS 2022'!A24</f>
        <v>c. Bloque mayor a 3000 kWh</v>
      </c>
      <c r="C24" s="13">
        <f>+'CS 2025'!M24</f>
        <v>95.460000000000022</v>
      </c>
    </row>
    <row r="25" spans="1:3" x14ac:dyDescent="0.3">
      <c r="A25" s="1">
        <f t="shared" si="0"/>
        <v>19</v>
      </c>
      <c r="B25" s="22" t="str">
        <f>'CS 2022'!A25</f>
        <v>d. Bloque 0-15 kW</v>
      </c>
      <c r="C25" s="13">
        <f>+'CS 2025'!M25</f>
        <v>234540.29999999987</v>
      </c>
    </row>
    <row r="26" spans="1:3" x14ac:dyDescent="0.3">
      <c r="A26" s="1">
        <f t="shared" si="0"/>
        <v>20</v>
      </c>
      <c r="B26" s="22" t="str">
        <f>'CS 2022'!A26</f>
        <v>e. Bloque mayor a 15 kW</v>
      </c>
      <c r="C26" s="13">
        <f>+'CS 2025'!M26</f>
        <v>15636.020000000008</v>
      </c>
    </row>
    <row r="27" spans="1:3" x14ac:dyDescent="0.3">
      <c r="A27" s="1">
        <f t="shared" si="0"/>
        <v>21</v>
      </c>
      <c r="B27" s="19" t="str">
        <f>'CS 2022'!A27</f>
        <v>PREFERENCIAL</v>
      </c>
      <c r="C27" s="14"/>
    </row>
    <row r="28" spans="1:3" x14ac:dyDescent="0.3">
      <c r="A28" s="1">
        <f t="shared" si="0"/>
        <v>22</v>
      </c>
      <c r="B28" s="20" t="str">
        <f>'CS 2022'!A28</f>
        <v>T-CS</v>
      </c>
      <c r="C28" s="21"/>
    </row>
    <row r="29" spans="1:3" x14ac:dyDescent="0.3">
      <c r="A29" s="1">
        <f t="shared" si="0"/>
        <v>23</v>
      </c>
      <c r="B29" s="22" t="str">
        <f>'CS 2022'!A29</f>
        <v>a. Bloque 0-250 kWh</v>
      </c>
      <c r="C29" s="13">
        <f>+'CS 2025'!M29</f>
        <v>112.63999999999997</v>
      </c>
    </row>
    <row r="30" spans="1:3" x14ac:dyDescent="0.3">
      <c r="A30" s="1">
        <f t="shared" si="0"/>
        <v>24</v>
      </c>
      <c r="B30" s="22" t="str">
        <f>'CS 2022'!A30</f>
        <v>b. Bloque mayor a 250 kWh</v>
      </c>
      <c r="C30" s="13">
        <f>+'CS 2025'!M30</f>
        <v>157.68999999999994</v>
      </c>
    </row>
    <row r="31" spans="1:3" x14ac:dyDescent="0.3">
      <c r="A31" s="1">
        <f t="shared" si="0"/>
        <v>25</v>
      </c>
      <c r="B31" s="22" t="str">
        <f>'CS 2022'!A31</f>
        <v>c. Bloque 0-3000 kWh</v>
      </c>
      <c r="C31" s="13">
        <f>+'CS 2025'!M31</f>
        <v>286380</v>
      </c>
    </row>
    <row r="32" spans="1:3" x14ac:dyDescent="0.3">
      <c r="A32" s="1">
        <f t="shared" si="0"/>
        <v>26</v>
      </c>
      <c r="B32" s="22" t="str">
        <f>'CS 2022'!A32</f>
        <v>d. Bloque mayor a 3000 kWh</v>
      </c>
      <c r="C32" s="13">
        <f>+'CS 2025'!M32</f>
        <v>95.460000000000022</v>
      </c>
    </row>
    <row r="33" spans="1:3" x14ac:dyDescent="0.3">
      <c r="A33" s="1">
        <f t="shared" si="0"/>
        <v>27</v>
      </c>
      <c r="B33" s="22" t="str">
        <f>'CS 2022'!A33</f>
        <v>e. Bloque 0-15 kW</v>
      </c>
      <c r="C33" s="13">
        <f>+'CS 2025'!M33</f>
        <v>234540.29999999987</v>
      </c>
    </row>
    <row r="34" spans="1:3" x14ac:dyDescent="0.3">
      <c r="A34" s="1">
        <f t="shared" si="0"/>
        <v>28</v>
      </c>
      <c r="B34" s="22" t="str">
        <f>'CS 2022'!A34</f>
        <v>f. Bloque mayor a 15 kW</v>
      </c>
      <c r="C34" s="13">
        <f>+'CS 2025'!M34</f>
        <v>15636.020000000008</v>
      </c>
    </row>
    <row r="35" spans="1:3" x14ac:dyDescent="0.3">
      <c r="A35" s="1">
        <f t="shared" si="0"/>
        <v>29</v>
      </c>
      <c r="B35" s="19" t="str">
        <f>'CS 2022'!A35</f>
        <v>MEDIA TENSIÓN (T-MT)</v>
      </c>
      <c r="C35" s="14"/>
    </row>
    <row r="36" spans="1:3" x14ac:dyDescent="0.3">
      <c r="A36" s="1">
        <f t="shared" si="0"/>
        <v>30</v>
      </c>
      <c r="B36" s="20" t="str">
        <f>'CS 2022'!A36</f>
        <v>T-MT</v>
      </c>
      <c r="C36" s="21"/>
    </row>
    <row r="37" spans="1:3" x14ac:dyDescent="0.3">
      <c r="A37" s="1">
        <f t="shared" si="0"/>
        <v>31</v>
      </c>
      <c r="B37" s="22" t="str">
        <f>'CS 2022'!A37</f>
        <v>a. Energía Punta</v>
      </c>
      <c r="C37" s="13">
        <f>+'CS 2025'!M37</f>
        <v>75.089999999999989</v>
      </c>
    </row>
    <row r="38" spans="1:3" x14ac:dyDescent="0.3">
      <c r="A38" s="1">
        <f t="shared" si="0"/>
        <v>32</v>
      </c>
      <c r="B38" s="22" t="str">
        <f>'CS 2022'!A38</f>
        <v>b. Energía Valle</v>
      </c>
      <c r="C38" s="13">
        <f>+'CS 2025'!M38</f>
        <v>30.039999999999988</v>
      </c>
    </row>
    <row r="39" spans="1:3" x14ac:dyDescent="0.3">
      <c r="A39" s="1">
        <f t="shared" si="0"/>
        <v>33</v>
      </c>
      <c r="B39" s="22" t="str">
        <f>'CS 2022'!A39</f>
        <v>c. Energía Noche</v>
      </c>
      <c r="C39" s="13">
        <f>+'CS 2025'!M39</f>
        <v>19.309999999999992</v>
      </c>
    </row>
    <row r="40" spans="1:3" x14ac:dyDescent="0.3">
      <c r="A40" s="1">
        <f t="shared" si="0"/>
        <v>34</v>
      </c>
      <c r="B40" s="22" t="str">
        <f>'CS 2022'!A40</f>
        <v>d. Potencia Punta</v>
      </c>
      <c r="C40" s="13">
        <f>+'CS 2025'!M40</f>
        <v>11472.780000000008</v>
      </c>
    </row>
    <row r="41" spans="1:3" x14ac:dyDescent="0.3">
      <c r="A41" s="1">
        <f t="shared" si="0"/>
        <v>35</v>
      </c>
      <c r="B41" s="22" t="str">
        <f>'CS 2022'!A41</f>
        <v>e. Potencia Valle</v>
      </c>
      <c r="C41" s="13">
        <f>+'CS 2025'!M41</f>
        <v>8333.9899999999961</v>
      </c>
    </row>
    <row r="42" spans="1:3" x14ac:dyDescent="0.3">
      <c r="A42" s="1">
        <f t="shared" si="0"/>
        <v>36</v>
      </c>
      <c r="B42" s="22" t="str">
        <f>'CS 2022'!A42</f>
        <v>f. Potencia Noche</v>
      </c>
      <c r="C42" s="13">
        <f>+'CS 2025'!M42</f>
        <v>5246.7000000000016</v>
      </c>
    </row>
    <row r="43" spans="1:3" x14ac:dyDescent="0.3">
      <c r="A43" s="1">
        <f t="shared" si="0"/>
        <v>37</v>
      </c>
      <c r="B43" s="19" t="str">
        <f>'CS 2022'!A43</f>
        <v>ALUMBRADO PÚBLICO</v>
      </c>
      <c r="C43" s="14"/>
    </row>
    <row r="44" spans="1:3" x14ac:dyDescent="0.3">
      <c r="A44" s="1">
        <f t="shared" si="0"/>
        <v>38</v>
      </c>
      <c r="B44" s="20" t="str">
        <f>'CS 2022'!A44</f>
        <v>T-AP</v>
      </c>
      <c r="C44" s="21"/>
    </row>
    <row r="45" spans="1:3" x14ac:dyDescent="0.3">
      <c r="A45" s="1">
        <f t="shared" si="0"/>
        <v>39</v>
      </c>
      <c r="B45" s="22" t="str">
        <f>'CS 2022'!A45</f>
        <v>a. Bloque 0-40 kWh</v>
      </c>
      <c r="C45" s="13">
        <f>+'CS 2025'!M45</f>
        <v>151.1999999999999</v>
      </c>
    </row>
    <row r="46" spans="1:3" x14ac:dyDescent="0.3">
      <c r="A46" s="1">
        <f t="shared" si="0"/>
        <v>40</v>
      </c>
      <c r="B46" s="22" t="str">
        <f>'CS 2022'!A46</f>
        <v>b. Bloque 41-50 000 kWh</v>
      </c>
      <c r="C46" s="13">
        <f>+'CS 2025'!M46</f>
        <v>3.7800000000000007</v>
      </c>
    </row>
    <row r="47" spans="1:3" x14ac:dyDescent="0.3">
      <c r="A47" s="1">
        <f t="shared" si="0"/>
        <v>41</v>
      </c>
      <c r="B47" s="22" t="str">
        <f>'CS 2022'!A47</f>
        <v>c. Bloque mayor a 50 000 kWh</v>
      </c>
      <c r="C47" s="13">
        <f>+'CS 2025'!M47</f>
        <v>189000</v>
      </c>
    </row>
    <row r="48" spans="1:3" x14ac:dyDescent="0.3">
      <c r="A48" s="1">
        <f t="shared" si="0"/>
        <v>42</v>
      </c>
      <c r="B48" s="19" t="str">
        <f>'CS 2022'!A48</f>
        <v>Tarifa de acceso</v>
      </c>
      <c r="C48" s="14"/>
    </row>
    <row r="49" spans="1:3" x14ac:dyDescent="0.3">
      <c r="A49" s="1">
        <f t="shared" si="0"/>
        <v>43</v>
      </c>
      <c r="B49" s="64" t="str">
        <f>'CS 2022'!A49</f>
        <v>T-TA</v>
      </c>
      <c r="C49" s="65"/>
    </row>
    <row r="50" spans="1:3" x14ac:dyDescent="0.3">
      <c r="A50" s="1">
        <f t="shared" si="0"/>
        <v>44</v>
      </c>
      <c r="B50" s="22" t="str">
        <f>'CS 2022'!A50</f>
        <v>a. Consumo de Energía cada kWh</v>
      </c>
      <c r="C50" s="13">
        <f>+'CS 2025'!M50</f>
        <v>31.179999999999978</v>
      </c>
    </row>
    <row r="51" spans="1:3" x14ac:dyDescent="0.3">
      <c r="B51" s="68" t="str">
        <f>'CS 2022'!A51</f>
        <v>Tarifa en centros de recarga rápida</v>
      </c>
      <c r="C51" s="63"/>
    </row>
    <row r="52" spans="1:3" x14ac:dyDescent="0.3">
      <c r="A52" s="1">
        <v>47</v>
      </c>
      <c r="B52" s="66" t="str">
        <f>'CS 2022'!A52</f>
        <v>T-VE</v>
      </c>
      <c r="C52" s="13"/>
    </row>
    <row r="53" spans="1:3" x14ac:dyDescent="0.3">
      <c r="B53" s="22" t="str">
        <f>'CS 2022'!A53</f>
        <v>b. Por minuto de recarga de energía</v>
      </c>
      <c r="C53" s="13">
        <f>+'CS 2025'!M53</f>
        <v>137</v>
      </c>
    </row>
    <row r="54" spans="1:3" x14ac:dyDescent="0.3">
      <c r="B54" s="68" t="str">
        <f>'CS 2022'!A54</f>
        <v>Tarifa en centros de recarga en planteles para autobuses electricos</v>
      </c>
      <c r="C54" s="63"/>
    </row>
    <row r="55" spans="1:3" x14ac:dyDescent="0.3">
      <c r="A55" s="1">
        <v>50</v>
      </c>
      <c r="B55" s="66" t="str">
        <f>'CS 2022'!A55</f>
        <v>T-BE</v>
      </c>
      <c r="C55" s="13"/>
    </row>
    <row r="56" spans="1:3" x14ac:dyDescent="0.3">
      <c r="B56" s="62" t="str">
        <f>'CS 2022'!A56</f>
        <v>b. Consumo de Energía cada kWh</v>
      </c>
      <c r="C56" s="63">
        <f>+'CS 2025'!M61</f>
        <v>52.869999999999955</v>
      </c>
    </row>
    <row r="57" spans="1:3" x14ac:dyDescent="0.3">
      <c r="B57" s="22"/>
      <c r="C57" s="13"/>
    </row>
    <row r="58" spans="1:3" x14ac:dyDescent="0.3">
      <c r="B58" s="66" t="str">
        <f>+'CS 2023'!A67</f>
        <v>Tarifa residencial modalidad prepago</v>
      </c>
      <c r="C58" s="13"/>
    </row>
    <row r="59" spans="1:3" x14ac:dyDescent="0.3">
      <c r="B59" s="66" t="str">
        <f>+'CS 2023'!A68</f>
        <v>T-RP</v>
      </c>
      <c r="C59" s="13"/>
    </row>
    <row r="60" spans="1:3" x14ac:dyDescent="0.3">
      <c r="B60" s="22" t="str">
        <f>+'CS 2023'!A69</f>
        <v>a. Bloque 0-40 kWh</v>
      </c>
      <c r="C60" s="13">
        <f>+'CS 2025'!M56</f>
        <v>3260.8000000000015</v>
      </c>
    </row>
    <row r="61" spans="1:3" x14ac:dyDescent="0.3">
      <c r="B61" s="22" t="str">
        <f>+'CS 2023'!A70</f>
        <v xml:space="preserve">b. Bloque 41-200 kWh </v>
      </c>
      <c r="C61" s="13">
        <f>+'CS 2025'!M57</f>
        <v>81.52</v>
      </c>
    </row>
    <row r="62" spans="1:3" x14ac:dyDescent="0.3">
      <c r="B62" s="116" t="str">
        <f>+'CS 2023'!A71</f>
        <v xml:space="preserve">c. Bloque mayor a 200 kWh </v>
      </c>
      <c r="C62" s="115">
        <f>+'CS 2025'!M58</f>
        <v>131.92999999999995</v>
      </c>
    </row>
    <row r="63" spans="1:3" x14ac:dyDescent="0.3">
      <c r="B63" s="66" t="str">
        <f>+'CS 2025'!A62</f>
        <v>Tarifa para los costos de interconeción 
excedentes de energía (colones/kWh)</v>
      </c>
      <c r="C63" s="13"/>
    </row>
    <row r="64" spans="1:3" x14ac:dyDescent="0.3">
      <c r="B64" s="66" t="str">
        <f>+'CS 2025'!A63</f>
        <v>T-TCI</v>
      </c>
      <c r="C64" s="13"/>
    </row>
    <row r="65" spans="2:3" x14ac:dyDescent="0.3">
      <c r="B65" s="22" t="str">
        <f>+'CS 2025'!A64</f>
        <v>Etapa I</v>
      </c>
      <c r="C65" s="147">
        <f>+'CS 2025'!M64</f>
        <v>18682</v>
      </c>
    </row>
    <row r="66" spans="2:3" x14ac:dyDescent="0.3">
      <c r="B66" s="22" t="str">
        <f>+'CS 2025'!A65</f>
        <v>Etapa II</v>
      </c>
      <c r="C66" s="147">
        <f>+'CS 2025'!M65</f>
        <v>102814</v>
      </c>
    </row>
    <row r="67" spans="2:3" x14ac:dyDescent="0.3">
      <c r="B67" s="22" t="str">
        <f>+'CS 2025'!A66</f>
        <v>Etapa III</v>
      </c>
      <c r="C67" s="147">
        <f>+'CS 2025'!M66</f>
        <v>134662</v>
      </c>
    </row>
    <row r="68" spans="2:3" x14ac:dyDescent="0.3">
      <c r="B68" s="116" t="str">
        <f>+'CS 2025'!A67</f>
        <v>Etapa IV</v>
      </c>
      <c r="C68" s="148">
        <f>+'CS 2025'!M67</f>
        <v>96754</v>
      </c>
    </row>
    <row r="69" spans="2:3" x14ac:dyDescent="0.3">
      <c r="B69" s="66" t="str">
        <f>+'CS 2025'!A68</f>
        <v>Tarifa máxima para la compra-venta de
excedentes de energía</v>
      </c>
      <c r="C69" s="13"/>
    </row>
    <row r="70" spans="2:3" x14ac:dyDescent="0.3">
      <c r="B70" s="66" t="str">
        <f>+'CS 2025'!A69</f>
        <v>T-TCVE</v>
      </c>
      <c r="C70" s="13"/>
    </row>
    <row r="71" spans="2:3" x14ac:dyDescent="0.3">
      <c r="B71" s="22" t="str">
        <f>+'CS 2025'!A70</f>
        <v>Periodo Noche</v>
      </c>
      <c r="C71" s="147">
        <f>+'CS 2025'!M70</f>
        <v>34</v>
      </c>
    </row>
    <row r="72" spans="2:3" x14ac:dyDescent="0.3">
      <c r="B72" s="22" t="str">
        <f>+'CS 2025'!A71</f>
        <v>Periodo Punta</v>
      </c>
      <c r="C72" s="147">
        <f>+'CS 2025'!M71</f>
        <v>68</v>
      </c>
    </row>
    <row r="73" spans="2:3" x14ac:dyDescent="0.3">
      <c r="B73" s="116" t="str">
        <f>+'CS 2025'!A72</f>
        <v>Periodo Valle</v>
      </c>
      <c r="C73" s="148">
        <f>+'CS 2025'!M72</f>
        <v>55</v>
      </c>
    </row>
    <row r="74" spans="2:3" x14ac:dyDescent="0.3">
      <c r="B74" s="66" t="str">
        <f>+'CS 2025'!A73</f>
        <v>Tarifa de los recursos energéticos distribuidos</v>
      </c>
      <c r="C74" s="13"/>
    </row>
    <row r="75" spans="2:3" x14ac:dyDescent="0.3">
      <c r="B75" s="66" t="str">
        <f>+'CS 2025'!A74</f>
        <v>T-TDER</v>
      </c>
      <c r="C75" s="13"/>
    </row>
    <row r="76" spans="2:3" x14ac:dyDescent="0.3">
      <c r="B76" s="116" t="str">
        <f>+'CS 2025'!A75</f>
        <v>Por kW instalado</v>
      </c>
      <c r="C76" s="148">
        <f>+'CS 2025'!M75</f>
        <v>1720</v>
      </c>
    </row>
    <row r="77" spans="2:3" x14ac:dyDescent="0.3">
      <c r="B77" s="66" t="str">
        <f>+'CS 2025'!A76</f>
        <v xml:space="preserve">Tarifa de peajes de distribución </v>
      </c>
      <c r="C77" s="13"/>
    </row>
    <row r="78" spans="2:3" x14ac:dyDescent="0.3">
      <c r="B78" s="66" t="str">
        <f>+'CS 2025'!A77</f>
        <v>T-TPDx</v>
      </c>
      <c r="C78" s="13"/>
    </row>
    <row r="79" spans="2:3" x14ac:dyDescent="0.3">
      <c r="B79" s="116" t="str">
        <f>+'CS 2025'!A78</f>
        <v>Por Energía transportada</v>
      </c>
      <c r="C79" s="115">
        <f>+'CS 2025'!M78</f>
        <v>1.68</v>
      </c>
    </row>
    <row r="80" spans="2:3" x14ac:dyDescent="0.3">
      <c r="B80" s="22"/>
      <c r="C80" s="13"/>
    </row>
    <row r="81" spans="2:3" x14ac:dyDescent="0.3">
      <c r="B81" s="22"/>
      <c r="C81" s="13"/>
    </row>
    <row r="82" spans="2:3" x14ac:dyDescent="0.3">
      <c r="B82" s="22"/>
      <c r="C82" s="13"/>
    </row>
    <row r="83" spans="2:3" x14ac:dyDescent="0.3">
      <c r="B83" s="22"/>
      <c r="C83" s="13"/>
    </row>
    <row r="84" spans="2:3" x14ac:dyDescent="0.3">
      <c r="B84" s="22"/>
      <c r="C84" s="13"/>
    </row>
    <row r="85" spans="2:3" x14ac:dyDescent="0.3">
      <c r="B85" s="22"/>
      <c r="C85" s="13"/>
    </row>
    <row r="86" spans="2:3" x14ac:dyDescent="0.3">
      <c r="B86" s="22"/>
      <c r="C86" s="13"/>
    </row>
    <row r="87" spans="2:3" x14ac:dyDescent="0.3">
      <c r="B87" s="22"/>
      <c r="C87" s="13"/>
    </row>
    <row r="88" spans="2:3" x14ac:dyDescent="0.3">
      <c r="B88" s="22"/>
      <c r="C88" s="13"/>
    </row>
    <row r="89" spans="2:3" x14ac:dyDescent="0.3">
      <c r="B89" s="22"/>
      <c r="C89" s="13"/>
    </row>
    <row r="90" spans="2:3" x14ac:dyDescent="0.3">
      <c r="B90" s="22"/>
      <c r="C90" s="13"/>
    </row>
    <row r="91" spans="2:3" x14ac:dyDescent="0.3">
      <c r="B91" s="22"/>
      <c r="C91" s="13"/>
    </row>
    <row r="92" spans="2:3" x14ac:dyDescent="0.3">
      <c r="B92" s="22"/>
      <c r="C92" s="13"/>
    </row>
    <row r="93" spans="2:3" x14ac:dyDescent="0.3">
      <c r="B93" s="22"/>
      <c r="C93" s="13"/>
    </row>
    <row r="94" spans="2:3" x14ac:dyDescent="0.3">
      <c r="B94" s="22"/>
      <c r="C94" s="13"/>
    </row>
    <row r="95" spans="2:3" x14ac:dyDescent="0.3">
      <c r="B95" s="22"/>
      <c r="C95" s="13"/>
    </row>
    <row r="96" spans="2:3" x14ac:dyDescent="0.3">
      <c r="B96" s="22"/>
      <c r="C96" s="13"/>
    </row>
    <row r="97" spans="2:3" x14ac:dyDescent="0.3">
      <c r="B97" s="22"/>
      <c r="C97" s="13"/>
    </row>
    <row r="98" spans="2:3" x14ac:dyDescent="0.3">
      <c r="B98" s="22"/>
      <c r="C98" s="13"/>
    </row>
    <row r="99" spans="2:3" x14ac:dyDescent="0.3">
      <c r="B99" s="22"/>
      <c r="C99" s="13"/>
    </row>
    <row r="100" spans="2:3" x14ac:dyDescent="0.3">
      <c r="B100" s="22"/>
      <c r="C100" s="13"/>
    </row>
    <row r="101" spans="2:3" x14ac:dyDescent="0.3">
      <c r="B101" s="22"/>
      <c r="C101" s="13"/>
    </row>
    <row r="102" spans="2:3" x14ac:dyDescent="0.3">
      <c r="B102" s="22"/>
      <c r="C102" s="13"/>
    </row>
    <row r="103" spans="2:3" x14ac:dyDescent="0.3">
      <c r="B103" s="22"/>
      <c r="C103" s="13"/>
    </row>
    <row r="104" spans="2:3" x14ac:dyDescent="0.3">
      <c r="B104" s="22"/>
      <c r="C104" s="13"/>
    </row>
    <row r="105" spans="2:3" x14ac:dyDescent="0.3">
      <c r="B105" s="22"/>
      <c r="C105" s="13"/>
    </row>
    <row r="106" spans="2:3" x14ac:dyDescent="0.3">
      <c r="B106" s="22"/>
      <c r="C106" s="13"/>
    </row>
    <row r="107" spans="2:3" x14ac:dyDescent="0.3">
      <c r="B107" s="22"/>
      <c r="C107" s="13"/>
    </row>
    <row r="108" spans="2:3" x14ac:dyDescent="0.3">
      <c r="B108" s="22"/>
      <c r="C108" s="13"/>
    </row>
    <row r="109" spans="2:3" x14ac:dyDescent="0.3">
      <c r="B109" s="22"/>
      <c r="C109" s="13"/>
    </row>
    <row r="110" spans="2:3" x14ac:dyDescent="0.3">
      <c r="B110" s="22"/>
      <c r="C110" s="13"/>
    </row>
    <row r="111" spans="2:3" x14ac:dyDescent="0.3">
      <c r="B111" s="66"/>
      <c r="C111" s="13"/>
    </row>
    <row r="112" spans="2:3" x14ac:dyDescent="0.3">
      <c r="B112" s="22"/>
      <c r="C112" s="13"/>
    </row>
    <row r="113" spans="1:3" x14ac:dyDescent="0.3">
      <c r="B113" s="22"/>
      <c r="C113" s="13"/>
    </row>
    <row r="114" spans="1:3" x14ac:dyDescent="0.3">
      <c r="B114" s="22"/>
      <c r="C114" s="13"/>
    </row>
    <row r="115" spans="1:3" x14ac:dyDescent="0.3">
      <c r="A115" s="1">
        <v>48</v>
      </c>
      <c r="B115" s="22" t="str">
        <f>'CS 2022'!A63</f>
        <v>Fuente: Autoridad Reguladora de los Servicios Públicos</v>
      </c>
      <c r="C115" s="13"/>
    </row>
    <row r="116" spans="1:3" x14ac:dyDescent="0.3">
      <c r="A116" s="1">
        <v>49</v>
      </c>
      <c r="B116" s="22" t="str">
        <f>'CS 2022'!A64</f>
        <v>* Las tarifas pueden diferir del valor puntual de los pliegos pues la tabla muestra el promedio del mes, y de existir dos o más tarifas que estuvieron vigentes, se realiza un promedio ponderado por la cantidad de días.</v>
      </c>
      <c r="C116" s="13"/>
    </row>
    <row r="117" spans="1:3" x14ac:dyDescent="0.3">
      <c r="B117" s="22"/>
      <c r="C117" s="13"/>
    </row>
    <row r="118" spans="1:3" x14ac:dyDescent="0.3">
      <c r="B118" s="22"/>
      <c r="C118" s="13"/>
    </row>
    <row r="119" spans="1:3" x14ac:dyDescent="0.3">
      <c r="B119" s="22"/>
      <c r="C119" s="13"/>
    </row>
    <row r="120" spans="1:3" x14ac:dyDescent="0.3">
      <c r="B120" s="22"/>
      <c r="C120" s="13"/>
    </row>
    <row r="121" spans="1:3" x14ac:dyDescent="0.3">
      <c r="A121" s="1">
        <v>50</v>
      </c>
      <c r="B121" s="22"/>
      <c r="C121" s="13"/>
    </row>
    <row r="122" spans="1:3" x14ac:dyDescent="0.3">
      <c r="A122" s="1">
        <v>51</v>
      </c>
      <c r="B122" s="22"/>
      <c r="C122" s="13"/>
    </row>
    <row r="123" spans="1:3" x14ac:dyDescent="0.3">
      <c r="A123" s="1">
        <v>52</v>
      </c>
      <c r="B123" s="179" t="str">
        <f>'CS 2022'!A67</f>
        <v>Tabla 14</v>
      </c>
      <c r="C123" s="179"/>
    </row>
    <row r="124" spans="1:3" ht="29.25" customHeight="1" x14ac:dyDescent="0.3">
      <c r="A124" s="1">
        <v>53</v>
      </c>
      <c r="B124" s="180" t="str">
        <f>'CS 2023'!A82</f>
        <v>Tarifas del servicio de generación eléctrica prestado por COOPESANTOS para el año 2023, según el mes y el tipo de tarifa respectivo.</v>
      </c>
      <c r="C124" s="180"/>
    </row>
    <row r="125" spans="1:3" x14ac:dyDescent="0.3">
      <c r="A125" s="1">
        <v>65</v>
      </c>
      <c r="B125" s="22"/>
      <c r="C125" s="37"/>
    </row>
    <row r="126" spans="1:3" x14ac:dyDescent="0.3">
      <c r="A126" s="1">
        <v>55</v>
      </c>
      <c r="B126" s="62" t="str">
        <f>'CS 2022'!A70</f>
        <v>Promedio de Tarifa</v>
      </c>
      <c r="C126" s="77" t="str">
        <f ca="1">VLOOKUP(MONTH(TODAY()),Meses!$A$1:$B$12,2,0)</f>
        <v>Agosto</v>
      </c>
    </row>
    <row r="127" spans="1:3" ht="18" customHeight="1" x14ac:dyDescent="0.3">
      <c r="A127" s="1">
        <v>56</v>
      </c>
      <c r="B127" s="79" t="str">
        <f>'CS 2022'!A71</f>
        <v>º</v>
      </c>
      <c r="C127" s="80"/>
    </row>
    <row r="128" spans="1:3" x14ac:dyDescent="0.3">
      <c r="A128" s="1">
        <v>58</v>
      </c>
      <c r="B128" s="66" t="str">
        <f>'CS 2022'!A72</f>
        <v>VENTAS AL SERVICIO DE DISTRIBUCIÓN</v>
      </c>
      <c r="C128" s="13"/>
    </row>
    <row r="129" spans="1:6" x14ac:dyDescent="0.3">
      <c r="A129" s="1">
        <v>68</v>
      </c>
      <c r="B129" s="22" t="str">
        <f>'CS 2022'!A73</f>
        <v>T-SD</v>
      </c>
      <c r="C129" s="22"/>
    </row>
    <row r="130" spans="1:6" x14ac:dyDescent="0.3">
      <c r="A130" s="1">
        <v>59</v>
      </c>
      <c r="B130" s="22" t="str">
        <f>'CS 2022'!A74</f>
        <v>a. Energía Punta</v>
      </c>
      <c r="C130" s="22">
        <f>'CS 2023'!B88</f>
        <v>113</v>
      </c>
    </row>
    <row r="131" spans="1:6" x14ac:dyDescent="0.3">
      <c r="A131" s="1">
        <v>60</v>
      </c>
      <c r="B131" s="22" t="str">
        <f>'CS 2022'!A75</f>
        <v>e. Energía Noche</v>
      </c>
      <c r="C131" s="22">
        <f>'CS 2023'!B89</f>
        <v>39</v>
      </c>
    </row>
    <row r="132" spans="1:6" x14ac:dyDescent="0.3">
      <c r="A132" s="1">
        <v>61</v>
      </c>
      <c r="B132" s="111" t="str">
        <f>'CS 2022'!A76</f>
        <v>c. Energía Valle</v>
      </c>
      <c r="C132" s="111">
        <f>'CS 2023'!B90</f>
        <v>92</v>
      </c>
    </row>
    <row r="133" spans="1:6" x14ac:dyDescent="0.3">
      <c r="A133" s="1">
        <v>62</v>
      </c>
      <c r="B133" s="22"/>
      <c r="C133" s="22"/>
    </row>
    <row r="134" spans="1:6" x14ac:dyDescent="0.3">
      <c r="A134" s="76">
        <v>63</v>
      </c>
      <c r="B134" s="22"/>
      <c r="C134" s="22"/>
    </row>
    <row r="135" spans="1:6" x14ac:dyDescent="0.3">
      <c r="A135" s="1">
        <v>64</v>
      </c>
      <c r="B135" s="22"/>
      <c r="C135" s="13"/>
    </row>
    <row r="136" spans="1:6" x14ac:dyDescent="0.3">
      <c r="B136" s="22"/>
      <c r="C136" s="13"/>
    </row>
    <row r="137" spans="1:6" x14ac:dyDescent="0.3">
      <c r="A137" s="1">
        <v>61</v>
      </c>
      <c r="B137" s="22">
        <f>'CS 2022'!A83</f>
        <v>0</v>
      </c>
      <c r="C137" s="13"/>
    </row>
    <row r="138" spans="1:6" x14ac:dyDescent="0.3">
      <c r="A138" s="1">
        <v>63</v>
      </c>
      <c r="B138" s="22">
        <f>'CS 2022'!A84</f>
        <v>0</v>
      </c>
      <c r="C138" s="13"/>
    </row>
    <row r="139" spans="1:6" x14ac:dyDescent="0.3">
      <c r="B139" s="22"/>
      <c r="C139" s="13"/>
    </row>
    <row r="141" spans="1:6" x14ac:dyDescent="0.3">
      <c r="B141" s="44" t="s">
        <v>74</v>
      </c>
      <c r="C141" s="184" t="str">
        <f>'ICE vig'!$C$190:$F$190</f>
        <v>Gaceta 237, Alcance 257 del 21/12/2025</v>
      </c>
      <c r="D141" s="184"/>
      <c r="E141" s="184"/>
      <c r="F141" s="184"/>
    </row>
    <row r="151" spans="3:3" ht="20.100000000000001" customHeight="1" x14ac:dyDescent="0.3"/>
    <row r="152" spans="3:3" ht="34.5" customHeight="1" x14ac:dyDescent="0.3"/>
    <row r="153" spans="3:3" ht="20.100000000000001" customHeight="1" x14ac:dyDescent="0.3"/>
    <row r="154" spans="3:3" ht="20.100000000000001" customHeight="1" x14ac:dyDescent="0.3"/>
    <row r="155" spans="3:3" ht="20.100000000000001" customHeight="1" x14ac:dyDescent="0.3">
      <c r="C155" s="15"/>
    </row>
    <row r="156" spans="3:3" s="16" customFormat="1" ht="20.100000000000001" customHeight="1" x14ac:dyDescent="0.3"/>
    <row r="157" spans="3:3" s="16" customFormat="1" ht="20.100000000000001" customHeight="1" x14ac:dyDescent="0.3"/>
    <row r="158" spans="3:3" s="16" customFormat="1" ht="20.100000000000001" customHeight="1" x14ac:dyDescent="0.3"/>
    <row r="159" spans="3:3" s="16" customFormat="1" ht="20.100000000000001" customHeight="1" x14ac:dyDescent="0.3"/>
    <row r="160" spans="3:3" s="16" customFormat="1" ht="20.100000000000001" customHeight="1" x14ac:dyDescent="0.3"/>
    <row r="161" s="16" customFormat="1" ht="20.100000000000001" customHeight="1" x14ac:dyDescent="0.3"/>
    <row r="162" s="16" customFormat="1" ht="21.75" customHeight="1" x14ac:dyDescent="0.3"/>
    <row r="163" s="16" customFormat="1" ht="20.100000000000001" customHeight="1" x14ac:dyDescent="0.3"/>
    <row r="164" s="16" customFormat="1" ht="20.100000000000001" customHeight="1" x14ac:dyDescent="0.3"/>
    <row r="165" s="16" customFormat="1" ht="20.100000000000001" customHeight="1" x14ac:dyDescent="0.3"/>
  </sheetData>
  <mergeCells count="5">
    <mergeCell ref="C141:F141"/>
    <mergeCell ref="B5:C5"/>
    <mergeCell ref="B6:C6"/>
    <mergeCell ref="B123:C123"/>
    <mergeCell ref="B124:C124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37"/>
  <dimension ref="A5:F100"/>
  <sheetViews>
    <sheetView topLeftCell="B1" workbookViewId="0">
      <selection activeCell="C63" sqref="C63"/>
    </sheetView>
  </sheetViews>
  <sheetFormatPr baseColWidth="10" defaultColWidth="11.44140625" defaultRowHeight="14.4" x14ac:dyDescent="0.3"/>
  <cols>
    <col min="1" max="1" width="6.5546875" style="1" hidden="1" customWidth="1"/>
    <col min="2" max="2" width="60.21875" style="1" customWidth="1"/>
    <col min="3" max="3" width="12.33203125" style="1" bestFit="1" customWidth="1"/>
    <col min="4" max="16384" width="11.44140625" style="1"/>
  </cols>
  <sheetData>
    <row r="5" spans="1:3" x14ac:dyDescent="0.3">
      <c r="B5" s="179" t="s">
        <v>70</v>
      </c>
      <c r="C5" s="179"/>
    </row>
    <row r="6" spans="1:3" ht="48" customHeight="1" x14ac:dyDescent="0.3">
      <c r="B6" s="180" t="s">
        <v>266</v>
      </c>
      <c r="C6" s="180"/>
    </row>
    <row r="7" spans="1:3" x14ac:dyDescent="0.3">
      <c r="A7" s="1">
        <v>1</v>
      </c>
      <c r="B7" s="17" t="str">
        <f>'CAR 2022'!A7</f>
        <v>Tipo de tarifa y bloque</v>
      </c>
      <c r="C7" s="18" t="str">
        <f ca="1">VLOOKUP(MONTH(TODAY()),Meses!$A$1:$B$12,2,0)</f>
        <v>Agosto</v>
      </c>
    </row>
    <row r="8" spans="1:3" x14ac:dyDescent="0.3">
      <c r="A8" s="1">
        <f>A7+1</f>
        <v>2</v>
      </c>
      <c r="B8" s="19" t="str">
        <f>'CAR 2022'!A8</f>
        <v>RESIDENCIAL</v>
      </c>
      <c r="C8" s="14"/>
    </row>
    <row r="9" spans="1:3" x14ac:dyDescent="0.3">
      <c r="A9" s="1">
        <f t="shared" ref="A9:A35" si="0">A8+1</f>
        <v>3</v>
      </c>
      <c r="B9" s="20" t="str">
        <f>'CAR 2022'!A9</f>
        <v>T-RE</v>
      </c>
      <c r="C9" s="21"/>
    </row>
    <row r="10" spans="1:3" x14ac:dyDescent="0.3">
      <c r="A10" s="1">
        <f t="shared" si="0"/>
        <v>4</v>
      </c>
      <c r="B10" s="22" t="str">
        <f>'CAR 2022'!A10</f>
        <v>a. Bloque 0-30 kWh</v>
      </c>
      <c r="C10" s="13">
        <f>+'CAR 2025'!M10</f>
        <v>2158.8000000000011</v>
      </c>
    </row>
    <row r="11" spans="1:3" x14ac:dyDescent="0.3">
      <c r="A11" s="1">
        <f t="shared" si="0"/>
        <v>5</v>
      </c>
      <c r="B11" s="22" t="str">
        <f>'CAR 2022'!A11</f>
        <v>b. Bloque 31-200 kWh</v>
      </c>
      <c r="C11" s="13">
        <f>+'CAR 2025'!M11</f>
        <v>71.960000000000022</v>
      </c>
    </row>
    <row r="12" spans="1:3" x14ac:dyDescent="0.3">
      <c r="A12" s="1">
        <f t="shared" si="0"/>
        <v>6</v>
      </c>
      <c r="B12" s="22" t="str">
        <f>'CAR 2022'!A12</f>
        <v>c. Bloque mayor a 200 kWh</v>
      </c>
      <c r="C12" s="13">
        <f>+'CAR 2025'!M12</f>
        <v>93.55000000000004</v>
      </c>
    </row>
    <row r="13" spans="1:3" x14ac:dyDescent="0.3">
      <c r="A13" s="1">
        <f t="shared" si="0"/>
        <v>7</v>
      </c>
      <c r="B13" s="19" t="str">
        <f>'CAR 2022'!A13</f>
        <v>COMERCIOS Y SERVICIOS</v>
      </c>
      <c r="C13" s="14"/>
    </row>
    <row r="14" spans="1:3" x14ac:dyDescent="0.3">
      <c r="A14" s="1">
        <f t="shared" si="0"/>
        <v>8</v>
      </c>
      <c r="B14" s="20" t="str">
        <f>'CAR 2022'!A14</f>
        <v>T-CO</v>
      </c>
      <c r="C14" s="21"/>
    </row>
    <row r="15" spans="1:3" x14ac:dyDescent="0.3">
      <c r="A15" s="1">
        <f t="shared" si="0"/>
        <v>9</v>
      </c>
      <c r="B15" s="22" t="str">
        <f>'CAR 2022'!A15</f>
        <v>a. Consumo de Energía menor o igual a 3000 kWh</v>
      </c>
      <c r="C15" s="13">
        <f>+'CAR 2025'!M15</f>
        <v>100.73</v>
      </c>
    </row>
    <row r="16" spans="1:3" x14ac:dyDescent="0.3">
      <c r="A16" s="1">
        <f t="shared" si="0"/>
        <v>10</v>
      </c>
      <c r="B16" s="22" t="str">
        <f>'CAR 2022'!A16</f>
        <v>b. Bloque 0-3000 kWh</v>
      </c>
      <c r="C16" s="13">
        <f>+'CAR 2025'!M16</f>
        <v>183480</v>
      </c>
    </row>
    <row r="17" spans="1:3" x14ac:dyDescent="0.3">
      <c r="A17" s="1">
        <f t="shared" si="0"/>
        <v>11</v>
      </c>
      <c r="B17" s="22" t="str">
        <f>'CAR 2022'!A17</f>
        <v>c. Bloque mayor a 3000 kWh</v>
      </c>
      <c r="C17" s="13">
        <f>+'CAR 2025'!M17</f>
        <v>61.160000000000025</v>
      </c>
    </row>
    <row r="18" spans="1:3" x14ac:dyDescent="0.3">
      <c r="A18" s="1">
        <f t="shared" si="0"/>
        <v>12</v>
      </c>
      <c r="B18" s="22" t="str">
        <f>'CAR 2022'!A18</f>
        <v>d. Bloque 0-15 kW</v>
      </c>
      <c r="C18" s="13">
        <f>+'CAR 2025'!M18</f>
        <v>143414.10000000003</v>
      </c>
    </row>
    <row r="19" spans="1:3" x14ac:dyDescent="0.3">
      <c r="A19" s="1">
        <f t="shared" si="0"/>
        <v>13</v>
      </c>
      <c r="B19" s="22" t="str">
        <f>'CAR 2022'!A19</f>
        <v>e. Bloque mayor a 15 kW</v>
      </c>
      <c r="C19" s="13">
        <f>+'CAR 2025'!M19</f>
        <v>9560.94</v>
      </c>
    </row>
    <row r="20" spans="1:3" x14ac:dyDescent="0.3">
      <c r="A20" s="1">
        <f t="shared" si="0"/>
        <v>14</v>
      </c>
      <c r="B20" s="19" t="str">
        <f>'CAR 2022'!A20</f>
        <v>INDUSTRIAL</v>
      </c>
      <c r="C20" s="14"/>
    </row>
    <row r="21" spans="1:3" x14ac:dyDescent="0.3">
      <c r="A21" s="1">
        <f t="shared" si="0"/>
        <v>15</v>
      </c>
      <c r="B21" s="20" t="str">
        <f>'CAR 2022'!A21</f>
        <v>T-IN</v>
      </c>
      <c r="C21" s="21"/>
    </row>
    <row r="22" spans="1:3" x14ac:dyDescent="0.3">
      <c r="A22" s="1">
        <f t="shared" si="0"/>
        <v>16</v>
      </c>
      <c r="B22" s="22" t="str">
        <f>'CAR 2022'!A22</f>
        <v>a. Consumo de Energía menor o igual a 3000 kWh</v>
      </c>
      <c r="C22" s="13">
        <f>+'CAR 2025'!M22</f>
        <v>100.73</v>
      </c>
    </row>
    <row r="23" spans="1:3" x14ac:dyDescent="0.3">
      <c r="A23" s="1">
        <f t="shared" si="0"/>
        <v>17</v>
      </c>
      <c r="B23" s="22" t="str">
        <f>'CAR 2022'!A23</f>
        <v>b. Bloque 0-3000 kWh</v>
      </c>
      <c r="C23" s="13">
        <f>+'CAR 2025'!M23</f>
        <v>183480</v>
      </c>
    </row>
    <row r="24" spans="1:3" x14ac:dyDescent="0.3">
      <c r="A24" s="1">
        <f t="shared" si="0"/>
        <v>18</v>
      </c>
      <c r="B24" s="22" t="str">
        <f>'CAR 2022'!A24</f>
        <v>c. Bloque mayor a 3000 kWh</v>
      </c>
      <c r="C24" s="13">
        <f>+'CAR 2025'!M24</f>
        <v>61.160000000000025</v>
      </c>
    </row>
    <row r="25" spans="1:3" x14ac:dyDescent="0.3">
      <c r="A25" s="1">
        <f t="shared" si="0"/>
        <v>19</v>
      </c>
      <c r="B25" s="22" t="str">
        <f>'CAR 2022'!A25</f>
        <v>d. Bloque 0-15 kW</v>
      </c>
      <c r="C25" s="13">
        <f>+'CAR 2025'!M25</f>
        <v>143414.10000000003</v>
      </c>
    </row>
    <row r="26" spans="1:3" x14ac:dyDescent="0.3">
      <c r="A26" s="1">
        <f t="shared" si="0"/>
        <v>20</v>
      </c>
      <c r="B26" s="22" t="str">
        <f>'CAR 2022'!A26</f>
        <v>e. Bloque mayor a 15 kW</v>
      </c>
      <c r="C26" s="13">
        <f>+'CAR 2025'!M26</f>
        <v>9560.94</v>
      </c>
    </row>
    <row r="27" spans="1:3" x14ac:dyDescent="0.3">
      <c r="A27" s="1">
        <f t="shared" si="0"/>
        <v>21</v>
      </c>
      <c r="B27" s="19" t="str">
        <f>'CAR 2022'!A27</f>
        <v>ALUMBRADO PÚBLICO</v>
      </c>
      <c r="C27" s="14"/>
    </row>
    <row r="28" spans="1:3" x14ac:dyDescent="0.3">
      <c r="A28" s="1">
        <f t="shared" si="0"/>
        <v>22</v>
      </c>
      <c r="B28" s="20" t="str">
        <f>'CAR 2022'!A28</f>
        <v>T-AP</v>
      </c>
      <c r="C28" s="21"/>
    </row>
    <row r="29" spans="1:3" x14ac:dyDescent="0.3">
      <c r="A29" s="1">
        <f t="shared" si="0"/>
        <v>23</v>
      </c>
      <c r="B29" s="22" t="str">
        <f>'CAR 2022'!A29</f>
        <v>a. Bloque 0-30 kWh</v>
      </c>
      <c r="C29" s="13">
        <f>+'CAR 2025'!M29</f>
        <v>91.800000000000026</v>
      </c>
    </row>
    <row r="30" spans="1:3" x14ac:dyDescent="0.3">
      <c r="A30" s="1">
        <f t="shared" si="0"/>
        <v>24</v>
      </c>
      <c r="B30" s="22" t="str">
        <f>'CAR 2022'!A30</f>
        <v>b. Bloque 31-50 000 kWh</v>
      </c>
      <c r="C30" s="13">
        <f>+'CAR 2025'!M30</f>
        <v>3.0600000000000014</v>
      </c>
    </row>
    <row r="31" spans="1:3" x14ac:dyDescent="0.3">
      <c r="A31" s="1">
        <f t="shared" si="0"/>
        <v>25</v>
      </c>
      <c r="B31" s="22" t="str">
        <f>'CAR 2022'!A31</f>
        <v>c. Bloque mayor a 50 000 kWh</v>
      </c>
      <c r="C31" s="13">
        <f>+'CAR 2025'!M31</f>
        <v>153000</v>
      </c>
    </row>
    <row r="32" spans="1:3" x14ac:dyDescent="0.3">
      <c r="A32" s="1">
        <f t="shared" si="0"/>
        <v>26</v>
      </c>
      <c r="B32" s="19" t="str">
        <f>'CAR 2022'!A32</f>
        <v>Tarifa de acceso</v>
      </c>
      <c r="C32" s="14"/>
    </row>
    <row r="33" spans="1:3" x14ac:dyDescent="0.3">
      <c r="A33" s="1">
        <f t="shared" si="0"/>
        <v>27</v>
      </c>
      <c r="B33" s="64" t="str">
        <f>'CAR 2022'!A33</f>
        <v>T-TA</v>
      </c>
      <c r="C33" s="65"/>
    </row>
    <row r="34" spans="1:3" x14ac:dyDescent="0.3">
      <c r="A34" s="1">
        <f t="shared" si="0"/>
        <v>28</v>
      </c>
      <c r="B34" s="22" t="str">
        <f>'CAR 2022'!A34</f>
        <v>a. Consumo de Energía cada kWh</v>
      </c>
      <c r="C34" s="13">
        <f>+'CAR 2025'!M34</f>
        <v>25.37</v>
      </c>
    </row>
    <row r="35" spans="1:3" x14ac:dyDescent="0.3">
      <c r="A35" s="1">
        <f t="shared" si="0"/>
        <v>29</v>
      </c>
      <c r="B35" s="68" t="str">
        <f>'CAR 2022'!A35</f>
        <v>Tarifa en centros de recarga rápida</v>
      </c>
      <c r="C35" s="63"/>
    </row>
    <row r="36" spans="1:3" x14ac:dyDescent="0.3">
      <c r="A36" s="1">
        <v>31</v>
      </c>
      <c r="B36" s="66" t="str">
        <f>'CAR 2022'!A36</f>
        <v>T-VE</v>
      </c>
      <c r="C36" s="13"/>
    </row>
    <row r="37" spans="1:3" x14ac:dyDescent="0.3">
      <c r="B37" s="22" t="str">
        <f>'CAR 2022'!A37</f>
        <v>b. Por minuto de recarga de energía</v>
      </c>
      <c r="C37" s="13">
        <f>+'CAR 2025'!M37</f>
        <v>137</v>
      </c>
    </row>
    <row r="38" spans="1:3" x14ac:dyDescent="0.3">
      <c r="B38" s="68"/>
      <c r="C38" s="63"/>
    </row>
    <row r="39" spans="1:3" x14ac:dyDescent="0.3">
      <c r="B39" s="66" t="str">
        <f>+'CAR 2025'!A38</f>
        <v>Tarifa residencial modalidad prepago</v>
      </c>
      <c r="C39" s="13"/>
    </row>
    <row r="40" spans="1:3" x14ac:dyDescent="0.3">
      <c r="B40" s="66" t="str">
        <f>+'CAR 2025'!A39</f>
        <v>T-RP</v>
      </c>
      <c r="C40" s="13"/>
    </row>
    <row r="41" spans="1:3" x14ac:dyDescent="0.3">
      <c r="B41" s="22" t="str">
        <f>+'CAR 2025'!A40</f>
        <v xml:space="preserve">a. Bloque 0-30 kWh </v>
      </c>
      <c r="C41" s="13">
        <f>+'CAR 2025'!M40</f>
        <v>2158.8000000000011</v>
      </c>
    </row>
    <row r="42" spans="1:3" x14ac:dyDescent="0.3">
      <c r="B42" s="22" t="str">
        <f>+'CAR 2025'!A41</f>
        <v>b. Bloque 31-200 kWh</v>
      </c>
      <c r="C42" s="13">
        <f>+'CAR 2025'!M41</f>
        <v>71.960000000000022</v>
      </c>
    </row>
    <row r="43" spans="1:3" x14ac:dyDescent="0.3">
      <c r="B43" s="116" t="str">
        <f>+'CAR 2025'!A42</f>
        <v xml:space="preserve">c. Bloque mayor a 200 kWh </v>
      </c>
      <c r="C43" s="115">
        <f>+'CAR 2025'!M42</f>
        <v>93.55000000000004</v>
      </c>
    </row>
    <row r="44" spans="1:3" x14ac:dyDescent="0.3">
      <c r="B44" s="66" t="str">
        <f>+'CAR 2025'!A43</f>
        <v>Tarifa en centros de recarga en planteles para autobuses electricos</v>
      </c>
      <c r="C44" s="13"/>
    </row>
    <row r="45" spans="1:3" x14ac:dyDescent="0.3">
      <c r="B45" s="66" t="str">
        <f>+'CAR 2025'!A44</f>
        <v>T-BE</v>
      </c>
      <c r="C45" s="13"/>
    </row>
    <row r="46" spans="1:3" x14ac:dyDescent="0.3">
      <c r="B46" s="116" t="str">
        <f>+'CAR 2025'!A45</f>
        <v>b. Consumo de Energía cada kWh</v>
      </c>
      <c r="C46" s="115">
        <f>+'CAR 2025'!M45</f>
        <v>52.869999999999955</v>
      </c>
    </row>
    <row r="47" spans="1:3" x14ac:dyDescent="0.3">
      <c r="B47" s="66" t="str">
        <f>+'CAR 2025'!A46</f>
        <v>Tarifa para los costos de interconeción 
excedentes de energía (colones/kWh)</v>
      </c>
      <c r="C47" s="13"/>
    </row>
    <row r="48" spans="1:3" x14ac:dyDescent="0.3">
      <c r="B48" s="66" t="str">
        <f>+'CAR 2025'!A47</f>
        <v>T-TCI</v>
      </c>
      <c r="C48" s="13"/>
    </row>
    <row r="49" spans="2:3" x14ac:dyDescent="0.3">
      <c r="B49" s="22" t="str">
        <f>+'CAR 2025'!A48</f>
        <v>Etapa I</v>
      </c>
      <c r="C49" s="147">
        <f>+'CAR 2025'!M48</f>
        <v>2850</v>
      </c>
    </row>
    <row r="50" spans="2:3" x14ac:dyDescent="0.3">
      <c r="B50" s="22" t="str">
        <f>+'CAR 2025'!A49</f>
        <v>Etapa II</v>
      </c>
      <c r="C50" s="147">
        <f>+'CAR 2025'!M49</f>
        <v>54197</v>
      </c>
    </row>
    <row r="51" spans="2:3" x14ac:dyDescent="0.3">
      <c r="B51" s="22" t="str">
        <f>+'CAR 2025'!A50</f>
        <v>Etapa III</v>
      </c>
      <c r="C51" s="147">
        <f>+'CAR 2025'!M50</f>
        <v>94009</v>
      </c>
    </row>
    <row r="52" spans="2:3" x14ac:dyDescent="0.3">
      <c r="B52" s="116" t="str">
        <f>+'CAR 2025'!A51</f>
        <v>Etapa IV</v>
      </c>
      <c r="C52" s="148">
        <f>+'CAR 2025'!M51</f>
        <v>53560</v>
      </c>
    </row>
    <row r="53" spans="2:3" x14ac:dyDescent="0.3">
      <c r="B53" s="66" t="str">
        <f>+'CAR 2025'!A52</f>
        <v>Tarifa máxima para la compra-venta de
excedentes de energía</v>
      </c>
      <c r="C53" s="13"/>
    </row>
    <row r="54" spans="2:3" x14ac:dyDescent="0.3">
      <c r="B54" s="66" t="str">
        <f>+'CAR 2025'!A53</f>
        <v>T-TCVE</v>
      </c>
      <c r="C54" s="13"/>
    </row>
    <row r="55" spans="2:3" x14ac:dyDescent="0.3">
      <c r="B55" s="22" t="str">
        <f>+'CAR 2025'!A54</f>
        <v>Periodo Noche</v>
      </c>
      <c r="C55" s="13">
        <f>+'CAR 2025'!M54</f>
        <v>33.630000000000003</v>
      </c>
    </row>
    <row r="56" spans="2:3" x14ac:dyDescent="0.3">
      <c r="B56" s="22" t="str">
        <f>+'CAR 2025'!A55</f>
        <v>Periodo Punta</v>
      </c>
      <c r="C56" s="13">
        <f>+'CAR 2025'!M55</f>
        <v>71.010000000000019</v>
      </c>
    </row>
    <row r="57" spans="2:3" x14ac:dyDescent="0.3">
      <c r="B57" s="116" t="str">
        <f>+'CAR 2025'!A56</f>
        <v>Periodo Valle</v>
      </c>
      <c r="C57" s="115">
        <f>+'CAR 2025'!M56</f>
        <v>54.359999999999964</v>
      </c>
    </row>
    <row r="58" spans="2:3" x14ac:dyDescent="0.3">
      <c r="B58" s="66" t="str">
        <f>+'CAR 2025'!A57</f>
        <v>Tarifa de los recursos energéticos distribuidos</v>
      </c>
      <c r="C58" s="13"/>
    </row>
    <row r="59" spans="2:3" x14ac:dyDescent="0.3">
      <c r="B59" s="66" t="str">
        <f>+'CAR 2025'!A58</f>
        <v>T-TDER</v>
      </c>
      <c r="C59" s="13"/>
    </row>
    <row r="60" spans="2:3" x14ac:dyDescent="0.3">
      <c r="B60" s="116" t="str">
        <f>+'CAR 2025'!A59</f>
        <v>Por kW instalado</v>
      </c>
      <c r="C60" s="148">
        <f>+'CAR 2025'!M59</f>
        <v>1362</v>
      </c>
    </row>
    <row r="61" spans="2:3" x14ac:dyDescent="0.3">
      <c r="B61" s="22" t="str">
        <f>+'CAR 2025'!A60</f>
        <v xml:space="preserve">Tarifa de peajes de distribución </v>
      </c>
      <c r="C61" s="13"/>
    </row>
    <row r="62" spans="2:3" x14ac:dyDescent="0.3">
      <c r="B62" s="22" t="str">
        <f>+'CAR 2025'!A61</f>
        <v>T-TPDx</v>
      </c>
      <c r="C62" s="13"/>
    </row>
    <row r="63" spans="2:3" x14ac:dyDescent="0.3">
      <c r="B63" s="116" t="str">
        <f>+'CAR 2025'!A62</f>
        <v>Por Energía transportada</v>
      </c>
      <c r="C63" s="115">
        <f>+'CAR 2025'!M62</f>
        <v>1.6400000000000003</v>
      </c>
    </row>
    <row r="64" spans="2:3" x14ac:dyDescent="0.3">
      <c r="B64" s="22"/>
      <c r="C64" s="13"/>
    </row>
    <row r="65" spans="2:6" x14ac:dyDescent="0.3">
      <c r="B65" s="22"/>
      <c r="C65" s="13"/>
    </row>
    <row r="66" spans="2:6" x14ac:dyDescent="0.3">
      <c r="B66" s="22"/>
      <c r="C66" s="13"/>
    </row>
    <row r="67" spans="2:6" x14ac:dyDescent="0.3">
      <c r="B67" s="22"/>
      <c r="C67" s="13"/>
    </row>
    <row r="68" spans="2:6" x14ac:dyDescent="0.3">
      <c r="B68" s="22"/>
      <c r="C68" s="13"/>
    </row>
    <row r="69" spans="2:6" x14ac:dyDescent="0.3">
      <c r="B69" s="22"/>
      <c r="C69" s="13"/>
    </row>
    <row r="70" spans="2:6" x14ac:dyDescent="0.3">
      <c r="B70" s="22"/>
      <c r="C70" s="13"/>
    </row>
    <row r="71" spans="2:6" x14ac:dyDescent="0.3">
      <c r="B71" s="22"/>
      <c r="C71" s="13"/>
    </row>
    <row r="72" spans="2:6" x14ac:dyDescent="0.3">
      <c r="B72" s="22"/>
      <c r="C72" s="13"/>
    </row>
    <row r="73" spans="2:6" x14ac:dyDescent="0.3">
      <c r="B73" s="22"/>
      <c r="C73" s="13"/>
    </row>
    <row r="74" spans="2:6" x14ac:dyDescent="0.3">
      <c r="B74" s="22">
        <f>'CAR 2022'!A44</f>
        <v>0</v>
      </c>
    </row>
    <row r="76" spans="2:6" x14ac:dyDescent="0.3">
      <c r="B76" s="44" t="s">
        <v>74</v>
      </c>
      <c r="C76" s="184" t="str">
        <f>'ICE vig'!$C$190:$F$190</f>
        <v>Gaceta 237, Alcance 257 del 21/12/2025</v>
      </c>
      <c r="D76" s="184"/>
      <c r="E76" s="184"/>
      <c r="F76" s="184"/>
    </row>
    <row r="86" spans="3:3" ht="20.100000000000001" customHeight="1" x14ac:dyDescent="0.3"/>
    <row r="87" spans="3:3" ht="34.5" customHeight="1" x14ac:dyDescent="0.3"/>
    <row r="88" spans="3:3" ht="20.100000000000001" customHeight="1" x14ac:dyDescent="0.3"/>
    <row r="89" spans="3:3" ht="20.100000000000001" customHeight="1" x14ac:dyDescent="0.3"/>
    <row r="90" spans="3:3" ht="20.100000000000001" customHeight="1" x14ac:dyDescent="0.3">
      <c r="C90" s="15"/>
    </row>
    <row r="91" spans="3:3" s="16" customFormat="1" ht="20.100000000000001" customHeight="1" x14ac:dyDescent="0.3"/>
    <row r="92" spans="3:3" s="16" customFormat="1" ht="20.100000000000001" customHeight="1" x14ac:dyDescent="0.3"/>
    <row r="93" spans="3:3" s="16" customFormat="1" ht="20.100000000000001" customHeight="1" x14ac:dyDescent="0.3"/>
    <row r="94" spans="3:3" s="16" customFormat="1" ht="20.100000000000001" customHeight="1" x14ac:dyDescent="0.3"/>
    <row r="95" spans="3:3" s="16" customFormat="1" ht="20.100000000000001" customHeight="1" x14ac:dyDescent="0.3"/>
    <row r="96" spans="3:3" s="16" customFormat="1" ht="20.100000000000001" customHeight="1" x14ac:dyDescent="0.3"/>
    <row r="97" s="16" customFormat="1" ht="21.75" customHeight="1" x14ac:dyDescent="0.3"/>
    <row r="98" s="16" customFormat="1" ht="20.100000000000001" customHeight="1" x14ac:dyDescent="0.3"/>
    <row r="99" s="16" customFormat="1" ht="20.100000000000001" customHeight="1" x14ac:dyDescent="0.3"/>
    <row r="100" s="16" customFormat="1" ht="20.100000000000001" customHeight="1" x14ac:dyDescent="0.3"/>
  </sheetData>
  <mergeCells count="3">
    <mergeCell ref="C76:F76"/>
    <mergeCell ref="B5:C5"/>
    <mergeCell ref="B6:C6"/>
  </mergeCells>
  <pageMargins left="0.7" right="0.7" top="0.75" bottom="0.75" header="0.3" footer="0.3"/>
  <pageSetup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38"/>
  <dimension ref="A1:B12"/>
  <sheetViews>
    <sheetView workbookViewId="0">
      <selection activeCell="B12" sqref="B12"/>
    </sheetView>
  </sheetViews>
  <sheetFormatPr baseColWidth="10" defaultColWidth="10.77734375" defaultRowHeight="14.4" x14ac:dyDescent="0.3"/>
  <sheetData>
    <row r="1" spans="1:2" x14ac:dyDescent="0.3">
      <c r="A1">
        <v>1</v>
      </c>
      <c r="B1" t="s">
        <v>5</v>
      </c>
    </row>
    <row r="2" spans="1:2" x14ac:dyDescent="0.3">
      <c r="A2">
        <v>2</v>
      </c>
      <c r="B2" t="s">
        <v>6</v>
      </c>
    </row>
    <row r="3" spans="1:2" x14ac:dyDescent="0.3">
      <c r="A3">
        <v>3</v>
      </c>
      <c r="B3" t="s">
        <v>7</v>
      </c>
    </row>
    <row r="4" spans="1:2" x14ac:dyDescent="0.3">
      <c r="A4">
        <v>4</v>
      </c>
      <c r="B4" t="s">
        <v>8</v>
      </c>
    </row>
    <row r="5" spans="1:2" x14ac:dyDescent="0.3">
      <c r="A5">
        <v>5</v>
      </c>
      <c r="B5" t="s">
        <v>9</v>
      </c>
    </row>
    <row r="6" spans="1:2" x14ac:dyDescent="0.3">
      <c r="A6">
        <v>6</v>
      </c>
      <c r="B6" t="s">
        <v>10</v>
      </c>
    </row>
    <row r="7" spans="1:2" x14ac:dyDescent="0.3">
      <c r="A7">
        <v>7</v>
      </c>
      <c r="B7" t="s">
        <v>11</v>
      </c>
    </row>
    <row r="8" spans="1:2" x14ac:dyDescent="0.3">
      <c r="A8">
        <v>8</v>
      </c>
      <c r="B8" t="s">
        <v>12</v>
      </c>
    </row>
    <row r="9" spans="1:2" x14ac:dyDescent="0.3">
      <c r="A9">
        <v>9</v>
      </c>
      <c r="B9" t="s">
        <v>13</v>
      </c>
    </row>
    <row r="10" spans="1:2" x14ac:dyDescent="0.3">
      <c r="A10">
        <v>10</v>
      </c>
      <c r="B10" t="s">
        <v>71</v>
      </c>
    </row>
    <row r="11" spans="1:2" x14ac:dyDescent="0.3">
      <c r="A11">
        <v>11</v>
      </c>
      <c r="B11" t="s">
        <v>72</v>
      </c>
    </row>
    <row r="12" spans="1:2" x14ac:dyDescent="0.3">
      <c r="A12">
        <v>12</v>
      </c>
      <c r="B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128</vt:i4>
      </vt:variant>
    </vt:vector>
  </HeadingPairs>
  <TitlesOfParts>
    <vt:vector size="128" baseType="lpstr">
      <vt:lpstr>Portada</vt:lpstr>
      <vt:lpstr>2013</vt:lpstr>
      <vt:lpstr>ICE 2013</vt:lpstr>
      <vt:lpstr>CNFL 2013</vt:lpstr>
      <vt:lpstr>JASEC 2013</vt:lpstr>
      <vt:lpstr>ESPH 2013</vt:lpstr>
      <vt:lpstr>CL 2013</vt:lpstr>
      <vt:lpstr>CG 2013</vt:lpstr>
      <vt:lpstr>CS 2013</vt:lpstr>
      <vt:lpstr>CAR 2013</vt:lpstr>
      <vt:lpstr>2014</vt:lpstr>
      <vt:lpstr>ICE 2014</vt:lpstr>
      <vt:lpstr>CNFL 2014</vt:lpstr>
      <vt:lpstr>JASEC 2014</vt:lpstr>
      <vt:lpstr>ESPH 2014</vt:lpstr>
      <vt:lpstr>CL 2014</vt:lpstr>
      <vt:lpstr>CG 2014</vt:lpstr>
      <vt:lpstr>CS 2014</vt:lpstr>
      <vt:lpstr>CAR 2014</vt:lpstr>
      <vt:lpstr>2015</vt:lpstr>
      <vt:lpstr>ICE 2015</vt:lpstr>
      <vt:lpstr>CNFL 2015</vt:lpstr>
      <vt:lpstr>JASEC 2015</vt:lpstr>
      <vt:lpstr>ESPH 2015</vt:lpstr>
      <vt:lpstr>CL 2015</vt:lpstr>
      <vt:lpstr>CG 2015</vt:lpstr>
      <vt:lpstr>CS 2015</vt:lpstr>
      <vt:lpstr>CAR 2015</vt:lpstr>
      <vt:lpstr>2016</vt:lpstr>
      <vt:lpstr>ICE 2016</vt:lpstr>
      <vt:lpstr>CNFL 2016</vt:lpstr>
      <vt:lpstr>JASEC 2016</vt:lpstr>
      <vt:lpstr>ESPH 2016</vt:lpstr>
      <vt:lpstr>CL 2016</vt:lpstr>
      <vt:lpstr>CG 2016</vt:lpstr>
      <vt:lpstr>CS 2016</vt:lpstr>
      <vt:lpstr>CAR 2016</vt:lpstr>
      <vt:lpstr>2017</vt:lpstr>
      <vt:lpstr>ICE 2017</vt:lpstr>
      <vt:lpstr>CNFL 2017</vt:lpstr>
      <vt:lpstr>JASEC 2017</vt:lpstr>
      <vt:lpstr>ESPH 2017</vt:lpstr>
      <vt:lpstr>CL 2017</vt:lpstr>
      <vt:lpstr>CG 2017</vt:lpstr>
      <vt:lpstr>CS 2017</vt:lpstr>
      <vt:lpstr>CAR 2017</vt:lpstr>
      <vt:lpstr>2018</vt:lpstr>
      <vt:lpstr>ICE 2018</vt:lpstr>
      <vt:lpstr>CNFL 2018</vt:lpstr>
      <vt:lpstr>JASEC 2018</vt:lpstr>
      <vt:lpstr>ESPH 2018</vt:lpstr>
      <vt:lpstr>CL 2018</vt:lpstr>
      <vt:lpstr>CG 2018</vt:lpstr>
      <vt:lpstr>CS 2018</vt:lpstr>
      <vt:lpstr>CAR 2018</vt:lpstr>
      <vt:lpstr>2019</vt:lpstr>
      <vt:lpstr>ICE 2019</vt:lpstr>
      <vt:lpstr>CNFL 2019</vt:lpstr>
      <vt:lpstr>JASEC 2019</vt:lpstr>
      <vt:lpstr>ESPH 2019</vt:lpstr>
      <vt:lpstr>CL 2019</vt:lpstr>
      <vt:lpstr>CG 2019</vt:lpstr>
      <vt:lpstr>CS 2019</vt:lpstr>
      <vt:lpstr>CAR 2019</vt:lpstr>
      <vt:lpstr>2020</vt:lpstr>
      <vt:lpstr>ICE 2020</vt:lpstr>
      <vt:lpstr>CNFL 2020</vt:lpstr>
      <vt:lpstr>JASEC 2020</vt:lpstr>
      <vt:lpstr>ESPH 2020</vt:lpstr>
      <vt:lpstr>CL 2020</vt:lpstr>
      <vt:lpstr>CG 2020</vt:lpstr>
      <vt:lpstr>CS 2020</vt:lpstr>
      <vt:lpstr>CAR 2020</vt:lpstr>
      <vt:lpstr>2021</vt:lpstr>
      <vt:lpstr>ICE 2021</vt:lpstr>
      <vt:lpstr>CNFL 2021</vt:lpstr>
      <vt:lpstr>JASEC 2021</vt:lpstr>
      <vt:lpstr>ESPH 2021</vt:lpstr>
      <vt:lpstr>CL 2021</vt:lpstr>
      <vt:lpstr>CG 2021</vt:lpstr>
      <vt:lpstr>CS 2021</vt:lpstr>
      <vt:lpstr>CAR 2021</vt:lpstr>
      <vt:lpstr>2022</vt:lpstr>
      <vt:lpstr>ICE 2022</vt:lpstr>
      <vt:lpstr>CNFL 2022</vt:lpstr>
      <vt:lpstr>JASEC 2022</vt:lpstr>
      <vt:lpstr>ESPH 2022</vt:lpstr>
      <vt:lpstr>CL 2022</vt:lpstr>
      <vt:lpstr>CG 2022</vt:lpstr>
      <vt:lpstr>CS 2022</vt:lpstr>
      <vt:lpstr>CAR 2022</vt:lpstr>
      <vt:lpstr>2023</vt:lpstr>
      <vt:lpstr>ICE 2023</vt:lpstr>
      <vt:lpstr>CNFL 2023</vt:lpstr>
      <vt:lpstr>JASEC 2023</vt:lpstr>
      <vt:lpstr>ESPH 2023</vt:lpstr>
      <vt:lpstr>CL 2023</vt:lpstr>
      <vt:lpstr>CG 2023</vt:lpstr>
      <vt:lpstr>CS 2023</vt:lpstr>
      <vt:lpstr>CAR 2023</vt:lpstr>
      <vt:lpstr>2024</vt:lpstr>
      <vt:lpstr>ICE 2024</vt:lpstr>
      <vt:lpstr>CNFL 2024</vt:lpstr>
      <vt:lpstr>JASEC 2024</vt:lpstr>
      <vt:lpstr>ESPH 2024</vt:lpstr>
      <vt:lpstr>CL 2024</vt:lpstr>
      <vt:lpstr>CG 2024</vt:lpstr>
      <vt:lpstr>CS 2024</vt:lpstr>
      <vt:lpstr>CAR 2024</vt:lpstr>
      <vt:lpstr>2025</vt:lpstr>
      <vt:lpstr>ICE 2025</vt:lpstr>
      <vt:lpstr>CNFL 2025</vt:lpstr>
      <vt:lpstr>JASEC 2025</vt:lpstr>
      <vt:lpstr>ESPH 2025</vt:lpstr>
      <vt:lpstr>CL 2025</vt:lpstr>
      <vt:lpstr>CG 2025</vt:lpstr>
      <vt:lpstr>CS 2025</vt:lpstr>
      <vt:lpstr>CAR 2025</vt:lpstr>
      <vt:lpstr>Vigentes</vt:lpstr>
      <vt:lpstr>ICE vig</vt:lpstr>
      <vt:lpstr>CNFL vig</vt:lpstr>
      <vt:lpstr>JASEC vig</vt:lpstr>
      <vt:lpstr>ESPH vig</vt:lpstr>
      <vt:lpstr>CL vig</vt:lpstr>
      <vt:lpstr>CG vig</vt:lpstr>
      <vt:lpstr>CS vig</vt:lpstr>
      <vt:lpstr>CAR vig</vt:lpstr>
      <vt:lpstr>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Quesada Rojas</dc:creator>
  <cp:lastModifiedBy>Peralta Amador Mario Roberto</cp:lastModifiedBy>
  <dcterms:created xsi:type="dcterms:W3CDTF">2015-09-03T14:21:04Z</dcterms:created>
  <dcterms:modified xsi:type="dcterms:W3CDTF">2025-08-10T19:11:12Z</dcterms:modified>
</cp:coreProperties>
</file>